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EstaPastaDeTrabalho"/>
  <mc:AlternateContent xmlns:mc="http://schemas.openxmlformats.org/markup-compatibility/2006">
    <mc:Choice Requires="x15">
      <x15ac:absPath xmlns:x15ac="http://schemas.microsoft.com/office/spreadsheetml/2010/11/ac" url="M:\DTVM\ServicosFiduciarios\Deb\Planilhas-Excel\Web\"/>
    </mc:Choice>
  </mc:AlternateContent>
  <xr:revisionPtr revIDLastSave="0" documentId="13_ncr:1_{33536FF6-F144-42F3-AB20-C4454E04E02E}" xr6:coauthVersionLast="47" xr6:coauthVersionMax="47" xr10:uidLastSave="{00000000-0000-0000-0000-000000000000}"/>
  <bookViews>
    <workbookView xWindow="-120" yWindow="-120" windowWidth="29040" windowHeight="15840" xr2:uid="{00000000-000D-0000-FFFF-FFFF00000000}"/>
  </bookViews>
  <sheets>
    <sheet name="Plan1" sheetId="1" r:id="rId1"/>
  </sheets>
  <externalReferences>
    <externalReference r:id="rId2"/>
  </externalReferences>
  <definedNames>
    <definedName name="_xlnm._FilterDatabase" localSheetId="0" hidden="1">Plan1!$A$1:$Q$1100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14" i="1" l="1"/>
  <c r="I11" i="1"/>
  <c r="AF4" i="1"/>
  <c r="J10" i="1"/>
  <c r="K10" i="1" s="1"/>
  <c r="X35" i="1"/>
  <c r="Y35" i="1" s="1"/>
  <c r="Z35" i="1" s="1"/>
  <c r="U12" i="1" s="1"/>
  <c r="AS4" i="1"/>
  <c r="AR4" i="1"/>
  <c r="AQ4" i="1"/>
  <c r="AP4" i="1"/>
  <c r="AO4" i="1"/>
  <c r="AN4" i="1"/>
  <c r="AM4" i="1"/>
  <c r="AL4" i="1"/>
  <c r="AK4" i="1"/>
  <c r="AJ4" i="1"/>
  <c r="AI4" i="1"/>
  <c r="AH4" i="1"/>
  <c r="AG4" i="1"/>
  <c r="M10" i="1"/>
  <c r="N10" i="1" s="1"/>
  <c r="C11" i="1" s="1"/>
  <c r="B1" i="1"/>
  <c r="AG1375" i="1"/>
  <c r="AS1373" i="1"/>
  <c r="AR1373" i="1"/>
  <c r="AQ1373" i="1"/>
  <c r="AP1373" i="1"/>
  <c r="AO1373" i="1"/>
  <c r="AN1373" i="1"/>
  <c r="AM1373" i="1"/>
  <c r="AL1373" i="1"/>
  <c r="AK1373" i="1"/>
  <c r="AJ1373" i="1"/>
  <c r="AI1373" i="1"/>
  <c r="AH1373" i="1"/>
  <c r="AG1373" i="1"/>
  <c r="AF1373" i="1"/>
  <c r="AG1338" i="1"/>
  <c r="AS1336" i="1"/>
  <c r="AR1336" i="1"/>
  <c r="AQ1336" i="1"/>
  <c r="AP1336" i="1"/>
  <c r="AO1336" i="1"/>
  <c r="AN1336" i="1"/>
  <c r="AM1336" i="1"/>
  <c r="AL1336" i="1"/>
  <c r="AK1336" i="1"/>
  <c r="AJ1336" i="1"/>
  <c r="AI1336" i="1"/>
  <c r="AH1336" i="1"/>
  <c r="AG1336" i="1"/>
  <c r="AF1336" i="1"/>
  <c r="AG1301" i="1"/>
  <c r="AS1299" i="1"/>
  <c r="AR1299" i="1"/>
  <c r="AQ1299" i="1"/>
  <c r="AP1299" i="1"/>
  <c r="AO1299" i="1"/>
  <c r="AN1299" i="1"/>
  <c r="AM1299" i="1"/>
  <c r="AL1299" i="1"/>
  <c r="AK1299" i="1"/>
  <c r="AJ1299" i="1"/>
  <c r="AI1299" i="1"/>
  <c r="AH1299" i="1"/>
  <c r="AG1299" i="1"/>
  <c r="AF1299" i="1"/>
  <c r="AG1264" i="1"/>
  <c r="AS1262" i="1"/>
  <c r="AR1262" i="1"/>
  <c r="AQ1262" i="1"/>
  <c r="AP1262" i="1"/>
  <c r="AO1262" i="1"/>
  <c r="AN1262" i="1"/>
  <c r="AM1262" i="1"/>
  <c r="AL1262" i="1"/>
  <c r="AK1262" i="1"/>
  <c r="AJ1262" i="1"/>
  <c r="AI1262" i="1"/>
  <c r="AH1262" i="1"/>
  <c r="AG1262" i="1"/>
  <c r="AF1262" i="1"/>
  <c r="AG1227" i="1"/>
  <c r="AS1225" i="1"/>
  <c r="AR1225" i="1"/>
  <c r="AQ1225" i="1"/>
  <c r="AP1225" i="1"/>
  <c r="AO1225" i="1"/>
  <c r="AN1225" i="1"/>
  <c r="AM1225" i="1"/>
  <c r="AL1225" i="1"/>
  <c r="AK1225" i="1"/>
  <c r="AJ1225" i="1"/>
  <c r="AI1225" i="1"/>
  <c r="AH1225" i="1"/>
  <c r="AG1225" i="1"/>
  <c r="AF1225" i="1"/>
  <c r="AG1190" i="1"/>
  <c r="AS1188" i="1"/>
  <c r="AR1188" i="1"/>
  <c r="AQ1188" i="1"/>
  <c r="AP1188" i="1"/>
  <c r="AO1188" i="1"/>
  <c r="AN1188" i="1"/>
  <c r="AM1188" i="1"/>
  <c r="AL1188" i="1"/>
  <c r="AK1188" i="1"/>
  <c r="AJ1188" i="1"/>
  <c r="AI1188" i="1"/>
  <c r="AH1188" i="1"/>
  <c r="AG1188" i="1"/>
  <c r="AF1188" i="1"/>
  <c r="AG1153" i="1"/>
  <c r="AS1151" i="1"/>
  <c r="AR1151" i="1"/>
  <c r="AQ1151" i="1"/>
  <c r="AP1151" i="1"/>
  <c r="AO1151" i="1"/>
  <c r="AN1151" i="1"/>
  <c r="AM1151" i="1"/>
  <c r="AL1151" i="1"/>
  <c r="AK1151" i="1"/>
  <c r="AJ1151" i="1"/>
  <c r="AI1151" i="1"/>
  <c r="AH1151" i="1"/>
  <c r="AG1151" i="1"/>
  <c r="AF1151" i="1"/>
  <c r="AG1116" i="1"/>
  <c r="AS1114" i="1"/>
  <c r="AR1114" i="1"/>
  <c r="AQ1114" i="1"/>
  <c r="AP1114" i="1"/>
  <c r="AO1114" i="1"/>
  <c r="AN1114" i="1"/>
  <c r="AM1114" i="1"/>
  <c r="AL1114" i="1"/>
  <c r="AK1114" i="1"/>
  <c r="AJ1114" i="1"/>
  <c r="AI1114" i="1"/>
  <c r="AH1114" i="1"/>
  <c r="AG1114" i="1"/>
  <c r="AF1114" i="1"/>
  <c r="AG1079" i="1"/>
  <c r="AS1077" i="1"/>
  <c r="AR1077" i="1"/>
  <c r="AQ1077" i="1"/>
  <c r="AP1077" i="1"/>
  <c r="AO1077" i="1"/>
  <c r="AN1077" i="1"/>
  <c r="AM1077" i="1"/>
  <c r="AL1077" i="1"/>
  <c r="AK1077" i="1"/>
  <c r="AJ1077" i="1"/>
  <c r="AI1077" i="1"/>
  <c r="AH1077" i="1"/>
  <c r="AG1077" i="1"/>
  <c r="AF1077" i="1"/>
  <c r="AG1042" i="1"/>
  <c r="AS1040" i="1"/>
  <c r="AR1040" i="1"/>
  <c r="AQ1040" i="1"/>
  <c r="AP1040" i="1"/>
  <c r="AO1040" i="1"/>
  <c r="AN1040" i="1"/>
  <c r="AM1040" i="1"/>
  <c r="AL1040" i="1"/>
  <c r="AK1040" i="1"/>
  <c r="AJ1040" i="1"/>
  <c r="AI1040" i="1"/>
  <c r="AH1040" i="1"/>
  <c r="AG1040" i="1"/>
  <c r="AF1040" i="1"/>
  <c r="AG1005" i="1"/>
  <c r="AS1003" i="1"/>
  <c r="AR1003" i="1"/>
  <c r="AQ1003" i="1"/>
  <c r="AP1003" i="1"/>
  <c r="AO1003" i="1"/>
  <c r="AN1003" i="1"/>
  <c r="AM1003" i="1"/>
  <c r="AL1003" i="1"/>
  <c r="AK1003" i="1"/>
  <c r="AJ1003" i="1"/>
  <c r="AI1003" i="1"/>
  <c r="AH1003" i="1"/>
  <c r="AG1003" i="1"/>
  <c r="AF1003" i="1"/>
  <c r="AG968" i="1"/>
  <c r="AS966" i="1"/>
  <c r="AR966" i="1"/>
  <c r="AQ966" i="1"/>
  <c r="AP966" i="1"/>
  <c r="AO966" i="1"/>
  <c r="AN966" i="1"/>
  <c r="AM966" i="1"/>
  <c r="AL966" i="1"/>
  <c r="AK966" i="1"/>
  <c r="AJ966" i="1"/>
  <c r="AI966" i="1"/>
  <c r="AH966" i="1"/>
  <c r="AG966" i="1"/>
  <c r="AF966" i="1"/>
  <c r="AG931" i="1"/>
  <c r="AS929" i="1"/>
  <c r="AR929" i="1"/>
  <c r="AQ929" i="1"/>
  <c r="AP929" i="1"/>
  <c r="AO929" i="1"/>
  <c r="AN929" i="1"/>
  <c r="AM929" i="1"/>
  <c r="AL929" i="1"/>
  <c r="AK929" i="1"/>
  <c r="AJ929" i="1"/>
  <c r="AI929" i="1"/>
  <c r="AH929" i="1"/>
  <c r="AG929" i="1"/>
  <c r="AF929" i="1"/>
  <c r="AG894" i="1"/>
  <c r="AS892" i="1"/>
  <c r="AR892" i="1"/>
  <c r="AQ892" i="1"/>
  <c r="AP892" i="1"/>
  <c r="AO892" i="1"/>
  <c r="AN892" i="1"/>
  <c r="AM892" i="1"/>
  <c r="AL892" i="1"/>
  <c r="AK892" i="1"/>
  <c r="AJ892" i="1"/>
  <c r="AI892" i="1"/>
  <c r="AH892" i="1"/>
  <c r="AG892" i="1"/>
  <c r="AF892" i="1"/>
  <c r="AG857" i="1"/>
  <c r="AS855" i="1"/>
  <c r="AR855" i="1"/>
  <c r="AQ855" i="1"/>
  <c r="AP855" i="1"/>
  <c r="AO855" i="1"/>
  <c r="AN855" i="1"/>
  <c r="AM855" i="1"/>
  <c r="AL855" i="1"/>
  <c r="AK855" i="1"/>
  <c r="AJ855" i="1"/>
  <c r="AI855" i="1"/>
  <c r="AH855" i="1"/>
  <c r="AG855" i="1"/>
  <c r="AF855" i="1"/>
  <c r="AG820" i="1"/>
  <c r="AS818" i="1"/>
  <c r="AR818" i="1"/>
  <c r="AQ818" i="1"/>
  <c r="AP818" i="1"/>
  <c r="AO818" i="1"/>
  <c r="AN818" i="1"/>
  <c r="AM818" i="1"/>
  <c r="AL818" i="1"/>
  <c r="AK818" i="1"/>
  <c r="AJ818" i="1"/>
  <c r="AI818" i="1"/>
  <c r="AH818" i="1"/>
  <c r="AG818" i="1"/>
  <c r="AF818" i="1"/>
  <c r="T800" i="1"/>
  <c r="U800" i="1" s="1"/>
  <c r="AG783" i="1"/>
  <c r="AS781" i="1"/>
  <c r="AR781" i="1"/>
  <c r="AQ781" i="1"/>
  <c r="AP781" i="1"/>
  <c r="AO781" i="1"/>
  <c r="AN781" i="1"/>
  <c r="AM781" i="1"/>
  <c r="AL781" i="1"/>
  <c r="AK781" i="1"/>
  <c r="AJ781" i="1"/>
  <c r="AI781" i="1"/>
  <c r="AH781" i="1"/>
  <c r="AG781" i="1"/>
  <c r="AF781" i="1"/>
  <c r="AG746" i="1"/>
  <c r="AS744" i="1"/>
  <c r="AR744" i="1"/>
  <c r="AQ744" i="1"/>
  <c r="AP744" i="1"/>
  <c r="AO744" i="1"/>
  <c r="AN744" i="1"/>
  <c r="AM744" i="1"/>
  <c r="AL744" i="1"/>
  <c r="AK744" i="1"/>
  <c r="AJ744" i="1"/>
  <c r="AI744" i="1"/>
  <c r="AH744" i="1"/>
  <c r="AG744" i="1"/>
  <c r="AF744" i="1"/>
  <c r="AG709" i="1"/>
  <c r="AS707" i="1"/>
  <c r="AR707" i="1"/>
  <c r="AQ707" i="1"/>
  <c r="AP707" i="1"/>
  <c r="AO707" i="1"/>
  <c r="AN707" i="1"/>
  <c r="AM707" i="1"/>
  <c r="AL707" i="1"/>
  <c r="AK707" i="1"/>
  <c r="AJ707" i="1"/>
  <c r="AI707" i="1"/>
  <c r="AH707" i="1"/>
  <c r="AG707" i="1"/>
  <c r="AF707" i="1"/>
  <c r="AG672" i="1"/>
  <c r="AS670" i="1"/>
  <c r="AR670" i="1"/>
  <c r="AQ670" i="1"/>
  <c r="AP670" i="1"/>
  <c r="AO670" i="1"/>
  <c r="AN670" i="1"/>
  <c r="AM670" i="1"/>
  <c r="AL670" i="1"/>
  <c r="AK670" i="1"/>
  <c r="AJ670" i="1"/>
  <c r="AI670" i="1"/>
  <c r="AH670" i="1"/>
  <c r="AG670" i="1"/>
  <c r="AF670" i="1"/>
  <c r="AG635" i="1"/>
  <c r="AS633" i="1"/>
  <c r="AR633" i="1"/>
  <c r="AQ633" i="1"/>
  <c r="AP633" i="1"/>
  <c r="AO633" i="1"/>
  <c r="AN633" i="1"/>
  <c r="AM633" i="1"/>
  <c r="AL633" i="1"/>
  <c r="AK633" i="1"/>
  <c r="AJ633" i="1"/>
  <c r="AI633" i="1"/>
  <c r="AH633" i="1"/>
  <c r="AG633" i="1"/>
  <c r="AF633" i="1"/>
  <c r="AG598" i="1"/>
  <c r="AS596" i="1"/>
  <c r="AR596" i="1"/>
  <c r="AQ596" i="1"/>
  <c r="AP596" i="1"/>
  <c r="AO596" i="1"/>
  <c r="AN596" i="1"/>
  <c r="AM596" i="1"/>
  <c r="AL596" i="1"/>
  <c r="AK596" i="1"/>
  <c r="AJ596" i="1"/>
  <c r="AI596" i="1"/>
  <c r="AH596" i="1"/>
  <c r="AG596" i="1"/>
  <c r="AF596" i="1"/>
  <c r="AG561" i="1"/>
  <c r="AS559" i="1"/>
  <c r="AR559" i="1"/>
  <c r="AQ559" i="1"/>
  <c r="AP559" i="1"/>
  <c r="AO559" i="1"/>
  <c r="AN559" i="1"/>
  <c r="AM559" i="1"/>
  <c r="AL559" i="1"/>
  <c r="AK559" i="1"/>
  <c r="AJ559" i="1"/>
  <c r="AI559" i="1"/>
  <c r="AH559" i="1"/>
  <c r="AG559" i="1"/>
  <c r="AF559" i="1"/>
  <c r="AG524" i="1"/>
  <c r="AS522" i="1"/>
  <c r="AR522" i="1"/>
  <c r="AQ522" i="1"/>
  <c r="AP522" i="1"/>
  <c r="AO522" i="1"/>
  <c r="AN522" i="1"/>
  <c r="AM522" i="1"/>
  <c r="AL522" i="1"/>
  <c r="AK522" i="1"/>
  <c r="AJ522" i="1"/>
  <c r="AI522" i="1"/>
  <c r="AH522" i="1"/>
  <c r="AG522" i="1"/>
  <c r="AF522" i="1"/>
  <c r="AG487" i="1"/>
  <c r="AS485" i="1"/>
  <c r="AR485" i="1"/>
  <c r="AQ485" i="1"/>
  <c r="AP485" i="1"/>
  <c r="AO485" i="1"/>
  <c r="AN485" i="1"/>
  <c r="AM485" i="1"/>
  <c r="AL485" i="1"/>
  <c r="AK485" i="1"/>
  <c r="AJ485" i="1"/>
  <c r="AI485" i="1"/>
  <c r="AH485" i="1"/>
  <c r="AG485" i="1"/>
  <c r="AF485" i="1"/>
  <c r="AG450" i="1"/>
  <c r="AS448" i="1"/>
  <c r="AR448" i="1"/>
  <c r="AQ448" i="1"/>
  <c r="AP448" i="1"/>
  <c r="AO448" i="1"/>
  <c r="AN448" i="1"/>
  <c r="AM448" i="1"/>
  <c r="AL448" i="1"/>
  <c r="AK448" i="1"/>
  <c r="AJ448" i="1"/>
  <c r="AI448" i="1"/>
  <c r="AH448" i="1"/>
  <c r="AG448" i="1"/>
  <c r="AF448" i="1"/>
  <c r="AG413" i="1"/>
  <c r="AS411" i="1"/>
  <c r="AR411" i="1"/>
  <c r="AQ411" i="1"/>
  <c r="AP411" i="1"/>
  <c r="AO411" i="1"/>
  <c r="AN411" i="1"/>
  <c r="AM411" i="1"/>
  <c r="AL411" i="1"/>
  <c r="AK411" i="1"/>
  <c r="AJ411" i="1"/>
  <c r="AI411" i="1"/>
  <c r="AH411" i="1"/>
  <c r="AG411" i="1"/>
  <c r="AF411" i="1"/>
  <c r="AG376" i="1"/>
  <c r="AS374" i="1"/>
  <c r="AR374" i="1"/>
  <c r="AQ374" i="1"/>
  <c r="AP374" i="1"/>
  <c r="AO374" i="1"/>
  <c r="AN374" i="1"/>
  <c r="AM374" i="1"/>
  <c r="AL374" i="1"/>
  <c r="AK374" i="1"/>
  <c r="AJ374" i="1"/>
  <c r="AI374" i="1"/>
  <c r="AH374" i="1"/>
  <c r="AG374" i="1"/>
  <c r="AF374" i="1"/>
  <c r="AG339" i="1"/>
  <c r="AS337" i="1"/>
  <c r="AR337" i="1"/>
  <c r="AQ337" i="1"/>
  <c r="AP337" i="1"/>
  <c r="AO337" i="1"/>
  <c r="AN337" i="1"/>
  <c r="AM337" i="1"/>
  <c r="AL337" i="1"/>
  <c r="AK337" i="1"/>
  <c r="AJ337" i="1"/>
  <c r="AI337" i="1"/>
  <c r="AH337" i="1"/>
  <c r="AG337" i="1"/>
  <c r="AF337" i="1"/>
  <c r="AG302" i="1"/>
  <c r="AS300" i="1"/>
  <c r="AR300" i="1"/>
  <c r="AQ300" i="1"/>
  <c r="AP300" i="1"/>
  <c r="AO300" i="1"/>
  <c r="AN300" i="1"/>
  <c r="AM300" i="1"/>
  <c r="AL300" i="1"/>
  <c r="AK300" i="1"/>
  <c r="AJ300" i="1"/>
  <c r="AI300" i="1"/>
  <c r="AH300" i="1"/>
  <c r="AG300" i="1"/>
  <c r="AF300" i="1"/>
  <c r="AG265" i="1"/>
  <c r="AS263" i="1"/>
  <c r="AR263" i="1"/>
  <c r="AQ263" i="1"/>
  <c r="AP263" i="1"/>
  <c r="AO263" i="1"/>
  <c r="AN263" i="1"/>
  <c r="AM263" i="1"/>
  <c r="AL263" i="1"/>
  <c r="AK263" i="1"/>
  <c r="AJ263" i="1"/>
  <c r="AI263" i="1"/>
  <c r="AH263" i="1"/>
  <c r="AG263" i="1"/>
  <c r="AF263" i="1"/>
  <c r="AG228" i="1"/>
  <c r="AS226" i="1"/>
  <c r="AR226" i="1"/>
  <c r="AQ226" i="1"/>
  <c r="AP226" i="1"/>
  <c r="AO226" i="1"/>
  <c r="AN226" i="1"/>
  <c r="AM226" i="1"/>
  <c r="AL226" i="1"/>
  <c r="AK226" i="1"/>
  <c r="AJ226" i="1"/>
  <c r="AI226" i="1"/>
  <c r="AH226" i="1"/>
  <c r="AG226" i="1"/>
  <c r="AF226" i="1"/>
  <c r="AG191" i="1"/>
  <c r="AS189" i="1"/>
  <c r="AR189" i="1"/>
  <c r="AQ189" i="1"/>
  <c r="AP189" i="1"/>
  <c r="AO189" i="1"/>
  <c r="AN189" i="1"/>
  <c r="AM189" i="1"/>
  <c r="AL189" i="1"/>
  <c r="AK189" i="1"/>
  <c r="AJ189" i="1"/>
  <c r="AI189" i="1"/>
  <c r="AH189" i="1"/>
  <c r="AG189" i="1"/>
  <c r="AF189" i="1"/>
  <c r="AG154" i="1"/>
  <c r="AS152" i="1"/>
  <c r="AR152" i="1"/>
  <c r="AQ152" i="1"/>
  <c r="AP152" i="1"/>
  <c r="AO152" i="1"/>
  <c r="AN152" i="1"/>
  <c r="AM152" i="1"/>
  <c r="AL152" i="1"/>
  <c r="AK152" i="1"/>
  <c r="AJ152" i="1"/>
  <c r="AI152" i="1"/>
  <c r="AH152" i="1"/>
  <c r="AG152" i="1"/>
  <c r="AF152" i="1"/>
  <c r="Y36" i="1"/>
  <c r="Z36" i="1" s="1"/>
  <c r="U13" i="1" s="1"/>
  <c r="AG117" i="1"/>
  <c r="AS115" i="1"/>
  <c r="AR115" i="1"/>
  <c r="AQ115" i="1"/>
  <c r="AP115" i="1"/>
  <c r="AO115" i="1"/>
  <c r="AN115" i="1"/>
  <c r="AM115" i="1"/>
  <c r="AL115" i="1"/>
  <c r="AK115" i="1"/>
  <c r="AJ115" i="1"/>
  <c r="AI115" i="1"/>
  <c r="AH115" i="1"/>
  <c r="AG115" i="1"/>
  <c r="AF115" i="1"/>
  <c r="AG80" i="1"/>
  <c r="AS78" i="1"/>
  <c r="AR78" i="1"/>
  <c r="AQ78" i="1"/>
  <c r="AP78" i="1"/>
  <c r="AO78" i="1"/>
  <c r="AN78" i="1"/>
  <c r="AM78" i="1"/>
  <c r="AL78" i="1"/>
  <c r="AK78" i="1"/>
  <c r="AJ78" i="1"/>
  <c r="AI78" i="1"/>
  <c r="AH78" i="1"/>
  <c r="AG78" i="1"/>
  <c r="AF78" i="1"/>
  <c r="AG43" i="1"/>
  <c r="AS41" i="1"/>
  <c r="AR41" i="1"/>
  <c r="AQ41" i="1"/>
  <c r="AP41" i="1"/>
  <c r="AO41" i="1"/>
  <c r="AN41" i="1"/>
  <c r="AM41" i="1"/>
  <c r="AL41" i="1"/>
  <c r="AK41" i="1"/>
  <c r="AJ41" i="1"/>
  <c r="AI41" i="1"/>
  <c r="AH41" i="1"/>
  <c r="AG41" i="1"/>
  <c r="AF41" i="1"/>
  <c r="AV39" i="1"/>
  <c r="AV33" i="1"/>
  <c r="AV31" i="1"/>
  <c r="AV30" i="1"/>
  <c r="T13" i="1"/>
  <c r="AB13" i="1" s="1"/>
  <c r="AB12" i="1"/>
  <c r="V12" i="1"/>
  <c r="Y13" i="1" s="1"/>
  <c r="F11" i="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F102" i="1" s="1"/>
  <c r="F103" i="1" s="1"/>
  <c r="F104" i="1" s="1"/>
  <c r="F105" i="1" s="1"/>
  <c r="F106" i="1" s="1"/>
  <c r="F107" i="1" s="1"/>
  <c r="F108" i="1" s="1"/>
  <c r="F109" i="1" s="1"/>
  <c r="F110" i="1" s="1"/>
  <c r="F111" i="1" s="1"/>
  <c r="F112" i="1" s="1"/>
  <c r="F113" i="1" s="1"/>
  <c r="F114" i="1" s="1"/>
  <c r="F115" i="1" s="1"/>
  <c r="F116" i="1" s="1"/>
  <c r="F117" i="1" s="1"/>
  <c r="F118" i="1" s="1"/>
  <c r="F119" i="1" s="1"/>
  <c r="F120" i="1" s="1"/>
  <c r="F121" i="1" s="1"/>
  <c r="F122" i="1" s="1"/>
  <c r="F123" i="1" s="1"/>
  <c r="F124" i="1" s="1"/>
  <c r="F125" i="1" s="1"/>
  <c r="F126" i="1" s="1"/>
  <c r="F127" i="1" s="1"/>
  <c r="F128" i="1" s="1"/>
  <c r="F129" i="1" s="1"/>
  <c r="F130" i="1" s="1"/>
  <c r="F131" i="1" s="1"/>
  <c r="F132" i="1" s="1"/>
  <c r="F133" i="1" s="1"/>
  <c r="F134" i="1" s="1"/>
  <c r="F135" i="1" s="1"/>
  <c r="F136" i="1" s="1"/>
  <c r="F137" i="1" s="1"/>
  <c r="F138" i="1" s="1"/>
  <c r="F139" i="1" s="1"/>
  <c r="F140" i="1" s="1"/>
  <c r="F141" i="1" s="1"/>
  <c r="F142" i="1" s="1"/>
  <c r="F143" i="1" s="1"/>
  <c r="F144" i="1" s="1"/>
  <c r="F145" i="1" s="1"/>
  <c r="F146" i="1" s="1"/>
  <c r="F147" i="1" s="1"/>
  <c r="F148" i="1" s="1"/>
  <c r="F149" i="1" s="1"/>
  <c r="F150" i="1" s="1"/>
  <c r="F151" i="1" s="1"/>
  <c r="F152" i="1" s="1"/>
  <c r="F153" i="1" s="1"/>
  <c r="F154" i="1" s="1"/>
  <c r="F155" i="1" s="1"/>
  <c r="F156" i="1" s="1"/>
  <c r="F157" i="1" s="1"/>
  <c r="F158" i="1" s="1"/>
  <c r="F159" i="1" s="1"/>
  <c r="F160" i="1" s="1"/>
  <c r="F161" i="1" s="1"/>
  <c r="F162" i="1" s="1"/>
  <c r="F163" i="1" s="1"/>
  <c r="F164" i="1" s="1"/>
  <c r="F165" i="1" s="1"/>
  <c r="F166" i="1" s="1"/>
  <c r="F167" i="1" s="1"/>
  <c r="F168" i="1" s="1"/>
  <c r="F169" i="1" s="1"/>
  <c r="F170" i="1" s="1"/>
  <c r="F171" i="1" s="1"/>
  <c r="F172" i="1" s="1"/>
  <c r="F173" i="1" s="1"/>
  <c r="F174" i="1" s="1"/>
  <c r="F175" i="1" s="1"/>
  <c r="F176" i="1" s="1"/>
  <c r="F177" i="1" s="1"/>
  <c r="F178" i="1" s="1"/>
  <c r="F179" i="1" s="1"/>
  <c r="F180" i="1" s="1"/>
  <c r="F181" i="1" s="1"/>
  <c r="F182" i="1" s="1"/>
  <c r="F183" i="1" s="1"/>
  <c r="F184" i="1" s="1"/>
  <c r="F185" i="1" s="1"/>
  <c r="F186" i="1" s="1"/>
  <c r="F187" i="1" s="1"/>
  <c r="F188" i="1" s="1"/>
  <c r="F189" i="1" s="1"/>
  <c r="F190" i="1" s="1"/>
  <c r="F191" i="1" s="1"/>
  <c r="F192" i="1" s="1"/>
  <c r="F193" i="1" s="1"/>
  <c r="F194" i="1" s="1"/>
  <c r="F195" i="1" s="1"/>
  <c r="F196" i="1" s="1"/>
  <c r="F197" i="1" s="1"/>
  <c r="F198" i="1" s="1"/>
  <c r="F199" i="1" s="1"/>
  <c r="F200" i="1" s="1"/>
  <c r="F201" i="1" s="1"/>
  <c r="F202" i="1" s="1"/>
  <c r="F203" i="1" s="1"/>
  <c r="F204" i="1" s="1"/>
  <c r="F205" i="1" s="1"/>
  <c r="F206" i="1" s="1"/>
  <c r="F207" i="1" s="1"/>
  <c r="F208" i="1" s="1"/>
  <c r="F209" i="1" s="1"/>
  <c r="F210" i="1" s="1"/>
  <c r="F211" i="1" s="1"/>
  <c r="F212" i="1" s="1"/>
  <c r="F213" i="1" s="1"/>
  <c r="F214" i="1" s="1"/>
  <c r="F215" i="1" s="1"/>
  <c r="F216" i="1" s="1"/>
  <c r="F217" i="1" s="1"/>
  <c r="F218" i="1" s="1"/>
  <c r="F219" i="1" s="1"/>
  <c r="F220" i="1" s="1"/>
  <c r="F221" i="1" s="1"/>
  <c r="F222" i="1" s="1"/>
  <c r="F223" i="1" s="1"/>
  <c r="F224" i="1" s="1"/>
  <c r="F225" i="1" s="1"/>
  <c r="F226" i="1" s="1"/>
  <c r="F227" i="1" s="1"/>
  <c r="F228" i="1" s="1"/>
  <c r="F229" i="1" s="1"/>
  <c r="F230" i="1" s="1"/>
  <c r="F231" i="1" s="1"/>
  <c r="F232" i="1" s="1"/>
  <c r="F233" i="1" s="1"/>
  <c r="F234" i="1" s="1"/>
  <c r="F235" i="1" s="1"/>
  <c r="F236" i="1" s="1"/>
  <c r="F237" i="1" s="1"/>
  <c r="F238" i="1" s="1"/>
  <c r="F239" i="1" s="1"/>
  <c r="F240" i="1" s="1"/>
  <c r="F241" i="1" s="1"/>
  <c r="F242" i="1" s="1"/>
  <c r="F243" i="1" s="1"/>
  <c r="F244" i="1" s="1"/>
  <c r="F245" i="1" s="1"/>
  <c r="F246" i="1" s="1"/>
  <c r="F247" i="1" s="1"/>
  <c r="F248" i="1" s="1"/>
  <c r="F249" i="1" s="1"/>
  <c r="F250" i="1" s="1"/>
  <c r="F251" i="1" s="1"/>
  <c r="F252" i="1" s="1"/>
  <c r="F253" i="1" s="1"/>
  <c r="F254" i="1" s="1"/>
  <c r="F255" i="1" s="1"/>
  <c r="F256" i="1" s="1"/>
  <c r="F257" i="1" s="1"/>
  <c r="F258" i="1" s="1"/>
  <c r="F259" i="1" s="1"/>
  <c r="F260" i="1" s="1"/>
  <c r="F261" i="1" s="1"/>
  <c r="F262" i="1" s="1"/>
  <c r="F263" i="1" s="1"/>
  <c r="F264" i="1" s="1"/>
  <c r="F265" i="1" s="1"/>
  <c r="F266" i="1" s="1"/>
  <c r="F267" i="1" s="1"/>
  <c r="F268" i="1" s="1"/>
  <c r="F269" i="1" s="1"/>
  <c r="F270" i="1" s="1"/>
  <c r="F271" i="1" s="1"/>
  <c r="F272" i="1" s="1"/>
  <c r="F273" i="1" s="1"/>
  <c r="F274" i="1" s="1"/>
  <c r="F275" i="1" s="1"/>
  <c r="F276" i="1" s="1"/>
  <c r="F277" i="1" s="1"/>
  <c r="F278" i="1" s="1"/>
  <c r="F279" i="1" s="1"/>
  <c r="F280" i="1" s="1"/>
  <c r="F281" i="1" s="1"/>
  <c r="F282" i="1" s="1"/>
  <c r="F283" i="1" s="1"/>
  <c r="F284" i="1" s="1"/>
  <c r="F285" i="1" s="1"/>
  <c r="F286" i="1" s="1"/>
  <c r="F287" i="1" s="1"/>
  <c r="F288" i="1" s="1"/>
  <c r="F289" i="1" s="1"/>
  <c r="F290" i="1" s="1"/>
  <c r="F291" i="1" s="1"/>
  <c r="F292" i="1" s="1"/>
  <c r="F293" i="1" s="1"/>
  <c r="F294" i="1" s="1"/>
  <c r="F295" i="1" s="1"/>
  <c r="F296" i="1" s="1"/>
  <c r="F297" i="1" s="1"/>
  <c r="F298" i="1" s="1"/>
  <c r="F299" i="1" s="1"/>
  <c r="F300" i="1" s="1"/>
  <c r="F301" i="1" s="1"/>
  <c r="F302" i="1" s="1"/>
  <c r="F303" i="1" s="1"/>
  <c r="F304" i="1" s="1"/>
  <c r="F305" i="1" s="1"/>
  <c r="F306" i="1" s="1"/>
  <c r="F307" i="1" s="1"/>
  <c r="F308" i="1" s="1"/>
  <c r="F309" i="1" s="1"/>
  <c r="F310" i="1" s="1"/>
  <c r="F311" i="1" s="1"/>
  <c r="F312" i="1" s="1"/>
  <c r="F313" i="1" s="1"/>
  <c r="F314" i="1" s="1"/>
  <c r="F315" i="1" s="1"/>
  <c r="F316" i="1" s="1"/>
  <c r="F317" i="1" s="1"/>
  <c r="F318" i="1" s="1"/>
  <c r="F319" i="1" s="1"/>
  <c r="F320" i="1" s="1"/>
  <c r="F321" i="1" s="1"/>
  <c r="F322" i="1" s="1"/>
  <c r="F323" i="1" s="1"/>
  <c r="F324" i="1" s="1"/>
  <c r="F325" i="1" s="1"/>
  <c r="F326" i="1" s="1"/>
  <c r="F327" i="1" s="1"/>
  <c r="F328" i="1" s="1"/>
  <c r="F329" i="1" s="1"/>
  <c r="F330" i="1" s="1"/>
  <c r="F331" i="1" s="1"/>
  <c r="F332" i="1" s="1"/>
  <c r="F333" i="1" s="1"/>
  <c r="F334" i="1" s="1"/>
  <c r="F335" i="1" s="1"/>
  <c r="F336" i="1" s="1"/>
  <c r="F337" i="1" s="1"/>
  <c r="F338" i="1" s="1"/>
  <c r="F339" i="1" s="1"/>
  <c r="F340" i="1" s="1"/>
  <c r="F341" i="1" s="1"/>
  <c r="F342" i="1" s="1"/>
  <c r="F343" i="1" s="1"/>
  <c r="F344" i="1" s="1"/>
  <c r="F345" i="1" s="1"/>
  <c r="F346" i="1" s="1"/>
  <c r="F347" i="1" s="1"/>
  <c r="F348" i="1" s="1"/>
  <c r="F349" i="1" s="1"/>
  <c r="F350" i="1" s="1"/>
  <c r="F351" i="1" s="1"/>
  <c r="F352" i="1" s="1"/>
  <c r="F353" i="1" s="1"/>
  <c r="F354" i="1" s="1"/>
  <c r="F355" i="1" s="1"/>
  <c r="F356" i="1" s="1"/>
  <c r="F357" i="1" s="1"/>
  <c r="F358" i="1" s="1"/>
  <c r="F359" i="1" s="1"/>
  <c r="F360" i="1" s="1"/>
  <c r="F361" i="1" s="1"/>
  <c r="F362" i="1" s="1"/>
  <c r="F363" i="1" s="1"/>
  <c r="F364" i="1" s="1"/>
  <c r="F365" i="1" s="1"/>
  <c r="F366" i="1" s="1"/>
  <c r="F367" i="1" s="1"/>
  <c r="F368" i="1" s="1"/>
  <c r="F369" i="1" s="1"/>
  <c r="F370" i="1" s="1"/>
  <c r="F371" i="1" s="1"/>
  <c r="F372" i="1" s="1"/>
  <c r="F373" i="1" s="1"/>
  <c r="F374" i="1" s="1"/>
  <c r="F375" i="1" s="1"/>
  <c r="F376" i="1" s="1"/>
  <c r="F377" i="1" s="1"/>
  <c r="F378" i="1" s="1"/>
  <c r="F379" i="1" s="1"/>
  <c r="F380" i="1" s="1"/>
  <c r="F381" i="1" s="1"/>
  <c r="F382" i="1" s="1"/>
  <c r="F383" i="1" s="1"/>
  <c r="F384" i="1" s="1"/>
  <c r="F385" i="1" s="1"/>
  <c r="F386" i="1" s="1"/>
  <c r="F387" i="1" s="1"/>
  <c r="F388" i="1" s="1"/>
  <c r="F389" i="1" s="1"/>
  <c r="F390" i="1" s="1"/>
  <c r="F391" i="1" s="1"/>
  <c r="F392" i="1" s="1"/>
  <c r="F393" i="1" s="1"/>
  <c r="F394" i="1" s="1"/>
  <c r="F395" i="1" s="1"/>
  <c r="F396" i="1" s="1"/>
  <c r="F397" i="1" s="1"/>
  <c r="F398" i="1" s="1"/>
  <c r="F399" i="1" s="1"/>
  <c r="F400" i="1" s="1"/>
  <c r="F401" i="1" s="1"/>
  <c r="F402" i="1" s="1"/>
  <c r="F403" i="1" s="1"/>
  <c r="F404" i="1" s="1"/>
  <c r="F405" i="1" s="1"/>
  <c r="F406" i="1" s="1"/>
  <c r="F407" i="1" s="1"/>
  <c r="F408" i="1" s="1"/>
  <c r="F409" i="1" s="1"/>
  <c r="F410" i="1" s="1"/>
  <c r="F411" i="1" s="1"/>
  <c r="F412" i="1" s="1"/>
  <c r="F413" i="1" s="1"/>
  <c r="F414" i="1" s="1"/>
  <c r="F415" i="1" s="1"/>
  <c r="F416" i="1" s="1"/>
  <c r="F417" i="1" s="1"/>
  <c r="F418" i="1" s="1"/>
  <c r="F419" i="1" s="1"/>
  <c r="F420" i="1" s="1"/>
  <c r="F421" i="1" s="1"/>
  <c r="F422" i="1" s="1"/>
  <c r="F423" i="1" s="1"/>
  <c r="F424" i="1" s="1"/>
  <c r="F425" i="1" s="1"/>
  <c r="F426" i="1" s="1"/>
  <c r="F427" i="1" s="1"/>
  <c r="F428" i="1" s="1"/>
  <c r="F429" i="1" s="1"/>
  <c r="F430" i="1" s="1"/>
  <c r="F431" i="1" s="1"/>
  <c r="F432" i="1" s="1"/>
  <c r="F433" i="1" s="1"/>
  <c r="F434" i="1" s="1"/>
  <c r="F435" i="1" s="1"/>
  <c r="F436" i="1" s="1"/>
  <c r="F437" i="1" s="1"/>
  <c r="F438" i="1" s="1"/>
  <c r="F439" i="1" s="1"/>
  <c r="F440" i="1" s="1"/>
  <c r="F441" i="1" s="1"/>
  <c r="F442" i="1" s="1"/>
  <c r="F443" i="1" s="1"/>
  <c r="F444" i="1" s="1"/>
  <c r="F445" i="1" s="1"/>
  <c r="F446" i="1" s="1"/>
  <c r="F447" i="1" s="1"/>
  <c r="F448" i="1" s="1"/>
  <c r="F449" i="1" s="1"/>
  <c r="F450" i="1" s="1"/>
  <c r="F451" i="1" s="1"/>
  <c r="F452" i="1" s="1"/>
  <c r="F453" i="1" s="1"/>
  <c r="F454" i="1" s="1"/>
  <c r="F455" i="1" s="1"/>
  <c r="F456" i="1" s="1"/>
  <c r="F457" i="1" s="1"/>
  <c r="F458" i="1" s="1"/>
  <c r="F459" i="1" s="1"/>
  <c r="F460" i="1" s="1"/>
  <c r="F461" i="1" s="1"/>
  <c r="F462" i="1" s="1"/>
  <c r="F463" i="1" s="1"/>
  <c r="F464" i="1" s="1"/>
  <c r="F465" i="1" s="1"/>
  <c r="F466" i="1" s="1"/>
  <c r="F467" i="1" s="1"/>
  <c r="F468" i="1" s="1"/>
  <c r="F469" i="1" s="1"/>
  <c r="F470" i="1" s="1"/>
  <c r="F471" i="1" s="1"/>
  <c r="F472" i="1" s="1"/>
  <c r="F473" i="1" s="1"/>
  <c r="F474" i="1" s="1"/>
  <c r="F475" i="1" s="1"/>
  <c r="F476" i="1" s="1"/>
  <c r="F477" i="1" s="1"/>
  <c r="F478" i="1" s="1"/>
  <c r="F479" i="1" s="1"/>
  <c r="F480" i="1" s="1"/>
  <c r="F481" i="1" s="1"/>
  <c r="F482" i="1" s="1"/>
  <c r="F483" i="1" s="1"/>
  <c r="F484" i="1" s="1"/>
  <c r="F485" i="1" s="1"/>
  <c r="F486" i="1" s="1"/>
  <c r="F487" i="1" s="1"/>
  <c r="F488" i="1" s="1"/>
  <c r="F489" i="1" s="1"/>
  <c r="F490" i="1" s="1"/>
  <c r="F491" i="1" s="1"/>
  <c r="F492" i="1" s="1"/>
  <c r="F493" i="1" s="1"/>
  <c r="F494" i="1" s="1"/>
  <c r="F495" i="1" s="1"/>
  <c r="F496" i="1" s="1"/>
  <c r="F497" i="1" s="1"/>
  <c r="F498" i="1" s="1"/>
  <c r="F499" i="1" s="1"/>
  <c r="F500" i="1" s="1"/>
  <c r="F501" i="1" s="1"/>
  <c r="F502" i="1" s="1"/>
  <c r="F503" i="1" s="1"/>
  <c r="F504" i="1" s="1"/>
  <c r="F505" i="1" s="1"/>
  <c r="F506" i="1" s="1"/>
  <c r="F507" i="1" s="1"/>
  <c r="F508" i="1" s="1"/>
  <c r="F509" i="1" s="1"/>
  <c r="F510" i="1" s="1"/>
  <c r="F511" i="1" s="1"/>
  <c r="F512" i="1" s="1"/>
  <c r="F513" i="1" s="1"/>
  <c r="F514" i="1" s="1"/>
  <c r="F515" i="1" s="1"/>
  <c r="F516" i="1" s="1"/>
  <c r="F517" i="1" s="1"/>
  <c r="F518" i="1" s="1"/>
  <c r="F519" i="1" s="1"/>
  <c r="F520" i="1" s="1"/>
  <c r="F521" i="1" s="1"/>
  <c r="F522" i="1" s="1"/>
  <c r="F523" i="1" s="1"/>
  <c r="F524" i="1" s="1"/>
  <c r="F525" i="1" s="1"/>
  <c r="F526" i="1" s="1"/>
  <c r="F527" i="1" s="1"/>
  <c r="F528" i="1" s="1"/>
  <c r="F529" i="1" s="1"/>
  <c r="F530" i="1" s="1"/>
  <c r="F531" i="1" s="1"/>
  <c r="F532" i="1" s="1"/>
  <c r="F533" i="1" s="1"/>
  <c r="F534" i="1" s="1"/>
  <c r="F535" i="1" s="1"/>
  <c r="F536" i="1" s="1"/>
  <c r="F537" i="1" s="1"/>
  <c r="F538" i="1" s="1"/>
  <c r="F539" i="1" s="1"/>
  <c r="F540" i="1" s="1"/>
  <c r="F541" i="1" s="1"/>
  <c r="F542" i="1" s="1"/>
  <c r="F543" i="1" s="1"/>
  <c r="F544" i="1" s="1"/>
  <c r="F545" i="1" s="1"/>
  <c r="F546" i="1" s="1"/>
  <c r="F547" i="1" s="1"/>
  <c r="F548" i="1" s="1"/>
  <c r="F549" i="1" s="1"/>
  <c r="F550" i="1" s="1"/>
  <c r="F551" i="1" s="1"/>
  <c r="F552" i="1" s="1"/>
  <c r="F553" i="1" s="1"/>
  <c r="F554" i="1" s="1"/>
  <c r="F555" i="1" s="1"/>
  <c r="F556" i="1" s="1"/>
  <c r="F557" i="1" s="1"/>
  <c r="F558" i="1" s="1"/>
  <c r="F559" i="1" s="1"/>
  <c r="F560" i="1" s="1"/>
  <c r="F561" i="1" s="1"/>
  <c r="F562" i="1" s="1"/>
  <c r="F563" i="1" s="1"/>
  <c r="F564" i="1" s="1"/>
  <c r="F565" i="1" s="1"/>
  <c r="F566" i="1" s="1"/>
  <c r="F567" i="1" s="1"/>
  <c r="F568" i="1" s="1"/>
  <c r="F569" i="1" s="1"/>
  <c r="F570" i="1" s="1"/>
  <c r="F571" i="1" s="1"/>
  <c r="F572" i="1" s="1"/>
  <c r="F573" i="1" s="1"/>
  <c r="F574" i="1" s="1"/>
  <c r="F575" i="1" s="1"/>
  <c r="F576" i="1" s="1"/>
  <c r="F577" i="1" s="1"/>
  <c r="F578" i="1" s="1"/>
  <c r="F579" i="1" s="1"/>
  <c r="F580" i="1" s="1"/>
  <c r="F581" i="1" s="1"/>
  <c r="F582" i="1" s="1"/>
  <c r="F583" i="1" s="1"/>
  <c r="F584" i="1" s="1"/>
  <c r="F585" i="1" s="1"/>
  <c r="F586" i="1" s="1"/>
  <c r="F587" i="1" s="1"/>
  <c r="F588" i="1" s="1"/>
  <c r="F589" i="1" s="1"/>
  <c r="F590" i="1" s="1"/>
  <c r="F591" i="1" s="1"/>
  <c r="F592" i="1" s="1"/>
  <c r="F593" i="1" s="1"/>
  <c r="F594" i="1" s="1"/>
  <c r="F595" i="1" s="1"/>
  <c r="F596" i="1" s="1"/>
  <c r="F597" i="1" s="1"/>
  <c r="F598" i="1" s="1"/>
  <c r="F599" i="1" s="1"/>
  <c r="F600" i="1" s="1"/>
  <c r="F601" i="1" s="1"/>
  <c r="F602" i="1" s="1"/>
  <c r="F603" i="1" s="1"/>
  <c r="F604" i="1" s="1"/>
  <c r="F605" i="1" s="1"/>
  <c r="F606" i="1" s="1"/>
  <c r="F607" i="1" s="1"/>
  <c r="F608" i="1" s="1"/>
  <c r="F609" i="1" s="1"/>
  <c r="F610" i="1" s="1"/>
  <c r="F611" i="1" s="1"/>
  <c r="F612" i="1" s="1"/>
  <c r="F613" i="1" s="1"/>
  <c r="F614" i="1" s="1"/>
  <c r="F615" i="1" s="1"/>
  <c r="F616" i="1" s="1"/>
  <c r="F617" i="1" s="1"/>
  <c r="F618" i="1" s="1"/>
  <c r="F619" i="1" s="1"/>
  <c r="F620" i="1" s="1"/>
  <c r="F621" i="1" s="1"/>
  <c r="F622" i="1" s="1"/>
  <c r="F623" i="1" s="1"/>
  <c r="F624" i="1" s="1"/>
  <c r="F625" i="1" s="1"/>
  <c r="F626" i="1" s="1"/>
  <c r="F627" i="1" s="1"/>
  <c r="F628" i="1" s="1"/>
  <c r="F629" i="1" s="1"/>
  <c r="F630" i="1" s="1"/>
  <c r="F631" i="1" s="1"/>
  <c r="F632" i="1" s="1"/>
  <c r="F633" i="1" s="1"/>
  <c r="F634" i="1" s="1"/>
  <c r="F635" i="1" s="1"/>
  <c r="F636" i="1" s="1"/>
  <c r="F637" i="1" s="1"/>
  <c r="F638" i="1" s="1"/>
  <c r="F639" i="1" s="1"/>
  <c r="F640" i="1" s="1"/>
  <c r="F641" i="1" s="1"/>
  <c r="F642" i="1" s="1"/>
  <c r="F643" i="1" s="1"/>
  <c r="F644" i="1" s="1"/>
  <c r="F645" i="1" s="1"/>
  <c r="F646" i="1" s="1"/>
  <c r="F647" i="1" s="1"/>
  <c r="F648" i="1" s="1"/>
  <c r="F649" i="1" s="1"/>
  <c r="F650" i="1" s="1"/>
  <c r="F651" i="1" s="1"/>
  <c r="F652" i="1" s="1"/>
  <c r="F653" i="1" s="1"/>
  <c r="F654" i="1" s="1"/>
  <c r="F655" i="1" s="1"/>
  <c r="F656" i="1" s="1"/>
  <c r="F657" i="1" s="1"/>
  <c r="F658" i="1" s="1"/>
  <c r="F659" i="1" s="1"/>
  <c r="F660" i="1" s="1"/>
  <c r="F661" i="1" s="1"/>
  <c r="F662" i="1" s="1"/>
  <c r="F663" i="1" s="1"/>
  <c r="F664" i="1" s="1"/>
  <c r="F665" i="1" s="1"/>
  <c r="F666" i="1" s="1"/>
  <c r="F667" i="1" s="1"/>
  <c r="F668" i="1" s="1"/>
  <c r="F669" i="1" s="1"/>
  <c r="F670" i="1" s="1"/>
  <c r="F671" i="1" s="1"/>
  <c r="F672" i="1" s="1"/>
  <c r="F673" i="1" s="1"/>
  <c r="F674" i="1" s="1"/>
  <c r="F675" i="1" s="1"/>
  <c r="F676" i="1" s="1"/>
  <c r="F677" i="1" s="1"/>
  <c r="F678" i="1" s="1"/>
  <c r="F679" i="1" s="1"/>
  <c r="F680" i="1" s="1"/>
  <c r="F681" i="1" s="1"/>
  <c r="F682" i="1" s="1"/>
  <c r="F683" i="1" s="1"/>
  <c r="F684" i="1" s="1"/>
  <c r="F685" i="1" s="1"/>
  <c r="F686" i="1" s="1"/>
  <c r="F687" i="1" s="1"/>
  <c r="F688" i="1" s="1"/>
  <c r="F689" i="1" s="1"/>
  <c r="F690" i="1" s="1"/>
  <c r="F691" i="1" s="1"/>
  <c r="F692" i="1" s="1"/>
  <c r="F693" i="1" s="1"/>
  <c r="F694" i="1" s="1"/>
  <c r="F695" i="1" s="1"/>
  <c r="F696" i="1" s="1"/>
  <c r="F697" i="1" s="1"/>
  <c r="F698" i="1" s="1"/>
  <c r="F699" i="1" s="1"/>
  <c r="F700" i="1" s="1"/>
  <c r="F701" i="1" s="1"/>
  <c r="F702" i="1" s="1"/>
  <c r="F703" i="1" s="1"/>
  <c r="F704" i="1" s="1"/>
  <c r="F705" i="1" s="1"/>
  <c r="F706" i="1" s="1"/>
  <c r="F707" i="1" s="1"/>
  <c r="F708" i="1" s="1"/>
  <c r="F709" i="1" s="1"/>
  <c r="F710" i="1" s="1"/>
  <c r="F711" i="1" s="1"/>
  <c r="F712" i="1" s="1"/>
  <c r="F713" i="1" s="1"/>
  <c r="F714" i="1" s="1"/>
  <c r="F715" i="1" s="1"/>
  <c r="F716" i="1" s="1"/>
  <c r="F717" i="1" s="1"/>
  <c r="F718" i="1" s="1"/>
  <c r="F719" i="1" s="1"/>
  <c r="F720" i="1" s="1"/>
  <c r="F721" i="1" s="1"/>
  <c r="F722" i="1" s="1"/>
  <c r="F723" i="1" s="1"/>
  <c r="F724" i="1" s="1"/>
  <c r="F725" i="1" s="1"/>
  <c r="F726" i="1" s="1"/>
  <c r="F727" i="1" s="1"/>
  <c r="F728" i="1" s="1"/>
  <c r="F729" i="1" s="1"/>
  <c r="F730" i="1" s="1"/>
  <c r="F731" i="1" s="1"/>
  <c r="F732" i="1" s="1"/>
  <c r="F733" i="1" s="1"/>
  <c r="F734" i="1" s="1"/>
  <c r="F735" i="1" s="1"/>
  <c r="F736" i="1" s="1"/>
  <c r="F737" i="1" s="1"/>
  <c r="F738" i="1" s="1"/>
  <c r="F739" i="1" s="1"/>
  <c r="F740" i="1" s="1"/>
  <c r="F741" i="1" s="1"/>
  <c r="F742" i="1" s="1"/>
  <c r="F743" i="1" s="1"/>
  <c r="F744" i="1" s="1"/>
  <c r="F745" i="1" s="1"/>
  <c r="F746" i="1" s="1"/>
  <c r="F747" i="1" s="1"/>
  <c r="F748" i="1" s="1"/>
  <c r="F749" i="1" s="1"/>
  <c r="F750" i="1" s="1"/>
  <c r="F751" i="1" s="1"/>
  <c r="AF10" i="1"/>
  <c r="A10" i="1"/>
  <c r="A11" i="1" s="1"/>
  <c r="A12" i="1" s="1"/>
  <c r="A13" i="1" s="1"/>
  <c r="A14" i="1" s="1"/>
  <c r="A15" i="1" s="1"/>
  <c r="AG6" i="1"/>
  <c r="C4" i="1"/>
  <c r="D4" i="1" s="1"/>
  <c r="E4" i="1" s="1"/>
  <c r="F4" i="1" s="1"/>
  <c r="G4" i="1" s="1"/>
  <c r="H4" i="1" s="1"/>
  <c r="I4" i="1" s="1"/>
  <c r="J4" i="1" s="1"/>
  <c r="K4" i="1" s="1"/>
  <c r="L4" i="1" s="1"/>
  <c r="M4" i="1" s="1"/>
  <c r="N4" i="1" s="1"/>
  <c r="O4" i="1" s="1"/>
  <c r="P4" i="1" s="1"/>
  <c r="Q4" i="1" s="1"/>
  <c r="P11" i="1"/>
  <c r="AF47" i="1" l="1"/>
  <c r="V13" i="1"/>
  <c r="D10" i="1"/>
  <c r="E10" i="1" s="1"/>
  <c r="G10" i="1" s="1"/>
  <c r="H11" i="1" s="1"/>
  <c r="J11" i="1" s="1"/>
  <c r="AD12" i="1"/>
  <c r="Q10" i="1" s="1"/>
  <c r="Q11" i="1" s="1"/>
  <c r="L13" i="1"/>
  <c r="B10" i="1"/>
  <c r="O10" i="1"/>
  <c r="AF11" i="1"/>
  <c r="AF12" i="1" s="1"/>
  <c r="AL10" i="1"/>
  <c r="W13" i="1"/>
  <c r="X13" i="1" s="1"/>
  <c r="L15" i="1"/>
  <c r="A16" i="1"/>
  <c r="D16" i="1" s="1"/>
  <c r="AV16" i="1"/>
  <c r="L14" i="1"/>
  <c r="D14" i="1"/>
  <c r="E14" i="1" s="1"/>
  <c r="G14" i="1" s="1"/>
  <c r="L12" i="1"/>
  <c r="L11" i="1"/>
  <c r="D12" i="1"/>
  <c r="D13" i="1"/>
  <c r="D11" i="1"/>
  <c r="D15" i="1"/>
  <c r="AL47" i="1" l="1"/>
  <c r="AF48" i="1"/>
  <c r="M14" i="1"/>
  <c r="N14" i="1" s="1"/>
  <c r="M12" i="1"/>
  <c r="N12" i="1" s="1"/>
  <c r="L16" i="1"/>
  <c r="A17" i="1"/>
  <c r="M15" i="1"/>
  <c r="N15" i="1" s="1"/>
  <c r="M13" i="1"/>
  <c r="N13" i="1" s="1"/>
  <c r="AL11" i="1"/>
  <c r="I12" i="1"/>
  <c r="I13" i="1" s="1"/>
  <c r="I14" i="1" s="1"/>
  <c r="I15" i="1" s="1"/>
  <c r="I16" i="1" s="1"/>
  <c r="P12" i="1"/>
  <c r="P13" i="1" s="1"/>
  <c r="P14" i="1" s="1"/>
  <c r="P15" i="1" s="1"/>
  <c r="P16" i="1" s="1"/>
  <c r="M11" i="1"/>
  <c r="N11" i="1" s="1"/>
  <c r="C12" i="1" s="1"/>
  <c r="Q12" i="1"/>
  <c r="Q13" i="1" s="1"/>
  <c r="Q14" i="1" s="1"/>
  <c r="Q15" i="1" s="1"/>
  <c r="Q16" i="1" s="1"/>
  <c r="E15" i="1"/>
  <c r="E16" i="1"/>
  <c r="E12" i="1"/>
  <c r="E11" i="1"/>
  <c r="E13" i="1"/>
  <c r="AF13" i="1"/>
  <c r="AL12" i="1"/>
  <c r="K11" i="1"/>
  <c r="C13" i="1" l="1"/>
  <c r="C14" i="1" s="1"/>
  <c r="C15" i="1" s="1"/>
  <c r="C16" i="1" s="1"/>
  <c r="AL48" i="1"/>
  <c r="AF49" i="1"/>
  <c r="A18" i="1"/>
  <c r="L17" i="1"/>
  <c r="D17" i="1"/>
  <c r="E17" i="1" s="1"/>
  <c r="G17" i="1" s="1"/>
  <c r="M16" i="1"/>
  <c r="N16" i="1" s="1"/>
  <c r="Q17" i="1"/>
  <c r="I17" i="1"/>
  <c r="P17" i="1"/>
  <c r="G13" i="1"/>
  <c r="G12" i="1"/>
  <c r="G16" i="1"/>
  <c r="G11" i="1"/>
  <c r="G15" i="1"/>
  <c r="B11" i="1"/>
  <c r="O11" i="1"/>
  <c r="AL13" i="1"/>
  <c r="AF14" i="1"/>
  <c r="C17" i="1" l="1"/>
  <c r="AL49" i="1"/>
  <c r="AF50" i="1"/>
  <c r="P18" i="1"/>
  <c r="Q18" i="1"/>
  <c r="M17" i="1"/>
  <c r="N17" i="1" s="1"/>
  <c r="I18" i="1"/>
  <c r="L18" i="1"/>
  <c r="A19" i="1"/>
  <c r="D18" i="1"/>
  <c r="E18" i="1" s="1"/>
  <c r="G18" i="1" s="1"/>
  <c r="H17" i="1"/>
  <c r="J17" i="1" s="1"/>
  <c r="H18" i="1"/>
  <c r="H13" i="1"/>
  <c r="J13" i="1" s="1"/>
  <c r="H12" i="1"/>
  <c r="J12" i="1" s="1"/>
  <c r="H15" i="1"/>
  <c r="J15" i="1" s="1"/>
  <c r="H14" i="1"/>
  <c r="J14" i="1" s="1"/>
  <c r="H16" i="1"/>
  <c r="J16" i="1" s="1"/>
  <c r="AF15" i="1"/>
  <c r="AL14" i="1"/>
  <c r="C18" i="1" l="1"/>
  <c r="AF51" i="1"/>
  <c r="AL50" i="1"/>
  <c r="J18" i="1"/>
  <c r="L19" i="1"/>
  <c r="A20" i="1"/>
  <c r="D19" i="1"/>
  <c r="E19" i="1" s="1"/>
  <c r="G19" i="1" s="1"/>
  <c r="I19" i="1"/>
  <c r="M18" i="1"/>
  <c r="N18" i="1" s="1"/>
  <c r="Q19" i="1"/>
  <c r="P19" i="1"/>
  <c r="H19" i="1"/>
  <c r="K12" i="1"/>
  <c r="K16" i="1"/>
  <c r="K13" i="1"/>
  <c r="K14" i="1"/>
  <c r="K15" i="1"/>
  <c r="K17" i="1"/>
  <c r="AL15" i="1"/>
  <c r="AF16" i="1"/>
  <c r="C19" i="1" l="1"/>
  <c r="K18" i="1"/>
  <c r="O18" i="1" s="1"/>
  <c r="AF52" i="1"/>
  <c r="AL51" i="1"/>
  <c r="Q20" i="1"/>
  <c r="I20" i="1"/>
  <c r="M19" i="1"/>
  <c r="N19" i="1" s="1"/>
  <c r="P20" i="1"/>
  <c r="J19" i="1"/>
  <c r="H20" i="1"/>
  <c r="L20" i="1"/>
  <c r="A21" i="1"/>
  <c r="D20" i="1"/>
  <c r="E20" i="1" s="1"/>
  <c r="G20" i="1" s="1"/>
  <c r="B15" i="1"/>
  <c r="O15" i="1"/>
  <c r="B16" i="1"/>
  <c r="O16" i="1"/>
  <c r="O14" i="1"/>
  <c r="B14" i="1"/>
  <c r="B12" i="1"/>
  <c r="O12" i="1"/>
  <c r="B17" i="1"/>
  <c r="O17" i="1"/>
  <c r="B13" i="1"/>
  <c r="O13" i="1"/>
  <c r="AF17" i="1"/>
  <c r="AL16" i="1"/>
  <c r="C20" i="1" l="1"/>
  <c r="B18" i="1"/>
  <c r="K19" i="1"/>
  <c r="B19" i="1" s="1"/>
  <c r="J20" i="1"/>
  <c r="AF53" i="1"/>
  <c r="AL52" i="1"/>
  <c r="M20" i="1"/>
  <c r="N20" i="1" s="1"/>
  <c r="Q21" i="1"/>
  <c r="I21" i="1"/>
  <c r="P21" i="1"/>
  <c r="H21" i="1"/>
  <c r="A22" i="1"/>
  <c r="L21" i="1"/>
  <c r="D21" i="1"/>
  <c r="E21" i="1" s="1"/>
  <c r="G21" i="1" s="1"/>
  <c r="AF18" i="1"/>
  <c r="AL17" i="1"/>
  <c r="K20" i="1" l="1"/>
  <c r="B20" i="1" s="1"/>
  <c r="C21" i="1"/>
  <c r="J21" i="1"/>
  <c r="O19" i="1"/>
  <c r="AL53" i="1"/>
  <c r="AF54" i="1"/>
  <c r="H22" i="1"/>
  <c r="M21" i="1"/>
  <c r="N21" i="1" s="1"/>
  <c r="P22" i="1"/>
  <c r="I22" i="1"/>
  <c r="Q22" i="1"/>
  <c r="L22" i="1"/>
  <c r="A23" i="1"/>
  <c r="D22" i="1"/>
  <c r="E22" i="1" s="1"/>
  <c r="G22" i="1" s="1"/>
  <c r="AL18" i="1"/>
  <c r="AF19" i="1"/>
  <c r="K21" i="1" l="1"/>
  <c r="B21" i="1" s="1"/>
  <c r="O20" i="1"/>
  <c r="C22" i="1"/>
  <c r="AL54" i="1"/>
  <c r="AF55" i="1"/>
  <c r="H23" i="1"/>
  <c r="L23" i="1"/>
  <c r="A24" i="1"/>
  <c r="D23" i="1"/>
  <c r="E23" i="1" s="1"/>
  <c r="G23" i="1" s="1"/>
  <c r="J22" i="1"/>
  <c r="M22" i="1"/>
  <c r="N22" i="1" s="1"/>
  <c r="Q23" i="1"/>
  <c r="P23" i="1"/>
  <c r="I23" i="1"/>
  <c r="AF20" i="1"/>
  <c r="AL19" i="1"/>
  <c r="C23" i="1" l="1"/>
  <c r="O21" i="1"/>
  <c r="K22" i="1"/>
  <c r="O22" i="1" s="1"/>
  <c r="AF56" i="1"/>
  <c r="AL55" i="1"/>
  <c r="Q24" i="1"/>
  <c r="I24" i="1"/>
  <c r="M23" i="1"/>
  <c r="N23" i="1" s="1"/>
  <c r="P24" i="1"/>
  <c r="L24" i="1"/>
  <c r="A25" i="1"/>
  <c r="D24" i="1"/>
  <c r="E24" i="1" s="1"/>
  <c r="G24" i="1" s="1"/>
  <c r="H25" i="1" s="1"/>
  <c r="J23" i="1"/>
  <c r="H24" i="1"/>
  <c r="AF21" i="1"/>
  <c r="AL20" i="1"/>
  <c r="C24" i="1" l="1"/>
  <c r="K23" i="1"/>
  <c r="B22" i="1"/>
  <c r="AL56" i="1"/>
  <c r="AF57" i="1"/>
  <c r="J24" i="1"/>
  <c r="K24" i="1" s="1"/>
  <c r="B24" i="1" s="1"/>
  <c r="O23" i="1"/>
  <c r="B23" i="1"/>
  <c r="L25" i="1"/>
  <c r="A26" i="1"/>
  <c r="D25" i="1"/>
  <c r="E25" i="1" s="1"/>
  <c r="G25" i="1" s="1"/>
  <c r="H26" i="1" s="1"/>
  <c r="M24" i="1"/>
  <c r="N24" i="1" s="1"/>
  <c r="C25" i="1" s="1"/>
  <c r="P25" i="1"/>
  <c r="I25" i="1"/>
  <c r="J25" i="1" s="1"/>
  <c r="Q25" i="1"/>
  <c r="AL21" i="1"/>
  <c r="AF22" i="1"/>
  <c r="AL57" i="1" l="1"/>
  <c r="AF58" i="1"/>
  <c r="K25" i="1"/>
  <c r="B25" i="1" s="1"/>
  <c r="L26" i="1"/>
  <c r="A27" i="1"/>
  <c r="D26" i="1"/>
  <c r="E26" i="1" s="1"/>
  <c r="G26" i="1" s="1"/>
  <c r="H27" i="1" s="1"/>
  <c r="P26" i="1"/>
  <c r="M25" i="1"/>
  <c r="N25" i="1" s="1"/>
  <c r="C26" i="1" s="1"/>
  <c r="Q26" i="1"/>
  <c r="I26" i="1"/>
  <c r="J26" i="1" s="1"/>
  <c r="O24" i="1"/>
  <c r="AF23" i="1"/>
  <c r="AL22" i="1"/>
  <c r="AL58" i="1" l="1"/>
  <c r="AF59" i="1"/>
  <c r="K26" i="1"/>
  <c r="B26" i="1" s="1"/>
  <c r="L27" i="1"/>
  <c r="A28" i="1"/>
  <c r="D27" i="1"/>
  <c r="E27" i="1" s="1"/>
  <c r="G27" i="1" s="1"/>
  <c r="H28" i="1" s="1"/>
  <c r="O25" i="1"/>
  <c r="Q27" i="1"/>
  <c r="P27" i="1"/>
  <c r="M26" i="1"/>
  <c r="N26" i="1" s="1"/>
  <c r="C27" i="1" s="1"/>
  <c r="I27" i="1"/>
  <c r="J27" i="1" s="1"/>
  <c r="AF24" i="1"/>
  <c r="AL23" i="1"/>
  <c r="AL59" i="1" l="1"/>
  <c r="AF60" i="1"/>
  <c r="K27" i="1"/>
  <c r="B27" i="1" s="1"/>
  <c r="A29" i="1"/>
  <c r="L28" i="1"/>
  <c r="D28" i="1"/>
  <c r="E28" i="1" s="1"/>
  <c r="G28" i="1" s="1"/>
  <c r="H29" i="1" s="1"/>
  <c r="Q28" i="1"/>
  <c r="I28" i="1"/>
  <c r="J28" i="1" s="1"/>
  <c r="M27" i="1"/>
  <c r="N27" i="1" s="1"/>
  <c r="C28" i="1" s="1"/>
  <c r="P28" i="1"/>
  <c r="O26" i="1"/>
  <c r="AL24" i="1"/>
  <c r="AF25" i="1"/>
  <c r="AL60" i="1" l="1"/>
  <c r="AF61" i="1"/>
  <c r="K28" i="1"/>
  <c r="M28" i="1"/>
  <c r="N28" i="1" s="1"/>
  <c r="C29" i="1" s="1"/>
  <c r="Q29" i="1"/>
  <c r="P29" i="1"/>
  <c r="I29" i="1"/>
  <c r="J29" i="1" s="1"/>
  <c r="L29" i="1"/>
  <c r="A30" i="1"/>
  <c r="D29" i="1"/>
  <c r="E29" i="1" s="1"/>
  <c r="G29" i="1" s="1"/>
  <c r="H30" i="1" s="1"/>
  <c r="O27" i="1"/>
  <c r="AF26" i="1"/>
  <c r="AL25" i="1"/>
  <c r="AL61" i="1" l="1"/>
  <c r="AF62" i="1"/>
  <c r="O28" i="1"/>
  <c r="K29" i="1"/>
  <c r="B29" i="1" s="1"/>
  <c r="A31" i="1"/>
  <c r="L30" i="1"/>
  <c r="D30" i="1"/>
  <c r="E30" i="1" s="1"/>
  <c r="G30" i="1" s="1"/>
  <c r="H31" i="1" s="1"/>
  <c r="B28" i="1"/>
  <c r="I30" i="1"/>
  <c r="J30" i="1" s="1"/>
  <c r="M29" i="1"/>
  <c r="N29" i="1" s="1"/>
  <c r="C30" i="1" s="1"/>
  <c r="Q30" i="1"/>
  <c r="P30" i="1"/>
  <c r="AF27" i="1"/>
  <c r="AL26" i="1"/>
  <c r="AL62" i="1" l="1"/>
  <c r="AF63" i="1"/>
  <c r="K30" i="1"/>
  <c r="B30" i="1" s="1"/>
  <c r="P31" i="1"/>
  <c r="I31" i="1"/>
  <c r="J31" i="1" s="1"/>
  <c r="M30" i="1"/>
  <c r="N30" i="1" s="1"/>
  <c r="C31" i="1" s="1"/>
  <c r="Q31" i="1"/>
  <c r="O29" i="1"/>
  <c r="L31" i="1"/>
  <c r="A32" i="1"/>
  <c r="D31" i="1"/>
  <c r="E31" i="1" s="1"/>
  <c r="G31" i="1" s="1"/>
  <c r="H32" i="1" s="1"/>
  <c r="AF28" i="1"/>
  <c r="AL27" i="1"/>
  <c r="AL63" i="1" l="1"/>
  <c r="AF64" i="1"/>
  <c r="K31" i="1"/>
  <c r="B31" i="1" s="1"/>
  <c r="L32" i="1"/>
  <c r="A33" i="1"/>
  <c r="D32" i="1"/>
  <c r="E32" i="1" s="1"/>
  <c r="G32" i="1" s="1"/>
  <c r="H33" i="1" s="1"/>
  <c r="O30" i="1"/>
  <c r="Q32" i="1"/>
  <c r="I32" i="1"/>
  <c r="J32" i="1" s="1"/>
  <c r="M31" i="1"/>
  <c r="N31" i="1" s="1"/>
  <c r="C32" i="1" s="1"/>
  <c r="P32" i="1"/>
  <c r="AL28" i="1"/>
  <c r="AF29" i="1"/>
  <c r="AF65" i="1" l="1"/>
  <c r="AL64" i="1"/>
  <c r="K32" i="1"/>
  <c r="B32" i="1" s="1"/>
  <c r="A34" i="1"/>
  <c r="L33" i="1"/>
  <c r="D33" i="1"/>
  <c r="E33" i="1" s="1"/>
  <c r="G33" i="1" s="1"/>
  <c r="H34" i="1" s="1"/>
  <c r="O31" i="1"/>
  <c r="M32" i="1"/>
  <c r="N32" i="1" s="1"/>
  <c r="C33" i="1" s="1"/>
  <c r="P33" i="1"/>
  <c r="Q33" i="1"/>
  <c r="I33" i="1"/>
  <c r="J33" i="1" s="1"/>
  <c r="AL29" i="1"/>
  <c r="AF30" i="1"/>
  <c r="AF66" i="1" l="1"/>
  <c r="AL65" i="1"/>
  <c r="K33" i="1"/>
  <c r="B33" i="1" s="1"/>
  <c r="Q34" i="1"/>
  <c r="P34" i="1"/>
  <c r="I34" i="1"/>
  <c r="J34" i="1" s="1"/>
  <c r="M33" i="1"/>
  <c r="N33" i="1" s="1"/>
  <c r="C34" i="1" s="1"/>
  <c r="A35" i="1"/>
  <c r="L34" i="1"/>
  <c r="D34" i="1"/>
  <c r="E34" i="1" s="1"/>
  <c r="G34" i="1" s="1"/>
  <c r="H35" i="1" s="1"/>
  <c r="O32" i="1"/>
  <c r="AL30" i="1"/>
  <c r="AF31" i="1"/>
  <c r="AL66" i="1" l="1"/>
  <c r="AF67" i="1"/>
  <c r="K34" i="1"/>
  <c r="B34" i="1" s="1"/>
  <c r="L35" i="1"/>
  <c r="A36" i="1"/>
  <c r="D35" i="1"/>
  <c r="E35" i="1" s="1"/>
  <c r="G35" i="1" s="1"/>
  <c r="H36" i="1" s="1"/>
  <c r="O33" i="1"/>
  <c r="P35" i="1"/>
  <c r="Q35" i="1"/>
  <c r="M34" i="1"/>
  <c r="N34" i="1" s="1"/>
  <c r="C35" i="1" s="1"/>
  <c r="I35" i="1"/>
  <c r="J35" i="1" s="1"/>
  <c r="AL31" i="1"/>
  <c r="AF32" i="1"/>
  <c r="AF68" i="1" l="1"/>
  <c r="AL67" i="1"/>
  <c r="K35" i="1"/>
  <c r="B35" i="1" s="1"/>
  <c r="A37" i="1"/>
  <c r="L36" i="1"/>
  <c r="D36" i="1"/>
  <c r="E36" i="1" s="1"/>
  <c r="G36" i="1" s="1"/>
  <c r="H37" i="1" s="1"/>
  <c r="O34" i="1"/>
  <c r="Q36" i="1"/>
  <c r="I36" i="1"/>
  <c r="J36" i="1" s="1"/>
  <c r="P36" i="1"/>
  <c r="M35" i="1"/>
  <c r="N35" i="1" s="1"/>
  <c r="C36" i="1" s="1"/>
  <c r="AL32" i="1"/>
  <c r="AF33" i="1"/>
  <c r="AL68" i="1" l="1"/>
  <c r="AF69" i="1"/>
  <c r="K36" i="1"/>
  <c r="M36" i="1"/>
  <c r="N36" i="1" s="1"/>
  <c r="C37" i="1" s="1"/>
  <c r="Q37" i="1"/>
  <c r="P37" i="1"/>
  <c r="I37" i="1"/>
  <c r="J37" i="1" s="1"/>
  <c r="A38" i="1"/>
  <c r="L37" i="1"/>
  <c r="D37" i="1"/>
  <c r="E37" i="1" s="1"/>
  <c r="G37" i="1" s="1"/>
  <c r="H38" i="1" s="1"/>
  <c r="O35" i="1"/>
  <c r="AL33" i="1"/>
  <c r="AF34" i="1"/>
  <c r="AF70" i="1" l="1"/>
  <c r="AL69" i="1"/>
  <c r="O36" i="1"/>
  <c r="K37" i="1"/>
  <c r="B36" i="1"/>
  <c r="Q38" i="1"/>
  <c r="M37" i="1"/>
  <c r="N37" i="1" s="1"/>
  <c r="C38" i="1" s="1"/>
  <c r="P38" i="1"/>
  <c r="I38" i="1"/>
  <c r="J38" i="1" s="1"/>
  <c r="L38" i="1"/>
  <c r="A39" i="1"/>
  <c r="D38" i="1"/>
  <c r="E38" i="1" s="1"/>
  <c r="G38" i="1" s="1"/>
  <c r="H39" i="1" s="1"/>
  <c r="AF35" i="1"/>
  <c r="AL34" i="1"/>
  <c r="AL70" i="1" l="1"/>
  <c r="AF71" i="1"/>
  <c r="O37" i="1"/>
  <c r="K38" i="1"/>
  <c r="B38" i="1" s="1"/>
  <c r="L39" i="1"/>
  <c r="A40" i="1"/>
  <c r="D39" i="1"/>
  <c r="E39" i="1" s="1"/>
  <c r="G39" i="1" s="1"/>
  <c r="H40" i="1" s="1"/>
  <c r="B37" i="1"/>
  <c r="M38" i="1"/>
  <c r="N38" i="1" s="1"/>
  <c r="C39" i="1" s="1"/>
  <c r="I39" i="1"/>
  <c r="J39" i="1" s="1"/>
  <c r="P39" i="1"/>
  <c r="Q39" i="1"/>
  <c r="AF36" i="1"/>
  <c r="AL35" i="1"/>
  <c r="AL71" i="1" l="1"/>
  <c r="AF72" i="1"/>
  <c r="K39" i="1"/>
  <c r="B39" i="1" s="1"/>
  <c r="A41" i="1"/>
  <c r="L40" i="1"/>
  <c r="D40" i="1"/>
  <c r="E40" i="1" s="1"/>
  <c r="G40" i="1" s="1"/>
  <c r="H41" i="1" s="1"/>
  <c r="Q40" i="1"/>
  <c r="I40" i="1"/>
  <c r="J40" i="1" s="1"/>
  <c r="P40" i="1"/>
  <c r="M39" i="1"/>
  <c r="N39" i="1" s="1"/>
  <c r="C40" i="1" s="1"/>
  <c r="O38" i="1"/>
  <c r="AF37" i="1"/>
  <c r="AL36" i="1"/>
  <c r="AF73" i="1" l="1"/>
  <c r="AL72" i="1"/>
  <c r="K40" i="1"/>
  <c r="B40" i="1" s="1"/>
  <c r="M40" i="1"/>
  <c r="N40" i="1" s="1"/>
  <c r="C41" i="1" s="1"/>
  <c r="P41" i="1"/>
  <c r="I41" i="1"/>
  <c r="J41" i="1" s="1"/>
  <c r="Q41" i="1"/>
  <c r="O39" i="1"/>
  <c r="A42" i="1"/>
  <c r="L41" i="1"/>
  <c r="D41" i="1"/>
  <c r="E41" i="1" s="1"/>
  <c r="G41" i="1" s="1"/>
  <c r="H42" i="1" s="1"/>
  <c r="AL37" i="1"/>
  <c r="AF38" i="1"/>
  <c r="AF74" i="1" l="1"/>
  <c r="AL73" i="1"/>
  <c r="K41" i="1"/>
  <c r="B41" i="1" s="1"/>
  <c r="M41" i="1"/>
  <c r="N41" i="1" s="1"/>
  <c r="C42" i="1" s="1"/>
  <c r="P42" i="1"/>
  <c r="I42" i="1"/>
  <c r="J42" i="1" s="1"/>
  <c r="Q42" i="1"/>
  <c r="O40" i="1"/>
  <c r="A43" i="1"/>
  <c r="L42" i="1"/>
  <c r="D42" i="1"/>
  <c r="E42" i="1" s="1"/>
  <c r="G42" i="1" s="1"/>
  <c r="H43" i="1" s="1"/>
  <c r="AL38" i="1"/>
  <c r="AF39" i="1"/>
  <c r="AF75" i="1" l="1"/>
  <c r="AL74" i="1"/>
  <c r="K42" i="1"/>
  <c r="L43" i="1"/>
  <c r="A44" i="1"/>
  <c r="D43" i="1"/>
  <c r="E43" i="1" s="1"/>
  <c r="G43" i="1" s="1"/>
  <c r="H44" i="1" s="1"/>
  <c r="O41" i="1"/>
  <c r="M42" i="1"/>
  <c r="N42" i="1" s="1"/>
  <c r="C43" i="1" s="1"/>
  <c r="P43" i="1"/>
  <c r="Q43" i="1"/>
  <c r="I43" i="1"/>
  <c r="J43" i="1" s="1"/>
  <c r="AL39" i="1"/>
  <c r="AF76" i="1" l="1"/>
  <c r="AL75" i="1"/>
  <c r="O42" i="1"/>
  <c r="K43" i="1"/>
  <c r="B43" i="1" s="1"/>
  <c r="P44" i="1"/>
  <c r="I44" i="1"/>
  <c r="J44" i="1" s="1"/>
  <c r="M43" i="1"/>
  <c r="N43" i="1" s="1"/>
  <c r="C44" i="1" s="1"/>
  <c r="Q44" i="1"/>
  <c r="B42" i="1"/>
  <c r="L44" i="1"/>
  <c r="A45" i="1"/>
  <c r="D44" i="1"/>
  <c r="E44" i="1" s="1"/>
  <c r="G44" i="1" s="1"/>
  <c r="H45" i="1" s="1"/>
  <c r="AF84" i="1" l="1"/>
  <c r="AL76" i="1"/>
  <c r="K44" i="1"/>
  <c r="M44" i="1"/>
  <c r="N44" i="1" s="1"/>
  <c r="C45" i="1" s="1"/>
  <c r="Q45" i="1"/>
  <c r="I45" i="1"/>
  <c r="J45" i="1" s="1"/>
  <c r="P45" i="1"/>
  <c r="O43" i="1"/>
  <c r="L45" i="1"/>
  <c r="A46" i="1"/>
  <c r="D45" i="1"/>
  <c r="E45" i="1" s="1"/>
  <c r="G45" i="1" s="1"/>
  <c r="H46" i="1" s="1"/>
  <c r="AF85" i="1" l="1"/>
  <c r="AL84" i="1"/>
  <c r="O44" i="1"/>
  <c r="B44" i="1"/>
  <c r="K45" i="1"/>
  <c r="B45" i="1" s="1"/>
  <c r="Q46" i="1"/>
  <c r="M45" i="1"/>
  <c r="N45" i="1" s="1"/>
  <c r="C46" i="1" s="1"/>
  <c r="P46" i="1"/>
  <c r="I46" i="1"/>
  <c r="J46" i="1" s="1"/>
  <c r="L46" i="1"/>
  <c r="A47" i="1"/>
  <c r="D46" i="1"/>
  <c r="E46" i="1" s="1"/>
  <c r="G46" i="1" s="1"/>
  <c r="H47" i="1" s="1"/>
  <c r="AF86" i="1" l="1"/>
  <c r="AL85" i="1"/>
  <c r="K46" i="1"/>
  <c r="M46" i="1"/>
  <c r="N46" i="1" s="1"/>
  <c r="C47" i="1" s="1"/>
  <c r="I47" i="1"/>
  <c r="J47" i="1" s="1"/>
  <c r="Q47" i="1"/>
  <c r="P47" i="1"/>
  <c r="O45" i="1"/>
  <c r="L47" i="1"/>
  <c r="A48" i="1"/>
  <c r="D47" i="1"/>
  <c r="E47" i="1" s="1"/>
  <c r="G47" i="1" s="1"/>
  <c r="H48" i="1" s="1"/>
  <c r="AF87" i="1" l="1"/>
  <c r="AL86" i="1"/>
  <c r="O46" i="1"/>
  <c r="B46" i="1"/>
  <c r="K47" i="1"/>
  <c r="B47" i="1" s="1"/>
  <c r="Q48" i="1"/>
  <c r="I48" i="1"/>
  <c r="J48" i="1" s="1"/>
  <c r="M47" i="1"/>
  <c r="N47" i="1" s="1"/>
  <c r="C48" i="1" s="1"/>
  <c r="P48" i="1"/>
  <c r="A49" i="1"/>
  <c r="L48" i="1"/>
  <c r="D48" i="1"/>
  <c r="E48" i="1" s="1"/>
  <c r="G48" i="1" s="1"/>
  <c r="H49" i="1" s="1"/>
  <c r="AF88" i="1" l="1"/>
  <c r="AL87" i="1"/>
  <c r="K48" i="1"/>
  <c r="A50" i="1"/>
  <c r="L49" i="1"/>
  <c r="D49" i="1"/>
  <c r="E49" i="1" s="1"/>
  <c r="G49" i="1" s="1"/>
  <c r="H50" i="1" s="1"/>
  <c r="M48" i="1"/>
  <c r="N48" i="1" s="1"/>
  <c r="C49" i="1" s="1"/>
  <c r="P49" i="1"/>
  <c r="I49" i="1"/>
  <c r="J49" i="1" s="1"/>
  <c r="Q49" i="1"/>
  <c r="O47" i="1"/>
  <c r="AF89" i="1" l="1"/>
  <c r="AL88" i="1"/>
  <c r="O48" i="1"/>
  <c r="B48" i="1"/>
  <c r="K49" i="1"/>
  <c r="B49" i="1" s="1"/>
  <c r="L50" i="1"/>
  <c r="A51" i="1"/>
  <c r="D50" i="1"/>
  <c r="E50" i="1" s="1"/>
  <c r="G50" i="1" s="1"/>
  <c r="H51" i="1" s="1"/>
  <c r="P50" i="1"/>
  <c r="M49" i="1"/>
  <c r="N49" i="1" s="1"/>
  <c r="C50" i="1" s="1"/>
  <c r="Q50" i="1"/>
  <c r="I50" i="1"/>
  <c r="J50" i="1" s="1"/>
  <c r="AL89" i="1" l="1"/>
  <c r="AF90" i="1"/>
  <c r="K50" i="1"/>
  <c r="B50" i="1" s="1"/>
  <c r="L51" i="1"/>
  <c r="A52" i="1"/>
  <c r="D51" i="1"/>
  <c r="E51" i="1" s="1"/>
  <c r="G51" i="1" s="1"/>
  <c r="H52" i="1" s="1"/>
  <c r="O49" i="1"/>
  <c r="Q51" i="1"/>
  <c r="P51" i="1"/>
  <c r="I51" i="1"/>
  <c r="J51" i="1" s="1"/>
  <c r="M50" i="1"/>
  <c r="N50" i="1" s="1"/>
  <c r="C51" i="1" s="1"/>
  <c r="AL90" i="1" l="1"/>
  <c r="AF91" i="1"/>
  <c r="K51" i="1"/>
  <c r="B51" i="1" s="1"/>
  <c r="A53" i="1"/>
  <c r="L52" i="1"/>
  <c r="D52" i="1"/>
  <c r="E52" i="1" s="1"/>
  <c r="G52" i="1" s="1"/>
  <c r="H53" i="1" s="1"/>
  <c r="O50" i="1"/>
  <c r="P52" i="1"/>
  <c r="I52" i="1"/>
  <c r="J52" i="1" s="1"/>
  <c r="M51" i="1"/>
  <c r="N51" i="1" s="1"/>
  <c r="C52" i="1" s="1"/>
  <c r="Q52" i="1"/>
  <c r="AL91" i="1" l="1"/>
  <c r="AF92" i="1"/>
  <c r="K52" i="1"/>
  <c r="M52" i="1"/>
  <c r="N52" i="1" s="1"/>
  <c r="C53" i="1" s="1"/>
  <c r="Q53" i="1"/>
  <c r="P53" i="1"/>
  <c r="I53" i="1"/>
  <c r="J53" i="1" s="1"/>
  <c r="A54" i="1"/>
  <c r="L53" i="1"/>
  <c r="D53" i="1"/>
  <c r="E53" i="1" s="1"/>
  <c r="G53" i="1" s="1"/>
  <c r="H54" i="1" s="1"/>
  <c r="O51" i="1"/>
  <c r="AF93" i="1" l="1"/>
  <c r="AL92" i="1"/>
  <c r="O52" i="1"/>
  <c r="K53" i="1"/>
  <c r="B52" i="1"/>
  <c r="P54" i="1"/>
  <c r="Q54" i="1"/>
  <c r="M53" i="1"/>
  <c r="N53" i="1" s="1"/>
  <c r="C54" i="1" s="1"/>
  <c r="I54" i="1"/>
  <c r="J54" i="1" s="1"/>
  <c r="L54" i="1"/>
  <c r="A55" i="1"/>
  <c r="D54" i="1"/>
  <c r="E54" i="1" s="1"/>
  <c r="G54" i="1" s="1"/>
  <c r="H55" i="1" s="1"/>
  <c r="AF94" i="1" l="1"/>
  <c r="AL93" i="1"/>
  <c r="O53" i="1"/>
  <c r="B53" i="1"/>
  <c r="K54" i="1"/>
  <c r="B54" i="1" s="1"/>
  <c r="L55" i="1"/>
  <c r="A56" i="1"/>
  <c r="D55" i="1"/>
  <c r="E55" i="1" s="1"/>
  <c r="G55" i="1" s="1"/>
  <c r="H56" i="1" s="1"/>
  <c r="Q55" i="1"/>
  <c r="P55" i="1"/>
  <c r="I55" i="1"/>
  <c r="J55" i="1" s="1"/>
  <c r="M54" i="1"/>
  <c r="N54" i="1" s="1"/>
  <c r="C55" i="1" s="1"/>
  <c r="AL94" i="1" l="1"/>
  <c r="AF95" i="1"/>
  <c r="K55" i="1"/>
  <c r="B55" i="1" s="1"/>
  <c r="I56" i="1"/>
  <c r="J56" i="1" s="1"/>
  <c r="M55" i="1"/>
  <c r="N55" i="1" s="1"/>
  <c r="C56" i="1" s="1"/>
  <c r="Q56" i="1"/>
  <c r="P56" i="1"/>
  <c r="L56" i="1"/>
  <c r="A57" i="1"/>
  <c r="D56" i="1"/>
  <c r="E56" i="1" s="1"/>
  <c r="G56" i="1" s="1"/>
  <c r="H57" i="1" s="1"/>
  <c r="O54" i="1"/>
  <c r="AF96" i="1" l="1"/>
  <c r="AL95" i="1"/>
  <c r="K56" i="1"/>
  <c r="O55" i="1"/>
  <c r="A58" i="1"/>
  <c r="L57" i="1"/>
  <c r="D57" i="1"/>
  <c r="E57" i="1" s="1"/>
  <c r="G57" i="1" s="1"/>
  <c r="H58" i="1" s="1"/>
  <c r="M56" i="1"/>
  <c r="N56" i="1" s="1"/>
  <c r="C57" i="1" s="1"/>
  <c r="Q57" i="1"/>
  <c r="I57" i="1"/>
  <c r="J57" i="1" s="1"/>
  <c r="P57" i="1"/>
  <c r="AL96" i="1" l="1"/>
  <c r="AF97" i="1"/>
  <c r="O56" i="1"/>
  <c r="K57" i="1"/>
  <c r="B57" i="1" s="1"/>
  <c r="A59" i="1"/>
  <c r="L58" i="1"/>
  <c r="D58" i="1"/>
  <c r="E58" i="1" s="1"/>
  <c r="G58" i="1" s="1"/>
  <c r="H59" i="1" s="1"/>
  <c r="B56" i="1"/>
  <c r="P58" i="1"/>
  <c r="I58" i="1"/>
  <c r="J58" i="1" s="1"/>
  <c r="Q58" i="1"/>
  <c r="M57" i="1"/>
  <c r="N57" i="1" s="1"/>
  <c r="C58" i="1" s="1"/>
  <c r="AL97" i="1" l="1"/>
  <c r="AF98" i="1"/>
  <c r="K58" i="1"/>
  <c r="B58" i="1" s="1"/>
  <c r="L59" i="1"/>
  <c r="A60" i="1"/>
  <c r="D59" i="1"/>
  <c r="E59" i="1" s="1"/>
  <c r="G59" i="1" s="1"/>
  <c r="H60" i="1" s="1"/>
  <c r="O57" i="1"/>
  <c r="Q59" i="1"/>
  <c r="I59" i="1"/>
  <c r="J59" i="1" s="1"/>
  <c r="P59" i="1"/>
  <c r="M58" i="1"/>
  <c r="N58" i="1" s="1"/>
  <c r="C59" i="1" s="1"/>
  <c r="AL98" i="1" l="1"/>
  <c r="AF99" i="1"/>
  <c r="K59" i="1"/>
  <c r="A61" i="1"/>
  <c r="L60" i="1"/>
  <c r="D60" i="1"/>
  <c r="E60" i="1" s="1"/>
  <c r="G60" i="1" s="1"/>
  <c r="H61" i="1" s="1"/>
  <c r="P60" i="1"/>
  <c r="I60" i="1"/>
  <c r="J60" i="1" s="1"/>
  <c r="Q60" i="1"/>
  <c r="M59" i="1"/>
  <c r="N59" i="1" s="1"/>
  <c r="C60" i="1" s="1"/>
  <c r="O58" i="1"/>
  <c r="AF100" i="1" l="1"/>
  <c r="AL99" i="1"/>
  <c r="O59" i="1"/>
  <c r="K60" i="1"/>
  <c r="B59" i="1"/>
  <c r="M60" i="1"/>
  <c r="N60" i="1" s="1"/>
  <c r="C61" i="1" s="1"/>
  <c r="P61" i="1"/>
  <c r="I61" i="1"/>
  <c r="J61" i="1" s="1"/>
  <c r="Q61" i="1"/>
  <c r="A62" i="1"/>
  <c r="L61" i="1"/>
  <c r="D61" i="1"/>
  <c r="E61" i="1" s="1"/>
  <c r="G61" i="1" s="1"/>
  <c r="H62" i="1" s="1"/>
  <c r="AF101" i="1" l="1"/>
  <c r="AL100" i="1"/>
  <c r="O60" i="1"/>
  <c r="K61" i="1"/>
  <c r="B61" i="1" s="1"/>
  <c r="P62" i="1"/>
  <c r="Q62" i="1"/>
  <c r="I62" i="1"/>
  <c r="J62" i="1" s="1"/>
  <c r="M61" i="1"/>
  <c r="N61" i="1" s="1"/>
  <c r="C62" i="1" s="1"/>
  <c r="L62" i="1"/>
  <c r="A63" i="1"/>
  <c r="D62" i="1"/>
  <c r="E62" i="1" s="1"/>
  <c r="G62" i="1" s="1"/>
  <c r="H63" i="1" s="1"/>
  <c r="B60" i="1"/>
  <c r="AF102" i="1" l="1"/>
  <c r="AL101" i="1"/>
  <c r="K62" i="1"/>
  <c r="B62" i="1" s="1"/>
  <c r="L63" i="1"/>
  <c r="A64" i="1"/>
  <c r="D63" i="1"/>
  <c r="E63" i="1" s="1"/>
  <c r="G63" i="1" s="1"/>
  <c r="H64" i="1" s="1"/>
  <c r="O61" i="1"/>
  <c r="Q63" i="1"/>
  <c r="P63" i="1"/>
  <c r="I63" i="1"/>
  <c r="J63" i="1" s="1"/>
  <c r="M62" i="1"/>
  <c r="N62" i="1" s="1"/>
  <c r="C63" i="1" s="1"/>
  <c r="AF103" i="1" l="1"/>
  <c r="AL102" i="1"/>
  <c r="K63" i="1"/>
  <c r="B63" i="1" s="1"/>
  <c r="P64" i="1"/>
  <c r="I64" i="1"/>
  <c r="J64" i="1" s="1"/>
  <c r="Q64" i="1"/>
  <c r="M63" i="1"/>
  <c r="N63" i="1" s="1"/>
  <c r="C64" i="1" s="1"/>
  <c r="O62" i="1"/>
  <c r="A65" i="1"/>
  <c r="L64" i="1"/>
  <c r="D64" i="1"/>
  <c r="E64" i="1" s="1"/>
  <c r="G64" i="1" s="1"/>
  <c r="H65" i="1" s="1"/>
  <c r="AL103" i="1" l="1"/>
  <c r="AF104" i="1"/>
  <c r="K64" i="1"/>
  <c r="B64" i="1" s="1"/>
  <c r="M64" i="1"/>
  <c r="N64" i="1" s="1"/>
  <c r="C65" i="1" s="1"/>
  <c r="Q65" i="1"/>
  <c r="I65" i="1"/>
  <c r="J65" i="1" s="1"/>
  <c r="P65" i="1"/>
  <c r="O63" i="1"/>
  <c r="A66" i="1"/>
  <c r="L65" i="1"/>
  <c r="D65" i="1"/>
  <c r="E65" i="1" s="1"/>
  <c r="G65" i="1" s="1"/>
  <c r="H66" i="1" s="1"/>
  <c r="AF105" i="1" l="1"/>
  <c r="AL104" i="1"/>
  <c r="K65" i="1"/>
  <c r="B65" i="1" s="1"/>
  <c r="A67" i="1"/>
  <c r="L66" i="1"/>
  <c r="D66" i="1"/>
  <c r="E66" i="1" s="1"/>
  <c r="G66" i="1" s="1"/>
  <c r="H67" i="1" s="1"/>
  <c r="O64" i="1"/>
  <c r="M65" i="1"/>
  <c r="N65" i="1" s="1"/>
  <c r="C66" i="1" s="1"/>
  <c r="P66" i="1"/>
  <c r="Q66" i="1"/>
  <c r="I66" i="1"/>
  <c r="J66" i="1" s="1"/>
  <c r="AF106" i="1" l="1"/>
  <c r="AL105" i="1"/>
  <c r="K66" i="1"/>
  <c r="B66" i="1" s="1"/>
  <c r="L67" i="1"/>
  <c r="A68" i="1"/>
  <c r="D67" i="1"/>
  <c r="E67" i="1" s="1"/>
  <c r="G67" i="1" s="1"/>
  <c r="H68" i="1" s="1"/>
  <c r="O65" i="1"/>
  <c r="M66" i="1"/>
  <c r="N66" i="1" s="1"/>
  <c r="C67" i="1" s="1"/>
  <c r="Q67" i="1"/>
  <c r="I67" i="1"/>
  <c r="J67" i="1" s="1"/>
  <c r="P67" i="1"/>
  <c r="AL106" i="1" l="1"/>
  <c r="AF107" i="1"/>
  <c r="K67" i="1"/>
  <c r="B67" i="1" s="1"/>
  <c r="L68" i="1"/>
  <c r="A69" i="1"/>
  <c r="D68" i="1"/>
  <c r="E68" i="1" s="1"/>
  <c r="G68" i="1" s="1"/>
  <c r="H69" i="1" s="1"/>
  <c r="P68" i="1"/>
  <c r="I68" i="1"/>
  <c r="J68" i="1" s="1"/>
  <c r="M67" i="1"/>
  <c r="N67" i="1" s="1"/>
  <c r="C68" i="1" s="1"/>
  <c r="Q68" i="1"/>
  <c r="O66" i="1"/>
  <c r="AF108" i="1" l="1"/>
  <c r="AL107" i="1"/>
  <c r="O67" i="1"/>
  <c r="K68" i="1"/>
  <c r="B68" i="1" s="1"/>
  <c r="A70" i="1"/>
  <c r="L69" i="1"/>
  <c r="D69" i="1"/>
  <c r="E69" i="1" s="1"/>
  <c r="G69" i="1" s="1"/>
  <c r="H70" i="1" s="1"/>
  <c r="M68" i="1"/>
  <c r="N68" i="1" s="1"/>
  <c r="C69" i="1" s="1"/>
  <c r="P69" i="1"/>
  <c r="Q69" i="1"/>
  <c r="I69" i="1"/>
  <c r="J69" i="1" s="1"/>
  <c r="AL108" i="1" l="1"/>
  <c r="AF109" i="1"/>
  <c r="K69" i="1"/>
  <c r="M69" i="1"/>
  <c r="N69" i="1" s="1"/>
  <c r="C70" i="1" s="1"/>
  <c r="P70" i="1"/>
  <c r="I70" i="1"/>
  <c r="J70" i="1" s="1"/>
  <c r="Q70" i="1"/>
  <c r="L70" i="1"/>
  <c r="A71" i="1"/>
  <c r="D70" i="1"/>
  <c r="E70" i="1" s="1"/>
  <c r="G70" i="1" s="1"/>
  <c r="H71" i="1" s="1"/>
  <c r="O68" i="1"/>
  <c r="AF110" i="1" l="1"/>
  <c r="AL109" i="1"/>
  <c r="O69" i="1"/>
  <c r="B69" i="1"/>
  <c r="K70" i="1"/>
  <c r="B70" i="1" s="1"/>
  <c r="P71" i="1"/>
  <c r="M70" i="1"/>
  <c r="N70" i="1" s="1"/>
  <c r="C71" i="1" s="1"/>
  <c r="Q71" i="1"/>
  <c r="I71" i="1"/>
  <c r="J71" i="1" s="1"/>
  <c r="L71" i="1"/>
  <c r="A72" i="1"/>
  <c r="D71" i="1"/>
  <c r="E71" i="1" s="1"/>
  <c r="G71" i="1" s="1"/>
  <c r="H72" i="1" s="1"/>
  <c r="AF111" i="1" l="1"/>
  <c r="AL110" i="1"/>
  <c r="K71" i="1"/>
  <c r="B71" i="1" s="1"/>
  <c r="L72" i="1"/>
  <c r="A73" i="1"/>
  <c r="D72" i="1"/>
  <c r="E72" i="1" s="1"/>
  <c r="G72" i="1" s="1"/>
  <c r="H73" i="1" s="1"/>
  <c r="P72" i="1"/>
  <c r="I72" i="1"/>
  <c r="J72" i="1" s="1"/>
  <c r="Q72" i="1"/>
  <c r="M71" i="1"/>
  <c r="N71" i="1" s="1"/>
  <c r="C72" i="1" s="1"/>
  <c r="O70" i="1"/>
  <c r="AL111" i="1" l="1"/>
  <c r="AF112" i="1"/>
  <c r="K72" i="1"/>
  <c r="B72" i="1" s="1"/>
  <c r="M72" i="1"/>
  <c r="N72" i="1" s="1"/>
  <c r="C73" i="1" s="1"/>
  <c r="Q73" i="1"/>
  <c r="I73" i="1"/>
  <c r="J73" i="1" s="1"/>
  <c r="P73" i="1"/>
  <c r="O71" i="1"/>
  <c r="L73" i="1"/>
  <c r="A74" i="1"/>
  <c r="D73" i="1"/>
  <c r="E73" i="1" s="1"/>
  <c r="G73" i="1" s="1"/>
  <c r="H74" i="1" s="1"/>
  <c r="AL112" i="1" l="1"/>
  <c r="AF113" i="1"/>
  <c r="K73" i="1"/>
  <c r="B73" i="1" s="1"/>
  <c r="L74" i="1"/>
  <c r="A75" i="1"/>
  <c r="D74" i="1"/>
  <c r="E74" i="1" s="1"/>
  <c r="G74" i="1" s="1"/>
  <c r="H75" i="1" s="1"/>
  <c r="Q74" i="1"/>
  <c r="I74" i="1"/>
  <c r="J74" i="1" s="1"/>
  <c r="M73" i="1"/>
  <c r="N73" i="1" s="1"/>
  <c r="C74" i="1" s="1"/>
  <c r="P74" i="1"/>
  <c r="O72" i="1"/>
  <c r="AL113" i="1" l="1"/>
  <c r="AF121" i="1"/>
  <c r="K74" i="1"/>
  <c r="B74" i="1" s="1"/>
  <c r="O73" i="1"/>
  <c r="L75" i="1"/>
  <c r="A76" i="1"/>
  <c r="D75" i="1"/>
  <c r="E75" i="1" s="1"/>
  <c r="G75" i="1" s="1"/>
  <c r="H76" i="1" s="1"/>
  <c r="Q75" i="1"/>
  <c r="I75" i="1"/>
  <c r="J75" i="1" s="1"/>
  <c r="P75" i="1"/>
  <c r="M74" i="1"/>
  <c r="N74" i="1" s="1"/>
  <c r="C75" i="1" s="1"/>
  <c r="AL121" i="1" l="1"/>
  <c r="AF122" i="1"/>
  <c r="K75" i="1"/>
  <c r="B75" i="1" s="1"/>
  <c r="Q76" i="1"/>
  <c r="I76" i="1"/>
  <c r="J76" i="1" s="1"/>
  <c r="P76" i="1"/>
  <c r="M75" i="1"/>
  <c r="N75" i="1" s="1"/>
  <c r="C76" i="1" s="1"/>
  <c r="O74" i="1"/>
  <c r="A77" i="1"/>
  <c r="L76" i="1"/>
  <c r="D76" i="1"/>
  <c r="E76" i="1" s="1"/>
  <c r="G76" i="1" s="1"/>
  <c r="H77" i="1" s="1"/>
  <c r="AF123" i="1" l="1"/>
  <c r="AL122" i="1"/>
  <c r="A78" i="1"/>
  <c r="L77" i="1"/>
  <c r="D77" i="1"/>
  <c r="E77" i="1" s="1"/>
  <c r="G77" i="1" s="1"/>
  <c r="H78" i="1" s="1"/>
  <c r="O75" i="1"/>
  <c r="M76" i="1"/>
  <c r="N76" i="1" s="1"/>
  <c r="C77" i="1" s="1"/>
  <c r="Q77" i="1"/>
  <c r="P77" i="1"/>
  <c r="I77" i="1"/>
  <c r="J77" i="1" s="1"/>
  <c r="K76" i="1"/>
  <c r="AF124" i="1" l="1"/>
  <c r="AL123" i="1"/>
  <c r="K77" i="1"/>
  <c r="B77" i="1" s="1"/>
  <c r="P78" i="1"/>
  <c r="I78" i="1"/>
  <c r="J78" i="1" s="1"/>
  <c r="Q78" i="1"/>
  <c r="M77" i="1"/>
  <c r="N77" i="1" s="1"/>
  <c r="C78" i="1" s="1"/>
  <c r="O76" i="1"/>
  <c r="B76" i="1"/>
  <c r="A79" i="1"/>
  <c r="L78" i="1"/>
  <c r="D78" i="1"/>
  <c r="E78" i="1" s="1"/>
  <c r="G78" i="1" s="1"/>
  <c r="H79" i="1" s="1"/>
  <c r="AF125" i="1" l="1"/>
  <c r="AL124" i="1"/>
  <c r="K78" i="1"/>
  <c r="B78" i="1" s="1"/>
  <c r="P79" i="1"/>
  <c r="I79" i="1"/>
  <c r="J79" i="1" s="1"/>
  <c r="Q79" i="1"/>
  <c r="M78" i="1"/>
  <c r="N78" i="1" s="1"/>
  <c r="C79" i="1" s="1"/>
  <c r="L79" i="1"/>
  <c r="A80" i="1"/>
  <c r="D79" i="1"/>
  <c r="E79" i="1" s="1"/>
  <c r="G79" i="1" s="1"/>
  <c r="H80" i="1" s="1"/>
  <c r="O77" i="1"/>
  <c r="AL125" i="1" l="1"/>
  <c r="AF126" i="1"/>
  <c r="K79" i="1"/>
  <c r="B79" i="1" s="1"/>
  <c r="A81" i="1"/>
  <c r="L80" i="1"/>
  <c r="D80" i="1"/>
  <c r="E80" i="1" s="1"/>
  <c r="G80" i="1" s="1"/>
  <c r="H81" i="1" s="1"/>
  <c r="Q80" i="1"/>
  <c r="I80" i="1"/>
  <c r="J80" i="1" s="1"/>
  <c r="P80" i="1"/>
  <c r="M79" i="1"/>
  <c r="N79" i="1" s="1"/>
  <c r="C80" i="1" s="1"/>
  <c r="O78" i="1"/>
  <c r="AL126" i="1" l="1"/>
  <c r="AF127" i="1"/>
  <c r="K80" i="1"/>
  <c r="B80" i="1" s="1"/>
  <c r="M80" i="1"/>
  <c r="N80" i="1" s="1"/>
  <c r="C81" i="1" s="1"/>
  <c r="Q81" i="1"/>
  <c r="P81" i="1"/>
  <c r="I81" i="1"/>
  <c r="J81" i="1" s="1"/>
  <c r="A82" i="1"/>
  <c r="L81" i="1"/>
  <c r="D81" i="1"/>
  <c r="E81" i="1" s="1"/>
  <c r="G81" i="1" s="1"/>
  <c r="H82" i="1" s="1"/>
  <c r="O79" i="1"/>
  <c r="AF128" i="1" l="1"/>
  <c r="AL127" i="1"/>
  <c r="K81" i="1"/>
  <c r="B81" i="1" s="1"/>
  <c r="M81" i="1"/>
  <c r="N81" i="1" s="1"/>
  <c r="C82" i="1" s="1"/>
  <c r="Q82" i="1"/>
  <c r="P82" i="1"/>
  <c r="I82" i="1"/>
  <c r="J82" i="1" s="1"/>
  <c r="A83" i="1"/>
  <c r="L82" i="1"/>
  <c r="D82" i="1"/>
  <c r="E82" i="1" s="1"/>
  <c r="G82" i="1" s="1"/>
  <c r="H83" i="1" s="1"/>
  <c r="O80" i="1"/>
  <c r="AL128" i="1" l="1"/>
  <c r="AF129" i="1"/>
  <c r="K82" i="1"/>
  <c r="B82" i="1" s="1"/>
  <c r="P83" i="1"/>
  <c r="M82" i="1"/>
  <c r="N82" i="1" s="1"/>
  <c r="C83" i="1" s="1"/>
  <c r="I83" i="1"/>
  <c r="J83" i="1" s="1"/>
  <c r="Q83" i="1"/>
  <c r="L83" i="1"/>
  <c r="A84" i="1"/>
  <c r="D83" i="1"/>
  <c r="E83" i="1" s="1"/>
  <c r="G83" i="1" s="1"/>
  <c r="H84" i="1" s="1"/>
  <c r="O81" i="1"/>
  <c r="AL129" i="1" l="1"/>
  <c r="AF130" i="1"/>
  <c r="K83" i="1"/>
  <c r="B83" i="1" s="1"/>
  <c r="L84" i="1"/>
  <c r="D84" i="1"/>
  <c r="E84" i="1" s="1"/>
  <c r="G84" i="1" s="1"/>
  <c r="H85" i="1" s="1"/>
  <c r="A85" i="1"/>
  <c r="O82" i="1"/>
  <c r="M83" i="1"/>
  <c r="N83" i="1" s="1"/>
  <c r="C84" i="1" s="1"/>
  <c r="Q84" i="1"/>
  <c r="P84" i="1"/>
  <c r="I84" i="1"/>
  <c r="J84" i="1" s="1"/>
  <c r="AF131" i="1" l="1"/>
  <c r="AL130" i="1"/>
  <c r="K84" i="1"/>
  <c r="B84" i="1" s="1"/>
  <c r="A86" i="1"/>
  <c r="L85" i="1"/>
  <c r="D85" i="1"/>
  <c r="E85" i="1" s="1"/>
  <c r="G85" i="1" s="1"/>
  <c r="H86" i="1" s="1"/>
  <c r="M84" i="1"/>
  <c r="N84" i="1" s="1"/>
  <c r="C85" i="1" s="1"/>
  <c r="Q85" i="1"/>
  <c r="I85" i="1"/>
  <c r="J85" i="1" s="1"/>
  <c r="P85" i="1"/>
  <c r="O83" i="1"/>
  <c r="AF132" i="1" l="1"/>
  <c r="AL131" i="1"/>
  <c r="M85" i="1"/>
  <c r="N85" i="1" s="1"/>
  <c r="C86" i="1" s="1"/>
  <c r="P86" i="1"/>
  <c r="I86" i="1"/>
  <c r="J86" i="1" s="1"/>
  <c r="Q86" i="1"/>
  <c r="O84" i="1"/>
  <c r="D86" i="1"/>
  <c r="E86" i="1" s="1"/>
  <c r="G86" i="1" s="1"/>
  <c r="H87" i="1" s="1"/>
  <c r="L86" i="1"/>
  <c r="A87" i="1"/>
  <c r="K85" i="1"/>
  <c r="O85" i="1" l="1"/>
  <c r="AL132" i="1"/>
  <c r="AF133" i="1"/>
  <c r="P87" i="1"/>
  <c r="M86" i="1"/>
  <c r="N86" i="1" s="1"/>
  <c r="C87" i="1" s="1"/>
  <c r="Q87" i="1"/>
  <c r="I87" i="1"/>
  <c r="J87" i="1" s="1"/>
  <c r="D87" i="1"/>
  <c r="E87" i="1" s="1"/>
  <c r="G87" i="1" s="1"/>
  <c r="H88" i="1" s="1"/>
  <c r="L87" i="1"/>
  <c r="A88" i="1"/>
  <c r="K86" i="1"/>
  <c r="B85" i="1"/>
  <c r="O86" i="1" l="1"/>
  <c r="AL133" i="1"/>
  <c r="AF134" i="1"/>
  <c r="B86" i="1"/>
  <c r="L88" i="1"/>
  <c r="A89" i="1"/>
  <c r="D88" i="1"/>
  <c r="E88" i="1" s="1"/>
  <c r="G88" i="1" s="1"/>
  <c r="H89" i="1" s="1"/>
  <c r="Q88" i="1"/>
  <c r="P88" i="1"/>
  <c r="I88" i="1"/>
  <c r="J88" i="1" s="1"/>
  <c r="M87" i="1"/>
  <c r="N87" i="1" s="1"/>
  <c r="C88" i="1" s="1"/>
  <c r="K87" i="1"/>
  <c r="AF135" i="1" l="1"/>
  <c r="AL134" i="1"/>
  <c r="O87" i="1"/>
  <c r="B87" i="1"/>
  <c r="K88" i="1"/>
  <c r="D89" i="1"/>
  <c r="E89" i="1" s="1"/>
  <c r="G89" i="1" s="1"/>
  <c r="H90" i="1" s="1"/>
  <c r="L89" i="1"/>
  <c r="A90" i="1"/>
  <c r="Q89" i="1"/>
  <c r="M88" i="1"/>
  <c r="N88" i="1" s="1"/>
  <c r="C89" i="1" s="1"/>
  <c r="P89" i="1"/>
  <c r="I89" i="1"/>
  <c r="J89" i="1" s="1"/>
  <c r="AL135" i="1" l="1"/>
  <c r="AF136" i="1"/>
  <c r="K89" i="1"/>
  <c r="B89" i="1" s="1"/>
  <c r="D90" i="1"/>
  <c r="E90" i="1" s="1"/>
  <c r="G90" i="1" s="1"/>
  <c r="H91" i="1" s="1"/>
  <c r="A91" i="1"/>
  <c r="L90" i="1"/>
  <c r="Q90" i="1"/>
  <c r="P90" i="1"/>
  <c r="I90" i="1"/>
  <c r="J90" i="1" s="1"/>
  <c r="M89" i="1"/>
  <c r="N89" i="1" s="1"/>
  <c r="C90" i="1" s="1"/>
  <c r="O88" i="1"/>
  <c r="B88" i="1"/>
  <c r="AL136" i="1" l="1"/>
  <c r="AF137" i="1"/>
  <c r="K90" i="1"/>
  <c r="B90" i="1" s="1"/>
  <c r="L91" i="1"/>
  <c r="A92" i="1"/>
  <c r="D91" i="1"/>
  <c r="E91" i="1" s="1"/>
  <c r="G91" i="1" s="1"/>
  <c r="H92" i="1" s="1"/>
  <c r="O89" i="1"/>
  <c r="Q91" i="1"/>
  <c r="M90" i="1"/>
  <c r="N90" i="1" s="1"/>
  <c r="C91" i="1" s="1"/>
  <c r="P91" i="1"/>
  <c r="I91" i="1"/>
  <c r="J91" i="1" s="1"/>
  <c r="AL137" i="1" l="1"/>
  <c r="AF138" i="1"/>
  <c r="K91" i="1"/>
  <c r="B91" i="1" s="1"/>
  <c r="A93" i="1"/>
  <c r="L92" i="1"/>
  <c r="D92" i="1"/>
  <c r="E92" i="1" s="1"/>
  <c r="G92" i="1" s="1"/>
  <c r="H93" i="1" s="1"/>
  <c r="P92" i="1"/>
  <c r="M91" i="1"/>
  <c r="N91" i="1" s="1"/>
  <c r="C92" i="1" s="1"/>
  <c r="Q92" i="1"/>
  <c r="I92" i="1"/>
  <c r="J92" i="1" s="1"/>
  <c r="O90" i="1"/>
  <c r="AF139" i="1" l="1"/>
  <c r="AL138" i="1"/>
  <c r="K92" i="1"/>
  <c r="B92" i="1" s="1"/>
  <c r="P93" i="1"/>
  <c r="Q93" i="1"/>
  <c r="M92" i="1"/>
  <c r="N92" i="1" s="1"/>
  <c r="C93" i="1" s="1"/>
  <c r="I93" i="1"/>
  <c r="J93" i="1" s="1"/>
  <c r="O91" i="1"/>
  <c r="A94" i="1"/>
  <c r="D93" i="1"/>
  <c r="E93" i="1" s="1"/>
  <c r="G93" i="1" s="1"/>
  <c r="H94" i="1" s="1"/>
  <c r="L93" i="1"/>
  <c r="AF140" i="1" l="1"/>
  <c r="AL139" i="1"/>
  <c r="K93" i="1"/>
  <c r="B93" i="1" s="1"/>
  <c r="D94" i="1"/>
  <c r="E94" i="1" s="1"/>
  <c r="G94" i="1" s="1"/>
  <c r="H95" i="1" s="1"/>
  <c r="L94" i="1"/>
  <c r="A95" i="1"/>
  <c r="Q94" i="1"/>
  <c r="P94" i="1"/>
  <c r="I94" i="1"/>
  <c r="J94" i="1" s="1"/>
  <c r="M93" i="1"/>
  <c r="N93" i="1" s="1"/>
  <c r="C94" i="1" s="1"/>
  <c r="O92" i="1"/>
  <c r="AL140" i="1" l="1"/>
  <c r="AF141" i="1"/>
  <c r="K94" i="1"/>
  <c r="B94" i="1" s="1"/>
  <c r="L95" i="1"/>
  <c r="A96" i="1"/>
  <c r="D95" i="1"/>
  <c r="E95" i="1" s="1"/>
  <c r="G95" i="1" s="1"/>
  <c r="H96" i="1" s="1"/>
  <c r="P95" i="1"/>
  <c r="M94" i="1"/>
  <c r="N94" i="1" s="1"/>
  <c r="C95" i="1" s="1"/>
  <c r="Q95" i="1"/>
  <c r="I95" i="1"/>
  <c r="J95" i="1" s="1"/>
  <c r="O93" i="1"/>
  <c r="AL141" i="1" l="1"/>
  <c r="AF142" i="1"/>
  <c r="K95" i="1"/>
  <c r="B95" i="1" s="1"/>
  <c r="D96" i="1"/>
  <c r="E96" i="1" s="1"/>
  <c r="G96" i="1" s="1"/>
  <c r="H97" i="1" s="1"/>
  <c r="A97" i="1"/>
  <c r="L96" i="1"/>
  <c r="O94" i="1"/>
  <c r="M95" i="1"/>
  <c r="N95" i="1" s="1"/>
  <c r="C96" i="1" s="1"/>
  <c r="I96" i="1"/>
  <c r="J96" i="1" s="1"/>
  <c r="Q96" i="1"/>
  <c r="P96" i="1"/>
  <c r="AF143" i="1" l="1"/>
  <c r="AL142" i="1"/>
  <c r="K96" i="1"/>
  <c r="B96" i="1" s="1"/>
  <c r="P97" i="1"/>
  <c r="I97" i="1"/>
  <c r="J97" i="1" s="1"/>
  <c r="M96" i="1"/>
  <c r="N96" i="1" s="1"/>
  <c r="C97" i="1" s="1"/>
  <c r="Q97" i="1"/>
  <c r="D97" i="1"/>
  <c r="E97" i="1" s="1"/>
  <c r="G97" i="1" s="1"/>
  <c r="H98" i="1" s="1"/>
  <c r="L97" i="1"/>
  <c r="A98" i="1"/>
  <c r="O95" i="1"/>
  <c r="AL143" i="1" l="1"/>
  <c r="AF144" i="1"/>
  <c r="K97" i="1"/>
  <c r="B97" i="1" s="1"/>
  <c r="D98" i="1"/>
  <c r="E98" i="1" s="1"/>
  <c r="G98" i="1" s="1"/>
  <c r="H99" i="1" s="1"/>
  <c r="L98" i="1"/>
  <c r="A99" i="1"/>
  <c r="I98" i="1"/>
  <c r="J98" i="1" s="1"/>
  <c r="M97" i="1"/>
  <c r="N97" i="1" s="1"/>
  <c r="C98" i="1" s="1"/>
  <c r="Q98" i="1"/>
  <c r="P98" i="1"/>
  <c r="O96" i="1"/>
  <c r="AF145" i="1" l="1"/>
  <c r="AL144" i="1"/>
  <c r="K98" i="1"/>
  <c r="B98" i="1" s="1"/>
  <c r="O97" i="1"/>
  <c r="D99" i="1"/>
  <c r="E99" i="1" s="1"/>
  <c r="G99" i="1" s="1"/>
  <c r="H100" i="1" s="1"/>
  <c r="A100" i="1"/>
  <c r="L99" i="1"/>
  <c r="Q99" i="1"/>
  <c r="I99" i="1"/>
  <c r="J99" i="1" s="1"/>
  <c r="M98" i="1"/>
  <c r="N98" i="1" s="1"/>
  <c r="C99" i="1" s="1"/>
  <c r="P99" i="1"/>
  <c r="AL145" i="1" l="1"/>
  <c r="AF146" i="1"/>
  <c r="K99" i="1"/>
  <c r="B99" i="1" s="1"/>
  <c r="D100" i="1"/>
  <c r="E100" i="1" s="1"/>
  <c r="G100" i="1" s="1"/>
  <c r="H101" i="1" s="1"/>
  <c r="L100" i="1"/>
  <c r="A101" i="1"/>
  <c r="O98" i="1"/>
  <c r="P100" i="1"/>
  <c r="I100" i="1"/>
  <c r="J100" i="1" s="1"/>
  <c r="M99" i="1"/>
  <c r="N99" i="1" s="1"/>
  <c r="C100" i="1" s="1"/>
  <c r="Q100" i="1"/>
  <c r="AF147" i="1" l="1"/>
  <c r="AL146" i="1"/>
  <c r="K100" i="1"/>
  <c r="B100" i="1" s="1"/>
  <c r="O99" i="1"/>
  <c r="I101" i="1"/>
  <c r="J101" i="1" s="1"/>
  <c r="M100" i="1"/>
  <c r="N100" i="1" s="1"/>
  <c r="C101" i="1" s="1"/>
  <c r="Q101" i="1"/>
  <c r="P101" i="1"/>
  <c r="D101" i="1"/>
  <c r="E101" i="1" s="1"/>
  <c r="G101" i="1" s="1"/>
  <c r="H102" i="1" s="1"/>
  <c r="L101" i="1"/>
  <c r="A102" i="1"/>
  <c r="AL147" i="1" l="1"/>
  <c r="AF148" i="1"/>
  <c r="K101" i="1"/>
  <c r="B101" i="1" s="1"/>
  <c r="Q102" i="1"/>
  <c r="I102" i="1"/>
  <c r="J102" i="1" s="1"/>
  <c r="M101" i="1"/>
  <c r="N101" i="1" s="1"/>
  <c r="C102" i="1" s="1"/>
  <c r="P102" i="1"/>
  <c r="O100" i="1"/>
  <c r="D102" i="1"/>
  <c r="E102" i="1" s="1"/>
  <c r="G102" i="1" s="1"/>
  <c r="H103" i="1" s="1"/>
  <c r="A103" i="1"/>
  <c r="L102" i="1"/>
  <c r="AL148" i="1" l="1"/>
  <c r="AF149" i="1"/>
  <c r="K102" i="1"/>
  <c r="B102" i="1" s="1"/>
  <c r="Q103" i="1"/>
  <c r="P103" i="1"/>
  <c r="I103" i="1"/>
  <c r="J103" i="1" s="1"/>
  <c r="M102" i="1"/>
  <c r="N102" i="1" s="1"/>
  <c r="C103" i="1" s="1"/>
  <c r="O101" i="1"/>
  <c r="D103" i="1"/>
  <c r="E103" i="1" s="1"/>
  <c r="G103" i="1" s="1"/>
  <c r="H104" i="1" s="1"/>
  <c r="L103" i="1"/>
  <c r="A104" i="1"/>
  <c r="AL149" i="1" l="1"/>
  <c r="AF150" i="1"/>
  <c r="K103" i="1"/>
  <c r="B103" i="1" s="1"/>
  <c r="D104" i="1"/>
  <c r="E104" i="1" s="1"/>
  <c r="G104" i="1" s="1"/>
  <c r="H105" i="1" s="1"/>
  <c r="L104" i="1"/>
  <c r="A105" i="1"/>
  <c r="Q104" i="1"/>
  <c r="I104" i="1"/>
  <c r="J104" i="1" s="1"/>
  <c r="M103" i="1"/>
  <c r="N103" i="1" s="1"/>
  <c r="C104" i="1" s="1"/>
  <c r="P104" i="1"/>
  <c r="O102" i="1"/>
  <c r="AL150" i="1" l="1"/>
  <c r="AF158" i="1"/>
  <c r="K104" i="1"/>
  <c r="B104" i="1" s="1"/>
  <c r="D105" i="1"/>
  <c r="E105" i="1" s="1"/>
  <c r="G105" i="1" s="1"/>
  <c r="H106" i="1" s="1"/>
  <c r="L105" i="1"/>
  <c r="A106" i="1"/>
  <c r="O103" i="1"/>
  <c r="I105" i="1"/>
  <c r="J105" i="1" s="1"/>
  <c r="M104" i="1"/>
  <c r="N104" i="1" s="1"/>
  <c r="C105" i="1" s="1"/>
  <c r="Q105" i="1"/>
  <c r="P105" i="1"/>
  <c r="AF159" i="1" l="1"/>
  <c r="AL158" i="1"/>
  <c r="K105" i="1"/>
  <c r="B105" i="1" s="1"/>
  <c r="D106" i="1"/>
  <c r="E106" i="1" s="1"/>
  <c r="G106" i="1" s="1"/>
  <c r="H107" i="1" s="1"/>
  <c r="L106" i="1"/>
  <c r="A107" i="1"/>
  <c r="P106" i="1"/>
  <c r="I106" i="1"/>
  <c r="J106" i="1" s="1"/>
  <c r="M105" i="1"/>
  <c r="N105" i="1" s="1"/>
  <c r="C106" i="1" s="1"/>
  <c r="Q106" i="1"/>
  <c r="O104" i="1"/>
  <c r="AL159" i="1" l="1"/>
  <c r="AF160" i="1"/>
  <c r="K106" i="1"/>
  <c r="B106" i="1" s="1"/>
  <c r="D107" i="1"/>
  <c r="E107" i="1" s="1"/>
  <c r="G107" i="1" s="1"/>
  <c r="H108" i="1" s="1"/>
  <c r="L107" i="1"/>
  <c r="A108" i="1"/>
  <c r="I107" i="1"/>
  <c r="J107" i="1" s="1"/>
  <c r="M106" i="1"/>
  <c r="N106" i="1" s="1"/>
  <c r="C107" i="1" s="1"/>
  <c r="Q107" i="1"/>
  <c r="P107" i="1"/>
  <c r="O105" i="1"/>
  <c r="AF161" i="1" l="1"/>
  <c r="AL160" i="1"/>
  <c r="K107" i="1"/>
  <c r="B107" i="1" s="1"/>
  <c r="D108" i="1"/>
  <c r="E108" i="1" s="1"/>
  <c r="G108" i="1" s="1"/>
  <c r="H109" i="1" s="1"/>
  <c r="L108" i="1"/>
  <c r="A109" i="1"/>
  <c r="O106" i="1"/>
  <c r="Q108" i="1"/>
  <c r="I108" i="1"/>
  <c r="J108" i="1" s="1"/>
  <c r="M107" i="1"/>
  <c r="N107" i="1" s="1"/>
  <c r="C108" i="1" s="1"/>
  <c r="P108" i="1"/>
  <c r="AL161" i="1" l="1"/>
  <c r="AF162" i="1"/>
  <c r="K108" i="1"/>
  <c r="B108" i="1" s="1"/>
  <c r="D109" i="1"/>
  <c r="E109" i="1" s="1"/>
  <c r="G109" i="1" s="1"/>
  <c r="H110" i="1" s="1"/>
  <c r="A110" i="1"/>
  <c r="L109" i="1"/>
  <c r="O107" i="1"/>
  <c r="Q109" i="1"/>
  <c r="P109" i="1"/>
  <c r="I109" i="1"/>
  <c r="J109" i="1" s="1"/>
  <c r="M108" i="1"/>
  <c r="N108" i="1" s="1"/>
  <c r="C109" i="1" s="1"/>
  <c r="AL162" i="1" l="1"/>
  <c r="AF163" i="1"/>
  <c r="K109" i="1"/>
  <c r="B109" i="1" s="1"/>
  <c r="Q110" i="1"/>
  <c r="P110" i="1"/>
  <c r="I110" i="1"/>
  <c r="J110" i="1" s="1"/>
  <c r="M109" i="1"/>
  <c r="N109" i="1" s="1"/>
  <c r="C110" i="1" s="1"/>
  <c r="D110" i="1"/>
  <c r="E110" i="1" s="1"/>
  <c r="G110" i="1" s="1"/>
  <c r="H111" i="1" s="1"/>
  <c r="L110" i="1"/>
  <c r="A111" i="1"/>
  <c r="O108" i="1"/>
  <c r="AL163" i="1" l="1"/>
  <c r="AF164" i="1"/>
  <c r="K110" i="1"/>
  <c r="B110" i="1" s="1"/>
  <c r="D111" i="1"/>
  <c r="E111" i="1" s="1"/>
  <c r="G111" i="1" s="1"/>
  <c r="H112" i="1" s="1"/>
  <c r="A112" i="1"/>
  <c r="L111" i="1"/>
  <c r="Q111" i="1"/>
  <c r="P111" i="1"/>
  <c r="I111" i="1"/>
  <c r="J111" i="1" s="1"/>
  <c r="M110" i="1"/>
  <c r="N110" i="1" s="1"/>
  <c r="C111" i="1" s="1"/>
  <c r="O109" i="1"/>
  <c r="AF165" i="1" l="1"/>
  <c r="AL164" i="1"/>
  <c r="K111" i="1"/>
  <c r="B111" i="1" s="1"/>
  <c r="P112" i="1"/>
  <c r="I112" i="1"/>
  <c r="J112" i="1" s="1"/>
  <c r="M111" i="1"/>
  <c r="N111" i="1" s="1"/>
  <c r="C112" i="1" s="1"/>
  <c r="Q112" i="1"/>
  <c r="O110" i="1"/>
  <c r="D112" i="1"/>
  <c r="E112" i="1" s="1"/>
  <c r="G112" i="1" s="1"/>
  <c r="H113" i="1" s="1"/>
  <c r="A113" i="1"/>
  <c r="L112" i="1"/>
  <c r="AF166" i="1" l="1"/>
  <c r="AL165" i="1"/>
  <c r="K112" i="1"/>
  <c r="O111" i="1"/>
  <c r="P113" i="1"/>
  <c r="I113" i="1"/>
  <c r="J113" i="1" s="1"/>
  <c r="M112" i="1"/>
  <c r="N112" i="1" s="1"/>
  <c r="C113" i="1" s="1"/>
  <c r="Q113" i="1"/>
  <c r="D113" i="1"/>
  <c r="E113" i="1" s="1"/>
  <c r="G113" i="1" s="1"/>
  <c r="H114" i="1" s="1"/>
  <c r="A114" i="1"/>
  <c r="L113" i="1"/>
  <c r="AF167" i="1" l="1"/>
  <c r="AL166" i="1"/>
  <c r="O112" i="1"/>
  <c r="B112" i="1"/>
  <c r="K113" i="1"/>
  <c r="B113" i="1" s="1"/>
  <c r="D114" i="1"/>
  <c r="E114" i="1" s="1"/>
  <c r="G114" i="1" s="1"/>
  <c r="H115" i="1" s="1"/>
  <c r="L114" i="1"/>
  <c r="A115" i="1"/>
  <c r="I114" i="1"/>
  <c r="J114" i="1" s="1"/>
  <c r="M113" i="1"/>
  <c r="N113" i="1" s="1"/>
  <c r="C114" i="1" s="1"/>
  <c r="Q114" i="1"/>
  <c r="P114" i="1"/>
  <c r="AF168" i="1" l="1"/>
  <c r="AL167" i="1"/>
  <c r="K114" i="1"/>
  <c r="B114" i="1" s="1"/>
  <c r="D115" i="1"/>
  <c r="E115" i="1" s="1"/>
  <c r="G115" i="1" s="1"/>
  <c r="H116" i="1" s="1"/>
  <c r="A116" i="1"/>
  <c r="L115" i="1"/>
  <c r="O113" i="1"/>
  <c r="Q115" i="1"/>
  <c r="I115" i="1"/>
  <c r="J115" i="1" s="1"/>
  <c r="M114" i="1"/>
  <c r="N114" i="1" s="1"/>
  <c r="C115" i="1" s="1"/>
  <c r="P115" i="1"/>
  <c r="AF169" i="1" l="1"/>
  <c r="AL168" i="1"/>
  <c r="K115" i="1"/>
  <c r="B115" i="1" s="1"/>
  <c r="I116" i="1"/>
  <c r="J116" i="1" s="1"/>
  <c r="M115" i="1"/>
  <c r="N115" i="1" s="1"/>
  <c r="C116" i="1" s="1"/>
  <c r="Q116" i="1"/>
  <c r="P116" i="1"/>
  <c r="D116" i="1"/>
  <c r="E116" i="1" s="1"/>
  <c r="G116" i="1" s="1"/>
  <c r="H117" i="1" s="1"/>
  <c r="L116" i="1"/>
  <c r="A117" i="1"/>
  <c r="O114" i="1"/>
  <c r="AL169" i="1" l="1"/>
  <c r="AF170" i="1"/>
  <c r="O115" i="1"/>
  <c r="K116" i="1"/>
  <c r="B116" i="1" s="1"/>
  <c r="D117" i="1"/>
  <c r="E117" i="1" s="1"/>
  <c r="G117" i="1" s="1"/>
  <c r="H118" i="1" s="1"/>
  <c r="L117" i="1"/>
  <c r="A118" i="1"/>
  <c r="I117" i="1"/>
  <c r="J117" i="1" s="1"/>
  <c r="M116" i="1"/>
  <c r="N116" i="1" s="1"/>
  <c r="C117" i="1" s="1"/>
  <c r="Q117" i="1"/>
  <c r="P117" i="1"/>
  <c r="AL170" i="1" l="1"/>
  <c r="AF171" i="1"/>
  <c r="K117" i="1"/>
  <c r="B117" i="1" s="1"/>
  <c r="D118" i="1"/>
  <c r="E118" i="1" s="1"/>
  <c r="G118" i="1" s="1"/>
  <c r="H119" i="1" s="1"/>
  <c r="L118" i="1"/>
  <c r="A119" i="1"/>
  <c r="I118" i="1"/>
  <c r="J118" i="1" s="1"/>
  <c r="M117" i="1"/>
  <c r="N117" i="1" s="1"/>
  <c r="C118" i="1" s="1"/>
  <c r="P118" i="1"/>
  <c r="Q118" i="1"/>
  <c r="O116" i="1"/>
  <c r="AF172" i="1" l="1"/>
  <c r="AL171" i="1"/>
  <c r="K118" i="1"/>
  <c r="B118" i="1" s="1"/>
  <c r="D119" i="1"/>
  <c r="E119" i="1" s="1"/>
  <c r="G119" i="1" s="1"/>
  <c r="H120" i="1" s="1"/>
  <c r="A120" i="1"/>
  <c r="L119" i="1"/>
  <c r="O117" i="1"/>
  <c r="I119" i="1"/>
  <c r="J119" i="1" s="1"/>
  <c r="M118" i="1"/>
  <c r="N118" i="1" s="1"/>
  <c r="C119" i="1" s="1"/>
  <c r="P119" i="1"/>
  <c r="Q119" i="1"/>
  <c r="AL172" i="1" l="1"/>
  <c r="AF173" i="1"/>
  <c r="K119" i="1"/>
  <c r="B119" i="1" s="1"/>
  <c r="D120" i="1"/>
  <c r="E120" i="1" s="1"/>
  <c r="G120" i="1" s="1"/>
  <c r="H121" i="1" s="1"/>
  <c r="L120" i="1"/>
  <c r="A121" i="1"/>
  <c r="O118" i="1"/>
  <c r="P120" i="1"/>
  <c r="I120" i="1"/>
  <c r="J120" i="1" s="1"/>
  <c r="M119" i="1"/>
  <c r="N119" i="1" s="1"/>
  <c r="C120" i="1" s="1"/>
  <c r="Q120" i="1"/>
  <c r="AL173" i="1" l="1"/>
  <c r="AF174" i="1"/>
  <c r="K120" i="1"/>
  <c r="B120" i="1" s="1"/>
  <c r="D121" i="1"/>
  <c r="E121" i="1" s="1"/>
  <c r="G121" i="1" s="1"/>
  <c r="H122" i="1" s="1"/>
  <c r="L121" i="1"/>
  <c r="A122" i="1"/>
  <c r="O119" i="1"/>
  <c r="I121" i="1"/>
  <c r="J121" i="1" s="1"/>
  <c r="M120" i="1"/>
  <c r="N120" i="1" s="1"/>
  <c r="C121" i="1" s="1"/>
  <c r="P121" i="1"/>
  <c r="Q121" i="1"/>
  <c r="AF175" i="1" l="1"/>
  <c r="AL174" i="1"/>
  <c r="K121" i="1"/>
  <c r="I122" i="1"/>
  <c r="J122" i="1" s="1"/>
  <c r="M121" i="1"/>
  <c r="N121" i="1" s="1"/>
  <c r="C122" i="1" s="1"/>
  <c r="Q122" i="1"/>
  <c r="P122" i="1"/>
  <c r="O120" i="1"/>
  <c r="D122" i="1"/>
  <c r="E122" i="1" s="1"/>
  <c r="G122" i="1" s="1"/>
  <c r="H123" i="1" s="1"/>
  <c r="L122" i="1"/>
  <c r="A123" i="1"/>
  <c r="AF176" i="1" l="1"/>
  <c r="AL175" i="1"/>
  <c r="O121" i="1"/>
  <c r="B121" i="1"/>
  <c r="K122" i="1"/>
  <c r="B122" i="1" s="1"/>
  <c r="D123" i="1"/>
  <c r="E123" i="1" s="1"/>
  <c r="G123" i="1" s="1"/>
  <c r="H124" i="1" s="1"/>
  <c r="L123" i="1"/>
  <c r="A124" i="1"/>
  <c r="P123" i="1"/>
  <c r="Q123" i="1"/>
  <c r="I123" i="1"/>
  <c r="J123" i="1" s="1"/>
  <c r="M122" i="1"/>
  <c r="N122" i="1" s="1"/>
  <c r="C123" i="1" s="1"/>
  <c r="AL176" i="1" l="1"/>
  <c r="AF177" i="1"/>
  <c r="K123" i="1"/>
  <c r="B123" i="1" s="1"/>
  <c r="D124" i="1"/>
  <c r="E124" i="1" s="1"/>
  <c r="G124" i="1" s="1"/>
  <c r="H125" i="1" s="1"/>
  <c r="A125" i="1"/>
  <c r="L124" i="1"/>
  <c r="Q124" i="1"/>
  <c r="I124" i="1"/>
  <c r="J124" i="1" s="1"/>
  <c r="M123" i="1"/>
  <c r="N123" i="1" s="1"/>
  <c r="C124" i="1" s="1"/>
  <c r="P124" i="1"/>
  <c r="O122" i="1"/>
  <c r="AL177" i="1" l="1"/>
  <c r="AF178" i="1"/>
  <c r="K124" i="1"/>
  <c r="B124" i="1" s="1"/>
  <c r="I125" i="1"/>
  <c r="J125" i="1" s="1"/>
  <c r="M124" i="1"/>
  <c r="N124" i="1" s="1"/>
  <c r="C125" i="1" s="1"/>
  <c r="P125" i="1"/>
  <c r="Q125" i="1"/>
  <c r="D125" i="1"/>
  <c r="E125" i="1" s="1"/>
  <c r="G125" i="1" s="1"/>
  <c r="H126" i="1" s="1"/>
  <c r="L125" i="1"/>
  <c r="A126" i="1"/>
  <c r="O123" i="1"/>
  <c r="AF179" i="1" l="1"/>
  <c r="AL178" i="1"/>
  <c r="K125" i="1"/>
  <c r="B125" i="1" s="1"/>
  <c r="D126" i="1"/>
  <c r="E126" i="1" s="1"/>
  <c r="G126" i="1" s="1"/>
  <c r="H127" i="1" s="1"/>
  <c r="A127" i="1"/>
  <c r="L126" i="1"/>
  <c r="O124" i="1"/>
  <c r="P126" i="1"/>
  <c r="I126" i="1"/>
  <c r="J126" i="1" s="1"/>
  <c r="M125" i="1"/>
  <c r="N125" i="1" s="1"/>
  <c r="C126" i="1" s="1"/>
  <c r="Q126" i="1"/>
  <c r="AF180" i="1" l="1"/>
  <c r="AL179" i="1"/>
  <c r="K126" i="1"/>
  <c r="B126" i="1" s="1"/>
  <c r="P127" i="1"/>
  <c r="I127" i="1"/>
  <c r="J127" i="1" s="1"/>
  <c r="M126" i="1"/>
  <c r="N126" i="1" s="1"/>
  <c r="C127" i="1" s="1"/>
  <c r="Q127" i="1"/>
  <c r="O125" i="1"/>
  <c r="D127" i="1"/>
  <c r="E127" i="1" s="1"/>
  <c r="G127" i="1" s="1"/>
  <c r="H128" i="1" s="1"/>
  <c r="L127" i="1"/>
  <c r="A128" i="1"/>
  <c r="AF181" i="1" l="1"/>
  <c r="AL180" i="1"/>
  <c r="K127" i="1"/>
  <c r="B127" i="1" s="1"/>
  <c r="D128" i="1"/>
  <c r="E128" i="1" s="1"/>
  <c r="G128" i="1" s="1"/>
  <c r="H129" i="1" s="1"/>
  <c r="A129" i="1"/>
  <c r="L128" i="1"/>
  <c r="O126" i="1"/>
  <c r="P128" i="1"/>
  <c r="I128" i="1"/>
  <c r="J128" i="1" s="1"/>
  <c r="M127" i="1"/>
  <c r="N127" i="1" s="1"/>
  <c r="C128" i="1" s="1"/>
  <c r="Q128" i="1"/>
  <c r="AL181" i="1" l="1"/>
  <c r="AF182" i="1"/>
  <c r="K128" i="1"/>
  <c r="B128" i="1" s="1"/>
  <c r="D129" i="1"/>
  <c r="E129" i="1" s="1"/>
  <c r="G129" i="1" s="1"/>
  <c r="H130" i="1" s="1"/>
  <c r="A130" i="1"/>
  <c r="L129" i="1"/>
  <c r="O127" i="1"/>
  <c r="I129" i="1"/>
  <c r="J129" i="1" s="1"/>
  <c r="M128" i="1"/>
  <c r="N128" i="1" s="1"/>
  <c r="C129" i="1" s="1"/>
  <c r="P129" i="1"/>
  <c r="Q129" i="1"/>
  <c r="AF183" i="1" l="1"/>
  <c r="AL182" i="1"/>
  <c r="K129" i="1"/>
  <c r="B129" i="1" s="1"/>
  <c r="P130" i="1"/>
  <c r="I130" i="1"/>
  <c r="J130" i="1" s="1"/>
  <c r="M129" i="1"/>
  <c r="N129" i="1" s="1"/>
  <c r="C130" i="1" s="1"/>
  <c r="Q130" i="1"/>
  <c r="O128" i="1"/>
  <c r="D130" i="1"/>
  <c r="E130" i="1" s="1"/>
  <c r="G130" i="1" s="1"/>
  <c r="H131" i="1" s="1"/>
  <c r="L130" i="1"/>
  <c r="A131" i="1"/>
  <c r="AL183" i="1" l="1"/>
  <c r="AF184" i="1"/>
  <c r="K130" i="1"/>
  <c r="B130" i="1" s="1"/>
  <c r="D131" i="1"/>
  <c r="E131" i="1" s="1"/>
  <c r="G131" i="1" s="1"/>
  <c r="H132" i="1" s="1"/>
  <c r="L131" i="1"/>
  <c r="A132" i="1"/>
  <c r="Q131" i="1"/>
  <c r="P131" i="1"/>
  <c r="I131" i="1"/>
  <c r="J131" i="1" s="1"/>
  <c r="M130" i="1"/>
  <c r="N130" i="1" s="1"/>
  <c r="C131" i="1" s="1"/>
  <c r="O129" i="1"/>
  <c r="AL184" i="1" l="1"/>
  <c r="AF185" i="1"/>
  <c r="K131" i="1"/>
  <c r="B131" i="1" s="1"/>
  <c r="D132" i="1"/>
  <c r="E132" i="1" s="1"/>
  <c r="G132" i="1" s="1"/>
  <c r="H133" i="1" s="1"/>
  <c r="L132" i="1"/>
  <c r="A133" i="1"/>
  <c r="O130" i="1"/>
  <c r="I132" i="1"/>
  <c r="J132" i="1" s="1"/>
  <c r="M131" i="1"/>
  <c r="N131" i="1" s="1"/>
  <c r="C132" i="1" s="1"/>
  <c r="Q132" i="1"/>
  <c r="P132" i="1"/>
  <c r="AL185" i="1" l="1"/>
  <c r="AF186" i="1"/>
  <c r="K132" i="1"/>
  <c r="B132" i="1" s="1"/>
  <c r="Q133" i="1"/>
  <c r="P133" i="1"/>
  <c r="I133" i="1"/>
  <c r="J133" i="1" s="1"/>
  <c r="M132" i="1"/>
  <c r="N132" i="1" s="1"/>
  <c r="C133" i="1" s="1"/>
  <c r="O131" i="1"/>
  <c r="D133" i="1"/>
  <c r="E133" i="1" s="1"/>
  <c r="G133" i="1" s="1"/>
  <c r="H134" i="1" s="1"/>
  <c r="L133" i="1"/>
  <c r="A134" i="1"/>
  <c r="AF187" i="1" l="1"/>
  <c r="AL186" i="1"/>
  <c r="K133" i="1"/>
  <c r="Q134" i="1"/>
  <c r="M133" i="1"/>
  <c r="N133" i="1" s="1"/>
  <c r="C134" i="1" s="1"/>
  <c r="I134" i="1"/>
  <c r="J134" i="1" s="1"/>
  <c r="P134" i="1"/>
  <c r="O132" i="1"/>
  <c r="D134" i="1"/>
  <c r="E134" i="1" s="1"/>
  <c r="G134" i="1" s="1"/>
  <c r="H135" i="1" s="1"/>
  <c r="L134" i="1"/>
  <c r="A135" i="1"/>
  <c r="AL187" i="1" l="1"/>
  <c r="AF195" i="1"/>
  <c r="O133" i="1"/>
  <c r="B133" i="1"/>
  <c r="K134" i="1"/>
  <c r="B134" i="1" s="1"/>
  <c r="D135" i="1"/>
  <c r="E135" i="1" s="1"/>
  <c r="G135" i="1" s="1"/>
  <c r="H136" i="1" s="1"/>
  <c r="A136" i="1"/>
  <c r="L135" i="1"/>
  <c r="M134" i="1"/>
  <c r="N134" i="1" s="1"/>
  <c r="C135" i="1" s="1"/>
  <c r="Q135" i="1"/>
  <c r="P135" i="1"/>
  <c r="I135" i="1"/>
  <c r="J135" i="1" s="1"/>
  <c r="AF196" i="1" l="1"/>
  <c r="AL195" i="1"/>
  <c r="K135" i="1"/>
  <c r="B135" i="1" s="1"/>
  <c r="M135" i="1"/>
  <c r="N135" i="1" s="1"/>
  <c r="C136" i="1" s="1"/>
  <c r="P136" i="1"/>
  <c r="I136" i="1"/>
  <c r="J136" i="1" s="1"/>
  <c r="Q136" i="1"/>
  <c r="L136" i="1"/>
  <c r="D136" i="1"/>
  <c r="E136" i="1" s="1"/>
  <c r="G136" i="1" s="1"/>
  <c r="H137" i="1" s="1"/>
  <c r="A137" i="1"/>
  <c r="O134" i="1"/>
  <c r="AF197" i="1" l="1"/>
  <c r="AL196" i="1"/>
  <c r="K136" i="1"/>
  <c r="B136" i="1" s="1"/>
  <c r="Q137" i="1"/>
  <c r="P137" i="1"/>
  <c r="I137" i="1"/>
  <c r="J137" i="1" s="1"/>
  <c r="M136" i="1"/>
  <c r="N136" i="1" s="1"/>
  <c r="C137" i="1" s="1"/>
  <c r="D137" i="1"/>
  <c r="E137" i="1" s="1"/>
  <c r="G137" i="1" s="1"/>
  <c r="H138" i="1" s="1"/>
  <c r="L137" i="1"/>
  <c r="A138" i="1"/>
  <c r="O135" i="1"/>
  <c r="AF198" i="1" l="1"/>
  <c r="AL197" i="1"/>
  <c r="K137" i="1"/>
  <c r="B137" i="1" s="1"/>
  <c r="D138" i="1"/>
  <c r="E138" i="1" s="1"/>
  <c r="G138" i="1" s="1"/>
  <c r="H139" i="1" s="1"/>
  <c r="L138" i="1"/>
  <c r="A139" i="1"/>
  <c r="P138" i="1"/>
  <c r="Q138" i="1"/>
  <c r="I138" i="1"/>
  <c r="J138" i="1" s="1"/>
  <c r="M137" i="1"/>
  <c r="N137" i="1" s="1"/>
  <c r="C138" i="1" s="1"/>
  <c r="O136" i="1"/>
  <c r="AF199" i="1" l="1"/>
  <c r="AL198" i="1"/>
  <c r="K138" i="1"/>
  <c r="B138" i="1" s="1"/>
  <c r="D139" i="1"/>
  <c r="E139" i="1" s="1"/>
  <c r="G139" i="1" s="1"/>
  <c r="H140" i="1" s="1"/>
  <c r="L139" i="1"/>
  <c r="A140" i="1"/>
  <c r="O137" i="1"/>
  <c r="Q139" i="1"/>
  <c r="P139" i="1"/>
  <c r="I139" i="1"/>
  <c r="J139" i="1" s="1"/>
  <c r="M138" i="1"/>
  <c r="N138" i="1" s="1"/>
  <c r="C139" i="1" s="1"/>
  <c r="AF200" i="1" l="1"/>
  <c r="AL199" i="1"/>
  <c r="K139" i="1"/>
  <c r="B139" i="1" s="1"/>
  <c r="D140" i="1"/>
  <c r="E140" i="1" s="1"/>
  <c r="G140" i="1" s="1"/>
  <c r="H141" i="1" s="1"/>
  <c r="A141" i="1"/>
  <c r="L140" i="1"/>
  <c r="Q140" i="1"/>
  <c r="P140" i="1"/>
  <c r="I140" i="1"/>
  <c r="J140" i="1" s="1"/>
  <c r="M139" i="1"/>
  <c r="N139" i="1" s="1"/>
  <c r="C140" i="1" s="1"/>
  <c r="O138" i="1"/>
  <c r="AL200" i="1" l="1"/>
  <c r="AF201" i="1"/>
  <c r="K140" i="1"/>
  <c r="B140" i="1" s="1"/>
  <c r="Q141" i="1"/>
  <c r="I141" i="1"/>
  <c r="J141" i="1" s="1"/>
  <c r="M140" i="1"/>
  <c r="N140" i="1" s="1"/>
  <c r="C141" i="1" s="1"/>
  <c r="P141" i="1"/>
  <c r="D141" i="1"/>
  <c r="E141" i="1" s="1"/>
  <c r="G141" i="1" s="1"/>
  <c r="H142" i="1" s="1"/>
  <c r="A142" i="1"/>
  <c r="L141" i="1"/>
  <c r="O139" i="1"/>
  <c r="AF202" i="1" l="1"/>
  <c r="AL201" i="1"/>
  <c r="K141" i="1"/>
  <c r="B141" i="1" s="1"/>
  <c r="Q142" i="1"/>
  <c r="P142" i="1"/>
  <c r="I142" i="1"/>
  <c r="J142" i="1" s="1"/>
  <c r="M141" i="1"/>
  <c r="N141" i="1" s="1"/>
  <c r="C142" i="1" s="1"/>
  <c r="D142" i="1"/>
  <c r="E142" i="1" s="1"/>
  <c r="G142" i="1" s="1"/>
  <c r="H143" i="1" s="1"/>
  <c r="A143" i="1"/>
  <c r="L142" i="1"/>
  <c r="O140" i="1"/>
  <c r="AF203" i="1" l="1"/>
  <c r="AL202" i="1"/>
  <c r="K142" i="1"/>
  <c r="B142" i="1" s="1"/>
  <c r="Q143" i="1"/>
  <c r="I143" i="1"/>
  <c r="J143" i="1" s="1"/>
  <c r="M142" i="1"/>
  <c r="N142" i="1" s="1"/>
  <c r="C143" i="1" s="1"/>
  <c r="P143" i="1"/>
  <c r="D143" i="1"/>
  <c r="E143" i="1" s="1"/>
  <c r="G143" i="1" s="1"/>
  <c r="H144" i="1" s="1"/>
  <c r="A144" i="1"/>
  <c r="L143" i="1"/>
  <c r="O141" i="1"/>
  <c r="AL203" i="1" l="1"/>
  <c r="AF204" i="1"/>
  <c r="K143" i="1"/>
  <c r="B143" i="1" s="1"/>
  <c r="D144" i="1"/>
  <c r="E144" i="1" s="1"/>
  <c r="G144" i="1" s="1"/>
  <c r="H145" i="1" s="1"/>
  <c r="A145" i="1"/>
  <c r="L144" i="1"/>
  <c r="O142" i="1"/>
  <c r="Q144" i="1"/>
  <c r="P144" i="1"/>
  <c r="I144" i="1"/>
  <c r="J144" i="1" s="1"/>
  <c r="M143" i="1"/>
  <c r="N143" i="1" s="1"/>
  <c r="C144" i="1" s="1"/>
  <c r="AL204" i="1" l="1"/>
  <c r="AF205" i="1"/>
  <c r="K144" i="1"/>
  <c r="B144" i="1" s="1"/>
  <c r="Q145" i="1"/>
  <c r="I145" i="1"/>
  <c r="J145" i="1" s="1"/>
  <c r="M144" i="1"/>
  <c r="N144" i="1" s="1"/>
  <c r="C145" i="1" s="1"/>
  <c r="P145" i="1"/>
  <c r="O143" i="1"/>
  <c r="D145" i="1"/>
  <c r="E145" i="1" s="1"/>
  <c r="G145" i="1" s="1"/>
  <c r="H146" i="1" s="1"/>
  <c r="A146" i="1"/>
  <c r="L145" i="1"/>
  <c r="AL205" i="1" l="1"/>
  <c r="AF206" i="1"/>
  <c r="K145" i="1"/>
  <c r="B145" i="1" s="1"/>
  <c r="Q146" i="1"/>
  <c r="P146" i="1"/>
  <c r="I146" i="1"/>
  <c r="J146" i="1" s="1"/>
  <c r="M145" i="1"/>
  <c r="N145" i="1" s="1"/>
  <c r="C146" i="1" s="1"/>
  <c r="O144" i="1"/>
  <c r="D146" i="1"/>
  <c r="E146" i="1" s="1"/>
  <c r="G146" i="1" s="1"/>
  <c r="H147" i="1" s="1"/>
  <c r="A147" i="1"/>
  <c r="L146" i="1"/>
  <c r="AF207" i="1" l="1"/>
  <c r="AL206" i="1"/>
  <c r="K146" i="1"/>
  <c r="B146" i="1" s="1"/>
  <c r="P147" i="1"/>
  <c r="I147" i="1"/>
  <c r="J147" i="1" s="1"/>
  <c r="M146" i="1"/>
  <c r="N146" i="1" s="1"/>
  <c r="C147" i="1" s="1"/>
  <c r="Q147" i="1"/>
  <c r="D147" i="1"/>
  <c r="E147" i="1" s="1"/>
  <c r="G147" i="1" s="1"/>
  <c r="H148" i="1" s="1"/>
  <c r="A148" i="1"/>
  <c r="L147" i="1"/>
  <c r="O145" i="1"/>
  <c r="AL207" i="1" l="1"/>
  <c r="AF208" i="1"/>
  <c r="K147" i="1"/>
  <c r="B147" i="1" s="1"/>
  <c r="Q148" i="1"/>
  <c r="P148" i="1"/>
  <c r="I148" i="1"/>
  <c r="J148" i="1" s="1"/>
  <c r="M147" i="1"/>
  <c r="N147" i="1" s="1"/>
  <c r="C148" i="1" s="1"/>
  <c r="D148" i="1"/>
  <c r="E148" i="1" s="1"/>
  <c r="G148" i="1" s="1"/>
  <c r="H149" i="1" s="1"/>
  <c r="L148" i="1"/>
  <c r="A149" i="1"/>
  <c r="O146" i="1"/>
  <c r="AL208" i="1" l="1"/>
  <c r="AF209" i="1"/>
  <c r="K148" i="1"/>
  <c r="B148" i="1" s="1"/>
  <c r="D149" i="1"/>
  <c r="E149" i="1" s="1"/>
  <c r="G149" i="1" s="1"/>
  <c r="H150" i="1" s="1"/>
  <c r="L149" i="1"/>
  <c r="A150" i="1"/>
  <c r="O147" i="1"/>
  <c r="Q149" i="1"/>
  <c r="I149" i="1"/>
  <c r="J149" i="1" s="1"/>
  <c r="M148" i="1"/>
  <c r="N148" i="1" s="1"/>
  <c r="C149" i="1" s="1"/>
  <c r="P149" i="1"/>
  <c r="AL209" i="1" l="1"/>
  <c r="AF210" i="1"/>
  <c r="K149" i="1"/>
  <c r="B149" i="1" s="1"/>
  <c r="Q150" i="1"/>
  <c r="P150" i="1"/>
  <c r="I150" i="1"/>
  <c r="J150" i="1" s="1"/>
  <c r="M149" i="1"/>
  <c r="N149" i="1" s="1"/>
  <c r="C150" i="1" s="1"/>
  <c r="O148" i="1"/>
  <c r="D150" i="1"/>
  <c r="E150" i="1" s="1"/>
  <c r="G150" i="1" s="1"/>
  <c r="H151" i="1" s="1"/>
  <c r="L150" i="1"/>
  <c r="A151" i="1"/>
  <c r="AF211" i="1" l="1"/>
  <c r="AL210" i="1"/>
  <c r="K150" i="1"/>
  <c r="B150" i="1" s="1"/>
  <c r="D151" i="1"/>
  <c r="E151" i="1" s="1"/>
  <c r="G151" i="1" s="1"/>
  <c r="H152" i="1" s="1"/>
  <c r="A152" i="1"/>
  <c r="L151" i="1"/>
  <c r="O149" i="1"/>
  <c r="Q151" i="1"/>
  <c r="I151" i="1"/>
  <c r="J151" i="1" s="1"/>
  <c r="M150" i="1"/>
  <c r="N150" i="1" s="1"/>
  <c r="C151" i="1" s="1"/>
  <c r="P151" i="1"/>
  <c r="AL211" i="1" l="1"/>
  <c r="AF212" i="1"/>
  <c r="K151" i="1"/>
  <c r="B151" i="1" s="1"/>
  <c r="Q152" i="1"/>
  <c r="I152" i="1"/>
  <c r="J152" i="1" s="1"/>
  <c r="M151" i="1"/>
  <c r="N151" i="1" s="1"/>
  <c r="C152" i="1" s="1"/>
  <c r="P152" i="1"/>
  <c r="D152" i="1"/>
  <c r="E152" i="1" s="1"/>
  <c r="G152" i="1" s="1"/>
  <c r="H153" i="1" s="1"/>
  <c r="A153" i="1"/>
  <c r="L152" i="1"/>
  <c r="O150" i="1"/>
  <c r="AF213" i="1" l="1"/>
  <c r="AL212" i="1"/>
  <c r="K152" i="1"/>
  <c r="B152" i="1" s="1"/>
  <c r="Q153" i="1"/>
  <c r="I153" i="1"/>
  <c r="J153" i="1" s="1"/>
  <c r="P153" i="1"/>
  <c r="M152" i="1"/>
  <c r="N152" i="1" s="1"/>
  <c r="C153" i="1" s="1"/>
  <c r="D153" i="1"/>
  <c r="E153" i="1" s="1"/>
  <c r="G153" i="1" s="1"/>
  <c r="H154" i="1" s="1"/>
  <c r="A154" i="1"/>
  <c r="L153" i="1"/>
  <c r="O151" i="1"/>
  <c r="AL213" i="1" l="1"/>
  <c r="AF214" i="1"/>
  <c r="K153" i="1"/>
  <c r="B153" i="1" s="1"/>
  <c r="Q154" i="1"/>
  <c r="P154" i="1"/>
  <c r="I154" i="1"/>
  <c r="J154" i="1" s="1"/>
  <c r="M153" i="1"/>
  <c r="N153" i="1" s="1"/>
  <c r="C154" i="1" s="1"/>
  <c r="D154" i="1"/>
  <c r="E154" i="1" s="1"/>
  <c r="G154" i="1" s="1"/>
  <c r="H155" i="1" s="1"/>
  <c r="L154" i="1"/>
  <c r="A155" i="1"/>
  <c r="O152" i="1"/>
  <c r="AF215" i="1" l="1"/>
  <c r="AL214" i="1"/>
  <c r="K154" i="1"/>
  <c r="B154" i="1" s="1"/>
  <c r="Q155" i="1"/>
  <c r="P155" i="1"/>
  <c r="I155" i="1"/>
  <c r="J155" i="1" s="1"/>
  <c r="M154" i="1"/>
  <c r="N154" i="1" s="1"/>
  <c r="C155" i="1" s="1"/>
  <c r="D155" i="1"/>
  <c r="E155" i="1" s="1"/>
  <c r="G155" i="1" s="1"/>
  <c r="H156" i="1" s="1"/>
  <c r="L155" i="1"/>
  <c r="A156" i="1"/>
  <c r="O153" i="1"/>
  <c r="AF216" i="1" l="1"/>
  <c r="AL215" i="1"/>
  <c r="K155" i="1"/>
  <c r="B155" i="1" s="1"/>
  <c r="A157" i="1"/>
  <c r="D156" i="1"/>
  <c r="E156" i="1" s="1"/>
  <c r="G156" i="1" s="1"/>
  <c r="H157" i="1" s="1"/>
  <c r="L156" i="1"/>
  <c r="O154" i="1"/>
  <c r="P156" i="1"/>
  <c r="I156" i="1"/>
  <c r="J156" i="1" s="1"/>
  <c r="M155" i="1"/>
  <c r="N155" i="1" s="1"/>
  <c r="C156" i="1" s="1"/>
  <c r="Q156" i="1"/>
  <c r="AL216" i="1" l="1"/>
  <c r="AF217" i="1"/>
  <c r="K156" i="1"/>
  <c r="B156" i="1" s="1"/>
  <c r="D157" i="1"/>
  <c r="E157" i="1" s="1"/>
  <c r="G157" i="1" s="1"/>
  <c r="H158" i="1" s="1"/>
  <c r="L157" i="1"/>
  <c r="A158" i="1"/>
  <c r="O155" i="1"/>
  <c r="Q157" i="1"/>
  <c r="I157" i="1"/>
  <c r="J157" i="1" s="1"/>
  <c r="P157" i="1"/>
  <c r="M156" i="1"/>
  <c r="N156" i="1" s="1"/>
  <c r="C157" i="1" s="1"/>
  <c r="AF218" i="1" l="1"/>
  <c r="AL217" i="1"/>
  <c r="K157" i="1"/>
  <c r="B157" i="1" s="1"/>
  <c r="D158" i="1"/>
  <c r="E158" i="1" s="1"/>
  <c r="G158" i="1" s="1"/>
  <c r="H159" i="1" s="1"/>
  <c r="L158" i="1"/>
  <c r="A159" i="1"/>
  <c r="Q158" i="1"/>
  <c r="P158" i="1"/>
  <c r="I158" i="1"/>
  <c r="J158" i="1" s="1"/>
  <c r="M157" i="1"/>
  <c r="N157" i="1" s="1"/>
  <c r="C158" i="1" s="1"/>
  <c r="O156" i="1"/>
  <c r="AF219" i="1" l="1"/>
  <c r="AL218" i="1"/>
  <c r="K158" i="1"/>
  <c r="B158" i="1" s="1"/>
  <c r="D159" i="1"/>
  <c r="E159" i="1" s="1"/>
  <c r="G159" i="1" s="1"/>
  <c r="H160" i="1" s="1"/>
  <c r="L159" i="1"/>
  <c r="A160" i="1"/>
  <c r="O157" i="1"/>
  <c r="Q159" i="1"/>
  <c r="P159" i="1"/>
  <c r="I159" i="1"/>
  <c r="J159" i="1" s="1"/>
  <c r="M158" i="1"/>
  <c r="N158" i="1" s="1"/>
  <c r="C159" i="1" s="1"/>
  <c r="AL219" i="1" l="1"/>
  <c r="AF220" i="1"/>
  <c r="K159" i="1"/>
  <c r="B159" i="1" s="1"/>
  <c r="D160" i="1"/>
  <c r="E160" i="1" s="1"/>
  <c r="G160" i="1" s="1"/>
  <c r="H161" i="1" s="1"/>
  <c r="A161" i="1"/>
  <c r="L160" i="1"/>
  <c r="O158" i="1"/>
  <c r="P160" i="1"/>
  <c r="I160" i="1"/>
  <c r="J160" i="1" s="1"/>
  <c r="M159" i="1"/>
  <c r="N159" i="1" s="1"/>
  <c r="C160" i="1" s="1"/>
  <c r="Q160" i="1"/>
  <c r="AF221" i="1" l="1"/>
  <c r="AL220" i="1"/>
  <c r="K160" i="1"/>
  <c r="B160" i="1" s="1"/>
  <c r="D161" i="1"/>
  <c r="E161" i="1" s="1"/>
  <c r="G161" i="1" s="1"/>
  <c r="H162" i="1" s="1"/>
  <c r="A162" i="1"/>
  <c r="L161" i="1"/>
  <c r="O159" i="1"/>
  <c r="Q161" i="1"/>
  <c r="I161" i="1"/>
  <c r="J161" i="1" s="1"/>
  <c r="P161" i="1"/>
  <c r="M160" i="1"/>
  <c r="N160" i="1" s="1"/>
  <c r="C161" i="1" s="1"/>
  <c r="AF222" i="1" l="1"/>
  <c r="AL221" i="1"/>
  <c r="K161" i="1"/>
  <c r="B161" i="1" s="1"/>
  <c r="Q162" i="1"/>
  <c r="P162" i="1"/>
  <c r="I162" i="1"/>
  <c r="J162" i="1" s="1"/>
  <c r="M161" i="1"/>
  <c r="N161" i="1" s="1"/>
  <c r="C162" i="1" s="1"/>
  <c r="O160" i="1"/>
  <c r="A163" i="1"/>
  <c r="D162" i="1"/>
  <c r="E162" i="1" s="1"/>
  <c r="G162" i="1" s="1"/>
  <c r="H163" i="1" s="1"/>
  <c r="L162" i="1"/>
  <c r="AL222" i="1" l="1"/>
  <c r="AF223" i="1"/>
  <c r="K162" i="1"/>
  <c r="B162" i="1" s="1"/>
  <c r="Q163" i="1"/>
  <c r="P163" i="1"/>
  <c r="I163" i="1"/>
  <c r="J163" i="1" s="1"/>
  <c r="M162" i="1"/>
  <c r="N162" i="1" s="1"/>
  <c r="C163" i="1" s="1"/>
  <c r="O161" i="1"/>
  <c r="D163" i="1"/>
  <c r="E163" i="1" s="1"/>
  <c r="G163" i="1" s="1"/>
  <c r="H164" i="1" s="1"/>
  <c r="A164" i="1"/>
  <c r="L163" i="1"/>
  <c r="AF224" i="1" l="1"/>
  <c r="AL223" i="1"/>
  <c r="K163" i="1"/>
  <c r="B163" i="1" s="1"/>
  <c r="O162" i="1"/>
  <c r="Q164" i="1"/>
  <c r="P164" i="1"/>
  <c r="I164" i="1"/>
  <c r="J164" i="1" s="1"/>
  <c r="M163" i="1"/>
  <c r="N163" i="1" s="1"/>
  <c r="C164" i="1" s="1"/>
  <c r="D164" i="1"/>
  <c r="E164" i="1" s="1"/>
  <c r="G164" i="1" s="1"/>
  <c r="H165" i="1" s="1"/>
  <c r="L164" i="1"/>
  <c r="A165" i="1"/>
  <c r="AF232" i="1" l="1"/>
  <c r="AL224" i="1"/>
  <c r="K164" i="1"/>
  <c r="B164" i="1" s="1"/>
  <c r="A166" i="1"/>
  <c r="D165" i="1"/>
  <c r="E165" i="1" s="1"/>
  <c r="G165" i="1" s="1"/>
  <c r="H166" i="1" s="1"/>
  <c r="L165" i="1"/>
  <c r="O163" i="1"/>
  <c r="Q165" i="1"/>
  <c r="I165" i="1"/>
  <c r="J165" i="1" s="1"/>
  <c r="P165" i="1"/>
  <c r="M164" i="1"/>
  <c r="N164" i="1" s="1"/>
  <c r="C165" i="1" s="1"/>
  <c r="AL232" i="1" l="1"/>
  <c r="AF233" i="1"/>
  <c r="K165" i="1"/>
  <c r="B165" i="1" s="1"/>
  <c r="P166" i="1"/>
  <c r="I166" i="1"/>
  <c r="J166" i="1" s="1"/>
  <c r="M165" i="1"/>
  <c r="N165" i="1" s="1"/>
  <c r="C166" i="1" s="1"/>
  <c r="Q166" i="1"/>
  <c r="O164" i="1"/>
  <c r="D166" i="1"/>
  <c r="E166" i="1" s="1"/>
  <c r="G166" i="1" s="1"/>
  <c r="H167" i="1" s="1"/>
  <c r="L166" i="1"/>
  <c r="A167" i="1"/>
  <c r="AF234" i="1" l="1"/>
  <c r="AL233" i="1"/>
  <c r="K166" i="1"/>
  <c r="B166" i="1" s="1"/>
  <c r="D167" i="1"/>
  <c r="E167" i="1" s="1"/>
  <c r="G167" i="1" s="1"/>
  <c r="H168" i="1" s="1"/>
  <c r="A168" i="1"/>
  <c r="L167" i="1"/>
  <c r="O165" i="1"/>
  <c r="Q167" i="1"/>
  <c r="P167" i="1"/>
  <c r="I167" i="1"/>
  <c r="J167" i="1" s="1"/>
  <c r="M166" i="1"/>
  <c r="N166" i="1" s="1"/>
  <c r="C167" i="1" s="1"/>
  <c r="AF235" i="1" l="1"/>
  <c r="AL234" i="1"/>
  <c r="K167" i="1"/>
  <c r="B167" i="1" s="1"/>
  <c r="D168" i="1"/>
  <c r="E168" i="1" s="1"/>
  <c r="G168" i="1" s="1"/>
  <c r="H169" i="1" s="1"/>
  <c r="L168" i="1"/>
  <c r="A169" i="1"/>
  <c r="O166" i="1"/>
  <c r="Q168" i="1"/>
  <c r="P168" i="1"/>
  <c r="I168" i="1"/>
  <c r="J168" i="1" s="1"/>
  <c r="M167" i="1"/>
  <c r="N167" i="1" s="1"/>
  <c r="C168" i="1" s="1"/>
  <c r="AF236" i="1" l="1"/>
  <c r="AL235" i="1"/>
  <c r="K168" i="1"/>
  <c r="B168" i="1" s="1"/>
  <c r="D169" i="1"/>
  <c r="E169" i="1" s="1"/>
  <c r="G169" i="1" s="1"/>
  <c r="H170" i="1" s="1"/>
  <c r="A170" i="1"/>
  <c r="L169" i="1"/>
  <c r="P169" i="1"/>
  <c r="I169" i="1"/>
  <c r="J169" i="1" s="1"/>
  <c r="Q169" i="1"/>
  <c r="M168" i="1"/>
  <c r="N168" i="1" s="1"/>
  <c r="C169" i="1" s="1"/>
  <c r="O167" i="1"/>
  <c r="AF237" i="1" l="1"/>
  <c r="AL236" i="1"/>
  <c r="K169" i="1"/>
  <c r="B169" i="1" s="1"/>
  <c r="Q170" i="1"/>
  <c r="I170" i="1"/>
  <c r="J170" i="1" s="1"/>
  <c r="M169" i="1"/>
  <c r="N169" i="1" s="1"/>
  <c r="C170" i="1" s="1"/>
  <c r="P170" i="1"/>
  <c r="O168" i="1"/>
  <c r="D170" i="1"/>
  <c r="E170" i="1" s="1"/>
  <c r="G170" i="1" s="1"/>
  <c r="H171" i="1" s="1"/>
  <c r="L170" i="1"/>
  <c r="A171" i="1"/>
  <c r="AF238" i="1" l="1"/>
  <c r="AL237" i="1"/>
  <c r="K170" i="1"/>
  <c r="B170" i="1" s="1"/>
  <c r="D171" i="1"/>
  <c r="E171" i="1" s="1"/>
  <c r="G171" i="1" s="1"/>
  <c r="H172" i="1" s="1"/>
  <c r="A172" i="1"/>
  <c r="L171" i="1"/>
  <c r="O169" i="1"/>
  <c r="Q171" i="1"/>
  <c r="I171" i="1"/>
  <c r="J171" i="1" s="1"/>
  <c r="M170" i="1"/>
  <c r="N170" i="1" s="1"/>
  <c r="C171" i="1" s="1"/>
  <c r="P171" i="1"/>
  <c r="AL238" i="1" l="1"/>
  <c r="AF239" i="1"/>
  <c r="K171" i="1"/>
  <c r="B171" i="1" s="1"/>
  <c r="D172" i="1"/>
  <c r="E172" i="1" s="1"/>
  <c r="G172" i="1" s="1"/>
  <c r="H173" i="1" s="1"/>
  <c r="L172" i="1"/>
  <c r="A173" i="1"/>
  <c r="O170" i="1"/>
  <c r="P172" i="1"/>
  <c r="I172" i="1"/>
  <c r="J172" i="1" s="1"/>
  <c r="M171" i="1"/>
  <c r="N171" i="1" s="1"/>
  <c r="C172" i="1" s="1"/>
  <c r="Q172" i="1"/>
  <c r="AF240" i="1" l="1"/>
  <c r="AL239" i="1"/>
  <c r="K172" i="1"/>
  <c r="B172" i="1" s="1"/>
  <c r="A174" i="1"/>
  <c r="D173" i="1"/>
  <c r="E173" i="1" s="1"/>
  <c r="G173" i="1" s="1"/>
  <c r="H174" i="1" s="1"/>
  <c r="L173" i="1"/>
  <c r="O171" i="1"/>
  <c r="Q173" i="1"/>
  <c r="I173" i="1"/>
  <c r="J173" i="1" s="1"/>
  <c r="P173" i="1"/>
  <c r="M172" i="1"/>
  <c r="N172" i="1" s="1"/>
  <c r="C173" i="1" s="1"/>
  <c r="AF241" i="1" l="1"/>
  <c r="AL240" i="1"/>
  <c r="K173" i="1"/>
  <c r="B173" i="1" s="1"/>
  <c r="D174" i="1"/>
  <c r="E174" i="1" s="1"/>
  <c r="G174" i="1" s="1"/>
  <c r="H175" i="1" s="1"/>
  <c r="A175" i="1"/>
  <c r="L174" i="1"/>
  <c r="O172" i="1"/>
  <c r="Q174" i="1"/>
  <c r="I174" i="1"/>
  <c r="J174" i="1" s="1"/>
  <c r="M173" i="1"/>
  <c r="N173" i="1" s="1"/>
  <c r="C174" i="1" s="1"/>
  <c r="P174" i="1"/>
  <c r="AF242" i="1" l="1"/>
  <c r="AL241" i="1"/>
  <c r="K174" i="1"/>
  <c r="B174" i="1" s="1"/>
  <c r="Q175" i="1"/>
  <c r="P175" i="1"/>
  <c r="I175" i="1"/>
  <c r="J175" i="1" s="1"/>
  <c r="M174" i="1"/>
  <c r="N174" i="1" s="1"/>
  <c r="C175" i="1" s="1"/>
  <c r="D175" i="1"/>
  <c r="E175" i="1" s="1"/>
  <c r="G175" i="1" s="1"/>
  <c r="H176" i="1" s="1"/>
  <c r="L175" i="1"/>
  <c r="A176" i="1"/>
  <c r="O173" i="1"/>
  <c r="AL242" i="1" l="1"/>
  <c r="AF243" i="1"/>
  <c r="K175" i="1"/>
  <c r="B175" i="1" s="1"/>
  <c r="A177" i="1"/>
  <c r="D176" i="1"/>
  <c r="E176" i="1" s="1"/>
  <c r="G176" i="1" s="1"/>
  <c r="H177" i="1" s="1"/>
  <c r="L176" i="1"/>
  <c r="P176" i="1"/>
  <c r="I176" i="1"/>
  <c r="J176" i="1" s="1"/>
  <c r="M175" i="1"/>
  <c r="N175" i="1" s="1"/>
  <c r="C176" i="1" s="1"/>
  <c r="Q176" i="1"/>
  <c r="O174" i="1"/>
  <c r="AL243" i="1" l="1"/>
  <c r="AF244" i="1"/>
  <c r="K176" i="1"/>
  <c r="B176" i="1" s="1"/>
  <c r="P177" i="1"/>
  <c r="I177" i="1"/>
  <c r="J177" i="1" s="1"/>
  <c r="M176" i="1"/>
  <c r="N176" i="1" s="1"/>
  <c r="C177" i="1" s="1"/>
  <c r="Q177" i="1"/>
  <c r="O175" i="1"/>
  <c r="A178" i="1"/>
  <c r="D177" i="1"/>
  <c r="E177" i="1" s="1"/>
  <c r="G177" i="1" s="1"/>
  <c r="H178" i="1" s="1"/>
  <c r="L177" i="1"/>
  <c r="AL244" i="1" l="1"/>
  <c r="AF245" i="1"/>
  <c r="K177" i="1"/>
  <c r="B177" i="1" s="1"/>
  <c r="L178" i="1"/>
  <c r="A179" i="1"/>
  <c r="D178" i="1"/>
  <c r="E178" i="1" s="1"/>
  <c r="G178" i="1" s="1"/>
  <c r="H179" i="1" s="1"/>
  <c r="O176" i="1"/>
  <c r="P178" i="1"/>
  <c r="I178" i="1"/>
  <c r="J178" i="1" s="1"/>
  <c r="M177" i="1"/>
  <c r="N177" i="1" s="1"/>
  <c r="C178" i="1" s="1"/>
  <c r="Q178" i="1"/>
  <c r="AL245" i="1" l="1"/>
  <c r="AF246" i="1"/>
  <c r="K178" i="1"/>
  <c r="B178" i="1" s="1"/>
  <c r="D179" i="1"/>
  <c r="E179" i="1" s="1"/>
  <c r="G179" i="1" s="1"/>
  <c r="H180" i="1" s="1"/>
  <c r="L179" i="1"/>
  <c r="A180" i="1"/>
  <c r="Q179" i="1"/>
  <c r="M178" i="1"/>
  <c r="N178" i="1" s="1"/>
  <c r="C179" i="1" s="1"/>
  <c r="P179" i="1"/>
  <c r="I179" i="1"/>
  <c r="J179" i="1" s="1"/>
  <c r="O177" i="1"/>
  <c r="AF247" i="1" l="1"/>
  <c r="AL246" i="1"/>
  <c r="K179" i="1"/>
  <c r="B179" i="1" s="1"/>
  <c r="D180" i="1"/>
  <c r="E180" i="1" s="1"/>
  <c r="G180" i="1" s="1"/>
  <c r="H181" i="1" s="1"/>
  <c r="A181" i="1"/>
  <c r="L180" i="1"/>
  <c r="O178" i="1"/>
  <c r="P180" i="1"/>
  <c r="M179" i="1"/>
  <c r="N179" i="1" s="1"/>
  <c r="C180" i="1" s="1"/>
  <c r="Q180" i="1"/>
  <c r="I180" i="1"/>
  <c r="J180" i="1" s="1"/>
  <c r="AF248" i="1" l="1"/>
  <c r="AL247" i="1"/>
  <c r="K180" i="1"/>
  <c r="B180" i="1" s="1"/>
  <c r="D181" i="1"/>
  <c r="E181" i="1" s="1"/>
  <c r="G181" i="1" s="1"/>
  <c r="H182" i="1" s="1"/>
  <c r="A182" i="1"/>
  <c r="L181" i="1"/>
  <c r="O179" i="1"/>
  <c r="P181" i="1"/>
  <c r="I181" i="1"/>
  <c r="J181" i="1" s="1"/>
  <c r="M180" i="1"/>
  <c r="N180" i="1" s="1"/>
  <c r="C181" i="1" s="1"/>
  <c r="Q181" i="1"/>
  <c r="AF249" i="1" l="1"/>
  <c r="AL248" i="1"/>
  <c r="K181" i="1"/>
  <c r="B181" i="1" s="1"/>
  <c r="M181" i="1"/>
  <c r="N181" i="1" s="1"/>
  <c r="C182" i="1" s="1"/>
  <c r="Q182" i="1"/>
  <c r="P182" i="1"/>
  <c r="I182" i="1"/>
  <c r="J182" i="1" s="1"/>
  <c r="O180" i="1"/>
  <c r="D182" i="1"/>
  <c r="E182" i="1" s="1"/>
  <c r="G182" i="1" s="1"/>
  <c r="H183" i="1" s="1"/>
  <c r="L182" i="1"/>
  <c r="A183" i="1"/>
  <c r="AL249" i="1" l="1"/>
  <c r="AF250" i="1"/>
  <c r="K182" i="1"/>
  <c r="B182" i="1" s="1"/>
  <c r="D183" i="1"/>
  <c r="L183" i="1"/>
  <c r="A184" i="1"/>
  <c r="M182" i="1"/>
  <c r="N182" i="1" s="1"/>
  <c r="C183" i="1" s="1"/>
  <c r="Q183" i="1"/>
  <c r="P183" i="1"/>
  <c r="I183" i="1"/>
  <c r="J183" i="1" s="1"/>
  <c r="O181" i="1"/>
  <c r="AL250" i="1" l="1"/>
  <c r="AF251" i="1"/>
  <c r="K183" i="1"/>
  <c r="B183" i="1" s="1"/>
  <c r="E183" i="1"/>
  <c r="G183" i="1" s="1"/>
  <c r="H184" i="1" s="1"/>
  <c r="D184" i="1"/>
  <c r="E184" i="1" s="1"/>
  <c r="G184" i="1" s="1"/>
  <c r="L184" i="1"/>
  <c r="A185" i="1"/>
  <c r="O182" i="1"/>
  <c r="Q184" i="1"/>
  <c r="P184" i="1"/>
  <c r="M183" i="1"/>
  <c r="N183" i="1" s="1"/>
  <c r="C184" i="1" s="1"/>
  <c r="I184" i="1"/>
  <c r="H185" i="1" l="1"/>
  <c r="AF252" i="1"/>
  <c r="AL251" i="1"/>
  <c r="I185" i="1"/>
  <c r="Q185" i="1"/>
  <c r="P185" i="1"/>
  <c r="M184" i="1"/>
  <c r="N184" i="1" s="1"/>
  <c r="C185" i="1" s="1"/>
  <c r="D185" i="1"/>
  <c r="E185" i="1" s="1"/>
  <c r="G185" i="1" s="1"/>
  <c r="H186" i="1" s="1"/>
  <c r="A186" i="1"/>
  <c r="L185" i="1"/>
  <c r="O183" i="1"/>
  <c r="J184" i="1"/>
  <c r="K184" i="1" s="1"/>
  <c r="J185" i="1" l="1"/>
  <c r="K185" i="1" s="1"/>
  <c r="B185" i="1" s="1"/>
  <c r="AF253" i="1"/>
  <c r="AL252" i="1"/>
  <c r="B184" i="1"/>
  <c r="O184" i="1"/>
  <c r="P186" i="1"/>
  <c r="M185" i="1"/>
  <c r="N185" i="1" s="1"/>
  <c r="C186" i="1" s="1"/>
  <c r="Q186" i="1"/>
  <c r="I186" i="1"/>
  <c r="J186" i="1" s="1"/>
  <c r="D186" i="1"/>
  <c r="E186" i="1" s="1"/>
  <c r="G186" i="1" s="1"/>
  <c r="H187" i="1" s="1"/>
  <c r="A187" i="1"/>
  <c r="L186" i="1"/>
  <c r="AF254" i="1" l="1"/>
  <c r="AL253" i="1"/>
  <c r="K186" i="1"/>
  <c r="B186" i="1" s="1"/>
  <c r="D187" i="1"/>
  <c r="E187" i="1" s="1"/>
  <c r="G187" i="1" s="1"/>
  <c r="H188" i="1" s="1"/>
  <c r="L187" i="1"/>
  <c r="A188" i="1"/>
  <c r="O185" i="1"/>
  <c r="Q187" i="1"/>
  <c r="M186" i="1"/>
  <c r="N186" i="1" s="1"/>
  <c r="C187" i="1" s="1"/>
  <c r="P187" i="1"/>
  <c r="I187" i="1"/>
  <c r="J187" i="1" s="1"/>
  <c r="AF255" i="1" l="1"/>
  <c r="AL254" i="1"/>
  <c r="K187" i="1"/>
  <c r="B187" i="1" s="1"/>
  <c r="D188" i="1"/>
  <c r="E188" i="1" s="1"/>
  <c r="G188" i="1" s="1"/>
  <c r="H189" i="1" s="1"/>
  <c r="A189" i="1"/>
  <c r="L188" i="1"/>
  <c r="O186" i="1"/>
  <c r="P188" i="1"/>
  <c r="I188" i="1"/>
  <c r="J188" i="1" s="1"/>
  <c r="M187" i="1"/>
  <c r="N187" i="1" s="1"/>
  <c r="C188" i="1" s="1"/>
  <c r="Q188" i="1"/>
  <c r="AL255" i="1" l="1"/>
  <c r="AF256" i="1"/>
  <c r="K188" i="1"/>
  <c r="B188" i="1" s="1"/>
  <c r="L189" i="1"/>
  <c r="A190" i="1"/>
  <c r="D189" i="1"/>
  <c r="E189" i="1" s="1"/>
  <c r="G189" i="1" s="1"/>
  <c r="H190" i="1" s="1"/>
  <c r="P189" i="1"/>
  <c r="I189" i="1"/>
  <c r="J189" i="1" s="1"/>
  <c r="M188" i="1"/>
  <c r="N188" i="1" s="1"/>
  <c r="C189" i="1" s="1"/>
  <c r="Q189" i="1"/>
  <c r="O187" i="1"/>
  <c r="AL256" i="1" l="1"/>
  <c r="AF257" i="1"/>
  <c r="K189" i="1"/>
  <c r="B189" i="1" s="1"/>
  <c r="D190" i="1"/>
  <c r="E190" i="1" s="1"/>
  <c r="G190" i="1" s="1"/>
  <c r="H191" i="1" s="1"/>
  <c r="L190" i="1"/>
  <c r="A191" i="1"/>
  <c r="Q190" i="1"/>
  <c r="M189" i="1"/>
  <c r="N189" i="1" s="1"/>
  <c r="C190" i="1" s="1"/>
  <c r="I190" i="1"/>
  <c r="J190" i="1" s="1"/>
  <c r="P190" i="1"/>
  <c r="O188" i="1"/>
  <c r="AF258" i="1" l="1"/>
  <c r="AL257" i="1"/>
  <c r="K190" i="1"/>
  <c r="B190" i="1" s="1"/>
  <c r="M190" i="1"/>
  <c r="N190" i="1" s="1"/>
  <c r="C191" i="1" s="1"/>
  <c r="P191" i="1"/>
  <c r="I191" i="1"/>
  <c r="J191" i="1" s="1"/>
  <c r="Q191" i="1"/>
  <c r="O189" i="1"/>
  <c r="L191" i="1"/>
  <c r="A192" i="1"/>
  <c r="D191" i="1"/>
  <c r="E191" i="1" s="1"/>
  <c r="G191" i="1" s="1"/>
  <c r="H192" i="1" s="1"/>
  <c r="AF259" i="1" l="1"/>
  <c r="AL258" i="1"/>
  <c r="K191" i="1"/>
  <c r="B191" i="1" s="1"/>
  <c r="D192" i="1"/>
  <c r="E192" i="1" s="1"/>
  <c r="G192" i="1" s="1"/>
  <c r="H193" i="1" s="1"/>
  <c r="L192" i="1"/>
  <c r="A193" i="1"/>
  <c r="M191" i="1"/>
  <c r="N191" i="1" s="1"/>
  <c r="C192" i="1" s="1"/>
  <c r="Q192" i="1"/>
  <c r="P192" i="1"/>
  <c r="I192" i="1"/>
  <c r="J192" i="1" s="1"/>
  <c r="O190" i="1"/>
  <c r="AF260" i="1" l="1"/>
  <c r="AL259" i="1"/>
  <c r="K192" i="1"/>
  <c r="B192" i="1" s="1"/>
  <c r="A194" i="1"/>
  <c r="D193" i="1"/>
  <c r="E193" i="1" s="1"/>
  <c r="G193" i="1" s="1"/>
  <c r="H194" i="1" s="1"/>
  <c r="L193" i="1"/>
  <c r="O191" i="1"/>
  <c r="I193" i="1"/>
  <c r="J193" i="1" s="1"/>
  <c r="M192" i="1"/>
  <c r="N192" i="1" s="1"/>
  <c r="C193" i="1" s="1"/>
  <c r="Q193" i="1"/>
  <c r="P193" i="1"/>
  <c r="AL260" i="1" l="1"/>
  <c r="AF261" i="1"/>
  <c r="K193" i="1"/>
  <c r="B193" i="1" s="1"/>
  <c r="P194" i="1"/>
  <c r="I194" i="1"/>
  <c r="J194" i="1" s="1"/>
  <c r="M193" i="1"/>
  <c r="N193" i="1" s="1"/>
  <c r="C194" i="1" s="1"/>
  <c r="Q194" i="1"/>
  <c r="A195" i="1"/>
  <c r="D194" i="1"/>
  <c r="E194" i="1" s="1"/>
  <c r="G194" i="1" s="1"/>
  <c r="H195" i="1" s="1"/>
  <c r="L194" i="1"/>
  <c r="O192" i="1"/>
  <c r="AF269" i="1" l="1"/>
  <c r="AL261" i="1"/>
  <c r="O193" i="1"/>
  <c r="K194" i="1"/>
  <c r="B194" i="1" s="1"/>
  <c r="M194" i="1"/>
  <c r="N194" i="1" s="1"/>
  <c r="C195" i="1" s="1"/>
  <c r="Q195" i="1"/>
  <c r="P195" i="1"/>
  <c r="I195" i="1"/>
  <c r="J195" i="1" s="1"/>
  <c r="L195" i="1"/>
  <c r="A196" i="1"/>
  <c r="D195" i="1"/>
  <c r="E195" i="1" s="1"/>
  <c r="G195" i="1" s="1"/>
  <c r="H196" i="1" s="1"/>
  <c r="AL269" i="1" l="1"/>
  <c r="AF270" i="1"/>
  <c r="K195" i="1"/>
  <c r="B195" i="1" s="1"/>
  <c r="D196" i="1"/>
  <c r="E196" i="1" s="1"/>
  <c r="G196" i="1" s="1"/>
  <c r="H197" i="1" s="1"/>
  <c r="L196" i="1"/>
  <c r="A197" i="1"/>
  <c r="Q196" i="1"/>
  <c r="M195" i="1"/>
  <c r="N195" i="1" s="1"/>
  <c r="C196" i="1" s="1"/>
  <c r="P196" i="1"/>
  <c r="I196" i="1"/>
  <c r="J196" i="1" s="1"/>
  <c r="O194" i="1"/>
  <c r="AL270" i="1" l="1"/>
  <c r="AF271" i="1"/>
  <c r="K196" i="1"/>
  <c r="B196" i="1" s="1"/>
  <c r="Q197" i="1"/>
  <c r="I197" i="1"/>
  <c r="J197" i="1" s="1"/>
  <c r="P197" i="1"/>
  <c r="M196" i="1"/>
  <c r="N196" i="1" s="1"/>
  <c r="C197" i="1" s="1"/>
  <c r="D197" i="1"/>
  <c r="E197" i="1" s="1"/>
  <c r="G197" i="1" s="1"/>
  <c r="H198" i="1" s="1"/>
  <c r="A198" i="1"/>
  <c r="L197" i="1"/>
  <c r="O195" i="1"/>
  <c r="AF272" i="1" l="1"/>
  <c r="AL271" i="1"/>
  <c r="K197" i="1"/>
  <c r="B197" i="1" s="1"/>
  <c r="P198" i="1"/>
  <c r="Q198" i="1"/>
  <c r="I198" i="1"/>
  <c r="J198" i="1" s="1"/>
  <c r="M197" i="1"/>
  <c r="N197" i="1" s="1"/>
  <c r="C198" i="1" s="1"/>
  <c r="L198" i="1"/>
  <c r="A199" i="1"/>
  <c r="D198" i="1"/>
  <c r="E198" i="1" s="1"/>
  <c r="G198" i="1" s="1"/>
  <c r="H199" i="1" s="1"/>
  <c r="O196" i="1"/>
  <c r="AF273" i="1" l="1"/>
  <c r="AL272" i="1"/>
  <c r="K198" i="1"/>
  <c r="B198" i="1" s="1"/>
  <c r="L199" i="1"/>
  <c r="A200" i="1"/>
  <c r="D199" i="1"/>
  <c r="E199" i="1" s="1"/>
  <c r="G199" i="1" s="1"/>
  <c r="H200" i="1" s="1"/>
  <c r="Q199" i="1"/>
  <c r="M198" i="1"/>
  <c r="N198" i="1" s="1"/>
  <c r="C199" i="1" s="1"/>
  <c r="P199" i="1"/>
  <c r="I199" i="1"/>
  <c r="J199" i="1" s="1"/>
  <c r="O197" i="1"/>
  <c r="AF274" i="1" l="1"/>
  <c r="AL273" i="1"/>
  <c r="K199" i="1"/>
  <c r="B199" i="1" s="1"/>
  <c r="Q200" i="1"/>
  <c r="M199" i="1"/>
  <c r="N199" i="1" s="1"/>
  <c r="C200" i="1" s="1"/>
  <c r="I200" i="1"/>
  <c r="J200" i="1" s="1"/>
  <c r="P200" i="1"/>
  <c r="O198" i="1"/>
  <c r="D200" i="1"/>
  <c r="E200" i="1" s="1"/>
  <c r="L200" i="1"/>
  <c r="A201" i="1"/>
  <c r="AF275" i="1" l="1"/>
  <c r="AL274" i="1"/>
  <c r="K200" i="1"/>
  <c r="B200" i="1" s="1"/>
  <c r="I201" i="1"/>
  <c r="Q201" i="1"/>
  <c r="M200" i="1"/>
  <c r="N200" i="1" s="1"/>
  <c r="C201" i="1" s="1"/>
  <c r="P201" i="1"/>
  <c r="G200" i="1"/>
  <c r="H201" i="1" s="1"/>
  <c r="D201" i="1"/>
  <c r="E201" i="1" s="1"/>
  <c r="G201" i="1" s="1"/>
  <c r="A202" i="1"/>
  <c r="L201" i="1"/>
  <c r="O199" i="1"/>
  <c r="H202" i="1" l="1"/>
  <c r="J201" i="1"/>
  <c r="K201" i="1" s="1"/>
  <c r="B201" i="1" s="1"/>
  <c r="AL275" i="1"/>
  <c r="AF276" i="1"/>
  <c r="O200" i="1"/>
  <c r="A203" i="1"/>
  <c r="D202" i="1"/>
  <c r="E202" i="1" s="1"/>
  <c r="G202" i="1" s="1"/>
  <c r="H203" i="1" s="1"/>
  <c r="L202" i="1"/>
  <c r="P202" i="1"/>
  <c r="Q202" i="1"/>
  <c r="I202" i="1"/>
  <c r="M201" i="1"/>
  <c r="N201" i="1" s="1"/>
  <c r="C202" i="1" s="1"/>
  <c r="J202" i="1" l="1"/>
  <c r="K202" i="1" s="1"/>
  <c r="B202" i="1" s="1"/>
  <c r="AF277" i="1"/>
  <c r="AL276" i="1"/>
  <c r="L203" i="1"/>
  <c r="A204" i="1"/>
  <c r="D203" i="1"/>
  <c r="E203" i="1" s="1"/>
  <c r="G203" i="1" s="1"/>
  <c r="H204" i="1" s="1"/>
  <c r="O201" i="1"/>
  <c r="M202" i="1"/>
  <c r="N202" i="1" s="1"/>
  <c r="C203" i="1" s="1"/>
  <c r="Q203" i="1"/>
  <c r="P203" i="1"/>
  <c r="I203" i="1"/>
  <c r="J203" i="1" s="1"/>
  <c r="AL277" i="1" l="1"/>
  <c r="AF278" i="1"/>
  <c r="K203" i="1"/>
  <c r="B203" i="1" s="1"/>
  <c r="D204" i="1"/>
  <c r="E204" i="1" s="1"/>
  <c r="G204" i="1" s="1"/>
  <c r="H205" i="1" s="1"/>
  <c r="A205" i="1"/>
  <c r="L204" i="1"/>
  <c r="M203" i="1"/>
  <c r="N203" i="1" s="1"/>
  <c r="C204" i="1" s="1"/>
  <c r="P204" i="1"/>
  <c r="Q204" i="1"/>
  <c r="I204" i="1"/>
  <c r="J204" i="1" s="1"/>
  <c r="O202" i="1"/>
  <c r="AL278" i="1" l="1"/>
  <c r="AF279" i="1"/>
  <c r="K204" i="1"/>
  <c r="B204" i="1" s="1"/>
  <c r="D205" i="1"/>
  <c r="E205" i="1" s="1"/>
  <c r="G205" i="1" s="1"/>
  <c r="H206" i="1" s="1"/>
  <c r="L205" i="1"/>
  <c r="A206" i="1"/>
  <c r="O203" i="1"/>
  <c r="Q205" i="1"/>
  <c r="P205" i="1"/>
  <c r="M204" i="1"/>
  <c r="N204" i="1" s="1"/>
  <c r="C205" i="1" s="1"/>
  <c r="I205" i="1"/>
  <c r="J205" i="1" s="1"/>
  <c r="AL279" i="1" l="1"/>
  <c r="AF280" i="1"/>
  <c r="K205" i="1"/>
  <c r="B205" i="1" s="1"/>
  <c r="P206" i="1"/>
  <c r="Q206" i="1"/>
  <c r="I206" i="1"/>
  <c r="J206" i="1" s="1"/>
  <c r="M205" i="1"/>
  <c r="N205" i="1" s="1"/>
  <c r="C206" i="1" s="1"/>
  <c r="D206" i="1"/>
  <c r="E206" i="1" s="1"/>
  <c r="G206" i="1" s="1"/>
  <c r="H207" i="1" s="1"/>
  <c r="A207" i="1"/>
  <c r="L206" i="1"/>
  <c r="O204" i="1"/>
  <c r="AF281" i="1" l="1"/>
  <c r="AL280" i="1"/>
  <c r="K206" i="1"/>
  <c r="B206" i="1" s="1"/>
  <c r="L207" i="1"/>
  <c r="D207" i="1"/>
  <c r="E207" i="1" s="1"/>
  <c r="G207" i="1" s="1"/>
  <c r="H208" i="1" s="1"/>
  <c r="A208" i="1"/>
  <c r="O205" i="1"/>
  <c r="M206" i="1"/>
  <c r="N206" i="1" s="1"/>
  <c r="C207" i="1" s="1"/>
  <c r="Q207" i="1"/>
  <c r="P207" i="1"/>
  <c r="I207" i="1"/>
  <c r="J207" i="1" s="1"/>
  <c r="AL281" i="1" l="1"/>
  <c r="AF282" i="1"/>
  <c r="K207" i="1"/>
  <c r="B207" i="1" s="1"/>
  <c r="Q208" i="1"/>
  <c r="I208" i="1"/>
  <c r="J208" i="1" s="1"/>
  <c r="M207" i="1"/>
  <c r="N207" i="1" s="1"/>
  <c r="C208" i="1" s="1"/>
  <c r="P208" i="1"/>
  <c r="O206" i="1"/>
  <c r="D208" i="1"/>
  <c r="E208" i="1" s="1"/>
  <c r="G208" i="1" s="1"/>
  <c r="H209" i="1" s="1"/>
  <c r="L208" i="1"/>
  <c r="A209" i="1"/>
  <c r="AF283" i="1" l="1"/>
  <c r="AL282" i="1"/>
  <c r="K208" i="1"/>
  <c r="B208" i="1" s="1"/>
  <c r="A210" i="1"/>
  <c r="D209" i="1"/>
  <c r="E209" i="1" s="1"/>
  <c r="G209" i="1" s="1"/>
  <c r="H210" i="1" s="1"/>
  <c r="L209" i="1"/>
  <c r="O207" i="1"/>
  <c r="P209" i="1"/>
  <c r="I209" i="1"/>
  <c r="J209" i="1" s="1"/>
  <c r="Q209" i="1"/>
  <c r="M208" i="1"/>
  <c r="N208" i="1" s="1"/>
  <c r="C209" i="1" s="1"/>
  <c r="AL283" i="1" l="1"/>
  <c r="AF284" i="1"/>
  <c r="K209" i="1"/>
  <c r="B209" i="1" s="1"/>
  <c r="M209" i="1"/>
  <c r="N209" i="1" s="1"/>
  <c r="C210" i="1" s="1"/>
  <c r="P210" i="1"/>
  <c r="I210" i="1"/>
  <c r="J210" i="1" s="1"/>
  <c r="Q210" i="1"/>
  <c r="O208" i="1"/>
  <c r="L210" i="1"/>
  <c r="A211" i="1"/>
  <c r="D210" i="1"/>
  <c r="E210" i="1" s="1"/>
  <c r="G210" i="1" s="1"/>
  <c r="H211" i="1" s="1"/>
  <c r="AL284" i="1" l="1"/>
  <c r="AF285" i="1"/>
  <c r="K210" i="1"/>
  <c r="B210" i="1" s="1"/>
  <c r="P211" i="1"/>
  <c r="I211" i="1"/>
  <c r="J211" i="1" s="1"/>
  <c r="M210" i="1"/>
  <c r="N210" i="1" s="1"/>
  <c r="C211" i="1" s="1"/>
  <c r="Q211" i="1"/>
  <c r="O209" i="1"/>
  <c r="D211" i="1"/>
  <c r="E211" i="1" s="1"/>
  <c r="G211" i="1" s="1"/>
  <c r="H212" i="1" s="1"/>
  <c r="A212" i="1"/>
  <c r="L211" i="1"/>
  <c r="AF286" i="1" l="1"/>
  <c r="AL285" i="1"/>
  <c r="K211" i="1"/>
  <c r="B211" i="1" s="1"/>
  <c r="O210" i="1"/>
  <c r="P212" i="1"/>
  <c r="Q212" i="1"/>
  <c r="I212" i="1"/>
  <c r="J212" i="1" s="1"/>
  <c r="M211" i="1"/>
  <c r="N211" i="1" s="1"/>
  <c r="C212" i="1" s="1"/>
  <c r="D212" i="1"/>
  <c r="E212" i="1" s="1"/>
  <c r="G212" i="1" s="1"/>
  <c r="H213" i="1" s="1"/>
  <c r="A213" i="1"/>
  <c r="L212" i="1"/>
  <c r="AL286" i="1" l="1"/>
  <c r="AF287" i="1"/>
  <c r="K212" i="1"/>
  <c r="B212" i="1" s="1"/>
  <c r="L213" i="1"/>
  <c r="A214" i="1"/>
  <c r="D213" i="1"/>
  <c r="E213" i="1" s="1"/>
  <c r="G213" i="1" s="1"/>
  <c r="H214" i="1" s="1"/>
  <c r="O211" i="1"/>
  <c r="M212" i="1"/>
  <c r="N212" i="1" s="1"/>
  <c r="C213" i="1" s="1"/>
  <c r="Q213" i="1"/>
  <c r="I213" i="1"/>
  <c r="J213" i="1" s="1"/>
  <c r="P213" i="1"/>
  <c r="AL287" i="1" l="1"/>
  <c r="AF288" i="1"/>
  <c r="K213" i="1"/>
  <c r="B213" i="1" s="1"/>
  <c r="M213" i="1"/>
  <c r="N213" i="1" s="1"/>
  <c r="C214" i="1" s="1"/>
  <c r="P214" i="1"/>
  <c r="Q214" i="1"/>
  <c r="I214" i="1"/>
  <c r="J214" i="1" s="1"/>
  <c r="O212" i="1"/>
  <c r="D214" i="1"/>
  <c r="E214" i="1" s="1"/>
  <c r="G214" i="1" s="1"/>
  <c r="H215" i="1" s="1"/>
  <c r="A215" i="1"/>
  <c r="L214" i="1"/>
  <c r="AF289" i="1" l="1"/>
  <c r="AL288" i="1"/>
  <c r="K214" i="1"/>
  <c r="B214" i="1" s="1"/>
  <c r="D215" i="1"/>
  <c r="E215" i="1" s="1"/>
  <c r="G215" i="1" s="1"/>
  <c r="H216" i="1" s="1"/>
  <c r="L215" i="1"/>
  <c r="A216" i="1"/>
  <c r="O213" i="1"/>
  <c r="Q215" i="1"/>
  <c r="I215" i="1"/>
  <c r="J215" i="1" s="1"/>
  <c r="P215" i="1"/>
  <c r="M214" i="1"/>
  <c r="N214" i="1" s="1"/>
  <c r="C215" i="1" s="1"/>
  <c r="AL289" i="1" l="1"/>
  <c r="AF290" i="1"/>
  <c r="K215" i="1"/>
  <c r="B215" i="1" s="1"/>
  <c r="Q216" i="1"/>
  <c r="I216" i="1"/>
  <c r="J216" i="1" s="1"/>
  <c r="M215" i="1"/>
  <c r="N215" i="1" s="1"/>
  <c r="C216" i="1" s="1"/>
  <c r="P216" i="1"/>
  <c r="D216" i="1"/>
  <c r="E216" i="1" s="1"/>
  <c r="G216" i="1" s="1"/>
  <c r="H217" i="1" s="1"/>
  <c r="A217" i="1"/>
  <c r="L216" i="1"/>
  <c r="O214" i="1"/>
  <c r="AF291" i="1" l="1"/>
  <c r="AL290" i="1"/>
  <c r="O215" i="1"/>
  <c r="K216" i="1"/>
  <c r="B216" i="1" s="1"/>
  <c r="M216" i="1"/>
  <c r="N216" i="1" s="1"/>
  <c r="C217" i="1" s="1"/>
  <c r="Q217" i="1"/>
  <c r="P217" i="1"/>
  <c r="I217" i="1"/>
  <c r="J217" i="1" s="1"/>
  <c r="L217" i="1"/>
  <c r="A218" i="1"/>
  <c r="D217" i="1"/>
  <c r="E217" i="1" s="1"/>
  <c r="G217" i="1" s="1"/>
  <c r="H218" i="1" s="1"/>
  <c r="AL291" i="1" l="1"/>
  <c r="AF292" i="1"/>
  <c r="K217" i="1"/>
  <c r="B217" i="1" s="1"/>
  <c r="M217" i="1"/>
  <c r="N217" i="1" s="1"/>
  <c r="C218" i="1" s="1"/>
  <c r="P218" i="1"/>
  <c r="Q218" i="1"/>
  <c r="I218" i="1"/>
  <c r="J218" i="1" s="1"/>
  <c r="O216" i="1"/>
  <c r="D218" i="1"/>
  <c r="E218" i="1" s="1"/>
  <c r="G218" i="1" s="1"/>
  <c r="H219" i="1" s="1"/>
  <c r="L218" i="1"/>
  <c r="A219" i="1"/>
  <c r="AL292" i="1" l="1"/>
  <c r="AF293" i="1"/>
  <c r="K218" i="1"/>
  <c r="B218" i="1" s="1"/>
  <c r="P219" i="1"/>
  <c r="I219" i="1"/>
  <c r="J219" i="1" s="1"/>
  <c r="M218" i="1"/>
  <c r="N218" i="1" s="1"/>
  <c r="C219" i="1" s="1"/>
  <c r="Q219" i="1"/>
  <c r="O217" i="1"/>
  <c r="D219" i="1"/>
  <c r="E219" i="1" s="1"/>
  <c r="G219" i="1" s="1"/>
  <c r="H220" i="1" s="1"/>
  <c r="A220" i="1"/>
  <c r="L219" i="1"/>
  <c r="AF294" i="1" l="1"/>
  <c r="AL293" i="1"/>
  <c r="K219" i="1"/>
  <c r="B219" i="1" s="1"/>
  <c r="D220" i="1"/>
  <c r="E220" i="1" s="1"/>
  <c r="G220" i="1" s="1"/>
  <c r="H221" i="1" s="1"/>
  <c r="A221" i="1"/>
  <c r="L220" i="1"/>
  <c r="O218" i="1"/>
  <c r="Q220" i="1"/>
  <c r="I220" i="1"/>
  <c r="J220" i="1" s="1"/>
  <c r="P220" i="1"/>
  <c r="M219" i="1"/>
  <c r="N219" i="1" s="1"/>
  <c r="C220" i="1" s="1"/>
  <c r="AL294" i="1" l="1"/>
  <c r="AF295" i="1"/>
  <c r="K220" i="1"/>
  <c r="B220" i="1" s="1"/>
  <c r="M220" i="1"/>
  <c r="N220" i="1" s="1"/>
  <c r="C221" i="1" s="1"/>
  <c r="Q221" i="1"/>
  <c r="I221" i="1"/>
  <c r="J221" i="1" s="1"/>
  <c r="P221" i="1"/>
  <c r="O219" i="1"/>
  <c r="L221" i="1"/>
  <c r="A222" i="1"/>
  <c r="D221" i="1"/>
  <c r="E221" i="1" s="1"/>
  <c r="G221" i="1" s="1"/>
  <c r="H222" i="1" s="1"/>
  <c r="AF296" i="1" l="1"/>
  <c r="AL295" i="1"/>
  <c r="K221" i="1"/>
  <c r="B221" i="1" s="1"/>
  <c r="M221" i="1"/>
  <c r="N221" i="1" s="1"/>
  <c r="C222" i="1" s="1"/>
  <c r="P222" i="1"/>
  <c r="I222" i="1"/>
  <c r="J222" i="1" s="1"/>
  <c r="Q222" i="1"/>
  <c r="A223" i="1"/>
  <c r="D222" i="1"/>
  <c r="E222" i="1" s="1"/>
  <c r="G222" i="1" s="1"/>
  <c r="H223" i="1" s="1"/>
  <c r="L222" i="1"/>
  <c r="O220" i="1"/>
  <c r="AL296" i="1" l="1"/>
  <c r="AF297" i="1"/>
  <c r="K222" i="1"/>
  <c r="B222" i="1" s="1"/>
  <c r="A224" i="1"/>
  <c r="D223" i="1"/>
  <c r="E223" i="1" s="1"/>
  <c r="G223" i="1" s="1"/>
  <c r="H224" i="1" s="1"/>
  <c r="L223" i="1"/>
  <c r="O221" i="1"/>
  <c r="Q223" i="1"/>
  <c r="I223" i="1"/>
  <c r="J223" i="1" s="1"/>
  <c r="P223" i="1"/>
  <c r="M222" i="1"/>
  <c r="N222" i="1" s="1"/>
  <c r="C223" i="1" s="1"/>
  <c r="AL297" i="1" l="1"/>
  <c r="AF298" i="1"/>
  <c r="K223" i="1"/>
  <c r="B223" i="1" s="1"/>
  <c r="P224" i="1"/>
  <c r="Q224" i="1"/>
  <c r="I224" i="1"/>
  <c r="J224" i="1" s="1"/>
  <c r="M223" i="1"/>
  <c r="N223" i="1" s="1"/>
  <c r="C224" i="1" s="1"/>
  <c r="A225" i="1"/>
  <c r="D224" i="1"/>
  <c r="E224" i="1" s="1"/>
  <c r="G224" i="1" s="1"/>
  <c r="H225" i="1" s="1"/>
  <c r="L224" i="1"/>
  <c r="O222" i="1"/>
  <c r="AL298" i="1" l="1"/>
  <c r="AF306" i="1"/>
  <c r="K224" i="1"/>
  <c r="B224" i="1" s="1"/>
  <c r="L225" i="1"/>
  <c r="A226" i="1"/>
  <c r="D225" i="1"/>
  <c r="E225" i="1" s="1"/>
  <c r="G225" i="1" s="1"/>
  <c r="H226" i="1" s="1"/>
  <c r="O223" i="1"/>
  <c r="M224" i="1"/>
  <c r="N224" i="1" s="1"/>
  <c r="C225" i="1" s="1"/>
  <c r="Q225" i="1"/>
  <c r="P225" i="1"/>
  <c r="I225" i="1"/>
  <c r="J225" i="1" s="1"/>
  <c r="AL306" i="1" l="1"/>
  <c r="AF307" i="1"/>
  <c r="K225" i="1"/>
  <c r="B225" i="1" s="1"/>
  <c r="D226" i="1"/>
  <c r="L226" i="1"/>
  <c r="A227" i="1"/>
  <c r="I226" i="1"/>
  <c r="J226" i="1" s="1"/>
  <c r="M225" i="1"/>
  <c r="N225" i="1" s="1"/>
  <c r="C226" i="1" s="1"/>
  <c r="Q226" i="1"/>
  <c r="P226" i="1"/>
  <c r="O224" i="1"/>
  <c r="AL307" i="1" l="1"/>
  <c r="AF308" i="1"/>
  <c r="K226" i="1"/>
  <c r="B226" i="1" s="1"/>
  <c r="P227" i="1"/>
  <c r="I227" i="1"/>
  <c r="M226" i="1"/>
  <c r="N226" i="1" s="1"/>
  <c r="C227" i="1" s="1"/>
  <c r="Q227" i="1"/>
  <c r="E226" i="1"/>
  <c r="G226" i="1" s="1"/>
  <c r="H227" i="1" s="1"/>
  <c r="J227" i="1" s="1"/>
  <c r="O225" i="1"/>
  <c r="A228" i="1"/>
  <c r="D227" i="1"/>
  <c r="E227" i="1" s="1"/>
  <c r="G227" i="1" s="1"/>
  <c r="L227" i="1"/>
  <c r="H228" i="1" l="1"/>
  <c r="AF309" i="1"/>
  <c r="AL308" i="1"/>
  <c r="O226" i="1"/>
  <c r="K227" i="1"/>
  <c r="B227" i="1" s="1"/>
  <c r="M227" i="1"/>
  <c r="N227" i="1" s="1"/>
  <c r="C228" i="1" s="1"/>
  <c r="P228" i="1"/>
  <c r="I228" i="1"/>
  <c r="Q228" i="1"/>
  <c r="L228" i="1"/>
  <c r="D228" i="1"/>
  <c r="E228" i="1" s="1"/>
  <c r="G228" i="1" s="1"/>
  <c r="H229" i="1" s="1"/>
  <c r="A229" i="1"/>
  <c r="J228" i="1" l="1"/>
  <c r="K228" i="1" s="1"/>
  <c r="B228" i="1" s="1"/>
  <c r="AL309" i="1"/>
  <c r="AF310" i="1"/>
  <c r="O227" i="1"/>
  <c r="Q229" i="1"/>
  <c r="M228" i="1"/>
  <c r="N228" i="1" s="1"/>
  <c r="C229" i="1" s="1"/>
  <c r="P229" i="1"/>
  <c r="I229" i="1"/>
  <c r="J229" i="1" s="1"/>
  <c r="D229" i="1"/>
  <c r="E229" i="1" s="1"/>
  <c r="G229" i="1" s="1"/>
  <c r="H230" i="1" s="1"/>
  <c r="L229" i="1"/>
  <c r="A230" i="1"/>
  <c r="AL310" i="1" l="1"/>
  <c r="AF311" i="1"/>
  <c r="K229" i="1"/>
  <c r="B229" i="1" s="1"/>
  <c r="P230" i="1"/>
  <c r="I230" i="1"/>
  <c r="J230" i="1" s="1"/>
  <c r="M229" i="1"/>
  <c r="N229" i="1" s="1"/>
  <c r="C230" i="1" s="1"/>
  <c r="Q230" i="1"/>
  <c r="O228" i="1"/>
  <c r="A231" i="1"/>
  <c r="D230" i="1"/>
  <c r="E230" i="1" s="1"/>
  <c r="G230" i="1" s="1"/>
  <c r="H231" i="1" s="1"/>
  <c r="L230" i="1"/>
  <c r="AL311" i="1" l="1"/>
  <c r="AF312" i="1"/>
  <c r="O229" i="1"/>
  <c r="K230" i="1"/>
  <c r="B230" i="1" s="1"/>
  <c r="Q231" i="1"/>
  <c r="P231" i="1"/>
  <c r="I231" i="1"/>
  <c r="J231" i="1" s="1"/>
  <c r="M230" i="1"/>
  <c r="N230" i="1" s="1"/>
  <c r="C231" i="1" s="1"/>
  <c r="A232" i="1"/>
  <c r="D231" i="1"/>
  <c r="E231" i="1" s="1"/>
  <c r="G231" i="1" s="1"/>
  <c r="H232" i="1" s="1"/>
  <c r="L231" i="1"/>
  <c r="AF313" i="1" l="1"/>
  <c r="AL312" i="1"/>
  <c r="K231" i="1"/>
  <c r="B231" i="1" s="1"/>
  <c r="L232" i="1"/>
  <c r="A233" i="1"/>
  <c r="D232" i="1"/>
  <c r="E232" i="1" s="1"/>
  <c r="G232" i="1" s="1"/>
  <c r="H233" i="1" s="1"/>
  <c r="O230" i="1"/>
  <c r="M231" i="1"/>
  <c r="N231" i="1" s="1"/>
  <c r="C232" i="1" s="1"/>
  <c r="Q232" i="1"/>
  <c r="I232" i="1"/>
  <c r="J232" i="1" s="1"/>
  <c r="P232" i="1"/>
  <c r="AF314" i="1" l="1"/>
  <c r="AL313" i="1"/>
  <c r="K232" i="1"/>
  <c r="B232" i="1" s="1"/>
  <c r="D233" i="1"/>
  <c r="E233" i="1" s="1"/>
  <c r="G233" i="1" s="1"/>
  <c r="H234" i="1" s="1"/>
  <c r="L233" i="1"/>
  <c r="A234" i="1"/>
  <c r="P233" i="1"/>
  <c r="M232" i="1"/>
  <c r="N232" i="1" s="1"/>
  <c r="C233" i="1" s="1"/>
  <c r="I233" i="1"/>
  <c r="J233" i="1" s="1"/>
  <c r="Q233" i="1"/>
  <c r="O231" i="1"/>
  <c r="AF315" i="1" l="1"/>
  <c r="AL314" i="1"/>
  <c r="K233" i="1"/>
  <c r="B233" i="1" s="1"/>
  <c r="A235" i="1"/>
  <c r="D234" i="1"/>
  <c r="E234" i="1" s="1"/>
  <c r="G234" i="1" s="1"/>
  <c r="H235" i="1" s="1"/>
  <c r="L234" i="1"/>
  <c r="O232" i="1"/>
  <c r="I234" i="1"/>
  <c r="J234" i="1" s="1"/>
  <c r="M233" i="1"/>
  <c r="N233" i="1" s="1"/>
  <c r="C234" i="1" s="1"/>
  <c r="Q234" i="1"/>
  <c r="P234" i="1"/>
  <c r="AL315" i="1" l="1"/>
  <c r="AF316" i="1"/>
  <c r="K234" i="1"/>
  <c r="B234" i="1" s="1"/>
  <c r="A236" i="1"/>
  <c r="D235" i="1"/>
  <c r="E235" i="1" s="1"/>
  <c r="G235" i="1" s="1"/>
  <c r="H236" i="1" s="1"/>
  <c r="L235" i="1"/>
  <c r="O233" i="1"/>
  <c r="Q235" i="1"/>
  <c r="P235" i="1"/>
  <c r="M234" i="1"/>
  <c r="N234" i="1" s="1"/>
  <c r="C235" i="1" s="1"/>
  <c r="I235" i="1"/>
  <c r="J235" i="1" s="1"/>
  <c r="AL316" i="1" l="1"/>
  <c r="AF317" i="1"/>
  <c r="K235" i="1"/>
  <c r="B235" i="1" s="1"/>
  <c r="D236" i="1"/>
  <c r="E236" i="1" s="1"/>
  <c r="G236" i="1" s="1"/>
  <c r="H237" i="1" s="1"/>
  <c r="A237" i="1"/>
  <c r="L236" i="1"/>
  <c r="O234" i="1"/>
  <c r="M235" i="1"/>
  <c r="N235" i="1" s="1"/>
  <c r="C236" i="1" s="1"/>
  <c r="I236" i="1"/>
  <c r="J236" i="1" s="1"/>
  <c r="Q236" i="1"/>
  <c r="P236" i="1"/>
  <c r="AF318" i="1" l="1"/>
  <c r="AL317" i="1"/>
  <c r="O235" i="1"/>
  <c r="K236" i="1"/>
  <c r="B236" i="1" s="1"/>
  <c r="P237" i="1"/>
  <c r="M236" i="1"/>
  <c r="N236" i="1" s="1"/>
  <c r="C237" i="1" s="1"/>
  <c r="Q237" i="1"/>
  <c r="I237" i="1"/>
  <c r="J237" i="1" s="1"/>
  <c r="A238" i="1"/>
  <c r="D237" i="1"/>
  <c r="E237" i="1" s="1"/>
  <c r="G237" i="1" s="1"/>
  <c r="H238" i="1" s="1"/>
  <c r="L237" i="1"/>
  <c r="AF319" i="1" l="1"/>
  <c r="AL318" i="1"/>
  <c r="O236" i="1"/>
  <c r="K237" i="1"/>
  <c r="B237" i="1" s="1"/>
  <c r="D238" i="1"/>
  <c r="E238" i="1" s="1"/>
  <c r="G238" i="1" s="1"/>
  <c r="H239" i="1" s="1"/>
  <c r="L238" i="1"/>
  <c r="A239" i="1"/>
  <c r="M237" i="1"/>
  <c r="N237" i="1" s="1"/>
  <c r="C238" i="1" s="1"/>
  <c r="I238" i="1"/>
  <c r="J238" i="1" s="1"/>
  <c r="Q238" i="1"/>
  <c r="P238" i="1"/>
  <c r="AF320" i="1" l="1"/>
  <c r="AL319" i="1"/>
  <c r="K238" i="1"/>
  <c r="B238" i="1" s="1"/>
  <c r="M238" i="1"/>
  <c r="N238" i="1" s="1"/>
  <c r="C239" i="1" s="1"/>
  <c r="Q239" i="1"/>
  <c r="I239" i="1"/>
  <c r="J239" i="1" s="1"/>
  <c r="P239" i="1"/>
  <c r="O237" i="1"/>
  <c r="A240" i="1"/>
  <c r="D239" i="1"/>
  <c r="E239" i="1" s="1"/>
  <c r="G239" i="1" s="1"/>
  <c r="H240" i="1" s="1"/>
  <c r="L239" i="1"/>
  <c r="AF321" i="1" l="1"/>
  <c r="AL320" i="1"/>
  <c r="K239" i="1"/>
  <c r="B239" i="1" s="1"/>
  <c r="M239" i="1"/>
  <c r="N239" i="1" s="1"/>
  <c r="C240" i="1" s="1"/>
  <c r="Q240" i="1"/>
  <c r="P240" i="1"/>
  <c r="I240" i="1"/>
  <c r="J240" i="1" s="1"/>
  <c r="D240" i="1"/>
  <c r="E240" i="1" s="1"/>
  <c r="G240" i="1" s="1"/>
  <c r="H241" i="1" s="1"/>
  <c r="L240" i="1"/>
  <c r="A241" i="1"/>
  <c r="O238" i="1"/>
  <c r="AF322" i="1" l="1"/>
  <c r="AL321" i="1"/>
  <c r="K240" i="1"/>
  <c r="B240" i="1" s="1"/>
  <c r="D241" i="1"/>
  <c r="E241" i="1" s="1"/>
  <c r="G241" i="1" s="1"/>
  <c r="H242" i="1" s="1"/>
  <c r="L241" i="1"/>
  <c r="A242" i="1"/>
  <c r="O239" i="1"/>
  <c r="I241" i="1"/>
  <c r="J241" i="1" s="1"/>
  <c r="Q241" i="1"/>
  <c r="M240" i="1"/>
  <c r="N240" i="1" s="1"/>
  <c r="C241" i="1" s="1"/>
  <c r="P241" i="1"/>
  <c r="AL322" i="1" l="1"/>
  <c r="AF323" i="1"/>
  <c r="K241" i="1"/>
  <c r="B241" i="1" s="1"/>
  <c r="D242" i="1"/>
  <c r="E242" i="1" s="1"/>
  <c r="G242" i="1" s="1"/>
  <c r="H243" i="1" s="1"/>
  <c r="A243" i="1"/>
  <c r="L242" i="1"/>
  <c r="O240" i="1"/>
  <c r="Q242" i="1"/>
  <c r="P242" i="1"/>
  <c r="I242" i="1"/>
  <c r="J242" i="1" s="1"/>
  <c r="M241" i="1"/>
  <c r="N241" i="1" s="1"/>
  <c r="C242" i="1" s="1"/>
  <c r="AF324" i="1" l="1"/>
  <c r="AL323" i="1"/>
  <c r="K242" i="1"/>
  <c r="B242" i="1" s="1"/>
  <c r="L243" i="1"/>
  <c r="A244" i="1"/>
  <c r="D243" i="1"/>
  <c r="E243" i="1" s="1"/>
  <c r="G243" i="1" s="1"/>
  <c r="H244" i="1" s="1"/>
  <c r="O241" i="1"/>
  <c r="M242" i="1"/>
  <c r="N242" i="1" s="1"/>
  <c r="C243" i="1" s="1"/>
  <c r="Q243" i="1"/>
  <c r="I243" i="1"/>
  <c r="J243" i="1" s="1"/>
  <c r="P243" i="1"/>
  <c r="AF325" i="1" l="1"/>
  <c r="AL324" i="1"/>
  <c r="K243" i="1"/>
  <c r="B243" i="1" s="1"/>
  <c r="D244" i="1"/>
  <c r="E244" i="1" s="1"/>
  <c r="G244" i="1" s="1"/>
  <c r="H245" i="1" s="1"/>
  <c r="L244" i="1"/>
  <c r="A245" i="1"/>
  <c r="I244" i="1"/>
  <c r="J244" i="1" s="1"/>
  <c r="M243" i="1"/>
  <c r="N243" i="1" s="1"/>
  <c r="C244" i="1" s="1"/>
  <c r="Q244" i="1"/>
  <c r="P244" i="1"/>
  <c r="O242" i="1"/>
  <c r="AF326" i="1" l="1"/>
  <c r="AL325" i="1"/>
  <c r="K244" i="1"/>
  <c r="B244" i="1" s="1"/>
  <c r="D245" i="1"/>
  <c r="E245" i="1" s="1"/>
  <c r="G245" i="1" s="1"/>
  <c r="H246" i="1" s="1"/>
  <c r="A246" i="1"/>
  <c r="L245" i="1"/>
  <c r="O243" i="1"/>
  <c r="Q245" i="1"/>
  <c r="I245" i="1"/>
  <c r="J245" i="1" s="1"/>
  <c r="M244" i="1"/>
  <c r="N244" i="1" s="1"/>
  <c r="C245" i="1" s="1"/>
  <c r="P245" i="1"/>
  <c r="AL326" i="1" l="1"/>
  <c r="AF327" i="1"/>
  <c r="K245" i="1"/>
  <c r="B245" i="1" s="1"/>
  <c r="L246" i="1"/>
  <c r="D246" i="1"/>
  <c r="E246" i="1" s="1"/>
  <c r="G246" i="1" s="1"/>
  <c r="H247" i="1" s="1"/>
  <c r="A247" i="1"/>
  <c r="O244" i="1"/>
  <c r="P246" i="1"/>
  <c r="I246" i="1"/>
  <c r="J246" i="1" s="1"/>
  <c r="M245" i="1"/>
  <c r="N245" i="1" s="1"/>
  <c r="C246" i="1" s="1"/>
  <c r="Q246" i="1"/>
  <c r="AF328" i="1" l="1"/>
  <c r="AL327" i="1"/>
  <c r="K246" i="1"/>
  <c r="B246" i="1" s="1"/>
  <c r="D247" i="1"/>
  <c r="E247" i="1" s="1"/>
  <c r="G247" i="1" s="1"/>
  <c r="H248" i="1" s="1"/>
  <c r="L247" i="1"/>
  <c r="A248" i="1"/>
  <c r="O245" i="1"/>
  <c r="I247" i="1"/>
  <c r="J247" i="1" s="1"/>
  <c r="M246" i="1"/>
  <c r="N246" i="1" s="1"/>
  <c r="C247" i="1" s="1"/>
  <c r="Q247" i="1"/>
  <c r="P247" i="1"/>
  <c r="AL328" i="1" l="1"/>
  <c r="AF329" i="1"/>
  <c r="K247" i="1"/>
  <c r="B247" i="1" s="1"/>
  <c r="D248" i="1"/>
  <c r="E248" i="1" s="1"/>
  <c r="G248" i="1" s="1"/>
  <c r="H249" i="1" s="1"/>
  <c r="L248" i="1"/>
  <c r="A249" i="1"/>
  <c r="O246" i="1"/>
  <c r="Q248" i="1"/>
  <c r="I248" i="1"/>
  <c r="J248" i="1" s="1"/>
  <c r="M247" i="1"/>
  <c r="N247" i="1" s="1"/>
  <c r="C248" i="1" s="1"/>
  <c r="P248" i="1"/>
  <c r="AL329" i="1" l="1"/>
  <c r="AF330" i="1"/>
  <c r="K248" i="1"/>
  <c r="B248" i="1" s="1"/>
  <c r="Q249" i="1"/>
  <c r="I249" i="1"/>
  <c r="J249" i="1" s="1"/>
  <c r="P249" i="1"/>
  <c r="M248" i="1"/>
  <c r="N248" i="1" s="1"/>
  <c r="C249" i="1" s="1"/>
  <c r="O247" i="1"/>
  <c r="L249" i="1"/>
  <c r="A250" i="1"/>
  <c r="D249" i="1"/>
  <c r="E249" i="1" s="1"/>
  <c r="G249" i="1" s="1"/>
  <c r="H250" i="1" s="1"/>
  <c r="AF331" i="1" l="1"/>
  <c r="AL330" i="1"/>
  <c r="K249" i="1"/>
  <c r="B249" i="1" s="1"/>
  <c r="D250" i="1"/>
  <c r="E250" i="1" s="1"/>
  <c r="G250" i="1" s="1"/>
  <c r="H251" i="1" s="1"/>
  <c r="L250" i="1"/>
  <c r="A251" i="1"/>
  <c r="O248" i="1"/>
  <c r="P250" i="1"/>
  <c r="M249" i="1"/>
  <c r="N249" i="1" s="1"/>
  <c r="C250" i="1" s="1"/>
  <c r="Q250" i="1"/>
  <c r="I250" i="1"/>
  <c r="J250" i="1" s="1"/>
  <c r="AF332" i="1" l="1"/>
  <c r="AL331" i="1"/>
  <c r="K250" i="1"/>
  <c r="B250" i="1" s="1"/>
  <c r="D251" i="1"/>
  <c r="E251" i="1" s="1"/>
  <c r="G251" i="1" s="1"/>
  <c r="H252" i="1" s="1"/>
  <c r="L251" i="1"/>
  <c r="A252" i="1"/>
  <c r="P251" i="1"/>
  <c r="I251" i="1"/>
  <c r="J251" i="1" s="1"/>
  <c r="M250" i="1"/>
  <c r="N250" i="1" s="1"/>
  <c r="C251" i="1" s="1"/>
  <c r="Q251" i="1"/>
  <c r="O249" i="1"/>
  <c r="AF333" i="1" l="1"/>
  <c r="AL332" i="1"/>
  <c r="K251" i="1"/>
  <c r="B251" i="1" s="1"/>
  <c r="D252" i="1"/>
  <c r="E252" i="1" s="1"/>
  <c r="G252" i="1" s="1"/>
  <c r="H253" i="1" s="1"/>
  <c r="A253" i="1"/>
  <c r="L252" i="1"/>
  <c r="O250" i="1"/>
  <c r="Q252" i="1"/>
  <c r="P252" i="1"/>
  <c r="I252" i="1"/>
  <c r="J252" i="1" s="1"/>
  <c r="M251" i="1"/>
  <c r="N251" i="1" s="1"/>
  <c r="C252" i="1" s="1"/>
  <c r="AL333" i="1" l="1"/>
  <c r="AF334" i="1"/>
  <c r="K252" i="1"/>
  <c r="B252" i="1" s="1"/>
  <c r="L253" i="1"/>
  <c r="D253" i="1"/>
  <c r="E253" i="1" s="1"/>
  <c r="G253" i="1" s="1"/>
  <c r="H254" i="1" s="1"/>
  <c r="A254" i="1"/>
  <c r="O251" i="1"/>
  <c r="M252" i="1"/>
  <c r="N252" i="1" s="1"/>
  <c r="C253" i="1" s="1"/>
  <c r="Q253" i="1"/>
  <c r="P253" i="1"/>
  <c r="I253" i="1"/>
  <c r="J253" i="1" s="1"/>
  <c r="AL334" i="1" l="1"/>
  <c r="AF335" i="1"/>
  <c r="K253" i="1"/>
  <c r="B253" i="1" s="1"/>
  <c r="Q254" i="1"/>
  <c r="M253" i="1"/>
  <c r="N253" i="1" s="1"/>
  <c r="C254" i="1" s="1"/>
  <c r="P254" i="1"/>
  <c r="I254" i="1"/>
  <c r="J254" i="1" s="1"/>
  <c r="O252" i="1"/>
  <c r="D254" i="1"/>
  <c r="E254" i="1" s="1"/>
  <c r="G254" i="1" s="1"/>
  <c r="H255" i="1" s="1"/>
  <c r="L254" i="1"/>
  <c r="A255" i="1"/>
  <c r="AL335" i="1" l="1"/>
  <c r="AF343" i="1"/>
  <c r="K254" i="1"/>
  <c r="B254" i="1" s="1"/>
  <c r="D255" i="1"/>
  <c r="E255" i="1" s="1"/>
  <c r="G255" i="1" s="1"/>
  <c r="H256" i="1" s="1"/>
  <c r="A256" i="1"/>
  <c r="L255" i="1"/>
  <c r="O253" i="1"/>
  <c r="I255" i="1"/>
  <c r="J255" i="1" s="1"/>
  <c r="M254" i="1"/>
  <c r="N254" i="1" s="1"/>
  <c r="C255" i="1" s="1"/>
  <c r="Q255" i="1"/>
  <c r="P255" i="1"/>
  <c r="AF344" i="1" l="1"/>
  <c r="AL343" i="1"/>
  <c r="K255" i="1"/>
  <c r="B255" i="1" s="1"/>
  <c r="A257" i="1"/>
  <c r="D256" i="1"/>
  <c r="E256" i="1" s="1"/>
  <c r="G256" i="1" s="1"/>
  <c r="H257" i="1" s="1"/>
  <c r="L256" i="1"/>
  <c r="O254" i="1"/>
  <c r="I256" i="1"/>
  <c r="J256" i="1" s="1"/>
  <c r="Q256" i="1"/>
  <c r="M255" i="1"/>
  <c r="N255" i="1" s="1"/>
  <c r="C256" i="1" s="1"/>
  <c r="P256" i="1"/>
  <c r="AF345" i="1" l="1"/>
  <c r="AL344" i="1"/>
  <c r="K256" i="1"/>
  <c r="B256" i="1" s="1"/>
  <c r="L257" i="1"/>
  <c r="D257" i="1"/>
  <c r="E257" i="1" s="1"/>
  <c r="G257" i="1" s="1"/>
  <c r="H258" i="1" s="1"/>
  <c r="A258" i="1"/>
  <c r="M256" i="1"/>
  <c r="N256" i="1" s="1"/>
  <c r="C257" i="1" s="1"/>
  <c r="Q257" i="1"/>
  <c r="P257" i="1"/>
  <c r="I257" i="1"/>
  <c r="J257" i="1" s="1"/>
  <c r="O255" i="1"/>
  <c r="AF346" i="1" l="1"/>
  <c r="AL345" i="1"/>
  <c r="K257" i="1"/>
  <c r="B257" i="1" s="1"/>
  <c r="D258" i="1"/>
  <c r="E258" i="1" s="1"/>
  <c r="G258" i="1" s="1"/>
  <c r="H259" i="1" s="1"/>
  <c r="A259" i="1"/>
  <c r="L258" i="1"/>
  <c r="O256" i="1"/>
  <c r="M257" i="1"/>
  <c r="N257" i="1" s="1"/>
  <c r="C258" i="1" s="1"/>
  <c r="Q258" i="1"/>
  <c r="P258" i="1"/>
  <c r="I258" i="1"/>
  <c r="J258" i="1" s="1"/>
  <c r="AL346" i="1" l="1"/>
  <c r="AF347" i="1"/>
  <c r="K258" i="1"/>
  <c r="B258" i="1" s="1"/>
  <c r="I259" i="1"/>
  <c r="J259" i="1" s="1"/>
  <c r="M258" i="1"/>
  <c r="N258" i="1" s="1"/>
  <c r="C259" i="1" s="1"/>
  <c r="Q259" i="1"/>
  <c r="P259" i="1"/>
  <c r="O257" i="1"/>
  <c r="D259" i="1"/>
  <c r="E259" i="1" s="1"/>
  <c r="G259" i="1" s="1"/>
  <c r="H260" i="1" s="1"/>
  <c r="L259" i="1"/>
  <c r="A260" i="1"/>
  <c r="AL347" i="1" l="1"/>
  <c r="AF348" i="1"/>
  <c r="K259" i="1"/>
  <c r="B259" i="1" s="1"/>
  <c r="D260" i="1"/>
  <c r="E260" i="1" s="1"/>
  <c r="G260" i="1" s="1"/>
  <c r="H261" i="1" s="1"/>
  <c r="A261" i="1"/>
  <c r="L260" i="1"/>
  <c r="O258" i="1"/>
  <c r="Q260" i="1"/>
  <c r="I260" i="1"/>
  <c r="J260" i="1" s="1"/>
  <c r="P260" i="1"/>
  <c r="M259" i="1"/>
  <c r="N259" i="1" s="1"/>
  <c r="C260" i="1" s="1"/>
  <c r="AL348" i="1" l="1"/>
  <c r="AF349" i="1"/>
  <c r="K260" i="1"/>
  <c r="B260" i="1" s="1"/>
  <c r="M260" i="1"/>
  <c r="N260" i="1" s="1"/>
  <c r="C261" i="1" s="1"/>
  <c r="Q261" i="1"/>
  <c r="I261" i="1"/>
  <c r="J261" i="1" s="1"/>
  <c r="P261" i="1"/>
  <c r="L261" i="1"/>
  <c r="A262" i="1"/>
  <c r="D261" i="1"/>
  <c r="E261" i="1" s="1"/>
  <c r="G261" i="1" s="1"/>
  <c r="H262" i="1" s="1"/>
  <c r="O259" i="1"/>
  <c r="AL349" i="1" l="1"/>
  <c r="AF350" i="1"/>
  <c r="K261" i="1"/>
  <c r="B261" i="1" s="1"/>
  <c r="D262" i="1"/>
  <c r="E262" i="1" s="1"/>
  <c r="G262" i="1" s="1"/>
  <c r="H263" i="1" s="1"/>
  <c r="A263" i="1"/>
  <c r="L262" i="1"/>
  <c r="M261" i="1"/>
  <c r="N261" i="1" s="1"/>
  <c r="C262" i="1" s="1"/>
  <c r="Q262" i="1"/>
  <c r="I262" i="1"/>
  <c r="J262" i="1" s="1"/>
  <c r="P262" i="1"/>
  <c r="O260" i="1"/>
  <c r="AF351" i="1" l="1"/>
  <c r="AL350" i="1"/>
  <c r="K262" i="1"/>
  <c r="B262" i="1" s="1"/>
  <c r="I263" i="1"/>
  <c r="J263" i="1" s="1"/>
  <c r="M262" i="1"/>
  <c r="N262" i="1" s="1"/>
  <c r="C263" i="1" s="1"/>
  <c r="Q263" i="1"/>
  <c r="P263" i="1"/>
  <c r="D263" i="1"/>
  <c r="E263" i="1" s="1"/>
  <c r="G263" i="1" s="1"/>
  <c r="H264" i="1" s="1"/>
  <c r="A264" i="1"/>
  <c r="L263" i="1"/>
  <c r="O261" i="1"/>
  <c r="AL351" i="1" l="1"/>
  <c r="AF352" i="1"/>
  <c r="K263" i="1"/>
  <c r="B263" i="1" s="1"/>
  <c r="I264" i="1"/>
  <c r="J264" i="1" s="1"/>
  <c r="Q264" i="1"/>
  <c r="M263" i="1"/>
  <c r="N263" i="1" s="1"/>
  <c r="C264" i="1" s="1"/>
  <c r="P264" i="1"/>
  <c r="D264" i="1"/>
  <c r="E264" i="1" s="1"/>
  <c r="G264" i="1" s="1"/>
  <c r="H265" i="1" s="1"/>
  <c r="A265" i="1"/>
  <c r="L264" i="1"/>
  <c r="O262" i="1"/>
  <c r="AF353" i="1" l="1"/>
  <c r="AL352" i="1"/>
  <c r="O263" i="1"/>
  <c r="K264" i="1"/>
  <c r="B264" i="1" s="1"/>
  <c r="M264" i="1"/>
  <c r="N264" i="1" s="1"/>
  <c r="C265" i="1" s="1"/>
  <c r="Q265" i="1"/>
  <c r="P265" i="1"/>
  <c r="I265" i="1"/>
  <c r="J265" i="1" s="1"/>
  <c r="L265" i="1"/>
  <c r="A266" i="1"/>
  <c r="D265" i="1"/>
  <c r="E265" i="1" s="1"/>
  <c r="G265" i="1" s="1"/>
  <c r="H266" i="1" s="1"/>
  <c r="AF354" i="1" l="1"/>
  <c r="AL353" i="1"/>
  <c r="K265" i="1"/>
  <c r="B265" i="1" s="1"/>
  <c r="D266" i="1"/>
  <c r="E266" i="1" s="1"/>
  <c r="G266" i="1" s="1"/>
  <c r="H267" i="1" s="1"/>
  <c r="L266" i="1"/>
  <c r="A267" i="1"/>
  <c r="Q266" i="1"/>
  <c r="M265" i="1"/>
  <c r="N265" i="1" s="1"/>
  <c r="C266" i="1" s="1"/>
  <c r="P266" i="1"/>
  <c r="I266" i="1"/>
  <c r="J266" i="1" s="1"/>
  <c r="O264" i="1"/>
  <c r="AF355" i="1" l="1"/>
  <c r="AL354" i="1"/>
  <c r="K266" i="1"/>
  <c r="B266" i="1" s="1"/>
  <c r="D267" i="1"/>
  <c r="E267" i="1" s="1"/>
  <c r="G267" i="1" s="1"/>
  <c r="H268" i="1" s="1"/>
  <c r="A268" i="1"/>
  <c r="L267" i="1"/>
  <c r="P267" i="1"/>
  <c r="Q267" i="1"/>
  <c r="M266" i="1"/>
  <c r="N266" i="1" s="1"/>
  <c r="C267" i="1" s="1"/>
  <c r="I267" i="1"/>
  <c r="J267" i="1" s="1"/>
  <c r="O265" i="1"/>
  <c r="AL355" i="1" l="1"/>
  <c r="AF356" i="1"/>
  <c r="K267" i="1"/>
  <c r="B267" i="1" s="1"/>
  <c r="P268" i="1"/>
  <c r="Q268" i="1"/>
  <c r="I268" i="1"/>
  <c r="J268" i="1" s="1"/>
  <c r="M267" i="1"/>
  <c r="N267" i="1" s="1"/>
  <c r="C268" i="1" s="1"/>
  <c r="O266" i="1"/>
  <c r="D268" i="1"/>
  <c r="E268" i="1" s="1"/>
  <c r="G268" i="1" s="1"/>
  <c r="H269" i="1" s="1"/>
  <c r="A269" i="1"/>
  <c r="L268" i="1"/>
  <c r="AF357" i="1" l="1"/>
  <c r="AL356" i="1"/>
  <c r="K268" i="1"/>
  <c r="B268" i="1" s="1"/>
  <c r="O267" i="1"/>
  <c r="M268" i="1"/>
  <c r="N268" i="1" s="1"/>
  <c r="C269" i="1" s="1"/>
  <c r="P269" i="1"/>
  <c r="Q269" i="1"/>
  <c r="I269" i="1"/>
  <c r="J269" i="1" s="1"/>
  <c r="D269" i="1"/>
  <c r="E269" i="1" s="1"/>
  <c r="G269" i="1" s="1"/>
  <c r="H270" i="1" s="1"/>
  <c r="A270" i="1"/>
  <c r="L269" i="1"/>
  <c r="AF358" i="1" l="1"/>
  <c r="AL357" i="1"/>
  <c r="K269" i="1"/>
  <c r="B269" i="1" s="1"/>
  <c r="D270" i="1"/>
  <c r="E270" i="1" s="1"/>
  <c r="G270" i="1" s="1"/>
  <c r="H271" i="1" s="1"/>
  <c r="A271" i="1"/>
  <c r="L270" i="1"/>
  <c r="O268" i="1"/>
  <c r="Q270" i="1"/>
  <c r="P270" i="1"/>
  <c r="I270" i="1"/>
  <c r="J270" i="1" s="1"/>
  <c r="M269" i="1"/>
  <c r="N269" i="1" s="1"/>
  <c r="C270" i="1" s="1"/>
  <c r="AL358" i="1" l="1"/>
  <c r="AF359" i="1"/>
  <c r="K270" i="1"/>
  <c r="B270" i="1" s="1"/>
  <c r="M270" i="1"/>
  <c r="N270" i="1" s="1"/>
  <c r="C271" i="1" s="1"/>
  <c r="P271" i="1"/>
  <c r="I271" i="1"/>
  <c r="J271" i="1" s="1"/>
  <c r="Q271" i="1"/>
  <c r="O269" i="1"/>
  <c r="L271" i="1"/>
  <c r="A272" i="1"/>
  <c r="D271" i="1"/>
  <c r="E271" i="1" s="1"/>
  <c r="G271" i="1" s="1"/>
  <c r="H272" i="1" s="1"/>
  <c r="AF360" i="1" l="1"/>
  <c r="AL359" i="1"/>
  <c r="K271" i="1"/>
  <c r="B271" i="1" s="1"/>
  <c r="L272" i="1"/>
  <c r="D272" i="1"/>
  <c r="E272" i="1" s="1"/>
  <c r="G272" i="1" s="1"/>
  <c r="H273" i="1" s="1"/>
  <c r="A273" i="1"/>
  <c r="M271" i="1"/>
  <c r="N271" i="1" s="1"/>
  <c r="C272" i="1" s="1"/>
  <c r="Q272" i="1"/>
  <c r="I272" i="1"/>
  <c r="J272" i="1" s="1"/>
  <c r="P272" i="1"/>
  <c r="O270" i="1"/>
  <c r="AF361" i="1" l="1"/>
  <c r="AL360" i="1"/>
  <c r="K272" i="1"/>
  <c r="B272" i="1" s="1"/>
  <c r="P273" i="1"/>
  <c r="Q273" i="1"/>
  <c r="M272" i="1"/>
  <c r="N272" i="1" s="1"/>
  <c r="C273" i="1" s="1"/>
  <c r="I273" i="1"/>
  <c r="J273" i="1" s="1"/>
  <c r="O271" i="1"/>
  <c r="L273" i="1"/>
  <c r="A274" i="1"/>
  <c r="D273" i="1"/>
  <c r="E273" i="1" s="1"/>
  <c r="G273" i="1" s="1"/>
  <c r="H274" i="1" s="1"/>
  <c r="AL361" i="1" l="1"/>
  <c r="AF362" i="1"/>
  <c r="K273" i="1"/>
  <c r="B273" i="1" s="1"/>
  <c r="A275" i="1"/>
  <c r="D274" i="1"/>
  <c r="E274" i="1" s="1"/>
  <c r="G274" i="1" s="1"/>
  <c r="H275" i="1" s="1"/>
  <c r="L274" i="1"/>
  <c r="M273" i="1"/>
  <c r="N273" i="1" s="1"/>
  <c r="C274" i="1" s="1"/>
  <c r="Q274" i="1"/>
  <c r="I274" i="1"/>
  <c r="J274" i="1" s="1"/>
  <c r="P274" i="1"/>
  <c r="O272" i="1"/>
  <c r="AF363" i="1" l="1"/>
  <c r="AL362" i="1"/>
  <c r="K274" i="1"/>
  <c r="B274" i="1" s="1"/>
  <c r="D275" i="1"/>
  <c r="E275" i="1" s="1"/>
  <c r="A276" i="1"/>
  <c r="L275" i="1"/>
  <c r="P275" i="1"/>
  <c r="Q275" i="1"/>
  <c r="I275" i="1"/>
  <c r="J275" i="1" s="1"/>
  <c r="M274" i="1"/>
  <c r="N274" i="1" s="1"/>
  <c r="C275" i="1" s="1"/>
  <c r="O273" i="1"/>
  <c r="AL363" i="1" l="1"/>
  <c r="AF364" i="1"/>
  <c r="K275" i="1"/>
  <c r="B275" i="1" s="1"/>
  <c r="D276" i="1"/>
  <c r="E276" i="1" s="1"/>
  <c r="G276" i="1" s="1"/>
  <c r="A277" i="1"/>
  <c r="L276" i="1"/>
  <c r="G275" i="1"/>
  <c r="H276" i="1" s="1"/>
  <c r="O274" i="1"/>
  <c r="M275" i="1"/>
  <c r="N275" i="1" s="1"/>
  <c r="C276" i="1" s="1"/>
  <c r="Q276" i="1"/>
  <c r="P276" i="1"/>
  <c r="I276" i="1"/>
  <c r="H277" i="1" l="1"/>
  <c r="AF365" i="1"/>
  <c r="AL364" i="1"/>
  <c r="J276" i="1"/>
  <c r="K276" i="1" s="1"/>
  <c r="B276" i="1" s="1"/>
  <c r="A278" i="1"/>
  <c r="D277" i="1"/>
  <c r="E277" i="1" s="1"/>
  <c r="G277" i="1" s="1"/>
  <c r="H278" i="1" s="1"/>
  <c r="L277" i="1"/>
  <c r="O275" i="1"/>
  <c r="I277" i="1"/>
  <c r="M276" i="1"/>
  <c r="N276" i="1" s="1"/>
  <c r="C277" i="1" s="1"/>
  <c r="Q277" i="1"/>
  <c r="P277" i="1"/>
  <c r="J277" i="1" l="1"/>
  <c r="K277" i="1" s="1"/>
  <c r="B277" i="1" s="1"/>
  <c r="AF366" i="1"/>
  <c r="AL365" i="1"/>
  <c r="O276" i="1"/>
  <c r="A279" i="1"/>
  <c r="D278" i="1"/>
  <c r="E278" i="1" s="1"/>
  <c r="G278" i="1" s="1"/>
  <c r="H279" i="1" s="1"/>
  <c r="L278" i="1"/>
  <c r="Q278" i="1"/>
  <c r="P278" i="1"/>
  <c r="I278" i="1"/>
  <c r="J278" i="1" s="1"/>
  <c r="M277" i="1"/>
  <c r="N277" i="1" s="1"/>
  <c r="C278" i="1" s="1"/>
  <c r="AL366" i="1" l="1"/>
  <c r="AF367" i="1"/>
  <c r="K278" i="1"/>
  <c r="B278" i="1" s="1"/>
  <c r="D279" i="1"/>
  <c r="E279" i="1" s="1"/>
  <c r="G279" i="1" s="1"/>
  <c r="H280" i="1" s="1"/>
  <c r="L279" i="1"/>
  <c r="A280" i="1"/>
  <c r="M278" i="1"/>
  <c r="N278" i="1" s="1"/>
  <c r="C279" i="1" s="1"/>
  <c r="P279" i="1"/>
  <c r="Q279" i="1"/>
  <c r="I279" i="1"/>
  <c r="J279" i="1" s="1"/>
  <c r="O277" i="1"/>
  <c r="AF368" i="1" l="1"/>
  <c r="AL367" i="1"/>
  <c r="K279" i="1"/>
  <c r="B279" i="1" s="1"/>
  <c r="D280" i="1"/>
  <c r="E280" i="1" s="1"/>
  <c r="G280" i="1" s="1"/>
  <c r="H281" i="1" s="1"/>
  <c r="L280" i="1"/>
  <c r="A281" i="1"/>
  <c r="I280" i="1"/>
  <c r="J280" i="1" s="1"/>
  <c r="Q280" i="1"/>
  <c r="M279" i="1"/>
  <c r="N279" i="1" s="1"/>
  <c r="C280" i="1" s="1"/>
  <c r="P280" i="1"/>
  <c r="O278" i="1"/>
  <c r="AF369" i="1" l="1"/>
  <c r="AL368" i="1"/>
  <c r="K280" i="1"/>
  <c r="B280" i="1" s="1"/>
  <c r="A282" i="1"/>
  <c r="D281" i="1"/>
  <c r="E281" i="1" s="1"/>
  <c r="G281" i="1" s="1"/>
  <c r="H282" i="1" s="1"/>
  <c r="L281" i="1"/>
  <c r="O279" i="1"/>
  <c r="P281" i="1"/>
  <c r="I281" i="1"/>
  <c r="J281" i="1" s="1"/>
  <c r="M280" i="1"/>
  <c r="N280" i="1" s="1"/>
  <c r="C281" i="1" s="1"/>
  <c r="Q281" i="1"/>
  <c r="AL369" i="1" l="1"/>
  <c r="AF370" i="1"/>
  <c r="K281" i="1"/>
  <c r="B281" i="1" s="1"/>
  <c r="L282" i="1"/>
  <c r="D282" i="1"/>
  <c r="E282" i="1" s="1"/>
  <c r="G282" i="1" s="1"/>
  <c r="H283" i="1" s="1"/>
  <c r="A283" i="1"/>
  <c r="M281" i="1"/>
  <c r="N281" i="1" s="1"/>
  <c r="C282" i="1" s="1"/>
  <c r="Q282" i="1"/>
  <c r="P282" i="1"/>
  <c r="I282" i="1"/>
  <c r="J282" i="1" s="1"/>
  <c r="O280" i="1"/>
  <c r="AL370" i="1" l="1"/>
  <c r="AF371" i="1"/>
  <c r="K282" i="1"/>
  <c r="B282" i="1" s="1"/>
  <c r="Q283" i="1"/>
  <c r="M282" i="1"/>
  <c r="N282" i="1" s="1"/>
  <c r="C283" i="1" s="1"/>
  <c r="P283" i="1"/>
  <c r="I283" i="1"/>
  <c r="J283" i="1" s="1"/>
  <c r="O281" i="1"/>
  <c r="D283" i="1"/>
  <c r="E283" i="1" s="1"/>
  <c r="G283" i="1" s="1"/>
  <c r="H284" i="1" s="1"/>
  <c r="L283" i="1"/>
  <c r="A284" i="1"/>
  <c r="AF372" i="1" l="1"/>
  <c r="AL371" i="1"/>
  <c r="O282" i="1"/>
  <c r="K283" i="1"/>
  <c r="B283" i="1" s="1"/>
  <c r="D284" i="1"/>
  <c r="E284" i="1" s="1"/>
  <c r="G284" i="1" s="1"/>
  <c r="H285" i="1" s="1"/>
  <c r="L284" i="1"/>
  <c r="A285" i="1"/>
  <c r="Q284" i="1"/>
  <c r="I284" i="1"/>
  <c r="J284" i="1" s="1"/>
  <c r="P284" i="1"/>
  <c r="M283" i="1"/>
  <c r="N283" i="1" s="1"/>
  <c r="C284" i="1" s="1"/>
  <c r="AL372" i="1" l="1"/>
  <c r="AF380" i="1"/>
  <c r="K284" i="1"/>
  <c r="B284" i="1" s="1"/>
  <c r="Q285" i="1"/>
  <c r="I285" i="1"/>
  <c r="J285" i="1" s="1"/>
  <c r="P285" i="1"/>
  <c r="M284" i="1"/>
  <c r="N284" i="1" s="1"/>
  <c r="C285" i="1" s="1"/>
  <c r="O283" i="1"/>
  <c r="A286" i="1"/>
  <c r="D285" i="1"/>
  <c r="E285" i="1" s="1"/>
  <c r="G285" i="1" s="1"/>
  <c r="H286" i="1" s="1"/>
  <c r="L285" i="1"/>
  <c r="AL380" i="1" l="1"/>
  <c r="AF381" i="1"/>
  <c r="K285" i="1"/>
  <c r="B285" i="1" s="1"/>
  <c r="L286" i="1"/>
  <c r="A287" i="1"/>
  <c r="D286" i="1"/>
  <c r="E286" i="1" s="1"/>
  <c r="G286" i="1" s="1"/>
  <c r="H287" i="1" s="1"/>
  <c r="M285" i="1"/>
  <c r="N285" i="1" s="1"/>
  <c r="C286" i="1" s="1"/>
  <c r="Q286" i="1"/>
  <c r="I286" i="1"/>
  <c r="J286" i="1" s="1"/>
  <c r="P286" i="1"/>
  <c r="O284" i="1"/>
  <c r="AF382" i="1" l="1"/>
  <c r="AL381" i="1"/>
  <c r="K286" i="1"/>
  <c r="B286" i="1" s="1"/>
  <c r="P287" i="1"/>
  <c r="I287" i="1"/>
  <c r="J287" i="1" s="1"/>
  <c r="M286" i="1"/>
  <c r="N286" i="1" s="1"/>
  <c r="C287" i="1" s="1"/>
  <c r="Q287" i="1"/>
  <c r="D287" i="1"/>
  <c r="E287" i="1" s="1"/>
  <c r="G287" i="1" s="1"/>
  <c r="H288" i="1" s="1"/>
  <c r="L287" i="1"/>
  <c r="A288" i="1"/>
  <c r="O285" i="1"/>
  <c r="AF383" i="1" l="1"/>
  <c r="AL382" i="1"/>
  <c r="K287" i="1"/>
  <c r="B287" i="1" s="1"/>
  <c r="I288" i="1"/>
  <c r="J288" i="1" s="1"/>
  <c r="Q288" i="1"/>
  <c r="M287" i="1"/>
  <c r="N287" i="1" s="1"/>
  <c r="C288" i="1" s="1"/>
  <c r="P288" i="1"/>
  <c r="O286" i="1"/>
  <c r="A289" i="1"/>
  <c r="D288" i="1"/>
  <c r="E288" i="1" s="1"/>
  <c r="G288" i="1" s="1"/>
  <c r="H289" i="1" s="1"/>
  <c r="L288" i="1"/>
  <c r="AL383" i="1" l="1"/>
  <c r="AF384" i="1"/>
  <c r="O287" i="1"/>
  <c r="K288" i="1"/>
  <c r="B288" i="1" s="1"/>
  <c r="L289" i="1"/>
  <c r="D289" i="1"/>
  <c r="E289" i="1" s="1"/>
  <c r="G289" i="1" s="1"/>
  <c r="H290" i="1" s="1"/>
  <c r="A290" i="1"/>
  <c r="M288" i="1"/>
  <c r="N288" i="1" s="1"/>
  <c r="C289" i="1" s="1"/>
  <c r="Q289" i="1"/>
  <c r="I289" i="1"/>
  <c r="J289" i="1" s="1"/>
  <c r="P289" i="1"/>
  <c r="AF385" i="1" l="1"/>
  <c r="AL384" i="1"/>
  <c r="K289" i="1"/>
  <c r="B289" i="1" s="1"/>
  <c r="M289" i="1"/>
  <c r="N289" i="1" s="1"/>
  <c r="C290" i="1" s="1"/>
  <c r="Q290" i="1"/>
  <c r="P290" i="1"/>
  <c r="I290" i="1"/>
  <c r="J290" i="1" s="1"/>
  <c r="O288" i="1"/>
  <c r="D290" i="1"/>
  <c r="A291" i="1"/>
  <c r="L290" i="1"/>
  <c r="AF386" i="1" l="1"/>
  <c r="AL385" i="1"/>
  <c r="K290" i="1"/>
  <c r="B290" i="1" s="1"/>
  <c r="E290" i="1"/>
  <c r="G290" i="1" s="1"/>
  <c r="H291" i="1" s="1"/>
  <c r="O289" i="1"/>
  <c r="P291" i="1"/>
  <c r="I291" i="1"/>
  <c r="M290" i="1"/>
  <c r="N290" i="1" s="1"/>
  <c r="C291" i="1" s="1"/>
  <c r="Q291" i="1"/>
  <c r="D291" i="1"/>
  <c r="E291" i="1" s="1"/>
  <c r="G291" i="1" s="1"/>
  <c r="A292" i="1"/>
  <c r="L291" i="1"/>
  <c r="H292" i="1" l="1"/>
  <c r="AF387" i="1"/>
  <c r="AL386" i="1"/>
  <c r="J291" i="1"/>
  <c r="K291" i="1" s="1"/>
  <c r="B291" i="1" s="1"/>
  <c r="I292" i="1"/>
  <c r="Q292" i="1"/>
  <c r="M291" i="1"/>
  <c r="N291" i="1" s="1"/>
  <c r="C292" i="1" s="1"/>
  <c r="P292" i="1"/>
  <c r="A293" i="1"/>
  <c r="D292" i="1"/>
  <c r="E292" i="1" s="1"/>
  <c r="G292" i="1" s="1"/>
  <c r="H293" i="1" s="1"/>
  <c r="L292" i="1"/>
  <c r="O290" i="1"/>
  <c r="J292" i="1" l="1"/>
  <c r="K292" i="1" s="1"/>
  <c r="B292" i="1" s="1"/>
  <c r="AL387" i="1"/>
  <c r="AF388" i="1"/>
  <c r="O291" i="1"/>
  <c r="L293" i="1"/>
  <c r="A294" i="1"/>
  <c r="D293" i="1"/>
  <c r="E293" i="1" s="1"/>
  <c r="G293" i="1" s="1"/>
  <c r="H294" i="1" s="1"/>
  <c r="M292" i="1"/>
  <c r="N292" i="1" s="1"/>
  <c r="C293" i="1" s="1"/>
  <c r="Q293" i="1"/>
  <c r="P293" i="1"/>
  <c r="I293" i="1"/>
  <c r="J293" i="1" s="1"/>
  <c r="AL388" i="1" l="1"/>
  <c r="AF389" i="1"/>
  <c r="K293" i="1"/>
  <c r="B293" i="1" s="1"/>
  <c r="D294" i="1"/>
  <c r="E294" i="1" s="1"/>
  <c r="G294" i="1" s="1"/>
  <c r="H295" i="1" s="1"/>
  <c r="L294" i="1"/>
  <c r="A295" i="1"/>
  <c r="P294" i="1"/>
  <c r="M293" i="1"/>
  <c r="N293" i="1" s="1"/>
  <c r="C294" i="1" s="1"/>
  <c r="Q294" i="1"/>
  <c r="I294" i="1"/>
  <c r="J294" i="1" s="1"/>
  <c r="O292" i="1"/>
  <c r="AL389" i="1" l="1"/>
  <c r="AF390" i="1"/>
  <c r="K294" i="1"/>
  <c r="B294" i="1" s="1"/>
  <c r="D295" i="1"/>
  <c r="E295" i="1" s="1"/>
  <c r="G295" i="1" s="1"/>
  <c r="H296" i="1" s="1"/>
  <c r="A296" i="1"/>
  <c r="L295" i="1"/>
  <c r="O293" i="1"/>
  <c r="Q295" i="1"/>
  <c r="I295" i="1"/>
  <c r="J295" i="1" s="1"/>
  <c r="P295" i="1"/>
  <c r="M294" i="1"/>
  <c r="N294" i="1" s="1"/>
  <c r="C295" i="1" s="1"/>
  <c r="AF391" i="1" l="1"/>
  <c r="AL390" i="1"/>
  <c r="K295" i="1"/>
  <c r="B295" i="1" s="1"/>
  <c r="A297" i="1"/>
  <c r="D296" i="1"/>
  <c r="E296" i="1" s="1"/>
  <c r="G296" i="1" s="1"/>
  <c r="H297" i="1" s="1"/>
  <c r="L296" i="1"/>
  <c r="O294" i="1"/>
  <c r="P296" i="1"/>
  <c r="I296" i="1"/>
  <c r="J296" i="1" s="1"/>
  <c r="Q296" i="1"/>
  <c r="M295" i="1"/>
  <c r="N295" i="1" s="1"/>
  <c r="C296" i="1" s="1"/>
  <c r="AL391" i="1" l="1"/>
  <c r="AF392" i="1"/>
  <c r="K296" i="1"/>
  <c r="B296" i="1" s="1"/>
  <c r="M296" i="1"/>
  <c r="N296" i="1" s="1"/>
  <c r="C297" i="1" s="1"/>
  <c r="Q297" i="1"/>
  <c r="I297" i="1"/>
  <c r="J297" i="1" s="1"/>
  <c r="P297" i="1"/>
  <c r="O295" i="1"/>
  <c r="L297" i="1"/>
  <c r="A298" i="1"/>
  <c r="D297" i="1"/>
  <c r="E297" i="1" s="1"/>
  <c r="G297" i="1" s="1"/>
  <c r="H298" i="1" s="1"/>
  <c r="AF393" i="1" l="1"/>
  <c r="AL392" i="1"/>
  <c r="K297" i="1"/>
  <c r="B297" i="1" s="1"/>
  <c r="Q298" i="1"/>
  <c r="I298" i="1"/>
  <c r="J298" i="1" s="1"/>
  <c r="M297" i="1"/>
  <c r="N297" i="1" s="1"/>
  <c r="C298" i="1" s="1"/>
  <c r="P298" i="1"/>
  <c r="O296" i="1"/>
  <c r="D298" i="1"/>
  <c r="E298" i="1" s="1"/>
  <c r="G298" i="1" s="1"/>
  <c r="H299" i="1" s="1"/>
  <c r="L298" i="1"/>
  <c r="A299" i="1"/>
  <c r="AF394" i="1" l="1"/>
  <c r="AL393" i="1"/>
  <c r="K298" i="1"/>
  <c r="B298" i="1" s="1"/>
  <c r="D299" i="1"/>
  <c r="L299" i="1"/>
  <c r="A300" i="1"/>
  <c r="O297" i="1"/>
  <c r="Q299" i="1"/>
  <c r="P299" i="1"/>
  <c r="I299" i="1"/>
  <c r="J299" i="1" s="1"/>
  <c r="M298" i="1"/>
  <c r="N298" i="1" s="1"/>
  <c r="C299" i="1" s="1"/>
  <c r="AF395" i="1" l="1"/>
  <c r="AL394" i="1"/>
  <c r="K299" i="1"/>
  <c r="B299" i="1" s="1"/>
  <c r="L300" i="1"/>
  <c r="A301" i="1"/>
  <c r="D300" i="1"/>
  <c r="E300" i="1" s="1"/>
  <c r="G300" i="1" s="1"/>
  <c r="Q300" i="1"/>
  <c r="I300" i="1"/>
  <c r="M299" i="1"/>
  <c r="N299" i="1" s="1"/>
  <c r="C300" i="1" s="1"/>
  <c r="P300" i="1"/>
  <c r="E299" i="1"/>
  <c r="G299" i="1" s="1"/>
  <c r="H300" i="1" s="1"/>
  <c r="J300" i="1" s="1"/>
  <c r="O298" i="1"/>
  <c r="AL395" i="1" l="1"/>
  <c r="AF396" i="1"/>
  <c r="K300" i="1"/>
  <c r="B300" i="1" s="1"/>
  <c r="D301" i="1"/>
  <c r="E301" i="1" s="1"/>
  <c r="G301" i="1" s="1"/>
  <c r="H302" i="1" s="1"/>
  <c r="L301" i="1"/>
  <c r="A302" i="1"/>
  <c r="P301" i="1"/>
  <c r="I301" i="1"/>
  <c r="M300" i="1"/>
  <c r="N300" i="1" s="1"/>
  <c r="C301" i="1" s="1"/>
  <c r="Q301" i="1"/>
  <c r="O299" i="1"/>
  <c r="H301" i="1"/>
  <c r="AL396" i="1" l="1"/>
  <c r="AF397" i="1"/>
  <c r="J301" i="1"/>
  <c r="K301" i="1" s="1"/>
  <c r="B301" i="1" s="1"/>
  <c r="Q302" i="1"/>
  <c r="I302" i="1"/>
  <c r="J302" i="1" s="1"/>
  <c r="M301" i="1"/>
  <c r="N301" i="1" s="1"/>
  <c r="C302" i="1" s="1"/>
  <c r="P302" i="1"/>
  <c r="O300" i="1"/>
  <c r="D302" i="1"/>
  <c r="E302" i="1" s="1"/>
  <c r="G302" i="1" s="1"/>
  <c r="H303" i="1" s="1"/>
  <c r="A303" i="1"/>
  <c r="L302" i="1"/>
  <c r="AL397" i="1" l="1"/>
  <c r="AF398" i="1"/>
  <c r="O301" i="1"/>
  <c r="K302" i="1"/>
  <c r="B302" i="1" s="1"/>
  <c r="P303" i="1"/>
  <c r="I303" i="1"/>
  <c r="J303" i="1" s="1"/>
  <c r="Q303" i="1"/>
  <c r="M302" i="1"/>
  <c r="N302" i="1" s="1"/>
  <c r="C303" i="1" s="1"/>
  <c r="L303" i="1"/>
  <c r="A304" i="1"/>
  <c r="D303" i="1"/>
  <c r="E303" i="1" s="1"/>
  <c r="G303" i="1" s="1"/>
  <c r="H304" i="1" s="1"/>
  <c r="AL398" i="1" l="1"/>
  <c r="AF399" i="1"/>
  <c r="K303" i="1"/>
  <c r="B303" i="1" s="1"/>
  <c r="D304" i="1"/>
  <c r="E304" i="1" s="1"/>
  <c r="G304" i="1" s="1"/>
  <c r="H305" i="1" s="1"/>
  <c r="L304" i="1"/>
  <c r="A305" i="1"/>
  <c r="P304" i="1"/>
  <c r="M303" i="1"/>
  <c r="N303" i="1" s="1"/>
  <c r="C304" i="1" s="1"/>
  <c r="I304" i="1"/>
  <c r="J304" i="1" s="1"/>
  <c r="Q304" i="1"/>
  <c r="O302" i="1"/>
  <c r="AL399" i="1" l="1"/>
  <c r="AF400" i="1"/>
  <c r="K304" i="1"/>
  <c r="B304" i="1" s="1"/>
  <c r="P305" i="1"/>
  <c r="I305" i="1"/>
  <c r="J305" i="1" s="1"/>
  <c r="M304" i="1"/>
  <c r="N304" i="1" s="1"/>
  <c r="C305" i="1" s="1"/>
  <c r="Q305" i="1"/>
  <c r="O303" i="1"/>
  <c r="D305" i="1"/>
  <c r="E305" i="1" s="1"/>
  <c r="G305" i="1" s="1"/>
  <c r="H306" i="1" s="1"/>
  <c r="A306" i="1"/>
  <c r="L305" i="1"/>
  <c r="AL400" i="1" l="1"/>
  <c r="AF401" i="1"/>
  <c r="O304" i="1"/>
  <c r="K305" i="1"/>
  <c r="B305" i="1" s="1"/>
  <c r="I306" i="1"/>
  <c r="J306" i="1" s="1"/>
  <c r="Q306" i="1"/>
  <c r="M305" i="1"/>
  <c r="N305" i="1" s="1"/>
  <c r="C306" i="1" s="1"/>
  <c r="P306" i="1"/>
  <c r="D306" i="1"/>
  <c r="E306" i="1" s="1"/>
  <c r="G306" i="1" s="1"/>
  <c r="H307" i="1" s="1"/>
  <c r="A307" i="1"/>
  <c r="L306" i="1"/>
  <c r="AL401" i="1" l="1"/>
  <c r="AF402" i="1"/>
  <c r="K306" i="1"/>
  <c r="B306" i="1" s="1"/>
  <c r="M306" i="1"/>
  <c r="N306" i="1" s="1"/>
  <c r="C307" i="1" s="1"/>
  <c r="Q307" i="1"/>
  <c r="I307" i="1"/>
  <c r="J307" i="1" s="1"/>
  <c r="P307" i="1"/>
  <c r="L307" i="1"/>
  <c r="A308" i="1"/>
  <c r="D307" i="1"/>
  <c r="E307" i="1" s="1"/>
  <c r="G307" i="1" s="1"/>
  <c r="H308" i="1" s="1"/>
  <c r="O305" i="1"/>
  <c r="AL402" i="1" l="1"/>
  <c r="AF403" i="1"/>
  <c r="K307" i="1"/>
  <c r="B307" i="1" s="1"/>
  <c r="D308" i="1"/>
  <c r="E308" i="1" s="1"/>
  <c r="G308" i="1" s="1"/>
  <c r="H309" i="1" s="1"/>
  <c r="L308" i="1"/>
  <c r="A309" i="1"/>
  <c r="P308" i="1"/>
  <c r="M307" i="1"/>
  <c r="N307" i="1" s="1"/>
  <c r="C308" i="1" s="1"/>
  <c r="Q308" i="1"/>
  <c r="I308" i="1"/>
  <c r="J308" i="1" s="1"/>
  <c r="O306" i="1"/>
  <c r="AF404" i="1" l="1"/>
  <c r="AL403" i="1"/>
  <c r="K308" i="1"/>
  <c r="B308" i="1" s="1"/>
  <c r="D309" i="1"/>
  <c r="E309" i="1" s="1"/>
  <c r="G309" i="1" s="1"/>
  <c r="H310" i="1" s="1"/>
  <c r="A310" i="1"/>
  <c r="L309" i="1"/>
  <c r="O307" i="1"/>
  <c r="Q309" i="1"/>
  <c r="I309" i="1"/>
  <c r="J309" i="1" s="1"/>
  <c r="M308" i="1"/>
  <c r="N308" i="1" s="1"/>
  <c r="C309" i="1" s="1"/>
  <c r="P309" i="1"/>
  <c r="AF405" i="1" l="1"/>
  <c r="AL404" i="1"/>
  <c r="K309" i="1"/>
  <c r="B309" i="1" s="1"/>
  <c r="O308" i="1"/>
  <c r="D310" i="1"/>
  <c r="E310" i="1" s="1"/>
  <c r="G310" i="1" s="1"/>
  <c r="H311" i="1" s="1"/>
  <c r="A311" i="1"/>
  <c r="L310" i="1"/>
  <c r="P310" i="1"/>
  <c r="I310" i="1"/>
  <c r="J310" i="1" s="1"/>
  <c r="M309" i="1"/>
  <c r="N309" i="1" s="1"/>
  <c r="C310" i="1" s="1"/>
  <c r="Q310" i="1"/>
  <c r="AL405" i="1" l="1"/>
  <c r="AF406" i="1"/>
  <c r="K310" i="1"/>
  <c r="B310" i="1" s="1"/>
  <c r="M310" i="1"/>
  <c r="N310" i="1" s="1"/>
  <c r="C311" i="1" s="1"/>
  <c r="I311" i="1"/>
  <c r="J311" i="1" s="1"/>
  <c r="P311" i="1"/>
  <c r="Q311" i="1"/>
  <c r="O309" i="1"/>
  <c r="L311" i="1"/>
  <c r="D311" i="1"/>
  <c r="E311" i="1" s="1"/>
  <c r="G311" i="1" s="1"/>
  <c r="H312" i="1" s="1"/>
  <c r="A312" i="1"/>
  <c r="AF407" i="1" l="1"/>
  <c r="AL406" i="1"/>
  <c r="K311" i="1"/>
  <c r="B311" i="1" s="1"/>
  <c r="M311" i="1"/>
  <c r="N311" i="1" s="1"/>
  <c r="C312" i="1" s="1"/>
  <c r="Q312" i="1"/>
  <c r="I312" i="1"/>
  <c r="J312" i="1" s="1"/>
  <c r="P312" i="1"/>
  <c r="D312" i="1"/>
  <c r="E312" i="1" s="1"/>
  <c r="G312" i="1" s="1"/>
  <c r="H313" i="1" s="1"/>
  <c r="A313" i="1"/>
  <c r="L312" i="1"/>
  <c r="O310" i="1"/>
  <c r="AF408" i="1" l="1"/>
  <c r="AL407" i="1"/>
  <c r="K312" i="1"/>
  <c r="B312" i="1" s="1"/>
  <c r="L313" i="1"/>
  <c r="A314" i="1"/>
  <c r="D313" i="1"/>
  <c r="E313" i="1" s="1"/>
  <c r="G313" i="1" s="1"/>
  <c r="H314" i="1" s="1"/>
  <c r="O311" i="1"/>
  <c r="P313" i="1"/>
  <c r="M312" i="1"/>
  <c r="N312" i="1" s="1"/>
  <c r="C313" i="1" s="1"/>
  <c r="Q313" i="1"/>
  <c r="I313" i="1"/>
  <c r="J313" i="1" s="1"/>
  <c r="AF409" i="1" l="1"/>
  <c r="AL408" i="1"/>
  <c r="K313" i="1"/>
  <c r="B313" i="1" s="1"/>
  <c r="D314" i="1"/>
  <c r="E314" i="1" s="1"/>
  <c r="G314" i="1" s="1"/>
  <c r="H315" i="1" s="1"/>
  <c r="A315" i="1"/>
  <c r="L314" i="1"/>
  <c r="O312" i="1"/>
  <c r="I314" i="1"/>
  <c r="J314" i="1" s="1"/>
  <c r="M313" i="1"/>
  <c r="N313" i="1" s="1"/>
  <c r="C314" i="1" s="1"/>
  <c r="Q314" i="1"/>
  <c r="P314" i="1"/>
  <c r="AL409" i="1" l="1"/>
  <c r="AF417" i="1"/>
  <c r="K314" i="1"/>
  <c r="B314" i="1" s="1"/>
  <c r="I315" i="1"/>
  <c r="J315" i="1" s="1"/>
  <c r="M314" i="1"/>
  <c r="N314" i="1" s="1"/>
  <c r="C315" i="1" s="1"/>
  <c r="P315" i="1"/>
  <c r="Q315" i="1"/>
  <c r="A316" i="1"/>
  <c r="D315" i="1"/>
  <c r="E315" i="1" s="1"/>
  <c r="G315" i="1" s="1"/>
  <c r="H316" i="1" s="1"/>
  <c r="L315" i="1"/>
  <c r="O313" i="1"/>
  <c r="AF418" i="1" l="1"/>
  <c r="AL417" i="1"/>
  <c r="K315" i="1"/>
  <c r="B315" i="1" s="1"/>
  <c r="M315" i="1"/>
  <c r="N315" i="1" s="1"/>
  <c r="C316" i="1" s="1"/>
  <c r="Q316" i="1"/>
  <c r="P316" i="1"/>
  <c r="I316" i="1"/>
  <c r="J316" i="1" s="1"/>
  <c r="O314" i="1"/>
  <c r="L316" i="1"/>
  <c r="D316" i="1"/>
  <c r="E316" i="1" s="1"/>
  <c r="G316" i="1" s="1"/>
  <c r="H317" i="1" s="1"/>
  <c r="A317" i="1"/>
  <c r="AL418" i="1" l="1"/>
  <c r="AF419" i="1"/>
  <c r="K316" i="1"/>
  <c r="B316" i="1" s="1"/>
  <c r="M316" i="1"/>
  <c r="N316" i="1" s="1"/>
  <c r="C317" i="1" s="1"/>
  <c r="P317" i="1"/>
  <c r="Q317" i="1"/>
  <c r="I317" i="1"/>
  <c r="J317" i="1" s="1"/>
  <c r="D317" i="1"/>
  <c r="E317" i="1" s="1"/>
  <c r="G317" i="1" s="1"/>
  <c r="H318" i="1" s="1"/>
  <c r="A318" i="1"/>
  <c r="L317" i="1"/>
  <c r="O315" i="1"/>
  <c r="AF420" i="1" l="1"/>
  <c r="AL419" i="1"/>
  <c r="K317" i="1"/>
  <c r="B317" i="1" s="1"/>
  <c r="I318" i="1"/>
  <c r="J318" i="1" s="1"/>
  <c r="Q318" i="1"/>
  <c r="M317" i="1"/>
  <c r="N317" i="1" s="1"/>
  <c r="C318" i="1" s="1"/>
  <c r="P318" i="1"/>
  <c r="A319" i="1"/>
  <c r="D318" i="1"/>
  <c r="E318" i="1" s="1"/>
  <c r="G318" i="1" s="1"/>
  <c r="H319" i="1" s="1"/>
  <c r="L318" i="1"/>
  <c r="O316" i="1"/>
  <c r="AL420" i="1" l="1"/>
  <c r="AF421" i="1"/>
  <c r="O317" i="1"/>
  <c r="K318" i="1"/>
  <c r="B318" i="1" s="1"/>
  <c r="A320" i="1"/>
  <c r="D319" i="1"/>
  <c r="E319" i="1" s="1"/>
  <c r="G319" i="1" s="1"/>
  <c r="H320" i="1" s="1"/>
  <c r="L319" i="1"/>
  <c r="P319" i="1"/>
  <c r="Q319" i="1"/>
  <c r="I319" i="1"/>
  <c r="J319" i="1" s="1"/>
  <c r="M318" i="1"/>
  <c r="N318" i="1" s="1"/>
  <c r="C319" i="1" s="1"/>
  <c r="AL421" i="1" l="1"/>
  <c r="AF422" i="1"/>
  <c r="K319" i="1"/>
  <c r="B319" i="1" s="1"/>
  <c r="M319" i="1"/>
  <c r="N319" i="1" s="1"/>
  <c r="C320" i="1" s="1"/>
  <c r="P320" i="1"/>
  <c r="Q320" i="1"/>
  <c r="I320" i="1"/>
  <c r="J320" i="1" s="1"/>
  <c r="L320" i="1"/>
  <c r="A321" i="1"/>
  <c r="D320" i="1"/>
  <c r="O318" i="1"/>
  <c r="AL422" i="1" l="1"/>
  <c r="AF423" i="1"/>
  <c r="K320" i="1"/>
  <c r="B320" i="1" s="1"/>
  <c r="D321" i="1"/>
  <c r="E321" i="1" s="1"/>
  <c r="G321" i="1" s="1"/>
  <c r="A322" i="1"/>
  <c r="L321" i="1"/>
  <c r="O319" i="1"/>
  <c r="I321" i="1"/>
  <c r="M320" i="1"/>
  <c r="N320" i="1" s="1"/>
  <c r="C321" i="1" s="1"/>
  <c r="P321" i="1"/>
  <c r="Q321" i="1"/>
  <c r="E320" i="1"/>
  <c r="G320" i="1" s="1"/>
  <c r="H321" i="1" s="1"/>
  <c r="J321" i="1" s="1"/>
  <c r="H322" i="1" l="1"/>
  <c r="AF424" i="1"/>
  <c r="AL423" i="1"/>
  <c r="K321" i="1"/>
  <c r="B321" i="1" s="1"/>
  <c r="Q322" i="1"/>
  <c r="I322" i="1"/>
  <c r="P322" i="1"/>
  <c r="M321" i="1"/>
  <c r="N321" i="1" s="1"/>
  <c r="C322" i="1" s="1"/>
  <c r="L322" i="1"/>
  <c r="A323" i="1"/>
  <c r="D322" i="1"/>
  <c r="E322" i="1" s="1"/>
  <c r="G322" i="1" s="1"/>
  <c r="H323" i="1" s="1"/>
  <c r="O320" i="1"/>
  <c r="J322" i="1" l="1"/>
  <c r="K322" i="1" s="1"/>
  <c r="B322" i="1" s="1"/>
  <c r="AL424" i="1"/>
  <c r="AF425" i="1"/>
  <c r="L323" i="1"/>
  <c r="D323" i="1"/>
  <c r="E323" i="1" s="1"/>
  <c r="G323" i="1" s="1"/>
  <c r="H324" i="1" s="1"/>
  <c r="A324" i="1"/>
  <c r="O321" i="1"/>
  <c r="P323" i="1"/>
  <c r="M322" i="1"/>
  <c r="N322" i="1" s="1"/>
  <c r="C323" i="1" s="1"/>
  <c r="Q323" i="1"/>
  <c r="I323" i="1"/>
  <c r="J323" i="1" s="1"/>
  <c r="AL425" i="1" l="1"/>
  <c r="AF426" i="1"/>
  <c r="K323" i="1"/>
  <c r="B323" i="1" s="1"/>
  <c r="O322" i="1"/>
  <c r="I324" i="1"/>
  <c r="J324" i="1" s="1"/>
  <c r="M323" i="1"/>
  <c r="N323" i="1" s="1"/>
  <c r="C324" i="1" s="1"/>
  <c r="Q324" i="1"/>
  <c r="P324" i="1"/>
  <c r="D324" i="1"/>
  <c r="E324" i="1" s="1"/>
  <c r="G324" i="1" s="1"/>
  <c r="H325" i="1" s="1"/>
  <c r="A325" i="1"/>
  <c r="L324" i="1"/>
  <c r="AF427" i="1" l="1"/>
  <c r="AL426" i="1"/>
  <c r="K324" i="1"/>
  <c r="B324" i="1" s="1"/>
  <c r="O323" i="1"/>
  <c r="I325" i="1"/>
  <c r="J325" i="1" s="1"/>
  <c r="M324" i="1"/>
  <c r="N324" i="1" s="1"/>
  <c r="C325" i="1" s="1"/>
  <c r="P325" i="1"/>
  <c r="Q325" i="1"/>
  <c r="A326" i="1"/>
  <c r="D325" i="1"/>
  <c r="E325" i="1" s="1"/>
  <c r="G325" i="1" s="1"/>
  <c r="H326" i="1" s="1"/>
  <c r="L325" i="1"/>
  <c r="AF428" i="1" l="1"/>
  <c r="AL427" i="1"/>
  <c r="K325" i="1"/>
  <c r="B325" i="1" s="1"/>
  <c r="L326" i="1"/>
  <c r="A327" i="1"/>
  <c r="D326" i="1"/>
  <c r="E326" i="1" s="1"/>
  <c r="G326" i="1" s="1"/>
  <c r="H327" i="1" s="1"/>
  <c r="M325" i="1"/>
  <c r="N325" i="1" s="1"/>
  <c r="C326" i="1" s="1"/>
  <c r="P326" i="1"/>
  <c r="I326" i="1"/>
  <c r="J326" i="1" s="1"/>
  <c r="Q326" i="1"/>
  <c r="O324" i="1"/>
  <c r="AF429" i="1" l="1"/>
  <c r="AL428" i="1"/>
  <c r="K326" i="1"/>
  <c r="B326" i="1" s="1"/>
  <c r="D327" i="1"/>
  <c r="E327" i="1" s="1"/>
  <c r="G327" i="1" s="1"/>
  <c r="H328" i="1" s="1"/>
  <c r="L327" i="1"/>
  <c r="A328" i="1"/>
  <c r="O325" i="1"/>
  <c r="M326" i="1"/>
  <c r="N326" i="1" s="1"/>
  <c r="C327" i="1" s="1"/>
  <c r="P327" i="1"/>
  <c r="I327" i="1"/>
  <c r="J327" i="1" s="1"/>
  <c r="Q327" i="1"/>
  <c r="AF430" i="1" l="1"/>
  <c r="AL429" i="1"/>
  <c r="K327" i="1"/>
  <c r="B327" i="1" s="1"/>
  <c r="O326" i="1"/>
  <c r="P328" i="1"/>
  <c r="I328" i="1"/>
  <c r="J328" i="1" s="1"/>
  <c r="M327" i="1"/>
  <c r="N327" i="1" s="1"/>
  <c r="C328" i="1" s="1"/>
  <c r="Q328" i="1"/>
  <c r="A329" i="1"/>
  <c r="D328" i="1"/>
  <c r="E328" i="1" s="1"/>
  <c r="G328" i="1" s="1"/>
  <c r="H329" i="1" s="1"/>
  <c r="L328" i="1"/>
  <c r="AL430" i="1" l="1"/>
  <c r="AF431" i="1"/>
  <c r="K328" i="1"/>
  <c r="B328" i="1" s="1"/>
  <c r="D329" i="1"/>
  <c r="E329" i="1" s="1"/>
  <c r="G329" i="1" s="1"/>
  <c r="H330" i="1" s="1"/>
  <c r="A330" i="1"/>
  <c r="L329" i="1"/>
  <c r="P329" i="1"/>
  <c r="Q329" i="1"/>
  <c r="I329" i="1"/>
  <c r="J329" i="1" s="1"/>
  <c r="M328" i="1"/>
  <c r="N328" i="1" s="1"/>
  <c r="C329" i="1" s="1"/>
  <c r="O327" i="1"/>
  <c r="AF432" i="1" l="1"/>
  <c r="AL431" i="1"/>
  <c r="K329" i="1"/>
  <c r="B329" i="1" s="1"/>
  <c r="M329" i="1"/>
  <c r="N329" i="1" s="1"/>
  <c r="C330" i="1" s="1"/>
  <c r="P330" i="1"/>
  <c r="Q330" i="1"/>
  <c r="I330" i="1"/>
  <c r="J330" i="1" s="1"/>
  <c r="O328" i="1"/>
  <c r="L330" i="1"/>
  <c r="A331" i="1"/>
  <c r="D330" i="1"/>
  <c r="E330" i="1" s="1"/>
  <c r="G330" i="1" s="1"/>
  <c r="H331" i="1" s="1"/>
  <c r="AL432" i="1" l="1"/>
  <c r="AF433" i="1"/>
  <c r="K330" i="1"/>
  <c r="B330" i="1" s="1"/>
  <c r="A332" i="1"/>
  <c r="D331" i="1"/>
  <c r="E331" i="1" s="1"/>
  <c r="G331" i="1" s="1"/>
  <c r="H332" i="1" s="1"/>
  <c r="L331" i="1"/>
  <c r="Q331" i="1"/>
  <c r="I331" i="1"/>
  <c r="J331" i="1" s="1"/>
  <c r="M330" i="1"/>
  <c r="N330" i="1" s="1"/>
  <c r="C331" i="1" s="1"/>
  <c r="P331" i="1"/>
  <c r="O329" i="1"/>
  <c r="AL433" i="1" l="1"/>
  <c r="AF434" i="1"/>
  <c r="K331" i="1"/>
  <c r="B331" i="1" s="1"/>
  <c r="A333" i="1"/>
  <c r="D332" i="1"/>
  <c r="E332" i="1" s="1"/>
  <c r="G332" i="1" s="1"/>
  <c r="H333" i="1" s="1"/>
  <c r="L332" i="1"/>
  <c r="Q332" i="1"/>
  <c r="I332" i="1"/>
  <c r="J332" i="1" s="1"/>
  <c r="P332" i="1"/>
  <c r="M331" i="1"/>
  <c r="N331" i="1" s="1"/>
  <c r="C332" i="1" s="1"/>
  <c r="O330" i="1"/>
  <c r="AF435" i="1" l="1"/>
  <c r="AL434" i="1"/>
  <c r="K332" i="1"/>
  <c r="B332" i="1" s="1"/>
  <c r="L333" i="1"/>
  <c r="A334" i="1"/>
  <c r="D333" i="1"/>
  <c r="E333" i="1" s="1"/>
  <c r="G333" i="1" s="1"/>
  <c r="H334" i="1" s="1"/>
  <c r="M332" i="1"/>
  <c r="N332" i="1" s="1"/>
  <c r="C333" i="1" s="1"/>
  <c r="P333" i="1"/>
  <c r="Q333" i="1"/>
  <c r="I333" i="1"/>
  <c r="J333" i="1" s="1"/>
  <c r="O331" i="1"/>
  <c r="AF436" i="1" l="1"/>
  <c r="AL435" i="1"/>
  <c r="K333" i="1"/>
  <c r="B333" i="1" s="1"/>
  <c r="A335" i="1"/>
  <c r="D334" i="1"/>
  <c r="E334" i="1" s="1"/>
  <c r="G334" i="1" s="1"/>
  <c r="H335" i="1" s="1"/>
  <c r="L334" i="1"/>
  <c r="P334" i="1"/>
  <c r="I334" i="1"/>
  <c r="J334" i="1" s="1"/>
  <c r="M333" i="1"/>
  <c r="N333" i="1" s="1"/>
  <c r="C334" i="1" s="1"/>
  <c r="Q334" i="1"/>
  <c r="O332" i="1"/>
  <c r="AL436" i="1" l="1"/>
  <c r="AF437" i="1"/>
  <c r="K334" i="1"/>
  <c r="B334" i="1" s="1"/>
  <c r="P335" i="1"/>
  <c r="Q335" i="1"/>
  <c r="I335" i="1"/>
  <c r="J335" i="1" s="1"/>
  <c r="M334" i="1"/>
  <c r="N334" i="1" s="1"/>
  <c r="C335" i="1" s="1"/>
  <c r="O333" i="1"/>
  <c r="D335" i="1"/>
  <c r="E335" i="1" s="1"/>
  <c r="G335" i="1" s="1"/>
  <c r="H336" i="1" s="1"/>
  <c r="A336" i="1"/>
  <c r="L335" i="1"/>
  <c r="AF438" i="1" l="1"/>
  <c r="AL437" i="1"/>
  <c r="K335" i="1"/>
  <c r="B335" i="1" s="1"/>
  <c r="O334" i="1"/>
  <c r="M335" i="1"/>
  <c r="N335" i="1" s="1"/>
  <c r="C336" i="1" s="1"/>
  <c r="P336" i="1"/>
  <c r="I336" i="1"/>
  <c r="J336" i="1" s="1"/>
  <c r="Q336" i="1"/>
  <c r="L336" i="1"/>
  <c r="A337" i="1"/>
  <c r="D336" i="1"/>
  <c r="E336" i="1" s="1"/>
  <c r="G336" i="1" s="1"/>
  <c r="H337" i="1" s="1"/>
  <c r="AF439" i="1" l="1"/>
  <c r="AL438" i="1"/>
  <c r="K336" i="1"/>
  <c r="B336" i="1" s="1"/>
  <c r="M336" i="1"/>
  <c r="N336" i="1" s="1"/>
  <c r="C337" i="1" s="1"/>
  <c r="Q337" i="1"/>
  <c r="P337" i="1"/>
  <c r="I337" i="1"/>
  <c r="J337" i="1" s="1"/>
  <c r="O335" i="1"/>
  <c r="D337" i="1"/>
  <c r="E337" i="1" s="1"/>
  <c r="G337" i="1" s="1"/>
  <c r="H338" i="1" s="1"/>
  <c r="A338" i="1"/>
  <c r="L337" i="1"/>
  <c r="AF440" i="1" l="1"/>
  <c r="AL439" i="1"/>
  <c r="K337" i="1"/>
  <c r="B337" i="1" s="1"/>
  <c r="D338" i="1"/>
  <c r="E338" i="1" s="1"/>
  <c r="G338" i="1" s="1"/>
  <c r="H339" i="1" s="1"/>
  <c r="L338" i="1"/>
  <c r="A339" i="1"/>
  <c r="O336" i="1"/>
  <c r="I338" i="1"/>
  <c r="J338" i="1" s="1"/>
  <c r="P338" i="1"/>
  <c r="M337" i="1"/>
  <c r="N337" i="1" s="1"/>
  <c r="C338" i="1" s="1"/>
  <c r="Q338" i="1"/>
  <c r="AL440" i="1" l="1"/>
  <c r="AF441" i="1"/>
  <c r="K338" i="1"/>
  <c r="B338" i="1" s="1"/>
  <c r="D339" i="1"/>
  <c r="E339" i="1" s="1"/>
  <c r="G339" i="1" s="1"/>
  <c r="H340" i="1" s="1"/>
  <c r="A340" i="1"/>
  <c r="L339" i="1"/>
  <c r="O337" i="1"/>
  <c r="I339" i="1"/>
  <c r="J339" i="1" s="1"/>
  <c r="P339" i="1"/>
  <c r="M338" i="1"/>
  <c r="N338" i="1" s="1"/>
  <c r="C339" i="1" s="1"/>
  <c r="Q339" i="1"/>
  <c r="AL441" i="1" l="1"/>
  <c r="AF442" i="1"/>
  <c r="K339" i="1"/>
  <c r="B339" i="1" s="1"/>
  <c r="M339" i="1"/>
  <c r="N339" i="1" s="1"/>
  <c r="C340" i="1" s="1"/>
  <c r="P340" i="1"/>
  <c r="I340" i="1"/>
  <c r="J340" i="1" s="1"/>
  <c r="Q340" i="1"/>
  <c r="L340" i="1"/>
  <c r="A341" i="1"/>
  <c r="D340" i="1"/>
  <c r="E340" i="1" s="1"/>
  <c r="G340" i="1" s="1"/>
  <c r="H341" i="1" s="1"/>
  <c r="O338" i="1"/>
  <c r="AF443" i="1" l="1"/>
  <c r="AL442" i="1"/>
  <c r="K340" i="1"/>
  <c r="B340" i="1" s="1"/>
  <c r="D341" i="1"/>
  <c r="E341" i="1" s="1"/>
  <c r="G341" i="1" s="1"/>
  <c r="H342" i="1" s="1"/>
  <c r="A342" i="1"/>
  <c r="L341" i="1"/>
  <c r="O339" i="1"/>
  <c r="M340" i="1"/>
  <c r="N340" i="1" s="1"/>
  <c r="C341" i="1" s="1"/>
  <c r="Q341" i="1"/>
  <c r="P341" i="1"/>
  <c r="I341" i="1"/>
  <c r="J341" i="1" s="1"/>
  <c r="AL443" i="1" l="1"/>
  <c r="AF444" i="1"/>
  <c r="K341" i="1"/>
  <c r="B341" i="1" s="1"/>
  <c r="I342" i="1"/>
  <c r="J342" i="1" s="1"/>
  <c r="Q342" i="1"/>
  <c r="M341" i="1"/>
  <c r="N341" i="1" s="1"/>
  <c r="C342" i="1" s="1"/>
  <c r="P342" i="1"/>
  <c r="D342" i="1"/>
  <c r="E342" i="1" s="1"/>
  <c r="G342" i="1" s="1"/>
  <c r="H343" i="1" s="1"/>
  <c r="L342" i="1"/>
  <c r="A343" i="1"/>
  <c r="O340" i="1"/>
  <c r="AF445" i="1" l="1"/>
  <c r="AL444" i="1"/>
  <c r="O341" i="1"/>
  <c r="K342" i="1"/>
  <c r="B342" i="1" s="1"/>
  <c r="A344" i="1"/>
  <c r="D343" i="1"/>
  <c r="E343" i="1" s="1"/>
  <c r="G343" i="1" s="1"/>
  <c r="H344" i="1" s="1"/>
  <c r="L343" i="1"/>
  <c r="I343" i="1"/>
  <c r="J343" i="1" s="1"/>
  <c r="Q343" i="1"/>
  <c r="M342" i="1"/>
  <c r="N342" i="1" s="1"/>
  <c r="C343" i="1" s="1"/>
  <c r="P343" i="1"/>
  <c r="AF446" i="1" l="1"/>
  <c r="AL445" i="1"/>
  <c r="K343" i="1"/>
  <c r="B343" i="1" s="1"/>
  <c r="L344" i="1"/>
  <c r="A345" i="1"/>
  <c r="D344" i="1"/>
  <c r="E344" i="1" s="1"/>
  <c r="G344" i="1" s="1"/>
  <c r="H345" i="1" s="1"/>
  <c r="O342" i="1"/>
  <c r="M343" i="1"/>
  <c r="N343" i="1" s="1"/>
  <c r="C344" i="1" s="1"/>
  <c r="Q344" i="1"/>
  <c r="I344" i="1"/>
  <c r="J344" i="1" s="1"/>
  <c r="P344" i="1"/>
  <c r="AF454" i="1" l="1"/>
  <c r="AL446" i="1"/>
  <c r="O343" i="1"/>
  <c r="K344" i="1"/>
  <c r="B344" i="1" s="1"/>
  <c r="P345" i="1"/>
  <c r="M344" i="1"/>
  <c r="N344" i="1" s="1"/>
  <c r="C345" i="1" s="1"/>
  <c r="Q345" i="1"/>
  <c r="I345" i="1"/>
  <c r="J345" i="1" s="1"/>
  <c r="D345" i="1"/>
  <c r="E345" i="1" s="1"/>
  <c r="G345" i="1" s="1"/>
  <c r="H346" i="1" s="1"/>
  <c r="L345" i="1"/>
  <c r="A346" i="1"/>
  <c r="AF455" i="1" l="1"/>
  <c r="AL454" i="1"/>
  <c r="K345" i="1"/>
  <c r="B345" i="1" s="1"/>
  <c r="P346" i="1"/>
  <c r="I346" i="1"/>
  <c r="J346" i="1" s="1"/>
  <c r="M345" i="1"/>
  <c r="N345" i="1" s="1"/>
  <c r="C346" i="1" s="1"/>
  <c r="Q346" i="1"/>
  <c r="O344" i="1"/>
  <c r="D346" i="1"/>
  <c r="E346" i="1" s="1"/>
  <c r="G346" i="1" s="1"/>
  <c r="H347" i="1" s="1"/>
  <c r="A347" i="1"/>
  <c r="L346" i="1"/>
  <c r="AF456" i="1" l="1"/>
  <c r="AL455" i="1"/>
  <c r="O345" i="1"/>
  <c r="K346" i="1"/>
  <c r="B346" i="1" s="1"/>
  <c r="P347" i="1"/>
  <c r="I347" i="1"/>
  <c r="J347" i="1" s="1"/>
  <c r="Q347" i="1"/>
  <c r="M346" i="1"/>
  <c r="N346" i="1" s="1"/>
  <c r="C347" i="1" s="1"/>
  <c r="A348" i="1"/>
  <c r="D347" i="1"/>
  <c r="E347" i="1" s="1"/>
  <c r="G347" i="1" s="1"/>
  <c r="H348" i="1" s="1"/>
  <c r="L347" i="1"/>
  <c r="AF457" i="1" l="1"/>
  <c r="AL456" i="1"/>
  <c r="K347" i="1"/>
  <c r="B347" i="1" s="1"/>
  <c r="L348" i="1"/>
  <c r="A349" i="1"/>
  <c r="D348" i="1"/>
  <c r="E348" i="1" s="1"/>
  <c r="G348" i="1" s="1"/>
  <c r="H349" i="1" s="1"/>
  <c r="O346" i="1"/>
  <c r="M347" i="1"/>
  <c r="N347" i="1" s="1"/>
  <c r="C348" i="1" s="1"/>
  <c r="Q348" i="1"/>
  <c r="I348" i="1"/>
  <c r="J348" i="1" s="1"/>
  <c r="P348" i="1"/>
  <c r="AF458" i="1" l="1"/>
  <c r="AL457" i="1"/>
  <c r="K348" i="1"/>
  <c r="B348" i="1" s="1"/>
  <c r="D349" i="1"/>
  <c r="E349" i="1" s="1"/>
  <c r="G349" i="1" s="1"/>
  <c r="H350" i="1" s="1"/>
  <c r="L349" i="1"/>
  <c r="A350" i="1"/>
  <c r="M348" i="1"/>
  <c r="N348" i="1" s="1"/>
  <c r="C349" i="1" s="1"/>
  <c r="I349" i="1"/>
  <c r="J349" i="1" s="1"/>
  <c r="Q349" i="1"/>
  <c r="P349" i="1"/>
  <c r="O347" i="1"/>
  <c r="AL458" i="1" l="1"/>
  <c r="AF459" i="1"/>
  <c r="K349" i="1"/>
  <c r="B349" i="1" s="1"/>
  <c r="M349" i="1"/>
  <c r="N349" i="1" s="1"/>
  <c r="C350" i="1" s="1"/>
  <c r="P350" i="1"/>
  <c r="Q350" i="1"/>
  <c r="I350" i="1"/>
  <c r="J350" i="1" s="1"/>
  <c r="L350" i="1"/>
  <c r="D350" i="1"/>
  <c r="E350" i="1" s="1"/>
  <c r="G350" i="1" s="1"/>
  <c r="H351" i="1" s="1"/>
  <c r="A351" i="1"/>
  <c r="O348" i="1"/>
  <c r="AF460" i="1" l="1"/>
  <c r="AL459" i="1"/>
  <c r="K350" i="1"/>
  <c r="B350" i="1" s="1"/>
  <c r="D351" i="1"/>
  <c r="E351" i="1" s="1"/>
  <c r="G351" i="1" s="1"/>
  <c r="H352" i="1" s="1"/>
  <c r="L351" i="1"/>
  <c r="A352" i="1"/>
  <c r="O349" i="1"/>
  <c r="M350" i="1"/>
  <c r="N350" i="1" s="1"/>
  <c r="C351" i="1" s="1"/>
  <c r="I351" i="1"/>
  <c r="J351" i="1" s="1"/>
  <c r="Q351" i="1"/>
  <c r="P351" i="1"/>
  <c r="AF461" i="1" l="1"/>
  <c r="AL460" i="1"/>
  <c r="K351" i="1"/>
  <c r="B351" i="1" s="1"/>
  <c r="D352" i="1"/>
  <c r="E352" i="1" s="1"/>
  <c r="G352" i="1" s="1"/>
  <c r="H353" i="1" s="1"/>
  <c r="A353" i="1"/>
  <c r="L352" i="1"/>
  <c r="O350" i="1"/>
  <c r="P352" i="1"/>
  <c r="I352" i="1"/>
  <c r="J352" i="1" s="1"/>
  <c r="M351" i="1"/>
  <c r="N351" i="1" s="1"/>
  <c r="C352" i="1" s="1"/>
  <c r="Q352" i="1"/>
  <c r="AF462" i="1" l="1"/>
  <c r="AL461" i="1"/>
  <c r="K352" i="1"/>
  <c r="B352" i="1" s="1"/>
  <c r="A354" i="1"/>
  <c r="L353" i="1"/>
  <c r="D353" i="1"/>
  <c r="E353" i="1" s="1"/>
  <c r="G353" i="1" s="1"/>
  <c r="H354" i="1" s="1"/>
  <c r="O351" i="1"/>
  <c r="M352" i="1"/>
  <c r="N352" i="1" s="1"/>
  <c r="C353" i="1" s="1"/>
  <c r="Q353" i="1"/>
  <c r="P353" i="1"/>
  <c r="I353" i="1"/>
  <c r="J353" i="1" s="1"/>
  <c r="AL462" i="1" l="1"/>
  <c r="AF463" i="1"/>
  <c r="K353" i="1"/>
  <c r="B353" i="1" s="1"/>
  <c r="M353" i="1"/>
  <c r="N353" i="1" s="1"/>
  <c r="C354" i="1" s="1"/>
  <c r="P354" i="1"/>
  <c r="I354" i="1"/>
  <c r="J354" i="1" s="1"/>
  <c r="Q354" i="1"/>
  <c r="L354" i="1"/>
  <c r="D354" i="1"/>
  <c r="E354" i="1" s="1"/>
  <c r="G354" i="1" s="1"/>
  <c r="H355" i="1" s="1"/>
  <c r="A355" i="1"/>
  <c r="O352" i="1"/>
  <c r="AL463" i="1" l="1"/>
  <c r="AF464" i="1"/>
  <c r="K354" i="1"/>
  <c r="B354" i="1" s="1"/>
  <c r="D355" i="1"/>
  <c r="E355" i="1" s="1"/>
  <c r="G355" i="1" s="1"/>
  <c r="H356" i="1" s="1"/>
  <c r="A356" i="1"/>
  <c r="L355" i="1"/>
  <c r="O353" i="1"/>
  <c r="Q355" i="1"/>
  <c r="I355" i="1"/>
  <c r="J355" i="1" s="1"/>
  <c r="P355" i="1"/>
  <c r="M354" i="1"/>
  <c r="N354" i="1" s="1"/>
  <c r="C355" i="1" s="1"/>
  <c r="AL464" i="1" l="1"/>
  <c r="AF465" i="1"/>
  <c r="K355" i="1"/>
  <c r="B355" i="1" s="1"/>
  <c r="P356" i="1"/>
  <c r="M355" i="1"/>
  <c r="N355" i="1" s="1"/>
  <c r="C356" i="1" s="1"/>
  <c r="Q356" i="1"/>
  <c r="I356" i="1"/>
  <c r="J356" i="1" s="1"/>
  <c r="O354" i="1"/>
  <c r="D356" i="1"/>
  <c r="E356" i="1" s="1"/>
  <c r="G356" i="1" s="1"/>
  <c r="H357" i="1" s="1"/>
  <c r="A357" i="1"/>
  <c r="L356" i="1"/>
  <c r="AL465" i="1" l="1"/>
  <c r="AF466" i="1"/>
  <c r="K356" i="1"/>
  <c r="B356" i="1" s="1"/>
  <c r="O355" i="1"/>
  <c r="M356" i="1"/>
  <c r="N356" i="1" s="1"/>
  <c r="C357" i="1" s="1"/>
  <c r="P357" i="1"/>
  <c r="I357" i="1"/>
  <c r="J357" i="1" s="1"/>
  <c r="Q357" i="1"/>
  <c r="L357" i="1"/>
  <c r="A358" i="1"/>
  <c r="D357" i="1"/>
  <c r="E357" i="1" s="1"/>
  <c r="G357" i="1" s="1"/>
  <c r="H358" i="1" s="1"/>
  <c r="AL466" i="1" l="1"/>
  <c r="AF467" i="1"/>
  <c r="K357" i="1"/>
  <c r="B357" i="1" s="1"/>
  <c r="D358" i="1"/>
  <c r="E358" i="1" s="1"/>
  <c r="G358" i="1" s="1"/>
  <c r="H359" i="1" s="1"/>
  <c r="L358" i="1"/>
  <c r="A359" i="1"/>
  <c r="M357" i="1"/>
  <c r="N357" i="1" s="1"/>
  <c r="C358" i="1" s="1"/>
  <c r="Q358" i="1"/>
  <c r="P358" i="1"/>
  <c r="I358" i="1"/>
  <c r="J358" i="1" s="1"/>
  <c r="O356" i="1"/>
  <c r="AF468" i="1" l="1"/>
  <c r="AL467" i="1"/>
  <c r="K358" i="1"/>
  <c r="B358" i="1" s="1"/>
  <c r="I359" i="1"/>
  <c r="J359" i="1" s="1"/>
  <c r="Q359" i="1"/>
  <c r="M358" i="1"/>
  <c r="N358" i="1" s="1"/>
  <c r="C359" i="1" s="1"/>
  <c r="P359" i="1"/>
  <c r="O357" i="1"/>
  <c r="A360" i="1"/>
  <c r="D359" i="1"/>
  <c r="E359" i="1" s="1"/>
  <c r="G359" i="1" s="1"/>
  <c r="H360" i="1" s="1"/>
  <c r="L359" i="1"/>
  <c r="AF469" i="1" l="1"/>
  <c r="AL468" i="1"/>
  <c r="O358" i="1"/>
  <c r="K359" i="1"/>
  <c r="B359" i="1" s="1"/>
  <c r="A361" i="1"/>
  <c r="D360" i="1"/>
  <c r="E360" i="1" s="1"/>
  <c r="G360" i="1" s="1"/>
  <c r="H361" i="1" s="1"/>
  <c r="L360" i="1"/>
  <c r="Q360" i="1"/>
  <c r="I360" i="1"/>
  <c r="J360" i="1" s="1"/>
  <c r="P360" i="1"/>
  <c r="M359" i="1"/>
  <c r="N359" i="1" s="1"/>
  <c r="C360" i="1" s="1"/>
  <c r="AF470" i="1" l="1"/>
  <c r="AL469" i="1"/>
  <c r="K360" i="1"/>
  <c r="B360" i="1" s="1"/>
  <c r="L361" i="1"/>
  <c r="A362" i="1"/>
  <c r="D361" i="1"/>
  <c r="E361" i="1" s="1"/>
  <c r="G361" i="1" s="1"/>
  <c r="H362" i="1" s="1"/>
  <c r="M360" i="1"/>
  <c r="N360" i="1" s="1"/>
  <c r="C361" i="1" s="1"/>
  <c r="Q361" i="1"/>
  <c r="P361" i="1"/>
  <c r="I361" i="1"/>
  <c r="J361" i="1" s="1"/>
  <c r="O359" i="1"/>
  <c r="AF471" i="1" l="1"/>
  <c r="AL470" i="1"/>
  <c r="K361" i="1"/>
  <c r="B361" i="1" s="1"/>
  <c r="D362" i="1"/>
  <c r="E362" i="1" s="1"/>
  <c r="G362" i="1" s="1"/>
  <c r="H363" i="1" s="1"/>
  <c r="L362" i="1"/>
  <c r="A363" i="1"/>
  <c r="O360" i="1"/>
  <c r="M361" i="1"/>
  <c r="N361" i="1" s="1"/>
  <c r="C362" i="1" s="1"/>
  <c r="Q362" i="1"/>
  <c r="I362" i="1"/>
  <c r="J362" i="1" s="1"/>
  <c r="P362" i="1"/>
  <c r="AF472" i="1" l="1"/>
  <c r="AL471" i="1"/>
  <c r="K362" i="1"/>
  <c r="B362" i="1" s="1"/>
  <c r="D363" i="1"/>
  <c r="E363" i="1" s="1"/>
  <c r="G363" i="1" s="1"/>
  <c r="H364" i="1" s="1"/>
  <c r="L363" i="1"/>
  <c r="A364" i="1"/>
  <c r="I363" i="1"/>
  <c r="J363" i="1" s="1"/>
  <c r="Q363" i="1"/>
  <c r="M362" i="1"/>
  <c r="N362" i="1" s="1"/>
  <c r="C363" i="1" s="1"/>
  <c r="P363" i="1"/>
  <c r="O361" i="1"/>
  <c r="AF473" i="1" l="1"/>
  <c r="AL472" i="1"/>
  <c r="K363" i="1"/>
  <c r="B363" i="1" s="1"/>
  <c r="D364" i="1"/>
  <c r="E364" i="1" s="1"/>
  <c r="G364" i="1" s="1"/>
  <c r="H365" i="1" s="1"/>
  <c r="A365" i="1"/>
  <c r="L364" i="1"/>
  <c r="O362" i="1"/>
  <c r="Q364" i="1"/>
  <c r="I364" i="1"/>
  <c r="J364" i="1" s="1"/>
  <c r="P364" i="1"/>
  <c r="M363" i="1"/>
  <c r="N363" i="1" s="1"/>
  <c r="C364" i="1" s="1"/>
  <c r="AF474" i="1" l="1"/>
  <c r="AL473" i="1"/>
  <c r="K364" i="1"/>
  <c r="B364" i="1" s="1"/>
  <c r="L365" i="1"/>
  <c r="A366" i="1"/>
  <c r="D365" i="1"/>
  <c r="E365" i="1" s="1"/>
  <c r="G365" i="1" s="1"/>
  <c r="H366" i="1" s="1"/>
  <c r="O363" i="1"/>
  <c r="M364" i="1"/>
  <c r="N364" i="1" s="1"/>
  <c r="C365" i="1" s="1"/>
  <c r="Q365" i="1"/>
  <c r="P365" i="1"/>
  <c r="I365" i="1"/>
  <c r="J365" i="1" s="1"/>
  <c r="AL474" i="1" l="1"/>
  <c r="AF475" i="1"/>
  <c r="K365" i="1"/>
  <c r="B365" i="1" s="1"/>
  <c r="D366" i="1"/>
  <c r="E366" i="1" s="1"/>
  <c r="G366" i="1" s="1"/>
  <c r="H367" i="1" s="1"/>
  <c r="L366" i="1"/>
  <c r="A367" i="1"/>
  <c r="Q366" i="1"/>
  <c r="M365" i="1"/>
  <c r="N365" i="1" s="1"/>
  <c r="C366" i="1" s="1"/>
  <c r="P366" i="1"/>
  <c r="I366" i="1"/>
  <c r="J366" i="1" s="1"/>
  <c r="O364" i="1"/>
  <c r="AL475" i="1" l="1"/>
  <c r="AF476" i="1"/>
  <c r="K366" i="1"/>
  <c r="B366" i="1" s="1"/>
  <c r="D367" i="1"/>
  <c r="E367" i="1" s="1"/>
  <c r="G367" i="1" s="1"/>
  <c r="H368" i="1" s="1"/>
  <c r="A368" i="1"/>
  <c r="L367" i="1"/>
  <c r="I367" i="1"/>
  <c r="J367" i="1" s="1"/>
  <c r="Q367" i="1"/>
  <c r="M366" i="1"/>
  <c r="N366" i="1" s="1"/>
  <c r="C367" i="1" s="1"/>
  <c r="P367" i="1"/>
  <c r="O365" i="1"/>
  <c r="AL476" i="1" l="1"/>
  <c r="AF477" i="1"/>
  <c r="K367" i="1"/>
  <c r="B367" i="1" s="1"/>
  <c r="L368" i="1"/>
  <c r="A369" i="1"/>
  <c r="D368" i="1"/>
  <c r="E368" i="1" s="1"/>
  <c r="G368" i="1" s="1"/>
  <c r="H369" i="1" s="1"/>
  <c r="O366" i="1"/>
  <c r="P368" i="1"/>
  <c r="I368" i="1"/>
  <c r="J368" i="1" s="1"/>
  <c r="M367" i="1"/>
  <c r="N367" i="1" s="1"/>
  <c r="C368" i="1" s="1"/>
  <c r="Q368" i="1"/>
  <c r="AF478" i="1" l="1"/>
  <c r="AL477" i="1"/>
  <c r="K368" i="1"/>
  <c r="B368" i="1" s="1"/>
  <c r="M368" i="1"/>
  <c r="N368" i="1" s="1"/>
  <c r="C369" i="1" s="1"/>
  <c r="Q369" i="1"/>
  <c r="P369" i="1"/>
  <c r="I369" i="1"/>
  <c r="J369" i="1" s="1"/>
  <c r="O367" i="1"/>
  <c r="D369" i="1"/>
  <c r="E369" i="1" s="1"/>
  <c r="G369" i="1" s="1"/>
  <c r="H370" i="1" s="1"/>
  <c r="L369" i="1"/>
  <c r="A370" i="1"/>
  <c r="AF479" i="1" l="1"/>
  <c r="AL478" i="1"/>
  <c r="K369" i="1"/>
  <c r="B369" i="1" s="1"/>
  <c r="Q370" i="1"/>
  <c r="P370" i="1"/>
  <c r="M369" i="1"/>
  <c r="N369" i="1" s="1"/>
  <c r="C370" i="1" s="1"/>
  <c r="I370" i="1"/>
  <c r="J370" i="1" s="1"/>
  <c r="O368" i="1"/>
  <c r="D370" i="1"/>
  <c r="E370" i="1" s="1"/>
  <c r="G370" i="1" s="1"/>
  <c r="H371" i="1" s="1"/>
  <c r="L370" i="1"/>
  <c r="A371" i="1"/>
  <c r="AF480" i="1" l="1"/>
  <c r="AL479" i="1"/>
  <c r="K370" i="1"/>
  <c r="B370" i="1" s="1"/>
  <c r="I371" i="1"/>
  <c r="J371" i="1" s="1"/>
  <c r="Q371" i="1"/>
  <c r="P371" i="1"/>
  <c r="M370" i="1"/>
  <c r="N370" i="1" s="1"/>
  <c r="C371" i="1" s="1"/>
  <c r="O369" i="1"/>
  <c r="A372" i="1"/>
  <c r="D371" i="1"/>
  <c r="E371" i="1" s="1"/>
  <c r="G371" i="1" s="1"/>
  <c r="H372" i="1" s="1"/>
  <c r="L371" i="1"/>
  <c r="AL480" i="1" l="1"/>
  <c r="AF481" i="1"/>
  <c r="K371" i="1"/>
  <c r="B371" i="1" s="1"/>
  <c r="L372" i="1"/>
  <c r="A373" i="1"/>
  <c r="D372" i="1"/>
  <c r="E372" i="1" s="1"/>
  <c r="G372" i="1" s="1"/>
  <c r="H373" i="1" s="1"/>
  <c r="M371" i="1"/>
  <c r="N371" i="1" s="1"/>
  <c r="C372" i="1" s="1"/>
  <c r="I372" i="1"/>
  <c r="J372" i="1" s="1"/>
  <c r="Q372" i="1"/>
  <c r="P372" i="1"/>
  <c r="O370" i="1"/>
  <c r="AF482" i="1" l="1"/>
  <c r="AL481" i="1"/>
  <c r="K372" i="1"/>
  <c r="B372" i="1" s="1"/>
  <c r="D373" i="1"/>
  <c r="E373" i="1" s="1"/>
  <c r="G373" i="1" s="1"/>
  <c r="H374" i="1" s="1"/>
  <c r="L373" i="1"/>
  <c r="A374" i="1"/>
  <c r="P373" i="1"/>
  <c r="I373" i="1"/>
  <c r="J373" i="1" s="1"/>
  <c r="M372" i="1"/>
  <c r="N372" i="1" s="1"/>
  <c r="C373" i="1" s="1"/>
  <c r="Q373" i="1"/>
  <c r="O371" i="1"/>
  <c r="AF483" i="1" l="1"/>
  <c r="AL482" i="1"/>
  <c r="O372" i="1"/>
  <c r="K373" i="1"/>
  <c r="B373" i="1" s="1"/>
  <c r="Q374" i="1"/>
  <c r="M373" i="1"/>
  <c r="N373" i="1" s="1"/>
  <c r="C374" i="1" s="1"/>
  <c r="P374" i="1"/>
  <c r="I374" i="1"/>
  <c r="J374" i="1" s="1"/>
  <c r="A375" i="1"/>
  <c r="D374" i="1"/>
  <c r="E374" i="1" s="1"/>
  <c r="G374" i="1" s="1"/>
  <c r="H375" i="1" s="1"/>
  <c r="L374" i="1"/>
  <c r="AL483" i="1" l="1"/>
  <c r="AF491" i="1"/>
  <c r="K374" i="1"/>
  <c r="B374" i="1" s="1"/>
  <c r="A376" i="1"/>
  <c r="D375" i="1"/>
  <c r="E375" i="1" s="1"/>
  <c r="G375" i="1" s="1"/>
  <c r="H376" i="1" s="1"/>
  <c r="L375" i="1"/>
  <c r="O373" i="1"/>
  <c r="P375" i="1"/>
  <c r="I375" i="1"/>
  <c r="J375" i="1" s="1"/>
  <c r="M374" i="1"/>
  <c r="N374" i="1" s="1"/>
  <c r="C375" i="1" s="1"/>
  <c r="Q375" i="1"/>
  <c r="AL491" i="1" l="1"/>
  <c r="AF492" i="1"/>
  <c r="K375" i="1"/>
  <c r="B375" i="1" s="1"/>
  <c r="L376" i="1"/>
  <c r="A377" i="1"/>
  <c r="D376" i="1"/>
  <c r="E376" i="1" s="1"/>
  <c r="G376" i="1" s="1"/>
  <c r="H377" i="1" s="1"/>
  <c r="O374" i="1"/>
  <c r="M375" i="1"/>
  <c r="N375" i="1" s="1"/>
  <c r="C376" i="1" s="1"/>
  <c r="Q376" i="1"/>
  <c r="P376" i="1"/>
  <c r="I376" i="1"/>
  <c r="J376" i="1" s="1"/>
  <c r="AF493" i="1" l="1"/>
  <c r="AL492" i="1"/>
  <c r="K376" i="1"/>
  <c r="B376" i="1" s="1"/>
  <c r="D377" i="1"/>
  <c r="E377" i="1" s="1"/>
  <c r="G377" i="1" s="1"/>
  <c r="H378" i="1" s="1"/>
  <c r="L377" i="1"/>
  <c r="A378" i="1"/>
  <c r="Q377" i="1"/>
  <c r="M376" i="1"/>
  <c r="N376" i="1" s="1"/>
  <c r="C377" i="1" s="1"/>
  <c r="I377" i="1"/>
  <c r="J377" i="1" s="1"/>
  <c r="P377" i="1"/>
  <c r="O375" i="1"/>
  <c r="AL493" i="1" l="1"/>
  <c r="AF494" i="1"/>
  <c r="K377" i="1"/>
  <c r="B377" i="1" s="1"/>
  <c r="M377" i="1"/>
  <c r="N377" i="1" s="1"/>
  <c r="C378" i="1" s="1"/>
  <c r="P378" i="1"/>
  <c r="Q378" i="1"/>
  <c r="I378" i="1"/>
  <c r="J378" i="1" s="1"/>
  <c r="O376" i="1"/>
  <c r="D378" i="1"/>
  <c r="E378" i="1" s="1"/>
  <c r="G378" i="1" s="1"/>
  <c r="H379" i="1" s="1"/>
  <c r="A379" i="1"/>
  <c r="L378" i="1"/>
  <c r="AF495" i="1" l="1"/>
  <c r="AL494" i="1"/>
  <c r="K378" i="1"/>
  <c r="B378" i="1" s="1"/>
  <c r="Q379" i="1"/>
  <c r="I379" i="1"/>
  <c r="J379" i="1" s="1"/>
  <c r="M378" i="1"/>
  <c r="N378" i="1" s="1"/>
  <c r="C379" i="1" s="1"/>
  <c r="P379" i="1"/>
  <c r="O377" i="1"/>
  <c r="A380" i="1"/>
  <c r="D379" i="1"/>
  <c r="E379" i="1" s="1"/>
  <c r="G379" i="1" s="1"/>
  <c r="H380" i="1" s="1"/>
  <c r="L379" i="1"/>
  <c r="AF496" i="1" l="1"/>
  <c r="AL495" i="1"/>
  <c r="K379" i="1"/>
  <c r="B379" i="1" s="1"/>
  <c r="M379" i="1"/>
  <c r="N379" i="1" s="1"/>
  <c r="C380" i="1" s="1"/>
  <c r="P380" i="1"/>
  <c r="I380" i="1"/>
  <c r="J380" i="1" s="1"/>
  <c r="Q380" i="1"/>
  <c r="O378" i="1"/>
  <c r="L380" i="1"/>
  <c r="A381" i="1"/>
  <c r="D380" i="1"/>
  <c r="E380" i="1" s="1"/>
  <c r="G380" i="1" s="1"/>
  <c r="H381" i="1" s="1"/>
  <c r="AF497" i="1" l="1"/>
  <c r="AL496" i="1"/>
  <c r="K380" i="1"/>
  <c r="B380" i="1" s="1"/>
  <c r="M380" i="1"/>
  <c r="N380" i="1" s="1"/>
  <c r="C381" i="1" s="1"/>
  <c r="Q381" i="1"/>
  <c r="P381" i="1"/>
  <c r="I381" i="1"/>
  <c r="J381" i="1" s="1"/>
  <c r="O379" i="1"/>
  <c r="D381" i="1"/>
  <c r="E381" i="1" s="1"/>
  <c r="G381" i="1" s="1"/>
  <c r="H382" i="1" s="1"/>
  <c r="L381" i="1"/>
  <c r="A382" i="1"/>
  <c r="AF498" i="1" l="1"/>
  <c r="AL497" i="1"/>
  <c r="K381" i="1"/>
  <c r="B381" i="1" s="1"/>
  <c r="O380" i="1"/>
  <c r="Q382" i="1"/>
  <c r="I382" i="1"/>
  <c r="J382" i="1" s="1"/>
  <c r="M381" i="1"/>
  <c r="N381" i="1" s="1"/>
  <c r="C382" i="1" s="1"/>
  <c r="P382" i="1"/>
  <c r="A383" i="1"/>
  <c r="D382" i="1"/>
  <c r="E382" i="1" s="1"/>
  <c r="G382" i="1" s="1"/>
  <c r="H383" i="1" s="1"/>
  <c r="L382" i="1"/>
  <c r="AL498" i="1" l="1"/>
  <c r="AF499" i="1"/>
  <c r="K382" i="1"/>
  <c r="B382" i="1" s="1"/>
  <c r="L383" i="1"/>
  <c r="A384" i="1"/>
  <c r="D383" i="1"/>
  <c r="E383" i="1" s="1"/>
  <c r="G383" i="1" s="1"/>
  <c r="H384" i="1" s="1"/>
  <c r="M382" i="1"/>
  <c r="N382" i="1" s="1"/>
  <c r="C383" i="1" s="1"/>
  <c r="Q383" i="1"/>
  <c r="P383" i="1"/>
  <c r="I383" i="1"/>
  <c r="J383" i="1" s="1"/>
  <c r="O381" i="1"/>
  <c r="AF500" i="1" l="1"/>
  <c r="AL499" i="1"/>
  <c r="K383" i="1"/>
  <c r="B383" i="1" s="1"/>
  <c r="D384" i="1"/>
  <c r="E384" i="1" s="1"/>
  <c r="G384" i="1" s="1"/>
  <c r="H385" i="1" s="1"/>
  <c r="L384" i="1"/>
  <c r="A385" i="1"/>
  <c r="O382" i="1"/>
  <c r="P384" i="1"/>
  <c r="M383" i="1"/>
  <c r="N383" i="1" s="1"/>
  <c r="C384" i="1" s="1"/>
  <c r="Q384" i="1"/>
  <c r="I384" i="1"/>
  <c r="J384" i="1" s="1"/>
  <c r="AL500" i="1" l="1"/>
  <c r="AF501" i="1"/>
  <c r="K384" i="1"/>
  <c r="B384" i="1" s="1"/>
  <c r="D385" i="1"/>
  <c r="E385" i="1" s="1"/>
  <c r="G385" i="1" s="1"/>
  <c r="H386" i="1" s="1"/>
  <c r="L385" i="1"/>
  <c r="A386" i="1"/>
  <c r="Q385" i="1"/>
  <c r="P385" i="1"/>
  <c r="M384" i="1"/>
  <c r="N384" i="1" s="1"/>
  <c r="C385" i="1" s="1"/>
  <c r="I385" i="1"/>
  <c r="J385" i="1" s="1"/>
  <c r="O383" i="1"/>
  <c r="AL501" i="1" l="1"/>
  <c r="AF502" i="1"/>
  <c r="K385" i="1"/>
  <c r="B385" i="1" s="1"/>
  <c r="D386" i="1"/>
  <c r="E386" i="1" s="1"/>
  <c r="G386" i="1" s="1"/>
  <c r="H387" i="1" s="1"/>
  <c r="A387" i="1"/>
  <c r="L386" i="1"/>
  <c r="O384" i="1"/>
  <c r="Q386" i="1"/>
  <c r="I386" i="1"/>
  <c r="J386" i="1" s="1"/>
  <c r="M385" i="1"/>
  <c r="N385" i="1" s="1"/>
  <c r="C386" i="1" s="1"/>
  <c r="P386" i="1"/>
  <c r="AL502" i="1" l="1"/>
  <c r="AF503" i="1"/>
  <c r="K386" i="1"/>
  <c r="B386" i="1" s="1"/>
  <c r="L387" i="1"/>
  <c r="A388" i="1"/>
  <c r="D387" i="1"/>
  <c r="E387" i="1" s="1"/>
  <c r="G387" i="1" s="1"/>
  <c r="H388" i="1" s="1"/>
  <c r="O385" i="1"/>
  <c r="M386" i="1"/>
  <c r="N386" i="1" s="1"/>
  <c r="C387" i="1" s="1"/>
  <c r="Q387" i="1"/>
  <c r="P387" i="1"/>
  <c r="I387" i="1"/>
  <c r="J387" i="1" s="1"/>
  <c r="AL503" i="1" l="1"/>
  <c r="AF504" i="1"/>
  <c r="K387" i="1"/>
  <c r="B387" i="1" s="1"/>
  <c r="M387" i="1"/>
  <c r="N387" i="1" s="1"/>
  <c r="C388" i="1" s="1"/>
  <c r="P388" i="1"/>
  <c r="I388" i="1"/>
  <c r="J388" i="1" s="1"/>
  <c r="Q388" i="1"/>
  <c r="O386" i="1"/>
  <c r="D388" i="1"/>
  <c r="E388" i="1" s="1"/>
  <c r="G388" i="1" s="1"/>
  <c r="H389" i="1" s="1"/>
  <c r="L388" i="1"/>
  <c r="A389" i="1"/>
  <c r="AF505" i="1" l="1"/>
  <c r="AL504" i="1"/>
  <c r="K388" i="1"/>
  <c r="B388" i="1" s="1"/>
  <c r="M388" i="1"/>
  <c r="N388" i="1" s="1"/>
  <c r="C389" i="1" s="1"/>
  <c r="Q389" i="1"/>
  <c r="P389" i="1"/>
  <c r="I389" i="1"/>
  <c r="J389" i="1" s="1"/>
  <c r="O387" i="1"/>
  <c r="A390" i="1"/>
  <c r="D389" i="1"/>
  <c r="E389" i="1" s="1"/>
  <c r="G389" i="1" s="1"/>
  <c r="H390" i="1" s="1"/>
  <c r="L389" i="1"/>
  <c r="AF506" i="1" l="1"/>
  <c r="AL505" i="1"/>
  <c r="K389" i="1"/>
  <c r="B389" i="1" s="1"/>
  <c r="P390" i="1"/>
  <c r="I390" i="1"/>
  <c r="J390" i="1" s="1"/>
  <c r="Q390" i="1"/>
  <c r="M389" i="1"/>
  <c r="N389" i="1" s="1"/>
  <c r="C390" i="1" s="1"/>
  <c r="A391" i="1"/>
  <c r="D390" i="1"/>
  <c r="E390" i="1" s="1"/>
  <c r="G390" i="1" s="1"/>
  <c r="H391" i="1" s="1"/>
  <c r="L390" i="1"/>
  <c r="O388" i="1"/>
  <c r="AF507" i="1" l="1"/>
  <c r="AL506" i="1"/>
  <c r="K390" i="1"/>
  <c r="B390" i="1" s="1"/>
  <c r="L391" i="1"/>
  <c r="A392" i="1"/>
  <c r="D391" i="1"/>
  <c r="E391" i="1" s="1"/>
  <c r="G391" i="1" s="1"/>
  <c r="H392" i="1" s="1"/>
  <c r="O389" i="1"/>
  <c r="M390" i="1"/>
  <c r="N390" i="1" s="1"/>
  <c r="C391" i="1" s="1"/>
  <c r="Q391" i="1"/>
  <c r="P391" i="1"/>
  <c r="I391" i="1"/>
  <c r="J391" i="1" s="1"/>
  <c r="AF508" i="1" l="1"/>
  <c r="AL507" i="1"/>
  <c r="K391" i="1"/>
  <c r="B391" i="1" s="1"/>
  <c r="D392" i="1"/>
  <c r="E392" i="1" s="1"/>
  <c r="G392" i="1" s="1"/>
  <c r="H393" i="1" s="1"/>
  <c r="L392" i="1"/>
  <c r="A393" i="1"/>
  <c r="Q392" i="1"/>
  <c r="M391" i="1"/>
  <c r="N391" i="1" s="1"/>
  <c r="C392" i="1" s="1"/>
  <c r="I392" i="1"/>
  <c r="J392" i="1" s="1"/>
  <c r="P392" i="1"/>
  <c r="O390" i="1"/>
  <c r="AL508" i="1" l="1"/>
  <c r="AF509" i="1"/>
  <c r="K392" i="1"/>
  <c r="B392" i="1" s="1"/>
  <c r="A394" i="1"/>
  <c r="D393" i="1"/>
  <c r="E393" i="1" s="1"/>
  <c r="G393" i="1" s="1"/>
  <c r="H394" i="1" s="1"/>
  <c r="L393" i="1"/>
  <c r="O391" i="1"/>
  <c r="Q393" i="1"/>
  <c r="P393" i="1"/>
  <c r="M392" i="1"/>
  <c r="N392" i="1" s="1"/>
  <c r="C393" i="1" s="1"/>
  <c r="I393" i="1"/>
  <c r="J393" i="1" s="1"/>
  <c r="AF510" i="1" l="1"/>
  <c r="AL509" i="1"/>
  <c r="K393" i="1"/>
  <c r="B393" i="1" s="1"/>
  <c r="D394" i="1"/>
  <c r="E394" i="1" s="1"/>
  <c r="G394" i="1" s="1"/>
  <c r="H395" i="1" s="1"/>
  <c r="L394" i="1"/>
  <c r="A395" i="1"/>
  <c r="I394" i="1"/>
  <c r="J394" i="1" s="1"/>
  <c r="P394" i="1"/>
  <c r="Q394" i="1"/>
  <c r="M393" i="1"/>
  <c r="N393" i="1" s="1"/>
  <c r="C394" i="1" s="1"/>
  <c r="O392" i="1"/>
  <c r="AF511" i="1" l="1"/>
  <c r="AL510" i="1"/>
  <c r="K394" i="1"/>
  <c r="B394" i="1" s="1"/>
  <c r="L395" i="1"/>
  <c r="A396" i="1"/>
  <c r="D395" i="1"/>
  <c r="E395" i="1" s="1"/>
  <c r="G395" i="1" s="1"/>
  <c r="H396" i="1" s="1"/>
  <c r="O393" i="1"/>
  <c r="M394" i="1"/>
  <c r="N394" i="1" s="1"/>
  <c r="C395" i="1" s="1"/>
  <c r="P395" i="1"/>
  <c r="I395" i="1"/>
  <c r="J395" i="1" s="1"/>
  <c r="Q395" i="1"/>
  <c r="AF512" i="1" l="1"/>
  <c r="AL511" i="1"/>
  <c r="K395" i="1"/>
  <c r="B395" i="1" s="1"/>
  <c r="D396" i="1"/>
  <c r="E396" i="1" s="1"/>
  <c r="G396" i="1" s="1"/>
  <c r="H397" i="1" s="1"/>
  <c r="L396" i="1"/>
  <c r="A397" i="1"/>
  <c r="M395" i="1"/>
  <c r="N395" i="1" s="1"/>
  <c r="C396" i="1" s="1"/>
  <c r="P396" i="1"/>
  <c r="Q396" i="1"/>
  <c r="I396" i="1"/>
  <c r="J396" i="1" s="1"/>
  <c r="O394" i="1"/>
  <c r="AF513" i="1" l="1"/>
  <c r="AL512" i="1"/>
  <c r="K396" i="1"/>
  <c r="B396" i="1" s="1"/>
  <c r="Q397" i="1"/>
  <c r="P397" i="1"/>
  <c r="M396" i="1"/>
  <c r="N396" i="1" s="1"/>
  <c r="C397" i="1" s="1"/>
  <c r="I397" i="1"/>
  <c r="J397" i="1" s="1"/>
  <c r="O395" i="1"/>
  <c r="D397" i="1"/>
  <c r="E397" i="1" s="1"/>
  <c r="G397" i="1" s="1"/>
  <c r="H398" i="1" s="1"/>
  <c r="L397" i="1"/>
  <c r="A398" i="1"/>
  <c r="AL513" i="1" l="1"/>
  <c r="AF514" i="1"/>
  <c r="O396" i="1"/>
  <c r="K397" i="1"/>
  <c r="B397" i="1" s="1"/>
  <c r="A399" i="1"/>
  <c r="D398" i="1"/>
  <c r="E398" i="1" s="1"/>
  <c r="G398" i="1" s="1"/>
  <c r="H399" i="1" s="1"/>
  <c r="L398" i="1"/>
  <c r="Q398" i="1"/>
  <c r="I398" i="1"/>
  <c r="J398" i="1" s="1"/>
  <c r="M397" i="1"/>
  <c r="N397" i="1" s="1"/>
  <c r="C398" i="1" s="1"/>
  <c r="P398" i="1"/>
  <c r="AL514" i="1" l="1"/>
  <c r="AF515" i="1"/>
  <c r="K398" i="1"/>
  <c r="B398" i="1" s="1"/>
  <c r="L399" i="1"/>
  <c r="A400" i="1"/>
  <c r="D399" i="1"/>
  <c r="E399" i="1" s="1"/>
  <c r="G399" i="1" s="1"/>
  <c r="H400" i="1" s="1"/>
  <c r="O397" i="1"/>
  <c r="M398" i="1"/>
  <c r="N398" i="1" s="1"/>
  <c r="C399" i="1" s="1"/>
  <c r="Q399" i="1"/>
  <c r="P399" i="1"/>
  <c r="I399" i="1"/>
  <c r="J399" i="1" s="1"/>
  <c r="AF516" i="1" l="1"/>
  <c r="AL515" i="1"/>
  <c r="K399" i="1"/>
  <c r="B399" i="1" s="1"/>
  <c r="D400" i="1"/>
  <c r="E400" i="1" s="1"/>
  <c r="G400" i="1" s="1"/>
  <c r="H401" i="1" s="1"/>
  <c r="L400" i="1"/>
  <c r="A401" i="1"/>
  <c r="M399" i="1"/>
  <c r="N399" i="1" s="1"/>
  <c r="C400" i="1" s="1"/>
  <c r="P400" i="1"/>
  <c r="I400" i="1"/>
  <c r="J400" i="1" s="1"/>
  <c r="Q400" i="1"/>
  <c r="O398" i="1"/>
  <c r="AL516" i="1" l="1"/>
  <c r="AF517" i="1"/>
  <c r="K400" i="1"/>
  <c r="B400" i="1" s="1"/>
  <c r="M400" i="1"/>
  <c r="N400" i="1" s="1"/>
  <c r="C401" i="1" s="1"/>
  <c r="Q401" i="1"/>
  <c r="P401" i="1"/>
  <c r="I401" i="1"/>
  <c r="J401" i="1" s="1"/>
  <c r="A402" i="1"/>
  <c r="D401" i="1"/>
  <c r="E401" i="1" s="1"/>
  <c r="G401" i="1" s="1"/>
  <c r="H402" i="1" s="1"/>
  <c r="L401" i="1"/>
  <c r="O399" i="1"/>
  <c r="AF518" i="1" l="1"/>
  <c r="AL517" i="1"/>
  <c r="K401" i="1"/>
  <c r="B401" i="1" s="1"/>
  <c r="I402" i="1"/>
  <c r="J402" i="1" s="1"/>
  <c r="P402" i="1"/>
  <c r="M401" i="1"/>
  <c r="N401" i="1" s="1"/>
  <c r="C402" i="1" s="1"/>
  <c r="Q402" i="1"/>
  <c r="O400" i="1"/>
  <c r="A403" i="1"/>
  <c r="D402" i="1"/>
  <c r="E402" i="1" s="1"/>
  <c r="G402" i="1" s="1"/>
  <c r="H403" i="1" s="1"/>
  <c r="L402" i="1"/>
  <c r="AL518" i="1" l="1"/>
  <c r="AF519" i="1"/>
  <c r="O401" i="1"/>
  <c r="K402" i="1"/>
  <c r="B402" i="1" s="1"/>
  <c r="L403" i="1"/>
  <c r="A404" i="1"/>
  <c r="D403" i="1"/>
  <c r="E403" i="1" s="1"/>
  <c r="G403" i="1" s="1"/>
  <c r="H404" i="1" s="1"/>
  <c r="M402" i="1"/>
  <c r="N402" i="1" s="1"/>
  <c r="C403" i="1" s="1"/>
  <c r="I403" i="1"/>
  <c r="J403" i="1" s="1"/>
  <c r="Q403" i="1"/>
  <c r="P403" i="1"/>
  <c r="AF520" i="1" l="1"/>
  <c r="AL519" i="1"/>
  <c r="K403" i="1"/>
  <c r="B403" i="1" s="1"/>
  <c r="D404" i="1"/>
  <c r="E404" i="1" s="1"/>
  <c r="G404" i="1" s="1"/>
  <c r="H405" i="1" s="1"/>
  <c r="L404" i="1"/>
  <c r="A405" i="1"/>
  <c r="M403" i="1"/>
  <c r="N403" i="1" s="1"/>
  <c r="C404" i="1" s="1"/>
  <c r="P404" i="1"/>
  <c r="Q404" i="1"/>
  <c r="I404" i="1"/>
  <c r="J404" i="1" s="1"/>
  <c r="O402" i="1"/>
  <c r="AL520" i="1" l="1"/>
  <c r="AF528" i="1"/>
  <c r="K404" i="1"/>
  <c r="B404" i="1" s="1"/>
  <c r="A406" i="1"/>
  <c r="D405" i="1"/>
  <c r="E405" i="1" s="1"/>
  <c r="G405" i="1" s="1"/>
  <c r="H406" i="1" s="1"/>
  <c r="L405" i="1"/>
  <c r="O403" i="1"/>
  <c r="Q405" i="1"/>
  <c r="P405" i="1"/>
  <c r="M404" i="1"/>
  <c r="N404" i="1" s="1"/>
  <c r="C405" i="1" s="1"/>
  <c r="I405" i="1"/>
  <c r="J405" i="1" s="1"/>
  <c r="AL528" i="1" l="1"/>
  <c r="AF529" i="1"/>
  <c r="K405" i="1"/>
  <c r="B405" i="1" s="1"/>
  <c r="D406" i="1"/>
  <c r="E406" i="1" s="1"/>
  <c r="G406" i="1" s="1"/>
  <c r="H407" i="1" s="1"/>
  <c r="L406" i="1"/>
  <c r="A407" i="1"/>
  <c r="O404" i="1"/>
  <c r="I406" i="1"/>
  <c r="J406" i="1" s="1"/>
  <c r="P406" i="1"/>
  <c r="Q406" i="1"/>
  <c r="M405" i="1"/>
  <c r="N405" i="1" s="1"/>
  <c r="C406" i="1" s="1"/>
  <c r="AF530" i="1" l="1"/>
  <c r="AL529" i="1"/>
  <c r="K406" i="1"/>
  <c r="B406" i="1" s="1"/>
  <c r="M406" i="1"/>
  <c r="N406" i="1" s="1"/>
  <c r="C407" i="1" s="1"/>
  <c r="P407" i="1"/>
  <c r="I407" i="1"/>
  <c r="J407" i="1" s="1"/>
  <c r="Q407" i="1"/>
  <c r="O405" i="1"/>
  <c r="L407" i="1"/>
  <c r="A408" i="1"/>
  <c r="D407" i="1"/>
  <c r="E407" i="1" s="1"/>
  <c r="G407" i="1" s="1"/>
  <c r="H408" i="1" s="1"/>
  <c r="AF531" i="1" l="1"/>
  <c r="AL530" i="1"/>
  <c r="K407" i="1"/>
  <c r="B407" i="1" s="1"/>
  <c r="D408" i="1"/>
  <c r="E408" i="1" s="1"/>
  <c r="G408" i="1" s="1"/>
  <c r="H409" i="1" s="1"/>
  <c r="L408" i="1"/>
  <c r="A409" i="1"/>
  <c r="M407" i="1"/>
  <c r="N407" i="1" s="1"/>
  <c r="C408" i="1" s="1"/>
  <c r="P408" i="1"/>
  <c r="I408" i="1"/>
  <c r="J408" i="1" s="1"/>
  <c r="Q408" i="1"/>
  <c r="O406" i="1"/>
  <c r="AL531" i="1" l="1"/>
  <c r="AF532" i="1"/>
  <c r="K408" i="1"/>
  <c r="B408" i="1" s="1"/>
  <c r="D409" i="1"/>
  <c r="E409" i="1" s="1"/>
  <c r="G409" i="1" s="1"/>
  <c r="H410" i="1" s="1"/>
  <c r="L409" i="1"/>
  <c r="A410" i="1"/>
  <c r="O407" i="1"/>
  <c r="Q409" i="1"/>
  <c r="M408" i="1"/>
  <c r="N408" i="1" s="1"/>
  <c r="C409" i="1" s="1"/>
  <c r="P409" i="1"/>
  <c r="I409" i="1"/>
  <c r="J409" i="1" s="1"/>
  <c r="AF533" i="1" l="1"/>
  <c r="AL532" i="1"/>
  <c r="K409" i="1"/>
  <c r="B409" i="1" s="1"/>
  <c r="A411" i="1"/>
  <c r="D410" i="1"/>
  <c r="E410" i="1" s="1"/>
  <c r="G410" i="1" s="1"/>
  <c r="H411" i="1" s="1"/>
  <c r="L410" i="1"/>
  <c r="P410" i="1"/>
  <c r="I410" i="1"/>
  <c r="J410" i="1" s="1"/>
  <c r="Q410" i="1"/>
  <c r="M409" i="1"/>
  <c r="N409" i="1" s="1"/>
  <c r="C410" i="1" s="1"/>
  <c r="O408" i="1"/>
  <c r="AL533" i="1" l="1"/>
  <c r="AF534" i="1"/>
  <c r="K410" i="1"/>
  <c r="B410" i="1" s="1"/>
  <c r="M410" i="1"/>
  <c r="N410" i="1" s="1"/>
  <c r="C411" i="1" s="1"/>
  <c r="P411" i="1"/>
  <c r="I411" i="1"/>
  <c r="J411" i="1" s="1"/>
  <c r="Q411" i="1"/>
  <c r="O409" i="1"/>
  <c r="D411" i="1"/>
  <c r="E411" i="1" s="1"/>
  <c r="G411" i="1" s="1"/>
  <c r="H412" i="1" s="1"/>
  <c r="L411" i="1"/>
  <c r="A412" i="1"/>
  <c r="AF535" i="1" l="1"/>
  <c r="AL534" i="1"/>
  <c r="K411" i="1"/>
  <c r="B411" i="1" s="1"/>
  <c r="A413" i="1"/>
  <c r="D412" i="1"/>
  <c r="E412" i="1" s="1"/>
  <c r="G412" i="1" s="1"/>
  <c r="H413" i="1" s="1"/>
  <c r="L412" i="1"/>
  <c r="O410" i="1"/>
  <c r="M411" i="1"/>
  <c r="N411" i="1" s="1"/>
  <c r="C412" i="1" s="1"/>
  <c r="Q412" i="1"/>
  <c r="P412" i="1"/>
  <c r="I412" i="1"/>
  <c r="J412" i="1" s="1"/>
  <c r="AL535" i="1" l="1"/>
  <c r="AF536" i="1"/>
  <c r="K412" i="1"/>
  <c r="B412" i="1" s="1"/>
  <c r="A414" i="1"/>
  <c r="D413" i="1"/>
  <c r="E413" i="1" s="1"/>
  <c r="G413" i="1" s="1"/>
  <c r="H414" i="1" s="1"/>
  <c r="L413" i="1"/>
  <c r="O411" i="1"/>
  <c r="P413" i="1"/>
  <c r="I413" i="1"/>
  <c r="J413" i="1" s="1"/>
  <c r="M412" i="1"/>
  <c r="N412" i="1" s="1"/>
  <c r="C413" i="1" s="1"/>
  <c r="Q413" i="1"/>
  <c r="AF537" i="1" l="1"/>
  <c r="AL536" i="1"/>
  <c r="K413" i="1"/>
  <c r="B413" i="1" s="1"/>
  <c r="L414" i="1"/>
  <c r="A415" i="1"/>
  <c r="D414" i="1"/>
  <c r="E414" i="1" s="1"/>
  <c r="G414" i="1" s="1"/>
  <c r="H415" i="1" s="1"/>
  <c r="O412" i="1"/>
  <c r="M413" i="1"/>
  <c r="N413" i="1" s="1"/>
  <c r="C414" i="1" s="1"/>
  <c r="I414" i="1"/>
  <c r="J414" i="1" s="1"/>
  <c r="Q414" i="1"/>
  <c r="P414" i="1"/>
  <c r="AF538" i="1" l="1"/>
  <c r="AL537" i="1"/>
  <c r="K414" i="1"/>
  <c r="B414" i="1" s="1"/>
  <c r="P415" i="1"/>
  <c r="M414" i="1"/>
  <c r="N414" i="1" s="1"/>
  <c r="C415" i="1" s="1"/>
  <c r="I415" i="1"/>
  <c r="J415" i="1" s="1"/>
  <c r="Q415" i="1"/>
  <c r="D415" i="1"/>
  <c r="E415" i="1" s="1"/>
  <c r="G415" i="1" s="1"/>
  <c r="H416" i="1" s="1"/>
  <c r="L415" i="1"/>
  <c r="A416" i="1"/>
  <c r="O413" i="1"/>
  <c r="AL538" i="1" l="1"/>
  <c r="AF539" i="1"/>
  <c r="K415" i="1"/>
  <c r="B415" i="1" s="1"/>
  <c r="O414" i="1"/>
  <c r="Q416" i="1"/>
  <c r="P416" i="1"/>
  <c r="M415" i="1"/>
  <c r="N415" i="1" s="1"/>
  <c r="C416" i="1" s="1"/>
  <c r="I416" i="1"/>
  <c r="J416" i="1" s="1"/>
  <c r="D416" i="1"/>
  <c r="E416" i="1" s="1"/>
  <c r="G416" i="1" s="1"/>
  <c r="H417" i="1" s="1"/>
  <c r="L416" i="1"/>
  <c r="A417" i="1"/>
  <c r="AL539" i="1" l="1"/>
  <c r="AF540" i="1"/>
  <c r="K416" i="1"/>
  <c r="B416" i="1" s="1"/>
  <c r="D417" i="1"/>
  <c r="E417" i="1" s="1"/>
  <c r="G417" i="1" s="1"/>
  <c r="H418" i="1" s="1"/>
  <c r="A418" i="1"/>
  <c r="L417" i="1"/>
  <c r="O415" i="1"/>
  <c r="I417" i="1"/>
  <c r="J417" i="1" s="1"/>
  <c r="Q417" i="1"/>
  <c r="P417" i="1"/>
  <c r="M416" i="1"/>
  <c r="N416" i="1" s="1"/>
  <c r="C417" i="1" s="1"/>
  <c r="AL540" i="1" l="1"/>
  <c r="AF541" i="1"/>
  <c r="K417" i="1"/>
  <c r="B417" i="1" s="1"/>
  <c r="M417" i="1"/>
  <c r="N417" i="1" s="1"/>
  <c r="C418" i="1" s="1"/>
  <c r="I418" i="1"/>
  <c r="J418" i="1" s="1"/>
  <c r="Q418" i="1"/>
  <c r="P418" i="1"/>
  <c r="L418" i="1"/>
  <c r="A419" i="1"/>
  <c r="D418" i="1"/>
  <c r="E418" i="1" s="1"/>
  <c r="G418" i="1" s="1"/>
  <c r="H419" i="1" s="1"/>
  <c r="O416" i="1"/>
  <c r="AF542" i="1" l="1"/>
  <c r="AL541" i="1"/>
  <c r="K418" i="1"/>
  <c r="B418" i="1" s="1"/>
  <c r="D419" i="1"/>
  <c r="E419" i="1" s="1"/>
  <c r="G419" i="1" s="1"/>
  <c r="H420" i="1" s="1"/>
  <c r="L419" i="1"/>
  <c r="A420" i="1"/>
  <c r="O417" i="1"/>
  <c r="Q419" i="1"/>
  <c r="M418" i="1"/>
  <c r="N418" i="1" s="1"/>
  <c r="C419" i="1" s="1"/>
  <c r="P419" i="1"/>
  <c r="I419" i="1"/>
  <c r="J419" i="1" s="1"/>
  <c r="AL542" i="1" l="1"/>
  <c r="AF543" i="1"/>
  <c r="K419" i="1"/>
  <c r="B419" i="1" s="1"/>
  <c r="A421" i="1"/>
  <c r="D420" i="1"/>
  <c r="E420" i="1" s="1"/>
  <c r="G420" i="1" s="1"/>
  <c r="H421" i="1" s="1"/>
  <c r="L420" i="1"/>
  <c r="Q420" i="1"/>
  <c r="P420" i="1"/>
  <c r="M419" i="1"/>
  <c r="N419" i="1" s="1"/>
  <c r="C420" i="1" s="1"/>
  <c r="I420" i="1"/>
  <c r="J420" i="1" s="1"/>
  <c r="O418" i="1"/>
  <c r="AL543" i="1" l="1"/>
  <c r="AF544" i="1"/>
  <c r="K420" i="1"/>
  <c r="B420" i="1" s="1"/>
  <c r="D421" i="1"/>
  <c r="E421" i="1" s="1"/>
  <c r="G421" i="1" s="1"/>
  <c r="H422" i="1" s="1"/>
  <c r="L421" i="1"/>
  <c r="A422" i="1"/>
  <c r="I421" i="1"/>
  <c r="J421" i="1" s="1"/>
  <c r="Q421" i="1"/>
  <c r="P421" i="1"/>
  <c r="M420" i="1"/>
  <c r="N420" i="1" s="1"/>
  <c r="C421" i="1" s="1"/>
  <c r="O419" i="1"/>
  <c r="AF545" i="1" l="1"/>
  <c r="AL544" i="1"/>
  <c r="K421" i="1"/>
  <c r="B421" i="1" s="1"/>
  <c r="M421" i="1"/>
  <c r="N421" i="1" s="1"/>
  <c r="C422" i="1" s="1"/>
  <c r="Q422" i="1"/>
  <c r="I422" i="1"/>
  <c r="J422" i="1" s="1"/>
  <c r="P422" i="1"/>
  <c r="O420" i="1"/>
  <c r="L422" i="1"/>
  <c r="A423" i="1"/>
  <c r="D422" i="1"/>
  <c r="E422" i="1" s="1"/>
  <c r="G422" i="1" s="1"/>
  <c r="H423" i="1" s="1"/>
  <c r="AL545" i="1" l="1"/>
  <c r="AF546" i="1"/>
  <c r="K422" i="1"/>
  <c r="B422" i="1" s="1"/>
  <c r="M422" i="1"/>
  <c r="N422" i="1" s="1"/>
  <c r="C423" i="1" s="1"/>
  <c r="Q423" i="1"/>
  <c r="P423" i="1"/>
  <c r="I423" i="1"/>
  <c r="J423" i="1" s="1"/>
  <c r="O421" i="1"/>
  <c r="D423" i="1"/>
  <c r="E423" i="1" s="1"/>
  <c r="G423" i="1" s="1"/>
  <c r="H424" i="1" s="1"/>
  <c r="L423" i="1"/>
  <c r="A424" i="1"/>
  <c r="AF547" i="1" l="1"/>
  <c r="AL546" i="1"/>
  <c r="K423" i="1"/>
  <c r="B423" i="1" s="1"/>
  <c r="O422" i="1"/>
  <c r="Q424" i="1"/>
  <c r="P424" i="1"/>
  <c r="M423" i="1"/>
  <c r="N423" i="1" s="1"/>
  <c r="C424" i="1" s="1"/>
  <c r="I424" i="1"/>
  <c r="J424" i="1" s="1"/>
  <c r="D424" i="1"/>
  <c r="E424" i="1" s="1"/>
  <c r="G424" i="1" s="1"/>
  <c r="H425" i="1" s="1"/>
  <c r="L424" i="1"/>
  <c r="A425" i="1"/>
  <c r="AL547" i="1" l="1"/>
  <c r="AF548" i="1"/>
  <c r="K424" i="1"/>
  <c r="B424" i="1" s="1"/>
  <c r="A426" i="1"/>
  <c r="D425" i="1"/>
  <c r="E425" i="1" s="1"/>
  <c r="G425" i="1" s="1"/>
  <c r="H426" i="1" s="1"/>
  <c r="L425" i="1"/>
  <c r="O423" i="1"/>
  <c r="P425" i="1"/>
  <c r="I425" i="1"/>
  <c r="J425" i="1" s="1"/>
  <c r="M424" i="1"/>
  <c r="N424" i="1" s="1"/>
  <c r="C425" i="1" s="1"/>
  <c r="Q425" i="1"/>
  <c r="AL548" i="1" l="1"/>
  <c r="AF549" i="1"/>
  <c r="K425" i="1"/>
  <c r="B425" i="1" s="1"/>
  <c r="L426" i="1"/>
  <c r="A427" i="1"/>
  <c r="D426" i="1"/>
  <c r="E426" i="1" s="1"/>
  <c r="G426" i="1" s="1"/>
  <c r="H427" i="1" s="1"/>
  <c r="M425" i="1"/>
  <c r="N425" i="1" s="1"/>
  <c r="C426" i="1" s="1"/>
  <c r="P426" i="1"/>
  <c r="I426" i="1"/>
  <c r="J426" i="1" s="1"/>
  <c r="Q426" i="1"/>
  <c r="O424" i="1"/>
  <c r="AL549" i="1" l="1"/>
  <c r="AF550" i="1"/>
  <c r="K426" i="1"/>
  <c r="B426" i="1" s="1"/>
  <c r="M426" i="1"/>
  <c r="N426" i="1" s="1"/>
  <c r="C427" i="1" s="1"/>
  <c r="Q427" i="1"/>
  <c r="I427" i="1"/>
  <c r="J427" i="1" s="1"/>
  <c r="P427" i="1"/>
  <c r="O425" i="1"/>
  <c r="D427" i="1"/>
  <c r="E427" i="1" s="1"/>
  <c r="G427" i="1" s="1"/>
  <c r="H428" i="1" s="1"/>
  <c r="A428" i="1"/>
  <c r="L427" i="1"/>
  <c r="AF551" i="1" l="1"/>
  <c r="AL550" i="1"/>
  <c r="K427" i="1"/>
  <c r="B427" i="1" s="1"/>
  <c r="D428" i="1"/>
  <c r="E428" i="1" s="1"/>
  <c r="G428" i="1" s="1"/>
  <c r="H429" i="1" s="1"/>
  <c r="L428" i="1"/>
  <c r="A429" i="1"/>
  <c r="O426" i="1"/>
  <c r="Q428" i="1"/>
  <c r="P428" i="1"/>
  <c r="M427" i="1"/>
  <c r="N427" i="1" s="1"/>
  <c r="C428" i="1" s="1"/>
  <c r="I428" i="1"/>
  <c r="J428" i="1" s="1"/>
  <c r="AL551" i="1" l="1"/>
  <c r="AF552" i="1"/>
  <c r="K428" i="1"/>
  <c r="B428" i="1" s="1"/>
  <c r="D429" i="1"/>
  <c r="E429" i="1" s="1"/>
  <c r="G429" i="1" s="1"/>
  <c r="H430" i="1" s="1"/>
  <c r="L429" i="1"/>
  <c r="A430" i="1"/>
  <c r="O427" i="1"/>
  <c r="Q429" i="1"/>
  <c r="M428" i="1"/>
  <c r="N428" i="1" s="1"/>
  <c r="C429" i="1" s="1"/>
  <c r="P429" i="1"/>
  <c r="I429" i="1"/>
  <c r="J429" i="1" s="1"/>
  <c r="AL552" i="1" l="1"/>
  <c r="AF553" i="1"/>
  <c r="K429" i="1"/>
  <c r="B429" i="1" s="1"/>
  <c r="M429" i="1"/>
  <c r="N429" i="1" s="1"/>
  <c r="C430" i="1" s="1"/>
  <c r="Q430" i="1"/>
  <c r="I430" i="1"/>
  <c r="J430" i="1" s="1"/>
  <c r="P430" i="1"/>
  <c r="O428" i="1"/>
  <c r="L430" i="1"/>
  <c r="D430" i="1"/>
  <c r="E430" i="1" s="1"/>
  <c r="G430" i="1" s="1"/>
  <c r="H431" i="1" s="1"/>
  <c r="A431" i="1"/>
  <c r="AL553" i="1" l="1"/>
  <c r="AF554" i="1"/>
  <c r="K430" i="1"/>
  <c r="B430" i="1" s="1"/>
  <c r="P431" i="1"/>
  <c r="M430" i="1"/>
  <c r="N430" i="1" s="1"/>
  <c r="C431" i="1" s="1"/>
  <c r="Q431" i="1"/>
  <c r="I431" i="1"/>
  <c r="J431" i="1" s="1"/>
  <c r="A432" i="1"/>
  <c r="D431" i="1"/>
  <c r="E431" i="1" s="1"/>
  <c r="G431" i="1" s="1"/>
  <c r="H432" i="1" s="1"/>
  <c r="L431" i="1"/>
  <c r="O429" i="1"/>
  <c r="AL554" i="1" l="1"/>
  <c r="AF555" i="1"/>
  <c r="K431" i="1"/>
  <c r="B431" i="1" s="1"/>
  <c r="M431" i="1"/>
  <c r="N431" i="1" s="1"/>
  <c r="C432" i="1" s="1"/>
  <c r="Q432" i="1"/>
  <c r="I432" i="1"/>
  <c r="J432" i="1" s="1"/>
  <c r="P432" i="1"/>
  <c r="D432" i="1"/>
  <c r="E432" i="1" s="1"/>
  <c r="G432" i="1" s="1"/>
  <c r="H433" i="1" s="1"/>
  <c r="A433" i="1"/>
  <c r="L432" i="1"/>
  <c r="O430" i="1"/>
  <c r="AL555" i="1" l="1"/>
  <c r="AF556" i="1"/>
  <c r="K432" i="1"/>
  <c r="B432" i="1" s="1"/>
  <c r="A434" i="1"/>
  <c r="D433" i="1"/>
  <c r="E433" i="1" s="1"/>
  <c r="G433" i="1" s="1"/>
  <c r="H434" i="1" s="1"/>
  <c r="L433" i="1"/>
  <c r="O431" i="1"/>
  <c r="P433" i="1"/>
  <c r="I433" i="1"/>
  <c r="J433" i="1" s="1"/>
  <c r="M432" i="1"/>
  <c r="N432" i="1" s="1"/>
  <c r="C433" i="1" s="1"/>
  <c r="Q433" i="1"/>
  <c r="AF557" i="1" l="1"/>
  <c r="AL556" i="1"/>
  <c r="K433" i="1"/>
  <c r="B433" i="1" s="1"/>
  <c r="M433" i="1"/>
  <c r="N433" i="1" s="1"/>
  <c r="C434" i="1" s="1"/>
  <c r="I434" i="1"/>
  <c r="J434" i="1" s="1"/>
  <c r="Q434" i="1"/>
  <c r="P434" i="1"/>
  <c r="O432" i="1"/>
  <c r="A435" i="1"/>
  <c r="L434" i="1"/>
  <c r="D434" i="1"/>
  <c r="E434" i="1" s="1"/>
  <c r="G434" i="1" s="1"/>
  <c r="H435" i="1" s="1"/>
  <c r="AF565" i="1" l="1"/>
  <c r="AL557" i="1"/>
  <c r="K434" i="1"/>
  <c r="B434" i="1" s="1"/>
  <c r="D435" i="1"/>
  <c r="E435" i="1" s="1"/>
  <c r="G435" i="1" s="1"/>
  <c r="H436" i="1" s="1"/>
  <c r="A436" i="1"/>
  <c r="L435" i="1"/>
  <c r="O433" i="1"/>
  <c r="M434" i="1"/>
  <c r="N434" i="1" s="1"/>
  <c r="C435" i="1" s="1"/>
  <c r="P435" i="1"/>
  <c r="I435" i="1"/>
  <c r="J435" i="1" s="1"/>
  <c r="Q435" i="1"/>
  <c r="AL565" i="1" l="1"/>
  <c r="AF566" i="1"/>
  <c r="K435" i="1"/>
  <c r="B435" i="1" s="1"/>
  <c r="M435" i="1"/>
  <c r="N435" i="1" s="1"/>
  <c r="C436" i="1" s="1"/>
  <c r="Q436" i="1"/>
  <c r="I436" i="1"/>
  <c r="J436" i="1" s="1"/>
  <c r="P436" i="1"/>
  <c r="A437" i="1"/>
  <c r="D436" i="1"/>
  <c r="E436" i="1" s="1"/>
  <c r="G436" i="1" s="1"/>
  <c r="H437" i="1" s="1"/>
  <c r="L436" i="1"/>
  <c r="O434" i="1"/>
  <c r="AL566" i="1" l="1"/>
  <c r="AF567" i="1"/>
  <c r="K436" i="1"/>
  <c r="B436" i="1" s="1"/>
  <c r="Q437" i="1"/>
  <c r="P437" i="1"/>
  <c r="I437" i="1"/>
  <c r="J437" i="1" s="1"/>
  <c r="M436" i="1"/>
  <c r="N436" i="1" s="1"/>
  <c r="C437" i="1" s="1"/>
  <c r="O435" i="1"/>
  <c r="D437" i="1"/>
  <c r="E437" i="1" s="1"/>
  <c r="G437" i="1" s="1"/>
  <c r="H438" i="1" s="1"/>
  <c r="L437" i="1"/>
  <c r="A438" i="1"/>
  <c r="AL567" i="1" l="1"/>
  <c r="AF568" i="1"/>
  <c r="K437" i="1"/>
  <c r="B437" i="1" s="1"/>
  <c r="D438" i="1"/>
  <c r="E438" i="1" s="1"/>
  <c r="G438" i="1" s="1"/>
  <c r="H439" i="1" s="1"/>
  <c r="L438" i="1"/>
  <c r="A439" i="1"/>
  <c r="O436" i="1"/>
  <c r="M437" i="1"/>
  <c r="N437" i="1" s="1"/>
  <c r="C438" i="1" s="1"/>
  <c r="Q438" i="1"/>
  <c r="P438" i="1"/>
  <c r="I438" i="1"/>
  <c r="J438" i="1" s="1"/>
  <c r="AL568" i="1" l="1"/>
  <c r="AF569" i="1"/>
  <c r="K438" i="1"/>
  <c r="B438" i="1" s="1"/>
  <c r="P439" i="1"/>
  <c r="M438" i="1"/>
  <c r="N438" i="1" s="1"/>
  <c r="C439" i="1" s="1"/>
  <c r="Q439" i="1"/>
  <c r="I439" i="1"/>
  <c r="J439" i="1" s="1"/>
  <c r="O437" i="1"/>
  <c r="D439" i="1"/>
  <c r="E439" i="1" s="1"/>
  <c r="G439" i="1" s="1"/>
  <c r="H440" i="1" s="1"/>
  <c r="A440" i="1"/>
  <c r="L439" i="1"/>
  <c r="AL569" i="1" l="1"/>
  <c r="AF570" i="1"/>
  <c r="K439" i="1"/>
  <c r="B439" i="1" s="1"/>
  <c r="I440" i="1"/>
  <c r="J440" i="1" s="1"/>
  <c r="Q440" i="1"/>
  <c r="P440" i="1"/>
  <c r="M439" i="1"/>
  <c r="N439" i="1" s="1"/>
  <c r="C440" i="1" s="1"/>
  <c r="A441" i="1"/>
  <c r="D440" i="1"/>
  <c r="E440" i="1" s="1"/>
  <c r="G440" i="1" s="1"/>
  <c r="H441" i="1" s="1"/>
  <c r="L440" i="1"/>
  <c r="O438" i="1"/>
  <c r="AL570" i="1" l="1"/>
  <c r="AF571" i="1"/>
  <c r="K440" i="1"/>
  <c r="B440" i="1" s="1"/>
  <c r="L441" i="1"/>
  <c r="A442" i="1"/>
  <c r="D441" i="1"/>
  <c r="E441" i="1" s="1"/>
  <c r="G441" i="1" s="1"/>
  <c r="H442" i="1" s="1"/>
  <c r="M440" i="1"/>
  <c r="N440" i="1" s="1"/>
  <c r="C441" i="1" s="1"/>
  <c r="Q441" i="1"/>
  <c r="P441" i="1"/>
  <c r="I441" i="1"/>
  <c r="J441" i="1" s="1"/>
  <c r="O439" i="1"/>
  <c r="AL571" i="1" l="1"/>
  <c r="AF572" i="1"/>
  <c r="K441" i="1"/>
  <c r="B441" i="1" s="1"/>
  <c r="P442" i="1"/>
  <c r="M441" i="1"/>
  <c r="N441" i="1" s="1"/>
  <c r="C442" i="1" s="1"/>
  <c r="I442" i="1"/>
  <c r="J442" i="1" s="1"/>
  <c r="Q442" i="1"/>
  <c r="O440" i="1"/>
  <c r="D442" i="1"/>
  <c r="E442" i="1" s="1"/>
  <c r="G442" i="1" s="1"/>
  <c r="H443" i="1" s="1"/>
  <c r="L442" i="1"/>
  <c r="A443" i="1"/>
  <c r="AF573" i="1" l="1"/>
  <c r="AL572" i="1"/>
  <c r="K442" i="1"/>
  <c r="B442" i="1" s="1"/>
  <c r="D443" i="1"/>
  <c r="E443" i="1" s="1"/>
  <c r="G443" i="1" s="1"/>
  <c r="H444" i="1" s="1"/>
  <c r="L443" i="1"/>
  <c r="A444" i="1"/>
  <c r="O441" i="1"/>
  <c r="M442" i="1"/>
  <c r="N442" i="1" s="1"/>
  <c r="C443" i="1" s="1"/>
  <c r="Q443" i="1"/>
  <c r="P443" i="1"/>
  <c r="I443" i="1"/>
  <c r="J443" i="1" s="1"/>
  <c r="AF574" i="1" l="1"/>
  <c r="AL573" i="1"/>
  <c r="K443" i="1"/>
  <c r="B443" i="1" s="1"/>
  <c r="P444" i="1"/>
  <c r="I444" i="1"/>
  <c r="J444" i="1" s="1"/>
  <c r="M443" i="1"/>
  <c r="N443" i="1" s="1"/>
  <c r="C444" i="1" s="1"/>
  <c r="Q444" i="1"/>
  <c r="O442" i="1"/>
  <c r="D444" i="1"/>
  <c r="E444" i="1" s="1"/>
  <c r="G444" i="1" s="1"/>
  <c r="H445" i="1" s="1"/>
  <c r="L444" i="1"/>
  <c r="A445" i="1"/>
  <c r="AF575" i="1" l="1"/>
  <c r="AL574" i="1"/>
  <c r="O443" i="1"/>
  <c r="K444" i="1"/>
  <c r="B444" i="1" s="1"/>
  <c r="L445" i="1"/>
  <c r="A446" i="1"/>
  <c r="D445" i="1"/>
  <c r="E445" i="1" s="1"/>
  <c r="G445" i="1" s="1"/>
  <c r="H446" i="1" s="1"/>
  <c r="M444" i="1"/>
  <c r="N444" i="1" s="1"/>
  <c r="C445" i="1" s="1"/>
  <c r="I445" i="1"/>
  <c r="J445" i="1" s="1"/>
  <c r="Q445" i="1"/>
  <c r="P445" i="1"/>
  <c r="AF576" i="1" l="1"/>
  <c r="AL575" i="1"/>
  <c r="K445" i="1"/>
  <c r="B445" i="1" s="1"/>
  <c r="D446" i="1"/>
  <c r="E446" i="1" s="1"/>
  <c r="G446" i="1" s="1"/>
  <c r="H447" i="1" s="1"/>
  <c r="A447" i="1"/>
  <c r="L446" i="1"/>
  <c r="M445" i="1"/>
  <c r="N445" i="1" s="1"/>
  <c r="C446" i="1" s="1"/>
  <c r="Q446" i="1"/>
  <c r="I446" i="1"/>
  <c r="J446" i="1" s="1"/>
  <c r="P446" i="1"/>
  <c r="O444" i="1"/>
  <c r="AF577" i="1" l="1"/>
  <c r="AL576" i="1"/>
  <c r="K446" i="1"/>
  <c r="B446" i="1" s="1"/>
  <c r="A448" i="1"/>
  <c r="D447" i="1"/>
  <c r="E447" i="1" s="1"/>
  <c r="G447" i="1" s="1"/>
  <c r="H448" i="1" s="1"/>
  <c r="L447" i="1"/>
  <c r="O445" i="1"/>
  <c r="Q447" i="1"/>
  <c r="M446" i="1"/>
  <c r="N446" i="1" s="1"/>
  <c r="C447" i="1" s="1"/>
  <c r="P447" i="1"/>
  <c r="I447" i="1"/>
  <c r="J447" i="1" s="1"/>
  <c r="AL577" i="1" l="1"/>
  <c r="AF578" i="1"/>
  <c r="K447" i="1"/>
  <c r="B447" i="1" s="1"/>
  <c r="P448" i="1"/>
  <c r="I448" i="1"/>
  <c r="J448" i="1" s="1"/>
  <c r="M447" i="1"/>
  <c r="N447" i="1" s="1"/>
  <c r="C448" i="1" s="1"/>
  <c r="Q448" i="1"/>
  <c r="O446" i="1"/>
  <c r="A449" i="1"/>
  <c r="D448" i="1"/>
  <c r="E448" i="1" s="1"/>
  <c r="G448" i="1" s="1"/>
  <c r="H449" i="1" s="1"/>
  <c r="L448" i="1"/>
  <c r="AL578" i="1" l="1"/>
  <c r="AF579" i="1"/>
  <c r="O447" i="1"/>
  <c r="K448" i="1"/>
  <c r="B448" i="1" s="1"/>
  <c r="L449" i="1"/>
  <c r="A450" i="1"/>
  <c r="D449" i="1"/>
  <c r="E449" i="1" s="1"/>
  <c r="G449" i="1" s="1"/>
  <c r="H450" i="1" s="1"/>
  <c r="M448" i="1"/>
  <c r="N448" i="1" s="1"/>
  <c r="C449" i="1" s="1"/>
  <c r="I449" i="1"/>
  <c r="J449" i="1" s="1"/>
  <c r="Q449" i="1"/>
  <c r="P449" i="1"/>
  <c r="AL579" i="1" l="1"/>
  <c r="AF580" i="1"/>
  <c r="K449" i="1"/>
  <c r="B449" i="1" s="1"/>
  <c r="D450" i="1"/>
  <c r="E450" i="1" s="1"/>
  <c r="G450" i="1" s="1"/>
  <c r="H451" i="1" s="1"/>
  <c r="L450" i="1"/>
  <c r="A451" i="1"/>
  <c r="M449" i="1"/>
  <c r="N449" i="1" s="1"/>
  <c r="C450" i="1" s="1"/>
  <c r="Q450" i="1"/>
  <c r="P450" i="1"/>
  <c r="I450" i="1"/>
  <c r="J450" i="1" s="1"/>
  <c r="O448" i="1"/>
  <c r="AF581" i="1" l="1"/>
  <c r="AL580" i="1"/>
  <c r="K450" i="1"/>
  <c r="B450" i="1" s="1"/>
  <c r="D451" i="1"/>
  <c r="E451" i="1" s="1"/>
  <c r="G451" i="1" s="1"/>
  <c r="H452" i="1" s="1"/>
  <c r="L451" i="1"/>
  <c r="A452" i="1"/>
  <c r="Q451" i="1"/>
  <c r="P451" i="1"/>
  <c r="M450" i="1"/>
  <c r="N450" i="1" s="1"/>
  <c r="C451" i="1" s="1"/>
  <c r="I451" i="1"/>
  <c r="J451" i="1" s="1"/>
  <c r="O449" i="1"/>
  <c r="AF582" i="1" l="1"/>
  <c r="AL581" i="1"/>
  <c r="K451" i="1"/>
  <c r="B451" i="1" s="1"/>
  <c r="I452" i="1"/>
  <c r="J452" i="1" s="1"/>
  <c r="Q452" i="1"/>
  <c r="P452" i="1"/>
  <c r="M451" i="1"/>
  <c r="N451" i="1" s="1"/>
  <c r="C452" i="1" s="1"/>
  <c r="O450" i="1"/>
  <c r="A453" i="1"/>
  <c r="D452" i="1"/>
  <c r="E452" i="1" s="1"/>
  <c r="G452" i="1" s="1"/>
  <c r="H453" i="1" s="1"/>
  <c r="L452" i="1"/>
  <c r="AL582" i="1" l="1"/>
  <c r="AF583" i="1"/>
  <c r="K452" i="1"/>
  <c r="B452" i="1" s="1"/>
  <c r="L453" i="1"/>
  <c r="A454" i="1"/>
  <c r="D453" i="1"/>
  <c r="E453" i="1" s="1"/>
  <c r="G453" i="1" s="1"/>
  <c r="H454" i="1" s="1"/>
  <c r="M452" i="1"/>
  <c r="N452" i="1" s="1"/>
  <c r="C453" i="1" s="1"/>
  <c r="I453" i="1"/>
  <c r="J453" i="1" s="1"/>
  <c r="Q453" i="1"/>
  <c r="P453" i="1"/>
  <c r="O451" i="1"/>
  <c r="AL583" i="1" l="1"/>
  <c r="AF584" i="1"/>
  <c r="K453" i="1"/>
  <c r="B453" i="1" s="1"/>
  <c r="P454" i="1"/>
  <c r="M453" i="1"/>
  <c r="N453" i="1" s="1"/>
  <c r="C454" i="1" s="1"/>
  <c r="Q454" i="1"/>
  <c r="I454" i="1"/>
  <c r="J454" i="1" s="1"/>
  <c r="O452" i="1"/>
  <c r="D454" i="1"/>
  <c r="E454" i="1" s="1"/>
  <c r="G454" i="1" s="1"/>
  <c r="H455" i="1" s="1"/>
  <c r="L454" i="1"/>
  <c r="A455" i="1"/>
  <c r="AL584" i="1" l="1"/>
  <c r="AF585" i="1"/>
  <c r="K454" i="1"/>
  <c r="B454" i="1" s="1"/>
  <c r="Q455" i="1"/>
  <c r="I455" i="1"/>
  <c r="J455" i="1" s="1"/>
  <c r="M454" i="1"/>
  <c r="N454" i="1" s="1"/>
  <c r="C455" i="1" s="1"/>
  <c r="P455" i="1"/>
  <c r="A456" i="1"/>
  <c r="D455" i="1"/>
  <c r="E455" i="1" s="1"/>
  <c r="G455" i="1" s="1"/>
  <c r="H456" i="1" s="1"/>
  <c r="L455" i="1"/>
  <c r="O453" i="1"/>
  <c r="AL585" i="1" l="1"/>
  <c r="AF586" i="1"/>
  <c r="K455" i="1"/>
  <c r="B455" i="1" s="1"/>
  <c r="M455" i="1"/>
  <c r="N455" i="1" s="1"/>
  <c r="C456" i="1" s="1"/>
  <c r="P456" i="1"/>
  <c r="I456" i="1"/>
  <c r="J456" i="1" s="1"/>
  <c r="Q456" i="1"/>
  <c r="L456" i="1"/>
  <c r="A457" i="1"/>
  <c r="D456" i="1"/>
  <c r="E456" i="1" s="1"/>
  <c r="G456" i="1" s="1"/>
  <c r="H457" i="1" s="1"/>
  <c r="O454" i="1"/>
  <c r="AF587" i="1" l="1"/>
  <c r="AL586" i="1"/>
  <c r="K456" i="1"/>
  <c r="B456" i="1" s="1"/>
  <c r="D457" i="1"/>
  <c r="E457" i="1" s="1"/>
  <c r="G457" i="1" s="1"/>
  <c r="H458" i="1" s="1"/>
  <c r="L457" i="1"/>
  <c r="A458" i="1"/>
  <c r="M456" i="1"/>
  <c r="N456" i="1" s="1"/>
  <c r="C457" i="1" s="1"/>
  <c r="P457" i="1"/>
  <c r="Q457" i="1"/>
  <c r="I457" i="1"/>
  <c r="J457" i="1" s="1"/>
  <c r="O455" i="1"/>
  <c r="AF588" i="1" l="1"/>
  <c r="AL587" i="1"/>
  <c r="K457" i="1"/>
  <c r="B457" i="1" s="1"/>
  <c r="D458" i="1"/>
  <c r="E458" i="1" s="1"/>
  <c r="G458" i="1" s="1"/>
  <c r="H459" i="1" s="1"/>
  <c r="L458" i="1"/>
  <c r="A459" i="1"/>
  <c r="P458" i="1"/>
  <c r="M457" i="1"/>
  <c r="N457" i="1" s="1"/>
  <c r="C458" i="1" s="1"/>
  <c r="I458" i="1"/>
  <c r="J458" i="1" s="1"/>
  <c r="Q458" i="1"/>
  <c r="O456" i="1"/>
  <c r="AF589" i="1" l="1"/>
  <c r="AL588" i="1"/>
  <c r="K458" i="1"/>
  <c r="B458" i="1" s="1"/>
  <c r="D459" i="1"/>
  <c r="E459" i="1" s="1"/>
  <c r="G459" i="1" s="1"/>
  <c r="H460" i="1" s="1"/>
  <c r="A460" i="1"/>
  <c r="L459" i="1"/>
  <c r="O457" i="1"/>
  <c r="P459" i="1"/>
  <c r="I459" i="1"/>
  <c r="J459" i="1" s="1"/>
  <c r="Q459" i="1"/>
  <c r="M458" i="1"/>
  <c r="N458" i="1" s="1"/>
  <c r="C459" i="1" s="1"/>
  <c r="AF590" i="1" l="1"/>
  <c r="AL589" i="1"/>
  <c r="K459" i="1"/>
  <c r="B459" i="1" s="1"/>
  <c r="L460" i="1"/>
  <c r="A461" i="1"/>
  <c r="D460" i="1"/>
  <c r="E460" i="1" s="1"/>
  <c r="G460" i="1" s="1"/>
  <c r="H461" i="1" s="1"/>
  <c r="O458" i="1"/>
  <c r="M459" i="1"/>
  <c r="N459" i="1" s="1"/>
  <c r="C460" i="1" s="1"/>
  <c r="I460" i="1"/>
  <c r="J460" i="1" s="1"/>
  <c r="Q460" i="1"/>
  <c r="P460" i="1"/>
  <c r="AF591" i="1" l="1"/>
  <c r="AL590" i="1"/>
  <c r="K460" i="1"/>
  <c r="B460" i="1" s="1"/>
  <c r="D461" i="1"/>
  <c r="E461" i="1" s="1"/>
  <c r="G461" i="1" s="1"/>
  <c r="H462" i="1" s="1"/>
  <c r="L461" i="1"/>
  <c r="A462" i="1"/>
  <c r="Q461" i="1"/>
  <c r="M460" i="1"/>
  <c r="N460" i="1" s="1"/>
  <c r="C461" i="1" s="1"/>
  <c r="P461" i="1"/>
  <c r="I461" i="1"/>
  <c r="J461" i="1" s="1"/>
  <c r="O459" i="1"/>
  <c r="AF592" i="1" l="1"/>
  <c r="AL591" i="1"/>
  <c r="K461" i="1"/>
  <c r="B461" i="1" s="1"/>
  <c r="A463" i="1"/>
  <c r="D462" i="1"/>
  <c r="E462" i="1" s="1"/>
  <c r="G462" i="1" s="1"/>
  <c r="H463" i="1" s="1"/>
  <c r="L462" i="1"/>
  <c r="P462" i="1"/>
  <c r="I462" i="1"/>
  <c r="J462" i="1" s="1"/>
  <c r="M461" i="1"/>
  <c r="N461" i="1" s="1"/>
  <c r="C462" i="1" s="1"/>
  <c r="Q462" i="1"/>
  <c r="O460" i="1"/>
  <c r="AL592" i="1" l="1"/>
  <c r="AF593" i="1"/>
  <c r="K462" i="1"/>
  <c r="B462" i="1" s="1"/>
  <c r="L463" i="1"/>
  <c r="A464" i="1"/>
  <c r="D463" i="1"/>
  <c r="E463" i="1" s="1"/>
  <c r="G463" i="1" s="1"/>
  <c r="H464" i="1" s="1"/>
  <c r="M462" i="1"/>
  <c r="N462" i="1" s="1"/>
  <c r="C463" i="1" s="1"/>
  <c r="P463" i="1"/>
  <c r="Q463" i="1"/>
  <c r="I463" i="1"/>
  <c r="J463" i="1" s="1"/>
  <c r="O461" i="1"/>
  <c r="AF594" i="1" l="1"/>
  <c r="AL593" i="1"/>
  <c r="K463" i="1"/>
  <c r="B463" i="1" s="1"/>
  <c r="D464" i="1"/>
  <c r="E464" i="1" s="1"/>
  <c r="G464" i="1" s="1"/>
  <c r="H465" i="1" s="1"/>
  <c r="L464" i="1"/>
  <c r="A465" i="1"/>
  <c r="O462" i="1"/>
  <c r="M463" i="1"/>
  <c r="N463" i="1" s="1"/>
  <c r="C464" i="1" s="1"/>
  <c r="Q464" i="1"/>
  <c r="I464" i="1"/>
  <c r="J464" i="1" s="1"/>
  <c r="P464" i="1"/>
  <c r="AF602" i="1" l="1"/>
  <c r="AL594" i="1"/>
  <c r="K464" i="1"/>
  <c r="B464" i="1" s="1"/>
  <c r="A466" i="1"/>
  <c r="D465" i="1"/>
  <c r="E465" i="1" s="1"/>
  <c r="G465" i="1" s="1"/>
  <c r="H466" i="1" s="1"/>
  <c r="L465" i="1"/>
  <c r="O463" i="1"/>
  <c r="M464" i="1"/>
  <c r="N464" i="1" s="1"/>
  <c r="C465" i="1" s="1"/>
  <c r="P465" i="1"/>
  <c r="Q465" i="1"/>
  <c r="I465" i="1"/>
  <c r="J465" i="1" s="1"/>
  <c r="AF603" i="1" l="1"/>
  <c r="AL602" i="1"/>
  <c r="K465" i="1"/>
  <c r="B465" i="1" s="1"/>
  <c r="D466" i="1"/>
  <c r="E466" i="1" s="1"/>
  <c r="G466" i="1" s="1"/>
  <c r="H467" i="1" s="1"/>
  <c r="A467" i="1"/>
  <c r="L466" i="1"/>
  <c r="O464" i="1"/>
  <c r="P466" i="1"/>
  <c r="I466" i="1"/>
  <c r="J466" i="1" s="1"/>
  <c r="M465" i="1"/>
  <c r="N465" i="1" s="1"/>
  <c r="C466" i="1" s="1"/>
  <c r="Q466" i="1"/>
  <c r="AL603" i="1" l="1"/>
  <c r="AF604" i="1"/>
  <c r="K466" i="1"/>
  <c r="B466" i="1" s="1"/>
  <c r="M466" i="1"/>
  <c r="N466" i="1" s="1"/>
  <c r="C467" i="1" s="1"/>
  <c r="Q467" i="1"/>
  <c r="I467" i="1"/>
  <c r="J467" i="1" s="1"/>
  <c r="P467" i="1"/>
  <c r="L467" i="1"/>
  <c r="A468" i="1"/>
  <c r="D467" i="1"/>
  <c r="E467" i="1" s="1"/>
  <c r="G467" i="1" s="1"/>
  <c r="H468" i="1" s="1"/>
  <c r="O465" i="1"/>
  <c r="AF605" i="1" l="1"/>
  <c r="AL604" i="1"/>
  <c r="K467" i="1"/>
  <c r="B467" i="1" s="1"/>
  <c r="D468" i="1"/>
  <c r="E468" i="1" s="1"/>
  <c r="G468" i="1" s="1"/>
  <c r="H469" i="1" s="1"/>
  <c r="L468" i="1"/>
  <c r="A469" i="1"/>
  <c r="O466" i="1"/>
  <c r="M467" i="1"/>
  <c r="N467" i="1" s="1"/>
  <c r="C468" i="1" s="1"/>
  <c r="Q468" i="1"/>
  <c r="P468" i="1"/>
  <c r="I468" i="1"/>
  <c r="J468" i="1" s="1"/>
  <c r="AL605" i="1" l="1"/>
  <c r="AF606" i="1"/>
  <c r="K468" i="1"/>
  <c r="B468" i="1" s="1"/>
  <c r="D469" i="1"/>
  <c r="E469" i="1" s="1"/>
  <c r="G469" i="1" s="1"/>
  <c r="H470" i="1" s="1"/>
  <c r="L469" i="1"/>
  <c r="A470" i="1"/>
  <c r="Q469" i="1"/>
  <c r="I469" i="1"/>
  <c r="J469" i="1" s="1"/>
  <c r="M468" i="1"/>
  <c r="N468" i="1" s="1"/>
  <c r="C469" i="1" s="1"/>
  <c r="P469" i="1"/>
  <c r="O467" i="1"/>
  <c r="AF607" i="1" l="1"/>
  <c r="AL606" i="1"/>
  <c r="K469" i="1"/>
  <c r="B469" i="1" s="1"/>
  <c r="L470" i="1"/>
  <c r="D470" i="1"/>
  <c r="E470" i="1" s="1"/>
  <c r="G470" i="1" s="1"/>
  <c r="H471" i="1" s="1"/>
  <c r="A471" i="1"/>
  <c r="O468" i="1"/>
  <c r="Q470" i="1"/>
  <c r="I470" i="1"/>
  <c r="J470" i="1" s="1"/>
  <c r="P470" i="1"/>
  <c r="M469" i="1"/>
  <c r="N469" i="1" s="1"/>
  <c r="C470" i="1" s="1"/>
  <c r="AF608" i="1" l="1"/>
  <c r="AL607" i="1"/>
  <c r="K470" i="1"/>
  <c r="B470" i="1" s="1"/>
  <c r="M470" i="1"/>
  <c r="N470" i="1" s="1"/>
  <c r="C471" i="1" s="1"/>
  <c r="P471" i="1"/>
  <c r="I471" i="1"/>
  <c r="J471" i="1" s="1"/>
  <c r="Q471" i="1"/>
  <c r="O469" i="1"/>
  <c r="D471" i="1"/>
  <c r="E471" i="1" s="1"/>
  <c r="G471" i="1" s="1"/>
  <c r="H472" i="1" s="1"/>
  <c r="L471" i="1"/>
  <c r="A472" i="1"/>
  <c r="AF609" i="1" l="1"/>
  <c r="AL608" i="1"/>
  <c r="K471" i="1"/>
  <c r="B471" i="1" s="1"/>
  <c r="A473" i="1"/>
  <c r="D472" i="1"/>
  <c r="E472" i="1" s="1"/>
  <c r="G472" i="1" s="1"/>
  <c r="H473" i="1" s="1"/>
  <c r="L472" i="1"/>
  <c r="M471" i="1"/>
  <c r="N471" i="1" s="1"/>
  <c r="C472" i="1" s="1"/>
  <c r="Q472" i="1"/>
  <c r="P472" i="1"/>
  <c r="I472" i="1"/>
  <c r="J472" i="1" s="1"/>
  <c r="O470" i="1"/>
  <c r="AL609" i="1" l="1"/>
  <c r="AF610" i="1"/>
  <c r="K472" i="1"/>
  <c r="B472" i="1" s="1"/>
  <c r="A474" i="1"/>
  <c r="D473" i="1"/>
  <c r="E473" i="1" s="1"/>
  <c r="G473" i="1" s="1"/>
  <c r="H474" i="1" s="1"/>
  <c r="L473" i="1"/>
  <c r="Q473" i="1"/>
  <c r="I473" i="1"/>
  <c r="J473" i="1" s="1"/>
  <c r="M472" i="1"/>
  <c r="N472" i="1" s="1"/>
  <c r="C473" i="1" s="1"/>
  <c r="P473" i="1"/>
  <c r="O471" i="1"/>
  <c r="AF611" i="1" l="1"/>
  <c r="AL610" i="1"/>
  <c r="K473" i="1"/>
  <c r="B473" i="1" s="1"/>
  <c r="M473" i="1"/>
  <c r="N473" i="1" s="1"/>
  <c r="C474" i="1" s="1"/>
  <c r="I474" i="1"/>
  <c r="J474" i="1" s="1"/>
  <c r="Q474" i="1"/>
  <c r="P474" i="1"/>
  <c r="O472" i="1"/>
  <c r="L474" i="1"/>
  <c r="A475" i="1"/>
  <c r="D474" i="1"/>
  <c r="E474" i="1" s="1"/>
  <c r="G474" i="1" s="1"/>
  <c r="H475" i="1" s="1"/>
  <c r="AF612" i="1" l="1"/>
  <c r="AL611" i="1"/>
  <c r="K474" i="1"/>
  <c r="B474" i="1" s="1"/>
  <c r="M474" i="1"/>
  <c r="N474" i="1" s="1"/>
  <c r="C475" i="1" s="1"/>
  <c r="P475" i="1"/>
  <c r="Q475" i="1"/>
  <c r="I475" i="1"/>
  <c r="J475" i="1" s="1"/>
  <c r="O473" i="1"/>
  <c r="D475" i="1"/>
  <c r="E475" i="1" s="1"/>
  <c r="G475" i="1" s="1"/>
  <c r="H476" i="1" s="1"/>
  <c r="L475" i="1"/>
  <c r="A476" i="1"/>
  <c r="AL612" i="1" l="1"/>
  <c r="AF613" i="1"/>
  <c r="K475" i="1"/>
  <c r="B475" i="1" s="1"/>
  <c r="O474" i="1"/>
  <c r="P476" i="1"/>
  <c r="I476" i="1"/>
  <c r="J476" i="1" s="1"/>
  <c r="M475" i="1"/>
  <c r="N475" i="1" s="1"/>
  <c r="C476" i="1" s="1"/>
  <c r="Q476" i="1"/>
  <c r="A477" i="1"/>
  <c r="D476" i="1"/>
  <c r="E476" i="1" s="1"/>
  <c r="G476" i="1" s="1"/>
  <c r="H477" i="1" s="1"/>
  <c r="L476" i="1"/>
  <c r="AL613" i="1" l="1"/>
  <c r="AF614" i="1"/>
  <c r="K476" i="1"/>
  <c r="B476" i="1" s="1"/>
  <c r="L477" i="1"/>
  <c r="A478" i="1"/>
  <c r="D477" i="1"/>
  <c r="E477" i="1" s="1"/>
  <c r="G477" i="1" s="1"/>
  <c r="H478" i="1" s="1"/>
  <c r="P477" i="1"/>
  <c r="Q477" i="1"/>
  <c r="I477" i="1"/>
  <c r="J477" i="1" s="1"/>
  <c r="M476" i="1"/>
  <c r="N476" i="1" s="1"/>
  <c r="C477" i="1" s="1"/>
  <c r="O475" i="1"/>
  <c r="AL614" i="1" l="1"/>
  <c r="AF615" i="1"/>
  <c r="K477" i="1"/>
  <c r="B477" i="1" s="1"/>
  <c r="D478" i="1"/>
  <c r="E478" i="1" s="1"/>
  <c r="G478" i="1" s="1"/>
  <c r="H479" i="1" s="1"/>
  <c r="L478" i="1"/>
  <c r="A479" i="1"/>
  <c r="M477" i="1"/>
  <c r="N477" i="1" s="1"/>
  <c r="C478" i="1" s="1"/>
  <c r="Q478" i="1"/>
  <c r="P478" i="1"/>
  <c r="I478" i="1"/>
  <c r="J478" i="1" s="1"/>
  <c r="O476" i="1"/>
  <c r="AL615" i="1" l="1"/>
  <c r="AF616" i="1"/>
  <c r="K478" i="1"/>
  <c r="B478" i="1" s="1"/>
  <c r="A480" i="1"/>
  <c r="D479" i="1"/>
  <c r="E479" i="1" s="1"/>
  <c r="G479" i="1" s="1"/>
  <c r="H480" i="1" s="1"/>
  <c r="L479" i="1"/>
  <c r="O477" i="1"/>
  <c r="M478" i="1"/>
  <c r="N478" i="1" s="1"/>
  <c r="C479" i="1" s="1"/>
  <c r="P479" i="1"/>
  <c r="Q479" i="1"/>
  <c r="I479" i="1"/>
  <c r="J479" i="1" s="1"/>
  <c r="AL616" i="1" l="1"/>
  <c r="AF617" i="1"/>
  <c r="K479" i="1"/>
  <c r="B479" i="1" s="1"/>
  <c r="A481" i="1"/>
  <c r="D480" i="1"/>
  <c r="E480" i="1" s="1"/>
  <c r="G480" i="1" s="1"/>
  <c r="H481" i="1" s="1"/>
  <c r="L480" i="1"/>
  <c r="O478" i="1"/>
  <c r="Q480" i="1"/>
  <c r="I480" i="1"/>
  <c r="J480" i="1" s="1"/>
  <c r="P480" i="1"/>
  <c r="M479" i="1"/>
  <c r="N479" i="1" s="1"/>
  <c r="C480" i="1" s="1"/>
  <c r="AL617" i="1" l="1"/>
  <c r="AF618" i="1"/>
  <c r="K480" i="1"/>
  <c r="B480" i="1" s="1"/>
  <c r="M480" i="1"/>
  <c r="N480" i="1" s="1"/>
  <c r="C481" i="1" s="1"/>
  <c r="P481" i="1"/>
  <c r="Q481" i="1"/>
  <c r="I481" i="1"/>
  <c r="J481" i="1" s="1"/>
  <c r="O479" i="1"/>
  <c r="L481" i="1"/>
  <c r="A482" i="1"/>
  <c r="D481" i="1"/>
  <c r="E481" i="1" s="1"/>
  <c r="G481" i="1" s="1"/>
  <c r="H482" i="1" s="1"/>
  <c r="AF619" i="1" l="1"/>
  <c r="AL618" i="1"/>
  <c r="K481" i="1"/>
  <c r="B481" i="1" s="1"/>
  <c r="M481" i="1"/>
  <c r="N481" i="1" s="1"/>
  <c r="C482" i="1" s="1"/>
  <c r="Q482" i="1"/>
  <c r="P482" i="1"/>
  <c r="I482" i="1"/>
  <c r="J482" i="1" s="1"/>
  <c r="O480" i="1"/>
  <c r="D482" i="1"/>
  <c r="E482" i="1" s="1"/>
  <c r="G482" i="1" s="1"/>
  <c r="H483" i="1" s="1"/>
  <c r="L482" i="1"/>
  <c r="A483" i="1"/>
  <c r="AF620" i="1" l="1"/>
  <c r="AL619" i="1"/>
  <c r="K482" i="1"/>
  <c r="B482" i="1" s="1"/>
  <c r="A484" i="1"/>
  <c r="D483" i="1"/>
  <c r="E483" i="1" s="1"/>
  <c r="G483" i="1" s="1"/>
  <c r="H484" i="1" s="1"/>
  <c r="L483" i="1"/>
  <c r="O481" i="1"/>
  <c r="M482" i="1"/>
  <c r="N482" i="1" s="1"/>
  <c r="C483" i="1" s="1"/>
  <c r="P483" i="1"/>
  <c r="Q483" i="1"/>
  <c r="I483" i="1"/>
  <c r="J483" i="1" s="1"/>
  <c r="AL620" i="1" l="1"/>
  <c r="AF621" i="1"/>
  <c r="K483" i="1"/>
  <c r="B483" i="1" s="1"/>
  <c r="A485" i="1"/>
  <c r="D484" i="1"/>
  <c r="E484" i="1" s="1"/>
  <c r="G484" i="1" s="1"/>
  <c r="H485" i="1" s="1"/>
  <c r="L484" i="1"/>
  <c r="O482" i="1"/>
  <c r="Q484" i="1"/>
  <c r="I484" i="1"/>
  <c r="J484" i="1" s="1"/>
  <c r="P484" i="1"/>
  <c r="M483" i="1"/>
  <c r="N483" i="1" s="1"/>
  <c r="C484" i="1" s="1"/>
  <c r="AL621" i="1" l="1"/>
  <c r="AF622" i="1"/>
  <c r="K484" i="1"/>
  <c r="B484" i="1" s="1"/>
  <c r="M484" i="1"/>
  <c r="N484" i="1" s="1"/>
  <c r="C485" i="1" s="1"/>
  <c r="Q485" i="1"/>
  <c r="I485" i="1"/>
  <c r="J485" i="1" s="1"/>
  <c r="P485" i="1"/>
  <c r="O483" i="1"/>
  <c r="L485" i="1"/>
  <c r="A486" i="1"/>
  <c r="D485" i="1"/>
  <c r="E485" i="1" s="1"/>
  <c r="G485" i="1" s="1"/>
  <c r="H486" i="1" s="1"/>
  <c r="AF623" i="1" l="1"/>
  <c r="AL622" i="1"/>
  <c r="K485" i="1"/>
  <c r="B485" i="1" s="1"/>
  <c r="M485" i="1"/>
  <c r="N485" i="1" s="1"/>
  <c r="C486" i="1" s="1"/>
  <c r="P486" i="1"/>
  <c r="I486" i="1"/>
  <c r="J486" i="1" s="1"/>
  <c r="Q486" i="1"/>
  <c r="O484" i="1"/>
  <c r="D486" i="1"/>
  <c r="E486" i="1" s="1"/>
  <c r="G486" i="1" s="1"/>
  <c r="H487" i="1" s="1"/>
  <c r="L486" i="1"/>
  <c r="A487" i="1"/>
  <c r="AF624" i="1" l="1"/>
  <c r="AL623" i="1"/>
  <c r="K486" i="1"/>
  <c r="B486" i="1" s="1"/>
  <c r="D487" i="1"/>
  <c r="E487" i="1" s="1"/>
  <c r="G487" i="1" s="1"/>
  <c r="H488" i="1" s="1"/>
  <c r="L487" i="1"/>
  <c r="A488" i="1"/>
  <c r="O485" i="1"/>
  <c r="P487" i="1"/>
  <c r="Q487" i="1"/>
  <c r="M486" i="1"/>
  <c r="N486" i="1" s="1"/>
  <c r="C487" i="1" s="1"/>
  <c r="I487" i="1"/>
  <c r="J487" i="1" s="1"/>
  <c r="AL624" i="1" l="1"/>
  <c r="AF625" i="1"/>
  <c r="K487" i="1"/>
  <c r="B487" i="1" s="1"/>
  <c r="I488" i="1"/>
  <c r="J488" i="1" s="1"/>
  <c r="Q488" i="1"/>
  <c r="P488" i="1"/>
  <c r="M487" i="1"/>
  <c r="N487" i="1" s="1"/>
  <c r="C488" i="1" s="1"/>
  <c r="O486" i="1"/>
  <c r="D488" i="1"/>
  <c r="E488" i="1" s="1"/>
  <c r="G488" i="1" s="1"/>
  <c r="H489" i="1" s="1"/>
  <c r="L488" i="1"/>
  <c r="A489" i="1"/>
  <c r="AL625" i="1" l="1"/>
  <c r="AF626" i="1"/>
  <c r="K488" i="1"/>
  <c r="B488" i="1" s="1"/>
  <c r="M488" i="1"/>
  <c r="N488" i="1" s="1"/>
  <c r="C489" i="1" s="1"/>
  <c r="P489" i="1"/>
  <c r="I489" i="1"/>
  <c r="J489" i="1" s="1"/>
  <c r="Q489" i="1"/>
  <c r="L489" i="1"/>
  <c r="A490" i="1"/>
  <c r="D489" i="1"/>
  <c r="E489" i="1" s="1"/>
  <c r="G489" i="1" s="1"/>
  <c r="H490" i="1" s="1"/>
  <c r="O487" i="1"/>
  <c r="AF627" i="1" l="1"/>
  <c r="AL626" i="1"/>
  <c r="K489" i="1"/>
  <c r="B489" i="1" s="1"/>
  <c r="D490" i="1"/>
  <c r="E490" i="1" s="1"/>
  <c r="G490" i="1" s="1"/>
  <c r="H491" i="1" s="1"/>
  <c r="L490" i="1"/>
  <c r="A491" i="1"/>
  <c r="Q490" i="1"/>
  <c r="M489" i="1"/>
  <c r="N489" i="1" s="1"/>
  <c r="C490" i="1" s="1"/>
  <c r="P490" i="1"/>
  <c r="I490" i="1"/>
  <c r="J490" i="1" s="1"/>
  <c r="O488" i="1"/>
  <c r="AF628" i="1" l="1"/>
  <c r="AL627" i="1"/>
  <c r="K490" i="1"/>
  <c r="B490" i="1" s="1"/>
  <c r="M490" i="1"/>
  <c r="N490" i="1" s="1"/>
  <c r="C491" i="1" s="1"/>
  <c r="Q491" i="1"/>
  <c r="P491" i="1"/>
  <c r="I491" i="1"/>
  <c r="J491" i="1" s="1"/>
  <c r="O489" i="1"/>
  <c r="A492" i="1"/>
  <c r="D491" i="1"/>
  <c r="E491" i="1" s="1"/>
  <c r="G491" i="1" s="1"/>
  <c r="H492" i="1" s="1"/>
  <c r="L491" i="1"/>
  <c r="AL628" i="1" l="1"/>
  <c r="AF629" i="1"/>
  <c r="K491" i="1"/>
  <c r="B491" i="1" s="1"/>
  <c r="D492" i="1"/>
  <c r="E492" i="1" s="1"/>
  <c r="G492" i="1" s="1"/>
  <c r="H493" i="1" s="1"/>
  <c r="L492" i="1"/>
  <c r="A493" i="1"/>
  <c r="P492" i="1"/>
  <c r="I492" i="1"/>
  <c r="J492" i="1" s="1"/>
  <c r="M491" i="1"/>
  <c r="N491" i="1" s="1"/>
  <c r="C492" i="1" s="1"/>
  <c r="Q492" i="1"/>
  <c r="O490" i="1"/>
  <c r="AF630" i="1" l="1"/>
  <c r="AL629" i="1"/>
  <c r="K492" i="1"/>
  <c r="B492" i="1" s="1"/>
  <c r="L493" i="1"/>
  <c r="A494" i="1"/>
  <c r="D493" i="1"/>
  <c r="E493" i="1" s="1"/>
  <c r="G493" i="1" s="1"/>
  <c r="H494" i="1" s="1"/>
  <c r="M492" i="1"/>
  <c r="N492" i="1" s="1"/>
  <c r="C493" i="1" s="1"/>
  <c r="Q493" i="1"/>
  <c r="I493" i="1"/>
  <c r="J493" i="1" s="1"/>
  <c r="P493" i="1"/>
  <c r="O491" i="1"/>
  <c r="AL630" i="1" l="1"/>
  <c r="AF631" i="1"/>
  <c r="K493" i="1"/>
  <c r="B493" i="1" s="1"/>
  <c r="D494" i="1"/>
  <c r="E494" i="1" s="1"/>
  <c r="G494" i="1" s="1"/>
  <c r="H495" i="1" s="1"/>
  <c r="L494" i="1"/>
  <c r="A495" i="1"/>
  <c r="M493" i="1"/>
  <c r="N493" i="1" s="1"/>
  <c r="C494" i="1" s="1"/>
  <c r="Q494" i="1"/>
  <c r="P494" i="1"/>
  <c r="I494" i="1"/>
  <c r="J494" i="1" s="1"/>
  <c r="O492" i="1"/>
  <c r="AL631" i="1" l="1"/>
  <c r="AF639" i="1"/>
  <c r="K494" i="1"/>
  <c r="B494" i="1" s="1"/>
  <c r="Q495" i="1"/>
  <c r="M494" i="1"/>
  <c r="N494" i="1" s="1"/>
  <c r="C495" i="1" s="1"/>
  <c r="P495" i="1"/>
  <c r="I495" i="1"/>
  <c r="J495" i="1" s="1"/>
  <c r="O493" i="1"/>
  <c r="A496" i="1"/>
  <c r="D495" i="1"/>
  <c r="E495" i="1" s="1"/>
  <c r="G495" i="1" s="1"/>
  <c r="H496" i="1" s="1"/>
  <c r="L495" i="1"/>
  <c r="AL639" i="1" l="1"/>
  <c r="AF640" i="1"/>
  <c r="K495" i="1"/>
  <c r="B495" i="1" s="1"/>
  <c r="D496" i="1"/>
  <c r="E496" i="1" s="1"/>
  <c r="G496" i="1" s="1"/>
  <c r="H497" i="1" s="1"/>
  <c r="L496" i="1"/>
  <c r="A497" i="1"/>
  <c r="P496" i="1"/>
  <c r="I496" i="1"/>
  <c r="J496" i="1" s="1"/>
  <c r="Q496" i="1"/>
  <c r="M495" i="1"/>
  <c r="N495" i="1" s="1"/>
  <c r="C496" i="1" s="1"/>
  <c r="O494" i="1"/>
  <c r="AF641" i="1" l="1"/>
  <c r="AL640" i="1"/>
  <c r="K496" i="1"/>
  <c r="B496" i="1" s="1"/>
  <c r="L497" i="1"/>
  <c r="A498" i="1"/>
  <c r="D497" i="1"/>
  <c r="E497" i="1" s="1"/>
  <c r="G497" i="1" s="1"/>
  <c r="H498" i="1" s="1"/>
  <c r="O495" i="1"/>
  <c r="M496" i="1"/>
  <c r="N496" i="1" s="1"/>
  <c r="C497" i="1" s="1"/>
  <c r="Q497" i="1"/>
  <c r="P497" i="1"/>
  <c r="I497" i="1"/>
  <c r="J497" i="1" s="1"/>
  <c r="AF642" i="1" l="1"/>
  <c r="AL641" i="1"/>
  <c r="K497" i="1"/>
  <c r="B497" i="1" s="1"/>
  <c r="D498" i="1"/>
  <c r="E498" i="1" s="1"/>
  <c r="G498" i="1" s="1"/>
  <c r="H499" i="1" s="1"/>
  <c r="L498" i="1"/>
  <c r="A499" i="1"/>
  <c r="P498" i="1"/>
  <c r="M497" i="1"/>
  <c r="N497" i="1" s="1"/>
  <c r="C498" i="1" s="1"/>
  <c r="I498" i="1"/>
  <c r="J498" i="1" s="1"/>
  <c r="Q498" i="1"/>
  <c r="O496" i="1"/>
  <c r="AL642" i="1" l="1"/>
  <c r="AF643" i="1"/>
  <c r="K498" i="1"/>
  <c r="B498" i="1" s="1"/>
  <c r="M498" i="1"/>
  <c r="N498" i="1" s="1"/>
  <c r="C499" i="1" s="1"/>
  <c r="Q499" i="1"/>
  <c r="P499" i="1"/>
  <c r="I499" i="1"/>
  <c r="J499" i="1" s="1"/>
  <c r="D499" i="1"/>
  <c r="E499" i="1" s="1"/>
  <c r="G499" i="1" s="1"/>
  <c r="H500" i="1" s="1"/>
  <c r="L499" i="1"/>
  <c r="A500" i="1"/>
  <c r="O497" i="1"/>
  <c r="AF644" i="1" l="1"/>
  <c r="AL643" i="1"/>
  <c r="K499" i="1"/>
  <c r="B499" i="1" s="1"/>
  <c r="I500" i="1"/>
  <c r="J500" i="1" s="1"/>
  <c r="Q500" i="1"/>
  <c r="P500" i="1"/>
  <c r="M499" i="1"/>
  <c r="N499" i="1" s="1"/>
  <c r="C500" i="1" s="1"/>
  <c r="O498" i="1"/>
  <c r="D500" i="1"/>
  <c r="E500" i="1" s="1"/>
  <c r="G500" i="1" s="1"/>
  <c r="H501" i="1" s="1"/>
  <c r="A501" i="1"/>
  <c r="L500" i="1"/>
  <c r="AL644" i="1" l="1"/>
  <c r="AF645" i="1"/>
  <c r="K500" i="1"/>
  <c r="B500" i="1" s="1"/>
  <c r="M500" i="1"/>
  <c r="N500" i="1" s="1"/>
  <c r="C501" i="1" s="1"/>
  <c r="P501" i="1"/>
  <c r="I501" i="1"/>
  <c r="J501" i="1" s="1"/>
  <c r="Q501" i="1"/>
  <c r="O499" i="1"/>
  <c r="L501" i="1"/>
  <c r="A502" i="1"/>
  <c r="D501" i="1"/>
  <c r="E501" i="1" s="1"/>
  <c r="G501" i="1" s="1"/>
  <c r="H502" i="1" s="1"/>
  <c r="AF646" i="1" l="1"/>
  <c r="AL645" i="1"/>
  <c r="K501" i="1"/>
  <c r="B501" i="1" s="1"/>
  <c r="M501" i="1"/>
  <c r="N501" i="1" s="1"/>
  <c r="C502" i="1" s="1"/>
  <c r="Q502" i="1"/>
  <c r="I502" i="1"/>
  <c r="J502" i="1" s="1"/>
  <c r="P502" i="1"/>
  <c r="O500" i="1"/>
  <c r="D502" i="1"/>
  <c r="E502" i="1" s="1"/>
  <c r="G502" i="1" s="1"/>
  <c r="H503" i="1" s="1"/>
  <c r="A503" i="1"/>
  <c r="L502" i="1"/>
  <c r="AL646" i="1" l="1"/>
  <c r="AF647" i="1"/>
  <c r="K502" i="1"/>
  <c r="B502" i="1" s="1"/>
  <c r="Q503" i="1"/>
  <c r="P503" i="1"/>
  <c r="M502" i="1"/>
  <c r="N502" i="1" s="1"/>
  <c r="C503" i="1" s="1"/>
  <c r="I503" i="1"/>
  <c r="J503" i="1" s="1"/>
  <c r="D503" i="1"/>
  <c r="E503" i="1" s="1"/>
  <c r="G503" i="1" s="1"/>
  <c r="H504" i="1" s="1"/>
  <c r="L503" i="1"/>
  <c r="A504" i="1"/>
  <c r="O501" i="1"/>
  <c r="AL647" i="1" l="1"/>
  <c r="AF648" i="1"/>
  <c r="O502" i="1"/>
  <c r="K503" i="1"/>
  <c r="B503" i="1" s="1"/>
  <c r="A505" i="1"/>
  <c r="D504" i="1"/>
  <c r="E504" i="1" s="1"/>
  <c r="G504" i="1" s="1"/>
  <c r="H505" i="1" s="1"/>
  <c r="L504" i="1"/>
  <c r="Q504" i="1"/>
  <c r="I504" i="1"/>
  <c r="J504" i="1" s="1"/>
  <c r="P504" i="1"/>
  <c r="M503" i="1"/>
  <c r="N503" i="1" s="1"/>
  <c r="C504" i="1" s="1"/>
  <c r="AL648" i="1" l="1"/>
  <c r="AF649" i="1"/>
  <c r="K504" i="1"/>
  <c r="B504" i="1" s="1"/>
  <c r="D505" i="1"/>
  <c r="E505" i="1" s="1"/>
  <c r="G505" i="1" s="1"/>
  <c r="H506" i="1" s="1"/>
  <c r="L505" i="1"/>
  <c r="A506" i="1"/>
  <c r="O503" i="1"/>
  <c r="M504" i="1"/>
  <c r="N504" i="1" s="1"/>
  <c r="C505" i="1" s="1"/>
  <c r="Q505" i="1"/>
  <c r="P505" i="1"/>
  <c r="I505" i="1"/>
  <c r="J505" i="1" s="1"/>
  <c r="AL649" i="1" l="1"/>
  <c r="AF650" i="1"/>
  <c r="K505" i="1"/>
  <c r="B505" i="1" s="1"/>
  <c r="M505" i="1"/>
  <c r="N505" i="1" s="1"/>
  <c r="C506" i="1" s="1"/>
  <c r="Q506" i="1"/>
  <c r="P506" i="1"/>
  <c r="I506" i="1"/>
  <c r="J506" i="1" s="1"/>
  <c r="O504" i="1"/>
  <c r="D506" i="1"/>
  <c r="E506" i="1" s="1"/>
  <c r="G506" i="1" s="1"/>
  <c r="H507" i="1" s="1"/>
  <c r="L506" i="1"/>
  <c r="A507" i="1"/>
  <c r="AF651" i="1" l="1"/>
  <c r="AL650" i="1"/>
  <c r="K506" i="1"/>
  <c r="B506" i="1" s="1"/>
  <c r="A508" i="1"/>
  <c r="D507" i="1"/>
  <c r="E507" i="1" s="1"/>
  <c r="G507" i="1" s="1"/>
  <c r="H508" i="1" s="1"/>
  <c r="L507" i="1"/>
  <c r="P507" i="1"/>
  <c r="I507" i="1"/>
  <c r="J507" i="1" s="1"/>
  <c r="Q507" i="1"/>
  <c r="M506" i="1"/>
  <c r="N506" i="1" s="1"/>
  <c r="C507" i="1" s="1"/>
  <c r="O505" i="1"/>
  <c r="AL651" i="1" l="1"/>
  <c r="AF652" i="1"/>
  <c r="K507" i="1"/>
  <c r="B507" i="1" s="1"/>
  <c r="L508" i="1"/>
  <c r="A509" i="1"/>
  <c r="D508" i="1"/>
  <c r="E508" i="1" s="1"/>
  <c r="G508" i="1" s="1"/>
  <c r="H509" i="1" s="1"/>
  <c r="M507" i="1"/>
  <c r="N507" i="1" s="1"/>
  <c r="C508" i="1" s="1"/>
  <c r="P508" i="1"/>
  <c r="I508" i="1"/>
  <c r="J508" i="1" s="1"/>
  <c r="Q508" i="1"/>
  <c r="O506" i="1"/>
  <c r="AL652" i="1" l="1"/>
  <c r="AF653" i="1"/>
  <c r="K508" i="1"/>
  <c r="B508" i="1" s="1"/>
  <c r="A510" i="1"/>
  <c r="D509" i="1"/>
  <c r="E509" i="1" s="1"/>
  <c r="G509" i="1" s="1"/>
  <c r="H510" i="1" s="1"/>
  <c r="L509" i="1"/>
  <c r="M508" i="1"/>
  <c r="N508" i="1" s="1"/>
  <c r="C509" i="1" s="1"/>
  <c r="Q509" i="1"/>
  <c r="P509" i="1"/>
  <c r="I509" i="1"/>
  <c r="J509" i="1" s="1"/>
  <c r="O507" i="1"/>
  <c r="AF654" i="1" l="1"/>
  <c r="AL653" i="1"/>
  <c r="K509" i="1"/>
  <c r="B509" i="1" s="1"/>
  <c r="A511" i="1"/>
  <c r="D510" i="1"/>
  <c r="E510" i="1" s="1"/>
  <c r="G510" i="1" s="1"/>
  <c r="H511" i="1" s="1"/>
  <c r="L510" i="1"/>
  <c r="P510" i="1"/>
  <c r="I510" i="1"/>
  <c r="J510" i="1" s="1"/>
  <c r="M509" i="1"/>
  <c r="N509" i="1" s="1"/>
  <c r="C510" i="1" s="1"/>
  <c r="Q510" i="1"/>
  <c r="O508" i="1"/>
  <c r="AF655" i="1" l="1"/>
  <c r="AL654" i="1"/>
  <c r="K510" i="1"/>
  <c r="B510" i="1" s="1"/>
  <c r="D511" i="1"/>
  <c r="E511" i="1" s="1"/>
  <c r="G511" i="1" s="1"/>
  <c r="H512" i="1" s="1"/>
  <c r="L511" i="1"/>
  <c r="A512" i="1"/>
  <c r="O509" i="1"/>
  <c r="M510" i="1"/>
  <c r="N510" i="1" s="1"/>
  <c r="C511" i="1" s="1"/>
  <c r="Q511" i="1"/>
  <c r="P511" i="1"/>
  <c r="I511" i="1"/>
  <c r="J511" i="1" s="1"/>
  <c r="AF656" i="1" l="1"/>
  <c r="AL655" i="1"/>
  <c r="K511" i="1"/>
  <c r="B511" i="1" s="1"/>
  <c r="A513" i="1"/>
  <c r="D512" i="1"/>
  <c r="E512" i="1" s="1"/>
  <c r="G512" i="1" s="1"/>
  <c r="H513" i="1" s="1"/>
  <c r="L512" i="1"/>
  <c r="O510" i="1"/>
  <c r="Q512" i="1"/>
  <c r="P512" i="1"/>
  <c r="M511" i="1"/>
  <c r="N511" i="1" s="1"/>
  <c r="C512" i="1" s="1"/>
  <c r="I512" i="1"/>
  <c r="J512" i="1" s="1"/>
  <c r="AF657" i="1" l="1"/>
  <c r="AL656" i="1"/>
  <c r="K512" i="1"/>
  <c r="B512" i="1" s="1"/>
  <c r="I513" i="1"/>
  <c r="J513" i="1" s="1"/>
  <c r="Q513" i="1"/>
  <c r="P513" i="1"/>
  <c r="M512" i="1"/>
  <c r="N512" i="1" s="1"/>
  <c r="C513" i="1" s="1"/>
  <c r="O511" i="1"/>
  <c r="A514" i="1"/>
  <c r="D513" i="1"/>
  <c r="E513" i="1" s="1"/>
  <c r="G513" i="1" s="1"/>
  <c r="H514" i="1" s="1"/>
  <c r="L513" i="1"/>
  <c r="AF658" i="1" l="1"/>
  <c r="AL657" i="1"/>
  <c r="K513" i="1"/>
  <c r="B513" i="1" s="1"/>
  <c r="L514" i="1"/>
  <c r="A515" i="1"/>
  <c r="D514" i="1"/>
  <c r="E514" i="1" s="1"/>
  <c r="G514" i="1" s="1"/>
  <c r="H515" i="1" s="1"/>
  <c r="M513" i="1"/>
  <c r="N513" i="1" s="1"/>
  <c r="C514" i="1" s="1"/>
  <c r="Q514" i="1"/>
  <c r="I514" i="1"/>
  <c r="J514" i="1" s="1"/>
  <c r="P514" i="1"/>
  <c r="O512" i="1"/>
  <c r="AF659" i="1" l="1"/>
  <c r="AL658" i="1"/>
  <c r="K514" i="1"/>
  <c r="B514" i="1" s="1"/>
  <c r="M514" i="1"/>
  <c r="N514" i="1" s="1"/>
  <c r="C515" i="1" s="1"/>
  <c r="Q515" i="1"/>
  <c r="I515" i="1"/>
  <c r="J515" i="1" s="1"/>
  <c r="P515" i="1"/>
  <c r="O513" i="1"/>
  <c r="D515" i="1"/>
  <c r="E515" i="1" s="1"/>
  <c r="G515" i="1" s="1"/>
  <c r="H516" i="1" s="1"/>
  <c r="L515" i="1"/>
  <c r="A516" i="1"/>
  <c r="AF660" i="1" l="1"/>
  <c r="AL659" i="1"/>
  <c r="K515" i="1"/>
  <c r="B515" i="1" s="1"/>
  <c r="Q516" i="1"/>
  <c r="P516" i="1"/>
  <c r="M515" i="1"/>
  <c r="N515" i="1" s="1"/>
  <c r="C516" i="1" s="1"/>
  <c r="I516" i="1"/>
  <c r="J516" i="1" s="1"/>
  <c r="A517" i="1"/>
  <c r="D516" i="1"/>
  <c r="E516" i="1" s="1"/>
  <c r="G516" i="1" s="1"/>
  <c r="H517" i="1" s="1"/>
  <c r="L516" i="1"/>
  <c r="O514" i="1"/>
  <c r="AF661" i="1" l="1"/>
  <c r="AL660" i="1"/>
  <c r="K516" i="1"/>
  <c r="B516" i="1" s="1"/>
  <c r="A518" i="1"/>
  <c r="D517" i="1"/>
  <c r="E517" i="1" s="1"/>
  <c r="G517" i="1" s="1"/>
  <c r="H518" i="1" s="1"/>
  <c r="L517" i="1"/>
  <c r="O515" i="1"/>
  <c r="I517" i="1"/>
  <c r="J517" i="1" s="1"/>
  <c r="Q517" i="1"/>
  <c r="P517" i="1"/>
  <c r="M516" i="1"/>
  <c r="N516" i="1" s="1"/>
  <c r="C517" i="1" s="1"/>
  <c r="AL661" i="1" l="1"/>
  <c r="AF662" i="1"/>
  <c r="K517" i="1"/>
  <c r="B517" i="1" s="1"/>
  <c r="L518" i="1"/>
  <c r="A519" i="1"/>
  <c r="D518" i="1"/>
  <c r="E518" i="1" s="1"/>
  <c r="G518" i="1" s="1"/>
  <c r="H519" i="1" s="1"/>
  <c r="O516" i="1"/>
  <c r="M517" i="1"/>
  <c r="N517" i="1" s="1"/>
  <c r="C518" i="1" s="1"/>
  <c r="I518" i="1"/>
  <c r="J518" i="1" s="1"/>
  <c r="Q518" i="1"/>
  <c r="P518" i="1"/>
  <c r="AL662" i="1" l="1"/>
  <c r="AF663" i="1"/>
  <c r="K518" i="1"/>
  <c r="B518" i="1" s="1"/>
  <c r="D519" i="1"/>
  <c r="E519" i="1" s="1"/>
  <c r="G519" i="1" s="1"/>
  <c r="H520" i="1" s="1"/>
  <c r="L519" i="1"/>
  <c r="A520" i="1"/>
  <c r="M518" i="1"/>
  <c r="N518" i="1" s="1"/>
  <c r="C519" i="1" s="1"/>
  <c r="Q519" i="1"/>
  <c r="P519" i="1"/>
  <c r="I519" i="1"/>
  <c r="J519" i="1" s="1"/>
  <c r="O517" i="1"/>
  <c r="AL663" i="1" l="1"/>
  <c r="AF664" i="1"/>
  <c r="K519" i="1"/>
  <c r="B519" i="1" s="1"/>
  <c r="D520" i="1"/>
  <c r="E520" i="1" s="1"/>
  <c r="G520" i="1" s="1"/>
  <c r="H521" i="1" s="1"/>
  <c r="L520" i="1"/>
  <c r="A521" i="1"/>
  <c r="O518" i="1"/>
  <c r="Q520" i="1"/>
  <c r="P520" i="1"/>
  <c r="M519" i="1"/>
  <c r="N519" i="1" s="1"/>
  <c r="C520" i="1" s="1"/>
  <c r="I520" i="1"/>
  <c r="J520" i="1" s="1"/>
  <c r="AF665" i="1" l="1"/>
  <c r="AL664" i="1"/>
  <c r="K520" i="1"/>
  <c r="B520" i="1" s="1"/>
  <c r="P521" i="1"/>
  <c r="I521" i="1"/>
  <c r="J521" i="1" s="1"/>
  <c r="M520" i="1"/>
  <c r="N520" i="1" s="1"/>
  <c r="C521" i="1" s="1"/>
  <c r="Q521" i="1"/>
  <c r="O519" i="1"/>
  <c r="D521" i="1"/>
  <c r="E521" i="1" s="1"/>
  <c r="G521" i="1" s="1"/>
  <c r="H522" i="1" s="1"/>
  <c r="A522" i="1"/>
  <c r="L521" i="1"/>
  <c r="AL665" i="1" l="1"/>
  <c r="AF666" i="1"/>
  <c r="O520" i="1"/>
  <c r="K521" i="1"/>
  <c r="B521" i="1" s="1"/>
  <c r="L522" i="1"/>
  <c r="A523" i="1"/>
  <c r="D522" i="1"/>
  <c r="E522" i="1" s="1"/>
  <c r="G522" i="1" s="1"/>
  <c r="H523" i="1" s="1"/>
  <c r="M521" i="1"/>
  <c r="N521" i="1" s="1"/>
  <c r="C522" i="1" s="1"/>
  <c r="Q522" i="1"/>
  <c r="I522" i="1"/>
  <c r="J522" i="1" s="1"/>
  <c r="P522" i="1"/>
  <c r="AF667" i="1" l="1"/>
  <c r="AL666" i="1"/>
  <c r="K522" i="1"/>
  <c r="B522" i="1" s="1"/>
  <c r="D523" i="1"/>
  <c r="E523" i="1" s="1"/>
  <c r="G523" i="1" s="1"/>
  <c r="H524" i="1" s="1"/>
  <c r="L523" i="1"/>
  <c r="A524" i="1"/>
  <c r="M522" i="1"/>
  <c r="N522" i="1" s="1"/>
  <c r="C523" i="1" s="1"/>
  <c r="Q523" i="1"/>
  <c r="P523" i="1"/>
  <c r="I523" i="1"/>
  <c r="J523" i="1" s="1"/>
  <c r="O521" i="1"/>
  <c r="AL667" i="1" l="1"/>
  <c r="AF668" i="1"/>
  <c r="K523" i="1"/>
  <c r="B523" i="1" s="1"/>
  <c r="D524" i="1"/>
  <c r="E524" i="1" s="1"/>
  <c r="G524" i="1" s="1"/>
  <c r="H525" i="1" s="1"/>
  <c r="L524" i="1"/>
  <c r="A525" i="1"/>
  <c r="O522" i="1"/>
  <c r="Q524" i="1"/>
  <c r="P524" i="1"/>
  <c r="M523" i="1"/>
  <c r="N523" i="1" s="1"/>
  <c r="C524" i="1" s="1"/>
  <c r="I524" i="1"/>
  <c r="J524" i="1" s="1"/>
  <c r="AL668" i="1" l="1"/>
  <c r="AF676" i="1"/>
  <c r="K524" i="1"/>
  <c r="B524" i="1" s="1"/>
  <c r="P525" i="1"/>
  <c r="I525" i="1"/>
  <c r="J525" i="1" s="1"/>
  <c r="Q525" i="1"/>
  <c r="M524" i="1"/>
  <c r="N524" i="1" s="1"/>
  <c r="C525" i="1" s="1"/>
  <c r="O523" i="1"/>
  <c r="D525" i="1"/>
  <c r="E525" i="1" s="1"/>
  <c r="G525" i="1" s="1"/>
  <c r="H526" i="1" s="1"/>
  <c r="A526" i="1"/>
  <c r="L525" i="1"/>
  <c r="AF677" i="1" l="1"/>
  <c r="AL676" i="1"/>
  <c r="K525" i="1"/>
  <c r="B525" i="1" s="1"/>
  <c r="M525" i="1"/>
  <c r="N525" i="1" s="1"/>
  <c r="C526" i="1" s="1"/>
  <c r="P526" i="1"/>
  <c r="I526" i="1"/>
  <c r="J526" i="1" s="1"/>
  <c r="Q526" i="1"/>
  <c r="O524" i="1"/>
  <c r="L526" i="1"/>
  <c r="A527" i="1"/>
  <c r="D526" i="1"/>
  <c r="E526" i="1" s="1"/>
  <c r="G526" i="1" s="1"/>
  <c r="H527" i="1" s="1"/>
  <c r="AL677" i="1" l="1"/>
  <c r="AF678" i="1"/>
  <c r="K526" i="1"/>
  <c r="B526" i="1" s="1"/>
  <c r="D527" i="1"/>
  <c r="E527" i="1" s="1"/>
  <c r="G527" i="1" s="1"/>
  <c r="H528" i="1" s="1"/>
  <c r="L527" i="1"/>
  <c r="A528" i="1"/>
  <c r="Q527" i="1"/>
  <c r="M526" i="1"/>
  <c r="N526" i="1" s="1"/>
  <c r="C527" i="1" s="1"/>
  <c r="I527" i="1"/>
  <c r="J527" i="1" s="1"/>
  <c r="P527" i="1"/>
  <c r="O525" i="1"/>
  <c r="AL678" i="1" l="1"/>
  <c r="AF679" i="1"/>
  <c r="K527" i="1"/>
  <c r="B527" i="1" s="1"/>
  <c r="D528" i="1"/>
  <c r="E528" i="1" s="1"/>
  <c r="G528" i="1" s="1"/>
  <c r="H529" i="1" s="1"/>
  <c r="L528" i="1"/>
  <c r="A529" i="1"/>
  <c r="O526" i="1"/>
  <c r="P528" i="1"/>
  <c r="Q528" i="1"/>
  <c r="M527" i="1"/>
  <c r="N527" i="1" s="1"/>
  <c r="C528" i="1" s="1"/>
  <c r="I528" i="1"/>
  <c r="J528" i="1" s="1"/>
  <c r="AF680" i="1" l="1"/>
  <c r="AL679" i="1"/>
  <c r="K528" i="1"/>
  <c r="B528" i="1" s="1"/>
  <c r="Q529" i="1"/>
  <c r="I529" i="1"/>
  <c r="J529" i="1" s="1"/>
  <c r="P529" i="1"/>
  <c r="M528" i="1"/>
  <c r="N528" i="1" s="1"/>
  <c r="C529" i="1" s="1"/>
  <c r="O527" i="1"/>
  <c r="D529" i="1"/>
  <c r="E529" i="1" s="1"/>
  <c r="G529" i="1" s="1"/>
  <c r="H530" i="1" s="1"/>
  <c r="L529" i="1"/>
  <c r="A530" i="1"/>
  <c r="AL680" i="1" l="1"/>
  <c r="AF681" i="1"/>
  <c r="K529" i="1"/>
  <c r="B529" i="1" s="1"/>
  <c r="L530" i="1"/>
  <c r="A531" i="1"/>
  <c r="D530" i="1"/>
  <c r="E530" i="1" s="1"/>
  <c r="G530" i="1" s="1"/>
  <c r="H531" i="1" s="1"/>
  <c r="O528" i="1"/>
  <c r="M529" i="1"/>
  <c r="N529" i="1" s="1"/>
  <c r="C530" i="1" s="1"/>
  <c r="Q530" i="1"/>
  <c r="I530" i="1"/>
  <c r="J530" i="1" s="1"/>
  <c r="P530" i="1"/>
  <c r="AF682" i="1" l="1"/>
  <c r="AL681" i="1"/>
  <c r="K530" i="1"/>
  <c r="B530" i="1" s="1"/>
  <c r="A532" i="1"/>
  <c r="D531" i="1"/>
  <c r="E531" i="1" s="1"/>
  <c r="G531" i="1" s="1"/>
  <c r="H532" i="1" s="1"/>
  <c r="L531" i="1"/>
  <c r="M530" i="1"/>
  <c r="N530" i="1" s="1"/>
  <c r="C531" i="1" s="1"/>
  <c r="Q531" i="1"/>
  <c r="P531" i="1"/>
  <c r="I531" i="1"/>
  <c r="J531" i="1" s="1"/>
  <c r="O529" i="1"/>
  <c r="AL682" i="1" l="1"/>
  <c r="AF683" i="1"/>
  <c r="K531" i="1"/>
  <c r="B531" i="1" s="1"/>
  <c r="A533" i="1"/>
  <c r="D532" i="1"/>
  <c r="E532" i="1" s="1"/>
  <c r="G532" i="1" s="1"/>
  <c r="H533" i="1" s="1"/>
  <c r="L532" i="1"/>
  <c r="O530" i="1"/>
  <c r="I532" i="1"/>
  <c r="J532" i="1" s="1"/>
  <c r="P532" i="1"/>
  <c r="Q532" i="1"/>
  <c r="M531" i="1"/>
  <c r="N531" i="1" s="1"/>
  <c r="C532" i="1" s="1"/>
  <c r="AL683" i="1" l="1"/>
  <c r="AF684" i="1"/>
  <c r="K532" i="1"/>
  <c r="B532" i="1" s="1"/>
  <c r="L533" i="1"/>
  <c r="D533" i="1"/>
  <c r="E533" i="1" s="1"/>
  <c r="G533" i="1" s="1"/>
  <c r="H534" i="1" s="1"/>
  <c r="A534" i="1"/>
  <c r="O531" i="1"/>
  <c r="M532" i="1"/>
  <c r="N532" i="1" s="1"/>
  <c r="C533" i="1" s="1"/>
  <c r="Q533" i="1"/>
  <c r="P533" i="1"/>
  <c r="I533" i="1"/>
  <c r="J533" i="1" s="1"/>
  <c r="AL684" i="1" l="1"/>
  <c r="AF685" i="1"/>
  <c r="K533" i="1"/>
  <c r="B533" i="1" s="1"/>
  <c r="M533" i="1"/>
  <c r="N533" i="1" s="1"/>
  <c r="C534" i="1" s="1"/>
  <c r="P534" i="1"/>
  <c r="Q534" i="1"/>
  <c r="I534" i="1"/>
  <c r="J534" i="1" s="1"/>
  <c r="O532" i="1"/>
  <c r="A535" i="1"/>
  <c r="D534" i="1"/>
  <c r="E534" i="1" s="1"/>
  <c r="G534" i="1" s="1"/>
  <c r="H535" i="1" s="1"/>
  <c r="L534" i="1"/>
  <c r="AF686" i="1" l="1"/>
  <c r="AL685" i="1"/>
  <c r="K534" i="1"/>
  <c r="B534" i="1" s="1"/>
  <c r="P535" i="1"/>
  <c r="I535" i="1"/>
  <c r="J535" i="1" s="1"/>
  <c r="M534" i="1"/>
  <c r="N534" i="1" s="1"/>
  <c r="C535" i="1" s="1"/>
  <c r="Q535" i="1"/>
  <c r="A536" i="1"/>
  <c r="D535" i="1"/>
  <c r="E535" i="1" s="1"/>
  <c r="G535" i="1" s="1"/>
  <c r="H536" i="1" s="1"/>
  <c r="L535" i="1"/>
  <c r="O533" i="1"/>
  <c r="AL686" i="1" l="1"/>
  <c r="AF687" i="1"/>
  <c r="O534" i="1"/>
  <c r="K535" i="1"/>
  <c r="B535" i="1" s="1"/>
  <c r="D536" i="1"/>
  <c r="E536" i="1" s="1"/>
  <c r="G536" i="1" s="1"/>
  <c r="H537" i="1" s="1"/>
  <c r="L536" i="1"/>
  <c r="A537" i="1"/>
  <c r="M535" i="1"/>
  <c r="N535" i="1" s="1"/>
  <c r="C536" i="1" s="1"/>
  <c r="P536" i="1"/>
  <c r="Q536" i="1"/>
  <c r="I536" i="1"/>
  <c r="J536" i="1" s="1"/>
  <c r="AL687" i="1" l="1"/>
  <c r="AF688" i="1"/>
  <c r="K536" i="1"/>
  <c r="B536" i="1" s="1"/>
  <c r="M536" i="1"/>
  <c r="N536" i="1" s="1"/>
  <c r="C537" i="1" s="1"/>
  <c r="Q537" i="1"/>
  <c r="P537" i="1"/>
  <c r="I537" i="1"/>
  <c r="J537" i="1" s="1"/>
  <c r="O535" i="1"/>
  <c r="D537" i="1"/>
  <c r="E537" i="1" s="1"/>
  <c r="G537" i="1" s="1"/>
  <c r="H538" i="1" s="1"/>
  <c r="A538" i="1"/>
  <c r="L537" i="1"/>
  <c r="AL688" i="1" l="1"/>
  <c r="AF689" i="1"/>
  <c r="K537" i="1"/>
  <c r="B537" i="1" s="1"/>
  <c r="A539" i="1"/>
  <c r="D538" i="1"/>
  <c r="E538" i="1" s="1"/>
  <c r="G538" i="1" s="1"/>
  <c r="H539" i="1" s="1"/>
  <c r="L538" i="1"/>
  <c r="O536" i="1"/>
  <c r="I538" i="1"/>
  <c r="J538" i="1" s="1"/>
  <c r="P538" i="1"/>
  <c r="M537" i="1"/>
  <c r="N537" i="1" s="1"/>
  <c r="C538" i="1" s="1"/>
  <c r="Q538" i="1"/>
  <c r="AL689" i="1" l="1"/>
  <c r="AF690" i="1"/>
  <c r="K538" i="1"/>
  <c r="B538" i="1" s="1"/>
  <c r="L539" i="1"/>
  <c r="A540" i="1"/>
  <c r="D539" i="1"/>
  <c r="E539" i="1" s="1"/>
  <c r="G539" i="1" s="1"/>
  <c r="H540" i="1" s="1"/>
  <c r="M538" i="1"/>
  <c r="N538" i="1" s="1"/>
  <c r="C539" i="1" s="1"/>
  <c r="I539" i="1"/>
  <c r="J539" i="1" s="1"/>
  <c r="Q539" i="1"/>
  <c r="P539" i="1"/>
  <c r="O537" i="1"/>
  <c r="AL690" i="1" l="1"/>
  <c r="AF691" i="1"/>
  <c r="K539" i="1"/>
  <c r="B539" i="1" s="1"/>
  <c r="O538" i="1"/>
  <c r="D540" i="1"/>
  <c r="E540" i="1" s="1"/>
  <c r="G540" i="1" s="1"/>
  <c r="H541" i="1" s="1"/>
  <c r="L540" i="1"/>
  <c r="A541" i="1"/>
  <c r="P540" i="1"/>
  <c r="M539" i="1"/>
  <c r="N539" i="1" s="1"/>
  <c r="C540" i="1" s="1"/>
  <c r="Q540" i="1"/>
  <c r="I540" i="1"/>
  <c r="J540" i="1" s="1"/>
  <c r="AL691" i="1" l="1"/>
  <c r="AF692" i="1"/>
  <c r="K540" i="1"/>
  <c r="B540" i="1" s="1"/>
  <c r="Q541" i="1"/>
  <c r="M540" i="1"/>
  <c r="N540" i="1" s="1"/>
  <c r="C541" i="1" s="1"/>
  <c r="P541" i="1"/>
  <c r="I541" i="1"/>
  <c r="J541" i="1" s="1"/>
  <c r="O539" i="1"/>
  <c r="D541" i="1"/>
  <c r="E541" i="1" s="1"/>
  <c r="G541" i="1" s="1"/>
  <c r="H542" i="1" s="1"/>
  <c r="L541" i="1"/>
  <c r="A542" i="1"/>
  <c r="AF693" i="1" l="1"/>
  <c r="AL692" i="1"/>
  <c r="K541" i="1"/>
  <c r="B541" i="1" s="1"/>
  <c r="A543" i="1"/>
  <c r="D542" i="1"/>
  <c r="E542" i="1" s="1"/>
  <c r="G542" i="1" s="1"/>
  <c r="H543" i="1" s="1"/>
  <c r="L542" i="1"/>
  <c r="I542" i="1"/>
  <c r="J542" i="1" s="1"/>
  <c r="P542" i="1"/>
  <c r="Q542" i="1"/>
  <c r="M541" i="1"/>
  <c r="N541" i="1" s="1"/>
  <c r="C542" i="1" s="1"/>
  <c r="O540" i="1"/>
  <c r="AL693" i="1" l="1"/>
  <c r="AF694" i="1"/>
  <c r="K542" i="1"/>
  <c r="B542" i="1" s="1"/>
  <c r="O541" i="1"/>
  <c r="L543" i="1"/>
  <c r="A544" i="1"/>
  <c r="D543" i="1"/>
  <c r="E543" i="1" s="1"/>
  <c r="G543" i="1" s="1"/>
  <c r="H544" i="1" s="1"/>
  <c r="M542" i="1"/>
  <c r="N542" i="1" s="1"/>
  <c r="C543" i="1" s="1"/>
  <c r="P543" i="1"/>
  <c r="I543" i="1"/>
  <c r="J543" i="1" s="1"/>
  <c r="Q543" i="1"/>
  <c r="AL694" i="1" l="1"/>
  <c r="AF695" i="1"/>
  <c r="K543" i="1"/>
  <c r="B543" i="1" s="1"/>
  <c r="D544" i="1"/>
  <c r="E544" i="1" s="1"/>
  <c r="G544" i="1" s="1"/>
  <c r="H545" i="1" s="1"/>
  <c r="L544" i="1"/>
  <c r="A545" i="1"/>
  <c r="P544" i="1"/>
  <c r="M543" i="1"/>
  <c r="N543" i="1" s="1"/>
  <c r="C544" i="1" s="1"/>
  <c r="Q544" i="1"/>
  <c r="I544" i="1"/>
  <c r="J544" i="1" s="1"/>
  <c r="O542" i="1"/>
  <c r="AF696" i="1" l="1"/>
  <c r="AL695" i="1"/>
  <c r="K544" i="1"/>
  <c r="B544" i="1" s="1"/>
  <c r="P545" i="1"/>
  <c r="M544" i="1"/>
  <c r="N544" i="1" s="1"/>
  <c r="C545" i="1" s="1"/>
  <c r="Q545" i="1"/>
  <c r="I545" i="1"/>
  <c r="J545" i="1" s="1"/>
  <c r="D545" i="1"/>
  <c r="E545" i="1" s="1"/>
  <c r="G545" i="1" s="1"/>
  <c r="H546" i="1" s="1"/>
  <c r="L545" i="1"/>
  <c r="A546" i="1"/>
  <c r="O543" i="1"/>
  <c r="AF697" i="1" l="1"/>
  <c r="AL696" i="1"/>
  <c r="K545" i="1"/>
  <c r="B545" i="1" s="1"/>
  <c r="A547" i="1"/>
  <c r="D546" i="1"/>
  <c r="E546" i="1" s="1"/>
  <c r="G546" i="1" s="1"/>
  <c r="H547" i="1" s="1"/>
  <c r="L546" i="1"/>
  <c r="O544" i="1"/>
  <c r="Q546" i="1"/>
  <c r="I546" i="1"/>
  <c r="J546" i="1" s="1"/>
  <c r="P546" i="1"/>
  <c r="M545" i="1"/>
  <c r="N545" i="1" s="1"/>
  <c r="C546" i="1" s="1"/>
  <c r="AF698" i="1" l="1"/>
  <c r="AL697" i="1"/>
  <c r="K546" i="1"/>
  <c r="B546" i="1" s="1"/>
  <c r="L547" i="1"/>
  <c r="A548" i="1"/>
  <c r="D547" i="1"/>
  <c r="E547" i="1" s="1"/>
  <c r="G547" i="1" s="1"/>
  <c r="H548" i="1" s="1"/>
  <c r="M546" i="1"/>
  <c r="N546" i="1" s="1"/>
  <c r="C547" i="1" s="1"/>
  <c r="Q547" i="1"/>
  <c r="P547" i="1"/>
  <c r="I547" i="1"/>
  <c r="J547" i="1" s="1"/>
  <c r="O545" i="1"/>
  <c r="AL698" i="1" l="1"/>
  <c r="AF699" i="1"/>
  <c r="K547" i="1"/>
  <c r="B547" i="1" s="1"/>
  <c r="M547" i="1"/>
  <c r="N547" i="1" s="1"/>
  <c r="C548" i="1" s="1"/>
  <c r="P548" i="1"/>
  <c r="Q548" i="1"/>
  <c r="I548" i="1"/>
  <c r="J548" i="1" s="1"/>
  <c r="D548" i="1"/>
  <c r="E548" i="1" s="1"/>
  <c r="G548" i="1" s="1"/>
  <c r="H549" i="1" s="1"/>
  <c r="L548" i="1"/>
  <c r="A549" i="1"/>
  <c r="O546" i="1"/>
  <c r="AF700" i="1" l="1"/>
  <c r="AL699" i="1"/>
  <c r="K548" i="1"/>
  <c r="B548" i="1" s="1"/>
  <c r="A550" i="1"/>
  <c r="D549" i="1"/>
  <c r="E549" i="1" s="1"/>
  <c r="G549" i="1" s="1"/>
  <c r="H550" i="1" s="1"/>
  <c r="L549" i="1"/>
  <c r="O547" i="1"/>
  <c r="M548" i="1"/>
  <c r="N548" i="1" s="1"/>
  <c r="C549" i="1" s="1"/>
  <c r="Q549" i="1"/>
  <c r="P549" i="1"/>
  <c r="I549" i="1"/>
  <c r="J549" i="1" s="1"/>
  <c r="AL700" i="1" l="1"/>
  <c r="AF701" i="1"/>
  <c r="K549" i="1"/>
  <c r="B549" i="1" s="1"/>
  <c r="A551" i="1"/>
  <c r="D550" i="1"/>
  <c r="E550" i="1" s="1"/>
  <c r="G550" i="1" s="1"/>
  <c r="H551" i="1" s="1"/>
  <c r="L550" i="1"/>
  <c r="O548" i="1"/>
  <c r="Q550" i="1"/>
  <c r="I550" i="1"/>
  <c r="J550" i="1" s="1"/>
  <c r="M549" i="1"/>
  <c r="N549" i="1" s="1"/>
  <c r="C550" i="1" s="1"/>
  <c r="P550" i="1"/>
  <c r="AF702" i="1" l="1"/>
  <c r="AL701" i="1"/>
  <c r="K550" i="1"/>
  <c r="B550" i="1" s="1"/>
  <c r="M550" i="1"/>
  <c r="N550" i="1" s="1"/>
  <c r="C551" i="1" s="1"/>
  <c r="P551" i="1"/>
  <c r="I551" i="1"/>
  <c r="J551" i="1" s="1"/>
  <c r="Q551" i="1"/>
  <c r="O549" i="1"/>
  <c r="L551" i="1"/>
  <c r="A552" i="1"/>
  <c r="D551" i="1"/>
  <c r="E551" i="1" s="1"/>
  <c r="G551" i="1" s="1"/>
  <c r="H552" i="1" s="1"/>
  <c r="AF703" i="1" l="1"/>
  <c r="AL702" i="1"/>
  <c r="K551" i="1"/>
  <c r="B551" i="1" s="1"/>
  <c r="Q552" i="1"/>
  <c r="M551" i="1"/>
  <c r="N551" i="1" s="1"/>
  <c r="C552" i="1" s="1"/>
  <c r="I552" i="1"/>
  <c r="J552" i="1" s="1"/>
  <c r="P552" i="1"/>
  <c r="O550" i="1"/>
  <c r="D552" i="1"/>
  <c r="E552" i="1" s="1"/>
  <c r="G552" i="1" s="1"/>
  <c r="H553" i="1" s="1"/>
  <c r="L552" i="1"/>
  <c r="A553" i="1"/>
  <c r="AL703" i="1" l="1"/>
  <c r="AF704" i="1"/>
  <c r="K552" i="1"/>
  <c r="B552" i="1" s="1"/>
  <c r="O551" i="1"/>
  <c r="Q553" i="1"/>
  <c r="P553" i="1"/>
  <c r="M552" i="1"/>
  <c r="N552" i="1" s="1"/>
  <c r="C553" i="1" s="1"/>
  <c r="I553" i="1"/>
  <c r="J553" i="1" s="1"/>
  <c r="D553" i="1"/>
  <c r="E553" i="1" s="1"/>
  <c r="G553" i="1" s="1"/>
  <c r="H554" i="1" s="1"/>
  <c r="L553" i="1"/>
  <c r="A554" i="1"/>
  <c r="AL704" i="1" l="1"/>
  <c r="AF705" i="1"/>
  <c r="K553" i="1"/>
  <c r="B553" i="1" s="1"/>
  <c r="I554" i="1"/>
  <c r="J554" i="1" s="1"/>
  <c r="P554" i="1"/>
  <c r="Q554" i="1"/>
  <c r="M553" i="1"/>
  <c r="N553" i="1" s="1"/>
  <c r="C554" i="1" s="1"/>
  <c r="O552" i="1"/>
  <c r="A555" i="1"/>
  <c r="D554" i="1"/>
  <c r="E554" i="1" s="1"/>
  <c r="G554" i="1" s="1"/>
  <c r="H555" i="1" s="1"/>
  <c r="L554" i="1"/>
  <c r="AF713" i="1" l="1"/>
  <c r="AL705" i="1"/>
  <c r="K554" i="1"/>
  <c r="B554" i="1" s="1"/>
  <c r="L555" i="1"/>
  <c r="A556" i="1"/>
  <c r="D555" i="1"/>
  <c r="E555" i="1" s="1"/>
  <c r="G555" i="1" s="1"/>
  <c r="H556" i="1" s="1"/>
  <c r="O553" i="1"/>
  <c r="M554" i="1"/>
  <c r="N554" i="1" s="1"/>
  <c r="C555" i="1" s="1"/>
  <c r="Q555" i="1"/>
  <c r="P555" i="1"/>
  <c r="I555" i="1"/>
  <c r="J555" i="1" s="1"/>
  <c r="AF714" i="1" l="1"/>
  <c r="AL713" i="1"/>
  <c r="K555" i="1"/>
  <c r="B555" i="1" s="1"/>
  <c r="D556" i="1"/>
  <c r="E556" i="1" s="1"/>
  <c r="G556" i="1" s="1"/>
  <c r="H557" i="1" s="1"/>
  <c r="L556" i="1"/>
  <c r="A557" i="1"/>
  <c r="Q556" i="1"/>
  <c r="M555" i="1"/>
  <c r="N555" i="1" s="1"/>
  <c r="C556" i="1" s="1"/>
  <c r="P556" i="1"/>
  <c r="I556" i="1"/>
  <c r="J556" i="1" s="1"/>
  <c r="O554" i="1"/>
  <c r="AL714" i="1" l="1"/>
  <c r="AF715" i="1"/>
  <c r="K556" i="1"/>
  <c r="B556" i="1" s="1"/>
  <c r="D557" i="1"/>
  <c r="E557" i="1" s="1"/>
  <c r="G557" i="1" s="1"/>
  <c r="H558" i="1" s="1"/>
  <c r="L557" i="1"/>
  <c r="A558" i="1"/>
  <c r="P557" i="1"/>
  <c r="I557" i="1"/>
  <c r="J557" i="1" s="1"/>
  <c r="M556" i="1"/>
  <c r="N556" i="1" s="1"/>
  <c r="C557" i="1" s="1"/>
  <c r="Q557" i="1"/>
  <c r="O555" i="1"/>
  <c r="AF716" i="1" l="1"/>
  <c r="AL715" i="1"/>
  <c r="K557" i="1"/>
  <c r="B557" i="1" s="1"/>
  <c r="L558" i="1"/>
  <c r="A559" i="1"/>
  <c r="D558" i="1"/>
  <c r="E558" i="1" s="1"/>
  <c r="G558" i="1" s="1"/>
  <c r="H559" i="1" s="1"/>
  <c r="O556" i="1"/>
  <c r="P558" i="1"/>
  <c r="I558" i="1"/>
  <c r="J558" i="1" s="1"/>
  <c r="M557" i="1"/>
  <c r="N557" i="1" s="1"/>
  <c r="C558" i="1" s="1"/>
  <c r="Q558" i="1"/>
  <c r="AF717" i="1" l="1"/>
  <c r="AL716" i="1"/>
  <c r="K558" i="1"/>
  <c r="B558" i="1" s="1"/>
  <c r="O557" i="1"/>
  <c r="M558" i="1"/>
  <c r="N558" i="1" s="1"/>
  <c r="C559" i="1" s="1"/>
  <c r="P559" i="1"/>
  <c r="Q559" i="1"/>
  <c r="I559" i="1"/>
  <c r="J559" i="1" s="1"/>
  <c r="D559" i="1"/>
  <c r="E559" i="1" s="1"/>
  <c r="G559" i="1" s="1"/>
  <c r="H560" i="1" s="1"/>
  <c r="L559" i="1"/>
  <c r="A560" i="1"/>
  <c r="AF718" i="1" l="1"/>
  <c r="AL717" i="1"/>
  <c r="K559" i="1"/>
  <c r="B559" i="1" s="1"/>
  <c r="A561" i="1"/>
  <c r="D560" i="1"/>
  <c r="E560" i="1" s="1"/>
  <c r="G560" i="1" s="1"/>
  <c r="H561" i="1" s="1"/>
  <c r="L560" i="1"/>
  <c r="I560" i="1"/>
  <c r="J560" i="1" s="1"/>
  <c r="Q560" i="1"/>
  <c r="P560" i="1"/>
  <c r="M559" i="1"/>
  <c r="N559" i="1" s="1"/>
  <c r="C560" i="1" s="1"/>
  <c r="O558" i="1"/>
  <c r="AF719" i="1" l="1"/>
  <c r="AL718" i="1"/>
  <c r="K560" i="1"/>
  <c r="B560" i="1" s="1"/>
  <c r="L561" i="1"/>
  <c r="A562" i="1"/>
  <c r="D561" i="1"/>
  <c r="E561" i="1" s="1"/>
  <c r="G561" i="1" s="1"/>
  <c r="H562" i="1" s="1"/>
  <c r="O559" i="1"/>
  <c r="M560" i="1"/>
  <c r="N560" i="1" s="1"/>
  <c r="C561" i="1" s="1"/>
  <c r="Q561" i="1"/>
  <c r="I561" i="1"/>
  <c r="J561" i="1" s="1"/>
  <c r="P561" i="1"/>
  <c r="AL719" i="1" l="1"/>
  <c r="AF720" i="1"/>
  <c r="K561" i="1"/>
  <c r="B561" i="1" s="1"/>
  <c r="M561" i="1"/>
  <c r="N561" i="1" s="1"/>
  <c r="C562" i="1" s="1"/>
  <c r="Q562" i="1"/>
  <c r="I562" i="1"/>
  <c r="J562" i="1" s="1"/>
  <c r="P562" i="1"/>
  <c r="O560" i="1"/>
  <c r="D562" i="1"/>
  <c r="E562" i="1" s="1"/>
  <c r="G562" i="1" s="1"/>
  <c r="H563" i="1" s="1"/>
  <c r="L562" i="1"/>
  <c r="A563" i="1"/>
  <c r="AL720" i="1" l="1"/>
  <c r="AF721" i="1"/>
  <c r="K562" i="1"/>
  <c r="B562" i="1" s="1"/>
  <c r="D563" i="1"/>
  <c r="E563" i="1" s="1"/>
  <c r="G563" i="1" s="1"/>
  <c r="H564" i="1" s="1"/>
  <c r="L563" i="1"/>
  <c r="A564" i="1"/>
  <c r="O561" i="1"/>
  <c r="M562" i="1"/>
  <c r="N562" i="1" s="1"/>
  <c r="C563" i="1" s="1"/>
  <c r="Q563" i="1"/>
  <c r="I563" i="1"/>
  <c r="J563" i="1" s="1"/>
  <c r="P563" i="1"/>
  <c r="AL721" i="1" l="1"/>
  <c r="AF722" i="1"/>
  <c r="K563" i="1"/>
  <c r="B563" i="1" s="1"/>
  <c r="P564" i="1"/>
  <c r="I564" i="1"/>
  <c r="J564" i="1" s="1"/>
  <c r="M563" i="1"/>
  <c r="N563" i="1" s="1"/>
  <c r="C564" i="1" s="1"/>
  <c r="Q564" i="1"/>
  <c r="O562" i="1"/>
  <c r="D564" i="1"/>
  <c r="E564" i="1" s="1"/>
  <c r="G564" i="1" s="1"/>
  <c r="H565" i="1" s="1"/>
  <c r="L564" i="1"/>
  <c r="A565" i="1"/>
  <c r="AL722" i="1" l="1"/>
  <c r="AF723" i="1"/>
  <c r="O563" i="1"/>
  <c r="K564" i="1"/>
  <c r="B564" i="1" s="1"/>
  <c r="L565" i="1"/>
  <c r="A566" i="1"/>
  <c r="D565" i="1"/>
  <c r="E565" i="1" s="1"/>
  <c r="G565" i="1" s="1"/>
  <c r="H566" i="1" s="1"/>
  <c r="M564" i="1"/>
  <c r="N564" i="1" s="1"/>
  <c r="C565" i="1" s="1"/>
  <c r="I565" i="1"/>
  <c r="J565" i="1" s="1"/>
  <c r="Q565" i="1"/>
  <c r="P565" i="1"/>
  <c r="AL723" i="1" l="1"/>
  <c r="AF724" i="1"/>
  <c r="K565" i="1"/>
  <c r="B565" i="1" s="1"/>
  <c r="P566" i="1"/>
  <c r="M565" i="1"/>
  <c r="N565" i="1" s="1"/>
  <c r="C566" i="1" s="1"/>
  <c r="I566" i="1"/>
  <c r="J566" i="1" s="1"/>
  <c r="Q566" i="1"/>
  <c r="O564" i="1"/>
  <c r="D566" i="1"/>
  <c r="E566" i="1" s="1"/>
  <c r="G566" i="1" s="1"/>
  <c r="H567" i="1" s="1"/>
  <c r="L566" i="1"/>
  <c r="A567" i="1"/>
  <c r="AF725" i="1" l="1"/>
  <c r="AL724" i="1"/>
  <c r="K566" i="1"/>
  <c r="B566" i="1" s="1"/>
  <c r="Q567" i="1"/>
  <c r="P567" i="1"/>
  <c r="M566" i="1"/>
  <c r="N566" i="1" s="1"/>
  <c r="C567" i="1" s="1"/>
  <c r="I567" i="1"/>
  <c r="J567" i="1" s="1"/>
  <c r="O565" i="1"/>
  <c r="D567" i="1"/>
  <c r="E567" i="1" s="1"/>
  <c r="G567" i="1" s="1"/>
  <c r="H568" i="1" s="1"/>
  <c r="L567" i="1"/>
  <c r="A568" i="1"/>
  <c r="AF726" i="1" l="1"/>
  <c r="AL725" i="1"/>
  <c r="K567" i="1"/>
  <c r="B567" i="1" s="1"/>
  <c r="D568" i="1"/>
  <c r="E568" i="1" s="1"/>
  <c r="G568" i="1" s="1"/>
  <c r="H569" i="1" s="1"/>
  <c r="A569" i="1"/>
  <c r="L568" i="1"/>
  <c r="O566" i="1"/>
  <c r="Q568" i="1"/>
  <c r="I568" i="1"/>
  <c r="J568" i="1" s="1"/>
  <c r="P568" i="1"/>
  <c r="M567" i="1"/>
  <c r="N567" i="1" s="1"/>
  <c r="C568" i="1" s="1"/>
  <c r="AF727" i="1" l="1"/>
  <c r="AL726" i="1"/>
  <c r="K568" i="1"/>
  <c r="B568" i="1" s="1"/>
  <c r="O567" i="1"/>
  <c r="L569" i="1"/>
  <c r="A570" i="1"/>
  <c r="D569" i="1"/>
  <c r="E569" i="1" s="1"/>
  <c r="G569" i="1" s="1"/>
  <c r="H570" i="1" s="1"/>
  <c r="M568" i="1"/>
  <c r="N568" i="1" s="1"/>
  <c r="C569" i="1" s="1"/>
  <c r="Q569" i="1"/>
  <c r="I569" i="1"/>
  <c r="J569" i="1" s="1"/>
  <c r="P569" i="1"/>
  <c r="AF728" i="1" l="1"/>
  <c r="AL727" i="1"/>
  <c r="K569" i="1"/>
  <c r="B569" i="1" s="1"/>
  <c r="D570" i="1"/>
  <c r="E570" i="1" s="1"/>
  <c r="G570" i="1" s="1"/>
  <c r="H571" i="1" s="1"/>
  <c r="L570" i="1"/>
  <c r="A571" i="1"/>
  <c r="M569" i="1"/>
  <c r="N569" i="1" s="1"/>
  <c r="C570" i="1" s="1"/>
  <c r="Q570" i="1"/>
  <c r="P570" i="1"/>
  <c r="I570" i="1"/>
  <c r="J570" i="1" s="1"/>
  <c r="O568" i="1"/>
  <c r="AF729" i="1" l="1"/>
  <c r="AL728" i="1"/>
  <c r="K570" i="1"/>
  <c r="B570" i="1" s="1"/>
  <c r="D571" i="1"/>
  <c r="E571" i="1" s="1"/>
  <c r="G571" i="1" s="1"/>
  <c r="H572" i="1" s="1"/>
  <c r="L571" i="1"/>
  <c r="A572" i="1"/>
  <c r="O569" i="1"/>
  <c r="M570" i="1"/>
  <c r="N570" i="1" s="1"/>
  <c r="C571" i="1" s="1"/>
  <c r="Q571" i="1"/>
  <c r="P571" i="1"/>
  <c r="I571" i="1"/>
  <c r="J571" i="1" s="1"/>
  <c r="AF730" i="1" l="1"/>
  <c r="AL729" i="1"/>
  <c r="K571" i="1"/>
  <c r="B571" i="1" s="1"/>
  <c r="D572" i="1"/>
  <c r="E572" i="1" s="1"/>
  <c r="G572" i="1" s="1"/>
  <c r="H573" i="1" s="1"/>
  <c r="A573" i="1"/>
  <c r="L572" i="1"/>
  <c r="P572" i="1"/>
  <c r="I572" i="1"/>
  <c r="J572" i="1" s="1"/>
  <c r="M571" i="1"/>
  <c r="N571" i="1" s="1"/>
  <c r="C572" i="1" s="1"/>
  <c r="Q572" i="1"/>
  <c r="O570" i="1"/>
  <c r="AL730" i="1" l="1"/>
  <c r="AF731" i="1"/>
  <c r="O571" i="1"/>
  <c r="K572" i="1"/>
  <c r="B572" i="1" s="1"/>
  <c r="M572" i="1"/>
  <c r="N572" i="1" s="1"/>
  <c r="C573" i="1" s="1"/>
  <c r="Q573" i="1"/>
  <c r="P573" i="1"/>
  <c r="I573" i="1"/>
  <c r="J573" i="1" s="1"/>
  <c r="L573" i="1"/>
  <c r="A574" i="1"/>
  <c r="D573" i="1"/>
  <c r="E573" i="1" s="1"/>
  <c r="G573" i="1" s="1"/>
  <c r="H574" i="1" s="1"/>
  <c r="AF732" i="1" l="1"/>
  <c r="AL731" i="1"/>
  <c r="K573" i="1"/>
  <c r="B573" i="1" s="1"/>
  <c r="D574" i="1"/>
  <c r="E574" i="1" s="1"/>
  <c r="G574" i="1" s="1"/>
  <c r="H575" i="1" s="1"/>
  <c r="L574" i="1"/>
  <c r="A575" i="1"/>
  <c r="M573" i="1"/>
  <c r="N573" i="1" s="1"/>
  <c r="C574" i="1" s="1"/>
  <c r="Q574" i="1"/>
  <c r="I574" i="1"/>
  <c r="J574" i="1" s="1"/>
  <c r="P574" i="1"/>
  <c r="O572" i="1"/>
  <c r="AF733" i="1" l="1"/>
  <c r="AL732" i="1"/>
  <c r="K574" i="1"/>
  <c r="B574" i="1" s="1"/>
  <c r="M574" i="1"/>
  <c r="N574" i="1" s="1"/>
  <c r="C575" i="1" s="1"/>
  <c r="Q575" i="1"/>
  <c r="P575" i="1"/>
  <c r="I575" i="1"/>
  <c r="J575" i="1" s="1"/>
  <c r="O573" i="1"/>
  <c r="A576" i="1"/>
  <c r="D575" i="1"/>
  <c r="E575" i="1" s="1"/>
  <c r="G575" i="1" s="1"/>
  <c r="H576" i="1" s="1"/>
  <c r="L575" i="1"/>
  <c r="AF734" i="1" l="1"/>
  <c r="AL733" i="1"/>
  <c r="K575" i="1"/>
  <c r="B575" i="1" s="1"/>
  <c r="A577" i="1"/>
  <c r="D576" i="1"/>
  <c r="E576" i="1" s="1"/>
  <c r="G576" i="1" s="1"/>
  <c r="H577" i="1" s="1"/>
  <c r="L576" i="1"/>
  <c r="O574" i="1"/>
  <c r="I576" i="1"/>
  <c r="J576" i="1" s="1"/>
  <c r="Q576" i="1"/>
  <c r="P576" i="1"/>
  <c r="M575" i="1"/>
  <c r="N575" i="1" s="1"/>
  <c r="C576" i="1" s="1"/>
  <c r="AL734" i="1" l="1"/>
  <c r="AF735" i="1"/>
  <c r="K576" i="1"/>
  <c r="B576" i="1" s="1"/>
  <c r="M576" i="1"/>
  <c r="N576" i="1" s="1"/>
  <c r="C577" i="1" s="1"/>
  <c r="P577" i="1"/>
  <c r="I577" i="1"/>
  <c r="J577" i="1" s="1"/>
  <c r="Q577" i="1"/>
  <c r="O575" i="1"/>
  <c r="L577" i="1"/>
  <c r="A578" i="1"/>
  <c r="D577" i="1"/>
  <c r="E577" i="1" s="1"/>
  <c r="G577" i="1" s="1"/>
  <c r="H578" i="1" s="1"/>
  <c r="AF736" i="1" l="1"/>
  <c r="AL735" i="1"/>
  <c r="K577" i="1"/>
  <c r="B577" i="1" s="1"/>
  <c r="M577" i="1"/>
  <c r="N577" i="1" s="1"/>
  <c r="C578" i="1" s="1"/>
  <c r="Q578" i="1"/>
  <c r="I578" i="1"/>
  <c r="J578" i="1" s="1"/>
  <c r="P578" i="1"/>
  <c r="D578" i="1"/>
  <c r="E578" i="1" s="1"/>
  <c r="G578" i="1" s="1"/>
  <c r="H579" i="1" s="1"/>
  <c r="L578" i="1"/>
  <c r="A579" i="1"/>
  <c r="O576" i="1"/>
  <c r="AL736" i="1" l="1"/>
  <c r="AF737" i="1"/>
  <c r="K578" i="1"/>
  <c r="B578" i="1" s="1"/>
  <c r="D579" i="1"/>
  <c r="E579" i="1" s="1"/>
  <c r="G579" i="1" s="1"/>
  <c r="H580" i="1" s="1"/>
  <c r="L579" i="1"/>
  <c r="A580" i="1"/>
  <c r="O577" i="1"/>
  <c r="Q579" i="1"/>
  <c r="I579" i="1"/>
  <c r="J579" i="1" s="1"/>
  <c r="P579" i="1"/>
  <c r="M578" i="1"/>
  <c r="N578" i="1" s="1"/>
  <c r="C579" i="1" s="1"/>
  <c r="AF738" i="1" l="1"/>
  <c r="AL737" i="1"/>
  <c r="K579" i="1"/>
  <c r="B579" i="1" s="1"/>
  <c r="I580" i="1"/>
  <c r="J580" i="1" s="1"/>
  <c r="Q580" i="1"/>
  <c r="M579" i="1"/>
  <c r="N579" i="1" s="1"/>
  <c r="C580" i="1" s="1"/>
  <c r="P580" i="1"/>
  <c r="O578" i="1"/>
  <c r="L580" i="1"/>
  <c r="A581" i="1"/>
  <c r="D580" i="1"/>
  <c r="E580" i="1" s="1"/>
  <c r="G580" i="1" s="1"/>
  <c r="H581" i="1" s="1"/>
  <c r="AL738" i="1" l="1"/>
  <c r="AF739" i="1"/>
  <c r="O579" i="1"/>
  <c r="K580" i="1"/>
  <c r="B580" i="1" s="1"/>
  <c r="D581" i="1"/>
  <c r="E581" i="1" s="1"/>
  <c r="G581" i="1" s="1"/>
  <c r="H582" i="1" s="1"/>
  <c r="L581" i="1"/>
  <c r="A582" i="1"/>
  <c r="M580" i="1"/>
  <c r="N580" i="1" s="1"/>
  <c r="C581" i="1" s="1"/>
  <c r="Q581" i="1"/>
  <c r="P581" i="1"/>
  <c r="I581" i="1"/>
  <c r="J581" i="1" s="1"/>
  <c r="AF740" i="1" l="1"/>
  <c r="AL739" i="1"/>
  <c r="K581" i="1"/>
  <c r="B581" i="1" s="1"/>
  <c r="Q582" i="1"/>
  <c r="M581" i="1"/>
  <c r="N581" i="1" s="1"/>
  <c r="C582" i="1" s="1"/>
  <c r="P582" i="1"/>
  <c r="I582" i="1"/>
  <c r="J582" i="1" s="1"/>
  <c r="A583" i="1"/>
  <c r="D582" i="1"/>
  <c r="E582" i="1" s="1"/>
  <c r="G582" i="1" s="1"/>
  <c r="H583" i="1" s="1"/>
  <c r="L582" i="1"/>
  <c r="O580" i="1"/>
  <c r="AL740" i="1" l="1"/>
  <c r="AF741" i="1"/>
  <c r="K582" i="1"/>
  <c r="B582" i="1" s="1"/>
  <c r="D583" i="1"/>
  <c r="E583" i="1" s="1"/>
  <c r="G583" i="1" s="1"/>
  <c r="H584" i="1" s="1"/>
  <c r="A584" i="1"/>
  <c r="L583" i="1"/>
  <c r="O581" i="1"/>
  <c r="Q583" i="1"/>
  <c r="I583" i="1"/>
  <c r="J583" i="1" s="1"/>
  <c r="P583" i="1"/>
  <c r="M582" i="1"/>
  <c r="N582" i="1" s="1"/>
  <c r="C583" i="1" s="1"/>
  <c r="AF742" i="1" l="1"/>
  <c r="AL741" i="1"/>
  <c r="K583" i="1"/>
  <c r="B583" i="1" s="1"/>
  <c r="L584" i="1"/>
  <c r="A585" i="1"/>
  <c r="D584" i="1"/>
  <c r="E584" i="1" s="1"/>
  <c r="G584" i="1" s="1"/>
  <c r="H585" i="1" s="1"/>
  <c r="O582" i="1"/>
  <c r="M583" i="1"/>
  <c r="N583" i="1" s="1"/>
  <c r="C584" i="1" s="1"/>
  <c r="I584" i="1"/>
  <c r="J584" i="1" s="1"/>
  <c r="Q584" i="1"/>
  <c r="P584" i="1"/>
  <c r="AF750" i="1" l="1"/>
  <c r="AL742" i="1"/>
  <c r="K584" i="1"/>
  <c r="B584" i="1" s="1"/>
  <c r="P585" i="1"/>
  <c r="M584" i="1"/>
  <c r="N584" i="1" s="1"/>
  <c r="C585" i="1" s="1"/>
  <c r="I585" i="1"/>
  <c r="J585" i="1" s="1"/>
  <c r="Q585" i="1"/>
  <c r="O583" i="1"/>
  <c r="D585" i="1"/>
  <c r="E585" i="1" s="1"/>
  <c r="G585" i="1" s="1"/>
  <c r="H586" i="1" s="1"/>
  <c r="L585" i="1"/>
  <c r="A586" i="1"/>
  <c r="AF751" i="1" l="1"/>
  <c r="AL750" i="1"/>
  <c r="K585" i="1"/>
  <c r="B585" i="1" s="1"/>
  <c r="Q586" i="1"/>
  <c r="I586" i="1"/>
  <c r="J586" i="1" s="1"/>
  <c r="P586" i="1"/>
  <c r="M585" i="1"/>
  <c r="N585" i="1" s="1"/>
  <c r="C586" i="1" s="1"/>
  <c r="O584" i="1"/>
  <c r="D586" i="1"/>
  <c r="E586" i="1" s="1"/>
  <c r="G586" i="1" s="1"/>
  <c r="H587" i="1" s="1"/>
  <c r="L586" i="1"/>
  <c r="A587" i="1"/>
  <c r="AL751" i="1" l="1"/>
  <c r="AF752" i="1"/>
  <c r="K586" i="1"/>
  <c r="B586" i="1" s="1"/>
  <c r="Q587" i="1"/>
  <c r="I587" i="1"/>
  <c r="J587" i="1" s="1"/>
  <c r="P587" i="1"/>
  <c r="M586" i="1"/>
  <c r="N586" i="1" s="1"/>
  <c r="C587" i="1" s="1"/>
  <c r="O585" i="1"/>
  <c r="L587" i="1"/>
  <c r="A588" i="1"/>
  <c r="D587" i="1"/>
  <c r="E587" i="1" s="1"/>
  <c r="G587" i="1" s="1"/>
  <c r="H588" i="1" s="1"/>
  <c r="AF753" i="1" l="1"/>
  <c r="AL752" i="1"/>
  <c r="K587" i="1"/>
  <c r="B587" i="1" s="1"/>
  <c r="P588" i="1"/>
  <c r="M587" i="1"/>
  <c r="N587" i="1" s="1"/>
  <c r="C588" i="1" s="1"/>
  <c r="I588" i="1"/>
  <c r="J588" i="1" s="1"/>
  <c r="Q588" i="1"/>
  <c r="O586" i="1"/>
  <c r="D588" i="1"/>
  <c r="E588" i="1" s="1"/>
  <c r="G588" i="1" s="1"/>
  <c r="H589" i="1" s="1"/>
  <c r="L588" i="1"/>
  <c r="A589" i="1"/>
  <c r="AL753" i="1" l="1"/>
  <c r="AF754" i="1"/>
  <c r="K588" i="1"/>
  <c r="B588" i="1" s="1"/>
  <c r="D589" i="1"/>
  <c r="E589" i="1" s="1"/>
  <c r="G589" i="1" s="1"/>
  <c r="H590" i="1" s="1"/>
  <c r="L589" i="1"/>
  <c r="A590" i="1"/>
  <c r="O587" i="1"/>
  <c r="M588" i="1"/>
  <c r="N588" i="1" s="1"/>
  <c r="C589" i="1" s="1"/>
  <c r="Q589" i="1"/>
  <c r="P589" i="1"/>
  <c r="I589" i="1"/>
  <c r="J589" i="1" s="1"/>
  <c r="AF755" i="1" l="1"/>
  <c r="AL754" i="1"/>
  <c r="K589" i="1"/>
  <c r="B589" i="1" s="1"/>
  <c r="I590" i="1"/>
  <c r="J590" i="1" s="1"/>
  <c r="Q590" i="1"/>
  <c r="P590" i="1"/>
  <c r="M589" i="1"/>
  <c r="N589" i="1" s="1"/>
  <c r="C590" i="1" s="1"/>
  <c r="O588" i="1"/>
  <c r="A591" i="1"/>
  <c r="D590" i="1"/>
  <c r="E590" i="1" s="1"/>
  <c r="G590" i="1" s="1"/>
  <c r="H591" i="1" s="1"/>
  <c r="L590" i="1"/>
  <c r="AF756" i="1" l="1"/>
  <c r="AL755" i="1"/>
  <c r="K590" i="1"/>
  <c r="B590" i="1" s="1"/>
  <c r="L591" i="1"/>
  <c r="A592" i="1"/>
  <c r="D591" i="1"/>
  <c r="E591" i="1" s="1"/>
  <c r="G591" i="1" s="1"/>
  <c r="H592" i="1" s="1"/>
  <c r="M590" i="1"/>
  <c r="N590" i="1" s="1"/>
  <c r="C591" i="1" s="1"/>
  <c r="I591" i="1"/>
  <c r="J591" i="1" s="1"/>
  <c r="Q591" i="1"/>
  <c r="P591" i="1"/>
  <c r="O589" i="1"/>
  <c r="AL756" i="1" l="1"/>
  <c r="AF757" i="1"/>
  <c r="K591" i="1"/>
  <c r="B591" i="1" s="1"/>
  <c r="D592" i="1"/>
  <c r="E592" i="1" s="1"/>
  <c r="G592" i="1" s="1"/>
  <c r="H593" i="1" s="1"/>
  <c r="L592" i="1"/>
  <c r="A593" i="1"/>
  <c r="M591" i="1"/>
  <c r="N591" i="1" s="1"/>
  <c r="C592" i="1" s="1"/>
  <c r="Q592" i="1"/>
  <c r="I592" i="1"/>
  <c r="J592" i="1" s="1"/>
  <c r="P592" i="1"/>
  <c r="O590" i="1"/>
  <c r="AL757" i="1" l="1"/>
  <c r="AF758" i="1"/>
  <c r="K592" i="1"/>
  <c r="B592" i="1" s="1"/>
  <c r="D593" i="1"/>
  <c r="E593" i="1" s="1"/>
  <c r="G593" i="1" s="1"/>
  <c r="H594" i="1" s="1"/>
  <c r="A594" i="1"/>
  <c r="L593" i="1"/>
  <c r="O591" i="1"/>
  <c r="M592" i="1"/>
  <c r="N592" i="1" s="1"/>
  <c r="C593" i="1" s="1"/>
  <c r="Q593" i="1"/>
  <c r="P593" i="1"/>
  <c r="I593" i="1"/>
  <c r="J593" i="1" s="1"/>
  <c r="AL758" i="1" l="1"/>
  <c r="AF759" i="1"/>
  <c r="K593" i="1"/>
  <c r="B593" i="1" s="1"/>
  <c r="D594" i="1"/>
  <c r="E594" i="1" s="1"/>
  <c r="G594" i="1" s="1"/>
  <c r="H595" i="1" s="1"/>
  <c r="A595" i="1"/>
  <c r="L594" i="1"/>
  <c r="O592" i="1"/>
  <c r="I594" i="1"/>
  <c r="J594" i="1" s="1"/>
  <c r="Q594" i="1"/>
  <c r="P594" i="1"/>
  <c r="M593" i="1"/>
  <c r="N593" i="1" s="1"/>
  <c r="C594" i="1" s="1"/>
  <c r="AF760" i="1" l="1"/>
  <c r="AL759" i="1"/>
  <c r="K594" i="1"/>
  <c r="B594" i="1" s="1"/>
  <c r="M594" i="1"/>
  <c r="N594" i="1" s="1"/>
  <c r="C595" i="1" s="1"/>
  <c r="Q595" i="1"/>
  <c r="P595" i="1"/>
  <c r="I595" i="1"/>
  <c r="J595" i="1" s="1"/>
  <c r="O593" i="1"/>
  <c r="L595" i="1"/>
  <c r="A596" i="1"/>
  <c r="D595" i="1"/>
  <c r="E595" i="1" s="1"/>
  <c r="G595" i="1" s="1"/>
  <c r="H596" i="1" s="1"/>
  <c r="AF761" i="1" l="1"/>
  <c r="AL760" i="1"/>
  <c r="K595" i="1"/>
  <c r="B595" i="1" s="1"/>
  <c r="P596" i="1"/>
  <c r="M595" i="1"/>
  <c r="N595" i="1" s="1"/>
  <c r="C596" i="1" s="1"/>
  <c r="I596" i="1"/>
  <c r="J596" i="1" s="1"/>
  <c r="Q596" i="1"/>
  <c r="O594" i="1"/>
  <c r="D596" i="1"/>
  <c r="E596" i="1" s="1"/>
  <c r="G596" i="1" s="1"/>
  <c r="H597" i="1" s="1"/>
  <c r="L596" i="1"/>
  <c r="A597" i="1"/>
  <c r="AL761" i="1" l="1"/>
  <c r="AF762" i="1"/>
  <c r="K596" i="1"/>
  <c r="B596" i="1" s="1"/>
  <c r="P597" i="1"/>
  <c r="M596" i="1"/>
  <c r="N596" i="1" s="1"/>
  <c r="C597" i="1" s="1"/>
  <c r="Q597" i="1"/>
  <c r="I597" i="1"/>
  <c r="J597" i="1" s="1"/>
  <c r="O595" i="1"/>
  <c r="A598" i="1"/>
  <c r="D597" i="1"/>
  <c r="E597" i="1" s="1"/>
  <c r="G597" i="1" s="1"/>
  <c r="H598" i="1" s="1"/>
  <c r="L597" i="1"/>
  <c r="AL762" i="1" l="1"/>
  <c r="AF763" i="1"/>
  <c r="K597" i="1"/>
  <c r="B597" i="1" s="1"/>
  <c r="Q598" i="1"/>
  <c r="I598" i="1"/>
  <c r="J598" i="1" s="1"/>
  <c r="P598" i="1"/>
  <c r="M597" i="1"/>
  <c r="N597" i="1" s="1"/>
  <c r="C598" i="1" s="1"/>
  <c r="O596" i="1"/>
  <c r="A599" i="1"/>
  <c r="D598" i="1"/>
  <c r="E598" i="1" s="1"/>
  <c r="G598" i="1" s="1"/>
  <c r="H599" i="1" s="1"/>
  <c r="L598" i="1"/>
  <c r="AL763" i="1" l="1"/>
  <c r="AF764" i="1"/>
  <c r="K598" i="1"/>
  <c r="B598" i="1" s="1"/>
  <c r="D599" i="1"/>
  <c r="E599" i="1" s="1"/>
  <c r="G599" i="1" s="1"/>
  <c r="H600" i="1" s="1"/>
  <c r="L599" i="1"/>
  <c r="A600" i="1"/>
  <c r="M598" i="1"/>
  <c r="N598" i="1" s="1"/>
  <c r="C599" i="1" s="1"/>
  <c r="Q599" i="1"/>
  <c r="I599" i="1"/>
  <c r="J599" i="1" s="1"/>
  <c r="P599" i="1"/>
  <c r="O597" i="1"/>
  <c r="AL764" i="1" l="1"/>
  <c r="AF765" i="1"/>
  <c r="K599" i="1"/>
  <c r="B599" i="1" s="1"/>
  <c r="A601" i="1"/>
  <c r="D600" i="1"/>
  <c r="E600" i="1" s="1"/>
  <c r="G600" i="1" s="1"/>
  <c r="H601" i="1" s="1"/>
  <c r="L600" i="1"/>
  <c r="I600" i="1"/>
  <c r="J600" i="1" s="1"/>
  <c r="M599" i="1"/>
  <c r="N599" i="1" s="1"/>
  <c r="C600" i="1" s="1"/>
  <c r="Q600" i="1"/>
  <c r="P600" i="1"/>
  <c r="O598" i="1"/>
  <c r="AF766" i="1" l="1"/>
  <c r="AL765" i="1"/>
  <c r="K600" i="1"/>
  <c r="B600" i="1" s="1"/>
  <c r="D601" i="1"/>
  <c r="E601" i="1" s="1"/>
  <c r="G601" i="1" s="1"/>
  <c r="H602" i="1" s="1"/>
  <c r="L601" i="1"/>
  <c r="A602" i="1"/>
  <c r="Q601" i="1"/>
  <c r="I601" i="1"/>
  <c r="J601" i="1" s="1"/>
  <c r="P601" i="1"/>
  <c r="M600" i="1"/>
  <c r="N600" i="1" s="1"/>
  <c r="C601" i="1" s="1"/>
  <c r="O599" i="1"/>
  <c r="AF767" i="1" l="1"/>
  <c r="AL766" i="1"/>
  <c r="K601" i="1"/>
  <c r="B601" i="1" s="1"/>
  <c r="A603" i="1"/>
  <c r="D602" i="1"/>
  <c r="E602" i="1" s="1"/>
  <c r="G602" i="1" s="1"/>
  <c r="H603" i="1" s="1"/>
  <c r="L602" i="1"/>
  <c r="P602" i="1"/>
  <c r="I602" i="1"/>
  <c r="J602" i="1" s="1"/>
  <c r="M601" i="1"/>
  <c r="N601" i="1" s="1"/>
  <c r="C602" i="1" s="1"/>
  <c r="Q602" i="1"/>
  <c r="O600" i="1"/>
  <c r="AF768" i="1" l="1"/>
  <c r="AL767" i="1"/>
  <c r="K602" i="1"/>
  <c r="B602" i="1" s="1"/>
  <c r="L603" i="1"/>
  <c r="A604" i="1"/>
  <c r="D603" i="1"/>
  <c r="E603" i="1" s="1"/>
  <c r="G603" i="1" s="1"/>
  <c r="H604" i="1" s="1"/>
  <c r="P603" i="1"/>
  <c r="I603" i="1"/>
  <c r="J603" i="1" s="1"/>
  <c r="Q603" i="1"/>
  <c r="M602" i="1"/>
  <c r="N602" i="1" s="1"/>
  <c r="C603" i="1" s="1"/>
  <c r="O601" i="1"/>
  <c r="AF769" i="1" l="1"/>
  <c r="AL768" i="1"/>
  <c r="K603" i="1"/>
  <c r="B603" i="1" s="1"/>
  <c r="D604" i="1"/>
  <c r="E604" i="1" s="1"/>
  <c r="G604" i="1" s="1"/>
  <c r="H605" i="1" s="1"/>
  <c r="A605" i="1"/>
  <c r="L604" i="1"/>
  <c r="O602" i="1"/>
  <c r="M603" i="1"/>
  <c r="N603" i="1" s="1"/>
  <c r="C604" i="1" s="1"/>
  <c r="Q604" i="1"/>
  <c r="P604" i="1"/>
  <c r="I604" i="1"/>
  <c r="J604" i="1" s="1"/>
  <c r="AL769" i="1" l="1"/>
  <c r="AF770" i="1"/>
  <c r="K604" i="1"/>
  <c r="B604" i="1" s="1"/>
  <c r="D605" i="1"/>
  <c r="E605" i="1" s="1"/>
  <c r="G605" i="1" s="1"/>
  <c r="H606" i="1" s="1"/>
  <c r="L605" i="1"/>
  <c r="A606" i="1"/>
  <c r="O603" i="1"/>
  <c r="Q605" i="1"/>
  <c r="M604" i="1"/>
  <c r="N604" i="1" s="1"/>
  <c r="C605" i="1" s="1"/>
  <c r="P605" i="1"/>
  <c r="I605" i="1"/>
  <c r="J605" i="1" s="1"/>
  <c r="AF771" i="1" l="1"/>
  <c r="AL770" i="1"/>
  <c r="K605" i="1"/>
  <c r="B605" i="1" s="1"/>
  <c r="A607" i="1"/>
  <c r="D606" i="1"/>
  <c r="E606" i="1" s="1"/>
  <c r="G606" i="1" s="1"/>
  <c r="H607" i="1" s="1"/>
  <c r="L606" i="1"/>
  <c r="P606" i="1"/>
  <c r="I606" i="1"/>
  <c r="J606" i="1" s="1"/>
  <c r="M605" i="1"/>
  <c r="N605" i="1" s="1"/>
  <c r="C606" i="1" s="1"/>
  <c r="Q606" i="1"/>
  <c r="O604" i="1"/>
  <c r="AF772" i="1" l="1"/>
  <c r="AL771" i="1"/>
  <c r="K606" i="1"/>
  <c r="B606" i="1" s="1"/>
  <c r="L607" i="1"/>
  <c r="A608" i="1"/>
  <c r="D607" i="1"/>
  <c r="E607" i="1" s="1"/>
  <c r="G607" i="1" s="1"/>
  <c r="H608" i="1" s="1"/>
  <c r="M606" i="1"/>
  <c r="N606" i="1" s="1"/>
  <c r="C607" i="1" s="1"/>
  <c r="P607" i="1"/>
  <c r="Q607" i="1"/>
  <c r="I607" i="1"/>
  <c r="J607" i="1" s="1"/>
  <c r="O605" i="1"/>
  <c r="AF773" i="1" l="1"/>
  <c r="AL772" i="1"/>
  <c r="K607" i="1"/>
  <c r="B607" i="1" s="1"/>
  <c r="D608" i="1"/>
  <c r="E608" i="1" s="1"/>
  <c r="G608" i="1" s="1"/>
  <c r="H609" i="1" s="1"/>
  <c r="L608" i="1"/>
  <c r="A609" i="1"/>
  <c r="M607" i="1"/>
  <c r="N607" i="1" s="1"/>
  <c r="C608" i="1" s="1"/>
  <c r="Q608" i="1"/>
  <c r="P608" i="1"/>
  <c r="I608" i="1"/>
  <c r="J608" i="1" s="1"/>
  <c r="O606" i="1"/>
  <c r="AF774" i="1" l="1"/>
  <c r="AL773" i="1"/>
  <c r="K608" i="1"/>
  <c r="B608" i="1" s="1"/>
  <c r="M608" i="1"/>
  <c r="N608" i="1" s="1"/>
  <c r="C609" i="1" s="1"/>
  <c r="P609" i="1"/>
  <c r="Q609" i="1"/>
  <c r="I609" i="1"/>
  <c r="J609" i="1" s="1"/>
  <c r="A610" i="1"/>
  <c r="D609" i="1"/>
  <c r="E609" i="1" s="1"/>
  <c r="G609" i="1" s="1"/>
  <c r="H610" i="1" s="1"/>
  <c r="L609" i="1"/>
  <c r="O607" i="1"/>
  <c r="AF775" i="1" l="1"/>
  <c r="AL774" i="1"/>
  <c r="K609" i="1"/>
  <c r="B609" i="1" s="1"/>
  <c r="A611" i="1"/>
  <c r="D610" i="1"/>
  <c r="E610" i="1" s="1"/>
  <c r="G610" i="1" s="1"/>
  <c r="H611" i="1" s="1"/>
  <c r="L610" i="1"/>
  <c r="O608" i="1"/>
  <c r="Q610" i="1"/>
  <c r="I610" i="1"/>
  <c r="J610" i="1" s="1"/>
  <c r="P610" i="1"/>
  <c r="M609" i="1"/>
  <c r="N609" i="1" s="1"/>
  <c r="C610" i="1" s="1"/>
  <c r="AL775" i="1" l="1"/>
  <c r="AF776" i="1"/>
  <c r="K610" i="1"/>
  <c r="B610" i="1" s="1"/>
  <c r="M610" i="1"/>
  <c r="N610" i="1" s="1"/>
  <c r="C611" i="1" s="1"/>
  <c r="I611" i="1"/>
  <c r="J611" i="1" s="1"/>
  <c r="P611" i="1"/>
  <c r="Q611" i="1"/>
  <c r="O609" i="1"/>
  <c r="L611" i="1"/>
  <c r="A612" i="1"/>
  <c r="D611" i="1"/>
  <c r="E611" i="1" s="1"/>
  <c r="G611" i="1" s="1"/>
  <c r="H612" i="1" s="1"/>
  <c r="AL776" i="1" l="1"/>
  <c r="AF777" i="1"/>
  <c r="K611" i="1"/>
  <c r="B611" i="1" s="1"/>
  <c r="D612" i="1"/>
  <c r="E612" i="1" s="1"/>
  <c r="G612" i="1" s="1"/>
  <c r="H613" i="1" s="1"/>
  <c r="L612" i="1"/>
  <c r="A613" i="1"/>
  <c r="Q612" i="1"/>
  <c r="M611" i="1"/>
  <c r="N611" i="1" s="1"/>
  <c r="C612" i="1" s="1"/>
  <c r="P612" i="1"/>
  <c r="I612" i="1"/>
  <c r="J612" i="1" s="1"/>
  <c r="O610" i="1"/>
  <c r="AL777" i="1" l="1"/>
  <c r="AF778" i="1"/>
  <c r="K612" i="1"/>
  <c r="B612" i="1" s="1"/>
  <c r="D613" i="1"/>
  <c r="E613" i="1" s="1"/>
  <c r="G613" i="1" s="1"/>
  <c r="H614" i="1" s="1"/>
  <c r="L613" i="1"/>
  <c r="A614" i="1"/>
  <c r="O611" i="1"/>
  <c r="M612" i="1"/>
  <c r="N612" i="1" s="1"/>
  <c r="C613" i="1" s="1"/>
  <c r="P613" i="1"/>
  <c r="Q613" i="1"/>
  <c r="I613" i="1"/>
  <c r="J613" i="1" s="1"/>
  <c r="AF779" i="1" l="1"/>
  <c r="AL778" i="1"/>
  <c r="K613" i="1"/>
  <c r="B613" i="1" s="1"/>
  <c r="I614" i="1"/>
  <c r="J614" i="1" s="1"/>
  <c r="Q614" i="1"/>
  <c r="M613" i="1"/>
  <c r="N613" i="1" s="1"/>
  <c r="C614" i="1" s="1"/>
  <c r="P614" i="1"/>
  <c r="O612" i="1"/>
  <c r="A615" i="1"/>
  <c r="D614" i="1"/>
  <c r="E614" i="1" s="1"/>
  <c r="G614" i="1" s="1"/>
  <c r="H615" i="1" s="1"/>
  <c r="L614" i="1"/>
  <c r="AL779" i="1" l="1"/>
  <c r="AF787" i="1"/>
  <c r="O613" i="1"/>
  <c r="K614" i="1"/>
  <c r="B614" i="1" s="1"/>
  <c r="L615" i="1"/>
  <c r="A616" i="1"/>
  <c r="D615" i="1"/>
  <c r="E615" i="1" s="1"/>
  <c r="G615" i="1" s="1"/>
  <c r="H616" i="1" s="1"/>
  <c r="M614" i="1"/>
  <c r="N614" i="1" s="1"/>
  <c r="C615" i="1" s="1"/>
  <c r="P615" i="1"/>
  <c r="Q615" i="1"/>
  <c r="I615" i="1"/>
  <c r="J615" i="1" s="1"/>
  <c r="AF788" i="1" l="1"/>
  <c r="AL787" i="1"/>
  <c r="K615" i="1"/>
  <c r="B615" i="1" s="1"/>
  <c r="Q616" i="1"/>
  <c r="M615" i="1"/>
  <c r="N615" i="1" s="1"/>
  <c r="C616" i="1" s="1"/>
  <c r="P616" i="1"/>
  <c r="I616" i="1"/>
  <c r="J616" i="1" s="1"/>
  <c r="O614" i="1"/>
  <c r="D616" i="1"/>
  <c r="E616" i="1" s="1"/>
  <c r="G616" i="1" s="1"/>
  <c r="H617" i="1" s="1"/>
  <c r="L616" i="1"/>
  <c r="A617" i="1"/>
  <c r="AL788" i="1" l="1"/>
  <c r="AF789" i="1"/>
  <c r="K616" i="1"/>
  <c r="B616" i="1" s="1"/>
  <c r="A618" i="1"/>
  <c r="D617" i="1"/>
  <c r="E617" i="1" s="1"/>
  <c r="G617" i="1" s="1"/>
  <c r="H618" i="1" s="1"/>
  <c r="L617" i="1"/>
  <c r="O615" i="1"/>
  <c r="M616" i="1"/>
  <c r="N616" i="1" s="1"/>
  <c r="C617" i="1" s="1"/>
  <c r="P617" i="1"/>
  <c r="Q617" i="1"/>
  <c r="I617" i="1"/>
  <c r="J617" i="1" s="1"/>
  <c r="AF790" i="1" l="1"/>
  <c r="AL789" i="1"/>
  <c r="K617" i="1"/>
  <c r="B617" i="1" s="1"/>
  <c r="A619" i="1"/>
  <c r="D618" i="1"/>
  <c r="E618" i="1" s="1"/>
  <c r="G618" i="1" s="1"/>
  <c r="H619" i="1" s="1"/>
  <c r="L618" i="1"/>
  <c r="O616" i="1"/>
  <c r="I618" i="1"/>
  <c r="J618" i="1" s="1"/>
  <c r="Q618" i="1"/>
  <c r="P618" i="1"/>
  <c r="M617" i="1"/>
  <c r="N617" i="1" s="1"/>
  <c r="C618" i="1" s="1"/>
  <c r="AL790" i="1" l="1"/>
  <c r="AF791" i="1"/>
  <c r="K618" i="1"/>
  <c r="B618" i="1" s="1"/>
  <c r="M618" i="1"/>
  <c r="N618" i="1" s="1"/>
  <c r="C619" i="1" s="1"/>
  <c r="I619" i="1"/>
  <c r="J619" i="1" s="1"/>
  <c r="P619" i="1"/>
  <c r="Q619" i="1"/>
  <c r="O617" i="1"/>
  <c r="L619" i="1"/>
  <c r="A620" i="1"/>
  <c r="D619" i="1"/>
  <c r="E619" i="1" s="1"/>
  <c r="G619" i="1" s="1"/>
  <c r="H620" i="1" s="1"/>
  <c r="AF792" i="1" l="1"/>
  <c r="AL791" i="1"/>
  <c r="K619" i="1"/>
  <c r="B619" i="1" s="1"/>
  <c r="D620" i="1"/>
  <c r="E620" i="1" s="1"/>
  <c r="G620" i="1" s="1"/>
  <c r="H621" i="1" s="1"/>
  <c r="L620" i="1"/>
  <c r="A621" i="1"/>
  <c r="Q620" i="1"/>
  <c r="M619" i="1"/>
  <c r="N619" i="1" s="1"/>
  <c r="C620" i="1" s="1"/>
  <c r="P620" i="1"/>
  <c r="I620" i="1"/>
  <c r="J620" i="1" s="1"/>
  <c r="O618" i="1"/>
  <c r="AL792" i="1" l="1"/>
  <c r="AF793" i="1"/>
  <c r="K620" i="1"/>
  <c r="B620" i="1" s="1"/>
  <c r="D621" i="1"/>
  <c r="E621" i="1" s="1"/>
  <c r="G621" i="1" s="1"/>
  <c r="H622" i="1" s="1"/>
  <c r="L621" i="1"/>
  <c r="A622" i="1"/>
  <c r="O619" i="1"/>
  <c r="Q621" i="1"/>
  <c r="M620" i="1"/>
  <c r="N620" i="1" s="1"/>
  <c r="C621" i="1" s="1"/>
  <c r="P621" i="1"/>
  <c r="I621" i="1"/>
  <c r="J621" i="1" s="1"/>
  <c r="AL793" i="1" l="1"/>
  <c r="AF794" i="1"/>
  <c r="K621" i="1"/>
  <c r="B621" i="1" s="1"/>
  <c r="I622" i="1"/>
  <c r="J622" i="1" s="1"/>
  <c r="Q622" i="1"/>
  <c r="P622" i="1"/>
  <c r="M621" i="1"/>
  <c r="N621" i="1" s="1"/>
  <c r="C622" i="1" s="1"/>
  <c r="O620" i="1"/>
  <c r="A623" i="1"/>
  <c r="D622" i="1"/>
  <c r="E622" i="1" s="1"/>
  <c r="G622" i="1" s="1"/>
  <c r="H623" i="1" s="1"/>
  <c r="L622" i="1"/>
  <c r="AF795" i="1" l="1"/>
  <c r="AL794" i="1"/>
  <c r="K622" i="1"/>
  <c r="B622" i="1" s="1"/>
  <c r="L623" i="1"/>
  <c r="A624" i="1"/>
  <c r="D623" i="1"/>
  <c r="E623" i="1" s="1"/>
  <c r="G623" i="1" s="1"/>
  <c r="H624" i="1" s="1"/>
  <c r="M622" i="1"/>
  <c r="N622" i="1" s="1"/>
  <c r="C623" i="1" s="1"/>
  <c r="P623" i="1"/>
  <c r="I623" i="1"/>
  <c r="J623" i="1" s="1"/>
  <c r="Q623" i="1"/>
  <c r="O621" i="1"/>
  <c r="AF796" i="1" l="1"/>
  <c r="AL795" i="1"/>
  <c r="K623" i="1"/>
  <c r="B623" i="1" s="1"/>
  <c r="P624" i="1"/>
  <c r="M623" i="1"/>
  <c r="N623" i="1" s="1"/>
  <c r="C624" i="1" s="1"/>
  <c r="Q624" i="1"/>
  <c r="I624" i="1"/>
  <c r="J624" i="1" s="1"/>
  <c r="O622" i="1"/>
  <c r="D624" i="1"/>
  <c r="E624" i="1" s="1"/>
  <c r="G624" i="1" s="1"/>
  <c r="H625" i="1" s="1"/>
  <c r="A625" i="1"/>
  <c r="L624" i="1"/>
  <c r="AL796" i="1" l="1"/>
  <c r="AF797" i="1"/>
  <c r="K624" i="1"/>
  <c r="B624" i="1" s="1"/>
  <c r="O623" i="1"/>
  <c r="P625" i="1"/>
  <c r="I625" i="1"/>
  <c r="J625" i="1" s="1"/>
  <c r="Q625" i="1"/>
  <c r="M624" i="1"/>
  <c r="N624" i="1" s="1"/>
  <c r="C625" i="1" s="1"/>
  <c r="A626" i="1"/>
  <c r="D625" i="1"/>
  <c r="E625" i="1" s="1"/>
  <c r="G625" i="1" s="1"/>
  <c r="H626" i="1" s="1"/>
  <c r="L625" i="1"/>
  <c r="AL797" i="1" l="1"/>
  <c r="AF798" i="1"/>
  <c r="K625" i="1"/>
  <c r="B625" i="1" s="1"/>
  <c r="L626" i="1"/>
  <c r="A627" i="1"/>
  <c r="D626" i="1"/>
  <c r="E626" i="1" s="1"/>
  <c r="G626" i="1" s="1"/>
  <c r="H627" i="1" s="1"/>
  <c r="M625" i="1"/>
  <c r="N625" i="1" s="1"/>
  <c r="C626" i="1" s="1"/>
  <c r="I626" i="1"/>
  <c r="J626" i="1" s="1"/>
  <c r="Q626" i="1"/>
  <c r="P626" i="1"/>
  <c r="O624" i="1"/>
  <c r="AL798" i="1" l="1"/>
  <c r="AF799" i="1"/>
  <c r="K626" i="1"/>
  <c r="B626" i="1" s="1"/>
  <c r="D627" i="1"/>
  <c r="E627" i="1" s="1"/>
  <c r="G627" i="1" s="1"/>
  <c r="H628" i="1" s="1"/>
  <c r="L627" i="1"/>
  <c r="A628" i="1"/>
  <c r="M626" i="1"/>
  <c r="N626" i="1" s="1"/>
  <c r="C627" i="1" s="1"/>
  <c r="P627" i="1"/>
  <c r="I627" i="1"/>
  <c r="J627" i="1" s="1"/>
  <c r="Q627" i="1"/>
  <c r="O625" i="1"/>
  <c r="AF800" i="1" l="1"/>
  <c r="AL799" i="1"/>
  <c r="K627" i="1"/>
  <c r="B627" i="1" s="1"/>
  <c r="D628" i="1"/>
  <c r="E628" i="1" s="1"/>
  <c r="G628" i="1" s="1"/>
  <c r="H629" i="1" s="1"/>
  <c r="L628" i="1"/>
  <c r="A629" i="1"/>
  <c r="O626" i="1"/>
  <c r="P628" i="1"/>
  <c r="M627" i="1"/>
  <c r="N627" i="1" s="1"/>
  <c r="C628" i="1" s="1"/>
  <c r="Q628" i="1"/>
  <c r="I628" i="1"/>
  <c r="J628" i="1" s="1"/>
  <c r="AF801" i="1" l="1"/>
  <c r="AL800" i="1"/>
  <c r="K628" i="1"/>
  <c r="B628" i="1" s="1"/>
  <c r="Q629" i="1"/>
  <c r="I629" i="1"/>
  <c r="J629" i="1" s="1"/>
  <c r="P629" i="1"/>
  <c r="M628" i="1"/>
  <c r="N628" i="1" s="1"/>
  <c r="C629" i="1" s="1"/>
  <c r="O627" i="1"/>
  <c r="A630" i="1"/>
  <c r="D629" i="1"/>
  <c r="E629" i="1" s="1"/>
  <c r="G629" i="1" s="1"/>
  <c r="H630" i="1" s="1"/>
  <c r="L629" i="1"/>
  <c r="AL801" i="1" l="1"/>
  <c r="AF802" i="1"/>
  <c r="K629" i="1"/>
  <c r="B629" i="1" s="1"/>
  <c r="L630" i="1"/>
  <c r="A631" i="1"/>
  <c r="D630" i="1"/>
  <c r="E630" i="1" s="1"/>
  <c r="G630" i="1" s="1"/>
  <c r="H631" i="1" s="1"/>
  <c r="M629" i="1"/>
  <c r="N629" i="1" s="1"/>
  <c r="C630" i="1" s="1"/>
  <c r="Q630" i="1"/>
  <c r="P630" i="1"/>
  <c r="I630" i="1"/>
  <c r="J630" i="1" s="1"/>
  <c r="O628" i="1"/>
  <c r="AF803" i="1" l="1"/>
  <c r="AL802" i="1"/>
  <c r="K630" i="1"/>
  <c r="B630" i="1" s="1"/>
  <c r="D631" i="1"/>
  <c r="E631" i="1" s="1"/>
  <c r="G631" i="1" s="1"/>
  <c r="H632" i="1" s="1"/>
  <c r="L631" i="1"/>
  <c r="A632" i="1"/>
  <c r="P631" i="1"/>
  <c r="M630" i="1"/>
  <c r="N630" i="1" s="1"/>
  <c r="C631" i="1" s="1"/>
  <c r="Q631" i="1"/>
  <c r="I631" i="1"/>
  <c r="J631" i="1" s="1"/>
  <c r="O629" i="1"/>
  <c r="AF804" i="1" l="1"/>
  <c r="AL803" i="1"/>
  <c r="K631" i="1"/>
  <c r="B631" i="1" s="1"/>
  <c r="Q632" i="1"/>
  <c r="I632" i="1"/>
  <c r="J632" i="1" s="1"/>
  <c r="P632" i="1"/>
  <c r="M631" i="1"/>
  <c r="N631" i="1" s="1"/>
  <c r="C632" i="1" s="1"/>
  <c r="O630" i="1"/>
  <c r="A633" i="1"/>
  <c r="D632" i="1"/>
  <c r="E632" i="1" s="1"/>
  <c r="G632" i="1" s="1"/>
  <c r="H633" i="1" s="1"/>
  <c r="L632" i="1"/>
  <c r="AF805" i="1" l="1"/>
  <c r="AL804" i="1"/>
  <c r="K632" i="1"/>
  <c r="B632" i="1" s="1"/>
  <c r="L633" i="1"/>
  <c r="A634" i="1"/>
  <c r="D633" i="1"/>
  <c r="E633" i="1" s="1"/>
  <c r="G633" i="1" s="1"/>
  <c r="H634" i="1" s="1"/>
  <c r="O631" i="1"/>
  <c r="M632" i="1"/>
  <c r="N632" i="1" s="1"/>
  <c r="C633" i="1" s="1"/>
  <c r="I633" i="1"/>
  <c r="J633" i="1" s="1"/>
  <c r="Q633" i="1"/>
  <c r="P633" i="1"/>
  <c r="AL805" i="1" l="1"/>
  <c r="AF806" i="1"/>
  <c r="K633" i="1"/>
  <c r="B633" i="1" s="1"/>
  <c r="M633" i="1"/>
  <c r="N633" i="1" s="1"/>
  <c r="C634" i="1" s="1"/>
  <c r="P634" i="1"/>
  <c r="Q634" i="1"/>
  <c r="I634" i="1"/>
  <c r="J634" i="1" s="1"/>
  <c r="D634" i="1"/>
  <c r="E634" i="1" s="1"/>
  <c r="G634" i="1" s="1"/>
  <c r="H635" i="1" s="1"/>
  <c r="L634" i="1"/>
  <c r="A635" i="1"/>
  <c r="O632" i="1"/>
  <c r="AL806" i="1" l="1"/>
  <c r="AF807" i="1"/>
  <c r="K634" i="1"/>
  <c r="B634" i="1" s="1"/>
  <c r="A636" i="1"/>
  <c r="D635" i="1"/>
  <c r="E635" i="1" s="1"/>
  <c r="G635" i="1" s="1"/>
  <c r="H636" i="1" s="1"/>
  <c r="L635" i="1"/>
  <c r="O633" i="1"/>
  <c r="M634" i="1"/>
  <c r="N634" i="1" s="1"/>
  <c r="C635" i="1" s="1"/>
  <c r="P635" i="1"/>
  <c r="I635" i="1"/>
  <c r="J635" i="1" s="1"/>
  <c r="Q635" i="1"/>
  <c r="AF808" i="1" l="1"/>
  <c r="AL807" i="1"/>
  <c r="K635" i="1"/>
  <c r="B635" i="1" s="1"/>
  <c r="I636" i="1"/>
  <c r="J636" i="1" s="1"/>
  <c r="Q636" i="1"/>
  <c r="P636" i="1"/>
  <c r="M635" i="1"/>
  <c r="N635" i="1" s="1"/>
  <c r="C636" i="1" s="1"/>
  <c r="O634" i="1"/>
  <c r="A637" i="1"/>
  <c r="D636" i="1"/>
  <c r="E636" i="1" s="1"/>
  <c r="G636" i="1" s="1"/>
  <c r="H637" i="1" s="1"/>
  <c r="L636" i="1"/>
  <c r="AL808" i="1" l="1"/>
  <c r="AF809" i="1"/>
  <c r="K636" i="1"/>
  <c r="B636" i="1" s="1"/>
  <c r="L637" i="1"/>
  <c r="A638" i="1"/>
  <c r="D637" i="1"/>
  <c r="E637" i="1" s="1"/>
  <c r="G637" i="1" s="1"/>
  <c r="H638" i="1" s="1"/>
  <c r="M636" i="1"/>
  <c r="N636" i="1" s="1"/>
  <c r="C637" i="1" s="1"/>
  <c r="Q637" i="1"/>
  <c r="I637" i="1"/>
  <c r="J637" i="1" s="1"/>
  <c r="P637" i="1"/>
  <c r="O635" i="1"/>
  <c r="AL809" i="1" l="1"/>
  <c r="AF810" i="1"/>
  <c r="K637" i="1"/>
  <c r="B637" i="1" s="1"/>
  <c r="D638" i="1"/>
  <c r="E638" i="1" s="1"/>
  <c r="G638" i="1" s="1"/>
  <c r="H639" i="1" s="1"/>
  <c r="L638" i="1"/>
  <c r="A639" i="1"/>
  <c r="O636" i="1"/>
  <c r="M637" i="1"/>
  <c r="N637" i="1" s="1"/>
  <c r="C638" i="1" s="1"/>
  <c r="Q638" i="1"/>
  <c r="I638" i="1"/>
  <c r="J638" i="1" s="1"/>
  <c r="P638" i="1"/>
  <c r="AF811" i="1" l="1"/>
  <c r="AL810" i="1"/>
  <c r="K638" i="1"/>
  <c r="B638" i="1" s="1"/>
  <c r="A640" i="1"/>
  <c r="D639" i="1"/>
  <c r="E639" i="1" s="1"/>
  <c r="G639" i="1" s="1"/>
  <c r="H640" i="1" s="1"/>
  <c r="L639" i="1"/>
  <c r="O637" i="1"/>
  <c r="M638" i="1"/>
  <c r="N638" i="1" s="1"/>
  <c r="C639" i="1" s="1"/>
  <c r="Q639" i="1"/>
  <c r="P639" i="1"/>
  <c r="I639" i="1"/>
  <c r="J639" i="1" s="1"/>
  <c r="AF812" i="1" l="1"/>
  <c r="AL811" i="1"/>
  <c r="K639" i="1"/>
  <c r="B639" i="1" s="1"/>
  <c r="A641" i="1"/>
  <c r="D640" i="1"/>
  <c r="E640" i="1" s="1"/>
  <c r="G640" i="1" s="1"/>
  <c r="H641" i="1" s="1"/>
  <c r="L640" i="1"/>
  <c r="I640" i="1"/>
  <c r="J640" i="1" s="1"/>
  <c r="Q640" i="1"/>
  <c r="P640" i="1"/>
  <c r="M639" i="1"/>
  <c r="N639" i="1" s="1"/>
  <c r="C640" i="1" s="1"/>
  <c r="O638" i="1"/>
  <c r="AF813" i="1" l="1"/>
  <c r="AL812" i="1"/>
  <c r="K640" i="1"/>
  <c r="B640" i="1" s="1"/>
  <c r="L641" i="1"/>
  <c r="A642" i="1"/>
  <c r="D641" i="1"/>
  <c r="E641" i="1" s="1"/>
  <c r="G641" i="1" s="1"/>
  <c r="H642" i="1" s="1"/>
  <c r="M640" i="1"/>
  <c r="N640" i="1" s="1"/>
  <c r="C641" i="1" s="1"/>
  <c r="Q641" i="1"/>
  <c r="I641" i="1"/>
  <c r="J641" i="1" s="1"/>
  <c r="P641" i="1"/>
  <c r="O639" i="1"/>
  <c r="AL813" i="1" l="1"/>
  <c r="AF814" i="1"/>
  <c r="K641" i="1"/>
  <c r="B641" i="1" s="1"/>
  <c r="D642" i="1"/>
  <c r="E642" i="1" s="1"/>
  <c r="G642" i="1" s="1"/>
  <c r="H643" i="1" s="1"/>
  <c r="L642" i="1"/>
  <c r="A643" i="1"/>
  <c r="O640" i="1"/>
  <c r="P642" i="1"/>
  <c r="M641" i="1"/>
  <c r="N641" i="1" s="1"/>
  <c r="C642" i="1" s="1"/>
  <c r="I642" i="1"/>
  <c r="J642" i="1" s="1"/>
  <c r="Q642" i="1"/>
  <c r="AF815" i="1" l="1"/>
  <c r="AL814" i="1"/>
  <c r="K642" i="1"/>
  <c r="B642" i="1" s="1"/>
  <c r="D643" i="1"/>
  <c r="E643" i="1" s="1"/>
  <c r="G643" i="1" s="1"/>
  <c r="H644" i="1" s="1"/>
  <c r="L643" i="1"/>
  <c r="A644" i="1"/>
  <c r="Q643" i="1"/>
  <c r="P643" i="1"/>
  <c r="M642" i="1"/>
  <c r="N642" i="1" s="1"/>
  <c r="C643" i="1" s="1"/>
  <c r="I643" i="1"/>
  <c r="J643" i="1" s="1"/>
  <c r="O641" i="1"/>
  <c r="AL815" i="1" l="1"/>
  <c r="AF816" i="1"/>
  <c r="K643" i="1"/>
  <c r="B643" i="1" s="1"/>
  <c r="D644" i="1"/>
  <c r="E644" i="1" s="1"/>
  <c r="G644" i="1" s="1"/>
  <c r="H645" i="1" s="1"/>
  <c r="A645" i="1"/>
  <c r="L644" i="1"/>
  <c r="O642" i="1"/>
  <c r="I644" i="1"/>
  <c r="J644" i="1" s="1"/>
  <c r="Q644" i="1"/>
  <c r="P644" i="1"/>
  <c r="M643" i="1"/>
  <c r="N643" i="1" s="1"/>
  <c r="C644" i="1" s="1"/>
  <c r="AF824" i="1" l="1"/>
  <c r="AL816" i="1"/>
  <c r="K644" i="1"/>
  <c r="B644" i="1" s="1"/>
  <c r="L645" i="1"/>
  <c r="A646" i="1"/>
  <c r="D645" i="1"/>
  <c r="E645" i="1" s="1"/>
  <c r="G645" i="1" s="1"/>
  <c r="H646" i="1" s="1"/>
  <c r="O643" i="1"/>
  <c r="M644" i="1"/>
  <c r="N644" i="1" s="1"/>
  <c r="C645" i="1" s="1"/>
  <c r="I645" i="1"/>
  <c r="J645" i="1" s="1"/>
  <c r="Q645" i="1"/>
  <c r="P645" i="1"/>
  <c r="AF825" i="1" l="1"/>
  <c r="AL824" i="1"/>
  <c r="K645" i="1"/>
  <c r="B645" i="1" s="1"/>
  <c r="M645" i="1"/>
  <c r="N645" i="1" s="1"/>
  <c r="C646" i="1" s="1"/>
  <c r="Q646" i="1"/>
  <c r="P646" i="1"/>
  <c r="I646" i="1"/>
  <c r="J646" i="1" s="1"/>
  <c r="O644" i="1"/>
  <c r="D646" i="1"/>
  <c r="E646" i="1" s="1"/>
  <c r="G646" i="1" s="1"/>
  <c r="H647" i="1" s="1"/>
  <c r="L646" i="1"/>
  <c r="A647" i="1"/>
  <c r="AF826" i="1" l="1"/>
  <c r="AL825" i="1"/>
  <c r="K646" i="1"/>
  <c r="B646" i="1" s="1"/>
  <c r="D647" i="1"/>
  <c r="E647" i="1" s="1"/>
  <c r="G647" i="1" s="1"/>
  <c r="H648" i="1" s="1"/>
  <c r="A648" i="1"/>
  <c r="L647" i="1"/>
  <c r="O645" i="1"/>
  <c r="Q647" i="1"/>
  <c r="P647" i="1"/>
  <c r="M646" i="1"/>
  <c r="N646" i="1" s="1"/>
  <c r="C647" i="1" s="1"/>
  <c r="I647" i="1"/>
  <c r="J647" i="1" s="1"/>
  <c r="AL826" i="1" l="1"/>
  <c r="AF827" i="1"/>
  <c r="K647" i="1"/>
  <c r="B647" i="1" s="1"/>
  <c r="A649" i="1"/>
  <c r="D648" i="1"/>
  <c r="E648" i="1" s="1"/>
  <c r="G648" i="1" s="1"/>
  <c r="H649" i="1" s="1"/>
  <c r="L648" i="1"/>
  <c r="O646" i="1"/>
  <c r="I648" i="1"/>
  <c r="J648" i="1" s="1"/>
  <c r="Q648" i="1"/>
  <c r="M647" i="1"/>
  <c r="N647" i="1" s="1"/>
  <c r="C648" i="1" s="1"/>
  <c r="P648" i="1"/>
  <c r="AF828" i="1" l="1"/>
  <c r="AL827" i="1"/>
  <c r="K648" i="1"/>
  <c r="B648" i="1" s="1"/>
  <c r="L649" i="1"/>
  <c r="A650" i="1"/>
  <c r="D649" i="1"/>
  <c r="E649" i="1" s="1"/>
  <c r="G649" i="1" s="1"/>
  <c r="H650" i="1" s="1"/>
  <c r="M648" i="1"/>
  <c r="N648" i="1" s="1"/>
  <c r="C649" i="1" s="1"/>
  <c r="Q649" i="1"/>
  <c r="I649" i="1"/>
  <c r="J649" i="1" s="1"/>
  <c r="P649" i="1"/>
  <c r="O647" i="1"/>
  <c r="AL828" i="1" l="1"/>
  <c r="AF829" i="1"/>
  <c r="K649" i="1"/>
  <c r="B649" i="1" s="1"/>
  <c r="D650" i="1"/>
  <c r="E650" i="1" s="1"/>
  <c r="G650" i="1" s="1"/>
  <c r="H651" i="1" s="1"/>
  <c r="L650" i="1"/>
  <c r="A651" i="1"/>
  <c r="O648" i="1"/>
  <c r="P650" i="1"/>
  <c r="M649" i="1"/>
  <c r="N649" i="1" s="1"/>
  <c r="C650" i="1" s="1"/>
  <c r="I650" i="1"/>
  <c r="J650" i="1" s="1"/>
  <c r="Q650" i="1"/>
  <c r="AL829" i="1" l="1"/>
  <c r="AF830" i="1"/>
  <c r="K650" i="1"/>
  <c r="B650" i="1" s="1"/>
  <c r="Q651" i="1"/>
  <c r="M650" i="1"/>
  <c r="N650" i="1" s="1"/>
  <c r="C651" i="1" s="1"/>
  <c r="P651" i="1"/>
  <c r="I651" i="1"/>
  <c r="J651" i="1" s="1"/>
  <c r="O649" i="1"/>
  <c r="D651" i="1"/>
  <c r="E651" i="1" s="1"/>
  <c r="G651" i="1" s="1"/>
  <c r="H652" i="1" s="1"/>
  <c r="L651" i="1"/>
  <c r="A652" i="1"/>
  <c r="AL830" i="1" l="1"/>
  <c r="AF831" i="1"/>
  <c r="K651" i="1"/>
  <c r="B651" i="1" s="1"/>
  <c r="D652" i="1"/>
  <c r="E652" i="1" s="1"/>
  <c r="G652" i="1" s="1"/>
  <c r="H653" i="1" s="1"/>
  <c r="L652" i="1"/>
  <c r="A653" i="1"/>
  <c r="P652" i="1"/>
  <c r="I652" i="1"/>
  <c r="J652" i="1" s="1"/>
  <c r="M651" i="1"/>
  <c r="N651" i="1" s="1"/>
  <c r="C652" i="1" s="1"/>
  <c r="Q652" i="1"/>
  <c r="O650" i="1"/>
  <c r="AL831" i="1" l="1"/>
  <c r="AF832" i="1"/>
  <c r="K652" i="1"/>
  <c r="B652" i="1" s="1"/>
  <c r="L653" i="1"/>
  <c r="A654" i="1"/>
  <c r="D653" i="1"/>
  <c r="E653" i="1" s="1"/>
  <c r="G653" i="1" s="1"/>
  <c r="H654" i="1" s="1"/>
  <c r="O651" i="1"/>
  <c r="M652" i="1"/>
  <c r="N652" i="1" s="1"/>
  <c r="C653" i="1" s="1"/>
  <c r="Q653" i="1"/>
  <c r="P653" i="1"/>
  <c r="I653" i="1"/>
  <c r="J653" i="1" s="1"/>
  <c r="AF833" i="1" l="1"/>
  <c r="AL832" i="1"/>
  <c r="K653" i="1"/>
  <c r="B653" i="1" s="1"/>
  <c r="D654" i="1"/>
  <c r="E654" i="1" s="1"/>
  <c r="G654" i="1" s="1"/>
  <c r="H655" i="1" s="1"/>
  <c r="L654" i="1"/>
  <c r="A655" i="1"/>
  <c r="O652" i="1"/>
  <c r="M653" i="1"/>
  <c r="N653" i="1" s="1"/>
  <c r="C654" i="1" s="1"/>
  <c r="Q654" i="1"/>
  <c r="P654" i="1"/>
  <c r="I654" i="1"/>
  <c r="J654" i="1" s="1"/>
  <c r="AF834" i="1" l="1"/>
  <c r="AL833" i="1"/>
  <c r="K654" i="1"/>
  <c r="B654" i="1" s="1"/>
  <c r="D655" i="1"/>
  <c r="E655" i="1" s="1"/>
  <c r="G655" i="1" s="1"/>
  <c r="H656" i="1" s="1"/>
  <c r="A656" i="1"/>
  <c r="L655" i="1"/>
  <c r="M654" i="1"/>
  <c r="N654" i="1" s="1"/>
  <c r="C655" i="1" s="1"/>
  <c r="Q655" i="1"/>
  <c r="P655" i="1"/>
  <c r="I655" i="1"/>
  <c r="J655" i="1" s="1"/>
  <c r="O653" i="1"/>
  <c r="AL834" i="1" l="1"/>
  <c r="AF835" i="1"/>
  <c r="K655" i="1"/>
  <c r="B655" i="1" s="1"/>
  <c r="D656" i="1"/>
  <c r="E656" i="1" s="1"/>
  <c r="G656" i="1" s="1"/>
  <c r="H657" i="1" s="1"/>
  <c r="L656" i="1"/>
  <c r="A657" i="1"/>
  <c r="O654" i="1"/>
  <c r="Q656" i="1"/>
  <c r="I656" i="1"/>
  <c r="J656" i="1" s="1"/>
  <c r="P656" i="1"/>
  <c r="M655" i="1"/>
  <c r="N655" i="1" s="1"/>
  <c r="C656" i="1" s="1"/>
  <c r="AF836" i="1" l="1"/>
  <c r="AL835" i="1"/>
  <c r="K656" i="1"/>
  <c r="B656" i="1" s="1"/>
  <c r="L657" i="1"/>
  <c r="A658" i="1"/>
  <c r="D657" i="1"/>
  <c r="E657" i="1" s="1"/>
  <c r="G657" i="1" s="1"/>
  <c r="H658" i="1" s="1"/>
  <c r="O655" i="1"/>
  <c r="M656" i="1"/>
  <c r="N656" i="1" s="1"/>
  <c r="C657" i="1" s="1"/>
  <c r="Q657" i="1"/>
  <c r="P657" i="1"/>
  <c r="I657" i="1"/>
  <c r="J657" i="1" s="1"/>
  <c r="AL836" i="1" l="1"/>
  <c r="AF837" i="1"/>
  <c r="K657" i="1"/>
  <c r="B657" i="1" s="1"/>
  <c r="D658" i="1"/>
  <c r="E658" i="1" s="1"/>
  <c r="G658" i="1" s="1"/>
  <c r="H659" i="1" s="1"/>
  <c r="L658" i="1"/>
  <c r="A659" i="1"/>
  <c r="Q658" i="1"/>
  <c r="M657" i="1"/>
  <c r="N657" i="1" s="1"/>
  <c r="C658" i="1" s="1"/>
  <c r="P658" i="1"/>
  <c r="I658" i="1"/>
  <c r="J658" i="1" s="1"/>
  <c r="O656" i="1"/>
  <c r="AL837" i="1" l="1"/>
  <c r="AF838" i="1"/>
  <c r="K658" i="1"/>
  <c r="B658" i="1" s="1"/>
  <c r="M658" i="1"/>
  <c r="N658" i="1" s="1"/>
  <c r="C659" i="1" s="1"/>
  <c r="Q659" i="1"/>
  <c r="P659" i="1"/>
  <c r="I659" i="1"/>
  <c r="J659" i="1" s="1"/>
  <c r="O657" i="1"/>
  <c r="A660" i="1"/>
  <c r="D659" i="1"/>
  <c r="E659" i="1" s="1"/>
  <c r="G659" i="1" s="1"/>
  <c r="H660" i="1" s="1"/>
  <c r="L659" i="1"/>
  <c r="AL838" i="1" l="1"/>
  <c r="AF839" i="1"/>
  <c r="K659" i="1"/>
  <c r="B659" i="1" s="1"/>
  <c r="A661" i="1"/>
  <c r="D660" i="1"/>
  <c r="E660" i="1" s="1"/>
  <c r="G660" i="1" s="1"/>
  <c r="H661" i="1" s="1"/>
  <c r="L660" i="1"/>
  <c r="P660" i="1"/>
  <c r="I660" i="1"/>
  <c r="J660" i="1" s="1"/>
  <c r="M659" i="1"/>
  <c r="N659" i="1" s="1"/>
  <c r="C660" i="1" s="1"/>
  <c r="Q660" i="1"/>
  <c r="O658" i="1"/>
  <c r="AF840" i="1" l="1"/>
  <c r="AL839" i="1"/>
  <c r="K660" i="1"/>
  <c r="B660" i="1" s="1"/>
  <c r="M660" i="1"/>
  <c r="N660" i="1" s="1"/>
  <c r="C661" i="1" s="1"/>
  <c r="Q661" i="1"/>
  <c r="I661" i="1"/>
  <c r="J661" i="1" s="1"/>
  <c r="P661" i="1"/>
  <c r="O659" i="1"/>
  <c r="L661" i="1"/>
  <c r="A662" i="1"/>
  <c r="D661" i="1"/>
  <c r="E661" i="1" s="1"/>
  <c r="G661" i="1" s="1"/>
  <c r="H662" i="1" s="1"/>
  <c r="AF841" i="1" l="1"/>
  <c r="AL840" i="1"/>
  <c r="K661" i="1"/>
  <c r="B661" i="1" s="1"/>
  <c r="D662" i="1"/>
  <c r="E662" i="1" s="1"/>
  <c r="G662" i="1" s="1"/>
  <c r="H663" i="1" s="1"/>
  <c r="L662" i="1"/>
  <c r="A663" i="1"/>
  <c r="M661" i="1"/>
  <c r="N661" i="1" s="1"/>
  <c r="C662" i="1" s="1"/>
  <c r="Q662" i="1"/>
  <c r="P662" i="1"/>
  <c r="I662" i="1"/>
  <c r="J662" i="1" s="1"/>
  <c r="O660" i="1"/>
  <c r="AF842" i="1" l="1"/>
  <c r="AL841" i="1"/>
  <c r="K662" i="1"/>
  <c r="B662" i="1" s="1"/>
  <c r="D663" i="1"/>
  <c r="E663" i="1" s="1"/>
  <c r="G663" i="1" s="1"/>
  <c r="H664" i="1" s="1"/>
  <c r="L663" i="1"/>
  <c r="A664" i="1"/>
  <c r="O661" i="1"/>
  <c r="P663" i="1"/>
  <c r="M662" i="1"/>
  <c r="N662" i="1" s="1"/>
  <c r="C663" i="1" s="1"/>
  <c r="Q663" i="1"/>
  <c r="I663" i="1"/>
  <c r="J663" i="1" s="1"/>
  <c r="AL842" i="1" l="1"/>
  <c r="AF843" i="1"/>
  <c r="K663" i="1"/>
  <c r="B663" i="1" s="1"/>
  <c r="D664" i="1"/>
  <c r="E664" i="1" s="1"/>
  <c r="G664" i="1" s="1"/>
  <c r="H665" i="1" s="1"/>
  <c r="L664" i="1"/>
  <c r="A665" i="1"/>
  <c r="O662" i="1"/>
  <c r="I664" i="1"/>
  <c r="J664" i="1" s="1"/>
  <c r="Q664" i="1"/>
  <c r="P664" i="1"/>
  <c r="M663" i="1"/>
  <c r="N663" i="1" s="1"/>
  <c r="C664" i="1" s="1"/>
  <c r="AL843" i="1" l="1"/>
  <c r="AF844" i="1"/>
  <c r="K664" i="1"/>
  <c r="B664" i="1" s="1"/>
  <c r="L665" i="1"/>
  <c r="A666" i="1"/>
  <c r="D665" i="1"/>
  <c r="E665" i="1" s="1"/>
  <c r="G665" i="1" s="1"/>
  <c r="H666" i="1" s="1"/>
  <c r="M664" i="1"/>
  <c r="N664" i="1" s="1"/>
  <c r="C665" i="1" s="1"/>
  <c r="Q665" i="1"/>
  <c r="I665" i="1"/>
  <c r="J665" i="1" s="1"/>
  <c r="P665" i="1"/>
  <c r="O663" i="1"/>
  <c r="AF845" i="1" l="1"/>
  <c r="AL844" i="1"/>
  <c r="K665" i="1"/>
  <c r="B665" i="1" s="1"/>
  <c r="D666" i="1"/>
  <c r="E666" i="1" s="1"/>
  <c r="G666" i="1" s="1"/>
  <c r="H667" i="1" s="1"/>
  <c r="A667" i="1"/>
  <c r="L666" i="1"/>
  <c r="M665" i="1"/>
  <c r="N665" i="1" s="1"/>
  <c r="C666" i="1" s="1"/>
  <c r="Q666" i="1"/>
  <c r="P666" i="1"/>
  <c r="I666" i="1"/>
  <c r="J666" i="1" s="1"/>
  <c r="O664" i="1"/>
  <c r="AL845" i="1" l="1"/>
  <c r="AF846" i="1"/>
  <c r="K666" i="1"/>
  <c r="B666" i="1" s="1"/>
  <c r="Q667" i="1"/>
  <c r="P667" i="1"/>
  <c r="M666" i="1"/>
  <c r="N666" i="1" s="1"/>
  <c r="C667" i="1" s="1"/>
  <c r="I667" i="1"/>
  <c r="J667" i="1" s="1"/>
  <c r="O665" i="1"/>
  <c r="D667" i="1"/>
  <c r="E667" i="1" s="1"/>
  <c r="G667" i="1" s="1"/>
  <c r="H668" i="1" s="1"/>
  <c r="L667" i="1"/>
  <c r="A668" i="1"/>
  <c r="AF847" i="1" l="1"/>
  <c r="AL846" i="1"/>
  <c r="K667" i="1"/>
  <c r="B667" i="1" s="1"/>
  <c r="A669" i="1"/>
  <c r="D668" i="1"/>
  <c r="E668" i="1" s="1"/>
  <c r="G668" i="1" s="1"/>
  <c r="H669" i="1" s="1"/>
  <c r="L668" i="1"/>
  <c r="O666" i="1"/>
  <c r="I668" i="1"/>
  <c r="J668" i="1" s="1"/>
  <c r="Q668" i="1"/>
  <c r="M667" i="1"/>
  <c r="N667" i="1" s="1"/>
  <c r="C668" i="1" s="1"/>
  <c r="P668" i="1"/>
  <c r="AF848" i="1" l="1"/>
  <c r="AL847" i="1"/>
  <c r="K668" i="1"/>
  <c r="B668" i="1" s="1"/>
  <c r="L669" i="1"/>
  <c r="A670" i="1"/>
  <c r="D669" i="1"/>
  <c r="E669" i="1" s="1"/>
  <c r="G669" i="1" s="1"/>
  <c r="H670" i="1" s="1"/>
  <c r="M668" i="1"/>
  <c r="N668" i="1" s="1"/>
  <c r="C669" i="1" s="1"/>
  <c r="I669" i="1"/>
  <c r="J669" i="1" s="1"/>
  <c r="Q669" i="1"/>
  <c r="P669" i="1"/>
  <c r="O667" i="1"/>
  <c r="AF849" i="1" l="1"/>
  <c r="AL848" i="1"/>
  <c r="K669" i="1"/>
  <c r="B669" i="1" s="1"/>
  <c r="D670" i="1"/>
  <c r="E670" i="1" s="1"/>
  <c r="G670" i="1" s="1"/>
  <c r="H671" i="1" s="1"/>
  <c r="A671" i="1"/>
  <c r="L670" i="1"/>
  <c r="M669" i="1"/>
  <c r="N669" i="1" s="1"/>
  <c r="C670" i="1" s="1"/>
  <c r="Q670" i="1"/>
  <c r="P670" i="1"/>
  <c r="I670" i="1"/>
  <c r="J670" i="1" s="1"/>
  <c r="O668" i="1"/>
  <c r="AL849" i="1" l="1"/>
  <c r="AF850" i="1"/>
  <c r="K670" i="1"/>
  <c r="B670" i="1" s="1"/>
  <c r="D671" i="1"/>
  <c r="E671" i="1" s="1"/>
  <c r="G671" i="1" s="1"/>
  <c r="H672" i="1" s="1"/>
  <c r="A672" i="1"/>
  <c r="L671" i="1"/>
  <c r="Q671" i="1"/>
  <c r="I671" i="1"/>
  <c r="J671" i="1" s="1"/>
  <c r="P671" i="1"/>
  <c r="M670" i="1"/>
  <c r="N670" i="1" s="1"/>
  <c r="C671" i="1" s="1"/>
  <c r="O669" i="1"/>
  <c r="AL850" i="1" l="1"/>
  <c r="AF851" i="1"/>
  <c r="K671" i="1"/>
  <c r="B671" i="1" s="1"/>
  <c r="M671" i="1"/>
  <c r="N671" i="1" s="1"/>
  <c r="C672" i="1" s="1"/>
  <c r="Q672" i="1"/>
  <c r="P672" i="1"/>
  <c r="I672" i="1"/>
  <c r="J672" i="1" s="1"/>
  <c r="L672" i="1"/>
  <c r="A673" i="1"/>
  <c r="D672" i="1"/>
  <c r="E672" i="1" s="1"/>
  <c r="G672" i="1" s="1"/>
  <c r="H673" i="1" s="1"/>
  <c r="O670" i="1"/>
  <c r="AF852" i="1" l="1"/>
  <c r="AL851" i="1"/>
  <c r="K672" i="1"/>
  <c r="B672" i="1" s="1"/>
  <c r="D673" i="1"/>
  <c r="E673" i="1" s="1"/>
  <c r="G673" i="1" s="1"/>
  <c r="H674" i="1" s="1"/>
  <c r="L673" i="1"/>
  <c r="A674" i="1"/>
  <c r="M672" i="1"/>
  <c r="N672" i="1" s="1"/>
  <c r="C673" i="1" s="1"/>
  <c r="P673" i="1"/>
  <c r="I673" i="1"/>
  <c r="J673" i="1" s="1"/>
  <c r="Q673" i="1"/>
  <c r="O671" i="1"/>
  <c r="AF853" i="1" l="1"/>
  <c r="AL852" i="1"/>
  <c r="K673" i="1"/>
  <c r="B673" i="1" s="1"/>
  <c r="A675" i="1"/>
  <c r="D674" i="1"/>
  <c r="E674" i="1" s="1"/>
  <c r="G674" i="1" s="1"/>
  <c r="H675" i="1" s="1"/>
  <c r="L674" i="1"/>
  <c r="M673" i="1"/>
  <c r="N673" i="1" s="1"/>
  <c r="C674" i="1" s="1"/>
  <c r="P674" i="1"/>
  <c r="Q674" i="1"/>
  <c r="I674" i="1"/>
  <c r="J674" i="1" s="1"/>
  <c r="O672" i="1"/>
  <c r="AL853" i="1" l="1"/>
  <c r="AF861" i="1"/>
  <c r="K674" i="1"/>
  <c r="B674" i="1" s="1"/>
  <c r="A676" i="1"/>
  <c r="D675" i="1"/>
  <c r="E675" i="1" s="1"/>
  <c r="G675" i="1" s="1"/>
  <c r="H676" i="1" s="1"/>
  <c r="L675" i="1"/>
  <c r="O673" i="1"/>
  <c r="I675" i="1"/>
  <c r="J675" i="1" s="1"/>
  <c r="P675" i="1"/>
  <c r="Q675" i="1"/>
  <c r="M674" i="1"/>
  <c r="N674" i="1" s="1"/>
  <c r="C675" i="1" s="1"/>
  <c r="AF862" i="1" l="1"/>
  <c r="AL861" i="1"/>
  <c r="K675" i="1"/>
  <c r="B675" i="1" s="1"/>
  <c r="L676" i="1"/>
  <c r="A677" i="1"/>
  <c r="D676" i="1"/>
  <c r="E676" i="1" s="1"/>
  <c r="G676" i="1" s="1"/>
  <c r="H677" i="1" s="1"/>
  <c r="O674" i="1"/>
  <c r="M675" i="1"/>
  <c r="N675" i="1" s="1"/>
  <c r="C676" i="1" s="1"/>
  <c r="I676" i="1"/>
  <c r="J676" i="1" s="1"/>
  <c r="P676" i="1"/>
  <c r="Q676" i="1"/>
  <c r="AF863" i="1" l="1"/>
  <c r="AL862" i="1"/>
  <c r="K676" i="1"/>
  <c r="B676" i="1" s="1"/>
  <c r="D677" i="1"/>
  <c r="E677" i="1" s="1"/>
  <c r="G677" i="1" s="1"/>
  <c r="H678" i="1" s="1"/>
  <c r="L677" i="1"/>
  <c r="A678" i="1"/>
  <c r="M676" i="1"/>
  <c r="N676" i="1" s="1"/>
  <c r="C677" i="1" s="1"/>
  <c r="Q677" i="1"/>
  <c r="P677" i="1"/>
  <c r="I677" i="1"/>
  <c r="J677" i="1" s="1"/>
  <c r="O675" i="1"/>
  <c r="AF864" i="1" l="1"/>
  <c r="AL863" i="1"/>
  <c r="K677" i="1"/>
  <c r="B677" i="1" s="1"/>
  <c r="D678" i="1"/>
  <c r="E678" i="1" s="1"/>
  <c r="G678" i="1" s="1"/>
  <c r="H679" i="1" s="1"/>
  <c r="L678" i="1"/>
  <c r="A679" i="1"/>
  <c r="O676" i="1"/>
  <c r="M677" i="1"/>
  <c r="N677" i="1" s="1"/>
  <c r="C678" i="1" s="1"/>
  <c r="P678" i="1"/>
  <c r="I678" i="1"/>
  <c r="J678" i="1" s="1"/>
  <c r="Q678" i="1"/>
  <c r="AL864" i="1" l="1"/>
  <c r="AF865" i="1"/>
  <c r="K678" i="1"/>
  <c r="B678" i="1" s="1"/>
  <c r="I679" i="1"/>
  <c r="J679" i="1" s="1"/>
  <c r="Q679" i="1"/>
  <c r="P679" i="1"/>
  <c r="M678" i="1"/>
  <c r="N678" i="1" s="1"/>
  <c r="C679" i="1" s="1"/>
  <c r="O677" i="1"/>
  <c r="D679" i="1"/>
  <c r="E679" i="1" s="1"/>
  <c r="G679" i="1" s="1"/>
  <c r="H680" i="1" s="1"/>
  <c r="L679" i="1"/>
  <c r="A680" i="1"/>
  <c r="AL865" i="1" l="1"/>
  <c r="AF866" i="1"/>
  <c r="K679" i="1"/>
  <c r="B679" i="1" s="1"/>
  <c r="L680" i="1"/>
  <c r="A681" i="1"/>
  <c r="D680" i="1"/>
  <c r="E680" i="1" s="1"/>
  <c r="G680" i="1" s="1"/>
  <c r="H681" i="1" s="1"/>
  <c r="O678" i="1"/>
  <c r="M679" i="1"/>
  <c r="N679" i="1" s="1"/>
  <c r="C680" i="1" s="1"/>
  <c r="I680" i="1"/>
  <c r="J680" i="1" s="1"/>
  <c r="P680" i="1"/>
  <c r="Q680" i="1"/>
  <c r="AF867" i="1" l="1"/>
  <c r="AL866" i="1"/>
  <c r="K680" i="1"/>
  <c r="B680" i="1" s="1"/>
  <c r="D681" i="1"/>
  <c r="E681" i="1" s="1"/>
  <c r="G681" i="1" s="1"/>
  <c r="H682" i="1" s="1"/>
  <c r="L681" i="1"/>
  <c r="A682" i="1"/>
  <c r="P681" i="1"/>
  <c r="M680" i="1"/>
  <c r="N680" i="1" s="1"/>
  <c r="C681" i="1" s="1"/>
  <c r="I681" i="1"/>
  <c r="J681" i="1" s="1"/>
  <c r="Q681" i="1"/>
  <c r="O679" i="1"/>
  <c r="AF868" i="1" l="1"/>
  <c r="AL867" i="1"/>
  <c r="K681" i="1"/>
  <c r="B681" i="1" s="1"/>
  <c r="P682" i="1"/>
  <c r="Q682" i="1"/>
  <c r="M681" i="1"/>
  <c r="N681" i="1" s="1"/>
  <c r="C682" i="1" s="1"/>
  <c r="I682" i="1"/>
  <c r="J682" i="1" s="1"/>
  <c r="O680" i="1"/>
  <c r="A683" i="1"/>
  <c r="D682" i="1"/>
  <c r="E682" i="1" s="1"/>
  <c r="G682" i="1" s="1"/>
  <c r="H683" i="1" s="1"/>
  <c r="L682" i="1"/>
  <c r="AL868" i="1" l="1"/>
  <c r="AF869" i="1"/>
  <c r="O681" i="1"/>
  <c r="K682" i="1"/>
  <c r="B682" i="1" s="1"/>
  <c r="D683" i="1"/>
  <c r="E683" i="1" s="1"/>
  <c r="G683" i="1" s="1"/>
  <c r="H684" i="1" s="1"/>
  <c r="L683" i="1"/>
  <c r="A684" i="1"/>
  <c r="I683" i="1"/>
  <c r="J683" i="1" s="1"/>
  <c r="Q683" i="1"/>
  <c r="P683" i="1"/>
  <c r="M682" i="1"/>
  <c r="N682" i="1" s="1"/>
  <c r="C683" i="1" s="1"/>
  <c r="AL869" i="1" l="1"/>
  <c r="AF870" i="1"/>
  <c r="K683" i="1"/>
  <c r="B683" i="1" s="1"/>
  <c r="M683" i="1"/>
  <c r="N683" i="1" s="1"/>
  <c r="C684" i="1" s="1"/>
  <c r="P684" i="1"/>
  <c r="Q684" i="1"/>
  <c r="I684" i="1"/>
  <c r="J684" i="1" s="1"/>
  <c r="O682" i="1"/>
  <c r="L684" i="1"/>
  <c r="A685" i="1"/>
  <c r="D684" i="1"/>
  <c r="E684" i="1" s="1"/>
  <c r="G684" i="1" s="1"/>
  <c r="H685" i="1" s="1"/>
  <c r="AF871" i="1" l="1"/>
  <c r="AL870" i="1"/>
  <c r="K684" i="1"/>
  <c r="B684" i="1" s="1"/>
  <c r="M684" i="1"/>
  <c r="N684" i="1" s="1"/>
  <c r="C685" i="1" s="1"/>
  <c r="Q685" i="1"/>
  <c r="P685" i="1"/>
  <c r="I685" i="1"/>
  <c r="J685" i="1" s="1"/>
  <c r="O683" i="1"/>
  <c r="D685" i="1"/>
  <c r="E685" i="1" s="1"/>
  <c r="G685" i="1" s="1"/>
  <c r="H686" i="1" s="1"/>
  <c r="L685" i="1"/>
  <c r="A686" i="1"/>
  <c r="AF872" i="1" l="1"/>
  <c r="AL871" i="1"/>
  <c r="K685" i="1"/>
  <c r="B685" i="1" s="1"/>
  <c r="I686" i="1"/>
  <c r="J686" i="1" s="1"/>
  <c r="M685" i="1"/>
  <c r="N685" i="1" s="1"/>
  <c r="C686" i="1" s="1"/>
  <c r="P686" i="1"/>
  <c r="Q686" i="1"/>
  <c r="A687" i="1"/>
  <c r="D686" i="1"/>
  <c r="E686" i="1" s="1"/>
  <c r="G686" i="1" s="1"/>
  <c r="H687" i="1" s="1"/>
  <c r="L686" i="1"/>
  <c r="O684" i="1"/>
  <c r="AF873" i="1" l="1"/>
  <c r="AL872" i="1"/>
  <c r="K686" i="1"/>
  <c r="B686" i="1" s="1"/>
  <c r="L687" i="1"/>
  <c r="A688" i="1"/>
  <c r="D687" i="1"/>
  <c r="E687" i="1" s="1"/>
  <c r="G687" i="1" s="1"/>
  <c r="H688" i="1" s="1"/>
  <c r="O685" i="1"/>
  <c r="Q687" i="1"/>
  <c r="I687" i="1"/>
  <c r="J687" i="1" s="1"/>
  <c r="P687" i="1"/>
  <c r="M686" i="1"/>
  <c r="N686" i="1" s="1"/>
  <c r="C687" i="1" s="1"/>
  <c r="AF874" i="1" l="1"/>
  <c r="AL873" i="1"/>
  <c r="K687" i="1"/>
  <c r="B687" i="1" s="1"/>
  <c r="M687" i="1"/>
  <c r="N687" i="1" s="1"/>
  <c r="C688" i="1" s="1"/>
  <c r="P688" i="1"/>
  <c r="I688" i="1"/>
  <c r="J688" i="1" s="1"/>
  <c r="Q688" i="1"/>
  <c r="D688" i="1"/>
  <c r="E688" i="1" s="1"/>
  <c r="G688" i="1" s="1"/>
  <c r="H689" i="1" s="1"/>
  <c r="L688" i="1"/>
  <c r="A689" i="1"/>
  <c r="O686" i="1"/>
  <c r="AL874" i="1" l="1"/>
  <c r="AF875" i="1"/>
  <c r="K688" i="1"/>
  <c r="B688" i="1" s="1"/>
  <c r="A690" i="1"/>
  <c r="D689" i="1"/>
  <c r="E689" i="1" s="1"/>
  <c r="G689" i="1" s="1"/>
  <c r="H690" i="1" s="1"/>
  <c r="L689" i="1"/>
  <c r="Q689" i="1"/>
  <c r="M688" i="1"/>
  <c r="N688" i="1" s="1"/>
  <c r="C689" i="1" s="1"/>
  <c r="P689" i="1"/>
  <c r="I689" i="1"/>
  <c r="J689" i="1" s="1"/>
  <c r="O687" i="1"/>
  <c r="AL875" i="1" l="1"/>
  <c r="AF876" i="1"/>
  <c r="K689" i="1"/>
  <c r="B689" i="1" s="1"/>
  <c r="A691" i="1"/>
  <c r="D690" i="1"/>
  <c r="E690" i="1" s="1"/>
  <c r="G690" i="1" s="1"/>
  <c r="H691" i="1" s="1"/>
  <c r="L690" i="1"/>
  <c r="Q690" i="1"/>
  <c r="I690" i="1"/>
  <c r="J690" i="1" s="1"/>
  <c r="M689" i="1"/>
  <c r="N689" i="1" s="1"/>
  <c r="C690" i="1" s="1"/>
  <c r="P690" i="1"/>
  <c r="O688" i="1"/>
  <c r="AF877" i="1" l="1"/>
  <c r="AL876" i="1"/>
  <c r="K690" i="1"/>
  <c r="B690" i="1" s="1"/>
  <c r="L691" i="1"/>
  <c r="A692" i="1"/>
  <c r="D691" i="1"/>
  <c r="E691" i="1" s="1"/>
  <c r="G691" i="1" s="1"/>
  <c r="H692" i="1" s="1"/>
  <c r="O689" i="1"/>
  <c r="M690" i="1"/>
  <c r="N690" i="1" s="1"/>
  <c r="C691" i="1" s="1"/>
  <c r="Q691" i="1"/>
  <c r="P691" i="1"/>
  <c r="I691" i="1"/>
  <c r="J691" i="1" s="1"/>
  <c r="AF878" i="1" l="1"/>
  <c r="AL877" i="1"/>
  <c r="K691" i="1"/>
  <c r="B691" i="1" s="1"/>
  <c r="D692" i="1"/>
  <c r="E692" i="1" s="1"/>
  <c r="G692" i="1" s="1"/>
  <c r="H693" i="1" s="1"/>
  <c r="L692" i="1"/>
  <c r="A693" i="1"/>
  <c r="P692" i="1"/>
  <c r="M691" i="1"/>
  <c r="N691" i="1" s="1"/>
  <c r="C692" i="1" s="1"/>
  <c r="Q692" i="1"/>
  <c r="I692" i="1"/>
  <c r="J692" i="1" s="1"/>
  <c r="O690" i="1"/>
  <c r="AL878" i="1" l="1"/>
  <c r="AF879" i="1"/>
  <c r="K692" i="1"/>
  <c r="B692" i="1" s="1"/>
  <c r="A694" i="1"/>
  <c r="D693" i="1"/>
  <c r="E693" i="1" s="1"/>
  <c r="G693" i="1" s="1"/>
  <c r="H694" i="1" s="1"/>
  <c r="L693" i="1"/>
  <c r="P693" i="1"/>
  <c r="M692" i="1"/>
  <c r="N692" i="1" s="1"/>
  <c r="C693" i="1" s="1"/>
  <c r="Q693" i="1"/>
  <c r="I693" i="1"/>
  <c r="J693" i="1" s="1"/>
  <c r="O691" i="1"/>
  <c r="AL879" i="1" l="1"/>
  <c r="AF880" i="1"/>
  <c r="K693" i="1"/>
  <c r="B693" i="1" s="1"/>
  <c r="A695" i="1"/>
  <c r="D694" i="1"/>
  <c r="E694" i="1" s="1"/>
  <c r="G694" i="1" s="1"/>
  <c r="H695" i="1" s="1"/>
  <c r="L694" i="1"/>
  <c r="P694" i="1"/>
  <c r="I694" i="1"/>
  <c r="J694" i="1" s="1"/>
  <c r="Q694" i="1"/>
  <c r="M693" i="1"/>
  <c r="N693" i="1" s="1"/>
  <c r="C694" i="1" s="1"/>
  <c r="O692" i="1"/>
  <c r="AF881" i="1" l="1"/>
  <c r="AL880" i="1"/>
  <c r="K694" i="1"/>
  <c r="B694" i="1" s="1"/>
  <c r="L695" i="1"/>
  <c r="A696" i="1"/>
  <c r="D695" i="1"/>
  <c r="E695" i="1" s="1"/>
  <c r="G695" i="1" s="1"/>
  <c r="H696" i="1" s="1"/>
  <c r="M694" i="1"/>
  <c r="N694" i="1" s="1"/>
  <c r="C695" i="1" s="1"/>
  <c r="Q695" i="1"/>
  <c r="P695" i="1"/>
  <c r="I695" i="1"/>
  <c r="J695" i="1" s="1"/>
  <c r="O693" i="1"/>
  <c r="AL881" i="1" l="1"/>
  <c r="AF882" i="1"/>
  <c r="K695" i="1"/>
  <c r="B695" i="1" s="1"/>
  <c r="D696" i="1"/>
  <c r="E696" i="1" s="1"/>
  <c r="G696" i="1" s="1"/>
  <c r="H697" i="1" s="1"/>
  <c r="L696" i="1"/>
  <c r="A697" i="1"/>
  <c r="O694" i="1"/>
  <c r="M695" i="1"/>
  <c r="N695" i="1" s="1"/>
  <c r="C696" i="1" s="1"/>
  <c r="P696" i="1"/>
  <c r="Q696" i="1"/>
  <c r="I696" i="1"/>
  <c r="J696" i="1" s="1"/>
  <c r="AL882" i="1" l="1"/>
  <c r="AF883" i="1"/>
  <c r="K696" i="1"/>
  <c r="B696" i="1" s="1"/>
  <c r="Q697" i="1"/>
  <c r="I697" i="1"/>
  <c r="J697" i="1" s="1"/>
  <c r="P697" i="1"/>
  <c r="M696" i="1"/>
  <c r="N696" i="1" s="1"/>
  <c r="C697" i="1" s="1"/>
  <c r="O695" i="1"/>
  <c r="D697" i="1"/>
  <c r="E697" i="1" s="1"/>
  <c r="G697" i="1" s="1"/>
  <c r="H698" i="1" s="1"/>
  <c r="L697" i="1"/>
  <c r="A698" i="1"/>
  <c r="AF884" i="1" l="1"/>
  <c r="AL883" i="1"/>
  <c r="K697" i="1"/>
  <c r="B697" i="1" s="1"/>
  <c r="L698" i="1"/>
  <c r="A699" i="1"/>
  <c r="D698" i="1"/>
  <c r="E698" i="1" s="1"/>
  <c r="G698" i="1" s="1"/>
  <c r="H699" i="1" s="1"/>
  <c r="P698" i="1"/>
  <c r="I698" i="1"/>
  <c r="J698" i="1" s="1"/>
  <c r="Q698" i="1"/>
  <c r="M697" i="1"/>
  <c r="N697" i="1" s="1"/>
  <c r="C698" i="1" s="1"/>
  <c r="O696" i="1"/>
  <c r="AL884" i="1" l="1"/>
  <c r="AF885" i="1"/>
  <c r="K698" i="1"/>
  <c r="B698" i="1" s="1"/>
  <c r="M698" i="1"/>
  <c r="N698" i="1" s="1"/>
  <c r="C699" i="1" s="1"/>
  <c r="Q699" i="1"/>
  <c r="P699" i="1"/>
  <c r="I699" i="1"/>
  <c r="J699" i="1" s="1"/>
  <c r="O697" i="1"/>
  <c r="D699" i="1"/>
  <c r="E699" i="1" s="1"/>
  <c r="G699" i="1" s="1"/>
  <c r="H700" i="1" s="1"/>
  <c r="L699" i="1"/>
  <c r="A700" i="1"/>
  <c r="AF886" i="1" l="1"/>
  <c r="AL885" i="1"/>
  <c r="K699" i="1"/>
  <c r="B699" i="1" s="1"/>
  <c r="P700" i="1"/>
  <c r="Q700" i="1"/>
  <c r="M699" i="1"/>
  <c r="N699" i="1" s="1"/>
  <c r="C700" i="1" s="1"/>
  <c r="I700" i="1"/>
  <c r="J700" i="1" s="1"/>
  <c r="O698" i="1"/>
  <c r="D700" i="1"/>
  <c r="E700" i="1" s="1"/>
  <c r="G700" i="1" s="1"/>
  <c r="H701" i="1" s="1"/>
  <c r="L700" i="1"/>
  <c r="A701" i="1"/>
  <c r="AL886" i="1" l="1"/>
  <c r="AF887" i="1"/>
  <c r="O699" i="1"/>
  <c r="K700" i="1"/>
  <c r="B700" i="1" s="1"/>
  <c r="A702" i="1"/>
  <c r="D701" i="1"/>
  <c r="E701" i="1" s="1"/>
  <c r="G701" i="1" s="1"/>
  <c r="H702" i="1" s="1"/>
  <c r="L701" i="1"/>
  <c r="I701" i="1"/>
  <c r="J701" i="1" s="1"/>
  <c r="Q701" i="1"/>
  <c r="P701" i="1"/>
  <c r="M700" i="1"/>
  <c r="N700" i="1" s="1"/>
  <c r="C701" i="1" s="1"/>
  <c r="AF888" i="1" l="1"/>
  <c r="AL887" i="1"/>
  <c r="K701" i="1"/>
  <c r="B701" i="1" s="1"/>
  <c r="L702" i="1"/>
  <c r="A703" i="1"/>
  <c r="D702" i="1"/>
  <c r="E702" i="1" s="1"/>
  <c r="G702" i="1" s="1"/>
  <c r="H703" i="1" s="1"/>
  <c r="O700" i="1"/>
  <c r="M701" i="1"/>
  <c r="N701" i="1" s="1"/>
  <c r="C702" i="1" s="1"/>
  <c r="I702" i="1"/>
  <c r="J702" i="1" s="1"/>
  <c r="P702" i="1"/>
  <c r="Q702" i="1"/>
  <c r="AF889" i="1" l="1"/>
  <c r="AL888" i="1"/>
  <c r="K702" i="1"/>
  <c r="B702" i="1" s="1"/>
  <c r="D703" i="1"/>
  <c r="E703" i="1" s="1"/>
  <c r="G703" i="1" s="1"/>
  <c r="H704" i="1" s="1"/>
  <c r="L703" i="1"/>
  <c r="A704" i="1"/>
  <c r="M702" i="1"/>
  <c r="N702" i="1" s="1"/>
  <c r="C703" i="1" s="1"/>
  <c r="Q703" i="1"/>
  <c r="P703" i="1"/>
  <c r="I703" i="1"/>
  <c r="J703" i="1" s="1"/>
  <c r="O701" i="1"/>
  <c r="AF890" i="1" l="1"/>
  <c r="AL889" i="1"/>
  <c r="K703" i="1"/>
  <c r="B703" i="1" s="1"/>
  <c r="D704" i="1"/>
  <c r="E704" i="1" s="1"/>
  <c r="G704" i="1" s="1"/>
  <c r="H705" i="1" s="1"/>
  <c r="L704" i="1"/>
  <c r="A705" i="1"/>
  <c r="P704" i="1"/>
  <c r="Q704" i="1"/>
  <c r="M703" i="1"/>
  <c r="N703" i="1" s="1"/>
  <c r="C704" i="1" s="1"/>
  <c r="I704" i="1"/>
  <c r="J704" i="1" s="1"/>
  <c r="O702" i="1"/>
  <c r="AF898" i="1" l="1"/>
  <c r="AL890" i="1"/>
  <c r="K704" i="1"/>
  <c r="B704" i="1" s="1"/>
  <c r="D705" i="1"/>
  <c r="E705" i="1" s="1"/>
  <c r="G705" i="1" s="1"/>
  <c r="H706" i="1" s="1"/>
  <c r="L705" i="1"/>
  <c r="A706" i="1"/>
  <c r="O703" i="1"/>
  <c r="I705" i="1"/>
  <c r="J705" i="1" s="1"/>
  <c r="Q705" i="1"/>
  <c r="P705" i="1"/>
  <c r="M704" i="1"/>
  <c r="N704" i="1" s="1"/>
  <c r="C705" i="1" s="1"/>
  <c r="AF899" i="1" l="1"/>
  <c r="AL898" i="1"/>
  <c r="K705" i="1"/>
  <c r="B705" i="1" s="1"/>
  <c r="M705" i="1"/>
  <c r="N705" i="1" s="1"/>
  <c r="C706" i="1" s="1"/>
  <c r="P706" i="1"/>
  <c r="Q706" i="1"/>
  <c r="I706" i="1"/>
  <c r="J706" i="1" s="1"/>
  <c r="O704" i="1"/>
  <c r="L706" i="1"/>
  <c r="A707" i="1"/>
  <c r="D706" i="1"/>
  <c r="E706" i="1" s="1"/>
  <c r="G706" i="1" s="1"/>
  <c r="H707" i="1" s="1"/>
  <c r="AF900" i="1" l="1"/>
  <c r="AL899" i="1"/>
  <c r="K706" i="1"/>
  <c r="B706" i="1" s="1"/>
  <c r="M706" i="1"/>
  <c r="N706" i="1" s="1"/>
  <c r="C707" i="1" s="1"/>
  <c r="P707" i="1"/>
  <c r="Q707" i="1"/>
  <c r="I707" i="1"/>
  <c r="J707" i="1" s="1"/>
  <c r="O705" i="1"/>
  <c r="D707" i="1"/>
  <c r="E707" i="1" s="1"/>
  <c r="G707" i="1" s="1"/>
  <c r="H708" i="1" s="1"/>
  <c r="L707" i="1"/>
  <c r="A708" i="1"/>
  <c r="AL900" i="1" l="1"/>
  <c r="AF901" i="1"/>
  <c r="K707" i="1"/>
  <c r="B707" i="1" s="1"/>
  <c r="P708" i="1"/>
  <c r="M707" i="1"/>
  <c r="N707" i="1" s="1"/>
  <c r="C708" i="1" s="1"/>
  <c r="Q708" i="1"/>
  <c r="I708" i="1"/>
  <c r="J708" i="1" s="1"/>
  <c r="O706" i="1"/>
  <c r="D708" i="1"/>
  <c r="E708" i="1" s="1"/>
  <c r="G708" i="1" s="1"/>
  <c r="H709" i="1" s="1"/>
  <c r="L708" i="1"/>
  <c r="A709" i="1"/>
  <c r="AL901" i="1" l="1"/>
  <c r="AF902" i="1"/>
  <c r="K708" i="1"/>
  <c r="B708" i="1" s="1"/>
  <c r="A710" i="1"/>
  <c r="D709" i="1"/>
  <c r="E709" i="1" s="1"/>
  <c r="G709" i="1" s="1"/>
  <c r="H710" i="1" s="1"/>
  <c r="L709" i="1"/>
  <c r="O707" i="1"/>
  <c r="Q709" i="1"/>
  <c r="I709" i="1"/>
  <c r="J709" i="1" s="1"/>
  <c r="P709" i="1"/>
  <c r="M708" i="1"/>
  <c r="N708" i="1" s="1"/>
  <c r="C709" i="1" s="1"/>
  <c r="AL902" i="1" l="1"/>
  <c r="AF903" i="1"/>
  <c r="K709" i="1"/>
  <c r="B709" i="1" s="1"/>
  <c r="L710" i="1"/>
  <c r="A711" i="1"/>
  <c r="D710" i="1"/>
  <c r="E710" i="1" s="1"/>
  <c r="G710" i="1" s="1"/>
  <c r="H711" i="1" s="1"/>
  <c r="O708" i="1"/>
  <c r="M709" i="1"/>
  <c r="N709" i="1" s="1"/>
  <c r="C710" i="1" s="1"/>
  <c r="P710" i="1"/>
  <c r="I710" i="1"/>
  <c r="J710" i="1" s="1"/>
  <c r="Q710" i="1"/>
  <c r="AF904" i="1" l="1"/>
  <c r="AL903" i="1"/>
  <c r="K710" i="1"/>
  <c r="B710" i="1" s="1"/>
  <c r="D711" i="1"/>
  <c r="E711" i="1" s="1"/>
  <c r="G711" i="1" s="1"/>
  <c r="H712" i="1" s="1"/>
  <c r="L711" i="1"/>
  <c r="A712" i="1"/>
  <c r="M710" i="1"/>
  <c r="N710" i="1" s="1"/>
  <c r="C711" i="1" s="1"/>
  <c r="Q711" i="1"/>
  <c r="P711" i="1"/>
  <c r="I711" i="1"/>
  <c r="J711" i="1" s="1"/>
  <c r="O709" i="1"/>
  <c r="AF905" i="1" l="1"/>
  <c r="AL904" i="1"/>
  <c r="K711" i="1"/>
  <c r="B711" i="1" s="1"/>
  <c r="Q712" i="1"/>
  <c r="M711" i="1"/>
  <c r="N711" i="1" s="1"/>
  <c r="C712" i="1" s="1"/>
  <c r="P712" i="1"/>
  <c r="I712" i="1"/>
  <c r="J712" i="1" s="1"/>
  <c r="O710" i="1"/>
  <c r="D712" i="1"/>
  <c r="E712" i="1" s="1"/>
  <c r="G712" i="1" s="1"/>
  <c r="H713" i="1" s="1"/>
  <c r="L712" i="1"/>
  <c r="A713" i="1"/>
  <c r="AF906" i="1" l="1"/>
  <c r="AL905" i="1"/>
  <c r="K712" i="1"/>
  <c r="B712" i="1" s="1"/>
  <c r="A714" i="1"/>
  <c r="D713" i="1"/>
  <c r="E713" i="1" s="1"/>
  <c r="G713" i="1" s="1"/>
  <c r="H714" i="1" s="1"/>
  <c r="L713" i="1"/>
  <c r="O711" i="1"/>
  <c r="Q713" i="1"/>
  <c r="I713" i="1"/>
  <c r="J713" i="1" s="1"/>
  <c r="P713" i="1"/>
  <c r="M712" i="1"/>
  <c r="N712" i="1" s="1"/>
  <c r="C713" i="1" s="1"/>
  <c r="AL906" i="1" l="1"/>
  <c r="AF907" i="1"/>
  <c r="K713" i="1"/>
  <c r="B713" i="1" s="1"/>
  <c r="M713" i="1"/>
  <c r="N713" i="1" s="1"/>
  <c r="C714" i="1" s="1"/>
  <c r="Q714" i="1"/>
  <c r="P714" i="1"/>
  <c r="I714" i="1"/>
  <c r="J714" i="1" s="1"/>
  <c r="L714" i="1"/>
  <c r="A715" i="1"/>
  <c r="D714" i="1"/>
  <c r="E714" i="1" s="1"/>
  <c r="G714" i="1" s="1"/>
  <c r="H715" i="1" s="1"/>
  <c r="O712" i="1"/>
  <c r="AL907" i="1" l="1"/>
  <c r="AF908" i="1"/>
  <c r="K714" i="1"/>
  <c r="B714" i="1" s="1"/>
  <c r="P715" i="1"/>
  <c r="M714" i="1"/>
  <c r="N714" i="1" s="1"/>
  <c r="C715" i="1" s="1"/>
  <c r="I715" i="1"/>
  <c r="J715" i="1" s="1"/>
  <c r="Q715" i="1"/>
  <c r="D715" i="1"/>
  <c r="E715" i="1" s="1"/>
  <c r="G715" i="1" s="1"/>
  <c r="H716" i="1" s="1"/>
  <c r="L715" i="1"/>
  <c r="A716" i="1"/>
  <c r="O713" i="1"/>
  <c r="AL908" i="1" l="1"/>
  <c r="AF909" i="1"/>
  <c r="K715" i="1"/>
  <c r="B715" i="1" s="1"/>
  <c r="D716" i="1"/>
  <c r="E716" i="1" s="1"/>
  <c r="G716" i="1" s="1"/>
  <c r="H717" i="1" s="1"/>
  <c r="L716" i="1"/>
  <c r="A717" i="1"/>
  <c r="Q716" i="1"/>
  <c r="I716" i="1"/>
  <c r="J716" i="1" s="1"/>
  <c r="P716" i="1"/>
  <c r="M715" i="1"/>
  <c r="N715" i="1" s="1"/>
  <c r="C716" i="1" s="1"/>
  <c r="O714" i="1"/>
  <c r="AF910" i="1" l="1"/>
  <c r="AL909" i="1"/>
  <c r="K716" i="1"/>
  <c r="B716" i="1" s="1"/>
  <c r="L717" i="1"/>
  <c r="A718" i="1"/>
  <c r="D717" i="1"/>
  <c r="E717" i="1" s="1"/>
  <c r="G717" i="1" s="1"/>
  <c r="H718" i="1" s="1"/>
  <c r="O715" i="1"/>
  <c r="Q717" i="1"/>
  <c r="P717" i="1"/>
  <c r="I717" i="1"/>
  <c r="J717" i="1" s="1"/>
  <c r="M716" i="1"/>
  <c r="N716" i="1" s="1"/>
  <c r="C717" i="1" s="1"/>
  <c r="AL910" i="1" l="1"/>
  <c r="AF911" i="1"/>
  <c r="K717" i="1"/>
  <c r="B717" i="1" s="1"/>
  <c r="D718" i="1"/>
  <c r="E718" i="1" s="1"/>
  <c r="G718" i="1" s="1"/>
  <c r="H719" i="1" s="1"/>
  <c r="L718" i="1"/>
  <c r="A719" i="1"/>
  <c r="M717" i="1"/>
  <c r="N717" i="1" s="1"/>
  <c r="C718" i="1" s="1"/>
  <c r="Q718" i="1"/>
  <c r="I718" i="1"/>
  <c r="J718" i="1" s="1"/>
  <c r="P718" i="1"/>
  <c r="O716" i="1"/>
  <c r="AF912" i="1" l="1"/>
  <c r="AL911" i="1"/>
  <c r="K718" i="1"/>
  <c r="B718" i="1" s="1"/>
  <c r="D719" i="1"/>
  <c r="E719" i="1" s="1"/>
  <c r="G719" i="1" s="1"/>
  <c r="H720" i="1" s="1"/>
  <c r="L719" i="1"/>
  <c r="A720" i="1"/>
  <c r="Q719" i="1"/>
  <c r="P719" i="1"/>
  <c r="M718" i="1"/>
  <c r="N718" i="1" s="1"/>
  <c r="C719" i="1" s="1"/>
  <c r="I719" i="1"/>
  <c r="J719" i="1" s="1"/>
  <c r="O717" i="1"/>
  <c r="AL912" i="1" l="1"/>
  <c r="AF913" i="1"/>
  <c r="K719" i="1"/>
  <c r="B719" i="1" s="1"/>
  <c r="D720" i="1"/>
  <c r="E720" i="1" s="1"/>
  <c r="G720" i="1" s="1"/>
  <c r="H721" i="1" s="1"/>
  <c r="A721" i="1"/>
  <c r="L720" i="1"/>
  <c r="O718" i="1"/>
  <c r="P720" i="1"/>
  <c r="I720" i="1"/>
  <c r="J720" i="1" s="1"/>
  <c r="M719" i="1"/>
  <c r="N719" i="1" s="1"/>
  <c r="C720" i="1" s="1"/>
  <c r="Q720" i="1"/>
  <c r="AF914" i="1" l="1"/>
  <c r="AL913" i="1"/>
  <c r="K720" i="1"/>
  <c r="B720" i="1" s="1"/>
  <c r="L721" i="1"/>
  <c r="A722" i="1"/>
  <c r="D721" i="1"/>
  <c r="E721" i="1" s="1"/>
  <c r="G721" i="1" s="1"/>
  <c r="H722" i="1" s="1"/>
  <c r="O719" i="1"/>
  <c r="M720" i="1"/>
  <c r="N720" i="1" s="1"/>
  <c r="C721" i="1" s="1"/>
  <c r="I721" i="1"/>
  <c r="J721" i="1" s="1"/>
  <c r="Q721" i="1"/>
  <c r="P721" i="1"/>
  <c r="AL914" i="1" l="1"/>
  <c r="AF915" i="1"/>
  <c r="K721" i="1"/>
  <c r="B721" i="1" s="1"/>
  <c r="P722" i="1"/>
  <c r="M721" i="1"/>
  <c r="N721" i="1" s="1"/>
  <c r="C722" i="1" s="1"/>
  <c r="I722" i="1"/>
  <c r="J722" i="1" s="1"/>
  <c r="Q722" i="1"/>
  <c r="O720" i="1"/>
  <c r="D722" i="1"/>
  <c r="E722" i="1" s="1"/>
  <c r="G722" i="1" s="1"/>
  <c r="H723" i="1" s="1"/>
  <c r="L722" i="1"/>
  <c r="A723" i="1"/>
  <c r="AL915" i="1" l="1"/>
  <c r="AF916" i="1"/>
  <c r="K722" i="1"/>
  <c r="B722" i="1" s="1"/>
  <c r="D723" i="1"/>
  <c r="E723" i="1" s="1"/>
  <c r="G723" i="1" s="1"/>
  <c r="H724" i="1" s="1"/>
  <c r="L723" i="1"/>
  <c r="A724" i="1"/>
  <c r="O721" i="1"/>
  <c r="I723" i="1"/>
  <c r="J723" i="1" s="1"/>
  <c r="Q723" i="1"/>
  <c r="M722" i="1"/>
  <c r="N722" i="1" s="1"/>
  <c r="C723" i="1" s="1"/>
  <c r="P723" i="1"/>
  <c r="AL916" i="1" l="1"/>
  <c r="AF917" i="1"/>
  <c r="K723" i="1"/>
  <c r="B723" i="1" s="1"/>
  <c r="I724" i="1"/>
  <c r="J724" i="1" s="1"/>
  <c r="Q724" i="1"/>
  <c r="M723" i="1"/>
  <c r="N723" i="1" s="1"/>
  <c r="C724" i="1" s="1"/>
  <c r="P724" i="1"/>
  <c r="O722" i="1"/>
  <c r="L724" i="1"/>
  <c r="D724" i="1"/>
  <c r="E724" i="1" s="1"/>
  <c r="G724" i="1" s="1"/>
  <c r="H725" i="1" s="1"/>
  <c r="A725" i="1"/>
  <c r="AL917" i="1" l="1"/>
  <c r="AF918" i="1"/>
  <c r="O723" i="1"/>
  <c r="K724" i="1"/>
  <c r="B724" i="1" s="1"/>
  <c r="P725" i="1"/>
  <c r="M724" i="1"/>
  <c r="N724" i="1" s="1"/>
  <c r="C725" i="1" s="1"/>
  <c r="I725" i="1"/>
  <c r="J725" i="1" s="1"/>
  <c r="Q725" i="1"/>
  <c r="D725" i="1"/>
  <c r="E725" i="1" s="1"/>
  <c r="G725" i="1" s="1"/>
  <c r="H726" i="1" s="1"/>
  <c r="L725" i="1"/>
  <c r="A726" i="1"/>
  <c r="AF919" i="1" l="1"/>
  <c r="AL918" i="1"/>
  <c r="K725" i="1"/>
  <c r="B725" i="1" s="1"/>
  <c r="A727" i="1"/>
  <c r="D726" i="1"/>
  <c r="E726" i="1" s="1"/>
  <c r="G726" i="1" s="1"/>
  <c r="H727" i="1" s="1"/>
  <c r="L726" i="1"/>
  <c r="M725" i="1"/>
  <c r="N725" i="1" s="1"/>
  <c r="C726" i="1" s="1"/>
  <c r="Q726" i="1"/>
  <c r="P726" i="1"/>
  <c r="I726" i="1"/>
  <c r="J726" i="1" s="1"/>
  <c r="O724" i="1"/>
  <c r="AL919" i="1" l="1"/>
  <c r="AF920" i="1"/>
  <c r="K726" i="1"/>
  <c r="B726" i="1" s="1"/>
  <c r="A728" i="1"/>
  <c r="D727" i="1"/>
  <c r="E727" i="1" s="1"/>
  <c r="G727" i="1" s="1"/>
  <c r="H728" i="1" s="1"/>
  <c r="L727" i="1"/>
  <c r="I727" i="1"/>
  <c r="J727" i="1" s="1"/>
  <c r="Q727" i="1"/>
  <c r="P727" i="1"/>
  <c r="M726" i="1"/>
  <c r="N726" i="1" s="1"/>
  <c r="C727" i="1" s="1"/>
  <c r="O725" i="1"/>
  <c r="AF921" i="1" l="1"/>
  <c r="AL920" i="1"/>
  <c r="K727" i="1"/>
  <c r="B727" i="1" s="1"/>
  <c r="L728" i="1"/>
  <c r="A729" i="1"/>
  <c r="D728" i="1"/>
  <c r="E728" i="1" s="1"/>
  <c r="G728" i="1" s="1"/>
  <c r="H729" i="1" s="1"/>
  <c r="O726" i="1"/>
  <c r="M727" i="1"/>
  <c r="N727" i="1" s="1"/>
  <c r="C728" i="1" s="1"/>
  <c r="Q728" i="1"/>
  <c r="P728" i="1"/>
  <c r="I728" i="1"/>
  <c r="J728" i="1" s="1"/>
  <c r="AF922" i="1" l="1"/>
  <c r="AL921" i="1"/>
  <c r="K728" i="1"/>
  <c r="B728" i="1" s="1"/>
  <c r="M728" i="1"/>
  <c r="N728" i="1" s="1"/>
  <c r="C729" i="1" s="1"/>
  <c r="Q729" i="1"/>
  <c r="I729" i="1"/>
  <c r="J729" i="1" s="1"/>
  <c r="P729" i="1"/>
  <c r="D729" i="1"/>
  <c r="E729" i="1" s="1"/>
  <c r="G729" i="1" s="1"/>
  <c r="H730" i="1" s="1"/>
  <c r="L729" i="1"/>
  <c r="A730" i="1"/>
  <c r="O727" i="1"/>
  <c r="AL922" i="1" l="1"/>
  <c r="AF923" i="1"/>
  <c r="K729" i="1"/>
  <c r="B729" i="1" s="1"/>
  <c r="M729" i="1"/>
  <c r="N729" i="1" s="1"/>
  <c r="C730" i="1" s="1"/>
  <c r="Q730" i="1"/>
  <c r="P730" i="1"/>
  <c r="I730" i="1"/>
  <c r="J730" i="1" s="1"/>
  <c r="O728" i="1"/>
  <c r="A731" i="1"/>
  <c r="D730" i="1"/>
  <c r="E730" i="1" s="1"/>
  <c r="G730" i="1" s="1"/>
  <c r="H731" i="1" s="1"/>
  <c r="L730" i="1"/>
  <c r="AL923" i="1" l="1"/>
  <c r="AF924" i="1"/>
  <c r="O729" i="1"/>
  <c r="K730" i="1"/>
  <c r="B730" i="1" s="1"/>
  <c r="Q731" i="1"/>
  <c r="I731" i="1"/>
  <c r="J731" i="1" s="1"/>
  <c r="P731" i="1"/>
  <c r="M730" i="1"/>
  <c r="N730" i="1" s="1"/>
  <c r="C731" i="1" s="1"/>
  <c r="A732" i="1"/>
  <c r="D731" i="1"/>
  <c r="E731" i="1" s="1"/>
  <c r="G731" i="1" s="1"/>
  <c r="H732" i="1" s="1"/>
  <c r="L731" i="1"/>
  <c r="AF925" i="1" l="1"/>
  <c r="AL924" i="1"/>
  <c r="K731" i="1"/>
  <c r="B731" i="1" s="1"/>
  <c r="M731" i="1"/>
  <c r="N731" i="1" s="1"/>
  <c r="C732" i="1" s="1"/>
  <c r="Q732" i="1"/>
  <c r="P732" i="1"/>
  <c r="I732" i="1"/>
  <c r="J732" i="1" s="1"/>
  <c r="O730" i="1"/>
  <c r="L732" i="1"/>
  <c r="A733" i="1"/>
  <c r="D732" i="1"/>
  <c r="E732" i="1" s="1"/>
  <c r="G732" i="1" s="1"/>
  <c r="H733" i="1" s="1"/>
  <c r="AL925" i="1" l="1"/>
  <c r="AF926" i="1"/>
  <c r="K732" i="1"/>
  <c r="B732" i="1" s="1"/>
  <c r="O731" i="1"/>
  <c r="M732" i="1"/>
  <c r="N732" i="1" s="1"/>
  <c r="C733" i="1" s="1"/>
  <c r="Q733" i="1"/>
  <c r="I733" i="1"/>
  <c r="J733" i="1" s="1"/>
  <c r="P733" i="1"/>
  <c r="D733" i="1"/>
  <c r="E733" i="1" s="1"/>
  <c r="G733" i="1" s="1"/>
  <c r="H734" i="1" s="1"/>
  <c r="L733" i="1"/>
  <c r="A734" i="1"/>
  <c r="AF927" i="1" l="1"/>
  <c r="AL926" i="1"/>
  <c r="K733" i="1"/>
  <c r="B733" i="1" s="1"/>
  <c r="A735" i="1"/>
  <c r="D734" i="1"/>
  <c r="E734" i="1" s="1"/>
  <c r="G734" i="1" s="1"/>
  <c r="H735" i="1" s="1"/>
  <c r="L734" i="1"/>
  <c r="O732" i="1"/>
  <c r="M733" i="1"/>
  <c r="N733" i="1" s="1"/>
  <c r="C734" i="1" s="1"/>
  <c r="Q734" i="1"/>
  <c r="P734" i="1"/>
  <c r="I734" i="1"/>
  <c r="J734" i="1" s="1"/>
  <c r="AF935" i="1" l="1"/>
  <c r="AL927" i="1"/>
  <c r="K734" i="1"/>
  <c r="B734" i="1" s="1"/>
  <c r="A736" i="1"/>
  <c r="D735" i="1"/>
  <c r="E735" i="1" s="1"/>
  <c r="G735" i="1" s="1"/>
  <c r="H736" i="1" s="1"/>
  <c r="L735" i="1"/>
  <c r="O733" i="1"/>
  <c r="I735" i="1"/>
  <c r="J735" i="1" s="1"/>
  <c r="Q735" i="1"/>
  <c r="M734" i="1"/>
  <c r="N734" i="1" s="1"/>
  <c r="C735" i="1" s="1"/>
  <c r="P735" i="1"/>
  <c r="AF936" i="1" l="1"/>
  <c r="AL935" i="1"/>
  <c r="K735" i="1"/>
  <c r="B735" i="1" s="1"/>
  <c r="L736" i="1"/>
  <c r="A737" i="1"/>
  <c r="D736" i="1"/>
  <c r="E736" i="1" s="1"/>
  <c r="G736" i="1" s="1"/>
  <c r="H737" i="1" s="1"/>
  <c r="O734" i="1"/>
  <c r="M735" i="1"/>
  <c r="N735" i="1" s="1"/>
  <c r="C736" i="1" s="1"/>
  <c r="Q736" i="1"/>
  <c r="P736" i="1"/>
  <c r="I736" i="1"/>
  <c r="J736" i="1" s="1"/>
  <c r="AF937" i="1" l="1"/>
  <c r="AL936" i="1"/>
  <c r="K736" i="1"/>
  <c r="B736" i="1" s="1"/>
  <c r="D737" i="1"/>
  <c r="E737" i="1" s="1"/>
  <c r="G737" i="1" s="1"/>
  <c r="H738" i="1" s="1"/>
  <c r="L737" i="1"/>
  <c r="A738" i="1"/>
  <c r="Q737" i="1"/>
  <c r="M736" i="1"/>
  <c r="N736" i="1" s="1"/>
  <c r="C737" i="1" s="1"/>
  <c r="P737" i="1"/>
  <c r="I737" i="1"/>
  <c r="J737" i="1" s="1"/>
  <c r="O735" i="1"/>
  <c r="AF938" i="1" l="1"/>
  <c r="AL937" i="1"/>
  <c r="K737" i="1"/>
  <c r="B737" i="1" s="1"/>
  <c r="A739" i="1"/>
  <c r="D738" i="1"/>
  <c r="E738" i="1" s="1"/>
  <c r="G738" i="1" s="1"/>
  <c r="H739" i="1" s="1"/>
  <c r="L738" i="1"/>
  <c r="M737" i="1"/>
  <c r="N737" i="1" s="1"/>
  <c r="C738" i="1" s="1"/>
  <c r="Q738" i="1"/>
  <c r="I738" i="1"/>
  <c r="J738" i="1" s="1"/>
  <c r="P738" i="1"/>
  <c r="O736" i="1"/>
  <c r="AF939" i="1" l="1"/>
  <c r="AL938" i="1"/>
  <c r="K738" i="1"/>
  <c r="B738" i="1" s="1"/>
  <c r="D739" i="1"/>
  <c r="E739" i="1" s="1"/>
  <c r="G739" i="1" s="1"/>
  <c r="H740" i="1" s="1"/>
  <c r="A740" i="1"/>
  <c r="L739" i="1"/>
  <c r="O737" i="1"/>
  <c r="Q739" i="1"/>
  <c r="I739" i="1"/>
  <c r="J739" i="1" s="1"/>
  <c r="P739" i="1"/>
  <c r="M738" i="1"/>
  <c r="N738" i="1" s="1"/>
  <c r="C739" i="1" s="1"/>
  <c r="AF940" i="1" l="1"/>
  <c r="AL939" i="1"/>
  <c r="K739" i="1"/>
  <c r="B739" i="1" s="1"/>
  <c r="L740" i="1"/>
  <c r="A741" i="1"/>
  <c r="D740" i="1"/>
  <c r="E740" i="1" s="1"/>
  <c r="G740" i="1" s="1"/>
  <c r="H741" i="1" s="1"/>
  <c r="O738" i="1"/>
  <c r="M739" i="1"/>
  <c r="N739" i="1" s="1"/>
  <c r="C740" i="1" s="1"/>
  <c r="P740" i="1"/>
  <c r="I740" i="1"/>
  <c r="J740" i="1" s="1"/>
  <c r="Q740" i="1"/>
  <c r="AL940" i="1" l="1"/>
  <c r="AF941" i="1"/>
  <c r="O739" i="1"/>
  <c r="K740" i="1"/>
  <c r="B740" i="1" s="1"/>
  <c r="P741" i="1"/>
  <c r="I741" i="1"/>
  <c r="J741" i="1" s="1"/>
  <c r="M740" i="1"/>
  <c r="N740" i="1" s="1"/>
  <c r="C741" i="1" s="1"/>
  <c r="Q741" i="1"/>
  <c r="D741" i="1"/>
  <c r="E741" i="1" s="1"/>
  <c r="G741" i="1" s="1"/>
  <c r="H742" i="1" s="1"/>
  <c r="L741" i="1"/>
  <c r="A742" i="1"/>
  <c r="AL941" i="1" l="1"/>
  <c r="AF942" i="1"/>
  <c r="O740" i="1"/>
  <c r="K741" i="1"/>
  <c r="B741" i="1" s="1"/>
  <c r="L742" i="1"/>
  <c r="A743" i="1"/>
  <c r="D742" i="1"/>
  <c r="E742" i="1" s="1"/>
  <c r="G742" i="1" s="1"/>
  <c r="H743" i="1" s="1"/>
  <c r="Q742" i="1"/>
  <c r="I742" i="1"/>
  <c r="J742" i="1" s="1"/>
  <c r="M741" i="1"/>
  <c r="N741" i="1" s="1"/>
  <c r="C742" i="1" s="1"/>
  <c r="P742" i="1"/>
  <c r="AF943" i="1" l="1"/>
  <c r="AL942" i="1"/>
  <c r="O741" i="1"/>
  <c r="K742" i="1"/>
  <c r="B742" i="1" s="1"/>
  <c r="Q743" i="1"/>
  <c r="M742" i="1"/>
  <c r="N742" i="1" s="1"/>
  <c r="C743" i="1" s="1"/>
  <c r="P743" i="1"/>
  <c r="I743" i="1"/>
  <c r="J743" i="1" s="1"/>
  <c r="D743" i="1"/>
  <c r="E743" i="1" s="1"/>
  <c r="G743" i="1" s="1"/>
  <c r="H744" i="1" s="1"/>
  <c r="L743" i="1"/>
  <c r="A744" i="1"/>
  <c r="AL943" i="1" l="1"/>
  <c r="AF944" i="1"/>
  <c r="K743" i="1"/>
  <c r="B743" i="1" s="1"/>
  <c r="P744" i="1"/>
  <c r="I744" i="1"/>
  <c r="J744" i="1" s="1"/>
  <c r="M743" i="1"/>
  <c r="N743" i="1" s="1"/>
  <c r="C744" i="1" s="1"/>
  <c r="Q744" i="1"/>
  <c r="O742" i="1"/>
  <c r="A745" i="1"/>
  <c r="D744" i="1"/>
  <c r="E744" i="1" s="1"/>
  <c r="G744" i="1" s="1"/>
  <c r="H745" i="1" s="1"/>
  <c r="L744" i="1"/>
  <c r="AL944" i="1" l="1"/>
  <c r="AF945" i="1"/>
  <c r="O743" i="1"/>
  <c r="K744" i="1"/>
  <c r="B744" i="1" s="1"/>
  <c r="M744" i="1"/>
  <c r="N744" i="1" s="1"/>
  <c r="C745" i="1" s="1"/>
  <c r="Q745" i="1"/>
  <c r="P745" i="1"/>
  <c r="I745" i="1"/>
  <c r="J745" i="1" s="1"/>
  <c r="L745" i="1"/>
  <c r="A746" i="1"/>
  <c r="D745" i="1"/>
  <c r="E745" i="1" s="1"/>
  <c r="G745" i="1" s="1"/>
  <c r="H746" i="1" s="1"/>
  <c r="AL945" i="1" l="1"/>
  <c r="AF946" i="1"/>
  <c r="K745" i="1"/>
  <c r="B745" i="1" s="1"/>
  <c r="D746" i="1"/>
  <c r="E746" i="1" s="1"/>
  <c r="G746" i="1" s="1"/>
  <c r="H747" i="1" s="1"/>
  <c r="L746" i="1"/>
  <c r="A747" i="1"/>
  <c r="M745" i="1"/>
  <c r="N745" i="1" s="1"/>
  <c r="C746" i="1" s="1"/>
  <c r="Q746" i="1"/>
  <c r="P746" i="1"/>
  <c r="I746" i="1"/>
  <c r="J746" i="1" s="1"/>
  <c r="O744" i="1"/>
  <c r="AF947" i="1" l="1"/>
  <c r="AL946" i="1"/>
  <c r="K746" i="1"/>
  <c r="B746" i="1" s="1"/>
  <c r="M746" i="1"/>
  <c r="N746" i="1" s="1"/>
  <c r="C747" i="1" s="1"/>
  <c r="P747" i="1"/>
  <c r="Q747" i="1"/>
  <c r="I747" i="1"/>
  <c r="J747" i="1" s="1"/>
  <c r="O745" i="1"/>
  <c r="D747" i="1"/>
  <c r="E747" i="1" s="1"/>
  <c r="G747" i="1" s="1"/>
  <c r="H748" i="1" s="1"/>
  <c r="L747" i="1"/>
  <c r="A748" i="1"/>
  <c r="AF948" i="1" l="1"/>
  <c r="AL947" i="1"/>
  <c r="O746" i="1"/>
  <c r="K747" i="1"/>
  <c r="B747" i="1" s="1"/>
  <c r="P748" i="1"/>
  <c r="I748" i="1"/>
  <c r="J748" i="1" s="1"/>
  <c r="Q748" i="1"/>
  <c r="M747" i="1"/>
  <c r="N747" i="1" s="1"/>
  <c r="C748" i="1" s="1"/>
  <c r="D748" i="1"/>
  <c r="E748" i="1" s="1"/>
  <c r="G748" i="1" s="1"/>
  <c r="H749" i="1" s="1"/>
  <c r="A749" i="1"/>
  <c r="L748" i="1"/>
  <c r="AF949" i="1" l="1"/>
  <c r="AL948" i="1"/>
  <c r="K748" i="1"/>
  <c r="B748" i="1" s="1"/>
  <c r="L749" i="1"/>
  <c r="A750" i="1"/>
  <c r="D749" i="1"/>
  <c r="E749" i="1" s="1"/>
  <c r="G749" i="1" s="1"/>
  <c r="H750" i="1" s="1"/>
  <c r="O747" i="1"/>
  <c r="M748" i="1"/>
  <c r="N748" i="1" s="1"/>
  <c r="C749" i="1" s="1"/>
  <c r="P749" i="1"/>
  <c r="Q749" i="1"/>
  <c r="I749" i="1"/>
  <c r="J749" i="1" s="1"/>
  <c r="AF950" i="1" l="1"/>
  <c r="AL949" i="1"/>
  <c r="K749" i="1"/>
  <c r="B749" i="1" s="1"/>
  <c r="D750" i="1"/>
  <c r="E750" i="1" s="1"/>
  <c r="G750" i="1" s="1"/>
  <c r="H751" i="1" s="1"/>
  <c r="A751" i="1"/>
  <c r="L750" i="1"/>
  <c r="O748" i="1"/>
  <c r="M749" i="1"/>
  <c r="N749" i="1" s="1"/>
  <c r="C750" i="1" s="1"/>
  <c r="P750" i="1"/>
  <c r="Q750" i="1"/>
  <c r="I750" i="1"/>
  <c r="J750" i="1" s="1"/>
  <c r="AL950" i="1" l="1"/>
  <c r="AF951" i="1"/>
  <c r="O749" i="1"/>
  <c r="K750" i="1"/>
  <c r="B750" i="1" s="1"/>
  <c r="P751" i="1"/>
  <c r="M750" i="1"/>
  <c r="N750" i="1" s="1"/>
  <c r="C751" i="1" s="1"/>
  <c r="Q751" i="1"/>
  <c r="I751" i="1"/>
  <c r="J751" i="1" s="1"/>
  <c r="D751" i="1"/>
  <c r="E751" i="1" s="1"/>
  <c r="G751" i="1" s="1"/>
  <c r="L751" i="1"/>
  <c r="A4" i="1" s="1"/>
  <c r="AL951" i="1" l="1"/>
  <c r="AF952" i="1"/>
  <c r="K751" i="1"/>
  <c r="O750" i="1"/>
  <c r="M751" i="1"/>
  <c r="N751" i="1" s="1"/>
  <c r="A6" i="1" s="1"/>
  <c r="A5" i="1" l="1"/>
  <c r="B751" i="1"/>
  <c r="AF953" i="1"/>
  <c r="AL952" i="1"/>
  <c r="O751" i="1"/>
  <c r="AL953" i="1" l="1"/>
  <c r="AF954" i="1"/>
  <c r="AF955" i="1" l="1"/>
  <c r="AL954" i="1"/>
  <c r="AF956" i="1" l="1"/>
  <c r="AL955" i="1"/>
  <c r="AL956" i="1" l="1"/>
  <c r="AF957" i="1"/>
  <c r="AF958" i="1" l="1"/>
  <c r="AL957" i="1"/>
  <c r="AL958" i="1" l="1"/>
  <c r="AF959" i="1"/>
  <c r="AL959" i="1" l="1"/>
  <c r="AF960" i="1"/>
  <c r="AL960" i="1" l="1"/>
  <c r="AF961" i="1"/>
  <c r="AL961" i="1" l="1"/>
  <c r="AF962" i="1"/>
  <c r="AL962" i="1" l="1"/>
  <c r="AF963" i="1"/>
  <c r="AL963" i="1" l="1"/>
  <c r="AF964" i="1"/>
  <c r="AL964" i="1" l="1"/>
  <c r="AF972" i="1"/>
  <c r="AF973" i="1" l="1"/>
  <c r="AL972" i="1"/>
  <c r="AL973" i="1" l="1"/>
  <c r="AF974" i="1"/>
  <c r="AL974" i="1" l="1"/>
  <c r="AF975" i="1"/>
  <c r="AL975" i="1" l="1"/>
  <c r="AF976" i="1"/>
  <c r="AF977" i="1" l="1"/>
  <c r="AL976" i="1"/>
  <c r="AL977" i="1" l="1"/>
  <c r="AF978" i="1"/>
  <c r="AF979" i="1" l="1"/>
  <c r="AL978" i="1"/>
  <c r="AL979" i="1" l="1"/>
  <c r="AF980" i="1"/>
  <c r="AL980" i="1" l="1"/>
  <c r="AF981" i="1"/>
  <c r="AF982" i="1" l="1"/>
  <c r="AL981" i="1"/>
  <c r="AL982" i="1" l="1"/>
  <c r="AF983" i="1"/>
  <c r="AL983" i="1" l="1"/>
  <c r="AF984" i="1"/>
  <c r="AF985" i="1" l="1"/>
  <c r="AL984" i="1"/>
  <c r="AF986" i="1" l="1"/>
  <c r="AL985" i="1"/>
  <c r="AF987" i="1" l="1"/>
  <c r="AL986" i="1"/>
  <c r="AF988" i="1" l="1"/>
  <c r="AL987" i="1"/>
  <c r="AF989" i="1" l="1"/>
  <c r="AL988" i="1"/>
  <c r="AF990" i="1" l="1"/>
  <c r="AL989" i="1"/>
  <c r="AF991" i="1" l="1"/>
  <c r="AL990" i="1"/>
  <c r="AF992" i="1" l="1"/>
  <c r="AL991" i="1"/>
  <c r="AL992" i="1" l="1"/>
  <c r="AF993" i="1"/>
  <c r="AL993" i="1" l="1"/>
  <c r="AF994" i="1"/>
  <c r="AF995" i="1" l="1"/>
  <c r="AL994" i="1"/>
  <c r="AF996" i="1" l="1"/>
  <c r="AL995" i="1"/>
  <c r="AF997" i="1" l="1"/>
  <c r="AL996" i="1"/>
  <c r="AL997" i="1" l="1"/>
  <c r="AF998" i="1"/>
  <c r="AF999" i="1" l="1"/>
  <c r="AL998" i="1"/>
  <c r="AF1000" i="1" l="1"/>
  <c r="AL999" i="1"/>
  <c r="AF1001" i="1" l="1"/>
  <c r="AL1000" i="1"/>
  <c r="AF1009" i="1" l="1"/>
  <c r="AL1001" i="1"/>
  <c r="AL1009" i="1" l="1"/>
  <c r="AF1010" i="1"/>
  <c r="AF1011" i="1" l="1"/>
  <c r="AL1010" i="1"/>
  <c r="AF1012" i="1" l="1"/>
  <c r="AL1011" i="1"/>
  <c r="AL1012" i="1" l="1"/>
  <c r="AF1013" i="1"/>
  <c r="AF1014" i="1" l="1"/>
  <c r="AL1013" i="1"/>
  <c r="AL1014" i="1" l="1"/>
  <c r="AF1015" i="1"/>
  <c r="AL1015" i="1" l="1"/>
  <c r="AF1016" i="1"/>
  <c r="AL1016" i="1" l="1"/>
  <c r="AF1017" i="1"/>
  <c r="AF1018" i="1" l="1"/>
  <c r="AL1017" i="1"/>
  <c r="AF1019" i="1" l="1"/>
  <c r="AL1018" i="1"/>
  <c r="AL1019" i="1" l="1"/>
  <c r="AF1020" i="1"/>
  <c r="AL1020" i="1" l="1"/>
  <c r="AF1021" i="1"/>
  <c r="AL1021" i="1" l="1"/>
  <c r="AF1022" i="1"/>
  <c r="AF1023" i="1" l="1"/>
  <c r="AL1022" i="1"/>
  <c r="AF1024" i="1" l="1"/>
  <c r="AL1023" i="1"/>
  <c r="AF1025" i="1" l="1"/>
  <c r="AL1024" i="1"/>
  <c r="AF1026" i="1" l="1"/>
  <c r="AL1025" i="1"/>
  <c r="AL1026" i="1" l="1"/>
  <c r="AF1027" i="1"/>
  <c r="AF1028" i="1" l="1"/>
  <c r="AL1027" i="1"/>
  <c r="AF1029" i="1" l="1"/>
  <c r="AL1028" i="1"/>
  <c r="AF1030" i="1" l="1"/>
  <c r="AL1029" i="1"/>
  <c r="AL1030" i="1" l="1"/>
  <c r="AF1031" i="1"/>
  <c r="AL1031" i="1" l="1"/>
  <c r="AF1032" i="1"/>
  <c r="AF1033" i="1" l="1"/>
  <c r="AL1032" i="1"/>
  <c r="AL1033" i="1" l="1"/>
  <c r="AF1034" i="1"/>
  <c r="AL1034" i="1" l="1"/>
  <c r="AF1035" i="1"/>
  <c r="AF1036" i="1" l="1"/>
  <c r="AL1035" i="1"/>
  <c r="AL1036" i="1" l="1"/>
  <c r="AF1037" i="1"/>
  <c r="AL1037" i="1" l="1"/>
  <c r="AF1038" i="1"/>
  <c r="AL1038" i="1" l="1"/>
  <c r="AF1046" i="1"/>
  <c r="AL1046" i="1" l="1"/>
  <c r="AF1047" i="1"/>
  <c r="AF1048" i="1" l="1"/>
  <c r="AL1047" i="1"/>
  <c r="AF1049" i="1" l="1"/>
  <c r="AL1048" i="1"/>
  <c r="AF1050" i="1" l="1"/>
  <c r="AL1049" i="1"/>
  <c r="AL1050" i="1" l="1"/>
  <c r="AF1051" i="1"/>
  <c r="AF1052" i="1" l="1"/>
  <c r="AL1051" i="1"/>
  <c r="AF1053" i="1" l="1"/>
  <c r="AL1052" i="1"/>
  <c r="AF1054" i="1" l="1"/>
  <c r="AL1053" i="1"/>
  <c r="AF1055" i="1" l="1"/>
  <c r="AL1054" i="1"/>
  <c r="AF1056" i="1" l="1"/>
  <c r="AL1055" i="1"/>
  <c r="AL1056" i="1" l="1"/>
  <c r="AF1057" i="1"/>
  <c r="AF1058" i="1" l="1"/>
  <c r="AL1057" i="1"/>
  <c r="AL1058" i="1" l="1"/>
  <c r="AF1059" i="1"/>
  <c r="AF1060" i="1" l="1"/>
  <c r="AL1059" i="1"/>
  <c r="AL1060" i="1" l="1"/>
  <c r="AF1061" i="1"/>
  <c r="AF1062" i="1" l="1"/>
  <c r="AL1061" i="1"/>
  <c r="AL1062" i="1" l="1"/>
  <c r="AF1063" i="1"/>
  <c r="AF1064" i="1" l="1"/>
  <c r="AL1063" i="1"/>
  <c r="AL1064" i="1" l="1"/>
  <c r="AF1065" i="1"/>
  <c r="AL1065" i="1" l="1"/>
  <c r="AF1066" i="1"/>
  <c r="AF1067" i="1" l="1"/>
  <c r="AL1066" i="1"/>
  <c r="AF1068" i="1" l="1"/>
  <c r="AL1067" i="1"/>
  <c r="AL1068" i="1" l="1"/>
  <c r="AF1069" i="1"/>
  <c r="AF1070" i="1" l="1"/>
  <c r="AL1069" i="1"/>
  <c r="AF1071" i="1" l="1"/>
  <c r="AL1070" i="1"/>
  <c r="AF1072" i="1" l="1"/>
  <c r="AL1071" i="1"/>
  <c r="AL1072" i="1" l="1"/>
  <c r="AF1073" i="1"/>
  <c r="AF1074" i="1" l="1"/>
  <c r="AL1073" i="1"/>
  <c r="AL1074" i="1" l="1"/>
  <c r="AF1075" i="1"/>
  <c r="AL1075" i="1" l="1"/>
  <c r="AF1083" i="1"/>
  <c r="AL1083" i="1" l="1"/>
  <c r="AF1084" i="1"/>
  <c r="AL1084" i="1" l="1"/>
  <c r="AF1085" i="1"/>
  <c r="AF1086" i="1" l="1"/>
  <c r="AL1085" i="1"/>
  <c r="AF1087" i="1" l="1"/>
  <c r="AL1086" i="1"/>
  <c r="AF1088" i="1" l="1"/>
  <c r="AL1087" i="1"/>
  <c r="AF1089" i="1" l="1"/>
  <c r="AL1088" i="1"/>
  <c r="AL1089" i="1" l="1"/>
  <c r="AF1090" i="1"/>
  <c r="AF1091" i="1" l="1"/>
  <c r="AL1090" i="1"/>
  <c r="AF1092" i="1" l="1"/>
  <c r="AL1091" i="1"/>
  <c r="AL1092" i="1" l="1"/>
  <c r="AF1093" i="1"/>
  <c r="AF1094" i="1" l="1"/>
  <c r="AL1093" i="1"/>
  <c r="AL1094" i="1" l="1"/>
  <c r="AF1095" i="1"/>
  <c r="AF1096" i="1" l="1"/>
  <c r="AL1095" i="1"/>
  <c r="AL1096" i="1" l="1"/>
  <c r="AF1097" i="1"/>
  <c r="AF1098" i="1" l="1"/>
  <c r="AL1097" i="1"/>
  <c r="AF1099" i="1" l="1"/>
  <c r="AL1098" i="1"/>
  <c r="AF1100" i="1" l="1"/>
  <c r="AL1099" i="1"/>
  <c r="AL1100" i="1" l="1"/>
  <c r="AF1101" i="1"/>
  <c r="AL1101" i="1" l="1"/>
  <c r="AF1102" i="1"/>
  <c r="AF1103" i="1" l="1"/>
  <c r="AL1102" i="1"/>
  <c r="AL1103" i="1" l="1"/>
  <c r="AF1104" i="1"/>
  <c r="AF1105" i="1" l="1"/>
  <c r="AL1104" i="1"/>
  <c r="AF1106" i="1" l="1"/>
  <c r="AL1105" i="1"/>
  <c r="AL1106" i="1" l="1"/>
  <c r="AF1107" i="1"/>
  <c r="AF1108" i="1" l="1"/>
  <c r="AL1107" i="1"/>
  <c r="AL1108" i="1" l="1"/>
  <c r="AF1109" i="1"/>
  <c r="AF1110" i="1" l="1"/>
  <c r="AL1109" i="1"/>
  <c r="AF1111" i="1" l="1"/>
  <c r="AL1110" i="1"/>
  <c r="AF1112" i="1" l="1"/>
  <c r="AL1111" i="1"/>
  <c r="AL1112" i="1" l="1"/>
  <c r="AF1120" i="1"/>
  <c r="AF1121" i="1" l="1"/>
  <c r="AL1120" i="1"/>
  <c r="AF1122" i="1" l="1"/>
  <c r="AL1121" i="1"/>
  <c r="AF1123" i="1" l="1"/>
  <c r="AL1122" i="1"/>
  <c r="AF1124" i="1" l="1"/>
  <c r="AL1123" i="1"/>
  <c r="AL1124" i="1" l="1"/>
  <c r="AF1125" i="1"/>
  <c r="AF1126" i="1" l="1"/>
  <c r="AL1125" i="1"/>
  <c r="AF1127" i="1" l="1"/>
  <c r="AL1126" i="1"/>
  <c r="AF1128" i="1" l="1"/>
  <c r="AL1127" i="1"/>
  <c r="AL1128" i="1" l="1"/>
  <c r="AF1129" i="1"/>
  <c r="AF1130" i="1" l="1"/>
  <c r="AL1129" i="1"/>
  <c r="AL1130" i="1" l="1"/>
  <c r="AF1131" i="1"/>
  <c r="AL1131" i="1" l="1"/>
  <c r="AF1132" i="1"/>
  <c r="AF1133" i="1" l="1"/>
  <c r="AL1132" i="1"/>
  <c r="AF1134" i="1" l="1"/>
  <c r="AL1133" i="1"/>
  <c r="AF1135" i="1" l="1"/>
  <c r="AL1134" i="1"/>
  <c r="AL1135" i="1" l="1"/>
  <c r="AF1136" i="1"/>
  <c r="AL1136" i="1" l="1"/>
  <c r="AF1137" i="1"/>
  <c r="AF1138" i="1" l="1"/>
  <c r="AL1137" i="1"/>
  <c r="AL1138" i="1" l="1"/>
  <c r="AF1139" i="1"/>
  <c r="AF1140" i="1" l="1"/>
  <c r="AL1139" i="1"/>
  <c r="AF1141" i="1" l="1"/>
  <c r="AL1140" i="1"/>
  <c r="AL1141" i="1" l="1"/>
  <c r="AF1142" i="1"/>
  <c r="AL1142" i="1" l="1"/>
  <c r="AF1143" i="1"/>
  <c r="AL1143" i="1" l="1"/>
  <c r="AF1144" i="1"/>
  <c r="AF1145" i="1" l="1"/>
  <c r="AL1144" i="1"/>
  <c r="AF1146" i="1" l="1"/>
  <c r="AL1145" i="1"/>
  <c r="AF1147" i="1" l="1"/>
  <c r="AL1146" i="1"/>
  <c r="AF1148" i="1" l="1"/>
  <c r="AL1147" i="1"/>
  <c r="AV38" i="1"/>
  <c r="AP47" i="1"/>
  <c r="AI47" i="1"/>
  <c r="AS47" i="1"/>
  <c r="AK47" i="1"/>
  <c r="AR48" i="1"/>
  <c r="AQ48" i="1"/>
  <c r="AV36" i="1"/>
  <c r="AG47" i="1"/>
  <c r="AO47" i="1"/>
  <c r="AS48" i="1"/>
  <c r="AH49" i="1"/>
  <c r="AQ49" i="1"/>
  <c r="AQ47" i="1"/>
  <c r="AR47" i="1"/>
  <c r="AK48" i="1"/>
  <c r="AO48" i="1"/>
  <c r="AO49" i="1"/>
  <c r="AS49" i="1"/>
  <c r="AJ47" i="1"/>
  <c r="AN47" i="1"/>
  <c r="AK49" i="1"/>
  <c r="AH47" i="1"/>
  <c r="AH48" i="1"/>
  <c r="AR49" i="1"/>
  <c r="AP48" i="1"/>
  <c r="AP49" i="1"/>
  <c r="AM47" i="1"/>
  <c r="AS10" i="1"/>
  <c r="AO10" i="1"/>
  <c r="AP10" i="1"/>
  <c r="AI10" i="1"/>
  <c r="AH10" i="1"/>
  <c r="AJ10" i="1"/>
  <c r="AR10" i="1"/>
  <c r="AI11" i="1"/>
  <c r="AQ10" i="1"/>
  <c r="AK10" i="1"/>
  <c r="AJ11" i="1"/>
  <c r="AR11" i="1"/>
  <c r="AP11" i="1"/>
  <c r="AK50" i="1"/>
  <c r="AS50" i="1"/>
  <c r="AQ12" i="1"/>
  <c r="AO12" i="1"/>
  <c r="AM48" i="1"/>
  <c r="AP50" i="1"/>
  <c r="AI12" i="1"/>
  <c r="AK11" i="1"/>
  <c r="AQ50" i="1"/>
  <c r="AI48" i="1"/>
  <c r="AH12" i="1"/>
  <c r="AK12" i="1"/>
  <c r="AQ11" i="1"/>
  <c r="AI50" i="1"/>
  <c r="AS11" i="1"/>
  <c r="AH11" i="1"/>
  <c r="AO50" i="1"/>
  <c r="AR50" i="1"/>
  <c r="AJ12" i="1"/>
  <c r="AR12" i="1"/>
  <c r="AP12" i="1"/>
  <c r="AO11" i="1"/>
  <c r="AH50" i="1"/>
  <c r="AI49" i="1"/>
  <c r="AS12" i="1"/>
  <c r="AK51" i="1"/>
  <c r="AH51" i="1"/>
  <c r="AJ50" i="1"/>
  <c r="AJ49" i="1"/>
  <c r="AJ48" i="1"/>
  <c r="AK13" i="1"/>
  <c r="AJ13" i="1"/>
  <c r="AI51" i="1"/>
  <c r="AI13" i="1"/>
  <c r="AO51" i="1"/>
  <c r="AP13" i="1"/>
  <c r="AR51" i="1"/>
  <c r="AS51" i="1"/>
  <c r="AP51" i="1"/>
  <c r="AH13" i="1"/>
  <c r="AQ13" i="1"/>
  <c r="AQ51" i="1"/>
  <c r="AS13" i="1"/>
  <c r="AR13" i="1"/>
  <c r="AJ51" i="1"/>
  <c r="AN48" i="1"/>
  <c r="AO13" i="1"/>
  <c r="AO52" i="1"/>
  <c r="AH52" i="1"/>
  <c r="AJ52" i="1"/>
  <c r="AI14" i="1"/>
  <c r="AK14" i="1"/>
  <c r="AS52" i="1"/>
  <c r="AP14" i="1"/>
  <c r="AG48" i="1"/>
  <c r="AR52" i="1"/>
  <c r="AP52" i="1"/>
  <c r="AO14" i="1"/>
  <c r="AH14" i="1"/>
  <c r="AR14" i="1"/>
  <c r="AI52" i="1"/>
  <c r="AJ14" i="1"/>
  <c r="AK52" i="1"/>
  <c r="AQ52" i="1"/>
  <c r="AS14" i="1"/>
  <c r="AQ14" i="1"/>
  <c r="AH53" i="1"/>
  <c r="AR53" i="1"/>
  <c r="AJ53" i="1"/>
  <c r="AM49" i="1"/>
  <c r="AI15" i="1"/>
  <c r="AM15" i="1"/>
  <c r="AH15" i="1"/>
  <c r="AO53" i="1"/>
  <c r="AP53" i="1"/>
  <c r="AM54" i="1"/>
  <c r="AN15" i="1"/>
  <c r="AM13" i="1"/>
  <c r="AS15" i="1"/>
  <c r="AM50" i="1"/>
  <c r="AP15" i="1"/>
  <c r="AK15" i="1"/>
  <c r="AS53" i="1"/>
  <c r="AQ53" i="1"/>
  <c r="AM53" i="1"/>
  <c r="AM52" i="1"/>
  <c r="AM12" i="1"/>
  <c r="AO15" i="1"/>
  <c r="AR15" i="1"/>
  <c r="AQ15" i="1"/>
  <c r="AK53" i="1"/>
  <c r="AI53" i="1"/>
  <c r="AM51" i="1"/>
  <c r="AM10" i="1"/>
  <c r="AM11" i="1"/>
  <c r="AJ15" i="1"/>
  <c r="AO54" i="1"/>
  <c r="AQ54" i="1"/>
  <c r="AN49" i="1"/>
  <c r="AN11" i="1"/>
  <c r="AS16" i="1"/>
  <c r="AN10" i="1"/>
  <c r="AP54" i="1"/>
  <c r="AJ54" i="1"/>
  <c r="AR54" i="1"/>
  <c r="AN52" i="1"/>
  <c r="AN53" i="1"/>
  <c r="AH16" i="1"/>
  <c r="AQ16" i="1"/>
  <c r="AO16" i="1"/>
  <c r="AN13" i="1"/>
  <c r="AH54" i="1"/>
  <c r="AJ16" i="1"/>
  <c r="AN50" i="1"/>
  <c r="AP16" i="1"/>
  <c r="AN12" i="1"/>
  <c r="AK54" i="1"/>
  <c r="AI54" i="1"/>
  <c r="AN54" i="1"/>
  <c r="AN55" i="1"/>
  <c r="AM16" i="1"/>
  <c r="AI16" i="1"/>
  <c r="AR16" i="1"/>
  <c r="AS54" i="1"/>
  <c r="AN51" i="1"/>
  <c r="AK16" i="1"/>
  <c r="AN16" i="1"/>
  <c r="AN14" i="1"/>
  <c r="AG49" i="1"/>
  <c r="AG55" i="1"/>
  <c r="AP55" i="1"/>
  <c r="AK55" i="1"/>
  <c r="AJ55" i="1"/>
  <c r="AN17" i="1"/>
  <c r="AH17" i="1"/>
  <c r="AJ17" i="1"/>
  <c r="AG11" i="1"/>
  <c r="AG13" i="1"/>
  <c r="AG17" i="1"/>
  <c r="AQ55" i="1"/>
  <c r="AP17" i="1"/>
  <c r="AG50" i="1"/>
  <c r="AI55" i="1"/>
  <c r="AG14" i="1"/>
  <c r="AO17" i="1"/>
  <c r="AG15" i="1"/>
  <c r="AG52" i="1"/>
  <c r="AG54" i="1"/>
  <c r="AS55" i="1"/>
  <c r="AH55" i="1"/>
  <c r="AM55" i="1"/>
  <c r="AG10" i="1"/>
  <c r="AG12" i="1"/>
  <c r="AM17" i="1"/>
  <c r="AQ17" i="1"/>
  <c r="AG51" i="1"/>
  <c r="AG53" i="1"/>
  <c r="AO55" i="1"/>
  <c r="AR17" i="1"/>
  <c r="AS17" i="1"/>
  <c r="AR55" i="1"/>
  <c r="AG16" i="1"/>
  <c r="AK17" i="1"/>
  <c r="AI17" i="1"/>
  <c r="AO56" i="1"/>
  <c r="AK56" i="1"/>
  <c r="AN56" i="1"/>
  <c r="AG57" i="1"/>
  <c r="AO18" i="1"/>
  <c r="AN18" i="1"/>
  <c r="AP18" i="1"/>
  <c r="AS56" i="1"/>
  <c r="AQ56" i="1"/>
  <c r="AI56" i="1"/>
  <c r="AR18" i="1"/>
  <c r="AG18" i="1"/>
  <c r="AK18" i="1"/>
  <c r="AM56" i="1"/>
  <c r="AS18" i="1"/>
  <c r="AJ18" i="1"/>
  <c r="AP56" i="1"/>
  <c r="AR56" i="1"/>
  <c r="AJ56" i="1"/>
  <c r="AG56" i="1"/>
  <c r="AI18" i="1"/>
  <c r="AH18" i="1"/>
  <c r="AQ18" i="1"/>
  <c r="AH56" i="1"/>
  <c r="AM18" i="1"/>
  <c r="AS57" i="1"/>
  <c r="AP57" i="1"/>
  <c r="AM57" i="1"/>
  <c r="AK19" i="1"/>
  <c r="AP19" i="1"/>
  <c r="AM19" i="1"/>
  <c r="AK57" i="1"/>
  <c r="AQ57" i="1"/>
  <c r="AN57" i="1"/>
  <c r="AQ19" i="1"/>
  <c r="AJ19" i="1"/>
  <c r="AO19" i="1"/>
  <c r="AG19" i="1"/>
  <c r="AR57" i="1"/>
  <c r="AI57" i="1"/>
  <c r="AN19" i="1"/>
  <c r="AS19" i="1"/>
  <c r="AI19" i="1"/>
  <c r="AG58" i="1"/>
  <c r="AH57" i="1"/>
  <c r="AO57" i="1"/>
  <c r="AJ57" i="1"/>
  <c r="AH19" i="1"/>
  <c r="AR19" i="1"/>
  <c r="AR58" i="1"/>
  <c r="AQ58" i="1"/>
  <c r="AM58" i="1"/>
  <c r="AH20" i="1"/>
  <c r="AG20" i="1"/>
  <c r="AK20" i="1"/>
  <c r="AM20" i="1"/>
  <c r="AI20" i="1"/>
  <c r="AP58" i="1"/>
  <c r="AN20" i="1"/>
  <c r="AK58" i="1"/>
  <c r="AH58" i="1"/>
  <c r="AN58" i="1"/>
  <c r="AS20" i="1"/>
  <c r="AR20" i="1"/>
  <c r="AO20" i="1"/>
  <c r="AJ20" i="1"/>
  <c r="AO58" i="1"/>
  <c r="AJ58" i="1"/>
  <c r="AP20" i="1"/>
  <c r="AQ20" i="1"/>
  <c r="AS58" i="1"/>
  <c r="AI58" i="1"/>
  <c r="AQ59" i="1"/>
  <c r="AS59" i="1"/>
  <c r="AM59" i="1"/>
  <c r="AS21" i="1"/>
  <c r="AP21" i="1"/>
  <c r="AH21" i="1"/>
  <c r="AN21" i="1"/>
  <c r="AO21" i="1"/>
  <c r="AK59" i="1"/>
  <c r="AG21" i="1"/>
  <c r="AM21" i="1"/>
  <c r="AH59" i="1"/>
  <c r="AR59" i="1"/>
  <c r="AN59" i="1"/>
  <c r="AQ21" i="1"/>
  <c r="AJ21" i="1"/>
  <c r="AK21" i="1"/>
  <c r="AO59" i="1"/>
  <c r="AI59" i="1"/>
  <c r="AG59" i="1"/>
  <c r="AR21" i="1"/>
  <c r="AP59" i="1"/>
  <c r="AJ59" i="1"/>
  <c r="AI21" i="1"/>
  <c r="AO60" i="1"/>
  <c r="AR60" i="1"/>
  <c r="AN60" i="1"/>
  <c r="AP22" i="1"/>
  <c r="AN22" i="1"/>
  <c r="AI22" i="1"/>
  <c r="AO22" i="1"/>
  <c r="AQ60" i="1"/>
  <c r="AG22" i="1"/>
  <c r="AQ22" i="1"/>
  <c r="AH60" i="1"/>
  <c r="AG60" i="1"/>
  <c r="AR22" i="1"/>
  <c r="AK60" i="1"/>
  <c r="AI60" i="1"/>
  <c r="AS22" i="1"/>
  <c r="AJ22" i="1"/>
  <c r="AP60" i="1"/>
  <c r="AJ60" i="1"/>
  <c r="AK22" i="1"/>
  <c r="AG61" i="1"/>
  <c r="AS60" i="1"/>
  <c r="AM60" i="1"/>
  <c r="AH22" i="1"/>
  <c r="AM22" i="1"/>
  <c r="AH61" i="1"/>
  <c r="AO61" i="1"/>
  <c r="AJ61" i="1"/>
  <c r="AO23" i="1"/>
  <c r="AQ23" i="1"/>
  <c r="AN23" i="1"/>
  <c r="AM23" i="1"/>
  <c r="AQ61" i="1"/>
  <c r="AG23" i="1"/>
  <c r="AR23" i="1"/>
  <c r="AS61" i="1"/>
  <c r="AP61" i="1"/>
  <c r="AM61" i="1"/>
  <c r="AK23" i="1"/>
  <c r="AS23" i="1"/>
  <c r="AI61" i="1"/>
  <c r="AP23" i="1"/>
  <c r="AK61" i="1"/>
  <c r="AR61" i="1"/>
  <c r="AN61" i="1"/>
  <c r="AH23" i="1"/>
  <c r="AJ23" i="1"/>
  <c r="AI23" i="1"/>
  <c r="AQ62" i="1"/>
  <c r="AR62" i="1"/>
  <c r="AJ62" i="1"/>
  <c r="AS24" i="1"/>
  <c r="AQ24" i="1"/>
  <c r="AN24" i="1"/>
  <c r="AM24" i="1"/>
  <c r="AK62" i="1"/>
  <c r="AS62" i="1"/>
  <c r="AM62" i="1"/>
  <c r="AK24" i="1"/>
  <c r="AI24" i="1"/>
  <c r="AH62" i="1"/>
  <c r="AJ24" i="1"/>
  <c r="AR24" i="1"/>
  <c r="AP62" i="1"/>
  <c r="AO62" i="1"/>
  <c r="AN62" i="1"/>
  <c r="AH24" i="1"/>
  <c r="AP24" i="1"/>
  <c r="AO24" i="1"/>
  <c r="AI62" i="1"/>
  <c r="AG62" i="1"/>
  <c r="AG24" i="1"/>
  <c r="AQ63" i="1"/>
  <c r="AS63" i="1"/>
  <c r="AN63" i="1"/>
  <c r="AH25" i="1"/>
  <c r="AI25" i="1"/>
  <c r="AM25" i="1"/>
  <c r="AS25" i="1"/>
  <c r="AG64" i="1"/>
  <c r="AM63" i="1"/>
  <c r="AJ25" i="1"/>
  <c r="AR25" i="1"/>
  <c r="AH63" i="1"/>
  <c r="AI63" i="1"/>
  <c r="AN25" i="1"/>
  <c r="AG25" i="1"/>
  <c r="AP63" i="1"/>
  <c r="AG63" i="1"/>
  <c r="AQ25" i="1"/>
  <c r="AK63" i="1"/>
  <c r="AO63" i="1"/>
  <c r="AJ63" i="1"/>
  <c r="AK25" i="1"/>
  <c r="AP25" i="1"/>
  <c r="AO25" i="1"/>
  <c r="AR63" i="1"/>
  <c r="AH64" i="1"/>
  <c r="AS64" i="1"/>
  <c r="AM64" i="1"/>
  <c r="AQ26" i="1"/>
  <c r="AH26" i="1"/>
  <c r="AJ26" i="1"/>
  <c r="AG26" i="1"/>
  <c r="AK64" i="1"/>
  <c r="AN26" i="1"/>
  <c r="AK26" i="1"/>
  <c r="AR64" i="1"/>
  <c r="AM26" i="1"/>
  <c r="AO26" i="1"/>
  <c r="AP64" i="1"/>
  <c r="AO64" i="1"/>
  <c r="AN64" i="1"/>
  <c r="AR26" i="1"/>
  <c r="AP26" i="1"/>
  <c r="AI64" i="1"/>
  <c r="AS26" i="1"/>
  <c r="AQ64" i="1"/>
  <c r="AJ64" i="1"/>
  <c r="AI26" i="1"/>
  <c r="AR65" i="1"/>
  <c r="AQ65" i="1"/>
  <c r="AM65" i="1"/>
  <c r="AR27" i="1"/>
  <c r="AK27" i="1"/>
  <c r="AJ27" i="1"/>
  <c r="AN27" i="1"/>
  <c r="AO27" i="1"/>
  <c r="AI27" i="1"/>
  <c r="AP65" i="1"/>
  <c r="AJ65" i="1"/>
  <c r="AH27" i="1"/>
  <c r="AQ27" i="1"/>
  <c r="AO65" i="1"/>
  <c r="AS65" i="1"/>
  <c r="AN65" i="1"/>
  <c r="AG27" i="1"/>
  <c r="AM27" i="1"/>
  <c r="AP27" i="1"/>
  <c r="AG66" i="1"/>
  <c r="AH65" i="1"/>
  <c r="AG65" i="1"/>
  <c r="AS27" i="1"/>
  <c r="AK65" i="1"/>
  <c r="AI65" i="1"/>
  <c r="AR66" i="1"/>
  <c r="AH66" i="1"/>
  <c r="AM66" i="1"/>
  <c r="AQ28" i="1"/>
  <c r="AI28" i="1"/>
  <c r="AP28" i="1"/>
  <c r="AG28" i="1"/>
  <c r="AJ66" i="1"/>
  <c r="AO28" i="1"/>
  <c r="AQ66" i="1"/>
  <c r="AO66" i="1"/>
  <c r="AN66" i="1"/>
  <c r="AK28" i="1"/>
  <c r="AJ28" i="1"/>
  <c r="AS28" i="1"/>
  <c r="AK66" i="1"/>
  <c r="AI66" i="1"/>
  <c r="AH28" i="1"/>
  <c r="AN28" i="1"/>
  <c r="AM28" i="1"/>
  <c r="AS66" i="1"/>
  <c r="AP66" i="1"/>
  <c r="AR28" i="1"/>
  <c r="AO67" i="1"/>
  <c r="AH67" i="1"/>
  <c r="AJ67" i="1"/>
  <c r="AJ29" i="1"/>
  <c r="AG29" i="1"/>
  <c r="AO29" i="1"/>
  <c r="AS29" i="1"/>
  <c r="AQ67" i="1"/>
  <c r="AG67" i="1"/>
  <c r="AR29" i="1"/>
  <c r="AS67" i="1"/>
  <c r="AR67" i="1"/>
  <c r="AM67" i="1"/>
  <c r="AQ29" i="1"/>
  <c r="AK29" i="1"/>
  <c r="AI67" i="1"/>
  <c r="AM29" i="1"/>
  <c r="AK67" i="1"/>
  <c r="AP67" i="1"/>
  <c r="AN67" i="1"/>
  <c r="AN29" i="1"/>
  <c r="AH29" i="1"/>
  <c r="AP29" i="1"/>
  <c r="AI29" i="1"/>
  <c r="AR68" i="1"/>
  <c r="AH68" i="1"/>
  <c r="AJ68" i="1"/>
  <c r="AH30" i="1"/>
  <c r="AJ30" i="1"/>
  <c r="AS30" i="1"/>
  <c r="AQ30" i="1"/>
  <c r="AS68" i="1"/>
  <c r="AQ68" i="1"/>
  <c r="AM68" i="1"/>
  <c r="AP68" i="1"/>
  <c r="AO68" i="1"/>
  <c r="AN68" i="1"/>
  <c r="AP30" i="1"/>
  <c r="AM30" i="1"/>
  <c r="AI30" i="1"/>
  <c r="AG68" i="1"/>
  <c r="AK68" i="1"/>
  <c r="AI68" i="1"/>
  <c r="AG30" i="1"/>
  <c r="AN30" i="1"/>
  <c r="AO30" i="1"/>
  <c r="AK30" i="1"/>
  <c r="AR30" i="1"/>
  <c r="AO69" i="1"/>
  <c r="AH69" i="1"/>
  <c r="AN69" i="1"/>
  <c r="AM31" i="1"/>
  <c r="AN31" i="1"/>
  <c r="AJ31" i="1"/>
  <c r="AG31" i="1"/>
  <c r="AQ69" i="1"/>
  <c r="AO31" i="1"/>
  <c r="AK69" i="1"/>
  <c r="AI69" i="1"/>
  <c r="AP31" i="1"/>
  <c r="AK31" i="1"/>
  <c r="AP69" i="1"/>
  <c r="AQ31" i="1"/>
  <c r="AR69" i="1"/>
  <c r="AS69" i="1"/>
  <c r="AM69" i="1"/>
  <c r="AG69" i="1"/>
  <c r="AH31" i="1"/>
  <c r="AS31" i="1"/>
  <c r="AI31" i="1"/>
  <c r="AJ69" i="1"/>
  <c r="AR31" i="1"/>
  <c r="AR70" i="1"/>
  <c r="AQ70" i="1"/>
  <c r="AJ70" i="1"/>
  <c r="AO32" i="1"/>
  <c r="AH32" i="1"/>
  <c r="AP32" i="1"/>
  <c r="AI32" i="1"/>
  <c r="AI70" i="1"/>
  <c r="AS32" i="1"/>
  <c r="AP70" i="1"/>
  <c r="AH70" i="1"/>
  <c r="AM70" i="1"/>
  <c r="AN32" i="1"/>
  <c r="AQ32" i="1"/>
  <c r="AR32" i="1"/>
  <c r="AG70" i="1"/>
  <c r="AK70" i="1"/>
  <c r="AO70" i="1"/>
  <c r="AN70" i="1"/>
  <c r="AK32" i="1"/>
  <c r="AJ32" i="1"/>
  <c r="AG32" i="1"/>
  <c r="AS70" i="1"/>
  <c r="AM32" i="1"/>
  <c r="AO71" i="1"/>
  <c r="AI71" i="1"/>
  <c r="AG72" i="1"/>
  <c r="AO33" i="1"/>
  <c r="AI33" i="1"/>
  <c r="AR33" i="1"/>
  <c r="AK33" i="1"/>
  <c r="AJ33" i="1"/>
  <c r="AP33" i="1"/>
  <c r="AK71" i="1"/>
  <c r="AR71" i="1"/>
  <c r="AJ71" i="1"/>
  <c r="AQ33" i="1"/>
  <c r="AN33" i="1"/>
  <c r="AP71" i="1"/>
  <c r="AH71" i="1"/>
  <c r="AM71" i="1"/>
  <c r="AQ71" i="1"/>
  <c r="AS71" i="1"/>
  <c r="AN71" i="1"/>
  <c r="AG71" i="1"/>
  <c r="AM33" i="1"/>
  <c r="AH33" i="1"/>
  <c r="AG33" i="1"/>
  <c r="AS33" i="1"/>
  <c r="AH72" i="1"/>
  <c r="AO72" i="1"/>
  <c r="AM72" i="1"/>
  <c r="AG34" i="1"/>
  <c r="AS34" i="1"/>
  <c r="AQ34" i="1"/>
  <c r="AK34" i="1"/>
  <c r="AM34" i="1"/>
  <c r="AQ72" i="1"/>
  <c r="AH34" i="1"/>
  <c r="AO34" i="1"/>
  <c r="AR72" i="1"/>
  <c r="AP72" i="1"/>
  <c r="AN72" i="1"/>
  <c r="AR34" i="1"/>
  <c r="AS72" i="1"/>
  <c r="AJ72" i="1"/>
  <c r="AJ34" i="1"/>
  <c r="AK72" i="1"/>
  <c r="AI72" i="1"/>
  <c r="AP34" i="1"/>
  <c r="AN34" i="1"/>
  <c r="AI34" i="1"/>
  <c r="AP73" i="1"/>
  <c r="AK73" i="1"/>
  <c r="AN73" i="1"/>
  <c r="AK35" i="1"/>
  <c r="AG35" i="1"/>
  <c r="AP35" i="1"/>
  <c r="AR35" i="1"/>
  <c r="AI35" i="1"/>
  <c r="AM35" i="1"/>
  <c r="AH73" i="1"/>
  <c r="AI73" i="1"/>
  <c r="AH35" i="1"/>
  <c r="AS35" i="1"/>
  <c r="AN35" i="1"/>
  <c r="AJ35" i="1"/>
  <c r="AR73" i="1"/>
  <c r="AS73" i="1"/>
  <c r="AJ73" i="1"/>
  <c r="AG73" i="1"/>
  <c r="AQ35" i="1"/>
  <c r="AO35" i="1"/>
  <c r="AQ73" i="1"/>
  <c r="AO73" i="1"/>
  <c r="AM73" i="1"/>
  <c r="AS74" i="1"/>
  <c r="AI74" i="1"/>
  <c r="AN36" i="1"/>
  <c r="AI36" i="1"/>
  <c r="AO36" i="1"/>
  <c r="AP36" i="1"/>
  <c r="AK36" i="1"/>
  <c r="AM74" i="1"/>
  <c r="AG36" i="1"/>
  <c r="AG74" i="1"/>
  <c r="AR74" i="1"/>
  <c r="AO74" i="1"/>
  <c r="AJ74" i="1"/>
  <c r="AR36" i="1"/>
  <c r="AH74" i="1"/>
  <c r="AQ36" i="1"/>
  <c r="AK74" i="1"/>
  <c r="AP74" i="1"/>
  <c r="AN74" i="1"/>
  <c r="AM36" i="1"/>
  <c r="AH36" i="1"/>
  <c r="AJ36" i="1"/>
  <c r="AQ74" i="1"/>
  <c r="AS36" i="1"/>
  <c r="AP75" i="1"/>
  <c r="AK75" i="1"/>
  <c r="AJ75" i="1"/>
  <c r="AQ37" i="1"/>
  <c r="AR37" i="1"/>
  <c r="AI37" i="1"/>
  <c r="AO37" i="1"/>
  <c r="AJ37" i="1"/>
  <c r="AH75" i="1"/>
  <c r="AQ75" i="1"/>
  <c r="AM75" i="1"/>
  <c r="AP37" i="1"/>
  <c r="AN37" i="1"/>
  <c r="AG37" i="1"/>
  <c r="AS75" i="1"/>
  <c r="AR75" i="1"/>
  <c r="AN75" i="1"/>
  <c r="AO75" i="1"/>
  <c r="AI75" i="1"/>
  <c r="AG75" i="1"/>
  <c r="AH37" i="1"/>
  <c r="AS37" i="1"/>
  <c r="AM37" i="1"/>
  <c r="AK37" i="1"/>
  <c r="AR76" i="1"/>
  <c r="AO76" i="1"/>
  <c r="AN76" i="1"/>
  <c r="AP38" i="1"/>
  <c r="AM38" i="1"/>
  <c r="AH38" i="1"/>
  <c r="AS38" i="1"/>
  <c r="AJ38" i="1"/>
  <c r="AK76" i="1"/>
  <c r="AI76" i="1"/>
  <c r="AG84" i="1"/>
  <c r="AS76" i="1"/>
  <c r="AH76" i="1"/>
  <c r="AJ76" i="1"/>
  <c r="AN38" i="1"/>
  <c r="AO38" i="1"/>
  <c r="AQ38" i="1"/>
  <c r="AQ76" i="1"/>
  <c r="AP76" i="1"/>
  <c r="AM76" i="1"/>
  <c r="AG76" i="1"/>
  <c r="AK38" i="1"/>
  <c r="AR38" i="1"/>
  <c r="AG38" i="1"/>
  <c r="AI38" i="1"/>
  <c r="AP84" i="1"/>
  <c r="AK84" i="1"/>
  <c r="AJ84" i="1"/>
  <c r="AS39" i="1"/>
  <c r="AR39" i="1"/>
  <c r="AQ39" i="1"/>
  <c r="AS84" i="1"/>
  <c r="AM84" i="1"/>
  <c r="AM39" i="1"/>
  <c r="AH84" i="1"/>
  <c r="AR84" i="1"/>
  <c r="AN84" i="1"/>
  <c r="AK39" i="1"/>
  <c r="AI39" i="1"/>
  <c r="AG39" i="1"/>
  <c r="AQ84" i="1"/>
  <c r="AI84" i="1"/>
  <c r="AJ39" i="1"/>
  <c r="AP39" i="1"/>
  <c r="AN39" i="1"/>
  <c r="AO84" i="1"/>
  <c r="AH39" i="1"/>
  <c r="AO39" i="1"/>
  <c r="AG85" i="1"/>
  <c r="AO85" i="1"/>
  <c r="AH85" i="1"/>
  <c r="AN85" i="1"/>
  <c r="AR85" i="1"/>
  <c r="AI85" i="1"/>
  <c r="AP85" i="1"/>
  <c r="AK85" i="1"/>
  <c r="AJ85" i="1"/>
  <c r="AS85" i="1"/>
  <c r="AQ85" i="1"/>
  <c r="AM85" i="1"/>
  <c r="AH86" i="1"/>
  <c r="AI86" i="1"/>
  <c r="AR86" i="1"/>
  <c r="AP86" i="1"/>
  <c r="AS86" i="1"/>
  <c r="AG86" i="1"/>
  <c r="AQ86" i="1"/>
  <c r="AK86" i="1"/>
  <c r="AO86" i="1"/>
  <c r="AN86" i="1"/>
  <c r="AJ86" i="1"/>
  <c r="AM86" i="1"/>
  <c r="AS87" i="1"/>
  <c r="AI87" i="1"/>
  <c r="AG87" i="1"/>
  <c r="AJ87" i="1"/>
  <c r="AQ87" i="1"/>
  <c r="AO87" i="1"/>
  <c r="AG88" i="1"/>
  <c r="AH87" i="1"/>
  <c r="AR87" i="1"/>
  <c r="AP87" i="1"/>
  <c r="AK87" i="1"/>
  <c r="AN87" i="1"/>
  <c r="AM87" i="1"/>
  <c r="AS88" i="1"/>
  <c r="AI88" i="1"/>
  <c r="AG89" i="1"/>
  <c r="AJ88" i="1"/>
  <c r="AO88" i="1"/>
  <c r="AH88" i="1"/>
  <c r="AQ88" i="1"/>
  <c r="AP88" i="1"/>
  <c r="AR88" i="1"/>
  <c r="AK88" i="1"/>
  <c r="AN88" i="1"/>
  <c r="AM88" i="1"/>
  <c r="AS89" i="1"/>
  <c r="AI89" i="1"/>
  <c r="AG90" i="1"/>
  <c r="AQ89" i="1"/>
  <c r="AO89" i="1"/>
  <c r="AM89" i="1"/>
  <c r="AR89" i="1"/>
  <c r="AH89" i="1"/>
  <c r="AP89" i="1"/>
  <c r="AK89" i="1"/>
  <c r="AN89" i="1"/>
  <c r="AJ89" i="1"/>
  <c r="AQ90" i="1"/>
  <c r="AO90" i="1"/>
  <c r="AK90" i="1"/>
  <c r="AM90" i="1"/>
  <c r="AH90" i="1"/>
  <c r="AP90" i="1"/>
  <c r="AR90" i="1"/>
  <c r="AI90" i="1"/>
  <c r="AJ90" i="1"/>
  <c r="AS90" i="1"/>
  <c r="AN90" i="1"/>
  <c r="AH91" i="1"/>
  <c r="AI91" i="1"/>
  <c r="AG91" i="1"/>
  <c r="AQ91" i="1"/>
  <c r="AM91" i="1"/>
  <c r="AS91" i="1"/>
  <c r="AJ91" i="1"/>
  <c r="AG92" i="1"/>
  <c r="AP91" i="1"/>
  <c r="AK91" i="1"/>
  <c r="AR91" i="1"/>
  <c r="AO91" i="1"/>
  <c r="AN91" i="1"/>
  <c r="AK92" i="1"/>
  <c r="AH92" i="1"/>
  <c r="AJ92" i="1"/>
  <c r="AQ92" i="1"/>
  <c r="AO92" i="1"/>
  <c r="AP92" i="1"/>
  <c r="AM92" i="1"/>
  <c r="AN92" i="1"/>
  <c r="AR92" i="1"/>
  <c r="AI92" i="1"/>
  <c r="AS92" i="1"/>
  <c r="AO93" i="1"/>
  <c r="AI93" i="1"/>
  <c r="AH93" i="1"/>
  <c r="AR93" i="1"/>
  <c r="AJ93" i="1"/>
  <c r="AG94" i="1"/>
  <c r="AP93" i="1"/>
  <c r="AK93" i="1"/>
  <c r="AM93" i="1"/>
  <c r="AS93" i="1"/>
  <c r="AQ93" i="1"/>
  <c r="AN93" i="1"/>
  <c r="AG93" i="1"/>
  <c r="AP94" i="1"/>
  <c r="AI94" i="1"/>
  <c r="AG95" i="1"/>
  <c r="AQ94" i="1"/>
  <c r="AJ94" i="1"/>
  <c r="AR94" i="1"/>
  <c r="AS94" i="1"/>
  <c r="AH94" i="1"/>
  <c r="AK94" i="1"/>
  <c r="AN94" i="1"/>
  <c r="AO94" i="1"/>
  <c r="AM94" i="1"/>
  <c r="AS95" i="1"/>
  <c r="AH95" i="1"/>
  <c r="AM95" i="1"/>
  <c r="AN95" i="1"/>
  <c r="AP95" i="1"/>
  <c r="AK95" i="1"/>
  <c r="AO95" i="1"/>
  <c r="AR95" i="1"/>
  <c r="AQ95" i="1"/>
  <c r="AI95" i="1"/>
  <c r="AJ95" i="1"/>
  <c r="AG96" i="1"/>
  <c r="AS96" i="1"/>
  <c r="AP96" i="1"/>
  <c r="AM96" i="1"/>
  <c r="AR96" i="1"/>
  <c r="AK96" i="1"/>
  <c r="AN96" i="1"/>
  <c r="AH96" i="1"/>
  <c r="AQ96" i="1"/>
  <c r="AI96" i="1"/>
  <c r="AG97" i="1"/>
  <c r="AO96" i="1"/>
  <c r="AJ96" i="1"/>
  <c r="AP97" i="1"/>
  <c r="AK97" i="1"/>
  <c r="AN97" i="1"/>
  <c r="AS97" i="1"/>
  <c r="AI97" i="1"/>
  <c r="AQ97" i="1"/>
  <c r="AO97" i="1"/>
  <c r="AJ97" i="1"/>
  <c r="AR97" i="1"/>
  <c r="AH97" i="1"/>
  <c r="AM97" i="1"/>
  <c r="AR98" i="1"/>
  <c r="AI98" i="1"/>
  <c r="AH98" i="1"/>
  <c r="AP98" i="1"/>
  <c r="AQ98" i="1"/>
  <c r="AK98" i="1"/>
  <c r="AM98" i="1"/>
  <c r="AG98" i="1"/>
  <c r="AO98" i="1"/>
  <c r="AS98" i="1"/>
  <c r="AN98" i="1"/>
  <c r="AJ98" i="1"/>
  <c r="AR99" i="1"/>
  <c r="AP99" i="1"/>
  <c r="AM99" i="1"/>
  <c r="AO99" i="1"/>
  <c r="AN99" i="1"/>
  <c r="AK99" i="1"/>
  <c r="AI99" i="1"/>
  <c r="AG99" i="1"/>
  <c r="AH99" i="1"/>
  <c r="AS99" i="1"/>
  <c r="AJ99" i="1"/>
  <c r="AQ99" i="1"/>
  <c r="AG100" i="1"/>
  <c r="AR100" i="1"/>
  <c r="AI100" i="1"/>
  <c r="AS100" i="1"/>
  <c r="AP100" i="1"/>
  <c r="AQ100" i="1"/>
  <c r="AH100" i="1"/>
  <c r="AJ100" i="1"/>
  <c r="AM100" i="1"/>
  <c r="AN100" i="1"/>
  <c r="AK100" i="1"/>
  <c r="AO100" i="1"/>
  <c r="AG101" i="1"/>
  <c r="AP101" i="1"/>
  <c r="AI101" i="1"/>
  <c r="AQ101" i="1"/>
  <c r="AS101" i="1"/>
  <c r="AH101" i="1"/>
  <c r="AR101" i="1"/>
  <c r="AJ101" i="1"/>
  <c r="AM101" i="1"/>
  <c r="AO101" i="1"/>
  <c r="AK101" i="1"/>
  <c r="AN101" i="1"/>
  <c r="AH102" i="1"/>
  <c r="AM102" i="1"/>
  <c r="AQ102" i="1"/>
  <c r="AK102" i="1"/>
  <c r="AN102" i="1"/>
  <c r="AR102" i="1"/>
  <c r="AO102" i="1"/>
  <c r="AG102" i="1"/>
  <c r="AP102" i="1"/>
  <c r="AI102" i="1"/>
  <c r="AS102" i="1"/>
  <c r="AJ102" i="1"/>
  <c r="AQ103" i="1"/>
  <c r="AI103" i="1"/>
  <c r="AO103" i="1"/>
  <c r="AP103" i="1"/>
  <c r="AR103" i="1"/>
  <c r="AJ103" i="1"/>
  <c r="AS103" i="1"/>
  <c r="AM103" i="1"/>
  <c r="AK103" i="1"/>
  <c r="AH103" i="1"/>
  <c r="AN103" i="1"/>
  <c r="AG103" i="1"/>
  <c r="AP104" i="1"/>
  <c r="AI104" i="1"/>
  <c r="AH104" i="1"/>
  <c r="AQ104" i="1"/>
  <c r="AO104" i="1"/>
  <c r="AG104" i="1"/>
  <c r="AK104" i="1"/>
  <c r="AS104" i="1"/>
  <c r="AR104" i="1"/>
  <c r="AN104" i="1"/>
  <c r="AJ104" i="1"/>
  <c r="AM104" i="1"/>
  <c r="AH105" i="1"/>
  <c r="AI105" i="1"/>
  <c r="AG105" i="1"/>
  <c r="AJ105" i="1"/>
  <c r="AS105" i="1"/>
  <c r="AQ105" i="1"/>
  <c r="AO105" i="1"/>
  <c r="AR105" i="1"/>
  <c r="AM105" i="1"/>
  <c r="AP105" i="1"/>
  <c r="AK105" i="1"/>
  <c r="AN105" i="1"/>
  <c r="AG106" i="1"/>
  <c r="AH106" i="1"/>
  <c r="AP106" i="1"/>
  <c r="AN106" i="1"/>
  <c r="AR106" i="1"/>
  <c r="AI106" i="1"/>
  <c r="AG107" i="1"/>
  <c r="AQ106" i="1"/>
  <c r="AO106" i="1"/>
  <c r="AK106" i="1"/>
  <c r="AS106" i="1"/>
  <c r="AM106" i="1"/>
  <c r="AJ106" i="1"/>
  <c r="AP107" i="1"/>
  <c r="AQ107" i="1"/>
  <c r="AN107" i="1"/>
  <c r="AI107" i="1"/>
  <c r="AH107" i="1"/>
  <c r="AS107" i="1"/>
  <c r="AJ107" i="1"/>
  <c r="AR107" i="1"/>
  <c r="AO107" i="1"/>
  <c r="AM107" i="1"/>
  <c r="AK107" i="1"/>
  <c r="AQ108" i="1"/>
  <c r="AI108" i="1"/>
  <c r="AO108" i="1"/>
  <c r="AJ108" i="1"/>
  <c r="AR108" i="1"/>
  <c r="AH108" i="1"/>
  <c r="AM108" i="1"/>
  <c r="AN108" i="1"/>
  <c r="AS108" i="1"/>
  <c r="AP108" i="1"/>
  <c r="AK108" i="1"/>
  <c r="AG108" i="1"/>
  <c r="AK109" i="1"/>
  <c r="AP109" i="1"/>
  <c r="AJ109" i="1"/>
  <c r="AH109" i="1"/>
  <c r="AR109" i="1"/>
  <c r="AO109" i="1"/>
  <c r="AM109" i="1"/>
  <c r="AN109" i="1"/>
  <c r="AQ109" i="1"/>
  <c r="AI109" i="1"/>
  <c r="AG109" i="1"/>
  <c r="AS109" i="1"/>
  <c r="AP110" i="1"/>
  <c r="AI110" i="1"/>
  <c r="AG111" i="1"/>
  <c r="AQ110" i="1"/>
  <c r="AR110" i="1"/>
  <c r="AJ110" i="1"/>
  <c r="AK110" i="1"/>
  <c r="AS110" i="1"/>
  <c r="AG110" i="1"/>
  <c r="AO110" i="1"/>
  <c r="AH110" i="1"/>
  <c r="AN110" i="1"/>
  <c r="AM110" i="1"/>
  <c r="AH111" i="1"/>
  <c r="AI111" i="1"/>
  <c r="AG112" i="1"/>
  <c r="AJ111" i="1"/>
  <c r="AR111" i="1"/>
  <c r="AS111" i="1"/>
  <c r="AM111" i="1"/>
  <c r="AQ111" i="1"/>
  <c r="AP111" i="1"/>
  <c r="AK111" i="1"/>
  <c r="AO111" i="1"/>
  <c r="AN111" i="1"/>
  <c r="AR112" i="1"/>
  <c r="AS112" i="1"/>
  <c r="AH112" i="1"/>
  <c r="AI112" i="1"/>
  <c r="AG113" i="1"/>
  <c r="AQ112" i="1"/>
  <c r="AP112" i="1"/>
  <c r="AO112" i="1"/>
  <c r="AK112" i="1"/>
  <c r="AM112" i="1"/>
  <c r="AN112" i="1"/>
  <c r="AJ112" i="1"/>
  <c r="AO113" i="1"/>
  <c r="AK113" i="1"/>
  <c r="AN113" i="1"/>
  <c r="AH113" i="1"/>
  <c r="AP113" i="1"/>
  <c r="AI113" i="1"/>
  <c r="AQ113" i="1"/>
  <c r="AR113" i="1"/>
  <c r="AS113" i="1"/>
  <c r="AM113" i="1"/>
  <c r="AJ113" i="1"/>
  <c r="AG121" i="1"/>
  <c r="AQ121" i="1"/>
  <c r="AM121" i="1"/>
  <c r="AK121" i="1"/>
  <c r="AH121" i="1"/>
  <c r="AN121" i="1"/>
  <c r="AR121" i="1"/>
  <c r="AI121" i="1"/>
  <c r="AO121" i="1"/>
  <c r="AS121" i="1"/>
  <c r="AJ121" i="1"/>
  <c r="AG122" i="1"/>
  <c r="AP121" i="1"/>
  <c r="AO122" i="1"/>
  <c r="AS122" i="1"/>
  <c r="AP122" i="1"/>
  <c r="AQ122" i="1"/>
  <c r="AK122" i="1"/>
  <c r="AH122" i="1"/>
  <c r="AR122" i="1"/>
  <c r="AI122" i="1"/>
  <c r="AJ122" i="1"/>
  <c r="AM122" i="1"/>
  <c r="AN122" i="1"/>
  <c r="AS123" i="1"/>
  <c r="AO123" i="1"/>
  <c r="AP123" i="1"/>
  <c r="AI123" i="1"/>
  <c r="AQ123" i="1"/>
  <c r="AR123" i="1"/>
  <c r="AJ123" i="1"/>
  <c r="AK123" i="1"/>
  <c r="AH123" i="1"/>
  <c r="AM123" i="1"/>
  <c r="AG123" i="1"/>
  <c r="AN123" i="1"/>
  <c r="AG125" i="1"/>
  <c r="AQ124" i="1"/>
  <c r="AM124" i="1"/>
  <c r="AR124" i="1"/>
  <c r="AH124" i="1"/>
  <c r="AJ124" i="1"/>
  <c r="AS124" i="1"/>
  <c r="AP124" i="1"/>
  <c r="AG124" i="1"/>
  <c r="AO124" i="1"/>
  <c r="AK124" i="1"/>
  <c r="AN124" i="1"/>
  <c r="AI124" i="1"/>
  <c r="AK125" i="1"/>
  <c r="AP125" i="1"/>
  <c r="AR125" i="1"/>
  <c r="AI125" i="1"/>
  <c r="AG126" i="1"/>
  <c r="AN125" i="1"/>
  <c r="AO125" i="1"/>
  <c r="AS125" i="1"/>
  <c r="AJ125" i="1"/>
  <c r="AQ125" i="1"/>
  <c r="AH125" i="1"/>
  <c r="AM125" i="1"/>
  <c r="AH126" i="1"/>
  <c r="AS126" i="1"/>
  <c r="AM126" i="1"/>
  <c r="AO126" i="1"/>
  <c r="AR126" i="1"/>
  <c r="AN126" i="1"/>
  <c r="AK126" i="1"/>
  <c r="AP126" i="1"/>
  <c r="AI126" i="1"/>
  <c r="AQ126" i="1"/>
  <c r="AJ126" i="1"/>
  <c r="AR127" i="1"/>
  <c r="AI127" i="1"/>
  <c r="AG128" i="1"/>
  <c r="AO127" i="1"/>
  <c r="AK127" i="1"/>
  <c r="AJ127" i="1"/>
  <c r="AS127" i="1"/>
  <c r="AH127" i="1"/>
  <c r="AM127" i="1"/>
  <c r="AG127" i="1"/>
  <c r="AQ127" i="1"/>
  <c r="AP127" i="1"/>
  <c r="AN127" i="1"/>
  <c r="AP128" i="1"/>
  <c r="AO128" i="1"/>
  <c r="AK128" i="1"/>
  <c r="AH128" i="1"/>
  <c r="AN128" i="1"/>
  <c r="AS128" i="1"/>
  <c r="AI128" i="1"/>
  <c r="AM128" i="1"/>
  <c r="AQ128" i="1"/>
  <c r="AR128" i="1"/>
  <c r="AJ128" i="1"/>
  <c r="AG129" i="1"/>
  <c r="AG130" i="1"/>
  <c r="AK129" i="1"/>
  <c r="AS129" i="1"/>
  <c r="AR129" i="1"/>
  <c r="AM129" i="1"/>
  <c r="AJ129" i="1"/>
  <c r="AQ129" i="1"/>
  <c r="AP129" i="1"/>
  <c r="AN129" i="1"/>
  <c r="AO129" i="1"/>
  <c r="AH129" i="1"/>
  <c r="AI129" i="1"/>
  <c r="AH130" i="1"/>
  <c r="AP130" i="1"/>
  <c r="AQ130" i="1"/>
  <c r="AI130" i="1"/>
  <c r="AG131" i="1"/>
  <c r="AR130" i="1"/>
  <c r="AK130" i="1"/>
  <c r="AJ130" i="1"/>
  <c r="AS130" i="1"/>
  <c r="AO130" i="1"/>
  <c r="AM130" i="1"/>
  <c r="AN130" i="1"/>
  <c r="AG132" i="1"/>
  <c r="AH131" i="1"/>
  <c r="AJ131" i="1"/>
  <c r="AO131" i="1"/>
  <c r="AR131" i="1"/>
  <c r="AM131" i="1"/>
  <c r="AI131" i="1"/>
  <c r="AK131" i="1"/>
  <c r="AP131" i="1"/>
  <c r="AN131" i="1"/>
  <c r="AQ131" i="1"/>
  <c r="AS131" i="1"/>
  <c r="AK132" i="1"/>
  <c r="AH132" i="1"/>
  <c r="AM132" i="1"/>
  <c r="AP132" i="1"/>
  <c r="AR132" i="1"/>
  <c r="AO132" i="1"/>
  <c r="AI132" i="1"/>
  <c r="AQ132" i="1"/>
  <c r="AS132" i="1"/>
  <c r="AJ132" i="1"/>
  <c r="AN132" i="1"/>
  <c r="AO133" i="1"/>
  <c r="AR133" i="1"/>
  <c r="AK133" i="1"/>
  <c r="AP133" i="1"/>
  <c r="AN133" i="1"/>
  <c r="AQ133" i="1"/>
  <c r="AI133" i="1"/>
  <c r="AM133" i="1"/>
  <c r="AH133" i="1"/>
  <c r="AS133" i="1"/>
  <c r="AJ133" i="1"/>
  <c r="AG133" i="1"/>
  <c r="AG135" i="1"/>
  <c r="AP134" i="1"/>
  <c r="AI134" i="1"/>
  <c r="AR134" i="1"/>
  <c r="AO134" i="1"/>
  <c r="AJ134" i="1"/>
  <c r="AG134" i="1"/>
  <c r="AK134" i="1"/>
  <c r="AH134" i="1"/>
  <c r="AM134" i="1"/>
  <c r="AQ134" i="1"/>
  <c r="AS134" i="1"/>
  <c r="AN134" i="1"/>
  <c r="AO135" i="1"/>
  <c r="AJ135" i="1"/>
  <c r="AK135" i="1"/>
  <c r="AS135" i="1"/>
  <c r="AH135" i="1"/>
  <c r="AI135" i="1"/>
  <c r="AR135" i="1"/>
  <c r="AP135" i="1"/>
  <c r="AQ135" i="1"/>
  <c r="AM135" i="1"/>
  <c r="AN135" i="1"/>
  <c r="AJ136" i="1"/>
  <c r="AQ136" i="1"/>
  <c r="AM136" i="1"/>
  <c r="AG136" i="1"/>
  <c r="AI136" i="1"/>
  <c r="AP136" i="1"/>
  <c r="AH136" i="1"/>
  <c r="AK136" i="1"/>
  <c r="AO136" i="1"/>
  <c r="AS136" i="1"/>
  <c r="AR136" i="1"/>
  <c r="AN136" i="1"/>
  <c r="AP137" i="1"/>
  <c r="AS137" i="1"/>
  <c r="AQ137" i="1"/>
  <c r="AK137" i="1"/>
  <c r="AI137" i="1"/>
  <c r="AM137" i="1"/>
  <c r="AO137" i="1"/>
  <c r="AJ137" i="1"/>
  <c r="AN137" i="1"/>
  <c r="AG137" i="1"/>
  <c r="AH137" i="1"/>
  <c r="AR137" i="1"/>
  <c r="AO138" i="1"/>
  <c r="AS138" i="1"/>
  <c r="AN138" i="1"/>
  <c r="AG138" i="1"/>
  <c r="AK138" i="1"/>
  <c r="AI138" i="1"/>
  <c r="AH138" i="1"/>
  <c r="AP138" i="1"/>
  <c r="AR138" i="1"/>
  <c r="AQ138" i="1"/>
  <c r="AJ138" i="1"/>
  <c r="AM138" i="1"/>
  <c r="AK139" i="1"/>
  <c r="AG139" i="1"/>
  <c r="AJ139" i="1"/>
  <c r="AR139" i="1"/>
  <c r="AM139" i="1"/>
  <c r="AS139" i="1"/>
  <c r="AQ139" i="1"/>
  <c r="AO139" i="1"/>
  <c r="AI139" i="1"/>
  <c r="AP139" i="1"/>
  <c r="AH139" i="1"/>
  <c r="AN139" i="1"/>
  <c r="AQ140" i="1"/>
  <c r="AH140" i="1"/>
  <c r="AG141" i="1"/>
  <c r="AS140" i="1"/>
  <c r="AK140" i="1"/>
  <c r="AI140" i="1"/>
  <c r="AJ140" i="1"/>
  <c r="AO140" i="1"/>
  <c r="AG140" i="1"/>
  <c r="AR140" i="1"/>
  <c r="AP140" i="1"/>
  <c r="AM140" i="1"/>
  <c r="AN140" i="1"/>
  <c r="AJ141" i="1"/>
  <c r="AM141" i="1"/>
  <c r="AS141" i="1"/>
  <c r="AI141" i="1"/>
  <c r="AN141" i="1"/>
  <c r="AP141" i="1"/>
  <c r="AH141" i="1"/>
  <c r="AK141" i="1"/>
  <c r="AR141" i="1"/>
  <c r="AQ141" i="1"/>
  <c r="AO141" i="1"/>
  <c r="AG142" i="1"/>
  <c r="AO142" i="1"/>
  <c r="AM142" i="1"/>
  <c r="AQ142" i="1"/>
  <c r="AJ142" i="1"/>
  <c r="AS142" i="1"/>
  <c r="AH142" i="1"/>
  <c r="AG143" i="1"/>
  <c r="AR142" i="1"/>
  <c r="AP142" i="1"/>
  <c r="AK142" i="1"/>
  <c r="AI142" i="1"/>
  <c r="AN142" i="1"/>
  <c r="AI143" i="1"/>
  <c r="AN143" i="1"/>
  <c r="AH143" i="1"/>
  <c r="AP143" i="1"/>
  <c r="AO143" i="1"/>
  <c r="AQ143" i="1"/>
  <c r="AR143" i="1"/>
  <c r="AJ143" i="1"/>
  <c r="AS143" i="1"/>
  <c r="AK143" i="1"/>
  <c r="AM143" i="1"/>
  <c r="AG144" i="1"/>
  <c r="AR144" i="1"/>
  <c r="AM144" i="1"/>
  <c r="AJ144" i="1"/>
  <c r="AP144" i="1"/>
  <c r="AN144" i="1"/>
  <c r="AQ144" i="1"/>
  <c r="AH144" i="1"/>
  <c r="AS144" i="1"/>
  <c r="AI144" i="1"/>
  <c r="AO144" i="1"/>
  <c r="AK144" i="1"/>
  <c r="AK145" i="1"/>
  <c r="AR145" i="1"/>
  <c r="AJ145" i="1"/>
  <c r="AM145" i="1"/>
  <c r="AP145" i="1"/>
  <c r="AS145" i="1"/>
  <c r="AI145" i="1"/>
  <c r="AN145" i="1"/>
  <c r="AG145" i="1"/>
  <c r="AO145" i="1"/>
  <c r="AH145" i="1"/>
  <c r="AQ145" i="1"/>
  <c r="AI146" i="1"/>
  <c r="AR146" i="1"/>
  <c r="AN146" i="1"/>
  <c r="AH146" i="1"/>
  <c r="AQ146" i="1"/>
  <c r="AG146" i="1"/>
  <c r="AK146" i="1"/>
  <c r="AS146" i="1"/>
  <c r="AP146" i="1"/>
  <c r="AJ146" i="1"/>
  <c r="AM146" i="1"/>
  <c r="AO146" i="1"/>
  <c r="AS147" i="1"/>
  <c r="AI147" i="1"/>
  <c r="AJ147" i="1"/>
  <c r="AK147" i="1"/>
  <c r="AR147" i="1"/>
  <c r="AG147" i="1"/>
  <c r="AO147" i="1"/>
  <c r="AQ147" i="1"/>
  <c r="AM147" i="1"/>
  <c r="AP147" i="1"/>
  <c r="AH147" i="1"/>
  <c r="AN147" i="1"/>
  <c r="AH148" i="1"/>
  <c r="AS148" i="1"/>
  <c r="AG149" i="1"/>
  <c r="AP148" i="1"/>
  <c r="AI148" i="1"/>
  <c r="AQ148" i="1"/>
  <c r="AJ148" i="1"/>
  <c r="AK148" i="1"/>
  <c r="AO148" i="1"/>
  <c r="AM148" i="1"/>
  <c r="AN148" i="1"/>
  <c r="AR148" i="1"/>
  <c r="AG148" i="1"/>
  <c r="AQ149" i="1"/>
  <c r="AS149" i="1"/>
  <c r="AI149" i="1"/>
  <c r="AH149" i="1"/>
  <c r="AK149" i="1"/>
  <c r="AO149" i="1"/>
  <c r="AM149" i="1"/>
  <c r="AP149" i="1"/>
  <c r="AJ149" i="1"/>
  <c r="AR149" i="1"/>
  <c r="AN149" i="1"/>
  <c r="AG150" i="1"/>
  <c r="AJ150" i="1"/>
  <c r="AS150" i="1"/>
  <c r="AN150" i="1"/>
  <c r="AK150" i="1"/>
  <c r="AQ150" i="1"/>
  <c r="AG158" i="1"/>
  <c r="AH150" i="1"/>
  <c r="AO150" i="1"/>
  <c r="AP150" i="1"/>
  <c r="AR150" i="1"/>
  <c r="AI150" i="1"/>
  <c r="AM150" i="1"/>
  <c r="AQ158" i="1"/>
  <c r="AH158" i="1"/>
  <c r="AJ158" i="1"/>
  <c r="AS158" i="1"/>
  <c r="AI158" i="1"/>
  <c r="AM158" i="1"/>
  <c r="AR158" i="1"/>
  <c r="AP158" i="1"/>
  <c r="AK158" i="1"/>
  <c r="AO158" i="1"/>
  <c r="AN158" i="1"/>
  <c r="AS159" i="1"/>
  <c r="AO159" i="1"/>
  <c r="AG160" i="1"/>
  <c r="AG159" i="1"/>
  <c r="AP159" i="1"/>
  <c r="AH159" i="1"/>
  <c r="AQ159" i="1"/>
  <c r="AM159" i="1"/>
  <c r="AI159" i="1"/>
  <c r="AJ159" i="1"/>
  <c r="AK159" i="1"/>
  <c r="AR159" i="1"/>
  <c r="AN159" i="1"/>
  <c r="AK160" i="1"/>
  <c r="AQ160" i="1"/>
  <c r="AH160" i="1"/>
  <c r="AS160" i="1"/>
  <c r="AM160" i="1"/>
  <c r="AJ160" i="1"/>
  <c r="AO160" i="1"/>
  <c r="AN160" i="1"/>
  <c r="AR160" i="1"/>
  <c r="AP160" i="1"/>
  <c r="AI160" i="1"/>
  <c r="AJ161" i="1"/>
  <c r="AQ161" i="1"/>
  <c r="AR161" i="1"/>
  <c r="AI161" i="1"/>
  <c r="AS161" i="1"/>
  <c r="AK161" i="1"/>
  <c r="AP161" i="1"/>
  <c r="AM161" i="1"/>
  <c r="AG161" i="1"/>
  <c r="AO161" i="1"/>
  <c r="AH161" i="1"/>
  <c r="AN161" i="1"/>
  <c r="AG162" i="1"/>
  <c r="AK162" i="1"/>
  <c r="AQ162" i="1"/>
  <c r="AO162" i="1"/>
  <c r="AS162" i="1"/>
  <c r="AI162" i="1"/>
  <c r="AM162" i="1"/>
  <c r="AJ162" i="1"/>
  <c r="AP162" i="1"/>
  <c r="AN162" i="1"/>
  <c r="AR162" i="1"/>
  <c r="AH162" i="1"/>
  <c r="AQ163" i="1"/>
  <c r="AO163" i="1"/>
  <c r="AG163" i="1"/>
  <c r="AP163" i="1"/>
  <c r="AR163" i="1"/>
  <c r="AI163" i="1"/>
  <c r="AS163" i="1"/>
  <c r="AJ163" i="1"/>
  <c r="AM163" i="1"/>
  <c r="AG164" i="1"/>
  <c r="AK163" i="1"/>
  <c r="AH163" i="1"/>
  <c r="AN163" i="1"/>
  <c r="AP164" i="1"/>
  <c r="AK164" i="1"/>
  <c r="AO164" i="1"/>
  <c r="AS164" i="1"/>
  <c r="AH164" i="1"/>
  <c r="AI164" i="1"/>
  <c r="AQ164" i="1"/>
  <c r="AN164" i="1"/>
  <c r="AJ164" i="1"/>
  <c r="AR164" i="1"/>
  <c r="AM164" i="1"/>
  <c r="AQ165" i="1"/>
  <c r="AJ165" i="1"/>
  <c r="AI165" i="1"/>
  <c r="AK165" i="1"/>
  <c r="AR165" i="1"/>
  <c r="AH165" i="1"/>
  <c r="AS165" i="1"/>
  <c r="AM165" i="1"/>
  <c r="AG165" i="1"/>
  <c r="AP165" i="1"/>
  <c r="AO165" i="1"/>
  <c r="AN165" i="1"/>
  <c r="AG166" i="1"/>
  <c r="AS166" i="1"/>
  <c r="AP166" i="1"/>
  <c r="AI166" i="1"/>
  <c r="AH166" i="1"/>
  <c r="AQ166" i="1"/>
  <c r="AR166" i="1"/>
  <c r="AM166" i="1"/>
  <c r="AK166" i="1"/>
  <c r="AO166" i="1"/>
  <c r="AN166" i="1"/>
  <c r="AG167" i="1"/>
  <c r="AJ166" i="1"/>
  <c r="AK167" i="1"/>
  <c r="AI167" i="1"/>
  <c r="AN167" i="1"/>
  <c r="AP167" i="1"/>
  <c r="AR167" i="1"/>
  <c r="AG168" i="1"/>
  <c r="AQ167" i="1"/>
  <c r="AH167" i="1"/>
  <c r="AJ167" i="1"/>
  <c r="AO167" i="1"/>
  <c r="AS167" i="1"/>
  <c r="AM167" i="1"/>
  <c r="AS168" i="1"/>
  <c r="AR168" i="1"/>
  <c r="AJ168" i="1"/>
  <c r="AH168" i="1"/>
  <c r="AP168" i="1"/>
  <c r="AM168" i="1"/>
  <c r="AQ168" i="1"/>
  <c r="AN168" i="1"/>
  <c r="AK168" i="1"/>
  <c r="AI168" i="1"/>
  <c r="AO168" i="1"/>
  <c r="AQ169" i="1"/>
  <c r="AI169" i="1"/>
  <c r="AG170" i="1"/>
  <c r="AH169" i="1"/>
  <c r="AO169" i="1"/>
  <c r="AP169" i="1"/>
  <c r="AN169" i="1"/>
  <c r="AS169" i="1"/>
  <c r="AJ169" i="1"/>
  <c r="AM169" i="1"/>
  <c r="AG169" i="1"/>
  <c r="AK169" i="1"/>
  <c r="AR169" i="1"/>
  <c r="AP170" i="1"/>
  <c r="AJ170" i="1"/>
  <c r="AQ170" i="1"/>
  <c r="AM170" i="1"/>
  <c r="AR170" i="1"/>
  <c r="AI170" i="1"/>
  <c r="AO170" i="1"/>
  <c r="AK170" i="1"/>
  <c r="AN170" i="1"/>
  <c r="AS170" i="1"/>
  <c r="AH170" i="1"/>
  <c r="AI171" i="1"/>
  <c r="AK171" i="1"/>
  <c r="AG172" i="1"/>
  <c r="AO171" i="1"/>
  <c r="AR171" i="1"/>
  <c r="AQ171" i="1"/>
  <c r="AJ171" i="1"/>
  <c r="AP171" i="1"/>
  <c r="AM171" i="1"/>
  <c r="AG171" i="1"/>
  <c r="AS171" i="1"/>
  <c r="AH171" i="1"/>
  <c r="AN171" i="1"/>
  <c r="AK172" i="1"/>
  <c r="AS172" i="1"/>
  <c r="AJ172" i="1"/>
  <c r="AR172" i="1"/>
  <c r="AP172" i="1"/>
  <c r="AO172" i="1"/>
  <c r="AH172" i="1"/>
  <c r="AM172" i="1"/>
  <c r="AG173" i="1"/>
  <c r="AI172" i="1"/>
  <c r="AQ172" i="1"/>
  <c r="AN172" i="1"/>
  <c r="AR173" i="1"/>
  <c r="AO173" i="1"/>
  <c r="AI173" i="1"/>
  <c r="AP173" i="1"/>
  <c r="AJ173" i="1"/>
  <c r="AM173" i="1"/>
  <c r="AS173" i="1"/>
  <c r="AK173" i="1"/>
  <c r="AH173" i="1"/>
  <c r="AN173" i="1"/>
  <c r="AG174" i="1"/>
  <c r="AQ173" i="1"/>
  <c r="AO174" i="1"/>
  <c r="AQ174" i="1"/>
  <c r="AN174" i="1"/>
  <c r="AH174" i="1"/>
  <c r="AK174" i="1"/>
  <c r="AG175" i="1"/>
  <c r="AP174" i="1"/>
  <c r="AS174" i="1"/>
  <c r="AR174" i="1"/>
  <c r="AJ174" i="1"/>
  <c r="AI174" i="1"/>
  <c r="AM174" i="1"/>
  <c r="AK175" i="1"/>
  <c r="AS175" i="1"/>
  <c r="AP175" i="1"/>
  <c r="AI175" i="1"/>
  <c r="AQ175" i="1"/>
  <c r="AM175" i="1"/>
  <c r="AH175" i="1"/>
  <c r="AR175" i="1"/>
  <c r="AN175" i="1"/>
  <c r="AJ175" i="1"/>
  <c r="AO175" i="1"/>
  <c r="AS176" i="1"/>
  <c r="AI176" i="1"/>
  <c r="AN176" i="1"/>
  <c r="AK176" i="1"/>
  <c r="AP176" i="1"/>
  <c r="AG177" i="1"/>
  <c r="AQ176" i="1"/>
  <c r="AJ176" i="1"/>
  <c r="AH176" i="1"/>
  <c r="AG176" i="1"/>
  <c r="AO176" i="1"/>
  <c r="AR176" i="1"/>
  <c r="AM176" i="1"/>
  <c r="AQ177" i="1"/>
  <c r="AI177" i="1"/>
  <c r="AM177" i="1"/>
  <c r="AO177" i="1"/>
  <c r="AJ177" i="1"/>
  <c r="AN177" i="1"/>
  <c r="AK177" i="1"/>
  <c r="AH177" i="1"/>
  <c r="AR177" i="1"/>
  <c r="AG178" i="1"/>
  <c r="AP177" i="1"/>
  <c r="AS177" i="1"/>
  <c r="AQ178" i="1"/>
  <c r="AS178" i="1"/>
  <c r="AM178" i="1"/>
  <c r="AO178" i="1"/>
  <c r="AK178" i="1"/>
  <c r="AJ178" i="1"/>
  <c r="AH178" i="1"/>
  <c r="AN178" i="1"/>
  <c r="AR178" i="1"/>
  <c r="AI178" i="1"/>
  <c r="AP178" i="1"/>
  <c r="AG180" i="1"/>
  <c r="AI179" i="1"/>
  <c r="AQ179" i="1"/>
  <c r="AK179" i="1"/>
  <c r="AN179" i="1"/>
  <c r="AH179" i="1"/>
  <c r="AR179" i="1"/>
  <c r="AO179" i="1"/>
  <c r="AJ179" i="1"/>
  <c r="AG179" i="1"/>
  <c r="AS179" i="1"/>
  <c r="AP179" i="1"/>
  <c r="AM179" i="1"/>
  <c r="AJ180" i="1"/>
  <c r="AK180" i="1"/>
  <c r="AG181" i="1"/>
  <c r="AS180" i="1"/>
  <c r="AP180" i="1"/>
  <c r="AR180" i="1"/>
  <c r="AQ180" i="1"/>
  <c r="AH180" i="1"/>
  <c r="AM180" i="1"/>
  <c r="AI180" i="1"/>
  <c r="AO180" i="1"/>
  <c r="AN180" i="1"/>
  <c r="AQ181" i="1"/>
  <c r="AI181" i="1"/>
  <c r="AG182" i="1"/>
  <c r="AN181" i="1"/>
  <c r="AP181" i="1"/>
  <c r="AO181" i="1"/>
  <c r="AH181" i="1"/>
  <c r="AR181" i="1"/>
  <c r="AJ181" i="1"/>
  <c r="AM181" i="1"/>
  <c r="AK181" i="1"/>
  <c r="AS181" i="1"/>
  <c r="AR182" i="1"/>
  <c r="AH182" i="1"/>
  <c r="AQ182" i="1"/>
  <c r="AP182" i="1"/>
  <c r="AJ182" i="1"/>
  <c r="AM182" i="1"/>
  <c r="AO182" i="1"/>
  <c r="AI182" i="1"/>
  <c r="AN182" i="1"/>
  <c r="AK182" i="1"/>
  <c r="AS182" i="1"/>
  <c r="AO183" i="1"/>
  <c r="AS183" i="1"/>
  <c r="AN183" i="1"/>
  <c r="AJ183" i="1"/>
  <c r="AQ183" i="1"/>
  <c r="AG184" i="1"/>
  <c r="AK183" i="1"/>
  <c r="AI183" i="1"/>
  <c r="AR183" i="1"/>
  <c r="AH183" i="1"/>
  <c r="AP183" i="1"/>
  <c r="AM183" i="1"/>
  <c r="AG183" i="1"/>
  <c r="AH184" i="1"/>
  <c r="AP184" i="1"/>
  <c r="AM184" i="1"/>
  <c r="AQ184" i="1"/>
  <c r="AR184" i="1"/>
  <c r="AN184" i="1"/>
  <c r="AJ184" i="1"/>
  <c r="AI184" i="1"/>
  <c r="AS184" i="1"/>
  <c r="AK184" i="1"/>
  <c r="AO184" i="1"/>
  <c r="AH185" i="1"/>
  <c r="AP185" i="1"/>
  <c r="AM185" i="1"/>
  <c r="AJ185" i="1"/>
  <c r="AR185" i="1"/>
  <c r="AN185" i="1"/>
  <c r="AS185" i="1"/>
  <c r="AI185" i="1"/>
  <c r="AG185" i="1"/>
  <c r="AK185" i="1"/>
  <c r="AO185" i="1"/>
  <c r="AQ185" i="1"/>
  <c r="AQ186" i="1"/>
  <c r="AO186" i="1"/>
  <c r="AG187" i="1"/>
  <c r="AG186" i="1"/>
  <c r="AJ186" i="1"/>
  <c r="AH186" i="1"/>
  <c r="AK186" i="1"/>
  <c r="AN186" i="1"/>
  <c r="AR186" i="1"/>
  <c r="AP186" i="1"/>
  <c r="AM186" i="1"/>
  <c r="AI186" i="1"/>
  <c r="AS186" i="1"/>
  <c r="AR187" i="1"/>
  <c r="AQ187" i="1"/>
  <c r="AO187" i="1"/>
  <c r="AS187" i="1"/>
  <c r="AK187" i="1"/>
  <c r="AG195" i="1"/>
  <c r="AI187" i="1"/>
  <c r="AH187" i="1"/>
  <c r="AM187" i="1"/>
  <c r="AP187" i="1"/>
  <c r="AJ187" i="1"/>
  <c r="AN187" i="1"/>
  <c r="AK195" i="1"/>
  <c r="AO195" i="1"/>
  <c r="AQ195" i="1"/>
  <c r="AN195" i="1"/>
  <c r="AP195" i="1"/>
  <c r="AI195" i="1"/>
  <c r="AM195" i="1"/>
  <c r="AR195" i="1"/>
  <c r="AJ195" i="1"/>
  <c r="AH195" i="1"/>
  <c r="AS195" i="1"/>
  <c r="AG196" i="1"/>
  <c r="AR196" i="1"/>
  <c r="AJ196" i="1"/>
  <c r="AN196" i="1"/>
  <c r="AK196" i="1"/>
  <c r="AQ196" i="1"/>
  <c r="AG197" i="1"/>
  <c r="AS196" i="1"/>
  <c r="AH196" i="1"/>
  <c r="AP196" i="1"/>
  <c r="AO196" i="1"/>
  <c r="AI196" i="1"/>
  <c r="AM196" i="1"/>
  <c r="AR197" i="1"/>
  <c r="AI197" i="1"/>
  <c r="AM197" i="1"/>
  <c r="AQ197" i="1"/>
  <c r="AJ197" i="1"/>
  <c r="AK197" i="1"/>
  <c r="AO197" i="1"/>
  <c r="AH197" i="1"/>
  <c r="AS197" i="1"/>
  <c r="AP197" i="1"/>
  <c r="AN197" i="1"/>
  <c r="AO198" i="1"/>
  <c r="AQ198" i="1"/>
  <c r="AJ198" i="1"/>
  <c r="AP198" i="1"/>
  <c r="AM198" i="1"/>
  <c r="AK198" i="1"/>
  <c r="AR198" i="1"/>
  <c r="AI198" i="1"/>
  <c r="AN198" i="1"/>
  <c r="AS198" i="1"/>
  <c r="AH198" i="1"/>
  <c r="AG198" i="1"/>
  <c r="AO199" i="1"/>
  <c r="AS199" i="1"/>
  <c r="AK199" i="1"/>
  <c r="AM199" i="1"/>
  <c r="AJ199" i="1"/>
  <c r="AP199" i="1"/>
  <c r="AQ199" i="1"/>
  <c r="AH199" i="1"/>
  <c r="AN199" i="1"/>
  <c r="AG199" i="1"/>
  <c r="AI199" i="1"/>
  <c r="AR199" i="1"/>
  <c r="AS200" i="1"/>
  <c r="AQ200" i="1"/>
  <c r="AG201" i="1"/>
  <c r="AI200" i="1"/>
  <c r="AP200" i="1"/>
  <c r="AO200" i="1"/>
  <c r="AN200" i="1"/>
  <c r="AH200" i="1"/>
  <c r="AJ200" i="1"/>
  <c r="AM200" i="1"/>
  <c r="AG200" i="1"/>
  <c r="AK200" i="1"/>
  <c r="AR200" i="1"/>
  <c r="AK201" i="1"/>
  <c r="AH201" i="1"/>
  <c r="AJ201" i="1"/>
  <c r="AS201" i="1"/>
  <c r="AM201" i="1"/>
  <c r="AI201" i="1"/>
  <c r="AR201" i="1"/>
  <c r="AN201" i="1"/>
  <c r="AQ201" i="1"/>
  <c r="AO201" i="1"/>
  <c r="AP201" i="1"/>
  <c r="AQ202" i="1"/>
  <c r="AR202" i="1"/>
  <c r="AG203" i="1"/>
  <c r="AH202" i="1"/>
  <c r="AP202" i="1"/>
  <c r="AK202" i="1"/>
  <c r="AI202" i="1"/>
  <c r="AS202" i="1"/>
  <c r="AM202" i="1"/>
  <c r="AJ202" i="1"/>
  <c r="AO202" i="1"/>
  <c r="AN202" i="1"/>
  <c r="AG202" i="1"/>
  <c r="AO203" i="1"/>
  <c r="AQ203" i="1"/>
  <c r="AG204" i="1"/>
  <c r="AP203" i="1"/>
  <c r="AH203" i="1"/>
  <c r="AK203" i="1"/>
  <c r="AI203" i="1"/>
  <c r="AS203" i="1"/>
  <c r="AM203" i="1"/>
  <c r="AJ203" i="1"/>
  <c r="AR203" i="1"/>
  <c r="AN203" i="1"/>
  <c r="AS204" i="1"/>
  <c r="AP204" i="1"/>
  <c r="AO204" i="1"/>
  <c r="AQ204" i="1"/>
  <c r="AM204" i="1"/>
  <c r="AR204" i="1"/>
  <c r="AJ204" i="1"/>
  <c r="AN204" i="1"/>
  <c r="AK204" i="1"/>
  <c r="AI204" i="1"/>
  <c r="AH204" i="1"/>
  <c r="AI205" i="1"/>
  <c r="AJ205" i="1"/>
  <c r="AG205" i="1"/>
  <c r="AS205" i="1"/>
  <c r="AP205" i="1"/>
  <c r="AR205" i="1"/>
  <c r="AG206" i="1"/>
  <c r="AO205" i="1"/>
  <c r="AH205" i="1"/>
  <c r="AM205" i="1"/>
  <c r="AQ205" i="1"/>
  <c r="AK205" i="1"/>
  <c r="AN205" i="1"/>
  <c r="AH206" i="1"/>
  <c r="AP206" i="1"/>
  <c r="AK206" i="1"/>
  <c r="AR206" i="1"/>
  <c r="AQ206" i="1"/>
  <c r="AS206" i="1"/>
  <c r="AM206" i="1"/>
  <c r="AJ206" i="1"/>
  <c r="AO206" i="1"/>
  <c r="AN206" i="1"/>
  <c r="AI206" i="1"/>
  <c r="AR207" i="1"/>
  <c r="AI207" i="1"/>
  <c r="AP207" i="1"/>
  <c r="AK207" i="1"/>
  <c r="AQ207" i="1"/>
  <c r="AG208" i="1"/>
  <c r="AH207" i="1"/>
  <c r="AS207" i="1"/>
  <c r="AM207" i="1"/>
  <c r="AJ207" i="1"/>
  <c r="AO207" i="1"/>
  <c r="AN207" i="1"/>
  <c r="AG207" i="1"/>
  <c r="AS208" i="1"/>
  <c r="AH208" i="1"/>
  <c r="AP208" i="1"/>
  <c r="AO208" i="1"/>
  <c r="AM208" i="1"/>
  <c r="AR208" i="1"/>
  <c r="AJ208" i="1"/>
  <c r="AN208" i="1"/>
  <c r="AK208" i="1"/>
  <c r="AQ208" i="1"/>
  <c r="AI208" i="1"/>
  <c r="AR209" i="1"/>
  <c r="AH209" i="1"/>
  <c r="AG209" i="1"/>
  <c r="AS209" i="1"/>
  <c r="AQ209" i="1"/>
  <c r="AJ209" i="1"/>
  <c r="AG210" i="1"/>
  <c r="AK209" i="1"/>
  <c r="AI209" i="1"/>
  <c r="AM209" i="1"/>
  <c r="AO209" i="1"/>
  <c r="AP209" i="1"/>
  <c r="AN209" i="1"/>
  <c r="AK210" i="1"/>
  <c r="AR210" i="1"/>
  <c r="AP210" i="1"/>
  <c r="AS210" i="1"/>
  <c r="AH210" i="1"/>
  <c r="AM210" i="1"/>
  <c r="AQ210" i="1"/>
  <c r="AO210" i="1"/>
  <c r="AI210" i="1"/>
  <c r="AN210" i="1"/>
  <c r="AG211" i="1"/>
  <c r="AJ210" i="1"/>
  <c r="AR211" i="1"/>
  <c r="AS211" i="1"/>
  <c r="AN211" i="1"/>
  <c r="AJ211" i="1"/>
  <c r="AI211" i="1"/>
  <c r="AG212" i="1"/>
  <c r="AH211" i="1"/>
  <c r="AO211" i="1"/>
  <c r="AQ211" i="1"/>
  <c r="AP211" i="1"/>
  <c r="AK211" i="1"/>
  <c r="AM211" i="1"/>
  <c r="AK212" i="1"/>
  <c r="AP212" i="1"/>
  <c r="AM212" i="1"/>
  <c r="AR212" i="1"/>
  <c r="AI212" i="1"/>
  <c r="AN212" i="1"/>
  <c r="AJ212" i="1"/>
  <c r="AQ212" i="1"/>
  <c r="AS212" i="1"/>
  <c r="AH212" i="1"/>
  <c r="AO212" i="1"/>
  <c r="AR213" i="1"/>
  <c r="AI213" i="1"/>
  <c r="AM213" i="1"/>
  <c r="AN213" i="1"/>
  <c r="AQ213" i="1"/>
  <c r="AJ213" i="1"/>
  <c r="AK213" i="1"/>
  <c r="AO213" i="1"/>
  <c r="AH213" i="1"/>
  <c r="AS213" i="1"/>
  <c r="AP213" i="1"/>
  <c r="AG213" i="1"/>
  <c r="AI214" i="1"/>
  <c r="AK214" i="1"/>
  <c r="AH214" i="1"/>
  <c r="AP214" i="1"/>
  <c r="AR214" i="1"/>
  <c r="AG214" i="1"/>
  <c r="AQ214" i="1"/>
  <c r="AS214" i="1"/>
  <c r="AM214" i="1"/>
  <c r="AJ214" i="1"/>
  <c r="AO214" i="1"/>
  <c r="AN214" i="1"/>
  <c r="AG215" i="1"/>
  <c r="AQ215" i="1"/>
  <c r="AJ215" i="1"/>
  <c r="AS215" i="1"/>
  <c r="AK215" i="1"/>
  <c r="AR215" i="1"/>
  <c r="AO215" i="1"/>
  <c r="AH215" i="1"/>
  <c r="AM215" i="1"/>
  <c r="AI215" i="1"/>
  <c r="AP215" i="1"/>
  <c r="AN215" i="1"/>
  <c r="AK216" i="1"/>
  <c r="AP216" i="1"/>
  <c r="AG216" i="1"/>
  <c r="AS216" i="1"/>
  <c r="AH216" i="1"/>
  <c r="AI216" i="1"/>
  <c r="AO216" i="1"/>
  <c r="AQ216" i="1"/>
  <c r="AM216" i="1"/>
  <c r="AR216" i="1"/>
  <c r="AJ216" i="1"/>
  <c r="AN216" i="1"/>
  <c r="AP217" i="1"/>
  <c r="AR217" i="1"/>
  <c r="AJ217" i="1"/>
  <c r="AI217" i="1"/>
  <c r="AN217" i="1"/>
  <c r="AK217" i="1"/>
  <c r="AO217" i="1"/>
  <c r="AQ217" i="1"/>
  <c r="AG217" i="1"/>
  <c r="AM217" i="1"/>
  <c r="AH217" i="1"/>
  <c r="AS217" i="1"/>
  <c r="AI218" i="1"/>
  <c r="AK218" i="1"/>
  <c r="AN218" i="1"/>
  <c r="AS218" i="1"/>
  <c r="AQ218" i="1"/>
  <c r="AG218" i="1"/>
  <c r="AH218" i="1"/>
  <c r="AO218" i="1"/>
  <c r="AJ218" i="1"/>
  <c r="AM14" i="1"/>
  <c r="AP218" i="1"/>
  <c r="AR218" i="1"/>
  <c r="AM218" i="1"/>
  <c r="AJ219" i="1"/>
  <c r="AP219" i="1"/>
  <c r="AQ219" i="1"/>
  <c r="AI219" i="1"/>
  <c r="AN219" i="1"/>
  <c r="AK219" i="1"/>
  <c r="AO219" i="1"/>
  <c r="AG219" i="1"/>
  <c r="AM219" i="1"/>
  <c r="AR219" i="1"/>
  <c r="AS219" i="1"/>
  <c r="AH219" i="1"/>
  <c r="AH220" i="1"/>
  <c r="AR220" i="1"/>
  <c r="AG220" i="1"/>
  <c r="AQ220" i="1"/>
  <c r="AS220" i="1"/>
  <c r="AK220" i="1"/>
  <c r="AJ220" i="1"/>
  <c r="AO220" i="1"/>
  <c r="AM220" i="1"/>
  <c r="AN220" i="1"/>
  <c r="AP220" i="1"/>
  <c r="AI220" i="1"/>
  <c r="AH221" i="1"/>
  <c r="AQ221" i="1"/>
  <c r="AG221" i="1"/>
  <c r="AP221" i="1"/>
  <c r="AR221" i="1"/>
  <c r="AO221" i="1"/>
  <c r="AI221" i="1"/>
  <c r="AJ221" i="1"/>
  <c r="AM221" i="1"/>
  <c r="AG222" i="1"/>
  <c r="AK221" i="1"/>
  <c r="AS221" i="1"/>
  <c r="AN221" i="1"/>
  <c r="AI222" i="1"/>
  <c r="AJ222" i="1"/>
  <c r="AN222" i="1"/>
  <c r="AR222" i="1"/>
  <c r="AP222" i="1"/>
  <c r="AG223" i="1"/>
  <c r="AS222" i="1"/>
  <c r="AK222" i="1"/>
  <c r="AH222" i="1"/>
  <c r="AO222" i="1"/>
  <c r="AQ222" i="1"/>
  <c r="AM222" i="1"/>
  <c r="AO223" i="1"/>
  <c r="AI223" i="1"/>
  <c r="AM223" i="1"/>
  <c r="AQ223" i="1"/>
  <c r="AS223" i="1"/>
  <c r="AN223" i="1"/>
  <c r="AK223" i="1"/>
  <c r="AH223" i="1"/>
  <c r="AP223" i="1"/>
  <c r="AR223" i="1"/>
  <c r="AJ223" i="1"/>
  <c r="AI224" i="1"/>
  <c r="AS224" i="1"/>
  <c r="AM224" i="1"/>
  <c r="AP224" i="1"/>
  <c r="AK224" i="1"/>
  <c r="AN224" i="1"/>
  <c r="AH224" i="1"/>
  <c r="AR224" i="1"/>
  <c r="AO224" i="1"/>
  <c r="AQ224" i="1"/>
  <c r="AJ224" i="1"/>
  <c r="AG224" i="1"/>
  <c r="AP232" i="1"/>
  <c r="AQ232" i="1"/>
  <c r="AM232" i="1"/>
  <c r="AK232" i="1"/>
  <c r="AR232" i="1"/>
  <c r="AN232" i="1"/>
  <c r="AS232" i="1"/>
  <c r="AI232" i="1"/>
  <c r="AO232" i="1"/>
  <c r="AH232" i="1"/>
  <c r="AJ232" i="1"/>
  <c r="AG232" i="1"/>
  <c r="AG233" i="1"/>
  <c r="AJ233" i="1"/>
  <c r="AP233" i="1"/>
  <c r="AO233" i="1"/>
  <c r="AS233" i="1"/>
  <c r="AM233" i="1"/>
  <c r="AQ233" i="1"/>
  <c r="AK233" i="1"/>
  <c r="AN233" i="1"/>
  <c r="AH233" i="1"/>
  <c r="AR233" i="1"/>
  <c r="AI233" i="1"/>
  <c r="AS234" i="1"/>
  <c r="AP234" i="1"/>
  <c r="AN234" i="1"/>
  <c r="AG234" i="1"/>
  <c r="AK234" i="1"/>
  <c r="AO234" i="1"/>
  <c r="AH234" i="1"/>
  <c r="AR234" i="1"/>
  <c r="AI234" i="1"/>
  <c r="AG235" i="1"/>
  <c r="AQ234" i="1"/>
  <c r="AJ234" i="1"/>
  <c r="AM234" i="1"/>
  <c r="AJ235" i="1"/>
  <c r="AP235" i="1"/>
  <c r="AI235" i="1"/>
  <c r="AR235" i="1"/>
  <c r="AS235" i="1"/>
  <c r="AM235" i="1"/>
  <c r="AQ235" i="1"/>
  <c r="AK235" i="1"/>
  <c r="AN235" i="1"/>
  <c r="AH235" i="1"/>
  <c r="AO235" i="1"/>
  <c r="AG236" i="1"/>
  <c r="AQ236" i="1"/>
  <c r="AR236" i="1"/>
  <c r="AM236" i="1"/>
  <c r="AS236" i="1"/>
  <c r="AK236" i="1"/>
  <c r="AN236" i="1"/>
  <c r="AH236" i="1"/>
  <c r="AJ236" i="1"/>
  <c r="AG237" i="1"/>
  <c r="AI236" i="1"/>
  <c r="AP236" i="1"/>
  <c r="AO236" i="1"/>
  <c r="AR237" i="1"/>
  <c r="AQ237" i="1"/>
  <c r="AH237" i="1"/>
  <c r="AS237" i="1"/>
  <c r="AM237" i="1"/>
  <c r="AK237" i="1"/>
  <c r="AO237" i="1"/>
  <c r="AN237" i="1"/>
  <c r="AJ237" i="1"/>
  <c r="AP237" i="1"/>
  <c r="AI237" i="1"/>
  <c r="AJ238" i="1"/>
  <c r="AH238" i="1"/>
  <c r="AG239" i="1"/>
  <c r="AN238" i="1"/>
  <c r="AR238" i="1"/>
  <c r="AI238" i="1"/>
  <c r="AS238" i="1"/>
  <c r="AK238" i="1"/>
  <c r="AQ238" i="1"/>
  <c r="AM238" i="1"/>
  <c r="AG238" i="1"/>
  <c r="AO238" i="1"/>
  <c r="AP238" i="1"/>
  <c r="AS239" i="1"/>
  <c r="AO239" i="1"/>
  <c r="AI239" i="1"/>
  <c r="AP239" i="1"/>
  <c r="AJ239" i="1"/>
  <c r="AM239" i="1"/>
  <c r="AH239" i="1"/>
  <c r="AK239" i="1"/>
  <c r="AN239" i="1"/>
  <c r="AR239" i="1"/>
  <c r="AQ239" i="1"/>
  <c r="AK240" i="1"/>
  <c r="AS240" i="1"/>
  <c r="AN240" i="1"/>
  <c r="AH240" i="1"/>
  <c r="AP240" i="1"/>
  <c r="AG241" i="1"/>
  <c r="AQ240" i="1"/>
  <c r="AI240" i="1"/>
  <c r="AR240" i="1"/>
  <c r="AO240" i="1"/>
  <c r="AJ240" i="1"/>
  <c r="AM240" i="1"/>
  <c r="AG240" i="1"/>
  <c r="AG242" i="1"/>
  <c r="AQ241" i="1"/>
  <c r="AS241" i="1"/>
  <c r="AM241" i="1"/>
  <c r="AH241" i="1"/>
  <c r="AO241" i="1"/>
  <c r="AN241" i="1"/>
  <c r="AP241" i="1"/>
  <c r="AJ241" i="1"/>
  <c r="AK241" i="1"/>
  <c r="AI241" i="1"/>
  <c r="AR241" i="1"/>
  <c r="AS242" i="1"/>
  <c r="AO242" i="1"/>
  <c r="AM242" i="1"/>
  <c r="AP242" i="1"/>
  <c r="AK242" i="1"/>
  <c r="AN242" i="1"/>
  <c r="AR242" i="1"/>
  <c r="AH242" i="1"/>
  <c r="AJ242" i="1"/>
  <c r="AQ242" i="1"/>
  <c r="AI242" i="1"/>
  <c r="AQ243" i="1"/>
  <c r="AH243" i="1"/>
  <c r="AR243" i="1"/>
  <c r="AO243" i="1"/>
  <c r="AG244" i="1"/>
  <c r="AG243" i="1"/>
  <c r="AS243" i="1"/>
  <c r="AP243" i="1"/>
  <c r="AJ243" i="1"/>
  <c r="AK243" i="1"/>
  <c r="AI243" i="1"/>
  <c r="AM243" i="1"/>
  <c r="AN243" i="1"/>
  <c r="AP244" i="1"/>
  <c r="AM244" i="1"/>
  <c r="AH244" i="1"/>
  <c r="AR244" i="1"/>
  <c r="AN244" i="1"/>
  <c r="AO244" i="1"/>
  <c r="AK244" i="1"/>
  <c r="AI244" i="1"/>
  <c r="AQ244" i="1"/>
  <c r="AS244" i="1"/>
  <c r="AJ244" i="1"/>
  <c r="AG245" i="1"/>
  <c r="AJ245" i="1"/>
  <c r="AH245" i="1"/>
  <c r="AN245" i="1"/>
  <c r="AP245" i="1"/>
  <c r="AS245" i="1"/>
  <c r="AG246" i="1"/>
  <c r="AQ245" i="1"/>
  <c r="AI245" i="1"/>
  <c r="AK245" i="1"/>
  <c r="AR245" i="1"/>
  <c r="AO245" i="1"/>
  <c r="AM245" i="1"/>
  <c r="AJ246" i="1"/>
  <c r="AR246" i="1"/>
  <c r="AP246" i="1"/>
  <c r="AS246" i="1"/>
  <c r="AI246" i="1"/>
  <c r="AM246" i="1"/>
  <c r="AO246" i="1"/>
  <c r="AQ246" i="1"/>
  <c r="AN246" i="1"/>
  <c r="AH246" i="1"/>
  <c r="AK246" i="1"/>
  <c r="AG247" i="1"/>
  <c r="AQ247" i="1"/>
  <c r="AS247" i="1"/>
  <c r="AM247" i="1"/>
  <c r="AH247" i="1"/>
  <c r="AO247" i="1"/>
  <c r="AN247" i="1"/>
  <c r="AP247" i="1"/>
  <c r="AR247" i="1"/>
  <c r="AG248" i="1"/>
  <c r="AI247" i="1"/>
  <c r="AK247" i="1"/>
  <c r="AJ247" i="1"/>
  <c r="AH248" i="1"/>
  <c r="AR248" i="1"/>
  <c r="AP248" i="1"/>
  <c r="AI248" i="1"/>
  <c r="AJ248" i="1"/>
  <c r="AM248" i="1"/>
  <c r="AK248" i="1"/>
  <c r="AS248" i="1"/>
  <c r="AQ248" i="1"/>
  <c r="AN248" i="1"/>
  <c r="AG249" i="1"/>
  <c r="AO248" i="1"/>
  <c r="AH249" i="1"/>
  <c r="AJ249" i="1"/>
  <c r="AN249" i="1"/>
  <c r="AR249" i="1"/>
  <c r="AQ249" i="1"/>
  <c r="AG250" i="1"/>
  <c r="AS249" i="1"/>
  <c r="AK249" i="1"/>
  <c r="AI249" i="1"/>
  <c r="AP249" i="1"/>
  <c r="AO249" i="1"/>
  <c r="AM249" i="1"/>
  <c r="AS250" i="1"/>
  <c r="AJ250" i="1"/>
  <c r="AM250" i="1"/>
  <c r="AH250" i="1"/>
  <c r="AK250" i="1"/>
  <c r="AI250" i="1"/>
  <c r="AN250" i="1"/>
  <c r="AQ250" i="1"/>
  <c r="AP250" i="1"/>
  <c r="AR250" i="1"/>
  <c r="AO250" i="1"/>
  <c r="AR251" i="1"/>
  <c r="AP251" i="1"/>
  <c r="AN251" i="1"/>
  <c r="AS251" i="1"/>
  <c r="AJ251" i="1"/>
  <c r="AG252" i="1"/>
  <c r="AO251" i="1"/>
  <c r="AQ251" i="1"/>
  <c r="AI251" i="1"/>
  <c r="AH251" i="1"/>
  <c r="AK251" i="1"/>
  <c r="AM251" i="1"/>
  <c r="AG251" i="1"/>
  <c r="AH252" i="1"/>
  <c r="AS252" i="1"/>
  <c r="AR252" i="1"/>
  <c r="AQ252" i="1"/>
  <c r="AI252" i="1"/>
  <c r="AM252" i="1"/>
  <c r="AP252" i="1"/>
  <c r="AO252" i="1"/>
  <c r="AJ252" i="1"/>
  <c r="AN252" i="1"/>
  <c r="AG253" i="1"/>
  <c r="AK252" i="1"/>
  <c r="AK253" i="1"/>
  <c r="AJ253" i="1"/>
  <c r="AM253" i="1"/>
  <c r="AO253" i="1"/>
  <c r="AQ253" i="1"/>
  <c r="AN253" i="1"/>
  <c r="AH253" i="1"/>
  <c r="AS253" i="1"/>
  <c r="AG254" i="1"/>
  <c r="AP253" i="1"/>
  <c r="AR253" i="1"/>
  <c r="AI253" i="1"/>
  <c r="AP254" i="1"/>
  <c r="AS254" i="1"/>
  <c r="AN254" i="1"/>
  <c r="AK254" i="1"/>
  <c r="AI254" i="1"/>
  <c r="AO254" i="1"/>
  <c r="AJ254" i="1"/>
  <c r="AR254" i="1"/>
  <c r="AQ254" i="1"/>
  <c r="AH254" i="1"/>
  <c r="AM254" i="1"/>
  <c r="AG255" i="1"/>
  <c r="AP255" i="1"/>
  <c r="AO255" i="1"/>
  <c r="AM255" i="1"/>
  <c r="AR255" i="1"/>
  <c r="AK255" i="1"/>
  <c r="AN255" i="1"/>
  <c r="AH255" i="1"/>
  <c r="AS255" i="1"/>
  <c r="AI255" i="1"/>
  <c r="AQ255" i="1"/>
  <c r="AJ255" i="1"/>
  <c r="AH256" i="1"/>
  <c r="AO256" i="1"/>
  <c r="AJ256" i="1"/>
  <c r="AQ256" i="1"/>
  <c r="AP256" i="1"/>
  <c r="AM256" i="1"/>
  <c r="AG256" i="1"/>
  <c r="AK256" i="1"/>
  <c r="AI256" i="1"/>
  <c r="AN256" i="1"/>
  <c r="AS256" i="1"/>
  <c r="AR256" i="1"/>
  <c r="AS257" i="1"/>
  <c r="AH257" i="1"/>
  <c r="AN257" i="1"/>
  <c r="AO257" i="1"/>
  <c r="AQ257" i="1"/>
  <c r="AI257" i="1"/>
  <c r="AG257" i="1"/>
  <c r="AR257" i="1"/>
  <c r="AJ257" i="1"/>
  <c r="AK257" i="1"/>
  <c r="AP257" i="1"/>
  <c r="AM257" i="1"/>
  <c r="AH258" i="1"/>
  <c r="AO258" i="1"/>
  <c r="AJ258" i="1"/>
  <c r="AQ258" i="1"/>
  <c r="AP258" i="1"/>
  <c r="AM258" i="1"/>
  <c r="AK258" i="1"/>
  <c r="AI258" i="1"/>
  <c r="AN258" i="1"/>
  <c r="AR258" i="1"/>
  <c r="AS258" i="1"/>
  <c r="AG258" i="1"/>
  <c r="AS259" i="1"/>
  <c r="AI259" i="1"/>
  <c r="AP259" i="1"/>
  <c r="AN259" i="1"/>
  <c r="AO259" i="1"/>
  <c r="AQ259" i="1"/>
  <c r="AM259" i="1"/>
  <c r="AK259" i="1"/>
  <c r="AJ259" i="1"/>
  <c r="AR259" i="1"/>
  <c r="AH259" i="1"/>
  <c r="AG259" i="1"/>
  <c r="AJ260" i="1"/>
  <c r="AH260" i="1"/>
  <c r="AS260" i="1"/>
  <c r="AR260" i="1"/>
  <c r="AQ260" i="1"/>
  <c r="AK260" i="1"/>
  <c r="AP260" i="1"/>
  <c r="AO260" i="1"/>
  <c r="AM260" i="1"/>
  <c r="AG260" i="1"/>
  <c r="AI260" i="1"/>
  <c r="AN260" i="1"/>
  <c r="AR261" i="1"/>
  <c r="AH261" i="1"/>
  <c r="AI261" i="1"/>
  <c r="AS261" i="1"/>
  <c r="AO261" i="1"/>
  <c r="AJ261" i="1"/>
  <c r="AQ261" i="1"/>
  <c r="AK261" i="1"/>
  <c r="AM261" i="1"/>
  <c r="AG261" i="1"/>
  <c r="AP261" i="1"/>
  <c r="AN261" i="1"/>
  <c r="AS269" i="1"/>
  <c r="AK269" i="1"/>
  <c r="AP269" i="1"/>
  <c r="AO269" i="1"/>
  <c r="AG269" i="1"/>
  <c r="AQ269" i="1"/>
  <c r="AH269" i="1"/>
  <c r="AI269" i="1"/>
  <c r="AM269" i="1"/>
  <c r="AR269" i="1"/>
  <c r="AJ269" i="1"/>
  <c r="AN269" i="1"/>
  <c r="AP270" i="1"/>
  <c r="AR270" i="1"/>
  <c r="AO270" i="1"/>
  <c r="AI270" i="1"/>
  <c r="AG270" i="1"/>
  <c r="AJ270" i="1"/>
  <c r="AK270" i="1"/>
  <c r="AQ270" i="1"/>
  <c r="AM270" i="1"/>
  <c r="AH270" i="1"/>
  <c r="AS270" i="1"/>
  <c r="AN270" i="1"/>
  <c r="AP271" i="1"/>
  <c r="AK271" i="1"/>
  <c r="AJ271" i="1"/>
  <c r="AG271" i="1"/>
  <c r="AS271" i="1"/>
  <c r="AI271" i="1"/>
  <c r="AO271" i="1"/>
  <c r="AH271" i="1"/>
  <c r="AM271" i="1"/>
  <c r="AQ271" i="1"/>
  <c r="AR271" i="1"/>
  <c r="AN271" i="1"/>
  <c r="AS272" i="1"/>
  <c r="AO272" i="1"/>
  <c r="AN272" i="1"/>
  <c r="AR272" i="1"/>
  <c r="AJ272" i="1"/>
  <c r="AH272" i="1"/>
  <c r="AG272" i="1"/>
  <c r="AK272" i="1"/>
  <c r="AQ272" i="1"/>
  <c r="AP272" i="1"/>
  <c r="AI272" i="1"/>
  <c r="AM272" i="1"/>
  <c r="AI273" i="1"/>
  <c r="AH273" i="1"/>
  <c r="AP273" i="1"/>
  <c r="AO273" i="1"/>
  <c r="AR273" i="1"/>
  <c r="AJ273" i="1"/>
  <c r="AS273" i="1"/>
  <c r="AQ273" i="1"/>
  <c r="AM273" i="1"/>
  <c r="AK273" i="1"/>
  <c r="AG273" i="1"/>
  <c r="AN273" i="1"/>
  <c r="AO274" i="1"/>
  <c r="AQ274" i="1"/>
  <c r="AJ274" i="1"/>
  <c r="AR274" i="1"/>
  <c r="AH274" i="1"/>
  <c r="AM274" i="1"/>
  <c r="AK274" i="1"/>
  <c r="AS274" i="1"/>
  <c r="AN274" i="1"/>
  <c r="AI274" i="1"/>
  <c r="AP274" i="1"/>
  <c r="AG274" i="1"/>
  <c r="AH275" i="1"/>
  <c r="AP275" i="1"/>
  <c r="AS275" i="1"/>
  <c r="AI275" i="1"/>
  <c r="AR275" i="1"/>
  <c r="AJ275" i="1"/>
  <c r="AK275" i="1"/>
  <c r="AQ275" i="1"/>
  <c r="AM275" i="1"/>
  <c r="AG275" i="1"/>
  <c r="AO275" i="1"/>
  <c r="AN275" i="1"/>
  <c r="AJ276" i="1"/>
  <c r="AI276" i="1"/>
  <c r="AO276" i="1"/>
  <c r="AK276" i="1"/>
  <c r="AR276" i="1"/>
  <c r="AH276" i="1"/>
  <c r="AQ276" i="1"/>
  <c r="AG276" i="1"/>
  <c r="AM276" i="1"/>
  <c r="AS276" i="1"/>
  <c r="AP276" i="1"/>
  <c r="AN276" i="1"/>
  <c r="AQ277" i="1"/>
  <c r="AS277" i="1"/>
  <c r="AK277" i="1"/>
  <c r="AP277" i="1"/>
  <c r="AR277" i="1"/>
  <c r="AG277" i="1"/>
  <c r="AH277" i="1"/>
  <c r="AJ277" i="1"/>
  <c r="AM277" i="1"/>
  <c r="AO277" i="1"/>
  <c r="AI277" i="1"/>
  <c r="AN277" i="1"/>
  <c r="AJ278" i="1"/>
  <c r="AI278" i="1"/>
  <c r="AN278" i="1"/>
  <c r="AH278" i="1"/>
  <c r="AK278" i="1"/>
  <c r="AS278" i="1"/>
  <c r="AQ278" i="1"/>
  <c r="AR278" i="1"/>
  <c r="AP278" i="1"/>
  <c r="AM278" i="1"/>
  <c r="AG278" i="1"/>
  <c r="AO278" i="1"/>
  <c r="AQ279" i="1"/>
  <c r="AG279" i="1"/>
  <c r="AP279" i="1"/>
  <c r="AI279" i="1"/>
  <c r="AK279" i="1"/>
  <c r="AM279" i="1"/>
  <c r="AR279" i="1"/>
  <c r="AH279" i="1"/>
  <c r="AN279" i="1"/>
  <c r="AO279" i="1"/>
  <c r="AS279" i="1"/>
  <c r="AJ279" i="1"/>
  <c r="AI280" i="1"/>
  <c r="AQ280" i="1"/>
  <c r="AK280" i="1"/>
  <c r="AS280" i="1"/>
  <c r="AP280" i="1"/>
  <c r="AR280" i="1"/>
  <c r="AO280" i="1"/>
  <c r="AG280" i="1"/>
  <c r="AM280" i="1"/>
  <c r="AH280" i="1"/>
  <c r="AJ280" i="1"/>
  <c r="AN280" i="1"/>
  <c r="AJ281" i="1"/>
  <c r="AH281" i="1"/>
  <c r="AS281" i="1"/>
  <c r="AG281" i="1"/>
  <c r="AK281" i="1"/>
  <c r="AO281" i="1"/>
  <c r="AR281" i="1"/>
  <c r="AQ281" i="1"/>
  <c r="AM281" i="1"/>
  <c r="AI281" i="1"/>
  <c r="AP281" i="1"/>
  <c r="AN281" i="1"/>
  <c r="AI282" i="1"/>
  <c r="AQ282" i="1"/>
  <c r="AO282" i="1"/>
  <c r="AG282" i="1"/>
  <c r="AR282" i="1"/>
  <c r="AJ282" i="1"/>
  <c r="AS282" i="1"/>
  <c r="AK282" i="1"/>
  <c r="AM282" i="1"/>
  <c r="AP282" i="1"/>
  <c r="AH282" i="1"/>
  <c r="AN282" i="1"/>
  <c r="AP283" i="1"/>
  <c r="AK283" i="1"/>
  <c r="AR283" i="1"/>
  <c r="AH283" i="1"/>
  <c r="AS283" i="1"/>
  <c r="AJ283" i="1"/>
  <c r="AO283" i="1"/>
  <c r="AQ283" i="1"/>
  <c r="AM283" i="1"/>
  <c r="AG283" i="1"/>
  <c r="AI283" i="1"/>
  <c r="AN283" i="1"/>
  <c r="AR284" i="1"/>
  <c r="AJ284" i="1"/>
  <c r="AN284" i="1"/>
  <c r="AS284" i="1"/>
  <c r="AK284" i="1"/>
  <c r="AP284" i="1"/>
  <c r="AH284" i="1"/>
  <c r="AQ284" i="1"/>
  <c r="AI284" i="1"/>
  <c r="AG284" i="1"/>
  <c r="AO284" i="1"/>
  <c r="AM284" i="1"/>
  <c r="AS285" i="1"/>
  <c r="AP285" i="1"/>
  <c r="AN285" i="1"/>
  <c r="AG285" i="1"/>
  <c r="AK285" i="1"/>
  <c r="AI285" i="1"/>
  <c r="AH285" i="1"/>
  <c r="AQ285" i="1"/>
  <c r="AJ285" i="1"/>
  <c r="AO285" i="1"/>
  <c r="AR285" i="1"/>
  <c r="AM285" i="1"/>
  <c r="AQ286" i="1"/>
  <c r="AI286" i="1"/>
  <c r="AN286" i="1"/>
  <c r="AO286" i="1"/>
  <c r="AK286" i="1"/>
  <c r="AG286" i="1"/>
  <c r="AR286" i="1"/>
  <c r="AH286" i="1"/>
  <c r="AS286" i="1"/>
  <c r="AJ286" i="1"/>
  <c r="AP286" i="1"/>
  <c r="AM286" i="1"/>
  <c r="AI287" i="1"/>
  <c r="AJ287" i="1"/>
  <c r="AN287" i="1"/>
  <c r="AO287" i="1"/>
  <c r="AS287" i="1"/>
  <c r="AG287" i="1"/>
  <c r="AR287" i="1"/>
  <c r="AP287" i="1"/>
  <c r="AK287" i="1"/>
  <c r="AQ287" i="1"/>
  <c r="AH287" i="1"/>
  <c r="AM287" i="1"/>
  <c r="AJ288" i="1"/>
  <c r="AS288" i="1"/>
  <c r="AN288" i="1"/>
  <c r="AK288" i="1"/>
  <c r="AP288" i="1"/>
  <c r="AG288" i="1"/>
  <c r="AQ288" i="1"/>
  <c r="AI288" i="1"/>
  <c r="AR288" i="1"/>
  <c r="AO288" i="1"/>
  <c r="AH288" i="1"/>
  <c r="AM288" i="1"/>
  <c r="AO289" i="1"/>
  <c r="AQ289" i="1"/>
  <c r="AS289" i="1"/>
  <c r="AM289" i="1"/>
  <c r="AI289" i="1"/>
  <c r="AJ289" i="1"/>
  <c r="AK289" i="1"/>
  <c r="AR289" i="1"/>
  <c r="AN289" i="1"/>
  <c r="AH289" i="1"/>
  <c r="AP289" i="1"/>
  <c r="AG289" i="1"/>
  <c r="AR290" i="1"/>
  <c r="AO290" i="1"/>
  <c r="AG290" i="1"/>
  <c r="AQ290" i="1"/>
  <c r="AP290" i="1"/>
  <c r="AJ290" i="1"/>
  <c r="AH290" i="1"/>
  <c r="AS290" i="1"/>
  <c r="AM290" i="1"/>
  <c r="AK290" i="1"/>
  <c r="AI290" i="1"/>
  <c r="AN290" i="1"/>
  <c r="AQ291" i="1"/>
  <c r="AS291" i="1"/>
  <c r="AH291" i="1"/>
  <c r="AJ291" i="1"/>
  <c r="AR291" i="1"/>
  <c r="AK291" i="1"/>
  <c r="AG291" i="1"/>
  <c r="AO291" i="1"/>
  <c r="AM291" i="1"/>
  <c r="AP291" i="1"/>
  <c r="AI291" i="1"/>
  <c r="AN291" i="1"/>
  <c r="AK292" i="1"/>
  <c r="AO292" i="1"/>
  <c r="AI292" i="1"/>
  <c r="AQ292" i="1"/>
  <c r="AS292" i="1"/>
  <c r="AJ292" i="1"/>
  <c r="AP292" i="1"/>
  <c r="AH292" i="1"/>
  <c r="AM292" i="1"/>
  <c r="AR292" i="1"/>
  <c r="AG292" i="1"/>
  <c r="AN292" i="1"/>
  <c r="AO293" i="1"/>
  <c r="AQ293" i="1"/>
  <c r="AP293" i="1"/>
  <c r="AH293" i="1"/>
  <c r="AR293" i="1"/>
  <c r="AM293" i="1"/>
  <c r="AK293" i="1"/>
  <c r="AJ293" i="1"/>
  <c r="AN293" i="1"/>
  <c r="AS293" i="1"/>
  <c r="AI293" i="1"/>
  <c r="AG293" i="1"/>
  <c r="AR294" i="1"/>
  <c r="AP294" i="1"/>
  <c r="AI294" i="1"/>
  <c r="AH294" i="1"/>
  <c r="AQ294" i="1"/>
  <c r="AJ294" i="1"/>
  <c r="AO294" i="1"/>
  <c r="AS294" i="1"/>
  <c r="AM294" i="1"/>
  <c r="AG294" i="1"/>
  <c r="AK294" i="1"/>
  <c r="AN294" i="1"/>
  <c r="AI295" i="1"/>
  <c r="AR295" i="1"/>
  <c r="AP295" i="1"/>
  <c r="AJ295" i="1"/>
  <c r="AG295" i="1"/>
  <c r="AK295" i="1"/>
  <c r="AO295" i="1"/>
  <c r="AQ295" i="1"/>
  <c r="AM295" i="1"/>
  <c r="AH295" i="1"/>
  <c r="AS295" i="1"/>
  <c r="AN295" i="1"/>
  <c r="AR296" i="1"/>
  <c r="AO296" i="1"/>
  <c r="AN296" i="1"/>
  <c r="AM296" i="1"/>
  <c r="AS296" i="1"/>
  <c r="AQ296" i="1"/>
  <c r="AI296" i="1"/>
  <c r="AK296" i="1"/>
  <c r="AP296" i="1"/>
  <c r="AJ296" i="1"/>
  <c r="AG296" i="1"/>
  <c r="AH296" i="1"/>
  <c r="AG297" i="1"/>
  <c r="AO297" i="1"/>
  <c r="AQ297" i="1"/>
  <c r="AP297" i="1"/>
  <c r="AI297" i="1"/>
  <c r="AJ297" i="1"/>
  <c r="AK297" i="1"/>
  <c r="AR297" i="1"/>
  <c r="AM297" i="1"/>
  <c r="AS297" i="1"/>
  <c r="AH297" i="1"/>
  <c r="AN297" i="1"/>
  <c r="AQ298" i="1"/>
  <c r="AR298" i="1"/>
  <c r="AN298" i="1"/>
  <c r="AO298" i="1"/>
  <c r="AS298" i="1"/>
  <c r="AP298" i="1"/>
  <c r="AG298" i="1"/>
  <c r="AK298" i="1"/>
  <c r="AJ298" i="1"/>
  <c r="AI298" i="1"/>
  <c r="AH298" i="1"/>
  <c r="AM298" i="1"/>
  <c r="AK306" i="1"/>
  <c r="AP306" i="1"/>
  <c r="AJ306" i="1"/>
  <c r="AS306" i="1"/>
  <c r="AH306" i="1"/>
  <c r="AM306" i="1"/>
  <c r="AQ306" i="1"/>
  <c r="AR306" i="1"/>
  <c r="AN306" i="1"/>
  <c r="AO306" i="1"/>
  <c r="AI306" i="1"/>
  <c r="AG306" i="1"/>
  <c r="AP307" i="1"/>
  <c r="AG307" i="1"/>
  <c r="AN307" i="1"/>
  <c r="AO307" i="1"/>
  <c r="AH307" i="1"/>
  <c r="AI307" i="1"/>
  <c r="AQ307" i="1"/>
  <c r="AR307" i="1"/>
  <c r="AJ307" i="1"/>
  <c r="AS307" i="1"/>
  <c r="AK307" i="1"/>
  <c r="AM307" i="1"/>
  <c r="AG308" i="1"/>
  <c r="AQ308" i="1"/>
  <c r="AN308" i="1"/>
  <c r="AP308" i="1"/>
  <c r="AO308" i="1"/>
  <c r="AR308" i="1"/>
  <c r="AS308" i="1"/>
  <c r="AK308" i="1"/>
  <c r="AH308" i="1"/>
  <c r="AJ308" i="1"/>
  <c r="AI308" i="1"/>
  <c r="AM308" i="1"/>
  <c r="AK309" i="1"/>
  <c r="AR309" i="1"/>
  <c r="AQ309" i="1"/>
  <c r="AS309" i="1"/>
  <c r="AO309" i="1"/>
  <c r="AJ309" i="1"/>
  <c r="AP309" i="1"/>
  <c r="AH309" i="1"/>
  <c r="AM309" i="1"/>
  <c r="AI309" i="1"/>
  <c r="AG309" i="1"/>
  <c r="AN309" i="1"/>
  <c r="AI310" i="1"/>
  <c r="AR310" i="1"/>
  <c r="AJ310" i="1"/>
  <c r="AK310" i="1"/>
  <c r="AO310" i="1"/>
  <c r="AP310" i="1"/>
  <c r="AH310" i="1"/>
  <c r="AQ310" i="1"/>
  <c r="AM310" i="1"/>
  <c r="AG310" i="1"/>
  <c r="AS310" i="1"/>
  <c r="AN310" i="1"/>
  <c r="AS311" i="1"/>
  <c r="AQ311" i="1"/>
  <c r="AP311" i="1"/>
  <c r="AO311" i="1"/>
  <c r="AH311" i="1"/>
  <c r="AK311" i="1"/>
  <c r="AJ311" i="1"/>
  <c r="AI311" i="1"/>
  <c r="AM311" i="1"/>
  <c r="AR311" i="1"/>
  <c r="AG311" i="1"/>
  <c r="AN311" i="1"/>
  <c r="AJ312" i="1"/>
  <c r="AH312" i="1"/>
  <c r="AG312" i="1"/>
  <c r="AS312" i="1"/>
  <c r="AQ312" i="1"/>
  <c r="AM312" i="1"/>
  <c r="AO312" i="1"/>
  <c r="AR312" i="1"/>
  <c r="AN312" i="1"/>
  <c r="AK312" i="1"/>
  <c r="AP312" i="1"/>
  <c r="AI312" i="1"/>
  <c r="AO313" i="1"/>
  <c r="AR313" i="1"/>
  <c r="AM313" i="1"/>
  <c r="AN313" i="1"/>
  <c r="AG313" i="1"/>
  <c r="AH313" i="1"/>
  <c r="AP313" i="1"/>
  <c r="AS313" i="1"/>
  <c r="AI313" i="1"/>
  <c r="AK313" i="1"/>
  <c r="AQ313" i="1"/>
  <c r="AJ313" i="1"/>
  <c r="AR314" i="1"/>
  <c r="AH314" i="1"/>
  <c r="AN314" i="1"/>
  <c r="AI314" i="1"/>
  <c r="AJ314" i="1"/>
  <c r="AK314" i="1"/>
  <c r="AO314" i="1"/>
  <c r="AP314" i="1"/>
  <c r="AG314" i="1"/>
  <c r="AQ314" i="1"/>
  <c r="AS314" i="1"/>
  <c r="AM314" i="1"/>
  <c r="AK315" i="1"/>
  <c r="AH315" i="1"/>
  <c r="AI315" i="1"/>
  <c r="AP315" i="1"/>
  <c r="AR315" i="1"/>
  <c r="AJ315" i="1"/>
  <c r="AO315" i="1"/>
  <c r="AG315" i="1"/>
  <c r="AM315" i="1"/>
  <c r="AS315" i="1"/>
  <c r="AQ315" i="1"/>
  <c r="AN315" i="1"/>
  <c r="AR316" i="1"/>
  <c r="AG316" i="1"/>
  <c r="AK316" i="1"/>
  <c r="AO316" i="1"/>
  <c r="AP316" i="1"/>
  <c r="AH316" i="1"/>
  <c r="AQ316" i="1"/>
  <c r="AI316" i="1"/>
  <c r="AM316" i="1"/>
  <c r="AS316" i="1"/>
  <c r="AJ316" i="1"/>
  <c r="AN316" i="1"/>
  <c r="AG317" i="1"/>
  <c r="AK317" i="1"/>
  <c r="AN317" i="1"/>
  <c r="AP317" i="1"/>
  <c r="AS317" i="1"/>
  <c r="AI317" i="1"/>
  <c r="AH317" i="1"/>
  <c r="AQ317" i="1"/>
  <c r="AJ317" i="1"/>
  <c r="AO317" i="1"/>
  <c r="AR317" i="1"/>
  <c r="AM317" i="1"/>
  <c r="AQ318" i="1"/>
  <c r="AK318" i="1"/>
  <c r="AN318" i="1"/>
  <c r="AI318" i="1"/>
  <c r="AR318" i="1"/>
  <c r="AG318" i="1"/>
  <c r="AO318" i="1"/>
  <c r="AJ318" i="1"/>
  <c r="AS318" i="1"/>
  <c r="AH318" i="1"/>
  <c r="AP318" i="1"/>
  <c r="AM318" i="1"/>
  <c r="AO319" i="1"/>
  <c r="AK319" i="1"/>
  <c r="AN319" i="1"/>
  <c r="AM319" i="1"/>
  <c r="AS319" i="1"/>
  <c r="AI319" i="1"/>
  <c r="AG319" i="1"/>
  <c r="AP319" i="1"/>
  <c r="AQ319" i="1"/>
  <c r="AJ319" i="1"/>
  <c r="AH319" i="1"/>
  <c r="AR319" i="1"/>
  <c r="AH320" i="1"/>
  <c r="AP320" i="1"/>
  <c r="AN320" i="1"/>
  <c r="AI320" i="1"/>
  <c r="AQ320" i="1"/>
  <c r="AJ320" i="1"/>
  <c r="AK320" i="1"/>
  <c r="AS320" i="1"/>
  <c r="AG320" i="1"/>
  <c r="AR320" i="1"/>
  <c r="AO320" i="1"/>
  <c r="AM320" i="1"/>
  <c r="AG321" i="1"/>
  <c r="AK321" i="1"/>
  <c r="AI321" i="1"/>
  <c r="AO321" i="1"/>
  <c r="AR321" i="1"/>
  <c r="AJ321" i="1"/>
  <c r="AS321" i="1"/>
  <c r="AH321" i="1"/>
  <c r="AM321" i="1"/>
  <c r="AQ321" i="1"/>
  <c r="AP321" i="1"/>
  <c r="AN321" i="1"/>
  <c r="AO322" i="1"/>
  <c r="AP322" i="1"/>
  <c r="AN322" i="1"/>
  <c r="AG322" i="1"/>
  <c r="AQ322" i="1"/>
  <c r="AI322" i="1"/>
  <c r="AH322" i="1"/>
  <c r="AS322" i="1"/>
  <c r="AJ322" i="1"/>
  <c r="AR322" i="1"/>
  <c r="AK322" i="1"/>
  <c r="AM322" i="1"/>
  <c r="AR323" i="1"/>
  <c r="AP323" i="1"/>
  <c r="AS323" i="1"/>
  <c r="AQ323" i="1"/>
  <c r="AH323" i="1"/>
  <c r="AJ323" i="1"/>
  <c r="AI323" i="1"/>
  <c r="AG323" i="1"/>
  <c r="AM323" i="1"/>
  <c r="AK323" i="1"/>
  <c r="AO323" i="1"/>
  <c r="AN323" i="1"/>
  <c r="AS324" i="1"/>
  <c r="AH324" i="1"/>
  <c r="AG324" i="1"/>
  <c r="AR324" i="1"/>
  <c r="AK324" i="1"/>
  <c r="AQ324" i="1"/>
  <c r="AJ324" i="1"/>
  <c r="AO324" i="1"/>
  <c r="AM324" i="1"/>
  <c r="AP324" i="1"/>
  <c r="AI324" i="1"/>
  <c r="AN324" i="1"/>
  <c r="AJ325" i="1"/>
  <c r="AI325" i="1"/>
  <c r="AN325" i="1"/>
  <c r="AK325" i="1"/>
  <c r="AR325" i="1"/>
  <c r="AG325" i="1"/>
  <c r="AS325" i="1"/>
  <c r="AO325" i="1"/>
  <c r="AQ325" i="1"/>
  <c r="AP325" i="1"/>
  <c r="AH325" i="1"/>
  <c r="AM325" i="1"/>
  <c r="AI326" i="1"/>
  <c r="AR326" i="1"/>
  <c r="AN326" i="1"/>
  <c r="AK326" i="1"/>
  <c r="AO326" i="1"/>
  <c r="AG326" i="1"/>
  <c r="AS326" i="1"/>
  <c r="AH326" i="1"/>
  <c r="AP326" i="1"/>
  <c r="AJ326" i="1"/>
  <c r="AQ326" i="1"/>
  <c r="AM326" i="1"/>
  <c r="AK327" i="1"/>
  <c r="AG327" i="1"/>
  <c r="AI327" i="1"/>
  <c r="AS327" i="1"/>
  <c r="AP327" i="1"/>
  <c r="AJ327" i="1"/>
  <c r="AN327" i="1"/>
  <c r="AH327" i="1"/>
  <c r="AQ327" i="1"/>
  <c r="AM327" i="1"/>
  <c r="AR327" i="1"/>
  <c r="AO327" i="1"/>
  <c r="AS328" i="1"/>
  <c r="AK328" i="1"/>
  <c r="AN328" i="1"/>
  <c r="AR328" i="1"/>
  <c r="AJ328" i="1"/>
  <c r="AH328" i="1"/>
  <c r="AO328" i="1"/>
  <c r="AG328" i="1"/>
  <c r="AQ328" i="1"/>
  <c r="AP328" i="1"/>
  <c r="AI328" i="1"/>
  <c r="AM328" i="1"/>
  <c r="AK329" i="1"/>
  <c r="AP329" i="1"/>
  <c r="AI329" i="1"/>
  <c r="AS329" i="1"/>
  <c r="AH329" i="1"/>
  <c r="AJ329" i="1"/>
  <c r="AQ329" i="1"/>
  <c r="AO329" i="1"/>
  <c r="AM329" i="1"/>
  <c r="AR329" i="1"/>
  <c r="AG329" i="1"/>
  <c r="AN329" i="1"/>
  <c r="AI330" i="1"/>
  <c r="AR330" i="1"/>
  <c r="AS330" i="1"/>
  <c r="AQ330" i="1"/>
  <c r="AO330" i="1"/>
  <c r="AJ330" i="1"/>
  <c r="AH330" i="1"/>
  <c r="AG330" i="1"/>
  <c r="AM330" i="1"/>
  <c r="AP330" i="1"/>
  <c r="AK330" i="1"/>
  <c r="AN330" i="1"/>
  <c r="AR331" i="1"/>
  <c r="AK331" i="1"/>
  <c r="AO331" i="1"/>
  <c r="AQ331" i="1"/>
  <c r="AP331" i="1"/>
  <c r="AH331" i="1"/>
  <c r="AG331" i="1"/>
  <c r="AJ331" i="1"/>
  <c r="AM331" i="1"/>
  <c r="AI331" i="1"/>
  <c r="AS331" i="1"/>
  <c r="AN331" i="1"/>
  <c r="AR332" i="1"/>
  <c r="AI332" i="1"/>
  <c r="AG332" i="1"/>
  <c r="AP332" i="1"/>
  <c r="AO332" i="1"/>
  <c r="AQ332" i="1"/>
  <c r="AH332" i="1"/>
  <c r="AK332" i="1"/>
  <c r="AM332" i="1"/>
  <c r="AJ332" i="1"/>
  <c r="AS332" i="1"/>
  <c r="AN332" i="1"/>
  <c r="AO333" i="1"/>
  <c r="AR333" i="1"/>
  <c r="AM333" i="1"/>
  <c r="AG333" i="1"/>
  <c r="AK333" i="1"/>
  <c r="AN333" i="1"/>
  <c r="AP333" i="1"/>
  <c r="AS333" i="1"/>
  <c r="AI333" i="1"/>
  <c r="AJ333" i="1"/>
  <c r="AH333" i="1"/>
  <c r="AQ333" i="1"/>
  <c r="AH334" i="1"/>
  <c r="AS334" i="1"/>
  <c r="AG334" i="1"/>
  <c r="AQ334" i="1"/>
  <c r="AJ334" i="1"/>
  <c r="AK334" i="1"/>
  <c r="AI334" i="1"/>
  <c r="AR334" i="1"/>
  <c r="AM334" i="1"/>
  <c r="AP334" i="1"/>
  <c r="AO334" i="1"/>
  <c r="AN334" i="1"/>
  <c r="AK335" i="1"/>
  <c r="AR335" i="1"/>
  <c r="AP335" i="1"/>
  <c r="AS335" i="1"/>
  <c r="AG335" i="1"/>
  <c r="AO335" i="1"/>
  <c r="AQ335" i="1"/>
  <c r="AI335" i="1"/>
  <c r="AM335" i="1"/>
  <c r="AJ335" i="1"/>
  <c r="AH335" i="1"/>
  <c r="AN335" i="1"/>
  <c r="AK343" i="1"/>
  <c r="AR343" i="1"/>
  <c r="AH343" i="1"/>
  <c r="AN343" i="1"/>
  <c r="AS343" i="1"/>
  <c r="AI343" i="1"/>
  <c r="AJ343" i="1"/>
  <c r="AO343" i="1"/>
  <c r="AQ343" i="1"/>
  <c r="AM343" i="1"/>
  <c r="AG343" i="1"/>
  <c r="AP343" i="1"/>
  <c r="AO344" i="1"/>
  <c r="AQ344" i="1"/>
  <c r="AH344" i="1"/>
  <c r="AG344" i="1"/>
  <c r="AI344" i="1"/>
  <c r="AP344" i="1"/>
  <c r="AK344" i="1"/>
  <c r="AJ344" i="1"/>
  <c r="AM344" i="1"/>
  <c r="AS344" i="1"/>
  <c r="AR344" i="1"/>
  <c r="AN344" i="1"/>
  <c r="AI345" i="1"/>
  <c r="AJ345" i="1"/>
  <c r="AG345" i="1"/>
  <c r="AO345" i="1"/>
  <c r="AH345" i="1"/>
  <c r="AR345" i="1"/>
  <c r="AQ345" i="1"/>
  <c r="AK345" i="1"/>
  <c r="AM345" i="1"/>
  <c r="AP345" i="1"/>
  <c r="AS345" i="1"/>
  <c r="AN345" i="1"/>
  <c r="AK346" i="1"/>
  <c r="AS346" i="1"/>
  <c r="AH346" i="1"/>
  <c r="AG346" i="1"/>
  <c r="AP346" i="1"/>
  <c r="AO346" i="1"/>
  <c r="AQ346" i="1"/>
  <c r="AI346" i="1"/>
  <c r="AM346" i="1"/>
  <c r="AJ346" i="1"/>
  <c r="AR346" i="1"/>
  <c r="AN346" i="1"/>
  <c r="AI347" i="1"/>
  <c r="AK347" i="1"/>
  <c r="AJ347" i="1"/>
  <c r="AQ347" i="1"/>
  <c r="AR347" i="1"/>
  <c r="AM347" i="1"/>
  <c r="AH347" i="1"/>
  <c r="AO347" i="1"/>
  <c r="AN347" i="1"/>
  <c r="AS347" i="1"/>
  <c r="AP347" i="1"/>
  <c r="AG347" i="1"/>
  <c r="AI348" i="1"/>
  <c r="AG348" i="1"/>
  <c r="AK348" i="1"/>
  <c r="AN348" i="1"/>
  <c r="AR348" i="1"/>
  <c r="AP348" i="1"/>
  <c r="AJ348" i="1"/>
  <c r="AH348" i="1"/>
  <c r="AS348" i="1"/>
  <c r="AM348" i="1"/>
  <c r="AQ348" i="1"/>
  <c r="AO348" i="1"/>
  <c r="AI349" i="1"/>
  <c r="AQ349" i="1"/>
  <c r="AN349" i="1"/>
  <c r="AO349" i="1"/>
  <c r="AG349" i="1"/>
  <c r="AJ349" i="1"/>
  <c r="AP349" i="1"/>
  <c r="AR349" i="1"/>
  <c r="AH349" i="1"/>
  <c r="AS349" i="1"/>
  <c r="AK349" i="1"/>
  <c r="AM349" i="1"/>
  <c r="AH350" i="1"/>
  <c r="AQ350" i="1"/>
  <c r="AM350" i="1"/>
  <c r="AO350" i="1"/>
  <c r="AR350" i="1"/>
  <c r="AS350" i="1"/>
  <c r="AI350" i="1"/>
  <c r="AG350" i="1"/>
  <c r="AN350" i="1"/>
  <c r="AP350" i="1"/>
  <c r="AK350" i="1"/>
  <c r="AJ350" i="1"/>
  <c r="AS351" i="1"/>
  <c r="AK351" i="1"/>
  <c r="AO351" i="1"/>
  <c r="AI351" i="1"/>
  <c r="AQ351" i="1"/>
  <c r="AG351" i="1"/>
  <c r="AP351" i="1"/>
  <c r="AM351" i="1"/>
  <c r="AR351" i="1"/>
  <c r="AJ351" i="1"/>
  <c r="AN351" i="1"/>
  <c r="AH351" i="1"/>
  <c r="AH352" i="1"/>
  <c r="AR352" i="1"/>
  <c r="AJ352" i="1"/>
  <c r="AP352" i="1"/>
  <c r="AK352" i="1"/>
  <c r="AM352" i="1"/>
  <c r="AS352" i="1"/>
  <c r="AQ352" i="1"/>
  <c r="AN352" i="1"/>
  <c r="AO352" i="1"/>
  <c r="AI352" i="1"/>
  <c r="AG352" i="1"/>
  <c r="AH353" i="1"/>
  <c r="AG353" i="1"/>
  <c r="AQ353" i="1"/>
  <c r="AI353" i="1"/>
  <c r="AR353" i="1"/>
  <c r="AO353" i="1"/>
  <c r="AS353" i="1"/>
  <c r="AJ353" i="1"/>
  <c r="AM353" i="1"/>
  <c r="AK353" i="1"/>
  <c r="AP353" i="1"/>
  <c r="AN353" i="1"/>
  <c r="AQ354" i="1"/>
  <c r="AO354" i="1"/>
  <c r="AI354" i="1"/>
  <c r="AN354" i="1"/>
  <c r="AH354" i="1"/>
  <c r="AS354" i="1"/>
  <c r="AJ354" i="1"/>
  <c r="AP354" i="1"/>
  <c r="AK354" i="1"/>
  <c r="AM354" i="1"/>
  <c r="AG354" i="1"/>
  <c r="AR354" i="1"/>
  <c r="AG355" i="1"/>
  <c r="AK355" i="1"/>
  <c r="AN355" i="1"/>
  <c r="AS355" i="1"/>
  <c r="AO355" i="1"/>
  <c r="AI355" i="1"/>
  <c r="AP355" i="1"/>
  <c r="AQ355" i="1"/>
  <c r="AJ355" i="1"/>
  <c r="AR355" i="1"/>
  <c r="AH355" i="1"/>
  <c r="AM355" i="1"/>
  <c r="AS356" i="1"/>
  <c r="AK356" i="1"/>
  <c r="AP356" i="1"/>
  <c r="AO356" i="1"/>
  <c r="AG356" i="1"/>
  <c r="AI356" i="1"/>
  <c r="AH356" i="1"/>
  <c r="AQ356" i="1"/>
  <c r="AM356" i="1"/>
  <c r="AR356" i="1"/>
  <c r="AJ356" i="1"/>
  <c r="AN356" i="1"/>
  <c r="AH357" i="1"/>
  <c r="AG357" i="1"/>
  <c r="AN357" i="1"/>
  <c r="AK357" i="1"/>
  <c r="AO357" i="1"/>
  <c r="AR357" i="1"/>
  <c r="AQ357" i="1"/>
  <c r="AP357" i="1"/>
  <c r="AI357" i="1"/>
  <c r="AJ357" i="1"/>
  <c r="AS357" i="1"/>
  <c r="AM357" i="1"/>
  <c r="AO358" i="1"/>
  <c r="AQ358" i="1"/>
  <c r="AM358" i="1"/>
  <c r="AR358" i="1"/>
  <c r="AP358" i="1"/>
  <c r="AN358" i="1"/>
  <c r="AK358" i="1"/>
  <c r="AS358" i="1"/>
  <c r="AH358" i="1"/>
  <c r="AG358" i="1"/>
  <c r="AI358" i="1"/>
  <c r="AJ358" i="1"/>
  <c r="AH359" i="1"/>
  <c r="AP359" i="1"/>
  <c r="AG359" i="1"/>
  <c r="AQ359" i="1"/>
  <c r="AI359" i="1"/>
  <c r="AR359" i="1"/>
  <c r="AO359" i="1"/>
  <c r="AJ359" i="1"/>
  <c r="AM359" i="1"/>
  <c r="AK359" i="1"/>
  <c r="AS359" i="1"/>
  <c r="AN359" i="1"/>
  <c r="AK360" i="1"/>
  <c r="AJ360" i="1"/>
  <c r="AM360" i="1"/>
  <c r="AH360" i="1"/>
  <c r="AS360" i="1"/>
  <c r="AR360" i="1"/>
  <c r="AN360" i="1"/>
  <c r="AO360" i="1"/>
  <c r="AQ360" i="1"/>
  <c r="AP360" i="1"/>
  <c r="AG360" i="1"/>
  <c r="AI360" i="1"/>
  <c r="AK361" i="1"/>
  <c r="AH361" i="1"/>
  <c r="AM361" i="1"/>
  <c r="AQ361" i="1"/>
  <c r="AO361" i="1"/>
  <c r="AN361" i="1"/>
  <c r="AG361" i="1"/>
  <c r="AP361" i="1"/>
  <c r="AS361" i="1"/>
  <c r="AR361" i="1"/>
  <c r="AJ361" i="1"/>
  <c r="AI361" i="1"/>
  <c r="AP362" i="1"/>
  <c r="AR362" i="1"/>
  <c r="AN362" i="1"/>
  <c r="AM362" i="1"/>
  <c r="AH362" i="1"/>
  <c r="AK362" i="1"/>
  <c r="AI362" i="1"/>
  <c r="AQ362" i="1"/>
  <c r="AS362" i="1"/>
  <c r="AJ362" i="1"/>
  <c r="AG362" i="1"/>
  <c r="AO362" i="1"/>
  <c r="AQ363" i="1"/>
  <c r="AI363" i="1"/>
  <c r="AR363" i="1"/>
  <c r="AO363" i="1"/>
  <c r="AS363" i="1"/>
  <c r="AJ363" i="1"/>
  <c r="AP363" i="1"/>
  <c r="AK363" i="1"/>
  <c r="AM363" i="1"/>
  <c r="AH363" i="1"/>
  <c r="AG363" i="1"/>
  <c r="AN363" i="1"/>
  <c r="AK364" i="1"/>
  <c r="AS364" i="1"/>
  <c r="AO364" i="1"/>
  <c r="AG364" i="1"/>
  <c r="AP364" i="1"/>
  <c r="AH364" i="1"/>
  <c r="AQ364" i="1"/>
  <c r="AI364" i="1"/>
  <c r="AM364" i="1"/>
  <c r="AN364" i="1"/>
  <c r="AJ364" i="1"/>
  <c r="AR364" i="1"/>
  <c r="AQ365" i="1"/>
  <c r="AI365" i="1"/>
  <c r="AR365" i="1"/>
  <c r="AO365" i="1"/>
  <c r="AS365" i="1"/>
  <c r="AG365" i="1"/>
  <c r="AP365" i="1"/>
  <c r="AK365" i="1"/>
  <c r="AM365" i="1"/>
  <c r="AH365" i="1"/>
  <c r="AJ365" i="1"/>
  <c r="AN365" i="1"/>
  <c r="AQ366" i="1"/>
  <c r="AI366" i="1"/>
  <c r="AM366" i="1"/>
  <c r="AR366" i="1"/>
  <c r="AJ366" i="1"/>
  <c r="AN366" i="1"/>
  <c r="AK366" i="1"/>
  <c r="AS366" i="1"/>
  <c r="AO366" i="1"/>
  <c r="AG366" i="1"/>
  <c r="AP366" i="1"/>
  <c r="AH366" i="1"/>
  <c r="AQ367" i="1"/>
  <c r="AH367" i="1"/>
  <c r="AM367" i="1"/>
  <c r="AO367" i="1"/>
  <c r="AP367" i="1"/>
  <c r="AN367" i="1"/>
  <c r="AR367" i="1"/>
  <c r="AJ367" i="1"/>
  <c r="AG367" i="1"/>
  <c r="AK367" i="1"/>
  <c r="AI367" i="1"/>
  <c r="AS367" i="1"/>
  <c r="AP368" i="1"/>
  <c r="AG368" i="1"/>
  <c r="AH368" i="1"/>
  <c r="AR368" i="1"/>
  <c r="AM368" i="1"/>
  <c r="AS368" i="1"/>
  <c r="AK368" i="1"/>
  <c r="AN368" i="1"/>
  <c r="AI368" i="1"/>
  <c r="AO368" i="1"/>
  <c r="AQ368" i="1"/>
  <c r="AJ368" i="1"/>
  <c r="AP369" i="1"/>
  <c r="AK369" i="1"/>
  <c r="AH369" i="1"/>
  <c r="AS369" i="1"/>
  <c r="AQ369" i="1"/>
  <c r="AI369" i="1"/>
  <c r="AG369" i="1"/>
  <c r="AO369" i="1"/>
  <c r="AM369" i="1"/>
  <c r="AR369" i="1"/>
  <c r="AJ369" i="1"/>
  <c r="AN369" i="1"/>
  <c r="AI370" i="1"/>
  <c r="AQ370" i="1"/>
  <c r="AO370" i="1"/>
  <c r="AR370" i="1"/>
  <c r="AJ370" i="1"/>
  <c r="AS370" i="1"/>
  <c r="AK370" i="1"/>
  <c r="AG370" i="1"/>
  <c r="AM370" i="1"/>
  <c r="AH370" i="1"/>
  <c r="AP370" i="1"/>
  <c r="AN370" i="1"/>
  <c r="AP371" i="1"/>
  <c r="AK371" i="1"/>
  <c r="AH371" i="1"/>
  <c r="AR371" i="1"/>
  <c r="AQ371" i="1"/>
  <c r="AS371" i="1"/>
  <c r="AG371" i="1"/>
  <c r="AI371" i="1"/>
  <c r="AM371" i="1"/>
  <c r="AO371" i="1"/>
  <c r="AJ371" i="1"/>
  <c r="AN371" i="1"/>
  <c r="AK372" i="1"/>
  <c r="AG372" i="1"/>
  <c r="AN372" i="1"/>
  <c r="AH372" i="1"/>
  <c r="AS372" i="1"/>
  <c r="AQ372" i="1"/>
  <c r="AP372" i="1"/>
  <c r="AI372" i="1"/>
  <c r="AJ372" i="1"/>
  <c r="AO372" i="1"/>
  <c r="AR372" i="1"/>
  <c r="AM372" i="1"/>
  <c r="AK380" i="1"/>
  <c r="AR380" i="1"/>
  <c r="AN380" i="1"/>
  <c r="AG380" i="1"/>
  <c r="AS380" i="1"/>
  <c r="AI380" i="1"/>
  <c r="AH380" i="1"/>
  <c r="AO380" i="1"/>
  <c r="AQ380" i="1"/>
  <c r="AP380" i="1"/>
  <c r="AJ380" i="1"/>
  <c r="AM380" i="1"/>
  <c r="AS381" i="1"/>
  <c r="AQ381" i="1"/>
  <c r="AN381" i="1"/>
  <c r="AJ381" i="1"/>
  <c r="AH381" i="1"/>
  <c r="AR381" i="1"/>
  <c r="AI381" i="1"/>
  <c r="AP381" i="1"/>
  <c r="AG381" i="1"/>
  <c r="AK381" i="1"/>
  <c r="AO381" i="1"/>
  <c r="AM381" i="1"/>
  <c r="AQ382" i="1"/>
  <c r="AS382" i="1"/>
  <c r="AR382" i="1"/>
  <c r="AJ382" i="1"/>
  <c r="AO382" i="1"/>
  <c r="AK382" i="1"/>
  <c r="AP382" i="1"/>
  <c r="AG382" i="1"/>
  <c r="AM382" i="1"/>
  <c r="AH382" i="1"/>
  <c r="AI382" i="1"/>
  <c r="AN382" i="1"/>
  <c r="AG383" i="1"/>
  <c r="AR383" i="1"/>
  <c r="AN383" i="1"/>
  <c r="AJ383" i="1"/>
  <c r="AS383" i="1"/>
  <c r="AQ383" i="1"/>
  <c r="AO383" i="1"/>
  <c r="AP383" i="1"/>
  <c r="AH383" i="1"/>
  <c r="AI383" i="1"/>
  <c r="AK383" i="1"/>
  <c r="AM383" i="1"/>
  <c r="AI384" i="1"/>
  <c r="AH384" i="1"/>
  <c r="AJ384" i="1"/>
  <c r="AP384" i="1"/>
  <c r="AR384" i="1"/>
  <c r="AG384" i="1"/>
  <c r="AS384" i="1"/>
  <c r="AK384" i="1"/>
  <c r="AM384" i="1"/>
  <c r="AO384" i="1"/>
  <c r="AQ384" i="1"/>
  <c r="AN384" i="1"/>
  <c r="AG385" i="1"/>
  <c r="AO385" i="1"/>
  <c r="AN385" i="1"/>
  <c r="AJ385" i="1"/>
  <c r="AR385" i="1"/>
  <c r="AI385" i="1"/>
  <c r="AS385" i="1"/>
  <c r="AK385" i="1"/>
  <c r="AP385" i="1"/>
  <c r="AH385" i="1"/>
  <c r="AQ385" i="1"/>
  <c r="AM385" i="1"/>
  <c r="AQ386" i="1"/>
  <c r="AJ386" i="1"/>
  <c r="AN386" i="1"/>
  <c r="AH386" i="1"/>
  <c r="AK386" i="1"/>
  <c r="AS386" i="1"/>
  <c r="AR386" i="1"/>
  <c r="AI386" i="1"/>
  <c r="AO386" i="1"/>
  <c r="AG386" i="1"/>
  <c r="AP386" i="1"/>
  <c r="AM386" i="1"/>
  <c r="AI387" i="1"/>
  <c r="AQ387" i="1"/>
  <c r="AS387" i="1"/>
  <c r="AG387" i="1"/>
  <c r="AO387" i="1"/>
  <c r="AJ387" i="1"/>
  <c r="AR387" i="1"/>
  <c r="AK387" i="1"/>
  <c r="AM387" i="1"/>
  <c r="AH387" i="1"/>
  <c r="AP387" i="1"/>
  <c r="AN387" i="1"/>
  <c r="AS388" i="1"/>
  <c r="AK388" i="1"/>
  <c r="AM388" i="1"/>
  <c r="AO388" i="1"/>
  <c r="AG388" i="1"/>
  <c r="AN388" i="1"/>
  <c r="AJ388" i="1"/>
  <c r="AI388" i="1"/>
  <c r="AH388" i="1"/>
  <c r="AQ388" i="1"/>
  <c r="AP388" i="1"/>
  <c r="AR388" i="1"/>
  <c r="AP389" i="1"/>
  <c r="AH389" i="1"/>
  <c r="AO389" i="1"/>
  <c r="AM389" i="1"/>
  <c r="AI389" i="1"/>
  <c r="AK389" i="1"/>
  <c r="AG389" i="1"/>
  <c r="AR389" i="1"/>
  <c r="AN389" i="1"/>
  <c r="AJ389" i="1"/>
  <c r="AS389" i="1"/>
  <c r="AQ389" i="1"/>
  <c r="AG390" i="1"/>
  <c r="AK390" i="1"/>
  <c r="AJ390" i="1"/>
  <c r="AP390" i="1"/>
  <c r="AR390" i="1"/>
  <c r="AM390" i="1"/>
  <c r="AS390" i="1"/>
  <c r="AH390" i="1"/>
  <c r="AN390" i="1"/>
  <c r="AO390" i="1"/>
  <c r="AQ390" i="1"/>
  <c r="AI390" i="1"/>
  <c r="AH391" i="1"/>
  <c r="AR391" i="1"/>
  <c r="AI391" i="1"/>
  <c r="AP391" i="1"/>
  <c r="AG391" i="1"/>
  <c r="AJ391" i="1"/>
  <c r="AM391" i="1"/>
  <c r="AK391" i="1"/>
  <c r="AO391" i="1"/>
  <c r="AS391" i="1"/>
  <c r="AQ391" i="1"/>
  <c r="AN391" i="1"/>
  <c r="AI392" i="1"/>
  <c r="AH392" i="1"/>
  <c r="AQ392" i="1"/>
  <c r="AP392" i="1"/>
  <c r="AR392" i="1"/>
  <c r="AG392" i="1"/>
  <c r="AS392" i="1"/>
  <c r="AK392" i="1"/>
  <c r="AM392" i="1"/>
  <c r="AO392" i="1"/>
  <c r="AJ392" i="1"/>
  <c r="AN392" i="1"/>
  <c r="AJ393" i="1"/>
  <c r="AK393" i="1"/>
  <c r="AQ393" i="1"/>
  <c r="AP393" i="1"/>
  <c r="AH393" i="1"/>
  <c r="AO393" i="1"/>
  <c r="AI393" i="1"/>
  <c r="AS393" i="1"/>
  <c r="AM393" i="1"/>
  <c r="AG393" i="1"/>
  <c r="AR393" i="1"/>
  <c r="AN393" i="1"/>
  <c r="AH394" i="1"/>
  <c r="AK394" i="1"/>
  <c r="AO394" i="1"/>
  <c r="AR394" i="1"/>
  <c r="AI394" i="1"/>
  <c r="AJ394" i="1"/>
  <c r="AG394" i="1"/>
  <c r="AP394" i="1"/>
  <c r="AM394" i="1"/>
  <c r="AQ394" i="1"/>
  <c r="AS394" i="1"/>
  <c r="AN394" i="1"/>
  <c r="AR395" i="1"/>
  <c r="AH395" i="1"/>
  <c r="AI395" i="1"/>
  <c r="AQ395" i="1"/>
  <c r="AS395" i="1"/>
  <c r="AJ395" i="1"/>
  <c r="AO395" i="1"/>
  <c r="AG395" i="1"/>
  <c r="AM395" i="1"/>
  <c r="AP395" i="1"/>
  <c r="AK395" i="1"/>
  <c r="AN395" i="1"/>
  <c r="AH396" i="1"/>
  <c r="AP396" i="1"/>
  <c r="AR396" i="1"/>
  <c r="AQ396" i="1"/>
  <c r="AI396" i="1"/>
  <c r="AK396" i="1"/>
  <c r="AJ396" i="1"/>
  <c r="AS396" i="1"/>
  <c r="AM396" i="1"/>
  <c r="AG396" i="1"/>
  <c r="AO396" i="1"/>
  <c r="AN396" i="1"/>
  <c r="AQ397" i="1"/>
  <c r="AJ397" i="1"/>
  <c r="AG397" i="1"/>
  <c r="AO397" i="1"/>
  <c r="AS397" i="1"/>
  <c r="AR397" i="1"/>
  <c r="AP397" i="1"/>
  <c r="AH397" i="1"/>
  <c r="AM397" i="1"/>
  <c r="AI397" i="1"/>
  <c r="AK397" i="1"/>
  <c r="AN397" i="1"/>
  <c r="AS398" i="1"/>
  <c r="AK398" i="1"/>
  <c r="AP398" i="1"/>
  <c r="AO398" i="1"/>
  <c r="AI398" i="1"/>
  <c r="AH398" i="1"/>
  <c r="AG398" i="1"/>
  <c r="AQ398" i="1"/>
  <c r="AM398" i="1"/>
  <c r="AR398" i="1"/>
  <c r="AJ398" i="1"/>
  <c r="AN398" i="1"/>
  <c r="AH399" i="1"/>
  <c r="AR399" i="1"/>
  <c r="AO399" i="1"/>
  <c r="AP399" i="1"/>
  <c r="AG399" i="1"/>
  <c r="AM399" i="1"/>
  <c r="AJ399" i="1"/>
  <c r="AK399" i="1"/>
  <c r="AN399" i="1"/>
  <c r="AS399" i="1"/>
  <c r="AQ399" i="1"/>
  <c r="AI399" i="1"/>
  <c r="AP400" i="1"/>
  <c r="AR400" i="1"/>
  <c r="AN400" i="1"/>
  <c r="AH400" i="1"/>
  <c r="AS400" i="1"/>
  <c r="AI400" i="1"/>
  <c r="AQ400" i="1"/>
  <c r="AO400" i="1"/>
  <c r="AJ400" i="1"/>
  <c r="AG400" i="1"/>
  <c r="AK400" i="1"/>
  <c r="AM400" i="1"/>
  <c r="AI401" i="1"/>
  <c r="AK401" i="1"/>
  <c r="AN401" i="1"/>
  <c r="AR401" i="1"/>
  <c r="AQ401" i="1"/>
  <c r="AS401" i="1"/>
  <c r="AG401" i="1"/>
  <c r="AO401" i="1"/>
  <c r="AH401" i="1"/>
  <c r="AJ401" i="1"/>
  <c r="AP401" i="1"/>
  <c r="AM401" i="1"/>
  <c r="AG402" i="1"/>
  <c r="AP402" i="1"/>
  <c r="AN402" i="1"/>
  <c r="AH402" i="1"/>
  <c r="AQ402" i="1"/>
  <c r="AS402" i="1"/>
  <c r="AR402" i="1"/>
  <c r="AJ402" i="1"/>
  <c r="AO402" i="1"/>
  <c r="AK402" i="1"/>
  <c r="AI402" i="1"/>
  <c r="AM402" i="1"/>
  <c r="AK403" i="1"/>
  <c r="AJ403" i="1"/>
  <c r="AS403" i="1"/>
  <c r="AR403" i="1"/>
  <c r="AP403" i="1"/>
  <c r="AH403" i="1"/>
  <c r="AQ403" i="1"/>
  <c r="AI403" i="1"/>
  <c r="AM403" i="1"/>
  <c r="AO403" i="1"/>
  <c r="AG403" i="1"/>
  <c r="AN403" i="1"/>
  <c r="AK404" i="1"/>
  <c r="AR404" i="1"/>
  <c r="AH404" i="1"/>
  <c r="AS404" i="1"/>
  <c r="AI404" i="1"/>
  <c r="AO404" i="1"/>
  <c r="AQ404" i="1"/>
  <c r="AN404" i="1"/>
  <c r="AJ404" i="1"/>
  <c r="AP404" i="1"/>
  <c r="AG404" i="1"/>
  <c r="AM404" i="1"/>
  <c r="AK405" i="1"/>
  <c r="AO405" i="1"/>
  <c r="AI405" i="1"/>
  <c r="AP405" i="1"/>
  <c r="AS405" i="1"/>
  <c r="AQ405" i="1"/>
  <c r="AJ405" i="1"/>
  <c r="AM405" i="1"/>
  <c r="AN405" i="1"/>
  <c r="AR405" i="1"/>
  <c r="AH405" i="1"/>
  <c r="AG405" i="1"/>
  <c r="AR406" i="1"/>
  <c r="AJ406" i="1"/>
  <c r="AO406" i="1"/>
  <c r="AQ406" i="1"/>
  <c r="AK406" i="1"/>
  <c r="AG406" i="1"/>
  <c r="AS406" i="1"/>
  <c r="AI406" i="1"/>
  <c r="AH406" i="1"/>
  <c r="AP406" i="1"/>
  <c r="AM406" i="1"/>
  <c r="AN406" i="1"/>
  <c r="AK407" i="1"/>
  <c r="AJ407" i="1"/>
  <c r="AN407" i="1"/>
  <c r="AR407" i="1"/>
  <c r="AP407" i="1"/>
  <c r="AS407" i="1"/>
  <c r="AH407" i="1"/>
  <c r="AG407" i="1"/>
  <c r="AI407" i="1"/>
  <c r="AO407" i="1"/>
  <c r="AQ407" i="1"/>
  <c r="AM407" i="1"/>
  <c r="AH408" i="1"/>
  <c r="AO408" i="1"/>
  <c r="AQ408" i="1"/>
  <c r="AI408" i="1"/>
  <c r="AP408" i="1"/>
  <c r="AJ408" i="1"/>
  <c r="AM408" i="1"/>
  <c r="AS408" i="1"/>
  <c r="AK408" i="1"/>
  <c r="AR408" i="1"/>
  <c r="AN408" i="1"/>
  <c r="AG408" i="1"/>
  <c r="AK409" i="1"/>
  <c r="AI409" i="1"/>
  <c r="AG409" i="1"/>
  <c r="AH409" i="1"/>
  <c r="AQ409" i="1"/>
  <c r="AP409" i="1"/>
  <c r="AS409" i="1"/>
  <c r="AJ409" i="1"/>
  <c r="AR409" i="1"/>
  <c r="AM409" i="1"/>
  <c r="AO409" i="1"/>
  <c r="AN409" i="1"/>
  <c r="AK417" i="1"/>
  <c r="AH417" i="1"/>
  <c r="AJ417" i="1"/>
  <c r="AO417" i="1"/>
  <c r="AR417" i="1"/>
  <c r="AP417" i="1"/>
  <c r="AM417" i="1"/>
  <c r="AG417" i="1"/>
  <c r="AI417" i="1"/>
  <c r="AS417" i="1"/>
  <c r="AN417" i="1"/>
  <c r="AQ417" i="1"/>
  <c r="AI418" i="1"/>
  <c r="AG418" i="1"/>
  <c r="AN418" i="1"/>
  <c r="AO418" i="1"/>
  <c r="AP418" i="1"/>
  <c r="AQ418" i="1"/>
  <c r="AJ418" i="1"/>
  <c r="AR418" i="1"/>
  <c r="AK418" i="1"/>
  <c r="AS418" i="1"/>
  <c r="AH418" i="1"/>
  <c r="AM418" i="1"/>
  <c r="AI419" i="1"/>
  <c r="AK419" i="1"/>
  <c r="AO419" i="1"/>
  <c r="AJ419" i="1"/>
  <c r="AG419" i="1"/>
  <c r="AS419" i="1"/>
  <c r="AH419" i="1"/>
  <c r="AP419" i="1"/>
  <c r="AM419" i="1"/>
  <c r="AQ419" i="1"/>
  <c r="AR419" i="1"/>
  <c r="AN419" i="1"/>
  <c r="AR420" i="1"/>
  <c r="AH420" i="1"/>
  <c r="AN420" i="1"/>
  <c r="AS420" i="1"/>
  <c r="AJ420" i="1"/>
  <c r="AK420" i="1"/>
  <c r="AP420" i="1"/>
  <c r="AG420" i="1"/>
  <c r="AI420" i="1"/>
  <c r="AQ420" i="1"/>
  <c r="AO420" i="1"/>
  <c r="AM420" i="1"/>
  <c r="AH421" i="1"/>
  <c r="AK421" i="1"/>
  <c r="AI421" i="1"/>
  <c r="AR421" i="1"/>
  <c r="AS421" i="1"/>
  <c r="AJ421" i="1"/>
  <c r="AG421" i="1"/>
  <c r="AP421" i="1"/>
  <c r="AM421" i="1"/>
  <c r="AQ421" i="1"/>
  <c r="AO421" i="1"/>
  <c r="AN421" i="1"/>
  <c r="AK422" i="1"/>
  <c r="AR422" i="1"/>
  <c r="AO422" i="1"/>
  <c r="AS422" i="1"/>
  <c r="AQ422" i="1"/>
  <c r="AM422" i="1"/>
  <c r="AI422" i="1"/>
  <c r="AP422" i="1"/>
  <c r="AN422" i="1"/>
  <c r="AJ422" i="1"/>
  <c r="AH422" i="1"/>
  <c r="AG422" i="1"/>
  <c r="AK423" i="1"/>
  <c r="AR423" i="1"/>
  <c r="AO423" i="1"/>
  <c r="AS423" i="1"/>
  <c r="AP423" i="1"/>
  <c r="AJ423" i="1"/>
  <c r="AQ423" i="1"/>
  <c r="AH423" i="1"/>
  <c r="AM423" i="1"/>
  <c r="AI423" i="1"/>
  <c r="AG423" i="1"/>
  <c r="AN423" i="1"/>
  <c r="AP424" i="1"/>
  <c r="AR424" i="1"/>
  <c r="AN424" i="1"/>
  <c r="AO424" i="1"/>
  <c r="AS424" i="1"/>
  <c r="AK424" i="1"/>
  <c r="AJ424" i="1"/>
  <c r="AH424" i="1"/>
  <c r="AQ424" i="1"/>
  <c r="AI424" i="1"/>
  <c r="AG424" i="1"/>
  <c r="AM424" i="1"/>
  <c r="AH425" i="1"/>
  <c r="AS425" i="1"/>
  <c r="AI425" i="1"/>
  <c r="AQ425" i="1"/>
  <c r="AO425" i="1"/>
  <c r="AJ425" i="1"/>
  <c r="AG425" i="1"/>
  <c r="AR425" i="1"/>
  <c r="AM425" i="1"/>
  <c r="AP425" i="1"/>
  <c r="AK425" i="1"/>
  <c r="AN425" i="1"/>
  <c r="AK426" i="1"/>
  <c r="AS426" i="1"/>
  <c r="AO426" i="1"/>
  <c r="AQ426" i="1"/>
  <c r="AH426" i="1"/>
  <c r="AG426" i="1"/>
  <c r="AI426" i="1"/>
  <c r="AP426" i="1"/>
  <c r="AM426" i="1"/>
  <c r="AJ426" i="1"/>
  <c r="AR426" i="1"/>
  <c r="AN426" i="1"/>
  <c r="AS427" i="1"/>
  <c r="AH427" i="1"/>
  <c r="AJ427" i="1"/>
  <c r="AK427" i="1"/>
  <c r="AP427" i="1"/>
  <c r="AM427" i="1"/>
  <c r="AQ427" i="1"/>
  <c r="AG427" i="1"/>
  <c r="AN427" i="1"/>
  <c r="AR427" i="1"/>
  <c r="AO427" i="1"/>
  <c r="AI427" i="1"/>
  <c r="AH428" i="1"/>
  <c r="AR428" i="1"/>
  <c r="AN428" i="1"/>
  <c r="AK428" i="1"/>
  <c r="AO428" i="1"/>
  <c r="AI428" i="1"/>
  <c r="AQ428" i="1"/>
  <c r="AP428" i="1"/>
  <c r="AG428" i="1"/>
  <c r="AJ428" i="1"/>
  <c r="AS428" i="1"/>
  <c r="AM428" i="1"/>
  <c r="AP429" i="1"/>
  <c r="AG429" i="1"/>
  <c r="AN429" i="1"/>
  <c r="AQ429" i="1"/>
  <c r="AH429" i="1"/>
  <c r="AK429" i="1"/>
  <c r="AI429" i="1"/>
  <c r="AR429" i="1"/>
  <c r="AS429" i="1"/>
  <c r="AJ429" i="1"/>
  <c r="AO429" i="1"/>
  <c r="AM429" i="1"/>
  <c r="AJ430" i="1"/>
  <c r="AO430" i="1"/>
  <c r="AP430" i="1"/>
  <c r="AI430" i="1"/>
  <c r="AQ430" i="1"/>
  <c r="AK430" i="1"/>
  <c r="AG430" i="1"/>
  <c r="AR430" i="1"/>
  <c r="AM430" i="1"/>
  <c r="AS430" i="1"/>
  <c r="AH430" i="1"/>
  <c r="AN430" i="1"/>
  <c r="AH431" i="1"/>
  <c r="AP431" i="1"/>
  <c r="AN431" i="1"/>
  <c r="AI431" i="1"/>
  <c r="AQ431" i="1"/>
  <c r="AS431" i="1"/>
  <c r="AR431" i="1"/>
  <c r="AJ431" i="1"/>
  <c r="AO431" i="1"/>
  <c r="AK431" i="1"/>
  <c r="AG431" i="1"/>
  <c r="AM431" i="1"/>
  <c r="AO432" i="1"/>
  <c r="AS432" i="1"/>
  <c r="AK432" i="1"/>
  <c r="AJ432" i="1"/>
  <c r="AH432" i="1"/>
  <c r="AQ432" i="1"/>
  <c r="AI432" i="1"/>
  <c r="AG432" i="1"/>
  <c r="AM432" i="1"/>
  <c r="AP432" i="1"/>
  <c r="AR432" i="1"/>
  <c r="AN432" i="1"/>
  <c r="AK433" i="1"/>
  <c r="AS433" i="1"/>
  <c r="AQ433" i="1"/>
  <c r="AN433" i="1"/>
  <c r="AG433" i="1"/>
  <c r="AO433" i="1"/>
  <c r="AH433" i="1"/>
  <c r="AP433" i="1"/>
  <c r="AI433" i="1"/>
  <c r="AM433" i="1"/>
  <c r="AJ433" i="1"/>
  <c r="AR433" i="1"/>
  <c r="AG434" i="1"/>
  <c r="AR434" i="1"/>
  <c r="AN434" i="1"/>
  <c r="AO434" i="1"/>
  <c r="AS434" i="1"/>
  <c r="AJ434" i="1"/>
  <c r="AP434" i="1"/>
  <c r="AK434" i="1"/>
  <c r="AH434" i="1"/>
  <c r="AI434" i="1"/>
  <c r="AQ434" i="1"/>
  <c r="AM434" i="1"/>
  <c r="AP435" i="1"/>
  <c r="AI435" i="1"/>
  <c r="AM435" i="1"/>
  <c r="AR435" i="1"/>
  <c r="AJ435" i="1"/>
  <c r="AN435" i="1"/>
  <c r="AK435" i="1"/>
  <c r="AS435" i="1"/>
  <c r="AH435" i="1"/>
  <c r="AG435" i="1"/>
  <c r="AO435" i="1"/>
  <c r="AQ435" i="1"/>
  <c r="AJ436" i="1"/>
  <c r="AQ436" i="1"/>
  <c r="AN436" i="1"/>
  <c r="AH436" i="1"/>
  <c r="AS436" i="1"/>
  <c r="AR436" i="1"/>
  <c r="AK436" i="1"/>
  <c r="AI436" i="1"/>
  <c r="AP436" i="1"/>
  <c r="AO436" i="1"/>
  <c r="AG436" i="1"/>
  <c r="AM436" i="1"/>
  <c r="AJ437" i="1"/>
  <c r="AK437" i="1"/>
  <c r="AN437" i="1"/>
  <c r="AQ437" i="1"/>
  <c r="AS437" i="1"/>
  <c r="AO437" i="1"/>
  <c r="AP437" i="1"/>
  <c r="AG437" i="1"/>
  <c r="AI437" i="1"/>
  <c r="AH437" i="1"/>
  <c r="AR437" i="1"/>
  <c r="AM437" i="1"/>
  <c r="AP438" i="1"/>
  <c r="AS438" i="1"/>
  <c r="AQ438" i="1"/>
  <c r="AJ438" i="1"/>
  <c r="AI438" i="1"/>
  <c r="AR438" i="1"/>
  <c r="AO438" i="1"/>
  <c r="AG438" i="1"/>
  <c r="AM438" i="1"/>
  <c r="AH438" i="1"/>
  <c r="AK438" i="1"/>
  <c r="AN438" i="1"/>
  <c r="AQ439" i="1"/>
  <c r="AI439" i="1"/>
  <c r="AG439" i="1"/>
  <c r="AJ439" i="1"/>
  <c r="AR439" i="1"/>
  <c r="AK439" i="1"/>
  <c r="AS439" i="1"/>
  <c r="AO439" i="1"/>
  <c r="AM439" i="1"/>
  <c r="AP439" i="1"/>
  <c r="AH439" i="1"/>
  <c r="AN439" i="1"/>
  <c r="AH440" i="1"/>
  <c r="AG440" i="1"/>
  <c r="AO440" i="1"/>
  <c r="AI440" i="1"/>
  <c r="AR440" i="1"/>
  <c r="AP440" i="1"/>
  <c r="AS440" i="1"/>
  <c r="AJ440" i="1"/>
  <c r="AM440" i="1"/>
  <c r="AK440" i="1"/>
  <c r="AQ440" i="1"/>
  <c r="AN440" i="1"/>
  <c r="AI441" i="1"/>
  <c r="AQ441" i="1"/>
  <c r="AO441" i="1"/>
  <c r="AR441" i="1"/>
  <c r="AJ441" i="1"/>
  <c r="AS441" i="1"/>
  <c r="AK441" i="1"/>
  <c r="AG441" i="1"/>
  <c r="AM441" i="1"/>
  <c r="AH441" i="1"/>
  <c r="AP441" i="1"/>
  <c r="AN441" i="1"/>
  <c r="AO442" i="1"/>
  <c r="AJ442" i="1"/>
  <c r="AN442" i="1"/>
  <c r="AP442" i="1"/>
  <c r="AK442" i="1"/>
  <c r="AS442" i="1"/>
  <c r="AM442" i="1"/>
  <c r="AR442" i="1"/>
  <c r="AQ442" i="1"/>
  <c r="AH442" i="1"/>
  <c r="AG442" i="1"/>
  <c r="AI442" i="1"/>
  <c r="AR443" i="1"/>
  <c r="AS443" i="1"/>
  <c r="AM443" i="1"/>
  <c r="AH443" i="1"/>
  <c r="AO443" i="1"/>
  <c r="AN443" i="1"/>
  <c r="AI443" i="1"/>
  <c r="AP443" i="1"/>
  <c r="AJ443" i="1"/>
  <c r="AQ443" i="1"/>
  <c r="AG443" i="1"/>
  <c r="AK443" i="1"/>
  <c r="AK444" i="1"/>
  <c r="AO444" i="1"/>
  <c r="AI444" i="1"/>
  <c r="AP444" i="1"/>
  <c r="AG444" i="1"/>
  <c r="AQ444" i="1"/>
  <c r="AJ444" i="1"/>
  <c r="AR444" i="1"/>
  <c r="AM444" i="1"/>
  <c r="AS444" i="1"/>
  <c r="AH444" i="1"/>
  <c r="AN444" i="1"/>
  <c r="AQ445" i="1"/>
  <c r="AI445" i="1"/>
  <c r="AR445" i="1"/>
  <c r="AK445" i="1"/>
  <c r="AJ445" i="1"/>
  <c r="AG445" i="1"/>
  <c r="AS445" i="1"/>
  <c r="AO445" i="1"/>
  <c r="AM445" i="1"/>
  <c r="AP445" i="1"/>
  <c r="AH445" i="1"/>
  <c r="AN445" i="1"/>
  <c r="AO446" i="1"/>
  <c r="AS446" i="1"/>
  <c r="AP446" i="1"/>
  <c r="AH446" i="1"/>
  <c r="AK446" i="1"/>
  <c r="AR446" i="1"/>
  <c r="AN446" i="1"/>
  <c r="AI446" i="1"/>
  <c r="AQ446" i="1"/>
  <c r="AM446" i="1"/>
  <c r="AG446" i="1"/>
  <c r="AJ446" i="1"/>
  <c r="AH454" i="1"/>
  <c r="AP454" i="1"/>
  <c r="AN454" i="1"/>
  <c r="AI454" i="1"/>
  <c r="AQ454" i="1"/>
  <c r="AJ454" i="1"/>
  <c r="AO454" i="1"/>
  <c r="AG454" i="1"/>
  <c r="AK454" i="1"/>
  <c r="AR454" i="1"/>
  <c r="AS454" i="1"/>
  <c r="AM454" i="1"/>
  <c r="AH455" i="1"/>
  <c r="AP455" i="1"/>
  <c r="AM455" i="1"/>
  <c r="AQ455" i="1"/>
  <c r="AR455" i="1"/>
  <c r="AJ455" i="1"/>
  <c r="AN455" i="1"/>
  <c r="AI455" i="1"/>
  <c r="AK455" i="1"/>
  <c r="AS455" i="1"/>
  <c r="AG455" i="1"/>
  <c r="AO455" i="1"/>
  <c r="AG456" i="1"/>
  <c r="AO456" i="1"/>
  <c r="AN456" i="1"/>
  <c r="AR456" i="1"/>
  <c r="AJ456" i="1"/>
  <c r="AQ456" i="1"/>
  <c r="AS456" i="1"/>
  <c r="AK456" i="1"/>
  <c r="AH456" i="1"/>
  <c r="AP456" i="1"/>
  <c r="AI456" i="1"/>
  <c r="AM456" i="1"/>
  <c r="AI457" i="1"/>
  <c r="AH457" i="1"/>
  <c r="AP457" i="1"/>
  <c r="AO457" i="1"/>
  <c r="AR457" i="1"/>
  <c r="AJ457" i="1"/>
  <c r="AS457" i="1"/>
  <c r="AQ457" i="1"/>
  <c r="AM457" i="1"/>
  <c r="AK457" i="1"/>
  <c r="AG457" i="1"/>
  <c r="AN457" i="1"/>
  <c r="AO458" i="1"/>
  <c r="AG458" i="1"/>
  <c r="AH458" i="1"/>
  <c r="AR458" i="1"/>
  <c r="AP458" i="1"/>
  <c r="AJ458" i="1"/>
  <c r="AS458" i="1"/>
  <c r="AI458" i="1"/>
  <c r="AM458" i="1"/>
  <c r="AQ458" i="1"/>
  <c r="AK458" i="1"/>
  <c r="AN458" i="1"/>
  <c r="AQ459" i="1"/>
  <c r="AI459" i="1"/>
  <c r="AN459" i="1"/>
  <c r="AG459" i="1"/>
  <c r="AO459" i="1"/>
  <c r="AR459" i="1"/>
  <c r="AP459" i="1"/>
  <c r="AJ459" i="1"/>
  <c r="AH459" i="1"/>
  <c r="AK459" i="1"/>
  <c r="AS459" i="1"/>
  <c r="AM459" i="1"/>
  <c r="AK460" i="1"/>
  <c r="AQ460" i="1"/>
  <c r="AM460" i="1"/>
  <c r="AI460" i="1"/>
  <c r="AR460" i="1"/>
  <c r="AN460" i="1"/>
  <c r="AS460" i="1"/>
  <c r="AG460" i="1"/>
  <c r="AO460" i="1"/>
  <c r="AJ460" i="1"/>
  <c r="AH460" i="1"/>
  <c r="AP460" i="1"/>
  <c r="AS461" i="1"/>
  <c r="AJ461" i="1"/>
  <c r="AM461" i="1"/>
  <c r="AK461" i="1"/>
  <c r="AQ461" i="1"/>
  <c r="AO461" i="1"/>
  <c r="AG461" i="1"/>
  <c r="AI461" i="1"/>
  <c r="AN461" i="1"/>
  <c r="AH461" i="1"/>
  <c r="AR461" i="1"/>
  <c r="AP461" i="1"/>
  <c r="AO462" i="1"/>
  <c r="AR462" i="1"/>
  <c r="AP462" i="1"/>
  <c r="AK462" i="1"/>
  <c r="AQ462" i="1"/>
  <c r="AI462" i="1"/>
  <c r="AM462" i="1"/>
  <c r="AH462" i="1"/>
  <c r="AG462" i="1"/>
  <c r="AS462" i="1"/>
  <c r="AJ462" i="1"/>
  <c r="AN462" i="1"/>
  <c r="AS463" i="1"/>
  <c r="AK463" i="1"/>
  <c r="AQ463" i="1"/>
  <c r="AO463" i="1"/>
  <c r="AG463" i="1"/>
  <c r="AP463" i="1"/>
  <c r="AH463" i="1"/>
  <c r="AI463" i="1"/>
  <c r="AM463" i="1"/>
  <c r="AR463" i="1"/>
  <c r="AJ463" i="1"/>
  <c r="AN463" i="1"/>
  <c r="AG464" i="1"/>
  <c r="AQ464" i="1"/>
  <c r="AR464" i="1"/>
  <c r="AO464" i="1"/>
  <c r="AH464" i="1"/>
  <c r="AS464" i="1"/>
  <c r="AP464" i="1"/>
  <c r="AM464" i="1"/>
  <c r="AJ464" i="1"/>
  <c r="AI464" i="1"/>
  <c r="AK464" i="1"/>
  <c r="AN464" i="1"/>
  <c r="AH465" i="1"/>
  <c r="AP465" i="1"/>
  <c r="AI465" i="1"/>
  <c r="AR465" i="1"/>
  <c r="AJ465" i="1"/>
  <c r="AS465" i="1"/>
  <c r="AK465" i="1"/>
  <c r="AQ465" i="1"/>
  <c r="AM465" i="1"/>
  <c r="AG465" i="1"/>
  <c r="AO465" i="1"/>
  <c r="AN465" i="1"/>
  <c r="AS466" i="1"/>
  <c r="AO466" i="1"/>
  <c r="AN466" i="1"/>
  <c r="AM466" i="1"/>
  <c r="AH466" i="1"/>
  <c r="AP466" i="1"/>
  <c r="AR466" i="1"/>
  <c r="AQ466" i="1"/>
  <c r="AJ466" i="1"/>
  <c r="AI466" i="1"/>
  <c r="AG466" i="1"/>
  <c r="AK466" i="1"/>
  <c r="AS467" i="1"/>
  <c r="AJ467" i="1"/>
  <c r="AQ467" i="1"/>
  <c r="AK467" i="1"/>
  <c r="AG467" i="1"/>
  <c r="AO467" i="1"/>
  <c r="AH467" i="1"/>
  <c r="AP467" i="1"/>
  <c r="AM467" i="1"/>
  <c r="AR467" i="1"/>
  <c r="AI467" i="1"/>
  <c r="AN467" i="1"/>
  <c r="AI468" i="1"/>
  <c r="AR468" i="1"/>
  <c r="AN468" i="1"/>
  <c r="AG468" i="1"/>
  <c r="AO468" i="1"/>
  <c r="AS468" i="1"/>
  <c r="AJ468" i="1"/>
  <c r="AH468" i="1"/>
  <c r="AP468" i="1"/>
  <c r="AK468" i="1"/>
  <c r="AQ468" i="1"/>
  <c r="AM468" i="1"/>
  <c r="AP469" i="1"/>
  <c r="AH469" i="1"/>
  <c r="AM469" i="1"/>
  <c r="AG469" i="1"/>
  <c r="AJ469" i="1"/>
  <c r="AR469" i="1"/>
  <c r="AN469" i="1"/>
  <c r="AK469" i="1"/>
  <c r="AS469" i="1"/>
  <c r="AQ469" i="1"/>
  <c r="AO469" i="1"/>
  <c r="AI469" i="1"/>
  <c r="AI470" i="1"/>
  <c r="AR470" i="1"/>
  <c r="AN470" i="1"/>
  <c r="AG470" i="1"/>
  <c r="AO470" i="1"/>
  <c r="AS470" i="1"/>
  <c r="AJ470" i="1"/>
  <c r="AH470" i="1"/>
  <c r="AP470" i="1"/>
  <c r="AK470" i="1"/>
  <c r="AQ470" i="1"/>
  <c r="AM470" i="1"/>
  <c r="AS471" i="1"/>
  <c r="AJ471" i="1"/>
  <c r="AI471" i="1"/>
  <c r="AK471" i="1"/>
  <c r="AG471" i="1"/>
  <c r="AO471" i="1"/>
  <c r="AH471" i="1"/>
  <c r="AP471" i="1"/>
  <c r="AM471" i="1"/>
  <c r="AR471" i="1"/>
  <c r="AQ471" i="1"/>
  <c r="AN471" i="1"/>
  <c r="AO472" i="1"/>
  <c r="AG472" i="1"/>
  <c r="AK472" i="1"/>
  <c r="AR472" i="1"/>
  <c r="AP472" i="1"/>
  <c r="AJ472" i="1"/>
  <c r="AS472" i="1"/>
  <c r="AI472" i="1"/>
  <c r="AM472" i="1"/>
  <c r="AQ472" i="1"/>
  <c r="AH472" i="1"/>
  <c r="AN472" i="1"/>
  <c r="AG473" i="1"/>
  <c r="AI473" i="1"/>
  <c r="AH473" i="1"/>
  <c r="AO473" i="1"/>
  <c r="AQ473" i="1"/>
  <c r="AP473" i="1"/>
  <c r="AJ473" i="1"/>
  <c r="AR473" i="1"/>
  <c r="AN473" i="1"/>
  <c r="AK473" i="1"/>
  <c r="AS473" i="1"/>
  <c r="AM473" i="1"/>
  <c r="AI474" i="1"/>
  <c r="AS474" i="1"/>
  <c r="AN474" i="1"/>
  <c r="AG474" i="1"/>
  <c r="AO474" i="1"/>
  <c r="AP474" i="1"/>
  <c r="AR474" i="1"/>
  <c r="AJ474" i="1"/>
  <c r="AH474" i="1"/>
  <c r="AK474" i="1"/>
  <c r="AQ474" i="1"/>
  <c r="AM474" i="1"/>
  <c r="AS475" i="1"/>
  <c r="AJ475" i="1"/>
  <c r="AI475" i="1"/>
  <c r="AK475" i="1"/>
  <c r="AG475" i="1"/>
  <c r="AO475" i="1"/>
  <c r="AH475" i="1"/>
  <c r="AP475" i="1"/>
  <c r="AM475" i="1"/>
  <c r="AR475" i="1"/>
  <c r="AQ475" i="1"/>
  <c r="AN475" i="1"/>
  <c r="AS476" i="1"/>
  <c r="AI476" i="1"/>
  <c r="AN476" i="1"/>
  <c r="AH476" i="1"/>
  <c r="AP476" i="1"/>
  <c r="AQ476" i="1"/>
  <c r="AJ476" i="1"/>
  <c r="AR476" i="1"/>
  <c r="AG476" i="1"/>
  <c r="AK476" i="1"/>
  <c r="AM476" i="1"/>
  <c r="AO476" i="1"/>
  <c r="AS477" i="1"/>
  <c r="AJ477" i="1"/>
  <c r="AO477" i="1"/>
  <c r="AK477" i="1"/>
  <c r="AG477" i="1"/>
  <c r="AQ477" i="1"/>
  <c r="AH477" i="1"/>
  <c r="AP477" i="1"/>
  <c r="AM477" i="1"/>
  <c r="AR477" i="1"/>
  <c r="AI477" i="1"/>
  <c r="AN477" i="1"/>
  <c r="AO478" i="1"/>
  <c r="AR478" i="1"/>
  <c r="AI478" i="1"/>
  <c r="AM478" i="1"/>
  <c r="AS478" i="1"/>
  <c r="AQ478" i="1"/>
  <c r="AP478" i="1"/>
  <c r="AH478" i="1"/>
  <c r="AG478" i="1"/>
  <c r="AK478" i="1"/>
  <c r="AJ478" i="1"/>
  <c r="AN478" i="1"/>
  <c r="AR479" i="1"/>
  <c r="AJ479" i="1"/>
  <c r="AQ479" i="1"/>
  <c r="AI479" i="1"/>
  <c r="AK479" i="1"/>
  <c r="AG479" i="1"/>
  <c r="AH479" i="1"/>
  <c r="AO479" i="1"/>
  <c r="AM479" i="1"/>
  <c r="AP479" i="1"/>
  <c r="AS479" i="1"/>
  <c r="AN479" i="1"/>
  <c r="AG480" i="1"/>
  <c r="AJ480" i="1"/>
  <c r="AR480" i="1"/>
  <c r="AK480" i="1"/>
  <c r="AH480" i="1"/>
  <c r="AS480" i="1"/>
  <c r="AP480" i="1"/>
  <c r="AO480" i="1"/>
  <c r="AM480" i="1"/>
  <c r="AI480" i="1"/>
  <c r="AQ480" i="1"/>
  <c r="AN480" i="1"/>
  <c r="AO481" i="1"/>
  <c r="AG481" i="1"/>
  <c r="AP481" i="1"/>
  <c r="AH481" i="1"/>
  <c r="AR481" i="1"/>
  <c r="AJ481" i="1"/>
  <c r="AS481" i="1"/>
  <c r="AK481" i="1"/>
  <c r="AM481" i="1"/>
  <c r="AI481" i="1"/>
  <c r="AQ481" i="1"/>
  <c r="AN481" i="1"/>
  <c r="AG482" i="1"/>
  <c r="AJ482" i="1"/>
  <c r="AQ482" i="1"/>
  <c r="AS482" i="1"/>
  <c r="AI482" i="1"/>
  <c r="AR482" i="1"/>
  <c r="AP482" i="1"/>
  <c r="AO482" i="1"/>
  <c r="AM482" i="1"/>
  <c r="AK482" i="1"/>
  <c r="AH482" i="1"/>
  <c r="AN482" i="1"/>
  <c r="AK483" i="1"/>
  <c r="AP483" i="1"/>
  <c r="AN483" i="1"/>
  <c r="AH483" i="1"/>
  <c r="AQ483" i="1"/>
  <c r="AR483" i="1"/>
  <c r="AG483" i="1"/>
  <c r="AI483" i="1"/>
  <c r="AS483" i="1"/>
  <c r="AO483" i="1"/>
  <c r="AJ483" i="1"/>
  <c r="AM483" i="1"/>
  <c r="AR491" i="1"/>
  <c r="AQ491" i="1"/>
  <c r="AM491" i="1"/>
  <c r="AJ491" i="1"/>
  <c r="AH491" i="1"/>
  <c r="AO491" i="1"/>
  <c r="AN491" i="1"/>
  <c r="AI491" i="1"/>
  <c r="AG491" i="1"/>
  <c r="AP491" i="1"/>
  <c r="AK491" i="1"/>
  <c r="AS491" i="1"/>
  <c r="AK492" i="1"/>
  <c r="AS492" i="1"/>
  <c r="AN492" i="1"/>
  <c r="AJ492" i="1"/>
  <c r="AG492" i="1"/>
  <c r="AI492" i="1"/>
  <c r="AH492" i="1"/>
  <c r="AP492" i="1"/>
  <c r="AO492" i="1"/>
  <c r="AQ492" i="1"/>
  <c r="AR492" i="1"/>
  <c r="AM492" i="1"/>
  <c r="AI493" i="1"/>
  <c r="AG493" i="1"/>
  <c r="AJ493" i="1"/>
  <c r="AR493" i="1"/>
  <c r="AK493" i="1"/>
  <c r="AS493" i="1"/>
  <c r="AH493" i="1"/>
  <c r="AQ493" i="1"/>
  <c r="AM493" i="1"/>
  <c r="AP493" i="1"/>
  <c r="AO493" i="1"/>
  <c r="AN493" i="1"/>
  <c r="AG494" i="1"/>
  <c r="AR494" i="1"/>
  <c r="AN494" i="1"/>
  <c r="AH494" i="1"/>
  <c r="AQ494" i="1"/>
  <c r="AI494" i="1"/>
  <c r="AJ494" i="1"/>
  <c r="AO494" i="1"/>
  <c r="AS494" i="1"/>
  <c r="AK494" i="1"/>
  <c r="AP494" i="1"/>
  <c r="AM494" i="1"/>
  <c r="AH495" i="1"/>
  <c r="AG495" i="1"/>
  <c r="AM495" i="1"/>
  <c r="AO495" i="1"/>
  <c r="AR495" i="1"/>
  <c r="AQ495" i="1"/>
  <c r="AN495" i="1"/>
  <c r="AI495" i="1"/>
  <c r="AP495" i="1"/>
  <c r="AS495" i="1"/>
  <c r="AK495" i="1"/>
  <c r="AJ495" i="1"/>
  <c r="AQ496" i="1"/>
  <c r="AS496" i="1"/>
  <c r="AM496" i="1"/>
  <c r="AJ496" i="1"/>
  <c r="AG496" i="1"/>
  <c r="AN496" i="1"/>
  <c r="AK496" i="1"/>
  <c r="AH496" i="1"/>
  <c r="AO496" i="1"/>
  <c r="AI496" i="1"/>
  <c r="AP496" i="1"/>
  <c r="AR496" i="1"/>
  <c r="AP497" i="1"/>
  <c r="AK497" i="1"/>
  <c r="AM497" i="1"/>
  <c r="AJ497" i="1"/>
  <c r="AS497" i="1"/>
  <c r="AO497" i="1"/>
  <c r="AN497" i="1"/>
  <c r="AQ497" i="1"/>
  <c r="AH497" i="1"/>
  <c r="AI497" i="1"/>
  <c r="AR497" i="1"/>
  <c r="AG497" i="1"/>
  <c r="AI498" i="1"/>
  <c r="AJ498" i="1"/>
  <c r="AM498" i="1"/>
  <c r="AR498" i="1"/>
  <c r="AK498" i="1"/>
  <c r="AN498" i="1"/>
  <c r="AS498" i="1"/>
  <c r="AO498" i="1"/>
  <c r="AQ498" i="1"/>
  <c r="AP498" i="1"/>
  <c r="AH498" i="1"/>
  <c r="AG498" i="1"/>
  <c r="AJ499" i="1"/>
  <c r="AS499" i="1"/>
  <c r="AQ499" i="1"/>
  <c r="AH499" i="1"/>
  <c r="AG499" i="1"/>
  <c r="AO499" i="1"/>
  <c r="AI499" i="1"/>
  <c r="AR499" i="1"/>
  <c r="AM499" i="1"/>
  <c r="AP499" i="1"/>
  <c r="AK499" i="1"/>
  <c r="AN499" i="1"/>
  <c r="AS500" i="1"/>
  <c r="AK500" i="1"/>
  <c r="AP500" i="1"/>
  <c r="AO500" i="1"/>
  <c r="AH500" i="1"/>
  <c r="AG500" i="1"/>
  <c r="AI500" i="1"/>
  <c r="AQ500" i="1"/>
  <c r="AM500" i="1"/>
  <c r="AJ500" i="1"/>
  <c r="AR500" i="1"/>
  <c r="AN500" i="1"/>
  <c r="AJ501" i="1"/>
  <c r="AR501" i="1"/>
  <c r="AQ501" i="1"/>
  <c r="AS501" i="1"/>
  <c r="AG501" i="1"/>
  <c r="AI501" i="1"/>
  <c r="AP501" i="1"/>
  <c r="AO501" i="1"/>
  <c r="AM501" i="1"/>
  <c r="AH501" i="1"/>
  <c r="AK501" i="1"/>
  <c r="AN501" i="1"/>
  <c r="AI502" i="1"/>
  <c r="AR502" i="1"/>
  <c r="AN502" i="1"/>
  <c r="AK502" i="1"/>
  <c r="AJ502" i="1"/>
  <c r="AO502" i="1"/>
  <c r="AS502" i="1"/>
  <c r="AP502" i="1"/>
  <c r="AG502" i="1"/>
  <c r="AQ502" i="1"/>
  <c r="AH502" i="1"/>
  <c r="AM502" i="1"/>
  <c r="AI503" i="1"/>
  <c r="AQ503" i="1"/>
  <c r="AO503" i="1"/>
  <c r="AG503" i="1"/>
  <c r="AJ503" i="1"/>
  <c r="AP503" i="1"/>
  <c r="AN503" i="1"/>
  <c r="AR503" i="1"/>
  <c r="AH503" i="1"/>
  <c r="AM503" i="1"/>
  <c r="AK503" i="1"/>
  <c r="AS503" i="1"/>
  <c r="AG504" i="1"/>
  <c r="AO504" i="1"/>
  <c r="AN504" i="1"/>
  <c r="AH504" i="1"/>
  <c r="AP504" i="1"/>
  <c r="AI504" i="1"/>
  <c r="AQ504" i="1"/>
  <c r="AJ504" i="1"/>
  <c r="AR504" i="1"/>
  <c r="AK504" i="1"/>
  <c r="AS504" i="1"/>
  <c r="AM504" i="1"/>
  <c r="AQ505" i="1"/>
  <c r="AI505" i="1"/>
  <c r="AJ505" i="1"/>
  <c r="AG505" i="1"/>
  <c r="AO505" i="1"/>
  <c r="AS505" i="1"/>
  <c r="AP505" i="1"/>
  <c r="AK505" i="1"/>
  <c r="AM505" i="1"/>
  <c r="AH505" i="1"/>
  <c r="AR505" i="1"/>
  <c r="AN505" i="1"/>
  <c r="AP506" i="1"/>
  <c r="AH506" i="1"/>
  <c r="AQ506" i="1"/>
  <c r="AI506" i="1"/>
  <c r="AR506" i="1"/>
  <c r="AJ506" i="1"/>
  <c r="AS506" i="1"/>
  <c r="AK506" i="1"/>
  <c r="AM506" i="1"/>
  <c r="AO506" i="1"/>
  <c r="AG506" i="1"/>
  <c r="AN506" i="1"/>
  <c r="AQ507" i="1"/>
  <c r="AI507" i="1"/>
  <c r="AR507" i="1"/>
  <c r="AO507" i="1"/>
  <c r="AS507" i="1"/>
  <c r="AJ507" i="1"/>
  <c r="AP507" i="1"/>
  <c r="AK507" i="1"/>
  <c r="AM507" i="1"/>
  <c r="AH507" i="1"/>
  <c r="AG507" i="1"/>
  <c r="AN507" i="1"/>
  <c r="AS508" i="1"/>
  <c r="AK508" i="1"/>
  <c r="AO508" i="1"/>
  <c r="AJ508" i="1"/>
  <c r="AH508" i="1"/>
  <c r="AG508" i="1"/>
  <c r="AI508" i="1"/>
  <c r="AP508" i="1"/>
  <c r="AM508" i="1"/>
  <c r="AQ508" i="1"/>
  <c r="AR508" i="1"/>
  <c r="AN508" i="1"/>
  <c r="AH509" i="1"/>
  <c r="AK509" i="1"/>
  <c r="AN509" i="1"/>
  <c r="AJ509" i="1"/>
  <c r="AR509" i="1"/>
  <c r="AQ509" i="1"/>
  <c r="AS509" i="1"/>
  <c r="AG509" i="1"/>
  <c r="AI509" i="1"/>
  <c r="AP509" i="1"/>
  <c r="AO509" i="1"/>
  <c r="AM509" i="1"/>
  <c r="AK510" i="1"/>
  <c r="AJ510" i="1"/>
  <c r="AM510" i="1"/>
  <c r="AS510" i="1"/>
  <c r="AO510" i="1"/>
  <c r="AN510" i="1"/>
  <c r="AH510" i="1"/>
  <c r="AG510" i="1"/>
  <c r="AP510" i="1"/>
  <c r="AQ510" i="1"/>
  <c r="AI510" i="1"/>
  <c r="AR510" i="1"/>
  <c r="AI511" i="1"/>
  <c r="AQ511" i="1"/>
  <c r="AO511" i="1"/>
  <c r="AH511" i="1"/>
  <c r="AN511" i="1"/>
  <c r="AR511" i="1"/>
  <c r="AG511" i="1"/>
  <c r="AJ511" i="1"/>
  <c r="AP511" i="1"/>
  <c r="AK511" i="1"/>
  <c r="AS511" i="1"/>
  <c r="AM511" i="1"/>
  <c r="AR512" i="1"/>
  <c r="AJ512" i="1"/>
  <c r="AN512" i="1"/>
  <c r="AS512" i="1"/>
  <c r="AK512" i="1"/>
  <c r="AG512" i="1"/>
  <c r="AM512" i="1"/>
  <c r="AO512" i="1"/>
  <c r="AH512" i="1"/>
  <c r="AP512" i="1"/>
  <c r="AI512" i="1"/>
  <c r="AQ512" i="1"/>
  <c r="AR513" i="1"/>
  <c r="AP513" i="1"/>
  <c r="AQ513" i="1"/>
  <c r="AJ513" i="1"/>
  <c r="AI513" i="1"/>
  <c r="AS513" i="1"/>
  <c r="AH513" i="1"/>
  <c r="AG513" i="1"/>
  <c r="AM513" i="1"/>
  <c r="AO513" i="1"/>
  <c r="AK513" i="1"/>
  <c r="AN513" i="1"/>
  <c r="AS514" i="1"/>
  <c r="AK514" i="1"/>
  <c r="AG514" i="1"/>
  <c r="AM514" i="1"/>
  <c r="AO514" i="1"/>
  <c r="AH514" i="1"/>
  <c r="AP514" i="1"/>
  <c r="AI514" i="1"/>
  <c r="AQ514" i="1"/>
  <c r="AR514" i="1"/>
  <c r="AJ514" i="1"/>
  <c r="AN514" i="1"/>
  <c r="AR515" i="1"/>
  <c r="AJ515" i="1"/>
  <c r="AH515" i="1"/>
  <c r="AK515" i="1"/>
  <c r="AI515" i="1"/>
  <c r="AG515" i="1"/>
  <c r="AQ515" i="1"/>
  <c r="AP515" i="1"/>
  <c r="AM515" i="1"/>
  <c r="AO515" i="1"/>
  <c r="AS515" i="1"/>
  <c r="AN515" i="1"/>
  <c r="AK516" i="1"/>
  <c r="AS516" i="1"/>
  <c r="AH516" i="1"/>
  <c r="AG516" i="1"/>
  <c r="AP516" i="1"/>
  <c r="AO516" i="1"/>
  <c r="AQ516" i="1"/>
  <c r="AI516" i="1"/>
  <c r="AM516" i="1"/>
  <c r="AR516" i="1"/>
  <c r="AJ516" i="1"/>
  <c r="AN516" i="1"/>
  <c r="AG517" i="1"/>
  <c r="AK517" i="1"/>
  <c r="AN517" i="1"/>
  <c r="AJ517" i="1"/>
  <c r="AR517" i="1"/>
  <c r="AI517" i="1"/>
  <c r="AS517" i="1"/>
  <c r="AQ517" i="1"/>
  <c r="AH517" i="1"/>
  <c r="AP517" i="1"/>
  <c r="AO517" i="1"/>
  <c r="AM517" i="1"/>
  <c r="AQ518" i="1"/>
  <c r="AH518" i="1"/>
  <c r="AM518" i="1"/>
  <c r="AI518" i="1"/>
  <c r="AR518" i="1"/>
  <c r="AN518" i="1"/>
  <c r="AO518" i="1"/>
  <c r="AK518" i="1"/>
  <c r="AJ518" i="1"/>
  <c r="AS518" i="1"/>
  <c r="AP518" i="1"/>
  <c r="AG518" i="1"/>
  <c r="AI519" i="1"/>
  <c r="AR519" i="1"/>
  <c r="AM519" i="1"/>
  <c r="AN519" i="1"/>
  <c r="AH519" i="1"/>
  <c r="AO519" i="1"/>
  <c r="AJ519" i="1"/>
  <c r="AS519" i="1"/>
  <c r="AK519" i="1"/>
  <c r="AP519" i="1"/>
  <c r="AG519" i="1"/>
  <c r="AQ519" i="1"/>
  <c r="AP520" i="1"/>
  <c r="AO520" i="1"/>
  <c r="AM520" i="1"/>
  <c r="AQ520" i="1"/>
  <c r="AK520" i="1"/>
  <c r="AN520" i="1"/>
  <c r="AJ520" i="1"/>
  <c r="AG520" i="1"/>
  <c r="AR520" i="1"/>
  <c r="AI520" i="1"/>
  <c r="AS520" i="1"/>
  <c r="AH520" i="1"/>
  <c r="AO528" i="1"/>
  <c r="AH528" i="1"/>
  <c r="AS528" i="1"/>
  <c r="AR528" i="1"/>
  <c r="AK528" i="1"/>
  <c r="AI528" i="1"/>
  <c r="AG528" i="1"/>
  <c r="AM528" i="1"/>
  <c r="AQ528" i="1"/>
  <c r="AJ528" i="1"/>
  <c r="AN528" i="1"/>
  <c r="AP528" i="1"/>
  <c r="AI529" i="1"/>
  <c r="AG529" i="1"/>
  <c r="AQ529" i="1"/>
  <c r="AP529" i="1"/>
  <c r="AS529" i="1"/>
  <c r="AJ529" i="1"/>
  <c r="AM529" i="1"/>
  <c r="AR529" i="1"/>
  <c r="AK529" i="1"/>
  <c r="AH529" i="1"/>
  <c r="AO529" i="1"/>
  <c r="AN529" i="1"/>
  <c r="AS530" i="1"/>
  <c r="AK530" i="1"/>
  <c r="AQ530" i="1"/>
  <c r="AH530" i="1"/>
  <c r="AP530" i="1"/>
  <c r="AO530" i="1"/>
  <c r="AI530" i="1"/>
  <c r="AR530" i="1"/>
  <c r="AM530" i="1"/>
  <c r="AG530" i="1"/>
  <c r="AJ530" i="1"/>
  <c r="AN530" i="1"/>
  <c r="AS531" i="1"/>
  <c r="AJ531" i="1"/>
  <c r="AN531" i="1"/>
  <c r="AR531" i="1"/>
  <c r="AO531" i="1"/>
  <c r="AK531" i="1"/>
  <c r="AH531" i="1"/>
  <c r="AP531" i="1"/>
  <c r="AI531" i="1"/>
  <c r="AQ531" i="1"/>
  <c r="AG531" i="1"/>
  <c r="AM531" i="1"/>
  <c r="AP532" i="1"/>
  <c r="AH532" i="1"/>
  <c r="AM532" i="1"/>
  <c r="AG532" i="1"/>
  <c r="AJ532" i="1"/>
  <c r="AR532" i="1"/>
  <c r="AN532" i="1"/>
  <c r="AI532" i="1"/>
  <c r="AS532" i="1"/>
  <c r="AQ532" i="1"/>
  <c r="AK532" i="1"/>
  <c r="AO532" i="1"/>
  <c r="AQ533" i="1"/>
  <c r="AP533" i="1"/>
  <c r="AM533" i="1"/>
  <c r="AS533" i="1"/>
  <c r="AJ533" i="1"/>
  <c r="AN533" i="1"/>
  <c r="AK533" i="1"/>
  <c r="AR533" i="1"/>
  <c r="AO533" i="1"/>
  <c r="AI533" i="1"/>
  <c r="AH533" i="1"/>
  <c r="AG533" i="1"/>
  <c r="AP534" i="1"/>
  <c r="AH534" i="1"/>
  <c r="AM534" i="1"/>
  <c r="AJ534" i="1"/>
  <c r="AG534" i="1"/>
  <c r="AN534" i="1"/>
  <c r="AI534" i="1"/>
  <c r="AS534" i="1"/>
  <c r="AR534" i="1"/>
  <c r="AQ534" i="1"/>
  <c r="AK534" i="1"/>
  <c r="AO534" i="1"/>
  <c r="AQ535" i="1"/>
  <c r="AO535" i="1"/>
  <c r="AM535" i="1"/>
  <c r="AN535" i="1"/>
  <c r="AS535" i="1"/>
  <c r="AJ535" i="1"/>
  <c r="AR535" i="1"/>
  <c r="AP535" i="1"/>
  <c r="AI535" i="1"/>
  <c r="AH535" i="1"/>
  <c r="AG535" i="1"/>
  <c r="AK535" i="1"/>
  <c r="AQ536" i="1"/>
  <c r="AP536" i="1"/>
  <c r="AR536" i="1"/>
  <c r="AI536" i="1"/>
  <c r="AJ536" i="1"/>
  <c r="AO536" i="1"/>
  <c r="AK536" i="1"/>
  <c r="AG536" i="1"/>
  <c r="AM536" i="1"/>
  <c r="AH536" i="1"/>
  <c r="AS536" i="1"/>
  <c r="AN536" i="1"/>
  <c r="AQ537" i="1"/>
  <c r="AS537" i="1"/>
  <c r="AH537" i="1"/>
  <c r="AR537" i="1"/>
  <c r="AK537" i="1"/>
  <c r="AJ537" i="1"/>
  <c r="AO537" i="1"/>
  <c r="AG537" i="1"/>
  <c r="AM537" i="1"/>
  <c r="AP537" i="1"/>
  <c r="AI537" i="1"/>
  <c r="AN537" i="1"/>
  <c r="AQ538" i="1"/>
  <c r="AH538" i="1"/>
  <c r="AI538" i="1"/>
  <c r="AK538" i="1"/>
  <c r="AR538" i="1"/>
  <c r="AJ538" i="1"/>
  <c r="AS538" i="1"/>
  <c r="AO538" i="1"/>
  <c r="AM538" i="1"/>
  <c r="AP538" i="1"/>
  <c r="AG538" i="1"/>
  <c r="AN538" i="1"/>
  <c r="AP539" i="1"/>
  <c r="AH539" i="1"/>
  <c r="AN539" i="1"/>
  <c r="AQ539" i="1"/>
  <c r="AI539" i="1"/>
  <c r="AO539" i="1"/>
  <c r="AR539" i="1"/>
  <c r="AS539" i="1"/>
  <c r="AK539" i="1"/>
  <c r="AJ539" i="1"/>
  <c r="AG539" i="1"/>
  <c r="AM539" i="1"/>
  <c r="AK540" i="1"/>
  <c r="AP540" i="1"/>
  <c r="AH540" i="1"/>
  <c r="AG540" i="1"/>
  <c r="AQ540" i="1"/>
  <c r="AI540" i="1"/>
  <c r="AJ540" i="1"/>
  <c r="AR540" i="1"/>
  <c r="AM540" i="1"/>
  <c r="AS540" i="1"/>
  <c r="AO540" i="1"/>
  <c r="AN540" i="1"/>
  <c r="AR541" i="1"/>
  <c r="AJ541" i="1"/>
  <c r="AH541" i="1"/>
  <c r="AO541" i="1"/>
  <c r="AG541" i="1"/>
  <c r="AQ541" i="1"/>
  <c r="AP541" i="1"/>
  <c r="AI541" i="1"/>
  <c r="AM541" i="1"/>
  <c r="AS541" i="1"/>
  <c r="AK541" i="1"/>
  <c r="AN541" i="1"/>
  <c r="AK542" i="1"/>
  <c r="AQ542" i="1"/>
  <c r="AN542" i="1"/>
  <c r="AS542" i="1"/>
  <c r="AH542" i="1"/>
  <c r="AG542" i="1"/>
  <c r="AO542" i="1"/>
  <c r="AI542" i="1"/>
  <c r="AP542" i="1"/>
  <c r="AR542" i="1"/>
  <c r="AJ542" i="1"/>
  <c r="AM542" i="1"/>
  <c r="AR543" i="1"/>
  <c r="AK543" i="1"/>
  <c r="AH543" i="1"/>
  <c r="AJ543" i="1"/>
  <c r="AG543" i="1"/>
  <c r="AQ543" i="1"/>
  <c r="AP543" i="1"/>
  <c r="AI543" i="1"/>
  <c r="AM543" i="1"/>
  <c r="AS543" i="1"/>
  <c r="AO543" i="1"/>
  <c r="AN543" i="1"/>
  <c r="AS544" i="1"/>
  <c r="AH544" i="1"/>
  <c r="AN544" i="1"/>
  <c r="AQ544" i="1"/>
  <c r="AP544" i="1"/>
  <c r="AI544" i="1"/>
  <c r="AG544" i="1"/>
  <c r="AJ544" i="1"/>
  <c r="AO544" i="1"/>
  <c r="AK544" i="1"/>
  <c r="AR544" i="1"/>
  <c r="AM544" i="1"/>
  <c r="AR545" i="1"/>
  <c r="AJ545" i="1"/>
  <c r="AH545" i="1"/>
  <c r="AO545" i="1"/>
  <c r="AG545" i="1"/>
  <c r="AQ545" i="1"/>
  <c r="AP545" i="1"/>
  <c r="AI545" i="1"/>
  <c r="AM545" i="1"/>
  <c r="AN545" i="1"/>
  <c r="AS545" i="1"/>
  <c r="AK545" i="1"/>
  <c r="AI546" i="1"/>
  <c r="AJ546" i="1"/>
  <c r="AN546" i="1"/>
  <c r="AH546" i="1"/>
  <c r="AK546" i="1"/>
  <c r="AS546" i="1"/>
  <c r="AR546" i="1"/>
  <c r="AQ546" i="1"/>
  <c r="AO546" i="1"/>
  <c r="AG546" i="1"/>
  <c r="AP546" i="1"/>
  <c r="AM546" i="1"/>
  <c r="AR547" i="1"/>
  <c r="AJ547" i="1"/>
  <c r="AQ547" i="1"/>
  <c r="AO547" i="1"/>
  <c r="AG547" i="1"/>
  <c r="AH547" i="1"/>
  <c r="AP547" i="1"/>
  <c r="AI547" i="1"/>
  <c r="AM547" i="1"/>
  <c r="AS547" i="1"/>
  <c r="AK547" i="1"/>
  <c r="AN547" i="1"/>
  <c r="AI548" i="1"/>
  <c r="AS548" i="1"/>
  <c r="AQ548" i="1"/>
  <c r="AK548" i="1"/>
  <c r="AO548" i="1"/>
  <c r="AG548" i="1"/>
  <c r="AP548" i="1"/>
  <c r="AH548" i="1"/>
  <c r="AM548" i="1"/>
  <c r="AJ548" i="1"/>
  <c r="AR548" i="1"/>
  <c r="AN548" i="1"/>
  <c r="AH549" i="1"/>
  <c r="AQ549" i="1"/>
  <c r="AN549" i="1"/>
  <c r="AI549" i="1"/>
  <c r="AK549" i="1"/>
  <c r="AS549" i="1"/>
  <c r="AJ549" i="1"/>
  <c r="AR549" i="1"/>
  <c r="AP549" i="1"/>
  <c r="AG549" i="1"/>
  <c r="AO549" i="1"/>
  <c r="AM549" i="1"/>
  <c r="AQ550" i="1"/>
  <c r="AI550" i="1"/>
  <c r="AR550" i="1"/>
  <c r="AO550" i="1"/>
  <c r="AN550" i="1"/>
  <c r="AP550" i="1"/>
  <c r="AK550" i="1"/>
  <c r="AG550" i="1"/>
  <c r="AS550" i="1"/>
  <c r="AH550" i="1"/>
  <c r="AJ550" i="1"/>
  <c r="AM550" i="1"/>
  <c r="AH551" i="1"/>
  <c r="AK551" i="1"/>
  <c r="AN551" i="1"/>
  <c r="AG551" i="1"/>
  <c r="AI551" i="1"/>
  <c r="AP551" i="1"/>
  <c r="AQ551" i="1"/>
  <c r="AO551" i="1"/>
  <c r="AJ551" i="1"/>
  <c r="AS551" i="1"/>
  <c r="AR551" i="1"/>
  <c r="AM551" i="1"/>
  <c r="AJ552" i="1"/>
  <c r="AI552" i="1"/>
  <c r="AG552" i="1"/>
  <c r="AS552" i="1"/>
  <c r="AO552" i="1"/>
  <c r="AK552" i="1"/>
  <c r="AP552" i="1"/>
  <c r="AH552" i="1"/>
  <c r="AM552" i="1"/>
  <c r="AR552" i="1"/>
  <c r="AQ552" i="1"/>
  <c r="AN552" i="1"/>
  <c r="AH553" i="1"/>
  <c r="AR553" i="1"/>
  <c r="AN553" i="1"/>
  <c r="AS553" i="1"/>
  <c r="AK553" i="1"/>
  <c r="AI553" i="1"/>
  <c r="AM553" i="1"/>
  <c r="AJ553" i="1"/>
  <c r="AO553" i="1"/>
  <c r="AG553" i="1"/>
  <c r="AP553" i="1"/>
  <c r="AQ553" i="1"/>
  <c r="AR554" i="1"/>
  <c r="AQ554" i="1"/>
  <c r="AS554" i="1"/>
  <c r="AO554" i="1"/>
  <c r="AG554" i="1"/>
  <c r="AP554" i="1"/>
  <c r="AH554" i="1"/>
  <c r="AJ554" i="1"/>
  <c r="AM554" i="1"/>
  <c r="AI554" i="1"/>
  <c r="AK554" i="1"/>
  <c r="AN554" i="1"/>
  <c r="AS555" i="1"/>
  <c r="AJ555" i="1"/>
  <c r="AR555" i="1"/>
  <c r="AG555" i="1"/>
  <c r="AI555" i="1"/>
  <c r="AH555" i="1"/>
  <c r="AQ555" i="1"/>
  <c r="AK555" i="1"/>
  <c r="AM555" i="1"/>
  <c r="AO555" i="1"/>
  <c r="AP555" i="1"/>
  <c r="AN555" i="1"/>
  <c r="AP556" i="1"/>
  <c r="AJ556" i="1"/>
  <c r="AI556" i="1"/>
  <c r="AK556" i="1"/>
  <c r="AR556" i="1"/>
  <c r="AG556" i="1"/>
  <c r="AS556" i="1"/>
  <c r="AQ556" i="1"/>
  <c r="AM556" i="1"/>
  <c r="AO556" i="1"/>
  <c r="AH556" i="1"/>
  <c r="AN556" i="1"/>
  <c r="AH557" i="1"/>
  <c r="AJ557" i="1"/>
  <c r="AK557" i="1"/>
  <c r="AG557" i="1"/>
  <c r="AI557" i="1"/>
  <c r="AR557" i="1"/>
  <c r="AQ557" i="1"/>
  <c r="AP557" i="1"/>
  <c r="AM557" i="1"/>
  <c r="AS557" i="1"/>
  <c r="AO557" i="1"/>
  <c r="AN557" i="1"/>
  <c r="AQ565" i="1"/>
  <c r="AG565" i="1"/>
  <c r="AP565" i="1"/>
  <c r="AJ565" i="1"/>
  <c r="AR565" i="1"/>
  <c r="AK565" i="1"/>
  <c r="AS565" i="1"/>
  <c r="AI565" i="1"/>
  <c r="AM565" i="1"/>
  <c r="AO565" i="1"/>
  <c r="AH565" i="1"/>
  <c r="AN565" i="1"/>
  <c r="AH566" i="1"/>
  <c r="AG566" i="1"/>
  <c r="AN566" i="1"/>
  <c r="AQ566" i="1"/>
  <c r="AI566" i="1"/>
  <c r="AR566" i="1"/>
  <c r="AO566" i="1"/>
  <c r="AS566" i="1"/>
  <c r="AJ566" i="1"/>
  <c r="AP566" i="1"/>
  <c r="AK566" i="1"/>
  <c r="AM566" i="1"/>
  <c r="AS567" i="1"/>
  <c r="AK567" i="1"/>
  <c r="AP567" i="1"/>
  <c r="AO567" i="1"/>
  <c r="AH567" i="1"/>
  <c r="AG567" i="1"/>
  <c r="AI567" i="1"/>
  <c r="AQ567" i="1"/>
  <c r="AM567" i="1"/>
  <c r="AR567" i="1"/>
  <c r="AJ567" i="1"/>
  <c r="AN567" i="1"/>
  <c r="AJ568" i="1"/>
  <c r="AR568" i="1"/>
  <c r="AQ568" i="1"/>
  <c r="AS568" i="1"/>
  <c r="AG568" i="1"/>
  <c r="AI568" i="1"/>
  <c r="AH568" i="1"/>
  <c r="AO568" i="1"/>
  <c r="AM568" i="1"/>
  <c r="AP568" i="1"/>
  <c r="AK568" i="1"/>
  <c r="AN568" i="1"/>
  <c r="AQ569" i="1"/>
  <c r="AR569" i="1"/>
  <c r="AN569" i="1"/>
  <c r="AS569" i="1"/>
  <c r="AK569" i="1"/>
  <c r="AG569" i="1"/>
  <c r="AJ569" i="1"/>
  <c r="AH569" i="1"/>
  <c r="AO569" i="1"/>
  <c r="AI569" i="1"/>
  <c r="AP569" i="1"/>
  <c r="AM569" i="1"/>
  <c r="AP570" i="1"/>
  <c r="AJ570" i="1"/>
  <c r="AN570" i="1"/>
  <c r="AQ570" i="1"/>
  <c r="AI570" i="1"/>
  <c r="AR570" i="1"/>
  <c r="AO570" i="1"/>
  <c r="AS570" i="1"/>
  <c r="AG570" i="1"/>
  <c r="AH570" i="1"/>
  <c r="AK570" i="1"/>
  <c r="AM570" i="1"/>
  <c r="AS571" i="1"/>
  <c r="AK571" i="1"/>
  <c r="AM571" i="1"/>
  <c r="AN571" i="1"/>
  <c r="AP571" i="1"/>
  <c r="AG571" i="1"/>
  <c r="AQ571" i="1"/>
  <c r="AH571" i="1"/>
  <c r="AO571" i="1"/>
  <c r="AI571" i="1"/>
  <c r="AJ571" i="1"/>
  <c r="AR571" i="1"/>
  <c r="AG572" i="1"/>
  <c r="AM572" i="1"/>
  <c r="AJ572" i="1"/>
  <c r="AS572" i="1"/>
  <c r="AP572" i="1"/>
  <c r="AI572" i="1"/>
  <c r="AQ572" i="1"/>
  <c r="AK572" i="1"/>
  <c r="AN572" i="1"/>
  <c r="AO572" i="1"/>
  <c r="AR572" i="1"/>
  <c r="AH572" i="1"/>
  <c r="AJ573" i="1"/>
  <c r="AR573" i="1"/>
  <c r="AN573" i="1"/>
  <c r="AO573" i="1"/>
  <c r="AK573" i="1"/>
  <c r="AS573" i="1"/>
  <c r="AG573" i="1"/>
  <c r="AP573" i="1"/>
  <c r="AH573" i="1"/>
  <c r="AQ573" i="1"/>
  <c r="AI573" i="1"/>
  <c r="AM573" i="1"/>
  <c r="AR574" i="1"/>
  <c r="AJ574" i="1"/>
  <c r="AH574" i="1"/>
  <c r="AK574" i="1"/>
  <c r="AI574" i="1"/>
  <c r="AG574" i="1"/>
  <c r="AQ574" i="1"/>
  <c r="AP574" i="1"/>
  <c r="AM574" i="1"/>
  <c r="AO574" i="1"/>
  <c r="AS574" i="1"/>
  <c r="AN574" i="1"/>
  <c r="AP575" i="1"/>
  <c r="AH575" i="1"/>
  <c r="AK575" i="1"/>
  <c r="AJ575" i="1"/>
  <c r="AS575" i="1"/>
  <c r="AR575" i="1"/>
  <c r="AI575" i="1"/>
  <c r="AQ575" i="1"/>
  <c r="AM575" i="1"/>
  <c r="AO575" i="1"/>
  <c r="AG575" i="1"/>
  <c r="AN575" i="1"/>
  <c r="AG576" i="1"/>
  <c r="AH576" i="1"/>
  <c r="AQ576" i="1"/>
  <c r="AR576" i="1"/>
  <c r="AS576" i="1"/>
  <c r="AO576" i="1"/>
  <c r="AK576" i="1"/>
  <c r="AP576" i="1"/>
  <c r="AM576" i="1"/>
  <c r="AI576" i="1"/>
  <c r="AJ576" i="1"/>
  <c r="AN576" i="1"/>
  <c r="AR577" i="1"/>
  <c r="AO577" i="1"/>
  <c r="AK577" i="1"/>
  <c r="AS577" i="1"/>
  <c r="AP577" i="1"/>
  <c r="AJ577" i="1"/>
  <c r="AQ577" i="1"/>
  <c r="AH577" i="1"/>
  <c r="AM577" i="1"/>
  <c r="AI577" i="1"/>
  <c r="AG577" i="1"/>
  <c r="AN577" i="1"/>
  <c r="AR578" i="1"/>
  <c r="AP578" i="1"/>
  <c r="AS578" i="1"/>
  <c r="AJ578" i="1"/>
  <c r="AI578" i="1"/>
  <c r="AK578" i="1"/>
  <c r="AH578" i="1"/>
  <c r="AG578" i="1"/>
  <c r="AO578" i="1"/>
  <c r="AQ578" i="1"/>
  <c r="AN578" i="1"/>
  <c r="AM578" i="1"/>
  <c r="AP579" i="1"/>
  <c r="AH579" i="1"/>
  <c r="AQ579" i="1"/>
  <c r="AI579" i="1"/>
  <c r="AR579" i="1"/>
  <c r="AJ579" i="1"/>
  <c r="AS579" i="1"/>
  <c r="AK579" i="1"/>
  <c r="AM579" i="1"/>
  <c r="AO579" i="1"/>
  <c r="AG579" i="1"/>
  <c r="AN579" i="1"/>
  <c r="AP580" i="1"/>
  <c r="AQ580" i="1"/>
  <c r="AN580" i="1"/>
  <c r="AJ580" i="1"/>
  <c r="AS580" i="1"/>
  <c r="AO580" i="1"/>
  <c r="AH580" i="1"/>
  <c r="AG580" i="1"/>
  <c r="AK580" i="1"/>
  <c r="AI580" i="1"/>
  <c r="AR580" i="1"/>
  <c r="AM580" i="1"/>
  <c r="AK581" i="1"/>
  <c r="AS581" i="1"/>
  <c r="AN581" i="1"/>
  <c r="AO581" i="1"/>
  <c r="AJ581" i="1"/>
  <c r="AG581" i="1"/>
  <c r="AH581" i="1"/>
  <c r="AP581" i="1"/>
  <c r="AI581" i="1"/>
  <c r="AQ581" i="1"/>
  <c r="AR581" i="1"/>
  <c r="AM581" i="1"/>
  <c r="AR582" i="1"/>
  <c r="AJ582" i="1"/>
  <c r="AP582" i="1"/>
  <c r="AK582" i="1"/>
  <c r="AI582" i="1"/>
  <c r="AQ582" i="1"/>
  <c r="AH582" i="1"/>
  <c r="AG582" i="1"/>
  <c r="AM582" i="1"/>
  <c r="AO582" i="1"/>
  <c r="AS582" i="1"/>
  <c r="AN582" i="1"/>
  <c r="AS583" i="1"/>
  <c r="AR583" i="1"/>
  <c r="AP583" i="1"/>
  <c r="AM583" i="1"/>
  <c r="AO583" i="1"/>
  <c r="AH583" i="1"/>
  <c r="AG583" i="1"/>
  <c r="AI583" i="1"/>
  <c r="AQ583" i="1"/>
  <c r="AJ583" i="1"/>
  <c r="AK583" i="1"/>
  <c r="AN583" i="1"/>
  <c r="AR584" i="1"/>
  <c r="AP584" i="1"/>
  <c r="AK584" i="1"/>
  <c r="AJ584" i="1"/>
  <c r="AI584" i="1"/>
  <c r="AQ584" i="1"/>
  <c r="AH584" i="1"/>
  <c r="AG584" i="1"/>
  <c r="AM584" i="1"/>
  <c r="AO584" i="1"/>
  <c r="AS584" i="1"/>
  <c r="AN584" i="1"/>
  <c r="AG585" i="1"/>
  <c r="AO585" i="1"/>
  <c r="AN585" i="1"/>
  <c r="AR585" i="1"/>
  <c r="AH585" i="1"/>
  <c r="AP585" i="1"/>
  <c r="AI585" i="1"/>
  <c r="AQ585" i="1"/>
  <c r="AJ585" i="1"/>
  <c r="AK585" i="1"/>
  <c r="AS585" i="1"/>
  <c r="AM585" i="1"/>
  <c r="AR586" i="1"/>
  <c r="AI586" i="1"/>
  <c r="AK586" i="1"/>
  <c r="AP586" i="1"/>
  <c r="AQ586" i="1"/>
  <c r="AJ586" i="1"/>
  <c r="AO586" i="1"/>
  <c r="AH586" i="1"/>
  <c r="AM586" i="1"/>
  <c r="AG586" i="1"/>
  <c r="AS586" i="1"/>
  <c r="AN586" i="1"/>
  <c r="AP587" i="1"/>
  <c r="AH587" i="1"/>
  <c r="AN587" i="1"/>
  <c r="AQ587" i="1"/>
  <c r="AI587" i="1"/>
  <c r="AK587" i="1"/>
  <c r="AJ587" i="1"/>
  <c r="AR587" i="1"/>
  <c r="AG587" i="1"/>
  <c r="AS587" i="1"/>
  <c r="AO587" i="1"/>
  <c r="AM587" i="1"/>
  <c r="AO588" i="1"/>
  <c r="AS588" i="1"/>
  <c r="AH588" i="1"/>
  <c r="AP588" i="1"/>
  <c r="AK588" i="1"/>
  <c r="AR588" i="1"/>
  <c r="AI588" i="1"/>
  <c r="AQ588" i="1"/>
  <c r="AM588" i="1"/>
  <c r="AG588" i="1"/>
  <c r="AJ588" i="1"/>
  <c r="AN588" i="1"/>
  <c r="AK589" i="1"/>
  <c r="AS589" i="1"/>
  <c r="AQ589" i="1"/>
  <c r="AG589" i="1"/>
  <c r="AO589" i="1"/>
  <c r="AH589" i="1"/>
  <c r="AP589" i="1"/>
  <c r="AI589" i="1"/>
  <c r="AM589" i="1"/>
  <c r="AR589" i="1"/>
  <c r="AJ589" i="1"/>
  <c r="AN589" i="1"/>
  <c r="AO590" i="1"/>
  <c r="AS590" i="1"/>
  <c r="AK590" i="1"/>
  <c r="AJ590" i="1"/>
  <c r="AP590" i="1"/>
  <c r="AH590" i="1"/>
  <c r="AN590" i="1"/>
  <c r="AI590" i="1"/>
  <c r="AQ590" i="1"/>
  <c r="AM590" i="1"/>
  <c r="AG590" i="1"/>
  <c r="AR590" i="1"/>
  <c r="AQ591" i="1"/>
  <c r="AI591" i="1"/>
  <c r="AG591" i="1"/>
  <c r="AK591" i="1"/>
  <c r="AJ591" i="1"/>
  <c r="AR591" i="1"/>
  <c r="AS591" i="1"/>
  <c r="AO591" i="1"/>
  <c r="AM591" i="1"/>
  <c r="AP591" i="1"/>
  <c r="AH591" i="1"/>
  <c r="AN591" i="1"/>
  <c r="AS592" i="1"/>
  <c r="AI592" i="1"/>
  <c r="AK592" i="1"/>
  <c r="AO592" i="1"/>
  <c r="AQ592" i="1"/>
  <c r="AH592" i="1"/>
  <c r="AG592" i="1"/>
  <c r="AP592" i="1"/>
  <c r="AJ592" i="1"/>
  <c r="AR592" i="1"/>
  <c r="AM592" i="1"/>
  <c r="AN592" i="1"/>
  <c r="AI593" i="1"/>
  <c r="AQ593" i="1"/>
  <c r="AS593" i="1"/>
  <c r="AR593" i="1"/>
  <c r="AJ593" i="1"/>
  <c r="AO593" i="1"/>
  <c r="AK593" i="1"/>
  <c r="AG593" i="1"/>
  <c r="AM593" i="1"/>
  <c r="AH593" i="1"/>
  <c r="AP593" i="1"/>
  <c r="AN593" i="1"/>
  <c r="AK594" i="1"/>
  <c r="AO594" i="1"/>
  <c r="AQ594" i="1"/>
  <c r="AP594" i="1"/>
  <c r="AG594" i="1"/>
  <c r="AJ594" i="1"/>
  <c r="AS594" i="1"/>
  <c r="AM594" i="1"/>
  <c r="AH594" i="1"/>
  <c r="AR594" i="1"/>
  <c r="AN594" i="1"/>
  <c r="AI594" i="1"/>
  <c r="AQ602" i="1"/>
  <c r="AI602" i="1"/>
  <c r="AR602" i="1"/>
  <c r="AS602" i="1"/>
  <c r="AK602" i="1"/>
  <c r="AO602" i="1"/>
  <c r="AJ602" i="1"/>
  <c r="AG602" i="1"/>
  <c r="AM602" i="1"/>
  <c r="AP602" i="1"/>
  <c r="AH602" i="1"/>
  <c r="AN602" i="1"/>
  <c r="AQ603" i="1"/>
  <c r="AP603" i="1"/>
  <c r="AN603" i="1"/>
  <c r="AS603" i="1"/>
  <c r="AH603" i="1"/>
  <c r="AJ603" i="1"/>
  <c r="AO603" i="1"/>
  <c r="AI603" i="1"/>
  <c r="AG603" i="1"/>
  <c r="AM603" i="1"/>
  <c r="AR603" i="1"/>
  <c r="AK603" i="1"/>
  <c r="AJ604" i="1"/>
  <c r="AO604" i="1"/>
  <c r="AQ604" i="1"/>
  <c r="AP604" i="1"/>
  <c r="AH604" i="1"/>
  <c r="AS604" i="1"/>
  <c r="AI604" i="1"/>
  <c r="AG604" i="1"/>
  <c r="AM604" i="1"/>
  <c r="AK604" i="1"/>
  <c r="AR604" i="1"/>
  <c r="AN604" i="1"/>
  <c r="AP605" i="1"/>
  <c r="AJ605" i="1"/>
  <c r="AH605" i="1"/>
  <c r="AK605" i="1"/>
  <c r="AR605" i="1"/>
  <c r="AN605" i="1"/>
  <c r="AI605" i="1"/>
  <c r="AS605" i="1"/>
  <c r="AQ605" i="1"/>
  <c r="AG605" i="1"/>
  <c r="AO605" i="1"/>
  <c r="AM605" i="1"/>
  <c r="AR606" i="1"/>
  <c r="AJ606" i="1"/>
  <c r="AQ606" i="1"/>
  <c r="AO606" i="1"/>
  <c r="AG606" i="1"/>
  <c r="AH606" i="1"/>
  <c r="AP606" i="1"/>
  <c r="AI606" i="1"/>
  <c r="AM606" i="1"/>
  <c r="AS606" i="1"/>
  <c r="AK606" i="1"/>
  <c r="AN606" i="1"/>
  <c r="AK607" i="1"/>
  <c r="AP607" i="1"/>
  <c r="AG607" i="1"/>
  <c r="AS607" i="1"/>
  <c r="AH607" i="1"/>
  <c r="AQ607" i="1"/>
  <c r="AJ607" i="1"/>
  <c r="AI607" i="1"/>
  <c r="AM607" i="1"/>
  <c r="AR607" i="1"/>
  <c r="AO607" i="1"/>
  <c r="AN607" i="1"/>
  <c r="AR608" i="1"/>
  <c r="AJ608" i="1"/>
  <c r="AH608" i="1"/>
  <c r="AO608" i="1"/>
  <c r="AG608" i="1"/>
  <c r="AQ608" i="1"/>
  <c r="AN608" i="1"/>
  <c r="AP608" i="1"/>
  <c r="AI608" i="1"/>
  <c r="AM608" i="1"/>
  <c r="AS608" i="1"/>
  <c r="AK608" i="1"/>
  <c r="AK609" i="1"/>
  <c r="AQ609" i="1"/>
  <c r="AN609" i="1"/>
  <c r="AS609" i="1"/>
  <c r="AH609" i="1"/>
  <c r="AP609" i="1"/>
  <c r="AO609" i="1"/>
  <c r="AI609" i="1"/>
  <c r="AG609" i="1"/>
  <c r="AR609" i="1"/>
  <c r="AJ609" i="1"/>
  <c r="AM609" i="1"/>
  <c r="AR610" i="1"/>
  <c r="AJ610" i="1"/>
  <c r="AM610" i="1"/>
  <c r="AH610" i="1"/>
  <c r="AP610" i="1"/>
  <c r="AI610" i="1"/>
  <c r="AQ610" i="1"/>
  <c r="AK610" i="1"/>
  <c r="AO610" i="1"/>
  <c r="AS610" i="1"/>
  <c r="AG610" i="1"/>
  <c r="AN610" i="1"/>
  <c r="AH611" i="1"/>
  <c r="AP611" i="1"/>
  <c r="AM611" i="1"/>
  <c r="AI611" i="1"/>
  <c r="AS611" i="1"/>
  <c r="AN611" i="1"/>
  <c r="AQ611" i="1"/>
  <c r="AK611" i="1"/>
  <c r="AO611" i="1"/>
  <c r="AJ611" i="1"/>
  <c r="AR611" i="1"/>
  <c r="AG611" i="1"/>
  <c r="AR612" i="1"/>
  <c r="AO612" i="1"/>
  <c r="AM612" i="1"/>
  <c r="AN612" i="1"/>
  <c r="AH612" i="1"/>
  <c r="AP612" i="1"/>
  <c r="AI612" i="1"/>
  <c r="AQ612" i="1"/>
  <c r="AJ612" i="1"/>
  <c r="AK612" i="1"/>
  <c r="AS612" i="1"/>
  <c r="AG612" i="1"/>
  <c r="AS613" i="1"/>
  <c r="AH613" i="1"/>
  <c r="AP613" i="1"/>
  <c r="AO613" i="1"/>
  <c r="AI613" i="1"/>
  <c r="AJ613" i="1"/>
  <c r="AR613" i="1"/>
  <c r="AK613" i="1"/>
  <c r="AM613" i="1"/>
  <c r="AQ613" i="1"/>
  <c r="AG613" i="1"/>
  <c r="AN613" i="1"/>
  <c r="AJ614" i="1"/>
  <c r="AO614" i="1"/>
  <c r="AS614" i="1"/>
  <c r="AP614" i="1"/>
  <c r="AH614" i="1"/>
  <c r="AQ614" i="1"/>
  <c r="AI614" i="1"/>
  <c r="AG614" i="1"/>
  <c r="AM614" i="1"/>
  <c r="AK614" i="1"/>
  <c r="AR614" i="1"/>
  <c r="AN614" i="1"/>
  <c r="AQ615" i="1"/>
  <c r="AG615" i="1"/>
  <c r="AN615" i="1"/>
  <c r="AS615" i="1"/>
  <c r="AH615" i="1"/>
  <c r="AJ615" i="1"/>
  <c r="AO615" i="1"/>
  <c r="AI615" i="1"/>
  <c r="AP615" i="1"/>
  <c r="AR615" i="1"/>
  <c r="AK615" i="1"/>
  <c r="AM615" i="1"/>
  <c r="AJ616" i="1"/>
  <c r="AO616" i="1"/>
  <c r="AQ616" i="1"/>
  <c r="AP616" i="1"/>
  <c r="AH616" i="1"/>
  <c r="AI616" i="1"/>
  <c r="AG616" i="1"/>
  <c r="AM616" i="1"/>
  <c r="AK616" i="1"/>
  <c r="AR616" i="1"/>
  <c r="AN616" i="1"/>
  <c r="AS616" i="1"/>
  <c r="AH617" i="1"/>
  <c r="AK617" i="1"/>
  <c r="AJ617" i="1"/>
  <c r="AI617" i="1"/>
  <c r="AS617" i="1"/>
  <c r="AR617" i="1"/>
  <c r="AM617" i="1"/>
  <c r="AG617" i="1"/>
  <c r="AO617" i="1"/>
  <c r="AP617" i="1"/>
  <c r="AQ617" i="1"/>
  <c r="AN617" i="1"/>
  <c r="AI618" i="1"/>
  <c r="AQ618" i="1"/>
  <c r="AJ618" i="1"/>
  <c r="AK618" i="1"/>
  <c r="AS618" i="1"/>
  <c r="AG618" i="1"/>
  <c r="AR618" i="1"/>
  <c r="AO618" i="1"/>
  <c r="AM618" i="1"/>
  <c r="AH618" i="1"/>
  <c r="AP618" i="1"/>
  <c r="AN618" i="1"/>
  <c r="AQ619" i="1"/>
  <c r="AP619" i="1"/>
  <c r="AN619" i="1"/>
  <c r="AJ619" i="1"/>
  <c r="AS619" i="1"/>
  <c r="AH619" i="1"/>
  <c r="AO619" i="1"/>
  <c r="AI619" i="1"/>
  <c r="AG619" i="1"/>
  <c r="AR619" i="1"/>
  <c r="AK619" i="1"/>
  <c r="AM619" i="1"/>
  <c r="AI620" i="1"/>
  <c r="AG620" i="1"/>
  <c r="AM620" i="1"/>
  <c r="AK620" i="1"/>
  <c r="AR620" i="1"/>
  <c r="AN620" i="1"/>
  <c r="AJ620" i="1"/>
  <c r="AO620" i="1"/>
  <c r="AQ620" i="1"/>
  <c r="AP620" i="1"/>
  <c r="AH620" i="1"/>
  <c r="AS620" i="1"/>
  <c r="AP621" i="1"/>
  <c r="AJ621" i="1"/>
  <c r="AN621" i="1"/>
  <c r="AI621" i="1"/>
  <c r="AK621" i="1"/>
  <c r="AS621" i="1"/>
  <c r="AR621" i="1"/>
  <c r="AG621" i="1"/>
  <c r="AQ621" i="1"/>
  <c r="AH621" i="1"/>
  <c r="AO621" i="1"/>
  <c r="AM621" i="1"/>
  <c r="AI622" i="1"/>
  <c r="AQ622" i="1"/>
  <c r="AG622" i="1"/>
  <c r="AK622" i="1"/>
  <c r="AS622" i="1"/>
  <c r="AJ622" i="1"/>
  <c r="AR622" i="1"/>
  <c r="AO622" i="1"/>
  <c r="AM622" i="1"/>
  <c r="AH622" i="1"/>
  <c r="AP622" i="1"/>
  <c r="AN622" i="1"/>
  <c r="AQ623" i="1"/>
  <c r="AG623" i="1"/>
  <c r="AN623" i="1"/>
  <c r="AP623" i="1"/>
  <c r="AS623" i="1"/>
  <c r="AH623" i="1"/>
  <c r="AO623" i="1"/>
  <c r="AI623" i="1"/>
  <c r="AJ623" i="1"/>
  <c r="AR623" i="1"/>
  <c r="AK623" i="1"/>
  <c r="AM623" i="1"/>
  <c r="AI624" i="1"/>
  <c r="AG624" i="1"/>
  <c r="AM624" i="1"/>
  <c r="AK624" i="1"/>
  <c r="AR624" i="1"/>
  <c r="AN624" i="1"/>
  <c r="AJ624" i="1"/>
  <c r="AO624" i="1"/>
  <c r="AQ624" i="1"/>
  <c r="AP624" i="1"/>
  <c r="AH624" i="1"/>
  <c r="AS624" i="1"/>
  <c r="AH625" i="1"/>
  <c r="AK625" i="1"/>
  <c r="AJ625" i="1"/>
  <c r="AI625" i="1"/>
  <c r="AS625" i="1"/>
  <c r="AR625" i="1"/>
  <c r="AG625" i="1"/>
  <c r="AO625" i="1"/>
  <c r="AM625" i="1"/>
  <c r="AP625" i="1"/>
  <c r="AQ625" i="1"/>
  <c r="AN625" i="1"/>
  <c r="AR626" i="1"/>
  <c r="AJ626" i="1"/>
  <c r="AH626" i="1"/>
  <c r="AO626" i="1"/>
  <c r="AG626" i="1"/>
  <c r="AQ626" i="1"/>
  <c r="AP626" i="1"/>
  <c r="AI626" i="1"/>
  <c r="AM626" i="1"/>
  <c r="AS626" i="1"/>
  <c r="AK626" i="1"/>
  <c r="AN626" i="1"/>
  <c r="AK627" i="1"/>
  <c r="AP627" i="1"/>
  <c r="AN627" i="1"/>
  <c r="AS627" i="1"/>
  <c r="AH627" i="1"/>
  <c r="AQ627" i="1"/>
  <c r="AO627" i="1"/>
  <c r="AI627" i="1"/>
  <c r="AG627" i="1"/>
  <c r="AR627" i="1"/>
  <c r="AJ627" i="1"/>
  <c r="AM627" i="1"/>
  <c r="AJ628" i="1"/>
  <c r="AK628" i="1"/>
  <c r="AQ628" i="1"/>
  <c r="AP628" i="1"/>
  <c r="AO628" i="1"/>
  <c r="AH628" i="1"/>
  <c r="AI628" i="1"/>
  <c r="AM628" i="1"/>
  <c r="AN628" i="1"/>
  <c r="AR628" i="1"/>
  <c r="AS628" i="1"/>
  <c r="AG628" i="1"/>
  <c r="AQ629" i="1"/>
  <c r="AP629" i="1"/>
  <c r="AH629" i="1"/>
  <c r="AM629" i="1"/>
  <c r="AG629" i="1"/>
  <c r="AJ629" i="1"/>
  <c r="AI629" i="1"/>
  <c r="AK629" i="1"/>
  <c r="AR629" i="1"/>
  <c r="AS629" i="1"/>
  <c r="AO629" i="1"/>
  <c r="AN629" i="1"/>
  <c r="AR630" i="1"/>
  <c r="AJ630" i="1"/>
  <c r="AQ630" i="1"/>
  <c r="AO630" i="1"/>
  <c r="AG630" i="1"/>
  <c r="AH630" i="1"/>
  <c r="AP630" i="1"/>
  <c r="AI630" i="1"/>
  <c r="AM630" i="1"/>
  <c r="AS630" i="1"/>
  <c r="AK630" i="1"/>
  <c r="AN630" i="1"/>
  <c r="AJ631" i="1"/>
  <c r="AS631" i="1"/>
  <c r="AR631" i="1"/>
  <c r="AP631" i="1"/>
  <c r="AH631" i="1"/>
  <c r="AK631" i="1"/>
  <c r="AQ631" i="1"/>
  <c r="AI631" i="1"/>
  <c r="AN631" i="1"/>
  <c r="AO631" i="1"/>
  <c r="AG631" i="1"/>
  <c r="AM631" i="1"/>
  <c r="AS639" i="1"/>
  <c r="AK639" i="1"/>
  <c r="AI639" i="1"/>
  <c r="AP639" i="1"/>
  <c r="AQ639" i="1"/>
  <c r="AH639" i="1"/>
  <c r="AG639" i="1"/>
  <c r="AO639" i="1"/>
  <c r="AM639" i="1"/>
  <c r="AR639" i="1"/>
  <c r="AJ639" i="1"/>
  <c r="AN639" i="1"/>
  <c r="AQ640" i="1"/>
  <c r="AR640" i="1"/>
  <c r="AN640" i="1"/>
  <c r="AO640" i="1"/>
  <c r="AI640" i="1"/>
  <c r="AP640" i="1"/>
  <c r="AK640" i="1"/>
  <c r="AJ640" i="1"/>
  <c r="AH640" i="1"/>
  <c r="AS640" i="1"/>
  <c r="AG640" i="1"/>
  <c r="AM640" i="1"/>
  <c r="AP641" i="1"/>
  <c r="AQ641" i="1"/>
  <c r="AJ641" i="1"/>
  <c r="AS641" i="1"/>
  <c r="AI641" i="1"/>
  <c r="AK641" i="1"/>
  <c r="AG641" i="1"/>
  <c r="AH641" i="1"/>
  <c r="AM641" i="1"/>
  <c r="AO641" i="1"/>
  <c r="AR641" i="1"/>
  <c r="AN641" i="1"/>
  <c r="AK642" i="1"/>
  <c r="AJ642" i="1"/>
  <c r="AI642" i="1"/>
  <c r="AS642" i="1"/>
  <c r="AR642" i="1"/>
  <c r="AH642" i="1"/>
  <c r="AN642" i="1"/>
  <c r="AO642" i="1"/>
  <c r="AQ642" i="1"/>
  <c r="AM642" i="1"/>
  <c r="AG642" i="1"/>
  <c r="AP642" i="1"/>
  <c r="AI643" i="1"/>
  <c r="AH643" i="1"/>
  <c r="AN643" i="1"/>
  <c r="AP643" i="1"/>
  <c r="AK643" i="1"/>
  <c r="AG643" i="1"/>
  <c r="AS643" i="1"/>
  <c r="AO643" i="1"/>
  <c r="AJ643" i="1"/>
  <c r="AQ643" i="1"/>
  <c r="AR643" i="1"/>
  <c r="AM643" i="1"/>
  <c r="AK644" i="1"/>
  <c r="AI644" i="1"/>
  <c r="AG644" i="1"/>
  <c r="AS644" i="1"/>
  <c r="AQ644" i="1"/>
  <c r="AJ644" i="1"/>
  <c r="AM644" i="1"/>
  <c r="AO644" i="1"/>
  <c r="AP644" i="1"/>
  <c r="AR644" i="1"/>
  <c r="AH644" i="1"/>
  <c r="AN644" i="1"/>
  <c r="AK645" i="1"/>
  <c r="AS645" i="1"/>
  <c r="AI645" i="1"/>
  <c r="AQ645" i="1"/>
  <c r="AJ645" i="1"/>
  <c r="AO645" i="1"/>
  <c r="AH645" i="1"/>
  <c r="AP645" i="1"/>
  <c r="AM645" i="1"/>
  <c r="AR645" i="1"/>
  <c r="AG645" i="1"/>
  <c r="AN645" i="1"/>
  <c r="AJ646" i="1"/>
  <c r="AI646" i="1"/>
  <c r="AO646" i="1"/>
  <c r="AK646" i="1"/>
  <c r="AP646" i="1"/>
  <c r="AR646" i="1"/>
  <c r="AG646" i="1"/>
  <c r="AH646" i="1"/>
  <c r="AM646" i="1"/>
  <c r="AQ646" i="1"/>
  <c r="AS646" i="1"/>
  <c r="AN646" i="1"/>
  <c r="AG647" i="1"/>
  <c r="AR647" i="1"/>
  <c r="AN647" i="1"/>
  <c r="AO647" i="1"/>
  <c r="AI647" i="1"/>
  <c r="AJ647" i="1"/>
  <c r="AH647" i="1"/>
  <c r="AQ647" i="1"/>
  <c r="AK647" i="1"/>
  <c r="AP647" i="1"/>
  <c r="AS647" i="1"/>
  <c r="AM647" i="1"/>
  <c r="AR648" i="1"/>
  <c r="AQ648" i="1"/>
  <c r="AK648" i="1"/>
  <c r="AO648" i="1"/>
  <c r="AN648" i="1"/>
  <c r="AM648" i="1"/>
  <c r="AP648" i="1"/>
  <c r="AJ648" i="1"/>
  <c r="AG648" i="1"/>
  <c r="AH648" i="1"/>
  <c r="AI648" i="1"/>
  <c r="AS648" i="1"/>
  <c r="AQ649" i="1"/>
  <c r="AK649" i="1"/>
  <c r="AO649" i="1"/>
  <c r="AP649" i="1"/>
  <c r="AS649" i="1"/>
  <c r="AR649" i="1"/>
  <c r="AH649" i="1"/>
  <c r="AJ649" i="1"/>
  <c r="AM649" i="1"/>
  <c r="AI649" i="1"/>
  <c r="AG649" i="1"/>
  <c r="AN649" i="1"/>
  <c r="AH650" i="1"/>
  <c r="AI650" i="1"/>
  <c r="AO650" i="1"/>
  <c r="AQ650" i="1"/>
  <c r="AP650" i="1"/>
  <c r="AK650" i="1"/>
  <c r="AJ650" i="1"/>
  <c r="AG650" i="1"/>
  <c r="AM650" i="1"/>
  <c r="AS650" i="1"/>
  <c r="AR650" i="1"/>
  <c r="AN650" i="1"/>
  <c r="AH651" i="1"/>
  <c r="AQ651" i="1"/>
  <c r="AN651" i="1"/>
  <c r="AG651" i="1"/>
  <c r="AJ651" i="1"/>
  <c r="AI651" i="1"/>
  <c r="AR651" i="1"/>
  <c r="AS651" i="1"/>
  <c r="AO651" i="1"/>
  <c r="AK651" i="1"/>
  <c r="AP651" i="1"/>
  <c r="AM651" i="1"/>
  <c r="AR652" i="1"/>
  <c r="AG652" i="1"/>
  <c r="AM652" i="1"/>
  <c r="AN652" i="1"/>
  <c r="AQ652" i="1"/>
  <c r="AK652" i="1"/>
  <c r="AP652" i="1"/>
  <c r="AH652" i="1"/>
  <c r="AJ652" i="1"/>
  <c r="AI652" i="1"/>
  <c r="AO652" i="1"/>
  <c r="AS652" i="1"/>
  <c r="AJ653" i="1"/>
  <c r="AK653" i="1"/>
  <c r="AR653" i="1"/>
  <c r="AH653" i="1"/>
  <c r="AS653" i="1"/>
  <c r="AO653" i="1"/>
  <c r="AI653" i="1"/>
  <c r="AP653" i="1"/>
  <c r="AM653" i="1"/>
  <c r="AG653" i="1"/>
  <c r="AQ653" i="1"/>
  <c r="AN653" i="1"/>
  <c r="AR654" i="1"/>
  <c r="AQ654" i="1"/>
  <c r="AJ654" i="1"/>
  <c r="AS654" i="1"/>
  <c r="AH654" i="1"/>
  <c r="AK654" i="1"/>
  <c r="AO654" i="1"/>
  <c r="AP654" i="1"/>
  <c r="AM654" i="1"/>
  <c r="AI654" i="1"/>
  <c r="AG654" i="1"/>
  <c r="AN654" i="1"/>
  <c r="AG655" i="1"/>
  <c r="AQ655" i="1"/>
  <c r="AK655" i="1"/>
  <c r="AO655" i="1"/>
  <c r="AP655" i="1"/>
  <c r="AJ655" i="1"/>
  <c r="AH655" i="1"/>
  <c r="AS655" i="1"/>
  <c r="AM655" i="1"/>
  <c r="AN655" i="1"/>
  <c r="AI655" i="1"/>
  <c r="AR655" i="1"/>
  <c r="AH656" i="1"/>
  <c r="AO656" i="1"/>
  <c r="AG656" i="1"/>
  <c r="AR656" i="1"/>
  <c r="AJ656" i="1"/>
  <c r="AI656" i="1"/>
  <c r="AK656" i="1"/>
  <c r="AQ656" i="1"/>
  <c r="AM656" i="1"/>
  <c r="AS656" i="1"/>
  <c r="AP656" i="1"/>
  <c r="AN656" i="1"/>
  <c r="AI657" i="1"/>
  <c r="AO657" i="1"/>
  <c r="AN657" i="1"/>
  <c r="AG657" i="1"/>
  <c r="AK657" i="1"/>
  <c r="AJ657" i="1"/>
  <c r="AR657" i="1"/>
  <c r="AH657" i="1"/>
  <c r="AP657" i="1"/>
  <c r="AM657" i="1"/>
  <c r="AQ657" i="1"/>
  <c r="AS657" i="1"/>
  <c r="AJ658" i="1"/>
  <c r="AO658" i="1"/>
  <c r="AM658" i="1"/>
  <c r="AK658" i="1"/>
  <c r="AR658" i="1"/>
  <c r="AN658" i="1"/>
  <c r="AH658" i="1"/>
  <c r="AI658" i="1"/>
  <c r="AS658" i="1"/>
  <c r="AQ658" i="1"/>
  <c r="AP658" i="1"/>
  <c r="AG658" i="1"/>
  <c r="AO659" i="1"/>
  <c r="AS659" i="1"/>
  <c r="AM659" i="1"/>
  <c r="AG659" i="1"/>
  <c r="AR659" i="1"/>
  <c r="AN659" i="1"/>
  <c r="AJ659" i="1"/>
  <c r="AI659" i="1"/>
  <c r="AK659" i="1"/>
  <c r="AH659" i="1"/>
  <c r="AQ659" i="1"/>
  <c r="AP659" i="1"/>
  <c r="AP660" i="1"/>
  <c r="AH660" i="1"/>
  <c r="AJ660" i="1"/>
  <c r="AO660" i="1"/>
  <c r="AI660" i="1"/>
  <c r="AK660" i="1"/>
  <c r="AR660" i="1"/>
  <c r="AG660" i="1"/>
  <c r="AM660" i="1"/>
  <c r="AQ660" i="1"/>
  <c r="AS660" i="1"/>
  <c r="AN660" i="1"/>
  <c r="AI661" i="1"/>
  <c r="AO661" i="1"/>
  <c r="AH661" i="1"/>
  <c r="AP661" i="1"/>
  <c r="AG661" i="1"/>
  <c r="AK661" i="1"/>
  <c r="AR661" i="1"/>
  <c r="AQ661" i="1"/>
  <c r="AM661" i="1"/>
  <c r="AJ661" i="1"/>
  <c r="AS661" i="1"/>
  <c r="AN661" i="1"/>
  <c r="AH662" i="1"/>
  <c r="AO662" i="1"/>
  <c r="AP662" i="1"/>
  <c r="AQ662" i="1"/>
  <c r="AS662" i="1"/>
  <c r="AJ662" i="1"/>
  <c r="AR662" i="1"/>
  <c r="AK662" i="1"/>
  <c r="AM662" i="1"/>
  <c r="AG662" i="1"/>
  <c r="AI662" i="1"/>
  <c r="AN662" i="1"/>
  <c r="AI663" i="1"/>
  <c r="AK663" i="1"/>
  <c r="AJ663" i="1"/>
  <c r="AG663" i="1"/>
  <c r="AP663" i="1"/>
  <c r="AH663" i="1"/>
  <c r="AO663" i="1"/>
  <c r="AS663" i="1"/>
  <c r="AM663" i="1"/>
  <c r="AQ663" i="1"/>
  <c r="AR663" i="1"/>
  <c r="AN663" i="1"/>
  <c r="AK664" i="1"/>
  <c r="AO664" i="1"/>
  <c r="AN664" i="1"/>
  <c r="AP664" i="1"/>
  <c r="AJ664" i="1"/>
  <c r="AS664" i="1"/>
  <c r="AH664" i="1"/>
  <c r="AI664" i="1"/>
  <c r="AG664" i="1"/>
  <c r="AR664" i="1"/>
  <c r="AQ664" i="1"/>
  <c r="AM664" i="1"/>
  <c r="AS665" i="1"/>
  <c r="AG665" i="1"/>
  <c r="AO665" i="1"/>
  <c r="AI665" i="1"/>
  <c r="AP665" i="1"/>
  <c r="AK665" i="1"/>
  <c r="AN665" i="1"/>
  <c r="AR665" i="1"/>
  <c r="AQ665" i="1"/>
  <c r="AM665" i="1"/>
  <c r="AJ665" i="1"/>
  <c r="AH665" i="1"/>
  <c r="AG666" i="1"/>
  <c r="AH666" i="1"/>
  <c r="AN666" i="1"/>
  <c r="AJ666" i="1"/>
  <c r="AK666" i="1"/>
  <c r="AP666" i="1"/>
  <c r="AS666" i="1"/>
  <c r="AR666" i="1"/>
  <c r="AQ666" i="1"/>
  <c r="AO666" i="1"/>
  <c r="AI666" i="1"/>
  <c r="AM666" i="1"/>
  <c r="AI667" i="1"/>
  <c r="AR667" i="1"/>
  <c r="AG667" i="1"/>
  <c r="AP667" i="1"/>
  <c r="AJ667" i="1"/>
  <c r="AQ667" i="1"/>
  <c r="AS667" i="1"/>
  <c r="AO667" i="1"/>
  <c r="AM667" i="1"/>
  <c r="AK667" i="1"/>
  <c r="AH667" i="1"/>
  <c r="AN667" i="1"/>
  <c r="AP668" i="1"/>
  <c r="AG668" i="1"/>
  <c r="AS668" i="1"/>
  <c r="AH668" i="1"/>
  <c r="AQ668" i="1"/>
  <c r="AO668" i="1"/>
  <c r="AR668" i="1"/>
  <c r="AJ668" i="1"/>
  <c r="AI668" i="1"/>
  <c r="AK668" i="1"/>
  <c r="AM668" i="1"/>
  <c r="AN668" i="1"/>
  <c r="AJ676" i="1"/>
  <c r="AK676" i="1"/>
  <c r="AN676" i="1"/>
  <c r="AP676" i="1"/>
  <c r="AQ676" i="1"/>
  <c r="AS676" i="1"/>
  <c r="AI676" i="1"/>
  <c r="AH676" i="1"/>
  <c r="AG676" i="1"/>
  <c r="AR676" i="1"/>
  <c r="AO676" i="1"/>
  <c r="AM676" i="1"/>
  <c r="AH677" i="1"/>
  <c r="AS677" i="1"/>
  <c r="AQ677" i="1"/>
  <c r="AP677" i="1"/>
  <c r="AJ677" i="1"/>
  <c r="AI677" i="1"/>
  <c r="AO677" i="1"/>
  <c r="AR677" i="1"/>
  <c r="AM677" i="1"/>
  <c r="AK677" i="1"/>
  <c r="AG677" i="1"/>
  <c r="AN677" i="1"/>
  <c r="AR678" i="1"/>
  <c r="AQ678" i="1"/>
  <c r="AG678" i="1"/>
  <c r="AK678" i="1"/>
  <c r="AI678" i="1"/>
  <c r="AH678" i="1"/>
  <c r="AS678" i="1"/>
  <c r="AP678" i="1"/>
  <c r="AM678" i="1"/>
  <c r="AJ678" i="1"/>
  <c r="AO678" i="1"/>
  <c r="AN678" i="1"/>
  <c r="AR679" i="1"/>
  <c r="AJ679" i="1"/>
  <c r="AN679" i="1"/>
  <c r="AP679" i="1"/>
  <c r="AG679" i="1"/>
  <c r="AQ679" i="1"/>
  <c r="AI679" i="1"/>
  <c r="AO679" i="1"/>
  <c r="AS679" i="1"/>
  <c r="AK679" i="1"/>
  <c r="AH679" i="1"/>
  <c r="AM679" i="1"/>
  <c r="AJ680" i="1"/>
  <c r="AP680" i="1"/>
  <c r="AK680" i="1"/>
  <c r="AS680" i="1"/>
  <c r="AG680" i="1"/>
  <c r="AO680" i="1"/>
  <c r="AM680" i="1"/>
  <c r="AH680" i="1"/>
  <c r="AI680" i="1"/>
  <c r="AQ680" i="1"/>
  <c r="AR680" i="1"/>
  <c r="AN680" i="1"/>
  <c r="AH681" i="1"/>
  <c r="AI681" i="1"/>
  <c r="AJ681" i="1"/>
  <c r="AP681" i="1"/>
  <c r="AS681" i="1"/>
  <c r="AG681" i="1"/>
  <c r="AK681" i="1"/>
  <c r="AR681" i="1"/>
  <c r="AM681" i="1"/>
  <c r="AQ681" i="1"/>
  <c r="AO681" i="1"/>
  <c r="AN681" i="1"/>
  <c r="AS682" i="1"/>
  <c r="AG682" i="1"/>
  <c r="AR682" i="1"/>
  <c r="AO682" i="1"/>
  <c r="AP682" i="1"/>
  <c r="AI682" i="1"/>
  <c r="AH682" i="1"/>
  <c r="AK682" i="1"/>
  <c r="AM682" i="1"/>
  <c r="AQ682" i="1"/>
  <c r="AJ682" i="1"/>
  <c r="AN682" i="1"/>
  <c r="AJ683" i="1"/>
  <c r="AH683" i="1"/>
  <c r="AN683" i="1"/>
  <c r="AG683" i="1"/>
  <c r="AO683" i="1"/>
  <c r="AP683" i="1"/>
  <c r="AR683" i="1"/>
  <c r="AQ683" i="1"/>
  <c r="AS683" i="1"/>
  <c r="AK683" i="1"/>
  <c r="AI683" i="1"/>
  <c r="AM683" i="1"/>
  <c r="AH684" i="1"/>
  <c r="AI684" i="1"/>
  <c r="AS684" i="1"/>
  <c r="AQ684" i="1"/>
  <c r="AP684" i="1"/>
  <c r="AG684" i="1"/>
  <c r="AJ684" i="1"/>
  <c r="AO684" i="1"/>
  <c r="AM684" i="1"/>
  <c r="AN684" i="1"/>
  <c r="AR684" i="1"/>
  <c r="AK684" i="1"/>
  <c r="AK685" i="1"/>
  <c r="AI685" i="1"/>
  <c r="AN685" i="1"/>
  <c r="AH685" i="1"/>
  <c r="AS685" i="1"/>
  <c r="AG685" i="1"/>
  <c r="AQ685" i="1"/>
  <c r="AJ685" i="1"/>
  <c r="AP685" i="1"/>
  <c r="AO685" i="1"/>
  <c r="AR685" i="1"/>
  <c r="AM685" i="1"/>
  <c r="AP686" i="1"/>
  <c r="AJ686" i="1"/>
  <c r="AN686" i="1"/>
  <c r="AH686" i="1"/>
  <c r="AG686" i="1"/>
  <c r="AR686" i="1"/>
  <c r="AQ686" i="1"/>
  <c r="AO686" i="1"/>
  <c r="AS686" i="1"/>
  <c r="AI686" i="1"/>
  <c r="AK686" i="1"/>
  <c r="AM686" i="1"/>
  <c r="AS687" i="1"/>
  <c r="AR687" i="1"/>
  <c r="AM687" i="1"/>
  <c r="AH687" i="1"/>
  <c r="AI687" i="1"/>
  <c r="AN687" i="1"/>
  <c r="AP687" i="1"/>
  <c r="AO687" i="1"/>
  <c r="AG687" i="1"/>
  <c r="AJ687" i="1"/>
  <c r="AK687" i="1"/>
  <c r="AQ687" i="1"/>
  <c r="AG688" i="1"/>
  <c r="AQ688" i="1"/>
  <c r="AN688" i="1"/>
  <c r="AM688" i="1"/>
  <c r="AP688" i="1"/>
  <c r="AS688" i="1"/>
  <c r="AH688" i="1"/>
  <c r="AJ688" i="1"/>
  <c r="AI688" i="1"/>
  <c r="AK688" i="1"/>
  <c r="AO688" i="1"/>
  <c r="AR688" i="1"/>
  <c r="AP689" i="1"/>
  <c r="AQ689" i="1"/>
  <c r="AN689" i="1"/>
  <c r="AG689" i="1"/>
  <c r="AJ689" i="1"/>
  <c r="AO689" i="1"/>
  <c r="AK689" i="1"/>
  <c r="AR689" i="1"/>
  <c r="AI689" i="1"/>
  <c r="AH689" i="1"/>
  <c r="AS689" i="1"/>
  <c r="AM689" i="1"/>
  <c r="AK690" i="1"/>
  <c r="AH690" i="1"/>
  <c r="AM690" i="1"/>
  <c r="AS690" i="1"/>
  <c r="AN690" i="1"/>
  <c r="AJ690" i="1"/>
  <c r="AR690" i="1"/>
  <c r="AI690" i="1"/>
  <c r="AG690" i="1"/>
  <c r="AO690" i="1"/>
  <c r="AQ690" i="1"/>
  <c r="AP690" i="1"/>
  <c r="AP691" i="1"/>
  <c r="AS691" i="1"/>
  <c r="AM691" i="1"/>
  <c r="AG691" i="1"/>
  <c r="AI691" i="1"/>
  <c r="AR691" i="1"/>
  <c r="AH691" i="1"/>
  <c r="AN691" i="1"/>
  <c r="AO691" i="1"/>
  <c r="AK691" i="1"/>
  <c r="AJ691" i="1"/>
  <c r="AQ691" i="1"/>
  <c r="AG692" i="1"/>
  <c r="AH692" i="1"/>
  <c r="AN692" i="1"/>
  <c r="AK692" i="1"/>
  <c r="AR692" i="1"/>
  <c r="AO692" i="1"/>
  <c r="AM692" i="1"/>
  <c r="AJ692" i="1"/>
  <c r="AQ692" i="1"/>
  <c r="AS692" i="1"/>
  <c r="AP692" i="1"/>
  <c r="AI692" i="1"/>
  <c r="AS693" i="1"/>
  <c r="AP693" i="1"/>
  <c r="AM693" i="1"/>
  <c r="AQ693" i="1"/>
  <c r="AJ693" i="1"/>
  <c r="AR693" i="1"/>
  <c r="AI693" i="1"/>
  <c r="AK693" i="1"/>
  <c r="AN693" i="1"/>
  <c r="AO693" i="1"/>
  <c r="AG693" i="1"/>
  <c r="AH693" i="1"/>
  <c r="AS694" i="1"/>
  <c r="AR694" i="1"/>
  <c r="AK694" i="1"/>
  <c r="AQ694" i="1"/>
  <c r="AG694" i="1"/>
  <c r="AI694" i="1"/>
  <c r="AP694" i="1"/>
  <c r="AM694" i="1"/>
  <c r="AJ694" i="1"/>
  <c r="AO694" i="1"/>
  <c r="AN694" i="1"/>
  <c r="AH694" i="1"/>
  <c r="AJ695" i="1"/>
  <c r="AS695" i="1"/>
  <c r="AN695" i="1"/>
  <c r="AG695" i="1"/>
  <c r="AO695" i="1"/>
  <c r="AM695" i="1"/>
  <c r="AH695" i="1"/>
  <c r="AR695" i="1"/>
  <c r="AK695" i="1"/>
  <c r="AQ695" i="1"/>
  <c r="AI695" i="1"/>
  <c r="AP695" i="1"/>
  <c r="AG696" i="1"/>
  <c r="AR696" i="1"/>
  <c r="AM696" i="1"/>
  <c r="AS696" i="1"/>
  <c r="AO696" i="1"/>
  <c r="AP696" i="1"/>
  <c r="AN696" i="1"/>
  <c r="AH696" i="1"/>
  <c r="AK696" i="1"/>
  <c r="AJ696" i="1"/>
  <c r="AI696" i="1"/>
  <c r="AQ696" i="1"/>
  <c r="AO697" i="1"/>
  <c r="AJ697" i="1"/>
  <c r="AN697" i="1"/>
  <c r="AP697" i="1"/>
  <c r="AQ697" i="1"/>
  <c r="AR697" i="1"/>
  <c r="AH697" i="1"/>
  <c r="AG697" i="1"/>
  <c r="AM697" i="1"/>
  <c r="AI697" i="1"/>
  <c r="AS697" i="1"/>
  <c r="AK697" i="1"/>
  <c r="AP698" i="1"/>
  <c r="AR698" i="1"/>
  <c r="AM698" i="1"/>
  <c r="AJ698" i="1"/>
  <c r="AQ698" i="1"/>
  <c r="AN698" i="1"/>
  <c r="AH698" i="1"/>
  <c r="AO698" i="1"/>
  <c r="AK698" i="1"/>
  <c r="AS698" i="1"/>
  <c r="AI698" i="1"/>
  <c r="AG698" i="1"/>
  <c r="AJ699" i="1"/>
  <c r="AH699" i="1"/>
  <c r="AM699" i="1"/>
  <c r="AQ699" i="1"/>
  <c r="AR699" i="1"/>
  <c r="AP699" i="1"/>
  <c r="AI699" i="1"/>
  <c r="AN699" i="1"/>
  <c r="AS699" i="1"/>
  <c r="AK699" i="1"/>
  <c r="AG699" i="1"/>
  <c r="AO699" i="1"/>
  <c r="AR700" i="1"/>
  <c r="AK700" i="1"/>
  <c r="AM700" i="1"/>
  <c r="AS700" i="1"/>
  <c r="AI700" i="1"/>
  <c r="AO700" i="1"/>
  <c r="AJ700" i="1"/>
  <c r="AN700" i="1"/>
  <c r="AG700" i="1"/>
  <c r="AQ700" i="1"/>
  <c r="AP700" i="1"/>
  <c r="AH700" i="1"/>
  <c r="AR701" i="1"/>
  <c r="AP701" i="1"/>
  <c r="AM701" i="1"/>
  <c r="AH701" i="1"/>
  <c r="AI701" i="1"/>
  <c r="AK701" i="1"/>
  <c r="AG701" i="1"/>
  <c r="AN701" i="1"/>
  <c r="AS701" i="1"/>
  <c r="AQ701" i="1"/>
  <c r="AO701" i="1"/>
  <c r="AJ701" i="1"/>
  <c r="AO702" i="1"/>
  <c r="AS702" i="1"/>
  <c r="AN702" i="1"/>
  <c r="AI702" i="1"/>
  <c r="AP702" i="1"/>
  <c r="AG702" i="1"/>
  <c r="AJ702" i="1"/>
  <c r="AR702" i="1"/>
  <c r="AM702" i="1"/>
  <c r="AH702" i="1"/>
  <c r="AQ702" i="1"/>
  <c r="AK702" i="1"/>
  <c r="AJ703" i="1"/>
  <c r="AO703" i="1"/>
  <c r="AM703" i="1"/>
  <c r="AR703" i="1"/>
  <c r="AP703" i="1"/>
  <c r="AS703" i="1"/>
  <c r="AN703" i="1"/>
  <c r="AQ703" i="1"/>
  <c r="AK703" i="1"/>
  <c r="AG703" i="1"/>
  <c r="AI703" i="1"/>
  <c r="AH703" i="1"/>
  <c r="AH704" i="1"/>
  <c r="AQ704" i="1"/>
  <c r="AP704" i="1"/>
  <c r="AG704" i="1"/>
  <c r="AN704" i="1"/>
  <c r="AR704" i="1"/>
  <c r="AJ704" i="1"/>
  <c r="AO704" i="1"/>
  <c r="AK704" i="1"/>
  <c r="AI704" i="1"/>
  <c r="AM704" i="1"/>
  <c r="AS704" i="1"/>
  <c r="AS705" i="1"/>
  <c r="AJ705" i="1"/>
  <c r="AR705" i="1"/>
  <c r="AK705" i="1"/>
  <c r="AH705" i="1"/>
  <c r="AG705" i="1"/>
  <c r="AO705" i="1"/>
  <c r="AI705" i="1"/>
  <c r="AN705" i="1"/>
  <c r="AQ705" i="1"/>
  <c r="AP705" i="1"/>
  <c r="AM705" i="1"/>
  <c r="AP713" i="1"/>
  <c r="AG713" i="1"/>
  <c r="AN713" i="1"/>
  <c r="AQ713" i="1"/>
  <c r="AI713" i="1"/>
  <c r="AO713" i="1"/>
  <c r="AH713" i="1"/>
  <c r="AJ713" i="1"/>
  <c r="AR713" i="1"/>
  <c r="AK713" i="1"/>
  <c r="AS713" i="1"/>
  <c r="AM713" i="1"/>
  <c r="AP714" i="1"/>
  <c r="AQ714" i="1"/>
  <c r="AO714" i="1"/>
  <c r="AK714" i="1"/>
  <c r="AS714" i="1"/>
  <c r="AH714" i="1"/>
  <c r="AI714" i="1"/>
  <c r="AN714" i="1"/>
  <c r="AG714" i="1"/>
  <c r="AJ714" i="1"/>
  <c r="AM714" i="1"/>
  <c r="AR714" i="1"/>
  <c r="AJ715" i="1"/>
  <c r="AP715" i="1"/>
  <c r="AN715" i="1"/>
  <c r="AS715" i="1"/>
  <c r="AK715" i="1"/>
  <c r="AI715" i="1"/>
  <c r="AQ715" i="1"/>
  <c r="AO715" i="1"/>
  <c r="AG715" i="1"/>
  <c r="AR715" i="1"/>
  <c r="AH715" i="1"/>
  <c r="AM715" i="1"/>
  <c r="AP716" i="1"/>
  <c r="AG716" i="1"/>
  <c r="AR716" i="1"/>
  <c r="AI716" i="1"/>
  <c r="AJ716" i="1"/>
  <c r="AO716" i="1"/>
  <c r="AK716" i="1"/>
  <c r="AN716" i="1"/>
  <c r="AS716" i="1"/>
  <c r="AQ716" i="1"/>
  <c r="AM716" i="1"/>
  <c r="AH716" i="1"/>
  <c r="AS717" i="1"/>
  <c r="AO717" i="1"/>
  <c r="AQ717" i="1"/>
  <c r="AI717" i="1"/>
  <c r="AP717" i="1"/>
  <c r="AG717" i="1"/>
  <c r="AR717" i="1"/>
  <c r="AH717" i="1"/>
  <c r="AK717" i="1"/>
  <c r="AM717" i="1"/>
  <c r="AJ717" i="1"/>
  <c r="AN717" i="1"/>
  <c r="AP718" i="1"/>
  <c r="AR718" i="1"/>
  <c r="AG718" i="1"/>
  <c r="AK718" i="1"/>
  <c r="AN718" i="1"/>
  <c r="AI718" i="1"/>
  <c r="AO718" i="1"/>
  <c r="AQ718" i="1"/>
  <c r="AS718" i="1"/>
  <c r="AH718" i="1"/>
  <c r="AM718" i="1"/>
  <c r="AJ718" i="1"/>
  <c r="AP719" i="1"/>
  <c r="AI719" i="1"/>
  <c r="AM719" i="1"/>
  <c r="AJ719" i="1"/>
  <c r="AH719" i="1"/>
  <c r="AN719" i="1"/>
  <c r="AO719" i="1"/>
  <c r="AK719" i="1"/>
  <c r="AS719" i="1"/>
  <c r="AR719" i="1"/>
  <c r="AG719" i="1"/>
  <c r="AQ719" i="1"/>
  <c r="AO720" i="1"/>
  <c r="AS720" i="1"/>
  <c r="AK720" i="1"/>
  <c r="AQ720" i="1"/>
  <c r="AJ720" i="1"/>
  <c r="AG720" i="1"/>
  <c r="AH720" i="1"/>
  <c r="AP720" i="1"/>
  <c r="AN720" i="1"/>
  <c r="AI720" i="1"/>
  <c r="AR720" i="1"/>
  <c r="AM720" i="1"/>
  <c r="AR721" i="1"/>
  <c r="AI721" i="1"/>
  <c r="AN721" i="1"/>
  <c r="AG721" i="1"/>
  <c r="AJ721" i="1"/>
  <c r="AS721" i="1"/>
  <c r="AK721" i="1"/>
  <c r="AO721" i="1"/>
  <c r="AH721" i="1"/>
  <c r="AP721" i="1"/>
  <c r="AQ721" i="1"/>
  <c r="AM721" i="1"/>
  <c r="AK722" i="1"/>
  <c r="AG722" i="1"/>
  <c r="AN722" i="1"/>
  <c r="AQ722" i="1"/>
  <c r="AH722" i="1"/>
  <c r="AR722" i="1"/>
  <c r="AJ722" i="1"/>
  <c r="AI722" i="1"/>
  <c r="AO722" i="1"/>
  <c r="AP722" i="1"/>
  <c r="AS722" i="1"/>
  <c r="AM722" i="1"/>
  <c r="AK723" i="1"/>
  <c r="AS723" i="1"/>
  <c r="AQ723" i="1"/>
  <c r="AG723" i="1"/>
  <c r="AO723" i="1"/>
  <c r="AJ723" i="1"/>
  <c r="AR723" i="1"/>
  <c r="AN723" i="1"/>
  <c r="AP723" i="1"/>
  <c r="AI723" i="1"/>
  <c r="AM723" i="1"/>
  <c r="AH723" i="1"/>
  <c r="AH724" i="1"/>
  <c r="AG724" i="1"/>
  <c r="AR724" i="1"/>
  <c r="AK724" i="1"/>
  <c r="AI724" i="1"/>
  <c r="AJ724" i="1"/>
  <c r="AO724" i="1"/>
  <c r="AN724" i="1"/>
  <c r="AS724" i="1"/>
  <c r="AQ724" i="1"/>
  <c r="AM724" i="1"/>
  <c r="AP724" i="1"/>
  <c r="AK725" i="1"/>
  <c r="AJ725" i="1"/>
  <c r="AG725" i="1"/>
  <c r="AQ725" i="1"/>
  <c r="AS725" i="1"/>
  <c r="AO725" i="1"/>
  <c r="AH725" i="1"/>
  <c r="AI725" i="1"/>
  <c r="AP725" i="1"/>
  <c r="AR725" i="1"/>
  <c r="AM725" i="1"/>
  <c r="AN725" i="1"/>
  <c r="AK726" i="1"/>
  <c r="AG726" i="1"/>
  <c r="AO726" i="1"/>
  <c r="AP726" i="1"/>
  <c r="AN726" i="1"/>
  <c r="AH726" i="1"/>
  <c r="AQ726" i="1"/>
  <c r="AI726" i="1"/>
  <c r="AS726" i="1"/>
  <c r="AJ726" i="1"/>
  <c r="AR726" i="1"/>
  <c r="AM726" i="1"/>
  <c r="AP727" i="1"/>
  <c r="AK727" i="1"/>
  <c r="AN727" i="1"/>
  <c r="AO727" i="1"/>
  <c r="AQ727" i="1"/>
  <c r="AI727" i="1"/>
  <c r="AH727" i="1"/>
  <c r="AJ727" i="1"/>
  <c r="AR727" i="1"/>
  <c r="AG727" i="1"/>
  <c r="AS727" i="1"/>
  <c r="AM727" i="1"/>
  <c r="AO728" i="1"/>
  <c r="AS728" i="1"/>
  <c r="AJ728" i="1"/>
  <c r="AH728" i="1"/>
  <c r="AP728" i="1"/>
  <c r="AQ728" i="1"/>
  <c r="AK728" i="1"/>
  <c r="AI728" i="1"/>
  <c r="AR728" i="1"/>
  <c r="AM728" i="1"/>
  <c r="AG728" i="1"/>
  <c r="AN728" i="1"/>
  <c r="AH729" i="1"/>
  <c r="AJ729" i="1"/>
  <c r="AM729" i="1"/>
  <c r="AO729" i="1"/>
  <c r="AP729" i="1"/>
  <c r="AR729" i="1"/>
  <c r="AI729" i="1"/>
  <c r="AN729" i="1"/>
  <c r="AG729" i="1"/>
  <c r="AS729" i="1"/>
  <c r="AK729" i="1"/>
  <c r="AQ729" i="1"/>
  <c r="AI730" i="1"/>
  <c r="AR730" i="1"/>
  <c r="AM730" i="1"/>
  <c r="AP730" i="1"/>
  <c r="AG730" i="1"/>
  <c r="AS730" i="1"/>
  <c r="AN730" i="1"/>
  <c r="AO730" i="1"/>
  <c r="AK730" i="1"/>
  <c r="AQ730" i="1"/>
  <c r="AJ730" i="1"/>
  <c r="AH730" i="1"/>
  <c r="AP731" i="1"/>
  <c r="AJ731" i="1"/>
  <c r="AN731" i="1"/>
  <c r="AG731" i="1"/>
  <c r="AM731" i="1"/>
  <c r="AQ731" i="1"/>
  <c r="AR731" i="1"/>
  <c r="AH731" i="1"/>
  <c r="AK731" i="1"/>
  <c r="AS731" i="1"/>
  <c r="AI731" i="1"/>
  <c r="AO731" i="1"/>
  <c r="AI732" i="1"/>
  <c r="AR732" i="1"/>
  <c r="AM732" i="1"/>
  <c r="AG732" i="1"/>
  <c r="AP732" i="1"/>
  <c r="AN732" i="1"/>
  <c r="AQ732" i="1"/>
  <c r="AO732" i="1"/>
  <c r="AS732" i="1"/>
  <c r="AK732" i="1"/>
  <c r="AH732" i="1"/>
  <c r="AJ732" i="1"/>
  <c r="AH733" i="1"/>
  <c r="AP733" i="1"/>
  <c r="AN733" i="1"/>
  <c r="AI733" i="1"/>
  <c r="AR733" i="1"/>
  <c r="AS733" i="1"/>
  <c r="AJ733" i="1"/>
  <c r="AK733" i="1"/>
  <c r="AG733" i="1"/>
  <c r="AO733" i="1"/>
  <c r="AQ733" i="1"/>
  <c r="AM733" i="1"/>
  <c r="AH734" i="1"/>
  <c r="AQ734" i="1"/>
  <c r="AK734" i="1"/>
  <c r="AG734" i="1"/>
  <c r="AS734" i="1"/>
  <c r="AP734" i="1"/>
  <c r="AJ734" i="1"/>
  <c r="AI734" i="1"/>
  <c r="AR734" i="1"/>
  <c r="AO734" i="1"/>
  <c r="AN734" i="1"/>
  <c r="AM734" i="1"/>
  <c r="AK735" i="1"/>
  <c r="AG735" i="1"/>
  <c r="AM735" i="1"/>
  <c r="AH735" i="1"/>
  <c r="AS735" i="1"/>
  <c r="AN735" i="1"/>
  <c r="AI735" i="1"/>
  <c r="AQ735" i="1"/>
  <c r="AP735" i="1"/>
  <c r="AR735" i="1"/>
  <c r="AJ735" i="1"/>
  <c r="AO735" i="1"/>
  <c r="AJ736" i="1"/>
  <c r="AI736" i="1"/>
  <c r="AM736" i="1"/>
  <c r="AR736" i="1"/>
  <c r="AH736" i="1"/>
  <c r="AN736" i="1"/>
  <c r="AK736" i="1"/>
  <c r="AO736" i="1"/>
  <c r="AQ736" i="1"/>
  <c r="AS736" i="1"/>
  <c r="AP736" i="1"/>
  <c r="AG736" i="1"/>
  <c r="AP737" i="1"/>
  <c r="AH737" i="1"/>
  <c r="AQ737" i="1"/>
  <c r="AJ737" i="1"/>
  <c r="AR737" i="1"/>
  <c r="AK737" i="1"/>
  <c r="AS737" i="1"/>
  <c r="AG737" i="1"/>
  <c r="AM737" i="1"/>
  <c r="AO737" i="1"/>
  <c r="AI737" i="1"/>
  <c r="AN737" i="1"/>
  <c r="AR738" i="1"/>
  <c r="AP738" i="1"/>
  <c r="AH738" i="1"/>
  <c r="AK738" i="1"/>
  <c r="AO738" i="1"/>
  <c r="AG738" i="1"/>
  <c r="AJ738" i="1"/>
  <c r="AQ738" i="1"/>
  <c r="AI738" i="1"/>
  <c r="AS738" i="1"/>
  <c r="AN738" i="1"/>
  <c r="AM738" i="1"/>
  <c r="AK739" i="1"/>
  <c r="AP739" i="1"/>
  <c r="AR739" i="1"/>
  <c r="AQ739" i="1"/>
  <c r="AI739" i="1"/>
  <c r="AS739" i="1"/>
  <c r="AO739" i="1"/>
  <c r="AH739" i="1"/>
  <c r="AM739" i="1"/>
  <c r="AJ739" i="1"/>
  <c r="AG739" i="1"/>
  <c r="AN739" i="1"/>
  <c r="AG740" i="1"/>
  <c r="AI740" i="1"/>
  <c r="AR740" i="1"/>
  <c r="AQ740" i="1"/>
  <c r="AK740" i="1"/>
  <c r="AO740" i="1"/>
  <c r="AS740" i="1"/>
  <c r="AH740" i="1"/>
  <c r="AM740" i="1"/>
  <c r="AP740" i="1"/>
  <c r="AJ740" i="1"/>
  <c r="AN740" i="1"/>
  <c r="AK741" i="1"/>
  <c r="AH741" i="1"/>
  <c r="AG741" i="1"/>
  <c r="AM741" i="1"/>
  <c r="AQ741" i="1"/>
  <c r="AI741" i="1"/>
  <c r="AP741" i="1"/>
  <c r="AS741" i="1"/>
  <c r="AO741" i="1"/>
  <c r="AJ741" i="1"/>
  <c r="AR741" i="1"/>
  <c r="AN741" i="1"/>
  <c r="AH742" i="1"/>
  <c r="AJ742" i="1"/>
  <c r="AQ742" i="1"/>
  <c r="AG742" i="1"/>
  <c r="AI742" i="1"/>
  <c r="AO742" i="1"/>
  <c r="AK742" i="1"/>
  <c r="AR742" i="1"/>
  <c r="AM742" i="1"/>
  <c r="AP742" i="1"/>
  <c r="AS742" i="1"/>
  <c r="AN742" i="1"/>
  <c r="AK750" i="1"/>
  <c r="AS750" i="1"/>
  <c r="AR750" i="1"/>
  <c r="AG750" i="1"/>
  <c r="AO750" i="1"/>
  <c r="AQ750" i="1"/>
  <c r="AP750" i="1"/>
  <c r="AI750" i="1"/>
  <c r="AM750" i="1"/>
  <c r="AJ750" i="1"/>
  <c r="AH750" i="1"/>
  <c r="AN750" i="1"/>
  <c r="AQ751" i="1"/>
  <c r="AS751" i="1"/>
  <c r="AN751" i="1"/>
  <c r="AR751" i="1"/>
  <c r="AI751" i="1"/>
  <c r="AJ751" i="1"/>
  <c r="AG751" i="1"/>
  <c r="AP751" i="1"/>
  <c r="AK751" i="1"/>
  <c r="AH751" i="1"/>
  <c r="AO751" i="1"/>
  <c r="AM751" i="1"/>
  <c r="AK752" i="1"/>
  <c r="AS752" i="1"/>
  <c r="AI752" i="1"/>
  <c r="AG752" i="1"/>
  <c r="AO752" i="1"/>
  <c r="AH752" i="1"/>
  <c r="AP752" i="1"/>
  <c r="AR752" i="1"/>
  <c r="AM752" i="1"/>
  <c r="AJ752" i="1"/>
  <c r="AQ752" i="1"/>
  <c r="AN752" i="1"/>
  <c r="AI753" i="1"/>
  <c r="AK753" i="1"/>
  <c r="AR753" i="1"/>
  <c r="AG753" i="1"/>
  <c r="AJ753" i="1"/>
  <c r="AP753" i="1"/>
  <c r="AH753" i="1"/>
  <c r="AO753" i="1"/>
  <c r="AM753" i="1"/>
  <c r="AQ753" i="1"/>
  <c r="AS753" i="1"/>
  <c r="AN753" i="1"/>
  <c r="AG754" i="1"/>
  <c r="AR754" i="1"/>
  <c r="AN754" i="1"/>
  <c r="AH754" i="1"/>
  <c r="AP754" i="1"/>
  <c r="AK754" i="1"/>
  <c r="AQ754" i="1"/>
  <c r="AI754" i="1"/>
  <c r="AO754" i="1"/>
  <c r="AJ754" i="1"/>
  <c r="AS754" i="1"/>
  <c r="AM754" i="1"/>
  <c r="AQ755" i="1"/>
  <c r="AJ755" i="1"/>
  <c r="AS755" i="1"/>
  <c r="AO755" i="1"/>
  <c r="AH755" i="1"/>
  <c r="AR755" i="1"/>
  <c r="AP755" i="1"/>
  <c r="AG755" i="1"/>
  <c r="AM755" i="1"/>
  <c r="AI755" i="1"/>
  <c r="AK755" i="1"/>
  <c r="AN755" i="1"/>
  <c r="AK756" i="1"/>
  <c r="AS756" i="1"/>
  <c r="AG756" i="1"/>
  <c r="AI756" i="1"/>
  <c r="AO756" i="1"/>
  <c r="AH756" i="1"/>
  <c r="AP756" i="1"/>
  <c r="AR756" i="1"/>
  <c r="AM756" i="1"/>
  <c r="AJ756" i="1"/>
  <c r="AQ756" i="1"/>
  <c r="AN756" i="1"/>
  <c r="AI757" i="1"/>
  <c r="AK757" i="1"/>
  <c r="AR757" i="1"/>
  <c r="AG757" i="1"/>
  <c r="AJ757" i="1"/>
  <c r="AO757" i="1"/>
  <c r="AH757" i="1"/>
  <c r="AS757" i="1"/>
  <c r="AM757" i="1"/>
  <c r="AQ757" i="1"/>
  <c r="AP757" i="1"/>
  <c r="AN757" i="1"/>
  <c r="AP758" i="1"/>
  <c r="AG758" i="1"/>
  <c r="AI758" i="1"/>
  <c r="AS758" i="1"/>
  <c r="AH758" i="1"/>
  <c r="AQ758" i="1"/>
  <c r="AR758" i="1"/>
  <c r="AK758" i="1"/>
  <c r="AM758" i="1"/>
  <c r="AO758" i="1"/>
  <c r="AJ758" i="1"/>
  <c r="AN758" i="1"/>
  <c r="AI759" i="1"/>
  <c r="AR759" i="1"/>
  <c r="AJ759" i="1"/>
  <c r="AG759" i="1"/>
  <c r="AP759" i="1"/>
  <c r="AK759" i="1"/>
  <c r="AO759" i="1"/>
  <c r="AH759" i="1"/>
  <c r="AM759" i="1"/>
  <c r="AQ759" i="1"/>
  <c r="AS759" i="1"/>
  <c r="AN759" i="1"/>
  <c r="AS760" i="1"/>
  <c r="AK760" i="1"/>
  <c r="AQ760" i="1"/>
  <c r="AO760" i="1"/>
  <c r="AI760" i="1"/>
  <c r="AP760" i="1"/>
  <c r="AG760" i="1"/>
  <c r="AJ760" i="1"/>
  <c r="AM760" i="1"/>
  <c r="AR760" i="1"/>
  <c r="AH760" i="1"/>
  <c r="AN760" i="1"/>
  <c r="AI761" i="1"/>
  <c r="AJ761" i="1"/>
  <c r="AN761" i="1"/>
  <c r="AG761" i="1"/>
  <c r="AP761" i="1"/>
  <c r="AS761" i="1"/>
  <c r="AH761" i="1"/>
  <c r="AO761" i="1"/>
  <c r="AR761" i="1"/>
  <c r="AK761" i="1"/>
  <c r="AQ761" i="1"/>
  <c r="AM761" i="1"/>
  <c r="AK762" i="1"/>
  <c r="AS762" i="1"/>
  <c r="AQ762" i="1"/>
  <c r="AI762" i="1"/>
  <c r="AO762" i="1"/>
  <c r="AR762" i="1"/>
  <c r="AP762" i="1"/>
  <c r="AH762" i="1"/>
  <c r="AM762" i="1"/>
  <c r="AJ762" i="1"/>
  <c r="AG762" i="1"/>
  <c r="AN762" i="1"/>
  <c r="AK763" i="1"/>
  <c r="AI763" i="1"/>
  <c r="AG763" i="1"/>
  <c r="AP763" i="1"/>
  <c r="AR763" i="1"/>
  <c r="AQ763" i="1"/>
  <c r="AJ763" i="1"/>
  <c r="AH763" i="1"/>
  <c r="AM763" i="1"/>
  <c r="AS763" i="1"/>
  <c r="AO763" i="1"/>
  <c r="AN763" i="1"/>
  <c r="AG764" i="1"/>
  <c r="AO764" i="1"/>
  <c r="AN764" i="1"/>
  <c r="AH764" i="1"/>
  <c r="AQ764" i="1"/>
  <c r="AS764" i="1"/>
  <c r="AR764" i="1"/>
  <c r="AJ764" i="1"/>
  <c r="AI764" i="1"/>
  <c r="AK764" i="1"/>
  <c r="AP764" i="1"/>
  <c r="AM764" i="1"/>
  <c r="AO765" i="1"/>
  <c r="AI765" i="1"/>
  <c r="AN765" i="1"/>
  <c r="AS765" i="1"/>
  <c r="AP765" i="1"/>
  <c r="AJ765" i="1"/>
  <c r="AR765" i="1"/>
  <c r="AK765" i="1"/>
  <c r="AG765" i="1"/>
  <c r="AQ765" i="1"/>
  <c r="AH765" i="1"/>
  <c r="AM765" i="1"/>
  <c r="AK766" i="1"/>
  <c r="AS766" i="1"/>
  <c r="AR766" i="1"/>
  <c r="AI766" i="1"/>
  <c r="AO766" i="1"/>
  <c r="AQ766" i="1"/>
  <c r="AP766" i="1"/>
  <c r="AH766" i="1"/>
  <c r="AM766" i="1"/>
  <c r="AJ766" i="1"/>
  <c r="AG766" i="1"/>
  <c r="AN766" i="1"/>
  <c r="AI767" i="1"/>
  <c r="AR767" i="1"/>
  <c r="AG767" i="1"/>
  <c r="AP767" i="1"/>
  <c r="AK767" i="1"/>
  <c r="AH767" i="1"/>
  <c r="AO767" i="1"/>
  <c r="AM767" i="1"/>
  <c r="AQ767" i="1"/>
  <c r="AS767" i="1"/>
  <c r="AN767" i="1"/>
  <c r="AJ767" i="1"/>
  <c r="AH768" i="1"/>
  <c r="AQ768" i="1"/>
  <c r="AI768" i="1"/>
  <c r="AR768" i="1"/>
  <c r="AJ768" i="1"/>
  <c r="AS768" i="1"/>
  <c r="AK768" i="1"/>
  <c r="AP768" i="1"/>
  <c r="AM768" i="1"/>
  <c r="AG768" i="1"/>
  <c r="AO768" i="1"/>
  <c r="AN768" i="1"/>
  <c r="AS769" i="1"/>
  <c r="AP769" i="1"/>
  <c r="AR769" i="1"/>
  <c r="AK769" i="1"/>
  <c r="AH769" i="1"/>
  <c r="AQ769" i="1"/>
  <c r="AG769" i="1"/>
  <c r="AM769" i="1"/>
  <c r="AO769" i="1"/>
  <c r="AJ769" i="1"/>
  <c r="AN769" i="1"/>
  <c r="AI769" i="1"/>
  <c r="AK770" i="1"/>
  <c r="AS770" i="1"/>
  <c r="AQ770" i="1"/>
  <c r="AI770" i="1"/>
  <c r="AO770" i="1"/>
  <c r="AR770" i="1"/>
  <c r="AP770" i="1"/>
  <c r="AH770" i="1"/>
  <c r="AM770" i="1"/>
  <c r="AJ770" i="1"/>
  <c r="AG770" i="1"/>
  <c r="AN770" i="1"/>
  <c r="AQ771" i="1"/>
  <c r="AS771" i="1"/>
  <c r="AN771" i="1"/>
  <c r="AI771" i="1"/>
  <c r="AR771" i="1"/>
  <c r="AK771" i="1"/>
  <c r="AG771" i="1"/>
  <c r="AP771" i="1"/>
  <c r="AJ771" i="1"/>
  <c r="AH771" i="1"/>
  <c r="AO771" i="1"/>
  <c r="AM771" i="1"/>
  <c r="AH772" i="1"/>
  <c r="AQ772" i="1"/>
  <c r="AS772" i="1"/>
  <c r="AR772" i="1"/>
  <c r="AJ772" i="1"/>
  <c r="AI772" i="1"/>
  <c r="AK772" i="1"/>
  <c r="AP772" i="1"/>
  <c r="AM772" i="1"/>
  <c r="AG772" i="1"/>
  <c r="AO772" i="1"/>
  <c r="AN772" i="1"/>
  <c r="AK773" i="1"/>
  <c r="AP773" i="1"/>
  <c r="AJ773" i="1"/>
  <c r="AN773" i="1"/>
  <c r="AR773" i="1"/>
  <c r="AS773" i="1"/>
  <c r="AG773" i="1"/>
  <c r="AQ773" i="1"/>
  <c r="AH773" i="1"/>
  <c r="AM773" i="1"/>
  <c r="AI773" i="1"/>
  <c r="AO773" i="1"/>
  <c r="AG774" i="1"/>
  <c r="AS774" i="1"/>
  <c r="AN774" i="1"/>
  <c r="AH774" i="1"/>
  <c r="AQ774" i="1"/>
  <c r="AP774" i="1"/>
  <c r="AR774" i="1"/>
  <c r="AJ774" i="1"/>
  <c r="AO774" i="1"/>
  <c r="AK774" i="1"/>
  <c r="AI774" i="1"/>
  <c r="AM774" i="1"/>
  <c r="AS775" i="1"/>
  <c r="AQ775" i="1"/>
  <c r="AI775" i="1"/>
  <c r="AM775" i="1"/>
  <c r="AH775" i="1"/>
  <c r="AJ775" i="1"/>
  <c r="AR775" i="1"/>
  <c r="AP775" i="1"/>
  <c r="AO775" i="1"/>
  <c r="AK775" i="1"/>
  <c r="AG775" i="1"/>
  <c r="AN775" i="1"/>
  <c r="AP776" i="1"/>
  <c r="AG776" i="1"/>
  <c r="AK776" i="1"/>
  <c r="AH776" i="1"/>
  <c r="AQ776" i="1"/>
  <c r="AJ776" i="1"/>
  <c r="AR776" i="1"/>
  <c r="AI776" i="1"/>
  <c r="AM776" i="1"/>
  <c r="AO776" i="1"/>
  <c r="AS776" i="1"/>
  <c r="AN776" i="1"/>
  <c r="AQ777" i="1"/>
  <c r="AR777" i="1"/>
  <c r="AN777" i="1"/>
  <c r="AK777" i="1"/>
  <c r="AI777" i="1"/>
  <c r="AP777" i="1"/>
  <c r="AG777" i="1"/>
  <c r="AJ777" i="1"/>
  <c r="AS777" i="1"/>
  <c r="AH777" i="1"/>
  <c r="AO777" i="1"/>
  <c r="AM777" i="1"/>
  <c r="AS778" i="1"/>
  <c r="AK778" i="1"/>
  <c r="AH778" i="1"/>
  <c r="AO778" i="1"/>
  <c r="AI778" i="1"/>
  <c r="AJ778" i="1"/>
  <c r="AG778" i="1"/>
  <c r="AQ778" i="1"/>
  <c r="AM778" i="1"/>
  <c r="AR778" i="1"/>
  <c r="AP778" i="1"/>
  <c r="AN778" i="1"/>
  <c r="AS779" i="1"/>
  <c r="AJ779" i="1"/>
  <c r="AO779" i="1"/>
  <c r="AR779" i="1"/>
  <c r="AI779" i="1"/>
  <c r="AK779" i="1"/>
  <c r="AM779" i="1"/>
  <c r="AQ779" i="1"/>
  <c r="AP779" i="1"/>
  <c r="AH779" i="1"/>
  <c r="AG779" i="1"/>
  <c r="AN779" i="1"/>
  <c r="AK787" i="1"/>
  <c r="AS787" i="1"/>
  <c r="AH787" i="1"/>
  <c r="AG787" i="1"/>
  <c r="AO787" i="1"/>
  <c r="AI787" i="1"/>
  <c r="AP787" i="1"/>
  <c r="AR787" i="1"/>
  <c r="AM787" i="1"/>
  <c r="AJ787" i="1"/>
  <c r="AQ787" i="1"/>
  <c r="AN787" i="1"/>
  <c r="AG788" i="1"/>
  <c r="AQ788" i="1"/>
  <c r="AN788" i="1"/>
  <c r="AO788" i="1"/>
  <c r="AK788" i="1"/>
  <c r="AS788" i="1"/>
  <c r="AP788" i="1"/>
  <c r="AJ788" i="1"/>
  <c r="AR788" i="1"/>
  <c r="AI788" i="1"/>
  <c r="AH788" i="1"/>
  <c r="AM788" i="1"/>
  <c r="AR789" i="1"/>
  <c r="AH789" i="1"/>
  <c r="AN789" i="1"/>
  <c r="AO789" i="1"/>
  <c r="AK789" i="1"/>
  <c r="AS789" i="1"/>
  <c r="AJ789" i="1"/>
  <c r="AQ789" i="1"/>
  <c r="AG789" i="1"/>
  <c r="AP789" i="1"/>
  <c r="AI789" i="1"/>
  <c r="AM789" i="1"/>
  <c r="AP790" i="1"/>
  <c r="AO790" i="1"/>
  <c r="AG790" i="1"/>
  <c r="AQ790" i="1"/>
  <c r="AS790" i="1"/>
  <c r="AJ790" i="1"/>
  <c r="AK790" i="1"/>
  <c r="AI790" i="1"/>
  <c r="AM790" i="1"/>
  <c r="AH790" i="1"/>
  <c r="AR790" i="1"/>
  <c r="AN790" i="1"/>
  <c r="AK791" i="1"/>
  <c r="AJ791" i="1"/>
  <c r="AH791" i="1"/>
  <c r="AS791" i="1"/>
  <c r="AO791" i="1"/>
  <c r="AG791" i="1"/>
  <c r="AP791" i="1"/>
  <c r="AR791" i="1"/>
  <c r="AM791" i="1"/>
  <c r="AI791" i="1"/>
  <c r="AQ791" i="1"/>
  <c r="AN791" i="1"/>
  <c r="AG792" i="1"/>
  <c r="AS792" i="1"/>
  <c r="AN792" i="1"/>
  <c r="AI792" i="1"/>
  <c r="AP792" i="1"/>
  <c r="AQ792" i="1"/>
  <c r="AJ792" i="1"/>
  <c r="AK792" i="1"/>
  <c r="AH792" i="1"/>
  <c r="AO792" i="1"/>
  <c r="AR792" i="1"/>
  <c r="AM792" i="1"/>
  <c r="AI793" i="1"/>
  <c r="AQ793" i="1"/>
  <c r="AP793" i="1"/>
  <c r="AR793" i="1"/>
  <c r="AG793" i="1"/>
  <c r="AJ793" i="1"/>
  <c r="AK793" i="1"/>
  <c r="AS793" i="1"/>
  <c r="AM793" i="1"/>
  <c r="AH793" i="1"/>
  <c r="AO793" i="1"/>
  <c r="AN793" i="1"/>
  <c r="AI794" i="1"/>
  <c r="AQ794" i="1"/>
  <c r="AJ794" i="1"/>
  <c r="AG794" i="1"/>
  <c r="AR794" i="1"/>
  <c r="AP794" i="1"/>
  <c r="AH794" i="1"/>
  <c r="AS794" i="1"/>
  <c r="AM794" i="1"/>
  <c r="AK794" i="1"/>
  <c r="AO794" i="1"/>
  <c r="AN794" i="1"/>
  <c r="AI795" i="1"/>
  <c r="AP795" i="1"/>
  <c r="AG795" i="1"/>
  <c r="AR795" i="1"/>
  <c r="AK795" i="1"/>
  <c r="AJ795" i="1"/>
  <c r="AH795" i="1"/>
  <c r="AO795" i="1"/>
  <c r="AM795" i="1"/>
  <c r="AQ795" i="1"/>
  <c r="AS795" i="1"/>
  <c r="AN795" i="1"/>
  <c r="AI796" i="1"/>
  <c r="AQ796" i="1"/>
  <c r="AN796" i="1"/>
  <c r="AO796" i="1"/>
  <c r="AP796" i="1"/>
  <c r="AH796" i="1"/>
  <c r="AJ796" i="1"/>
  <c r="AR796" i="1"/>
  <c r="AK796" i="1"/>
  <c r="AS796" i="1"/>
  <c r="AG796" i="1"/>
  <c r="AM796" i="1"/>
  <c r="AS797" i="1"/>
  <c r="AH797" i="1"/>
  <c r="AM797" i="1"/>
  <c r="AI797" i="1"/>
  <c r="AJ797" i="1"/>
  <c r="AN797" i="1"/>
  <c r="AG797" i="1"/>
  <c r="AO797" i="1"/>
  <c r="AK797" i="1"/>
  <c r="AP797" i="1"/>
  <c r="AQ797" i="1"/>
  <c r="AR797" i="1"/>
  <c r="AK798" i="1"/>
  <c r="AH798" i="1"/>
  <c r="AM798" i="1"/>
  <c r="AQ798" i="1"/>
  <c r="AS798" i="1"/>
  <c r="AN798" i="1"/>
  <c r="AG798" i="1"/>
  <c r="AO798" i="1"/>
  <c r="AP798" i="1"/>
  <c r="AR798" i="1"/>
  <c r="AJ798" i="1"/>
  <c r="AI798" i="1"/>
  <c r="AK799" i="1"/>
  <c r="AG799" i="1"/>
  <c r="AN799" i="1"/>
  <c r="AJ799" i="1"/>
  <c r="AI799" i="1"/>
  <c r="AO799" i="1"/>
  <c r="AQ799" i="1"/>
  <c r="AH799" i="1"/>
  <c r="AR799" i="1"/>
  <c r="AP799" i="1"/>
  <c r="AS799" i="1"/>
  <c r="AM799" i="1"/>
  <c r="AK800" i="1"/>
  <c r="AP800" i="1"/>
  <c r="AM800" i="1"/>
  <c r="AO800" i="1"/>
  <c r="AH800" i="1"/>
  <c r="AN800" i="1"/>
  <c r="AI800" i="1"/>
  <c r="AQ800" i="1"/>
  <c r="AS800" i="1"/>
  <c r="AR800" i="1"/>
  <c r="AJ800" i="1"/>
  <c r="AG800" i="1"/>
  <c r="AI801" i="1"/>
  <c r="AH801" i="1"/>
  <c r="AM801" i="1"/>
  <c r="AS801" i="1"/>
  <c r="AG801" i="1"/>
  <c r="AQ801" i="1"/>
  <c r="AN801" i="1"/>
  <c r="AK801" i="1"/>
  <c r="AO801" i="1"/>
  <c r="AP801" i="1"/>
  <c r="AJ801" i="1"/>
  <c r="AR801" i="1"/>
  <c r="AP802" i="1"/>
  <c r="AK802" i="1"/>
  <c r="AN802" i="1"/>
  <c r="AQ802" i="1"/>
  <c r="AH802" i="1"/>
  <c r="AG802" i="1"/>
  <c r="AI802" i="1"/>
  <c r="AJ802" i="1"/>
  <c r="AR802" i="1"/>
  <c r="AS802" i="1"/>
  <c r="AO802" i="1"/>
  <c r="AM802" i="1"/>
  <c r="AI803" i="1"/>
  <c r="AK803" i="1"/>
  <c r="AH803" i="1"/>
  <c r="AO803" i="1"/>
  <c r="AS803" i="1"/>
  <c r="AQ803" i="1"/>
  <c r="AG803" i="1"/>
  <c r="AJ803" i="1"/>
  <c r="AM803" i="1"/>
  <c r="AP803" i="1"/>
  <c r="AR803" i="1"/>
  <c r="AN803" i="1"/>
  <c r="AI804" i="1"/>
  <c r="AP804" i="1"/>
  <c r="AS804" i="1"/>
  <c r="AQ804" i="1"/>
  <c r="AG804" i="1"/>
  <c r="AJ804" i="1"/>
  <c r="AK804" i="1"/>
  <c r="AO804" i="1"/>
  <c r="AM804" i="1"/>
  <c r="AH804" i="1"/>
  <c r="AR804" i="1"/>
  <c r="AN804" i="1"/>
  <c r="AH805" i="1"/>
  <c r="AS805" i="1"/>
  <c r="AO805" i="1"/>
  <c r="AQ805" i="1"/>
  <c r="AP805" i="1"/>
  <c r="AR805" i="1"/>
  <c r="AJ805" i="1"/>
  <c r="AK805" i="1"/>
  <c r="AM805" i="1"/>
  <c r="AI805" i="1"/>
  <c r="AG805" i="1"/>
  <c r="AN805" i="1"/>
  <c r="AQ806" i="1"/>
  <c r="AS806" i="1"/>
  <c r="AH806" i="1"/>
  <c r="AJ806" i="1"/>
  <c r="AR806" i="1"/>
  <c r="AI806" i="1"/>
  <c r="AG806" i="1"/>
  <c r="AO806" i="1"/>
  <c r="AM806" i="1"/>
  <c r="AP806" i="1"/>
  <c r="AK806" i="1"/>
  <c r="AN806" i="1"/>
  <c r="AG807" i="1"/>
  <c r="AS807" i="1"/>
  <c r="AN807" i="1"/>
  <c r="AH807" i="1"/>
  <c r="AO807" i="1"/>
  <c r="AJ807" i="1"/>
  <c r="AP807" i="1"/>
  <c r="AR807" i="1"/>
  <c r="AQ807" i="1"/>
  <c r="AK807" i="1"/>
  <c r="AI807" i="1"/>
  <c r="AM807" i="1"/>
  <c r="AR808" i="1"/>
  <c r="AO808" i="1"/>
  <c r="AM808" i="1"/>
  <c r="AP808" i="1"/>
  <c r="AJ808" i="1"/>
  <c r="AS808" i="1"/>
  <c r="AN808" i="1"/>
  <c r="AQ808" i="1"/>
  <c r="AK808" i="1"/>
  <c r="AG808" i="1"/>
  <c r="AI808" i="1"/>
  <c r="AH808" i="1"/>
  <c r="AO809" i="1"/>
  <c r="AP809" i="1"/>
  <c r="AM809" i="1"/>
  <c r="AJ809" i="1"/>
  <c r="AK809" i="1"/>
  <c r="AN809" i="1"/>
  <c r="AG809" i="1"/>
  <c r="AI809" i="1"/>
  <c r="AS809" i="1"/>
  <c r="AQ809" i="1"/>
  <c r="AH809" i="1"/>
  <c r="AR809" i="1"/>
  <c r="AS810" i="1"/>
  <c r="AP810" i="1"/>
  <c r="AR810" i="1"/>
  <c r="AQ810" i="1"/>
  <c r="AI810" i="1"/>
  <c r="AG810" i="1"/>
  <c r="AK810" i="1"/>
  <c r="AJ810" i="1"/>
  <c r="AM810" i="1"/>
  <c r="AO810" i="1"/>
  <c r="AH810" i="1"/>
  <c r="AN810" i="1"/>
  <c r="AH811" i="1"/>
  <c r="AG811" i="1"/>
  <c r="AR811" i="1"/>
  <c r="AK811" i="1"/>
  <c r="AI811" i="1"/>
  <c r="AS811" i="1"/>
  <c r="AJ811" i="1"/>
  <c r="AQ811" i="1"/>
  <c r="AM811" i="1"/>
  <c r="AO811" i="1"/>
  <c r="AP811" i="1"/>
  <c r="AN811" i="1"/>
  <c r="AJ812" i="1"/>
  <c r="AK812" i="1"/>
  <c r="AN812" i="1"/>
  <c r="AS812" i="1"/>
  <c r="AR812" i="1"/>
  <c r="AQ812" i="1"/>
  <c r="AG812" i="1"/>
  <c r="AO812" i="1"/>
  <c r="AH812" i="1"/>
  <c r="AP812" i="1"/>
  <c r="AI812" i="1"/>
  <c r="AM812" i="1"/>
  <c r="AJ813" i="1"/>
  <c r="AI813" i="1"/>
  <c r="AH813" i="1"/>
  <c r="AO813" i="1"/>
  <c r="AN813" i="1"/>
  <c r="AK813" i="1"/>
  <c r="AR813" i="1"/>
  <c r="AS813" i="1"/>
  <c r="AQ813" i="1"/>
  <c r="AG813" i="1"/>
  <c r="AP813" i="1"/>
  <c r="AM813" i="1"/>
  <c r="AI814" i="1"/>
  <c r="AO814" i="1"/>
  <c r="AR814" i="1"/>
  <c r="AJ814" i="1"/>
  <c r="AP814" i="1"/>
  <c r="AK814" i="1"/>
  <c r="AG814" i="1"/>
  <c r="AM814" i="1"/>
  <c r="AQ814" i="1"/>
  <c r="AH814" i="1"/>
  <c r="AS814" i="1"/>
  <c r="AN814" i="1"/>
  <c r="AK815" i="1"/>
  <c r="AO815" i="1"/>
  <c r="AP815" i="1"/>
  <c r="AQ815" i="1"/>
  <c r="AS815" i="1"/>
  <c r="AG815" i="1"/>
  <c r="AJ815" i="1"/>
  <c r="AI815" i="1"/>
  <c r="AM815" i="1"/>
  <c r="AH815" i="1"/>
  <c r="AR815" i="1"/>
  <c r="AN815" i="1"/>
  <c r="AS816" i="1"/>
  <c r="AJ816" i="1"/>
  <c r="AN816" i="1"/>
  <c r="AP816" i="1"/>
  <c r="AH816" i="1"/>
  <c r="AQ816" i="1"/>
  <c r="AO816" i="1"/>
  <c r="AG816" i="1"/>
  <c r="AR816" i="1"/>
  <c r="AI816" i="1"/>
  <c r="AK816" i="1"/>
  <c r="AM816" i="1"/>
  <c r="AG824" i="1"/>
  <c r="AS824" i="1"/>
  <c r="AH824" i="1"/>
  <c r="AQ824" i="1"/>
  <c r="AR824" i="1"/>
  <c r="AJ824" i="1"/>
  <c r="AO824" i="1"/>
  <c r="AI824" i="1"/>
  <c r="AM824" i="1"/>
  <c r="AP824" i="1"/>
  <c r="AK824" i="1"/>
  <c r="AN824" i="1"/>
  <c r="AO825" i="1"/>
  <c r="AG825" i="1"/>
  <c r="AQ825" i="1"/>
  <c r="AJ825" i="1"/>
  <c r="AH825" i="1"/>
  <c r="AS825" i="1"/>
  <c r="AP825" i="1"/>
  <c r="AK825" i="1"/>
  <c r="AM825" i="1"/>
  <c r="AI825" i="1"/>
  <c r="AR825" i="1"/>
  <c r="AN825" i="1"/>
  <c r="AP826" i="1"/>
  <c r="AS826" i="1"/>
  <c r="AI826" i="1"/>
  <c r="AJ826" i="1"/>
  <c r="AQ826" i="1"/>
  <c r="AG826" i="1"/>
  <c r="AK826" i="1"/>
  <c r="AO826" i="1"/>
  <c r="AM826" i="1"/>
  <c r="AH826" i="1"/>
  <c r="AR826" i="1"/>
  <c r="AN826" i="1"/>
  <c r="AO827" i="1"/>
  <c r="AG827" i="1"/>
  <c r="AH827" i="1"/>
  <c r="AJ827" i="1"/>
  <c r="AQ827" i="1"/>
  <c r="AK827" i="1"/>
  <c r="AS827" i="1"/>
  <c r="AR827" i="1"/>
  <c r="AM827" i="1"/>
  <c r="AI827" i="1"/>
  <c r="AP827" i="1"/>
  <c r="AN827" i="1"/>
  <c r="AR828" i="1"/>
  <c r="AK828" i="1"/>
  <c r="AN828" i="1"/>
  <c r="AJ828" i="1"/>
  <c r="AQ828" i="1"/>
  <c r="AO828" i="1"/>
  <c r="AI828" i="1"/>
  <c r="AH828" i="1"/>
  <c r="AS828" i="1"/>
  <c r="AP828" i="1"/>
  <c r="AG828" i="1"/>
  <c r="AM828" i="1"/>
  <c r="AO829" i="1"/>
  <c r="AJ829" i="1"/>
  <c r="AS829" i="1"/>
  <c r="AH829" i="1"/>
  <c r="AR829" i="1"/>
  <c r="AP829" i="1"/>
  <c r="AK829" i="1"/>
  <c r="AM829" i="1"/>
  <c r="AG829" i="1"/>
  <c r="AI829" i="1"/>
  <c r="AQ829" i="1"/>
  <c r="AN829" i="1"/>
  <c r="AJ830" i="1"/>
  <c r="AS830" i="1"/>
  <c r="AI830" i="1"/>
  <c r="AH830" i="1"/>
  <c r="AO830" i="1"/>
  <c r="AQ830" i="1"/>
  <c r="AP830" i="1"/>
  <c r="AR830" i="1"/>
  <c r="AM830" i="1"/>
  <c r="AG830" i="1"/>
  <c r="AK830" i="1"/>
  <c r="AN830" i="1"/>
  <c r="AI831" i="1"/>
  <c r="AQ831" i="1"/>
  <c r="AN831" i="1"/>
  <c r="AO831" i="1"/>
  <c r="AJ831" i="1"/>
  <c r="AK831" i="1"/>
  <c r="AS831" i="1"/>
  <c r="AG831" i="1"/>
  <c r="AH831" i="1"/>
  <c r="AP831" i="1"/>
  <c r="AR831" i="1"/>
  <c r="AM831" i="1"/>
  <c r="AP832" i="1"/>
  <c r="AH832" i="1"/>
  <c r="AM832" i="1"/>
  <c r="AN832" i="1"/>
  <c r="AI832" i="1"/>
  <c r="AJ832" i="1"/>
  <c r="AS832" i="1"/>
  <c r="AO832" i="1"/>
  <c r="AG832" i="1"/>
  <c r="AR832" i="1"/>
  <c r="AK832" i="1"/>
  <c r="AQ832" i="1"/>
  <c r="AP833" i="1"/>
  <c r="AK833" i="1"/>
  <c r="AM833" i="1"/>
  <c r="AS833" i="1"/>
  <c r="AI833" i="1"/>
  <c r="AR833" i="1"/>
  <c r="AN833" i="1"/>
  <c r="AH833" i="1"/>
  <c r="AO833" i="1"/>
  <c r="AG833" i="1"/>
  <c r="AQ833" i="1"/>
  <c r="AJ833" i="1"/>
  <c r="AK834" i="1"/>
  <c r="AG834" i="1"/>
  <c r="AM834" i="1"/>
  <c r="AO834" i="1"/>
  <c r="AR834" i="1"/>
  <c r="AN834" i="1"/>
  <c r="AP834" i="1"/>
  <c r="AI834" i="1"/>
  <c r="AS834" i="1"/>
  <c r="AQ834" i="1"/>
  <c r="AH834" i="1"/>
  <c r="AJ834" i="1"/>
  <c r="AQ835" i="1"/>
  <c r="AS835" i="1"/>
  <c r="AN835" i="1"/>
  <c r="AI835" i="1"/>
  <c r="AR835" i="1"/>
  <c r="AK835" i="1"/>
  <c r="AG835" i="1"/>
  <c r="AP835" i="1"/>
  <c r="AJ835" i="1"/>
  <c r="AH835" i="1"/>
  <c r="AO835" i="1"/>
  <c r="AM835" i="1"/>
  <c r="AH836" i="1"/>
  <c r="AQ836" i="1"/>
  <c r="AS836" i="1"/>
  <c r="AM836" i="1"/>
  <c r="AR836" i="1"/>
  <c r="AJ836" i="1"/>
  <c r="AI836" i="1"/>
  <c r="AK836" i="1"/>
  <c r="AP836" i="1"/>
  <c r="AG836" i="1"/>
  <c r="AO836" i="1"/>
  <c r="AN836" i="1"/>
  <c r="AG837" i="1"/>
  <c r="AP837" i="1"/>
  <c r="AI837" i="1"/>
  <c r="AK837" i="1"/>
  <c r="AS837" i="1"/>
  <c r="AJ837" i="1"/>
  <c r="AO837" i="1"/>
  <c r="AQ837" i="1"/>
  <c r="AH837" i="1"/>
  <c r="AM837" i="1"/>
  <c r="AN837" i="1"/>
  <c r="AR837" i="1"/>
  <c r="AG838" i="1"/>
  <c r="AR838" i="1"/>
  <c r="AN838" i="1"/>
  <c r="AH838" i="1"/>
  <c r="AP838" i="1"/>
  <c r="AO838" i="1"/>
  <c r="AQ838" i="1"/>
  <c r="AI838" i="1"/>
  <c r="AK838" i="1"/>
  <c r="AJ838" i="1"/>
  <c r="AS838" i="1"/>
  <c r="AM838" i="1"/>
  <c r="AJ839" i="1"/>
  <c r="AH839" i="1"/>
  <c r="AM839" i="1"/>
  <c r="AI839" i="1"/>
  <c r="AS839" i="1"/>
  <c r="AO839" i="1"/>
  <c r="AN839" i="1"/>
  <c r="AQ839" i="1"/>
  <c r="AK839" i="1"/>
  <c r="AP839" i="1"/>
  <c r="AR839" i="1"/>
  <c r="AG839" i="1"/>
  <c r="AK840" i="1"/>
  <c r="AP840" i="1"/>
  <c r="AM840" i="1"/>
  <c r="AG840" i="1"/>
  <c r="AO840" i="1"/>
  <c r="AN840" i="1"/>
  <c r="AH840" i="1"/>
  <c r="AQ840" i="1"/>
  <c r="AI840" i="1"/>
  <c r="AR840" i="1"/>
  <c r="AJ840" i="1"/>
  <c r="AS840" i="1"/>
  <c r="AR841" i="1"/>
  <c r="AP841" i="1"/>
  <c r="AM841" i="1"/>
  <c r="AQ841" i="1"/>
  <c r="AJ841" i="1"/>
  <c r="AN841" i="1"/>
  <c r="AS841" i="1"/>
  <c r="AK841" i="1"/>
  <c r="AG841" i="1"/>
  <c r="AH841" i="1"/>
  <c r="AI841" i="1"/>
  <c r="AO841" i="1"/>
  <c r="AR842" i="1"/>
  <c r="AK842" i="1"/>
  <c r="AM842" i="1"/>
  <c r="AO842" i="1"/>
  <c r="AJ842" i="1"/>
  <c r="AN842" i="1"/>
  <c r="AP842" i="1"/>
  <c r="AG842" i="1"/>
  <c r="AS842" i="1"/>
  <c r="AH842" i="1"/>
  <c r="AQ842" i="1"/>
  <c r="AI842" i="1"/>
  <c r="AQ843" i="1"/>
  <c r="AS843" i="1"/>
  <c r="AN843" i="1"/>
  <c r="AJ843" i="1"/>
  <c r="AI843" i="1"/>
  <c r="AR843" i="1"/>
  <c r="AK843" i="1"/>
  <c r="AP843" i="1"/>
  <c r="AG843" i="1"/>
  <c r="AH843" i="1"/>
  <c r="AO843" i="1"/>
  <c r="AM843" i="1"/>
  <c r="AK844" i="1"/>
  <c r="AP844" i="1"/>
  <c r="AM844" i="1"/>
  <c r="AG844" i="1"/>
  <c r="AO844" i="1"/>
  <c r="AN844" i="1"/>
  <c r="AI844" i="1"/>
  <c r="AH844" i="1"/>
  <c r="AQ844" i="1"/>
  <c r="AS844" i="1"/>
  <c r="AJ844" i="1"/>
  <c r="AR844" i="1"/>
  <c r="AR845" i="1"/>
  <c r="AM845" i="1"/>
  <c r="AS845" i="1"/>
  <c r="AK845" i="1"/>
  <c r="AP845" i="1"/>
  <c r="AH845" i="1"/>
  <c r="AO845" i="1"/>
  <c r="AJ845" i="1"/>
  <c r="AN845" i="1"/>
  <c r="AI845" i="1"/>
  <c r="AQ845" i="1"/>
  <c r="AG845" i="1"/>
  <c r="AK846" i="1"/>
  <c r="AS846" i="1"/>
  <c r="AR846" i="1"/>
  <c r="AI846" i="1"/>
  <c r="AO846" i="1"/>
  <c r="AQ846" i="1"/>
  <c r="AP846" i="1"/>
  <c r="AH846" i="1"/>
  <c r="AM846" i="1"/>
  <c r="AJ846" i="1"/>
  <c r="AG846" i="1"/>
  <c r="AN846" i="1"/>
  <c r="AQ847" i="1"/>
  <c r="AS847" i="1"/>
  <c r="AN847" i="1"/>
  <c r="AO847" i="1"/>
  <c r="AI847" i="1"/>
  <c r="AR847" i="1"/>
  <c r="AJ847" i="1"/>
  <c r="AM847" i="1"/>
  <c r="AG847" i="1"/>
  <c r="AP847" i="1"/>
  <c r="AK847" i="1"/>
  <c r="AH847" i="1"/>
  <c r="AH848" i="1"/>
  <c r="AJ848" i="1"/>
  <c r="AM848" i="1"/>
  <c r="AR848" i="1"/>
  <c r="AI848" i="1"/>
  <c r="AN848" i="1"/>
  <c r="AS848" i="1"/>
  <c r="AK848" i="1"/>
  <c r="AQ848" i="1"/>
  <c r="AO848" i="1"/>
  <c r="AG848" i="1"/>
  <c r="AP848" i="1"/>
  <c r="AH849" i="1"/>
  <c r="AO849" i="1"/>
  <c r="AQ849" i="1"/>
  <c r="AR849" i="1"/>
  <c r="AN849" i="1"/>
  <c r="AI849" i="1"/>
  <c r="AJ849" i="1"/>
  <c r="AP849" i="1"/>
  <c r="AK849" i="1"/>
  <c r="AG849" i="1"/>
  <c r="AS849" i="1"/>
  <c r="AM849" i="1"/>
  <c r="AP850" i="1"/>
  <c r="AH850" i="1"/>
  <c r="AS850" i="1"/>
  <c r="AQ850" i="1"/>
  <c r="AI850" i="1"/>
  <c r="AR850" i="1"/>
  <c r="AK850" i="1"/>
  <c r="AM850" i="1"/>
  <c r="AO850" i="1"/>
  <c r="AJ850" i="1"/>
  <c r="AN850" i="1"/>
  <c r="AG850" i="1"/>
  <c r="AI851" i="1"/>
  <c r="AR851" i="1"/>
  <c r="AK851" i="1"/>
  <c r="AO851" i="1"/>
  <c r="AG851" i="1"/>
  <c r="AP851" i="1"/>
  <c r="AJ851" i="1"/>
  <c r="AH851" i="1"/>
  <c r="AQ851" i="1"/>
  <c r="AS851" i="1"/>
  <c r="AN851" i="1"/>
  <c r="AM851" i="1"/>
  <c r="AS852" i="1"/>
  <c r="AK852" i="1"/>
  <c r="AP852" i="1"/>
  <c r="AO852" i="1"/>
  <c r="AG852" i="1"/>
  <c r="AQ852" i="1"/>
  <c r="AH852" i="1"/>
  <c r="AJ852" i="1"/>
  <c r="AM852" i="1"/>
  <c r="AR852" i="1"/>
  <c r="AI852" i="1"/>
  <c r="AN852" i="1"/>
  <c r="AS853" i="1"/>
  <c r="AO853" i="1"/>
  <c r="AJ853" i="1"/>
  <c r="AP853" i="1"/>
  <c r="AR853" i="1"/>
  <c r="AQ853" i="1"/>
  <c r="AG853" i="1"/>
  <c r="AM853" i="1"/>
  <c r="AH853" i="1"/>
  <c r="AI853" i="1"/>
  <c r="AN853" i="1"/>
  <c r="AK853" i="1"/>
  <c r="AS861" i="1"/>
  <c r="AK861" i="1"/>
  <c r="AJ861" i="1"/>
  <c r="AO861" i="1"/>
  <c r="AG861" i="1"/>
  <c r="AI861" i="1"/>
  <c r="AH861" i="1"/>
  <c r="AQ861" i="1"/>
  <c r="AM861" i="1"/>
  <c r="AR861" i="1"/>
  <c r="AP861" i="1"/>
  <c r="AN861" i="1"/>
  <c r="AI862" i="1"/>
  <c r="AG862" i="1"/>
  <c r="AO862" i="1"/>
  <c r="AN862" i="1"/>
  <c r="AH862" i="1"/>
  <c r="AJ862" i="1"/>
  <c r="AR862" i="1"/>
  <c r="AS862" i="1"/>
  <c r="AQ862" i="1"/>
  <c r="AM862" i="1"/>
  <c r="AP862" i="1"/>
  <c r="AK862" i="1"/>
  <c r="AK863" i="1"/>
  <c r="AS863" i="1"/>
  <c r="AI863" i="1"/>
  <c r="AG863" i="1"/>
  <c r="AO863" i="1"/>
  <c r="AH863" i="1"/>
  <c r="AP863" i="1"/>
  <c r="AJ863" i="1"/>
  <c r="AM863" i="1"/>
  <c r="AR863" i="1"/>
  <c r="AQ863" i="1"/>
  <c r="AN863" i="1"/>
  <c r="AG864" i="1"/>
  <c r="AS864" i="1"/>
  <c r="AN864" i="1"/>
  <c r="AO864" i="1"/>
  <c r="AP864" i="1"/>
  <c r="AQ864" i="1"/>
  <c r="AJ864" i="1"/>
  <c r="AK864" i="1"/>
  <c r="AH864" i="1"/>
  <c r="AI864" i="1"/>
  <c r="AR864" i="1"/>
  <c r="AM864" i="1"/>
  <c r="AJ865" i="1"/>
  <c r="AO865" i="1"/>
  <c r="AM865" i="1"/>
  <c r="AS865" i="1"/>
  <c r="AP865" i="1"/>
  <c r="AK865" i="1"/>
  <c r="AN865" i="1"/>
  <c r="AH865" i="1"/>
  <c r="AQ865" i="1"/>
  <c r="AI865" i="1"/>
  <c r="AR865" i="1"/>
  <c r="AG865" i="1"/>
  <c r="AS866" i="1"/>
  <c r="AP866" i="1"/>
  <c r="AN866" i="1"/>
  <c r="AK866" i="1"/>
  <c r="AO866" i="1"/>
  <c r="AG866" i="1"/>
  <c r="AH866" i="1"/>
  <c r="AR866" i="1"/>
  <c r="AQ866" i="1"/>
  <c r="AJ866" i="1"/>
  <c r="AI866" i="1"/>
  <c r="AM866" i="1"/>
  <c r="AI867" i="1"/>
  <c r="AQ867" i="1"/>
  <c r="AS867" i="1"/>
  <c r="AR867" i="1"/>
  <c r="AJ867" i="1"/>
  <c r="AG867" i="1"/>
  <c r="AK867" i="1"/>
  <c r="AP867" i="1"/>
  <c r="AM867" i="1"/>
  <c r="AH867" i="1"/>
  <c r="AO867" i="1"/>
  <c r="AN867" i="1"/>
  <c r="AH868" i="1"/>
  <c r="AR868" i="1"/>
  <c r="AG868" i="1"/>
  <c r="AI868" i="1"/>
  <c r="AO868" i="1"/>
  <c r="AQ868" i="1"/>
  <c r="AS868" i="1"/>
  <c r="AP868" i="1"/>
  <c r="AM868" i="1"/>
  <c r="AK868" i="1"/>
  <c r="AJ868" i="1"/>
  <c r="AN868" i="1"/>
  <c r="AS869" i="1"/>
  <c r="AK869" i="1"/>
  <c r="AJ869" i="1"/>
  <c r="AQ869" i="1"/>
  <c r="AO869" i="1"/>
  <c r="AG869" i="1"/>
  <c r="AI869" i="1"/>
  <c r="AM869" i="1"/>
  <c r="AH869" i="1"/>
  <c r="AR869" i="1"/>
  <c r="AP869" i="1"/>
  <c r="AN869" i="1"/>
  <c r="AH870" i="1"/>
  <c r="AG870" i="1"/>
  <c r="AO870" i="1"/>
  <c r="AI870" i="1"/>
  <c r="AJ870" i="1"/>
  <c r="AR870" i="1"/>
  <c r="AS870" i="1"/>
  <c r="AQ870" i="1"/>
  <c r="AM870" i="1"/>
  <c r="AK870" i="1"/>
  <c r="AP870" i="1"/>
  <c r="AN870" i="1"/>
  <c r="AO871" i="1"/>
  <c r="AI871" i="1"/>
  <c r="AN871" i="1"/>
  <c r="AS871" i="1"/>
  <c r="AK871" i="1"/>
  <c r="AQ871" i="1"/>
  <c r="AJ871" i="1"/>
  <c r="AG871" i="1"/>
  <c r="AP871" i="1"/>
  <c r="AH871" i="1"/>
  <c r="AR871" i="1"/>
  <c r="AM871" i="1"/>
  <c r="AP872" i="1"/>
  <c r="AR872" i="1"/>
  <c r="AH872" i="1"/>
  <c r="AI872" i="1"/>
  <c r="AO872" i="1"/>
  <c r="AJ872" i="1"/>
  <c r="AS872" i="1"/>
  <c r="AQ872" i="1"/>
  <c r="AM872" i="1"/>
  <c r="AK872" i="1"/>
  <c r="AG872" i="1"/>
  <c r="AN872" i="1"/>
  <c r="AH873" i="1"/>
  <c r="AP873" i="1"/>
  <c r="AO873" i="1"/>
  <c r="AQ873" i="1"/>
  <c r="AS873" i="1"/>
  <c r="AI873" i="1"/>
  <c r="AK873" i="1"/>
  <c r="AJ873" i="1"/>
  <c r="AM873" i="1"/>
  <c r="AG873" i="1"/>
  <c r="AR873" i="1"/>
  <c r="AN873" i="1"/>
  <c r="AS874" i="1"/>
  <c r="AK874" i="1"/>
  <c r="AP874" i="1"/>
  <c r="AI874" i="1"/>
  <c r="AQ874" i="1"/>
  <c r="AO874" i="1"/>
  <c r="AG874" i="1"/>
  <c r="AJ874" i="1"/>
  <c r="AM874" i="1"/>
  <c r="AR874" i="1"/>
  <c r="AH874" i="1"/>
  <c r="AN874" i="1"/>
  <c r="AI875" i="1"/>
  <c r="AP875" i="1"/>
  <c r="AN875" i="1"/>
  <c r="AH875" i="1"/>
  <c r="AJ875" i="1"/>
  <c r="AR875" i="1"/>
  <c r="AG875" i="1"/>
  <c r="AQ875" i="1"/>
  <c r="AS875" i="1"/>
  <c r="AO875" i="1"/>
  <c r="AK875" i="1"/>
  <c r="AM875" i="1"/>
  <c r="AR876" i="1"/>
  <c r="AJ876" i="1"/>
  <c r="AQ876" i="1"/>
  <c r="AK876" i="1"/>
  <c r="AO876" i="1"/>
  <c r="AS876" i="1"/>
  <c r="AG876" i="1"/>
  <c r="AI876" i="1"/>
  <c r="AM876" i="1"/>
  <c r="AH876" i="1"/>
  <c r="AP876" i="1"/>
  <c r="AN876" i="1"/>
  <c r="AH877" i="1"/>
  <c r="AP877" i="1"/>
  <c r="AO877" i="1"/>
  <c r="AI877" i="1"/>
  <c r="AQ877" i="1"/>
  <c r="AS877" i="1"/>
  <c r="AK877" i="1"/>
  <c r="AJ877" i="1"/>
  <c r="AR877" i="1"/>
  <c r="AM877" i="1"/>
  <c r="AN877" i="1"/>
  <c r="AG877" i="1"/>
  <c r="AG878" i="1"/>
  <c r="AI878" i="1"/>
  <c r="AR878" i="1"/>
  <c r="AO878" i="1"/>
  <c r="AJ878" i="1"/>
  <c r="AS878" i="1"/>
  <c r="AK878" i="1"/>
  <c r="AH878" i="1"/>
  <c r="AM878" i="1"/>
  <c r="AQ878" i="1"/>
  <c r="AP878" i="1"/>
  <c r="AN878" i="1"/>
  <c r="AO879" i="1"/>
  <c r="AS879" i="1"/>
  <c r="AN879" i="1"/>
  <c r="AP879" i="1"/>
  <c r="AH879" i="1"/>
  <c r="AK879" i="1"/>
  <c r="AI879" i="1"/>
  <c r="AG879" i="1"/>
  <c r="AR879" i="1"/>
  <c r="AJ879" i="1"/>
  <c r="AQ879" i="1"/>
  <c r="AM879" i="1"/>
  <c r="AK880" i="1"/>
  <c r="AS880" i="1"/>
  <c r="AI880" i="1"/>
  <c r="AH880" i="1"/>
  <c r="AG880" i="1"/>
  <c r="AR880" i="1"/>
  <c r="AO880" i="1"/>
  <c r="AQ880" i="1"/>
  <c r="AM880" i="1"/>
  <c r="AJ880" i="1"/>
  <c r="AP880" i="1"/>
  <c r="AN880" i="1"/>
  <c r="AI881" i="1"/>
  <c r="AR881" i="1"/>
  <c r="AJ881" i="1"/>
  <c r="AG881" i="1"/>
  <c r="AK881" i="1"/>
  <c r="AO881" i="1"/>
  <c r="AS881" i="1"/>
  <c r="AM881" i="1"/>
  <c r="AH881" i="1"/>
  <c r="AP881" i="1"/>
  <c r="AN881" i="1"/>
  <c r="AQ881" i="1"/>
  <c r="AJ882" i="1"/>
  <c r="AH882" i="1"/>
  <c r="AS882" i="1"/>
  <c r="AI882" i="1"/>
  <c r="AQ882" i="1"/>
  <c r="AO882" i="1"/>
  <c r="AP882" i="1"/>
  <c r="AM882" i="1"/>
  <c r="AR882" i="1"/>
  <c r="AG882" i="1"/>
  <c r="AK882" i="1"/>
  <c r="AN882" i="1"/>
  <c r="AJ883" i="1"/>
  <c r="AR883" i="1"/>
  <c r="AG883" i="1"/>
  <c r="AS883" i="1"/>
  <c r="AQ883" i="1"/>
  <c r="AH883" i="1"/>
  <c r="AO883" i="1"/>
  <c r="AK883" i="1"/>
  <c r="AM883" i="1"/>
  <c r="AI883" i="1"/>
  <c r="AP883" i="1"/>
  <c r="AN883" i="1"/>
  <c r="AR884" i="1"/>
  <c r="AP884" i="1"/>
  <c r="AN884" i="1"/>
  <c r="AS884" i="1"/>
  <c r="AJ884" i="1"/>
  <c r="AQ884" i="1"/>
  <c r="AK884" i="1"/>
  <c r="AO884" i="1"/>
  <c r="AH884" i="1"/>
  <c r="AG884" i="1"/>
  <c r="AI884" i="1"/>
  <c r="AM884" i="1"/>
  <c r="AR885" i="1"/>
  <c r="AJ885" i="1"/>
  <c r="AO885" i="1"/>
  <c r="AQ885" i="1"/>
  <c r="AN885" i="1"/>
  <c r="AM885" i="1"/>
  <c r="AP885" i="1"/>
  <c r="AH885" i="1"/>
  <c r="AG885" i="1"/>
  <c r="AI885" i="1"/>
  <c r="AK885" i="1"/>
  <c r="AS885" i="1"/>
  <c r="AR886" i="1"/>
  <c r="AH886" i="1"/>
  <c r="AN886" i="1"/>
  <c r="AJ886" i="1"/>
  <c r="AS886" i="1"/>
  <c r="AI886" i="1"/>
  <c r="AK886" i="1"/>
  <c r="AQ886" i="1"/>
  <c r="AO886" i="1"/>
  <c r="AG886" i="1"/>
  <c r="AP886" i="1"/>
  <c r="AM886" i="1"/>
  <c r="AP887" i="1"/>
  <c r="AH887" i="1"/>
  <c r="AK887" i="1"/>
  <c r="AI887" i="1"/>
  <c r="AG887" i="1"/>
  <c r="AR887" i="1"/>
  <c r="AO887" i="1"/>
  <c r="AQ887" i="1"/>
  <c r="AM887" i="1"/>
  <c r="AJ887" i="1"/>
  <c r="AS887" i="1"/>
  <c r="AN887" i="1"/>
  <c r="AI888" i="1"/>
  <c r="AQ888" i="1"/>
  <c r="AR888" i="1"/>
  <c r="AG888" i="1"/>
  <c r="AJ888" i="1"/>
  <c r="AH888" i="1"/>
  <c r="AS888" i="1"/>
  <c r="AP888" i="1"/>
  <c r="AM888" i="1"/>
  <c r="AK888" i="1"/>
  <c r="AO888" i="1"/>
  <c r="AN888" i="1"/>
  <c r="AP889" i="1"/>
  <c r="AG889" i="1"/>
  <c r="AS889" i="1"/>
  <c r="AH889" i="1"/>
  <c r="AK889" i="1"/>
  <c r="AQ889" i="1"/>
  <c r="AR889" i="1"/>
  <c r="AI889" i="1"/>
  <c r="AM889" i="1"/>
  <c r="AO889" i="1"/>
  <c r="AJ889" i="1"/>
  <c r="AN889" i="1"/>
  <c r="AH890" i="1"/>
  <c r="AK890" i="1"/>
  <c r="AN890" i="1"/>
  <c r="AJ890" i="1"/>
  <c r="AS890" i="1"/>
  <c r="AG890" i="1"/>
  <c r="AP890" i="1"/>
  <c r="AI890" i="1"/>
  <c r="AQ890" i="1"/>
  <c r="AO890" i="1"/>
  <c r="AR890" i="1"/>
  <c r="AM890" i="1"/>
  <c r="AI898" i="1"/>
  <c r="AH898" i="1"/>
  <c r="AG898" i="1"/>
  <c r="AO898" i="1"/>
  <c r="AS898" i="1"/>
  <c r="AR898" i="1"/>
  <c r="AQ898" i="1"/>
  <c r="AM898" i="1"/>
  <c r="AN898" i="1"/>
  <c r="AP898" i="1"/>
  <c r="AK898" i="1"/>
  <c r="AJ898" i="1"/>
  <c r="AO899" i="1"/>
  <c r="AG899" i="1"/>
  <c r="AR899" i="1"/>
  <c r="AM899" i="1"/>
  <c r="AH899" i="1"/>
  <c r="AK899" i="1"/>
  <c r="AP899" i="1"/>
  <c r="AJ899" i="1"/>
  <c r="AS899" i="1"/>
  <c r="AI899" i="1"/>
  <c r="AQ899" i="1"/>
  <c r="AN899" i="1"/>
  <c r="AP900" i="1"/>
  <c r="AH900" i="1"/>
  <c r="AJ900" i="1"/>
  <c r="AI900" i="1"/>
  <c r="AR900" i="1"/>
  <c r="AO900" i="1"/>
  <c r="AS900" i="1"/>
  <c r="AG900" i="1"/>
  <c r="AM900" i="1"/>
  <c r="AK900" i="1"/>
  <c r="AQ900" i="1"/>
  <c r="AN900" i="1"/>
  <c r="AO901" i="1"/>
  <c r="AG901" i="1"/>
  <c r="AJ901" i="1"/>
  <c r="AH901" i="1"/>
  <c r="AR901" i="1"/>
  <c r="AK901" i="1"/>
  <c r="AS901" i="1"/>
  <c r="AQ901" i="1"/>
  <c r="AM901" i="1"/>
  <c r="AI901" i="1"/>
  <c r="AP901" i="1"/>
  <c r="AN901" i="1"/>
  <c r="AG902" i="1"/>
  <c r="AK902" i="1"/>
  <c r="AJ902" i="1"/>
  <c r="AO902" i="1"/>
  <c r="AQ902" i="1"/>
  <c r="AS902" i="1"/>
  <c r="AH902" i="1"/>
  <c r="AR902" i="1"/>
  <c r="AM902" i="1"/>
  <c r="AI902" i="1"/>
  <c r="AP902" i="1"/>
  <c r="AN902" i="1"/>
  <c r="AJ903" i="1"/>
  <c r="AI903" i="1"/>
  <c r="AN903" i="1"/>
  <c r="AK903" i="1"/>
  <c r="AS903" i="1"/>
  <c r="AO903" i="1"/>
  <c r="AQ903" i="1"/>
  <c r="AH903" i="1"/>
  <c r="AR903" i="1"/>
  <c r="AP903" i="1"/>
  <c r="AG903" i="1"/>
  <c r="AM903" i="1"/>
  <c r="AG904" i="1"/>
  <c r="AO904" i="1"/>
  <c r="AQ904" i="1"/>
  <c r="AJ904" i="1"/>
  <c r="AH904" i="1"/>
  <c r="AR904" i="1"/>
  <c r="AK904" i="1"/>
  <c r="AS904" i="1"/>
  <c r="AM904" i="1"/>
  <c r="AI904" i="1"/>
  <c r="AP904" i="1"/>
  <c r="AN904" i="1"/>
  <c r="AR905" i="1"/>
  <c r="AJ905" i="1"/>
  <c r="AO905" i="1"/>
  <c r="AK905" i="1"/>
  <c r="AG905" i="1"/>
  <c r="AI905" i="1"/>
  <c r="AH905" i="1"/>
  <c r="AQ905" i="1"/>
  <c r="AM905" i="1"/>
  <c r="AP905" i="1"/>
  <c r="AS905" i="1"/>
  <c r="AN905" i="1"/>
  <c r="AO906" i="1"/>
  <c r="AI906" i="1"/>
  <c r="AP906" i="1"/>
  <c r="AJ906" i="1"/>
  <c r="AK906" i="1"/>
  <c r="AR906" i="1"/>
  <c r="AQ906" i="1"/>
  <c r="AM906" i="1"/>
  <c r="AH906" i="1"/>
  <c r="AS906" i="1"/>
  <c r="AG906" i="1"/>
  <c r="AN906" i="1"/>
  <c r="AH907" i="1"/>
  <c r="AP907" i="1"/>
  <c r="AJ907" i="1"/>
  <c r="AR907" i="1"/>
  <c r="AQ907" i="1"/>
  <c r="AI907" i="1"/>
  <c r="AK907" i="1"/>
  <c r="AS907" i="1"/>
  <c r="AM907" i="1"/>
  <c r="AG907" i="1"/>
  <c r="AO907" i="1"/>
  <c r="AN907" i="1"/>
  <c r="AI908" i="1"/>
  <c r="AG908" i="1"/>
  <c r="AR908" i="1"/>
  <c r="AN908" i="1"/>
  <c r="AO908" i="1"/>
  <c r="AS908" i="1"/>
  <c r="AQ908" i="1"/>
  <c r="AK908" i="1"/>
  <c r="AP908" i="1"/>
  <c r="AH908" i="1"/>
  <c r="AJ908" i="1"/>
  <c r="AM908" i="1"/>
  <c r="AR909" i="1"/>
  <c r="AQ909" i="1"/>
  <c r="AN909" i="1"/>
  <c r="AG909" i="1"/>
  <c r="AS909" i="1"/>
  <c r="AK909" i="1"/>
  <c r="AO909" i="1"/>
  <c r="AP909" i="1"/>
  <c r="AI909" i="1"/>
  <c r="AH909" i="1"/>
  <c r="AJ909" i="1"/>
  <c r="AM909" i="1"/>
  <c r="AH910" i="1"/>
  <c r="AK910" i="1"/>
  <c r="AQ910" i="1"/>
  <c r="AP910" i="1"/>
  <c r="AR910" i="1"/>
  <c r="AO910" i="1"/>
  <c r="AS910" i="1"/>
  <c r="AI910" i="1"/>
  <c r="AM910" i="1"/>
  <c r="AJ910" i="1"/>
  <c r="AG910" i="1"/>
  <c r="AN910" i="1"/>
  <c r="AK911" i="1"/>
  <c r="AS911" i="1"/>
  <c r="AO911" i="1"/>
  <c r="AQ911" i="1"/>
  <c r="AH911" i="1"/>
  <c r="AR911" i="1"/>
  <c r="AI911" i="1"/>
  <c r="AP911" i="1"/>
  <c r="AG911" i="1"/>
  <c r="AM911" i="1"/>
  <c r="AN911" i="1"/>
  <c r="AJ911" i="1"/>
  <c r="AI912" i="1"/>
  <c r="AP912" i="1"/>
  <c r="AN912" i="1"/>
  <c r="AG912" i="1"/>
  <c r="AO912" i="1"/>
  <c r="AQ912" i="1"/>
  <c r="AJ912" i="1"/>
  <c r="AH912" i="1"/>
  <c r="AR912" i="1"/>
  <c r="AK912" i="1"/>
  <c r="AS912" i="1"/>
  <c r="AM912" i="1"/>
  <c r="AI913" i="1"/>
  <c r="AG913" i="1"/>
  <c r="AJ913" i="1"/>
  <c r="AH913" i="1"/>
  <c r="AP913" i="1"/>
  <c r="AQ913" i="1"/>
  <c r="AS913" i="1"/>
  <c r="AR913" i="1"/>
  <c r="AM913" i="1"/>
  <c r="AK913" i="1"/>
  <c r="AO913" i="1"/>
  <c r="AN913" i="1"/>
  <c r="AO914" i="1"/>
  <c r="AR914" i="1"/>
  <c r="AP914" i="1"/>
  <c r="AS914" i="1"/>
  <c r="AG914" i="1"/>
  <c r="AQ914" i="1"/>
  <c r="AN914" i="1"/>
  <c r="AH914" i="1"/>
  <c r="AJ914" i="1"/>
  <c r="AM914" i="1"/>
  <c r="AI914" i="1"/>
  <c r="AK914" i="1"/>
  <c r="AQ915" i="1"/>
  <c r="AH915" i="1"/>
  <c r="AN915" i="1"/>
  <c r="AG915" i="1"/>
  <c r="AO915" i="1"/>
  <c r="AI915" i="1"/>
  <c r="AP915" i="1"/>
  <c r="AS915" i="1"/>
  <c r="AJ915" i="1"/>
  <c r="AK915" i="1"/>
  <c r="AR915" i="1"/>
  <c r="AM915" i="1"/>
  <c r="AG916" i="1"/>
  <c r="AO916" i="1"/>
  <c r="AQ916" i="1"/>
  <c r="AH916" i="1"/>
  <c r="AJ916" i="1"/>
  <c r="AP916" i="1"/>
  <c r="AK916" i="1"/>
  <c r="AS916" i="1"/>
  <c r="AM916" i="1"/>
  <c r="AI916" i="1"/>
  <c r="AR916" i="1"/>
  <c r="AN916" i="1"/>
  <c r="AO917" i="1"/>
  <c r="AG917" i="1"/>
  <c r="AI917" i="1"/>
  <c r="AH917" i="1"/>
  <c r="AR917" i="1"/>
  <c r="AJ917" i="1"/>
  <c r="AS917" i="1"/>
  <c r="AQ917" i="1"/>
  <c r="AM917" i="1"/>
  <c r="AK917" i="1"/>
  <c r="AP917" i="1"/>
  <c r="AN917" i="1"/>
  <c r="AK918" i="1"/>
  <c r="AO918" i="1"/>
  <c r="AN918" i="1"/>
  <c r="AP918" i="1"/>
  <c r="AH918" i="1"/>
  <c r="AG918" i="1"/>
  <c r="AI918" i="1"/>
  <c r="AJ918" i="1"/>
  <c r="AR918" i="1"/>
  <c r="AS918" i="1"/>
  <c r="AQ918" i="1"/>
  <c r="AM918" i="1"/>
  <c r="AO919" i="1"/>
  <c r="AG919" i="1"/>
  <c r="AR919" i="1"/>
  <c r="AH919" i="1"/>
  <c r="AK919" i="1"/>
  <c r="AQ919" i="1"/>
  <c r="AS919" i="1"/>
  <c r="AJ919" i="1"/>
  <c r="AM919" i="1"/>
  <c r="AI919" i="1"/>
  <c r="AP919" i="1"/>
  <c r="AN919" i="1"/>
  <c r="AP920" i="1"/>
  <c r="AH920" i="1"/>
  <c r="AJ920" i="1"/>
  <c r="AI920" i="1"/>
  <c r="AR920" i="1"/>
  <c r="AQ920" i="1"/>
  <c r="AK920" i="1"/>
  <c r="AG920" i="1"/>
  <c r="AM920" i="1"/>
  <c r="AS920" i="1"/>
  <c r="AO920" i="1"/>
  <c r="AN920" i="1"/>
  <c r="AO921" i="1"/>
  <c r="AG921" i="1"/>
  <c r="AJ921" i="1"/>
  <c r="AN921" i="1"/>
  <c r="AH921" i="1"/>
  <c r="AR921" i="1"/>
  <c r="AK921" i="1"/>
  <c r="AS921" i="1"/>
  <c r="AQ921" i="1"/>
  <c r="AM921" i="1"/>
  <c r="AP921" i="1"/>
  <c r="AI921" i="1"/>
  <c r="AI922" i="1"/>
  <c r="AP922" i="1"/>
  <c r="AN922" i="1"/>
  <c r="AG922" i="1"/>
  <c r="AH922" i="1"/>
  <c r="AJ922" i="1"/>
  <c r="AO922" i="1"/>
  <c r="AQ922" i="1"/>
  <c r="AS922" i="1"/>
  <c r="AK922" i="1"/>
  <c r="AR922" i="1"/>
  <c r="AM922" i="1"/>
  <c r="AP923" i="1"/>
  <c r="AG923" i="1"/>
  <c r="AM923" i="1"/>
  <c r="AO923" i="1"/>
  <c r="AI923" i="1"/>
  <c r="AR923" i="1"/>
  <c r="AN923" i="1"/>
  <c r="AS923" i="1"/>
  <c r="AJ923" i="1"/>
  <c r="AQ923" i="1"/>
  <c r="AH923" i="1"/>
  <c r="AK923" i="1"/>
  <c r="AI924" i="1"/>
  <c r="AR924" i="1"/>
  <c r="AN924" i="1"/>
  <c r="AG924" i="1"/>
  <c r="AO924" i="1"/>
  <c r="AP924" i="1"/>
  <c r="AJ924" i="1"/>
  <c r="AH924" i="1"/>
  <c r="AQ924" i="1"/>
  <c r="AK924" i="1"/>
  <c r="AS924" i="1"/>
  <c r="AM924" i="1"/>
  <c r="AS925" i="1"/>
  <c r="AQ925" i="1"/>
  <c r="AM925" i="1"/>
  <c r="AI925" i="1"/>
  <c r="AP925" i="1"/>
  <c r="AN925" i="1"/>
  <c r="AG925" i="1"/>
  <c r="AO925" i="1"/>
  <c r="AH925" i="1"/>
  <c r="AR925" i="1"/>
  <c r="AK925" i="1"/>
  <c r="AJ925" i="1"/>
  <c r="AS926" i="1"/>
  <c r="AI926" i="1"/>
  <c r="AN926" i="1"/>
  <c r="AO926" i="1"/>
  <c r="AQ926" i="1"/>
  <c r="AM926" i="1"/>
  <c r="AR926" i="1"/>
  <c r="AH926" i="1"/>
  <c r="AK926" i="1"/>
  <c r="AG926" i="1"/>
  <c r="AP926" i="1"/>
  <c r="AJ926" i="1"/>
  <c r="AJ927" i="1"/>
  <c r="AS927" i="1"/>
  <c r="AO927" i="1"/>
  <c r="AR927" i="1"/>
  <c r="AK927" i="1"/>
  <c r="AQ927" i="1"/>
  <c r="AH927" i="1"/>
  <c r="AP927" i="1"/>
  <c r="AG927" i="1"/>
  <c r="AM927" i="1"/>
  <c r="AI927" i="1"/>
  <c r="AN927" i="1"/>
  <c r="AR935" i="1"/>
  <c r="AJ935" i="1"/>
  <c r="AS935" i="1"/>
  <c r="AG935" i="1"/>
  <c r="AK935" i="1"/>
  <c r="AI935" i="1"/>
  <c r="AP935" i="1"/>
  <c r="AO935" i="1"/>
  <c r="AQ935" i="1"/>
  <c r="AH935" i="1"/>
  <c r="AM935" i="1"/>
  <c r="AN935" i="1"/>
  <c r="AP936" i="1"/>
  <c r="AH936" i="1"/>
  <c r="AK936" i="1"/>
  <c r="AQ936" i="1"/>
  <c r="AI936" i="1"/>
  <c r="AJ936" i="1"/>
  <c r="AR936" i="1"/>
  <c r="AO936" i="1"/>
  <c r="AN936" i="1"/>
  <c r="AS936" i="1"/>
  <c r="AG936" i="1"/>
  <c r="AM936" i="1"/>
  <c r="AS937" i="1"/>
  <c r="AJ937" i="1"/>
  <c r="AN937" i="1"/>
  <c r="AQ937" i="1"/>
  <c r="AI937" i="1"/>
  <c r="AH937" i="1"/>
  <c r="AP937" i="1"/>
  <c r="AM937" i="1"/>
  <c r="AO937" i="1"/>
  <c r="AK937" i="1"/>
  <c r="AR937" i="1"/>
  <c r="AG937" i="1"/>
  <c r="AS938" i="1"/>
  <c r="AH938" i="1"/>
  <c r="AN938" i="1"/>
  <c r="AG938" i="1"/>
  <c r="AP938" i="1"/>
  <c r="AO938" i="1"/>
  <c r="AR938" i="1"/>
  <c r="AQ938" i="1"/>
  <c r="AJ938" i="1"/>
  <c r="AI938" i="1"/>
  <c r="AK938" i="1"/>
  <c r="AM938" i="1"/>
  <c r="AR939" i="1"/>
  <c r="AG939" i="1"/>
  <c r="AQ939" i="1"/>
  <c r="AJ939" i="1"/>
  <c r="AI939" i="1"/>
  <c r="AH939" i="1"/>
  <c r="AS939" i="1"/>
  <c r="AP939" i="1"/>
  <c r="AK939" i="1"/>
  <c r="AM939" i="1"/>
  <c r="AO939" i="1"/>
  <c r="AN939" i="1"/>
  <c r="AK940" i="1"/>
  <c r="AS940" i="1"/>
  <c r="AH940" i="1"/>
  <c r="AO940" i="1"/>
  <c r="AN940" i="1"/>
  <c r="AG940" i="1"/>
  <c r="AP940" i="1"/>
  <c r="AI940" i="1"/>
  <c r="AJ940" i="1"/>
  <c r="AQ940" i="1"/>
  <c r="AR940" i="1"/>
  <c r="AM940" i="1"/>
  <c r="AK941" i="1"/>
  <c r="AR941" i="1"/>
  <c r="AN941" i="1"/>
  <c r="AH941" i="1"/>
  <c r="AM941" i="1"/>
  <c r="AI941" i="1"/>
  <c r="AQ941" i="1"/>
  <c r="AP941" i="1"/>
  <c r="AO941" i="1"/>
  <c r="AG941" i="1"/>
  <c r="AS941" i="1"/>
  <c r="AJ941" i="1"/>
  <c r="AS942" i="1"/>
  <c r="AJ942" i="1"/>
  <c r="AM942" i="1"/>
  <c r="AQ942" i="1"/>
  <c r="AN942" i="1"/>
  <c r="AG942" i="1"/>
  <c r="AO942" i="1"/>
  <c r="AI942" i="1"/>
  <c r="AP942" i="1"/>
  <c r="AH942" i="1"/>
  <c r="AR942" i="1"/>
  <c r="AK942" i="1"/>
  <c r="AS943" i="1"/>
  <c r="AJ943" i="1"/>
  <c r="AN943" i="1"/>
  <c r="AP943" i="1"/>
  <c r="AM943" i="1"/>
  <c r="AQ943" i="1"/>
  <c r="AI943" i="1"/>
  <c r="AK943" i="1"/>
  <c r="AO943" i="1"/>
  <c r="AR943" i="1"/>
  <c r="AG943" i="1"/>
  <c r="AH943" i="1"/>
  <c r="AG944" i="1"/>
  <c r="AI944" i="1"/>
  <c r="AN944" i="1"/>
  <c r="AP944" i="1"/>
  <c r="AK944" i="1"/>
  <c r="AH944" i="1"/>
  <c r="AJ944" i="1"/>
  <c r="AM944" i="1"/>
  <c r="AQ944" i="1"/>
  <c r="AR944" i="1"/>
  <c r="AS944" i="1"/>
  <c r="AO944" i="1"/>
  <c r="AO945" i="1"/>
  <c r="AQ945" i="1"/>
  <c r="AN945" i="1"/>
  <c r="AR945" i="1"/>
  <c r="AJ945" i="1"/>
  <c r="AP945" i="1"/>
  <c r="AH945" i="1"/>
  <c r="AM945" i="1"/>
  <c r="AK945" i="1"/>
  <c r="AG945" i="1"/>
  <c r="AI945" i="1"/>
  <c r="AS945" i="1"/>
  <c r="AI946" i="1"/>
  <c r="AP946" i="1"/>
  <c r="AM946" i="1"/>
  <c r="AH946" i="1"/>
  <c r="AO946" i="1"/>
  <c r="AJ946" i="1"/>
  <c r="AK946" i="1"/>
  <c r="AN946" i="1"/>
  <c r="AR946" i="1"/>
  <c r="AG946" i="1"/>
  <c r="AS946" i="1"/>
  <c r="AQ946" i="1"/>
  <c r="AP947" i="1"/>
  <c r="AS947" i="1"/>
  <c r="AN947" i="1"/>
  <c r="AR947" i="1"/>
  <c r="AJ947" i="1"/>
  <c r="AQ947" i="1"/>
  <c r="AI947" i="1"/>
  <c r="AK947" i="1"/>
  <c r="AO947" i="1"/>
  <c r="AG947" i="1"/>
  <c r="AH947" i="1"/>
  <c r="AM947" i="1"/>
  <c r="AH948" i="1"/>
  <c r="AP948" i="1"/>
  <c r="AR948" i="1"/>
  <c r="AQ948" i="1"/>
  <c r="AJ948" i="1"/>
  <c r="AS948" i="1"/>
  <c r="AG948" i="1"/>
  <c r="AK948" i="1"/>
  <c r="AO948" i="1"/>
  <c r="AM948" i="1"/>
  <c r="AI948" i="1"/>
  <c r="AN948" i="1"/>
  <c r="AG949" i="1"/>
  <c r="AJ949" i="1"/>
  <c r="AR949" i="1"/>
  <c r="AP949" i="1"/>
  <c r="AO949" i="1"/>
  <c r="AS949" i="1"/>
  <c r="AH949" i="1"/>
  <c r="AK949" i="1"/>
  <c r="AM949" i="1"/>
  <c r="AI949" i="1"/>
  <c r="AQ949" i="1"/>
  <c r="AN949" i="1"/>
  <c r="AK950" i="1"/>
  <c r="AS950" i="1"/>
  <c r="AP950" i="1"/>
  <c r="AQ950" i="1"/>
  <c r="AH950" i="1"/>
  <c r="AM950" i="1"/>
  <c r="AG950" i="1"/>
  <c r="AI950" i="1"/>
  <c r="AR950" i="1"/>
  <c r="AJ950" i="1"/>
  <c r="AO950" i="1"/>
  <c r="AN950" i="1"/>
  <c r="AH951" i="1"/>
  <c r="AK951" i="1"/>
  <c r="AM951" i="1"/>
  <c r="AO951" i="1"/>
  <c r="AQ951" i="1"/>
  <c r="AR951" i="1"/>
  <c r="AP951" i="1"/>
  <c r="AG951" i="1"/>
  <c r="AI951" i="1"/>
  <c r="AN951" i="1"/>
  <c r="AJ951" i="1"/>
  <c r="AS951" i="1"/>
  <c r="AS952" i="1"/>
  <c r="AG952" i="1"/>
  <c r="AM952" i="1"/>
  <c r="AI952" i="1"/>
  <c r="AJ952" i="1"/>
  <c r="AK952" i="1"/>
  <c r="AO952" i="1"/>
  <c r="AQ952" i="1"/>
  <c r="AN952" i="1"/>
  <c r="AP952" i="1"/>
  <c r="AH952" i="1"/>
  <c r="AR952" i="1"/>
  <c r="AH953" i="1"/>
  <c r="AJ953" i="1"/>
  <c r="AN953" i="1"/>
  <c r="AK953" i="1"/>
  <c r="AQ953" i="1"/>
  <c r="AI953" i="1"/>
  <c r="AR953" i="1"/>
  <c r="AO953" i="1"/>
  <c r="AS953" i="1"/>
  <c r="AP953" i="1"/>
  <c r="AM953" i="1"/>
  <c r="AG953" i="1"/>
  <c r="AI954" i="1"/>
  <c r="AQ954" i="1"/>
  <c r="AM954" i="1"/>
  <c r="AK954" i="1"/>
  <c r="AP954" i="1"/>
  <c r="AJ954" i="1"/>
  <c r="AN954" i="1"/>
  <c r="AG954" i="1"/>
  <c r="AS954" i="1"/>
  <c r="AO954" i="1"/>
  <c r="AH954" i="1"/>
  <c r="AR954" i="1"/>
  <c r="AP955" i="1"/>
  <c r="AR955" i="1"/>
  <c r="AM955" i="1"/>
  <c r="AS955" i="1"/>
  <c r="AH955" i="1"/>
  <c r="AG955" i="1"/>
  <c r="AN955" i="1"/>
  <c r="AQ955" i="1"/>
  <c r="AI955" i="1"/>
  <c r="AJ955" i="1"/>
  <c r="AO955" i="1"/>
  <c r="AK955" i="1"/>
  <c r="AK956" i="1"/>
  <c r="AO956" i="1"/>
  <c r="AM956" i="1"/>
  <c r="AG956" i="1"/>
  <c r="AI956" i="1"/>
  <c r="AN956" i="1"/>
  <c r="AQ956" i="1"/>
  <c r="AS956" i="1"/>
  <c r="AH956" i="1"/>
  <c r="AP956" i="1"/>
  <c r="AR956" i="1"/>
  <c r="AJ956" i="1"/>
  <c r="AH957" i="1"/>
  <c r="AS957" i="1"/>
  <c r="AN957" i="1"/>
  <c r="AI957" i="1"/>
  <c r="AG957" i="1"/>
  <c r="AK957" i="1"/>
  <c r="AO957" i="1"/>
  <c r="AP957" i="1"/>
  <c r="AQ957" i="1"/>
  <c r="AJ957" i="1"/>
  <c r="AR957" i="1"/>
  <c r="AM957" i="1"/>
  <c r="AG958" i="1"/>
  <c r="AI958" i="1"/>
  <c r="AN958" i="1"/>
  <c r="AH958" i="1"/>
  <c r="AP958" i="1"/>
  <c r="AJ958" i="1"/>
  <c r="AK958" i="1"/>
  <c r="AM958" i="1"/>
  <c r="AQ958" i="1"/>
  <c r="AS958" i="1"/>
  <c r="AO958" i="1"/>
  <c r="AR958" i="1"/>
  <c r="AJ959" i="1"/>
  <c r="AR959" i="1"/>
  <c r="AK959" i="1"/>
  <c r="AO959" i="1"/>
  <c r="AS959" i="1"/>
  <c r="AQ959" i="1"/>
  <c r="AP959" i="1"/>
  <c r="AG959" i="1"/>
  <c r="AN959" i="1"/>
  <c r="AI959" i="1"/>
  <c r="AH959" i="1"/>
  <c r="AM959" i="1"/>
  <c r="AR960" i="1"/>
  <c r="AO960" i="1"/>
  <c r="AN960" i="1"/>
  <c r="AJ960" i="1"/>
  <c r="AK960" i="1"/>
  <c r="AS960" i="1"/>
  <c r="AI960" i="1"/>
  <c r="AQ960" i="1"/>
  <c r="AG960" i="1"/>
  <c r="AP960" i="1"/>
  <c r="AH960" i="1"/>
  <c r="AM960" i="1"/>
  <c r="AR961" i="1"/>
  <c r="AO961" i="1"/>
  <c r="AM961" i="1"/>
  <c r="AP961" i="1"/>
  <c r="AS961" i="1"/>
  <c r="AN961" i="1"/>
  <c r="AQ961" i="1"/>
  <c r="AI961" i="1"/>
  <c r="AG961" i="1"/>
  <c r="AJ961" i="1"/>
  <c r="AH961" i="1"/>
  <c r="AK961" i="1"/>
  <c r="AS962" i="1"/>
  <c r="AO962" i="1"/>
  <c r="AK962" i="1"/>
  <c r="AG962" i="1"/>
  <c r="AP962" i="1"/>
  <c r="AR962" i="1"/>
  <c r="AH962" i="1"/>
  <c r="AI962" i="1"/>
  <c r="AQ962" i="1"/>
  <c r="AM962" i="1"/>
  <c r="AJ962" i="1"/>
  <c r="AN962" i="1"/>
  <c r="AJ963" i="1"/>
  <c r="AS963" i="1"/>
  <c r="AR963" i="1"/>
  <c r="AK963" i="1"/>
  <c r="AH963" i="1"/>
  <c r="AG963" i="1"/>
  <c r="AO963" i="1"/>
  <c r="AI963" i="1"/>
  <c r="AQ963" i="1"/>
  <c r="AM963" i="1"/>
  <c r="AP963" i="1"/>
  <c r="AN963" i="1"/>
  <c r="AQ964" i="1"/>
  <c r="AI964" i="1"/>
  <c r="AK964" i="1"/>
  <c r="AR964" i="1"/>
  <c r="AJ964" i="1"/>
  <c r="AS964" i="1"/>
  <c r="AH964" i="1"/>
  <c r="AP964" i="1"/>
  <c r="AG964" i="1"/>
  <c r="AM964" i="1"/>
  <c r="AO964" i="1"/>
  <c r="AN964" i="1"/>
  <c r="AO972" i="1"/>
  <c r="AG972" i="1"/>
  <c r="AJ972" i="1"/>
  <c r="AR972" i="1"/>
  <c r="AH972" i="1"/>
  <c r="AS972" i="1"/>
  <c r="AK972" i="1"/>
  <c r="AN972" i="1"/>
  <c r="AI972" i="1"/>
  <c r="AP972" i="1"/>
  <c r="AM972" i="1"/>
  <c r="AQ972" i="1"/>
  <c r="AJ973" i="1"/>
  <c r="AR973" i="1"/>
  <c r="AH973" i="1"/>
  <c r="AM973" i="1"/>
  <c r="AO973" i="1"/>
  <c r="AG973" i="1"/>
  <c r="AQ973" i="1"/>
  <c r="AS973" i="1"/>
  <c r="AP973" i="1"/>
  <c r="AK973" i="1"/>
  <c r="AI973" i="1"/>
  <c r="AN973" i="1"/>
  <c r="AJ974" i="1"/>
  <c r="AI974" i="1"/>
  <c r="AP974" i="1"/>
  <c r="AQ974" i="1"/>
  <c r="AN974" i="1"/>
  <c r="AR974" i="1"/>
  <c r="AG974" i="1"/>
  <c r="AK974" i="1"/>
  <c r="AS974" i="1"/>
  <c r="AM974" i="1"/>
  <c r="AH974" i="1"/>
  <c r="AO974" i="1"/>
  <c r="AJ975" i="1"/>
  <c r="AR975" i="1"/>
  <c r="AP975" i="1"/>
  <c r="AI975" i="1"/>
  <c r="AM975" i="1"/>
  <c r="AO975" i="1"/>
  <c r="AG975" i="1"/>
  <c r="AH975" i="1"/>
  <c r="AQ975" i="1"/>
  <c r="AS975" i="1"/>
  <c r="AK975" i="1"/>
  <c r="AN975" i="1"/>
  <c r="AO976" i="1"/>
  <c r="AK976" i="1"/>
  <c r="AM976" i="1"/>
  <c r="AP976" i="1"/>
  <c r="AR976" i="1"/>
  <c r="AS976" i="1"/>
  <c r="AG976" i="1"/>
  <c r="AH976" i="1"/>
  <c r="AN976" i="1"/>
  <c r="AJ976" i="1"/>
  <c r="AQ976" i="1"/>
  <c r="AI976" i="1"/>
  <c r="AP977" i="1"/>
  <c r="AH977" i="1"/>
  <c r="AK977" i="1"/>
  <c r="AJ977" i="1"/>
  <c r="AM977" i="1"/>
  <c r="AG977" i="1"/>
  <c r="AO977" i="1"/>
  <c r="AI977" i="1"/>
  <c r="AR977" i="1"/>
  <c r="AQ977" i="1"/>
  <c r="AS977" i="1"/>
  <c r="AN977" i="1"/>
  <c r="AO978" i="1"/>
  <c r="AQ978" i="1"/>
  <c r="AM978" i="1"/>
  <c r="AP978" i="1"/>
  <c r="AG978" i="1"/>
  <c r="AH978" i="1"/>
  <c r="AK978" i="1"/>
  <c r="AN978" i="1"/>
  <c r="AJ978" i="1"/>
  <c r="AR978" i="1"/>
  <c r="AS978" i="1"/>
  <c r="AI978" i="1"/>
  <c r="AK979" i="1"/>
  <c r="AO979" i="1"/>
  <c r="AN979" i="1"/>
  <c r="AI979" i="1"/>
  <c r="AM979" i="1"/>
  <c r="AJ979" i="1"/>
  <c r="AG979" i="1"/>
  <c r="AQ979" i="1"/>
  <c r="AP979" i="1"/>
  <c r="AH979" i="1"/>
  <c r="AS979" i="1"/>
  <c r="AR979" i="1"/>
  <c r="AQ980" i="1"/>
  <c r="AI980" i="1"/>
  <c r="AN980" i="1"/>
  <c r="AR980" i="1"/>
  <c r="AP980" i="1"/>
  <c r="AM980" i="1"/>
  <c r="AJ980" i="1"/>
  <c r="AS980" i="1"/>
  <c r="AH980" i="1"/>
  <c r="AO980" i="1"/>
  <c r="AG980" i="1"/>
  <c r="AK980" i="1"/>
  <c r="AQ981" i="1"/>
  <c r="AH981" i="1"/>
  <c r="AM981" i="1"/>
  <c r="AG981" i="1"/>
  <c r="AR981" i="1"/>
  <c r="AP981" i="1"/>
  <c r="AI981" i="1"/>
  <c r="AS981" i="1"/>
  <c r="AN981" i="1"/>
  <c r="AJ981" i="1"/>
  <c r="AO981" i="1"/>
  <c r="AK981" i="1"/>
  <c r="AQ982" i="1"/>
  <c r="AS982" i="1"/>
  <c r="AM982" i="1"/>
  <c r="AP982" i="1"/>
  <c r="AG982" i="1"/>
  <c r="AH982" i="1"/>
  <c r="AO982" i="1"/>
  <c r="AN982" i="1"/>
  <c r="AJ982" i="1"/>
  <c r="AI982" i="1"/>
  <c r="AR982" i="1"/>
  <c r="AK982" i="1"/>
  <c r="AH983" i="1"/>
  <c r="AP983" i="1"/>
  <c r="AK983" i="1"/>
  <c r="AR983" i="1"/>
  <c r="AG983" i="1"/>
  <c r="AM983" i="1"/>
  <c r="AO983" i="1"/>
  <c r="AN983" i="1"/>
  <c r="AQ983" i="1"/>
  <c r="AS983" i="1"/>
  <c r="AJ983" i="1"/>
  <c r="AI983" i="1"/>
  <c r="AO984" i="1"/>
  <c r="AK984" i="1"/>
  <c r="AM984" i="1"/>
  <c r="AJ984" i="1"/>
  <c r="AS984" i="1"/>
  <c r="AR984" i="1"/>
  <c r="AQ984" i="1"/>
  <c r="AG984" i="1"/>
  <c r="AH984" i="1"/>
  <c r="AP984" i="1"/>
  <c r="AN984" i="1"/>
  <c r="AI984" i="1"/>
  <c r="AK985" i="1"/>
  <c r="AP985" i="1"/>
  <c r="AM985" i="1"/>
  <c r="AN985" i="1"/>
  <c r="AG985" i="1"/>
  <c r="AQ985" i="1"/>
  <c r="AH985" i="1"/>
  <c r="AI985" i="1"/>
  <c r="AJ985" i="1"/>
  <c r="AR985" i="1"/>
  <c r="AS985" i="1"/>
  <c r="AO985" i="1"/>
  <c r="AJ986" i="1"/>
  <c r="AI986" i="1"/>
  <c r="AO986" i="1"/>
  <c r="AK986" i="1"/>
  <c r="AR986" i="1"/>
  <c r="AG986" i="1"/>
  <c r="AP986" i="1"/>
  <c r="AQ986" i="1"/>
  <c r="AS986" i="1"/>
  <c r="AM986" i="1"/>
  <c r="AH986" i="1"/>
  <c r="AN986" i="1"/>
  <c r="AJ987" i="1"/>
  <c r="AR987" i="1"/>
  <c r="AP987" i="1"/>
  <c r="AI987" i="1"/>
  <c r="AS987" i="1"/>
  <c r="AM987" i="1"/>
  <c r="AK987" i="1"/>
  <c r="AN987" i="1"/>
  <c r="AG987" i="1"/>
  <c r="AH987" i="1"/>
  <c r="AQ987" i="1"/>
  <c r="AO987" i="1"/>
  <c r="AO988" i="1"/>
  <c r="AK988" i="1"/>
  <c r="AM988" i="1"/>
  <c r="AJ988" i="1"/>
  <c r="AH988" i="1"/>
  <c r="AS988" i="1"/>
  <c r="AI988" i="1"/>
  <c r="AQ988" i="1"/>
  <c r="AP988" i="1"/>
  <c r="AN988" i="1"/>
  <c r="AR988" i="1"/>
  <c r="AG988" i="1"/>
  <c r="AI989" i="1"/>
  <c r="AP989" i="1"/>
  <c r="AM989" i="1"/>
  <c r="AQ989" i="1"/>
  <c r="AK989" i="1"/>
  <c r="AO989" i="1"/>
  <c r="AN989" i="1"/>
  <c r="AJ989" i="1"/>
  <c r="AR989" i="1"/>
  <c r="AH989" i="1"/>
  <c r="AG989" i="1"/>
  <c r="AS989" i="1"/>
  <c r="AG990" i="1"/>
  <c r="AO990" i="1"/>
  <c r="AH990" i="1"/>
  <c r="AI990" i="1"/>
  <c r="AS990" i="1"/>
  <c r="AN990" i="1"/>
  <c r="AP990" i="1"/>
  <c r="AR990" i="1"/>
  <c r="AQ990" i="1"/>
  <c r="AJ990" i="1"/>
  <c r="AM990" i="1"/>
  <c r="AK990" i="1"/>
  <c r="AP991" i="1"/>
  <c r="AO991" i="1"/>
  <c r="AN991" i="1"/>
  <c r="AJ991" i="1"/>
  <c r="AM991" i="1"/>
  <c r="AQ991" i="1"/>
  <c r="AI991" i="1"/>
  <c r="AG991" i="1"/>
  <c r="AS991" i="1"/>
  <c r="AK991" i="1"/>
  <c r="AR991" i="1"/>
  <c r="AH991" i="1"/>
  <c r="AS992" i="1"/>
  <c r="AK992" i="1"/>
  <c r="AN992" i="1"/>
  <c r="AQ992" i="1"/>
  <c r="AJ992" i="1"/>
  <c r="AM992" i="1"/>
  <c r="AG992" i="1"/>
  <c r="AO992" i="1"/>
  <c r="AI992" i="1"/>
  <c r="AP992" i="1"/>
  <c r="AR992" i="1"/>
  <c r="AH992" i="1"/>
  <c r="AS993" i="1"/>
  <c r="AG993" i="1"/>
  <c r="AN993" i="1"/>
  <c r="AP993" i="1"/>
  <c r="AH993" i="1"/>
  <c r="AM993" i="1"/>
  <c r="AR993" i="1"/>
  <c r="AJ993" i="1"/>
  <c r="AK993" i="1"/>
  <c r="AQ993" i="1"/>
  <c r="AO993" i="1"/>
  <c r="AI993" i="1"/>
  <c r="AI994" i="1"/>
  <c r="AQ994" i="1"/>
  <c r="AM994" i="1"/>
  <c r="AH994" i="1"/>
  <c r="AR994" i="1"/>
  <c r="AK994" i="1"/>
  <c r="AP994" i="1"/>
  <c r="AN994" i="1"/>
  <c r="AO994" i="1"/>
  <c r="AG994" i="1"/>
  <c r="AS994" i="1"/>
  <c r="AJ994" i="1"/>
  <c r="AO995" i="1"/>
  <c r="AM995" i="1"/>
  <c r="AI995" i="1"/>
  <c r="AQ995" i="1"/>
  <c r="AG995" i="1"/>
  <c r="AH995" i="1"/>
  <c r="AP995" i="1"/>
  <c r="AN995" i="1"/>
  <c r="AK995" i="1"/>
  <c r="AJ995" i="1"/>
  <c r="AS995" i="1"/>
  <c r="AR995" i="1"/>
  <c r="AO996" i="1"/>
  <c r="AK996" i="1"/>
  <c r="AM996" i="1"/>
  <c r="AQ996" i="1"/>
  <c r="AP996" i="1"/>
  <c r="AN996" i="1"/>
  <c r="AI996" i="1"/>
  <c r="AJ996" i="1"/>
  <c r="AR996" i="1"/>
  <c r="AG996" i="1"/>
  <c r="AS996" i="1"/>
  <c r="AH996" i="1"/>
  <c r="AR997" i="1"/>
  <c r="AK997" i="1"/>
  <c r="AM997" i="1"/>
  <c r="AI997" i="1"/>
  <c r="AJ997" i="1"/>
  <c r="AO997" i="1"/>
  <c r="AN997" i="1"/>
  <c r="AG997" i="1"/>
  <c r="AH997" i="1"/>
  <c r="AP997" i="1"/>
  <c r="AS997" i="1"/>
  <c r="AQ997" i="1"/>
  <c r="AI998" i="1"/>
  <c r="AJ998" i="1"/>
  <c r="AM998" i="1"/>
  <c r="AH998" i="1"/>
  <c r="AP998" i="1"/>
  <c r="AQ998" i="1"/>
  <c r="AR998" i="1"/>
  <c r="AN998" i="1"/>
  <c r="AO998" i="1"/>
  <c r="AG998" i="1"/>
  <c r="AS998" i="1"/>
  <c r="AK998" i="1"/>
  <c r="AR999" i="1"/>
  <c r="AG999" i="1"/>
  <c r="AM999" i="1"/>
  <c r="AI999" i="1"/>
  <c r="AQ999" i="1"/>
  <c r="AO999" i="1"/>
  <c r="AN999" i="1"/>
  <c r="AJ999" i="1"/>
  <c r="AH999" i="1"/>
  <c r="AP999" i="1"/>
  <c r="AK999" i="1"/>
  <c r="AS999" i="1"/>
  <c r="AQ1000" i="1"/>
  <c r="AH1000" i="1"/>
  <c r="AM1000" i="1"/>
  <c r="AS1000" i="1"/>
  <c r="AJ1000" i="1"/>
  <c r="AN1000" i="1"/>
  <c r="AK1000" i="1"/>
  <c r="AG1000" i="1"/>
  <c r="AO1000" i="1"/>
  <c r="AI1000" i="1"/>
  <c r="AP1000" i="1"/>
  <c r="AR1000" i="1"/>
  <c r="AG1001" i="1"/>
  <c r="AO1001" i="1"/>
  <c r="AN1001" i="1"/>
  <c r="AI1001" i="1"/>
  <c r="AJ1001" i="1"/>
  <c r="AQ1001" i="1"/>
  <c r="AP1001" i="1"/>
  <c r="AM1001" i="1"/>
  <c r="AS1001" i="1"/>
  <c r="AH1001" i="1"/>
  <c r="AK1001" i="1"/>
  <c r="AR1001" i="1"/>
  <c r="AR1009" i="1"/>
  <c r="AJ1009" i="1"/>
  <c r="AM1009" i="1"/>
  <c r="AI1009" i="1"/>
  <c r="AG1009" i="1"/>
  <c r="AO1009" i="1"/>
  <c r="AQ1009" i="1"/>
  <c r="AN1009" i="1"/>
  <c r="AK1009" i="1"/>
  <c r="AP1009" i="1"/>
  <c r="AH1009" i="1"/>
  <c r="AS1009" i="1"/>
  <c r="AJ1010" i="1"/>
  <c r="AH1010" i="1"/>
  <c r="AN1010" i="1"/>
  <c r="AS1010" i="1"/>
  <c r="AO1010" i="1"/>
  <c r="AK1010" i="1"/>
  <c r="AG1010" i="1"/>
  <c r="AM1010" i="1"/>
  <c r="AQ1010" i="1"/>
  <c r="AI1010" i="1"/>
  <c r="AP1010" i="1"/>
  <c r="AR1010" i="1"/>
  <c r="AG1011" i="1"/>
  <c r="AS1011" i="1"/>
  <c r="AM1011" i="1"/>
  <c r="AK1011" i="1"/>
  <c r="AO1011" i="1"/>
  <c r="AQ1011" i="1"/>
  <c r="AH1011" i="1"/>
  <c r="AN1011" i="1"/>
  <c r="AR1011" i="1"/>
  <c r="AJ1011" i="1"/>
  <c r="AP1011" i="1"/>
  <c r="AI1011" i="1"/>
  <c r="AK1012" i="1"/>
  <c r="AR1012" i="1"/>
  <c r="AM1012" i="1"/>
  <c r="AJ1012" i="1"/>
  <c r="AS1012" i="1"/>
  <c r="AQ1012" i="1"/>
  <c r="AP1012" i="1"/>
  <c r="AN1012" i="1"/>
  <c r="AO1012" i="1"/>
  <c r="AI1012" i="1"/>
  <c r="AG1012" i="1"/>
  <c r="AH1012" i="1"/>
  <c r="AO1013" i="1"/>
  <c r="AS1013" i="1"/>
  <c r="AN1013" i="1"/>
  <c r="AR1013" i="1"/>
  <c r="AP1013" i="1"/>
  <c r="AH1013" i="1"/>
  <c r="AQ1013" i="1"/>
  <c r="AI1013" i="1"/>
  <c r="AK1013" i="1"/>
  <c r="AG1013" i="1"/>
  <c r="AJ1013" i="1"/>
  <c r="AM1013" i="1"/>
  <c r="AH1014" i="1"/>
  <c r="AS1014" i="1"/>
  <c r="AQ1014" i="1"/>
  <c r="AK1014" i="1"/>
  <c r="AP1014" i="1"/>
  <c r="AI1014" i="1"/>
  <c r="AG1014" i="1"/>
  <c r="AO1014" i="1"/>
  <c r="AR1014" i="1"/>
  <c r="AM1014" i="1"/>
  <c r="AJ1014" i="1"/>
  <c r="AN1014" i="1"/>
  <c r="AI1015" i="1"/>
  <c r="AR1015" i="1"/>
  <c r="AS1015" i="1"/>
  <c r="AJ1015" i="1"/>
  <c r="AQ1015" i="1"/>
  <c r="AG1015" i="1"/>
  <c r="AH1015" i="1"/>
  <c r="AN1015" i="1"/>
  <c r="AO1015" i="1"/>
  <c r="AK1015" i="1"/>
  <c r="AM1015" i="1"/>
  <c r="AP1015" i="1"/>
  <c r="AS1016" i="1"/>
  <c r="AK1016" i="1"/>
  <c r="AQ1016" i="1"/>
  <c r="AR1016" i="1"/>
  <c r="AN1016" i="1"/>
  <c r="AI1016" i="1"/>
  <c r="AP1016" i="1"/>
  <c r="AH1016" i="1"/>
  <c r="AG1016" i="1"/>
  <c r="AO1016" i="1"/>
  <c r="AM1016" i="1"/>
  <c r="AJ1016" i="1"/>
  <c r="AH1017" i="1"/>
  <c r="AP1017" i="1"/>
  <c r="AK1017" i="1"/>
  <c r="AR1017" i="1"/>
  <c r="AG1017" i="1"/>
  <c r="AQ1017" i="1"/>
  <c r="AS1017" i="1"/>
  <c r="AO1017" i="1"/>
  <c r="AM1017" i="1"/>
  <c r="AI1017" i="1"/>
  <c r="AJ1017" i="1"/>
  <c r="AN1017" i="1"/>
  <c r="AS1018" i="1"/>
  <c r="AJ1018" i="1"/>
  <c r="AI1018" i="1"/>
  <c r="AH1018" i="1"/>
  <c r="AK1018" i="1"/>
  <c r="AQ1018" i="1"/>
  <c r="AO1018" i="1"/>
  <c r="AG1018" i="1"/>
  <c r="AP1018" i="1"/>
  <c r="AM1018" i="1"/>
  <c r="AR1018" i="1"/>
  <c r="AN1018" i="1"/>
  <c r="AJ1019" i="1"/>
  <c r="AR1019" i="1"/>
  <c r="AH1019" i="1"/>
  <c r="AS1019" i="1"/>
  <c r="AQ1019" i="1"/>
  <c r="AG1019" i="1"/>
  <c r="AI1019" i="1"/>
  <c r="AN1019" i="1"/>
  <c r="AO1019" i="1"/>
  <c r="AK1019" i="1"/>
  <c r="AM1019" i="1"/>
  <c r="AP1019" i="1"/>
  <c r="AR1020" i="1"/>
  <c r="AJ1020" i="1"/>
  <c r="AQ1020" i="1"/>
  <c r="AH1020" i="1"/>
  <c r="AO1020" i="1"/>
  <c r="AK1020" i="1"/>
  <c r="AI1020" i="1"/>
  <c r="AP1020" i="1"/>
  <c r="AM1020" i="1"/>
  <c r="AS1020" i="1"/>
  <c r="AG1020" i="1"/>
  <c r="AN1020" i="1"/>
  <c r="AR1021" i="1"/>
  <c r="AJ1021" i="1"/>
  <c r="AM1021" i="1"/>
  <c r="AG1021" i="1"/>
  <c r="AK1021" i="1"/>
  <c r="AN1021" i="1"/>
  <c r="AS1021" i="1"/>
  <c r="AH1021" i="1"/>
  <c r="AP1021" i="1"/>
  <c r="AI1021" i="1"/>
  <c r="AQ1021" i="1"/>
  <c r="AO1021" i="1"/>
  <c r="AS1022" i="1"/>
  <c r="AJ1022" i="1"/>
  <c r="AO1022" i="1"/>
  <c r="AR1022" i="1"/>
  <c r="AK1022" i="1"/>
  <c r="AQ1022" i="1"/>
  <c r="AI1022" i="1"/>
  <c r="AP1022" i="1"/>
  <c r="AN1022" i="1"/>
  <c r="AG1022" i="1"/>
  <c r="AH1022" i="1"/>
  <c r="AM1022" i="1"/>
  <c r="AG1023" i="1"/>
  <c r="AR1023" i="1"/>
  <c r="AN1023" i="1"/>
  <c r="AQ1023" i="1"/>
  <c r="AI1023" i="1"/>
  <c r="AH1023" i="1"/>
  <c r="AJ1023" i="1"/>
  <c r="AM1023" i="1"/>
  <c r="AO1023" i="1"/>
  <c r="AP1023" i="1"/>
  <c r="AS1023" i="1"/>
  <c r="AK1023" i="1"/>
  <c r="AK1024" i="1"/>
  <c r="AS1024" i="1"/>
  <c r="AM1024" i="1"/>
  <c r="AR1024" i="1"/>
  <c r="AJ1024" i="1"/>
  <c r="AQ1024" i="1"/>
  <c r="AP1024" i="1"/>
  <c r="AN1024" i="1"/>
  <c r="AG1024" i="1"/>
  <c r="AO1024" i="1"/>
  <c r="AI1024" i="1"/>
  <c r="AH1024" i="1"/>
  <c r="AJ1025" i="1"/>
  <c r="AR1025" i="1"/>
  <c r="AM1025" i="1"/>
  <c r="AG1025" i="1"/>
  <c r="AI1025" i="1"/>
  <c r="AN1025" i="1"/>
  <c r="AS1025" i="1"/>
  <c r="AH1025" i="1"/>
  <c r="AP1025" i="1"/>
  <c r="AK1025" i="1"/>
  <c r="AQ1025" i="1"/>
  <c r="AO1025" i="1"/>
  <c r="AR1026" i="1"/>
  <c r="AH1026" i="1"/>
  <c r="AN1026" i="1"/>
  <c r="AS1026" i="1"/>
  <c r="AJ1026" i="1"/>
  <c r="AI1026" i="1"/>
  <c r="AG1026" i="1"/>
  <c r="AM1026" i="1"/>
  <c r="AK1026" i="1"/>
  <c r="AQ1026" i="1"/>
  <c r="AO1026" i="1"/>
  <c r="AP1026" i="1"/>
  <c r="AJ1027" i="1"/>
  <c r="AI1027" i="1"/>
  <c r="AM1027" i="1"/>
  <c r="AG1027" i="1"/>
  <c r="AK1027" i="1"/>
  <c r="AN1027" i="1"/>
  <c r="AQ1027" i="1"/>
  <c r="AR1027" i="1"/>
  <c r="AH1027" i="1"/>
  <c r="AP1027" i="1"/>
  <c r="AS1027" i="1"/>
  <c r="AO1027" i="1"/>
  <c r="AS1028" i="1"/>
  <c r="AJ1028" i="1"/>
  <c r="AM1028" i="1"/>
  <c r="AH1028" i="1"/>
  <c r="AO1028" i="1"/>
  <c r="AN1028" i="1"/>
  <c r="AP1028" i="1"/>
  <c r="AQ1028" i="1"/>
  <c r="AI1028" i="1"/>
  <c r="AG1028" i="1"/>
  <c r="AR1028" i="1"/>
  <c r="AK1028" i="1"/>
  <c r="AI1029" i="1"/>
  <c r="AP1029" i="1"/>
  <c r="AN1029" i="1"/>
  <c r="AO1029" i="1"/>
  <c r="AM1029" i="1"/>
  <c r="AR1029" i="1"/>
  <c r="AJ1029" i="1"/>
  <c r="AK1029" i="1"/>
  <c r="AS1029" i="1"/>
  <c r="AH1029" i="1"/>
  <c r="AQ1029" i="1"/>
  <c r="AG1029" i="1"/>
  <c r="AK1030" i="1"/>
  <c r="AI1030" i="1"/>
  <c r="AM1030" i="1"/>
  <c r="AH1030" i="1"/>
  <c r="AR1030" i="1"/>
  <c r="AQ1030" i="1"/>
  <c r="AN1030" i="1"/>
  <c r="AS1030" i="1"/>
  <c r="AG1030" i="1"/>
  <c r="AO1030" i="1"/>
  <c r="AP1030" i="1"/>
  <c r="AJ1030" i="1"/>
  <c r="AI1031" i="1"/>
  <c r="AR1031" i="1"/>
  <c r="AS1031" i="1"/>
  <c r="AJ1031" i="1"/>
  <c r="AQ1031" i="1"/>
  <c r="AG1031" i="1"/>
  <c r="AH1031" i="1"/>
  <c r="AN1031" i="1"/>
  <c r="AO1031" i="1"/>
  <c r="AK1031" i="1"/>
  <c r="AM1031" i="1"/>
  <c r="AP1031" i="1"/>
  <c r="AJ1032" i="1"/>
  <c r="AS1032" i="1"/>
  <c r="AR1032" i="1"/>
  <c r="AK1032" i="1"/>
  <c r="AH1032" i="1"/>
  <c r="AG1032" i="1"/>
  <c r="AI1032" i="1"/>
  <c r="AN1032" i="1"/>
  <c r="AO1032" i="1"/>
  <c r="AQ1032" i="1"/>
  <c r="AM1032" i="1"/>
  <c r="AP1032" i="1"/>
  <c r="AG1033" i="1"/>
  <c r="AI1033" i="1"/>
  <c r="AN1033" i="1"/>
  <c r="AR1033" i="1"/>
  <c r="AH1033" i="1"/>
  <c r="AP1033" i="1"/>
  <c r="AO1033" i="1"/>
  <c r="AM1033" i="1"/>
  <c r="AQ1033" i="1"/>
  <c r="AS1033" i="1"/>
  <c r="AK1033" i="1"/>
  <c r="AJ1033" i="1"/>
  <c r="AP1034" i="1"/>
  <c r="AK1034" i="1"/>
  <c r="AN1034" i="1"/>
  <c r="AJ1034" i="1"/>
  <c r="AS1034" i="1"/>
  <c r="AQ1034" i="1"/>
  <c r="AR1034" i="1"/>
  <c r="AH1034" i="1"/>
  <c r="AI1034" i="1"/>
  <c r="AG1034" i="1"/>
  <c r="AO1034" i="1"/>
  <c r="AM1034" i="1"/>
  <c r="AO1035" i="1"/>
  <c r="AK1035" i="1"/>
  <c r="AM1035" i="1"/>
  <c r="AG1035" i="1"/>
  <c r="AH1035" i="1"/>
  <c r="AI1035" i="1"/>
  <c r="AP1035" i="1"/>
  <c r="AN1035" i="1"/>
  <c r="AR1035" i="1"/>
  <c r="AQ1035" i="1"/>
  <c r="AJ1035" i="1"/>
  <c r="AS1035" i="1"/>
  <c r="AG1036" i="1"/>
  <c r="AI1036" i="1"/>
  <c r="AM1036" i="1"/>
  <c r="AO1036" i="1"/>
  <c r="AH1036" i="1"/>
  <c r="AS1036" i="1"/>
  <c r="AN1036" i="1"/>
  <c r="AK1036" i="1"/>
  <c r="AP1036" i="1"/>
  <c r="AR1036" i="1"/>
  <c r="AJ1036" i="1"/>
  <c r="AQ1036" i="1"/>
  <c r="AO1037" i="1"/>
  <c r="AS1037" i="1"/>
  <c r="AN1037" i="1"/>
  <c r="AP1037" i="1"/>
  <c r="AH1037" i="1"/>
  <c r="AG1037" i="1"/>
  <c r="AR1037" i="1"/>
  <c r="AI1037" i="1"/>
  <c r="AK1037" i="1"/>
  <c r="AQ1037" i="1"/>
  <c r="AJ1037" i="1"/>
  <c r="AM1037" i="1"/>
  <c r="AS1038" i="1"/>
  <c r="AK1038" i="1"/>
  <c r="AO1038" i="1"/>
  <c r="AH1038" i="1"/>
  <c r="AI1038" i="1"/>
  <c r="AQ1038" i="1"/>
  <c r="AP1038" i="1"/>
  <c r="AN1038" i="1"/>
  <c r="AG1038" i="1"/>
  <c r="AJ1038" i="1"/>
  <c r="AM1038" i="1"/>
  <c r="AR1038" i="1"/>
  <c r="AI1046" i="1"/>
  <c r="AP1046" i="1"/>
  <c r="AN1046" i="1"/>
  <c r="AO1046" i="1"/>
  <c r="AM1046" i="1"/>
  <c r="AK1046" i="1"/>
  <c r="AH1046" i="1"/>
  <c r="AJ1046" i="1"/>
  <c r="AR1046" i="1"/>
  <c r="AS1046" i="1"/>
  <c r="AQ1046" i="1"/>
  <c r="AG1046" i="1"/>
  <c r="AK1047" i="1"/>
  <c r="AR1047" i="1"/>
  <c r="AM1047" i="1"/>
  <c r="AQ1047" i="1"/>
  <c r="AN1047" i="1"/>
  <c r="AH1047" i="1"/>
  <c r="AI1047" i="1"/>
  <c r="AP1047" i="1"/>
  <c r="AG1047" i="1"/>
  <c r="AO1047" i="1"/>
  <c r="AJ1047" i="1"/>
  <c r="AS1047" i="1"/>
  <c r="AK1048" i="1"/>
  <c r="AS1048" i="1"/>
  <c r="AP1048" i="1"/>
  <c r="AI1048" i="1"/>
  <c r="AJ1048" i="1"/>
  <c r="AH1048" i="1"/>
  <c r="AQ1048" i="1"/>
  <c r="AN1048" i="1"/>
  <c r="AO1048" i="1"/>
  <c r="AG1048" i="1"/>
  <c r="AM1048" i="1"/>
  <c r="AR1048" i="1"/>
  <c r="AK1049" i="1"/>
  <c r="AS1049" i="1"/>
  <c r="AG1049" i="1"/>
  <c r="AQ1049" i="1"/>
  <c r="AO1049" i="1"/>
  <c r="AH1049" i="1"/>
  <c r="AJ1049" i="1"/>
  <c r="AN1049" i="1"/>
  <c r="AP1049" i="1"/>
  <c r="AR1049" i="1"/>
  <c r="AM1049" i="1"/>
  <c r="AI1049" i="1"/>
  <c r="AK1050" i="1"/>
  <c r="AS1050" i="1"/>
  <c r="AH1050" i="1"/>
  <c r="AI1050" i="1"/>
  <c r="AN1050" i="1"/>
  <c r="AJ1050" i="1"/>
  <c r="AQ1050" i="1"/>
  <c r="AG1050" i="1"/>
  <c r="AO1050" i="1"/>
  <c r="AR1050" i="1"/>
  <c r="AM1050" i="1"/>
  <c r="AP1050" i="1"/>
  <c r="AK1051" i="1"/>
  <c r="AS1051" i="1"/>
  <c r="AM1051" i="1"/>
  <c r="AR1051" i="1"/>
  <c r="AO1051" i="1"/>
  <c r="AG1051" i="1"/>
  <c r="AI1051" i="1"/>
  <c r="AN1051" i="1"/>
  <c r="AQ1051" i="1"/>
  <c r="AH1051" i="1"/>
  <c r="AP1051" i="1"/>
  <c r="AJ1051" i="1"/>
  <c r="AK1052" i="1"/>
  <c r="AS1052" i="1"/>
  <c r="AM1052" i="1"/>
  <c r="AH1052" i="1"/>
  <c r="AO1052" i="1"/>
  <c r="AG1052" i="1"/>
  <c r="AR1052" i="1"/>
  <c r="AN1052" i="1"/>
  <c r="AI1052" i="1"/>
  <c r="AJ1052" i="1"/>
  <c r="AP1052" i="1"/>
  <c r="AQ1052" i="1"/>
  <c r="AH1053" i="1"/>
  <c r="AJ1053" i="1"/>
  <c r="AM1053" i="1"/>
  <c r="AG1053" i="1"/>
  <c r="AR1053" i="1"/>
  <c r="AQ1053" i="1"/>
  <c r="AN1053" i="1"/>
  <c r="AI1053" i="1"/>
  <c r="AO1053" i="1"/>
  <c r="AS1053" i="1"/>
  <c r="AK1053" i="1"/>
  <c r="AP1053" i="1"/>
  <c r="AO1054" i="1"/>
  <c r="AH1054" i="1"/>
  <c r="AN1054" i="1"/>
  <c r="AK1054" i="1"/>
  <c r="AP1054" i="1"/>
  <c r="AM1054" i="1"/>
  <c r="AS1054" i="1"/>
  <c r="AG1054" i="1"/>
  <c r="AR1054" i="1"/>
  <c r="AI1054" i="1"/>
  <c r="AQ1054" i="1"/>
  <c r="AJ1054" i="1"/>
  <c r="AH1055" i="1"/>
  <c r="AO1055" i="1"/>
  <c r="AM1055" i="1"/>
  <c r="AR1055" i="1"/>
  <c r="AQ1055" i="1"/>
  <c r="AN1055" i="1"/>
  <c r="AK1055" i="1"/>
  <c r="AG1055" i="1"/>
  <c r="AS1055" i="1"/>
  <c r="AJ1055" i="1"/>
  <c r="AI1055" i="1"/>
  <c r="AP1055" i="1"/>
  <c r="AH1056" i="1"/>
  <c r="AP1056" i="1"/>
  <c r="AM1056" i="1"/>
  <c r="AJ1056" i="1"/>
  <c r="AN1056" i="1"/>
  <c r="AI1056" i="1"/>
  <c r="AO1056" i="1"/>
  <c r="AG1056" i="1"/>
  <c r="AS1056" i="1"/>
  <c r="AR1056" i="1"/>
  <c r="AK1056" i="1"/>
  <c r="AQ1056" i="1"/>
  <c r="AS1057" i="1"/>
  <c r="AJ1057" i="1"/>
  <c r="AO1057" i="1"/>
  <c r="AQ1057" i="1"/>
  <c r="AK1057" i="1"/>
  <c r="AG1057" i="1"/>
  <c r="AP1057" i="1"/>
  <c r="AR1057" i="1"/>
  <c r="AN1057" i="1"/>
  <c r="AH1057" i="1"/>
  <c r="AI1057" i="1"/>
  <c r="AM1057" i="1"/>
  <c r="AO1058" i="1"/>
  <c r="AH1058" i="1"/>
  <c r="AN1058" i="1"/>
  <c r="AJ1058" i="1"/>
  <c r="AS1058" i="1"/>
  <c r="AK1058" i="1"/>
  <c r="AP1058" i="1"/>
  <c r="AM1058" i="1"/>
  <c r="AR1058" i="1"/>
  <c r="AI1058" i="1"/>
  <c r="AQ1058" i="1"/>
  <c r="AG1058" i="1"/>
  <c r="AR1059" i="1"/>
  <c r="AQ1059" i="1"/>
  <c r="AN1059" i="1"/>
  <c r="AM1059" i="1"/>
  <c r="AS1059" i="1"/>
  <c r="AJ1059" i="1"/>
  <c r="AG1059" i="1"/>
  <c r="AO1059" i="1"/>
  <c r="AK1059" i="1"/>
  <c r="AP1059" i="1"/>
  <c r="AI1059" i="1"/>
  <c r="AH1059" i="1"/>
  <c r="AS1060" i="1"/>
  <c r="AO1060" i="1"/>
  <c r="AI1060" i="1"/>
  <c r="AN1060" i="1"/>
  <c r="AG1060" i="1"/>
  <c r="AR1060" i="1"/>
  <c r="AK1060" i="1"/>
  <c r="AM1060" i="1"/>
  <c r="AH1060" i="1"/>
  <c r="AQ1060" i="1"/>
  <c r="AJ1060" i="1"/>
  <c r="AP1060" i="1"/>
  <c r="AS1061" i="1"/>
  <c r="AJ1061" i="1"/>
  <c r="AO1061" i="1"/>
  <c r="AK1061" i="1"/>
  <c r="AG1061" i="1"/>
  <c r="AP1061" i="1"/>
  <c r="AR1061" i="1"/>
  <c r="AN1061" i="1"/>
  <c r="AH1061" i="1"/>
  <c r="AQ1061" i="1"/>
  <c r="AM1061" i="1"/>
  <c r="AI1061" i="1"/>
  <c r="AS1062" i="1"/>
  <c r="AK1062" i="1"/>
  <c r="AP1062" i="1"/>
  <c r="AR1062" i="1"/>
  <c r="AI1062" i="1"/>
  <c r="AQ1062" i="1"/>
  <c r="AH1062" i="1"/>
  <c r="AG1062" i="1"/>
  <c r="AJ1062" i="1"/>
  <c r="AM1062" i="1"/>
  <c r="AO1062" i="1"/>
  <c r="AN1062" i="1"/>
  <c r="AS1063" i="1"/>
  <c r="AK1063" i="1"/>
  <c r="AG1063" i="1"/>
  <c r="AR1063" i="1"/>
  <c r="AN1063" i="1"/>
  <c r="AI1063" i="1"/>
  <c r="AP1063" i="1"/>
  <c r="AQ1063" i="1"/>
  <c r="AJ1063" i="1"/>
  <c r="AH1063" i="1"/>
  <c r="AO1063" i="1"/>
  <c r="AM1063" i="1"/>
  <c r="AO1064" i="1"/>
  <c r="AJ1064" i="1"/>
  <c r="AN1064" i="1"/>
  <c r="AS1064" i="1"/>
  <c r="AR1064" i="1"/>
  <c r="AI1064" i="1"/>
  <c r="AP1064" i="1"/>
  <c r="AG1064" i="1"/>
  <c r="AQ1064" i="1"/>
  <c r="AK1064" i="1"/>
  <c r="AH1064" i="1"/>
  <c r="AM1064" i="1"/>
  <c r="AH1065" i="1"/>
  <c r="AI1065" i="1"/>
  <c r="AM1065" i="1"/>
  <c r="AJ1065" i="1"/>
  <c r="AG1065" i="1"/>
  <c r="AS1065" i="1"/>
  <c r="AR1065" i="1"/>
  <c r="AQ1065" i="1"/>
  <c r="AN1065" i="1"/>
  <c r="AP1065" i="1"/>
  <c r="AK1065" i="1"/>
  <c r="AO1065" i="1"/>
  <c r="AH1066" i="1"/>
  <c r="AJ1066" i="1"/>
  <c r="AM1066" i="1"/>
  <c r="AO1066" i="1"/>
  <c r="AN1066" i="1"/>
  <c r="AP1066" i="1"/>
  <c r="AI1066" i="1"/>
  <c r="AG1066" i="1"/>
  <c r="AS1066" i="1"/>
  <c r="AR1066" i="1"/>
  <c r="AQ1066" i="1"/>
  <c r="AK1066" i="1"/>
  <c r="AH1067" i="1"/>
  <c r="AO1067" i="1"/>
  <c r="AM1067" i="1"/>
  <c r="AR1067" i="1"/>
  <c r="AQ1067" i="1"/>
  <c r="AN1067" i="1"/>
  <c r="AK1067" i="1"/>
  <c r="AI1067" i="1"/>
  <c r="AS1067" i="1"/>
  <c r="AJ1067" i="1"/>
  <c r="AG1067" i="1"/>
  <c r="AP1067" i="1"/>
  <c r="AH1068" i="1"/>
  <c r="AP1068" i="1"/>
  <c r="AM1068" i="1"/>
  <c r="AI1068" i="1"/>
  <c r="AG1068" i="1"/>
  <c r="AO1068" i="1"/>
  <c r="AN1068" i="1"/>
  <c r="AK1068" i="1"/>
  <c r="AS1068" i="1"/>
  <c r="AR1068" i="1"/>
  <c r="AJ1068" i="1"/>
  <c r="AQ1068" i="1"/>
  <c r="AS1069" i="1"/>
  <c r="AJ1069" i="1"/>
  <c r="AP1069" i="1"/>
  <c r="AM1069" i="1"/>
  <c r="AI1069" i="1"/>
  <c r="AK1069" i="1"/>
  <c r="AG1069" i="1"/>
  <c r="AO1069" i="1"/>
  <c r="AQ1069" i="1"/>
  <c r="AR1069" i="1"/>
  <c r="AH1069" i="1"/>
  <c r="AN1069" i="1"/>
  <c r="AS1070" i="1"/>
  <c r="AQ1070" i="1"/>
  <c r="AH1070" i="1"/>
  <c r="AN1070" i="1"/>
  <c r="AR1070" i="1"/>
  <c r="AK1070" i="1"/>
  <c r="AO1070" i="1"/>
  <c r="AM1070" i="1"/>
  <c r="AG1070" i="1"/>
  <c r="AI1070" i="1"/>
  <c r="AP1070" i="1"/>
  <c r="AJ1070" i="1"/>
  <c r="AS1071" i="1"/>
  <c r="AJ1071" i="1"/>
  <c r="AI1071" i="1"/>
  <c r="AN1071" i="1"/>
  <c r="AK1071" i="1"/>
  <c r="AP1071" i="1"/>
  <c r="AG1071" i="1"/>
  <c r="AQ1071" i="1"/>
  <c r="AH1071" i="1"/>
  <c r="AO1071" i="1"/>
  <c r="AM1071" i="1"/>
  <c r="AR1071" i="1"/>
  <c r="AO1072" i="1"/>
  <c r="AJ1072" i="1"/>
  <c r="AN1072" i="1"/>
  <c r="AH1072" i="1"/>
  <c r="AM1072" i="1"/>
  <c r="AS1072" i="1"/>
  <c r="AR1072" i="1"/>
  <c r="AK1072" i="1"/>
  <c r="AG1072" i="1"/>
  <c r="AQ1072" i="1"/>
  <c r="AI1072" i="1"/>
  <c r="AP1072" i="1"/>
  <c r="AH1073" i="1"/>
  <c r="AI1073" i="1"/>
  <c r="AM1073" i="1"/>
  <c r="AQ1073" i="1"/>
  <c r="AK1073" i="1"/>
  <c r="AR1073" i="1"/>
  <c r="AN1073" i="1"/>
  <c r="AP1073" i="1"/>
  <c r="AS1073" i="1"/>
  <c r="AJ1073" i="1"/>
  <c r="AO1073" i="1"/>
  <c r="AG1073" i="1"/>
  <c r="AH1074" i="1"/>
  <c r="AJ1074" i="1"/>
  <c r="AM1074" i="1"/>
  <c r="AO1074" i="1"/>
  <c r="AI1074" i="1"/>
  <c r="AN1074" i="1"/>
  <c r="AK1074" i="1"/>
  <c r="AS1074" i="1"/>
  <c r="AR1074" i="1"/>
  <c r="AP1074" i="1"/>
  <c r="AG1074" i="1"/>
  <c r="AQ1074" i="1"/>
  <c r="AR1075" i="1"/>
  <c r="AP1075" i="1"/>
  <c r="AN1075" i="1"/>
  <c r="AJ1075" i="1"/>
  <c r="AM1075" i="1"/>
  <c r="AS1075" i="1"/>
  <c r="AK1075" i="1"/>
  <c r="AQ1075" i="1"/>
  <c r="AO1075" i="1"/>
  <c r="AI1075" i="1"/>
  <c r="AH1075" i="1"/>
  <c r="AG1075" i="1"/>
  <c r="AI1083" i="1"/>
  <c r="AQ1083" i="1"/>
  <c r="AM1083" i="1"/>
  <c r="AP1083" i="1"/>
  <c r="AO1083" i="1"/>
  <c r="AN1083" i="1"/>
  <c r="AH1083" i="1"/>
  <c r="AK1083" i="1"/>
  <c r="AJ1083" i="1"/>
  <c r="AS1083" i="1"/>
  <c r="AR1083" i="1"/>
  <c r="AG1083" i="1"/>
  <c r="AK1084" i="1"/>
  <c r="AS1084" i="1"/>
  <c r="AH1084" i="1"/>
  <c r="AG1084" i="1"/>
  <c r="AP1084" i="1"/>
  <c r="AI1084" i="1"/>
  <c r="AO1084" i="1"/>
  <c r="AQ1084" i="1"/>
  <c r="AR1084" i="1"/>
  <c r="AM1084" i="1"/>
  <c r="AJ1084" i="1"/>
  <c r="AN1084" i="1"/>
  <c r="AR1085" i="1"/>
  <c r="AJ1085" i="1"/>
  <c r="AI1085" i="1"/>
  <c r="AN1085" i="1"/>
  <c r="AK1085" i="1"/>
  <c r="AP1085" i="1"/>
  <c r="AO1085" i="1"/>
  <c r="AH1085" i="1"/>
  <c r="AQ1085" i="1"/>
  <c r="AS1085" i="1"/>
  <c r="AM1085" i="1"/>
  <c r="AG1085" i="1"/>
  <c r="AH1086" i="1"/>
  <c r="AJ1086" i="1"/>
  <c r="AN1086" i="1"/>
  <c r="AO1086" i="1"/>
  <c r="AS1086" i="1"/>
  <c r="AK1086" i="1"/>
  <c r="AQ1086" i="1"/>
  <c r="AM1086" i="1"/>
  <c r="AI1086" i="1"/>
  <c r="AG1086" i="1"/>
  <c r="AR1086" i="1"/>
  <c r="AP1086" i="1"/>
  <c r="AH1087" i="1"/>
  <c r="AP1087" i="1"/>
  <c r="AG1087" i="1"/>
  <c r="AR1087" i="1"/>
  <c r="AS1087" i="1"/>
  <c r="AK1087" i="1"/>
  <c r="AJ1087" i="1"/>
  <c r="AQ1087" i="1"/>
  <c r="AO1087" i="1"/>
  <c r="AM1087" i="1"/>
  <c r="AI1087" i="1"/>
  <c r="AN1087" i="1"/>
  <c r="AR1088" i="1"/>
  <c r="AQ1088" i="1"/>
  <c r="AO1088" i="1"/>
  <c r="AS1088" i="1"/>
  <c r="AN1088" i="1"/>
  <c r="AJ1088" i="1"/>
  <c r="AG1088" i="1"/>
  <c r="AI1088" i="1"/>
  <c r="AP1088" i="1"/>
  <c r="AM1088" i="1"/>
  <c r="AH1088" i="1"/>
  <c r="AK1088" i="1"/>
  <c r="AP1089" i="1"/>
  <c r="AJ1089" i="1"/>
  <c r="AQ1089" i="1"/>
  <c r="AN1089" i="1"/>
  <c r="AO1089" i="1"/>
  <c r="AH1089" i="1"/>
  <c r="AI1089" i="1"/>
  <c r="AG1089" i="1"/>
  <c r="AK1089" i="1"/>
  <c r="AR1089" i="1"/>
  <c r="AM1089" i="1"/>
  <c r="AS1089" i="1"/>
  <c r="AQ1090" i="1"/>
  <c r="AG1090" i="1"/>
  <c r="AI1090" i="1"/>
  <c r="AK1090" i="1"/>
  <c r="AJ1090" i="1"/>
  <c r="AO1090" i="1"/>
  <c r="AH1090" i="1"/>
  <c r="AN1090" i="1"/>
  <c r="AR1090" i="1"/>
  <c r="AS1090" i="1"/>
  <c r="AM1090" i="1"/>
  <c r="AP1090" i="1"/>
  <c r="AG1091" i="1"/>
  <c r="AQ1091" i="1"/>
  <c r="AN1091" i="1"/>
  <c r="AR1091" i="1"/>
  <c r="AO1091" i="1"/>
  <c r="AK1091" i="1"/>
  <c r="AS1091" i="1"/>
  <c r="AM1091" i="1"/>
  <c r="AP1091" i="1"/>
  <c r="AJ1091" i="1"/>
  <c r="AH1091" i="1"/>
  <c r="AI1091" i="1"/>
  <c r="AS1092" i="1"/>
  <c r="AJ1092" i="1"/>
  <c r="AN1092" i="1"/>
  <c r="AR1092" i="1"/>
  <c r="AK1092" i="1"/>
  <c r="AO1092" i="1"/>
  <c r="AQ1092" i="1"/>
  <c r="AP1092" i="1"/>
  <c r="AI1092" i="1"/>
  <c r="AG1092" i="1"/>
  <c r="AH1092" i="1"/>
  <c r="AM1092" i="1"/>
  <c r="AH1093" i="1"/>
  <c r="AI1093" i="1"/>
  <c r="AM1093" i="1"/>
  <c r="AR1093" i="1"/>
  <c r="AN1093" i="1"/>
  <c r="AJ1093" i="1"/>
  <c r="AG1093" i="1"/>
  <c r="AS1093" i="1"/>
  <c r="AK1093" i="1"/>
  <c r="AO1093" i="1"/>
  <c r="AQ1093" i="1"/>
  <c r="AP1093" i="1"/>
  <c r="AP1094" i="1"/>
  <c r="AH1094" i="1"/>
  <c r="AI1094" i="1"/>
  <c r="AM1094" i="1"/>
  <c r="AQ1094" i="1"/>
  <c r="AG1094" i="1"/>
  <c r="AK1094" i="1"/>
  <c r="AS1094" i="1"/>
  <c r="AJ1094" i="1"/>
  <c r="AN1094" i="1"/>
  <c r="AR1094" i="1"/>
  <c r="AO1094" i="1"/>
  <c r="AS1095" i="1"/>
  <c r="AJ1095" i="1"/>
  <c r="AQ1095" i="1"/>
  <c r="AR1095" i="1"/>
  <c r="AO1095" i="1"/>
  <c r="AG1095" i="1"/>
  <c r="AK1095" i="1"/>
  <c r="AH1095" i="1"/>
  <c r="AN1095" i="1"/>
  <c r="AP1095" i="1"/>
  <c r="AI1095" i="1"/>
  <c r="AM1095" i="1"/>
  <c r="AG1096" i="1"/>
  <c r="AP1096" i="1"/>
  <c r="AN1096" i="1"/>
  <c r="AK1096" i="1"/>
  <c r="AH1096" i="1"/>
  <c r="AO1096" i="1"/>
  <c r="AR1096" i="1"/>
  <c r="AM1096" i="1"/>
  <c r="AI1096" i="1"/>
  <c r="AJ1096" i="1"/>
  <c r="AS1096" i="1"/>
  <c r="AQ1096" i="1"/>
  <c r="AS1097" i="1"/>
  <c r="AP1097" i="1"/>
  <c r="AI1097" i="1"/>
  <c r="AG1097" i="1"/>
  <c r="AN1097" i="1"/>
  <c r="AO1097" i="1"/>
  <c r="AJ1097" i="1"/>
  <c r="AH1097" i="1"/>
  <c r="AQ1097" i="1"/>
  <c r="AR1097" i="1"/>
  <c r="AM1097" i="1"/>
  <c r="AK1097" i="1"/>
  <c r="AP1098" i="1"/>
  <c r="AH1098" i="1"/>
  <c r="AR1098" i="1"/>
  <c r="AI1098" i="1"/>
  <c r="AJ1098" i="1"/>
  <c r="AQ1098" i="1"/>
  <c r="AG1098" i="1"/>
  <c r="AS1098" i="1"/>
  <c r="AK1098" i="1"/>
  <c r="AM1098" i="1"/>
  <c r="AO1098" i="1"/>
  <c r="AN1098" i="1"/>
  <c r="AH1099" i="1"/>
  <c r="AP1099" i="1"/>
  <c r="AI1099" i="1"/>
  <c r="AQ1099" i="1"/>
  <c r="AJ1099" i="1"/>
  <c r="AG1099" i="1"/>
  <c r="AO1099" i="1"/>
  <c r="AN1099" i="1"/>
  <c r="AS1099" i="1"/>
  <c r="AK1099" i="1"/>
  <c r="AM1099" i="1"/>
  <c r="AR1099" i="1"/>
  <c r="AJ1100" i="1"/>
  <c r="AR1100" i="1"/>
  <c r="AG1100" i="1"/>
  <c r="AI1100" i="1"/>
  <c r="AH1100" i="1"/>
  <c r="AS1100" i="1"/>
  <c r="AO1100" i="1"/>
  <c r="AQ1100" i="1"/>
  <c r="AM1100" i="1"/>
  <c r="AK1100" i="1"/>
  <c r="AP1100" i="1"/>
  <c r="AN1100" i="1"/>
  <c r="AI1101" i="1"/>
  <c r="AP1101" i="1"/>
  <c r="AN1101" i="1"/>
  <c r="AR1101" i="1"/>
  <c r="AG1101" i="1"/>
  <c r="AO1101" i="1"/>
  <c r="AS1101" i="1"/>
  <c r="AK1101" i="1"/>
  <c r="AM1101" i="1"/>
  <c r="AJ1101" i="1"/>
  <c r="AQ1101" i="1"/>
  <c r="AH1101" i="1"/>
  <c r="AI1102" i="1"/>
  <c r="AP1102" i="1"/>
  <c r="AN1102" i="1"/>
  <c r="AS1102" i="1"/>
  <c r="AO1102" i="1"/>
  <c r="AQ1102" i="1"/>
  <c r="AH1102" i="1"/>
  <c r="AM1102" i="1"/>
  <c r="AJ1102" i="1"/>
  <c r="AG1102" i="1"/>
  <c r="AR1102" i="1"/>
  <c r="AK1102" i="1"/>
  <c r="AS1103" i="1"/>
  <c r="AR1103" i="1"/>
  <c r="AK1103" i="1"/>
  <c r="AJ1103" i="1"/>
  <c r="AO1103" i="1"/>
  <c r="AQ1103" i="1"/>
  <c r="AI1103" i="1"/>
  <c r="AN1103" i="1"/>
  <c r="AH1103" i="1"/>
  <c r="AP1103" i="1"/>
  <c r="AM1103" i="1"/>
  <c r="AG1103" i="1"/>
  <c r="AS1104" i="1"/>
  <c r="AI1104" i="1"/>
  <c r="AN1104" i="1"/>
  <c r="AK1104" i="1"/>
  <c r="AM1104" i="1"/>
  <c r="AQ1104" i="1"/>
  <c r="AO1104" i="1"/>
  <c r="AR1104" i="1"/>
  <c r="AP1104" i="1"/>
  <c r="AH1104" i="1"/>
  <c r="AJ1104" i="1"/>
  <c r="AG1104" i="1"/>
  <c r="AK1105" i="1"/>
  <c r="AO1105" i="1"/>
  <c r="AM1105" i="1"/>
  <c r="AS1105" i="1"/>
  <c r="AJ1105" i="1"/>
  <c r="AP1105" i="1"/>
  <c r="AH1105" i="1"/>
  <c r="AN1105" i="1"/>
  <c r="AQ1105" i="1"/>
  <c r="AI1105" i="1"/>
  <c r="AR1105" i="1"/>
  <c r="AG1105" i="1"/>
  <c r="AO1106" i="1"/>
  <c r="AI1106" i="1"/>
  <c r="AN1106" i="1"/>
  <c r="AH1106" i="1"/>
  <c r="AJ1106" i="1"/>
  <c r="AM1106" i="1"/>
  <c r="AP1106" i="1"/>
  <c r="AR1106" i="1"/>
  <c r="AQ1106" i="1"/>
  <c r="AS1106" i="1"/>
  <c r="AK1106" i="1"/>
  <c r="AG1106" i="1"/>
  <c r="AH1107" i="1"/>
  <c r="AP1107" i="1"/>
  <c r="AM1107" i="1"/>
  <c r="AG1107" i="1"/>
  <c r="AQ1107" i="1"/>
  <c r="AR1107" i="1"/>
  <c r="AN1107" i="1"/>
  <c r="AI1107" i="1"/>
  <c r="AO1107" i="1"/>
  <c r="AS1107" i="1"/>
  <c r="AK1107" i="1"/>
  <c r="AJ1107" i="1"/>
  <c r="AQ1108" i="1"/>
  <c r="AR1108" i="1"/>
  <c r="AJ1108" i="1"/>
  <c r="AH1108" i="1"/>
  <c r="AN1108" i="1"/>
  <c r="AI1108" i="1"/>
  <c r="AP1108" i="1"/>
  <c r="AG1108" i="1"/>
  <c r="AK1108" i="1"/>
  <c r="AO1108" i="1"/>
  <c r="AS1108" i="1"/>
  <c r="AM1108" i="1"/>
  <c r="AQ1109" i="1"/>
  <c r="AK1109" i="1"/>
  <c r="AH1109" i="1"/>
  <c r="AS1109" i="1"/>
  <c r="AR1109" i="1"/>
  <c r="AJ1109" i="1"/>
  <c r="AM1109" i="1"/>
  <c r="AG1109" i="1"/>
  <c r="AO1109" i="1"/>
  <c r="AP1109" i="1"/>
  <c r="AI1109" i="1"/>
  <c r="AN1109" i="1"/>
  <c r="AQ1110" i="1"/>
  <c r="AI1110" i="1"/>
  <c r="AN1110" i="1"/>
  <c r="AP1110" i="1"/>
  <c r="AH1110" i="1"/>
  <c r="AG1110" i="1"/>
  <c r="AS1110" i="1"/>
  <c r="AK1110" i="1"/>
  <c r="AO1110" i="1"/>
  <c r="AR1110" i="1"/>
  <c r="AJ1110" i="1"/>
  <c r="AM1110" i="1"/>
  <c r="AR1111" i="1"/>
  <c r="AK1111" i="1"/>
  <c r="AS1111" i="1"/>
  <c r="AO1111" i="1"/>
  <c r="AG1111" i="1"/>
  <c r="AQ1111" i="1"/>
  <c r="AH1111" i="1"/>
  <c r="AJ1111" i="1"/>
  <c r="AI1111" i="1"/>
  <c r="AM1111" i="1"/>
  <c r="AP1111" i="1"/>
  <c r="AN1111" i="1"/>
  <c r="AQ1112" i="1"/>
  <c r="AI1112" i="1"/>
  <c r="AG1112" i="1"/>
  <c r="AO1112" i="1"/>
  <c r="AS1112" i="1"/>
  <c r="AH1112" i="1"/>
  <c r="AP1112" i="1"/>
  <c r="AN1112" i="1"/>
  <c r="AJ1112" i="1"/>
  <c r="AR1112" i="1"/>
  <c r="AM1112" i="1"/>
  <c r="AK1112" i="1"/>
  <c r="AI1120" i="1"/>
  <c r="AQ1120" i="1"/>
  <c r="AJ1120" i="1"/>
  <c r="AG1120" i="1"/>
  <c r="AR1120" i="1"/>
  <c r="AP1120" i="1"/>
  <c r="AO1120" i="1"/>
  <c r="AS1120" i="1"/>
  <c r="AH1120" i="1"/>
  <c r="AM1120" i="1"/>
  <c r="AK1120" i="1"/>
  <c r="AN1120" i="1"/>
  <c r="AR1121" i="1"/>
  <c r="AJ1121" i="1"/>
  <c r="AG1121" i="1"/>
  <c r="AQ1121" i="1"/>
  <c r="AH1121" i="1"/>
  <c r="AN1121" i="1"/>
  <c r="AS1121" i="1"/>
  <c r="AP1121" i="1"/>
  <c r="AO1121" i="1"/>
  <c r="AK1121" i="1"/>
  <c r="AM1121" i="1"/>
  <c r="AI1121" i="1"/>
  <c r="AJ1122" i="1"/>
  <c r="AS1122" i="1"/>
  <c r="AR1122" i="1"/>
  <c r="AK1122" i="1"/>
  <c r="AH1122" i="1"/>
  <c r="AG1122" i="1"/>
  <c r="AI1122" i="1"/>
  <c r="AP1122" i="1"/>
  <c r="AN1122" i="1"/>
  <c r="AO1122" i="1"/>
  <c r="AQ1122" i="1"/>
  <c r="AM1122" i="1"/>
  <c r="AQ1123" i="1"/>
  <c r="AS1123" i="1"/>
  <c r="AN1123" i="1"/>
  <c r="AO1123" i="1"/>
  <c r="AR1123" i="1"/>
  <c r="AJ1123" i="1"/>
  <c r="AI1123" i="1"/>
  <c r="AK1123" i="1"/>
  <c r="AP1123" i="1"/>
  <c r="AH1123" i="1"/>
  <c r="AG1123" i="1"/>
  <c r="AM1123" i="1"/>
  <c r="AK1124" i="1"/>
  <c r="AQ1124" i="1"/>
  <c r="AG1124" i="1"/>
  <c r="AH1124" i="1"/>
  <c r="AO1124" i="1"/>
  <c r="AS1124" i="1"/>
  <c r="AI1124" i="1"/>
  <c r="AR1124" i="1"/>
  <c r="AP1124" i="1"/>
  <c r="AM1124" i="1"/>
  <c r="AJ1124" i="1"/>
  <c r="AN1124" i="1"/>
  <c r="AR1125" i="1"/>
  <c r="AQ1125" i="1"/>
  <c r="AM1125" i="1"/>
  <c r="AG1125" i="1"/>
  <c r="AO1125" i="1"/>
  <c r="AS1125" i="1"/>
  <c r="AN1125" i="1"/>
  <c r="AP1125" i="1"/>
  <c r="AH1125" i="1"/>
  <c r="AJ1125" i="1"/>
  <c r="AI1125" i="1"/>
  <c r="AK1125" i="1"/>
  <c r="AG1126" i="1"/>
  <c r="AI1126" i="1"/>
  <c r="AM1126" i="1"/>
  <c r="AR1126" i="1"/>
  <c r="AP1126" i="1"/>
  <c r="AN1126" i="1"/>
  <c r="AK1126" i="1"/>
  <c r="AH1126" i="1"/>
  <c r="AS1126" i="1"/>
  <c r="AJ1126" i="1"/>
  <c r="AQ1126" i="1"/>
  <c r="AO1126" i="1"/>
  <c r="AG1127" i="1"/>
  <c r="AP1127" i="1"/>
  <c r="AM1127" i="1"/>
  <c r="AS1127" i="1"/>
  <c r="AQ1127" i="1"/>
  <c r="AO1127" i="1"/>
  <c r="AH1127" i="1"/>
  <c r="AN1127" i="1"/>
  <c r="AK1127" i="1"/>
  <c r="AR1127" i="1"/>
  <c r="AJ1127" i="1"/>
  <c r="AI1127" i="1"/>
  <c r="AO1128" i="1"/>
  <c r="AR1128" i="1"/>
  <c r="AM1128" i="1"/>
  <c r="AQ1128" i="1"/>
  <c r="AI1128" i="1"/>
  <c r="AJ1128" i="1"/>
  <c r="AP1128" i="1"/>
  <c r="AN1128" i="1"/>
  <c r="AS1128" i="1"/>
  <c r="AH1128" i="1"/>
  <c r="AK1128" i="1"/>
  <c r="AG1128" i="1"/>
  <c r="AQ1129" i="1"/>
  <c r="AH1129" i="1"/>
  <c r="AN1129" i="1"/>
  <c r="AG1129" i="1"/>
  <c r="AM1129" i="1"/>
  <c r="AJ1129" i="1"/>
  <c r="AR1129" i="1"/>
  <c r="AO1129" i="1"/>
  <c r="AK1129" i="1"/>
  <c r="AI1129" i="1"/>
  <c r="AP1129" i="1"/>
  <c r="AS1129" i="1"/>
  <c r="AK1130" i="1"/>
  <c r="AP1130" i="1"/>
  <c r="AM1130" i="1"/>
  <c r="AR1130" i="1"/>
  <c r="AI1130" i="1"/>
  <c r="AQ1130" i="1"/>
  <c r="AO1130" i="1"/>
  <c r="AN1130" i="1"/>
  <c r="AG1130" i="1"/>
  <c r="AJ1130" i="1"/>
  <c r="AH1130" i="1"/>
  <c r="AS1130" i="1"/>
  <c r="AI1131" i="1"/>
  <c r="AG1131" i="1"/>
  <c r="AN1131" i="1"/>
  <c r="AR1131" i="1"/>
  <c r="AM1131" i="1"/>
  <c r="AO1131" i="1"/>
  <c r="AQ1131" i="1"/>
  <c r="AP1131" i="1"/>
  <c r="AJ1131" i="1"/>
  <c r="AH1131" i="1"/>
  <c r="AK1131" i="1"/>
  <c r="AS1131" i="1"/>
  <c r="AJ1132" i="1"/>
  <c r="AH1132" i="1"/>
  <c r="AM1132" i="1"/>
  <c r="AI1132" i="1"/>
  <c r="AR1132" i="1"/>
  <c r="AP1132" i="1"/>
  <c r="AQ1132" i="1"/>
  <c r="AN1132" i="1"/>
  <c r="AK1132" i="1"/>
  <c r="AS1132" i="1"/>
  <c r="AG1132" i="1"/>
  <c r="AO1132" i="1"/>
  <c r="AH1133" i="1"/>
  <c r="AJ1133" i="1"/>
  <c r="AM1133" i="1"/>
  <c r="AR1133" i="1"/>
  <c r="AS1133" i="1"/>
  <c r="AP1133" i="1"/>
  <c r="AQ1133" i="1"/>
  <c r="AN1133" i="1"/>
  <c r="AI1133" i="1"/>
  <c r="AG1133" i="1"/>
  <c r="AK1133" i="1"/>
  <c r="AO1133" i="1"/>
  <c r="AJ1134" i="1"/>
  <c r="AP1134" i="1"/>
  <c r="AM1134" i="1"/>
  <c r="AR1134" i="1"/>
  <c r="AK1134" i="1"/>
  <c r="AS1134" i="1"/>
  <c r="AQ1134" i="1"/>
  <c r="AN1134" i="1"/>
  <c r="AO1134" i="1"/>
  <c r="AG1134" i="1"/>
  <c r="AH1134" i="1"/>
  <c r="AI1134" i="1"/>
  <c r="AO1135" i="1"/>
  <c r="AM1135" i="1"/>
  <c r="AS1135" i="1"/>
  <c r="AR1135" i="1"/>
  <c r="AQ1135" i="1"/>
  <c r="AJ1135" i="1"/>
  <c r="AN1135" i="1"/>
  <c r="AI1135" i="1"/>
  <c r="AG1135" i="1"/>
  <c r="AH1135" i="1"/>
  <c r="AP1135" i="1"/>
  <c r="AK1135" i="1"/>
  <c r="AK1136" i="1"/>
  <c r="AG1136" i="1"/>
  <c r="AN1136" i="1"/>
  <c r="AR1136" i="1"/>
  <c r="AH1136" i="1"/>
  <c r="AM1136" i="1"/>
  <c r="AS1136" i="1"/>
  <c r="AI1136" i="1"/>
  <c r="AP1136" i="1"/>
  <c r="AJ1136" i="1"/>
  <c r="AO1136" i="1"/>
  <c r="AQ1136" i="1"/>
  <c r="AQ1137" i="1"/>
  <c r="AR1137" i="1"/>
  <c r="AM1137" i="1"/>
  <c r="AH1137" i="1"/>
  <c r="AS1137" i="1"/>
  <c r="AI1137" i="1"/>
  <c r="AJ1137" i="1"/>
  <c r="AN1137" i="1"/>
  <c r="AO1137" i="1"/>
  <c r="AP1137" i="1"/>
  <c r="AK1137" i="1"/>
  <c r="AG1137" i="1"/>
  <c r="AH1138" i="1"/>
  <c r="AQ1138" i="1"/>
  <c r="AM1138" i="1"/>
  <c r="AR1138" i="1"/>
  <c r="AN1138" i="1"/>
  <c r="AJ1138" i="1"/>
  <c r="AP1138" i="1"/>
  <c r="AK1138" i="1"/>
  <c r="AS1138" i="1"/>
  <c r="AG1138" i="1"/>
  <c r="AI1138" i="1"/>
  <c r="AO1138" i="1"/>
  <c r="AK1139" i="1"/>
  <c r="AI1139" i="1"/>
  <c r="AN1139" i="1"/>
  <c r="AG1139" i="1"/>
  <c r="AS1139" i="1"/>
  <c r="AR1139" i="1"/>
  <c r="AH1139" i="1"/>
  <c r="AM1139" i="1"/>
  <c r="AO1139" i="1"/>
  <c r="AP1139" i="1"/>
  <c r="AJ1139" i="1"/>
  <c r="AQ1139" i="1"/>
  <c r="AO1140" i="1"/>
  <c r="AS1140" i="1"/>
  <c r="AG1140" i="1"/>
  <c r="AN1140" i="1"/>
  <c r="AJ1140" i="1"/>
  <c r="AK1140" i="1"/>
  <c r="AR1140" i="1"/>
  <c r="AP1140" i="1"/>
  <c r="AH1140" i="1"/>
  <c r="AQ1140" i="1"/>
  <c r="AM1140" i="1"/>
  <c r="AI1140" i="1"/>
  <c r="AQ1141" i="1"/>
  <c r="AP1141" i="1"/>
  <c r="AK1141" i="1"/>
  <c r="AS1141" i="1"/>
  <c r="AR1141" i="1"/>
  <c r="AM1141" i="1"/>
  <c r="AH1141" i="1"/>
  <c r="AO1141" i="1"/>
  <c r="AN1141" i="1"/>
  <c r="AI1141" i="1"/>
  <c r="AG1141" i="1"/>
  <c r="AJ1141" i="1"/>
  <c r="AK1142" i="1"/>
  <c r="AI1142" i="1"/>
  <c r="AS1142" i="1"/>
  <c r="AH1142" i="1"/>
  <c r="AG1142" i="1"/>
  <c r="AR1142" i="1"/>
  <c r="AJ1142" i="1"/>
  <c r="AO1142" i="1"/>
  <c r="AP1142" i="1"/>
  <c r="AM1142" i="1"/>
  <c r="AQ1142" i="1"/>
  <c r="AN1142" i="1"/>
  <c r="AI1143" i="1"/>
  <c r="AQ1143" i="1"/>
  <c r="AS1143" i="1"/>
  <c r="AJ1143" i="1"/>
  <c r="AG1143" i="1"/>
  <c r="AR1143" i="1"/>
  <c r="AH1143" i="1"/>
  <c r="AN1143" i="1"/>
  <c r="AO1143" i="1"/>
  <c r="AP1143" i="1"/>
  <c r="AM1143" i="1"/>
  <c r="AK1143" i="1"/>
  <c r="AH1144" i="1"/>
  <c r="AG1144" i="1"/>
  <c r="AI1144" i="1"/>
  <c r="AR1144" i="1"/>
  <c r="AN1144" i="1"/>
  <c r="AS1144" i="1"/>
  <c r="AO1144" i="1"/>
  <c r="AQ1144" i="1"/>
  <c r="AP1144" i="1"/>
  <c r="AJ1144" i="1"/>
  <c r="AK1144" i="1"/>
  <c r="AM1144" i="1"/>
  <c r="AS1145" i="1"/>
  <c r="AJ1145" i="1"/>
  <c r="AM1145" i="1"/>
  <c r="AK1145" i="1"/>
  <c r="AO1145" i="1"/>
  <c r="AP1145" i="1"/>
  <c r="AN1145" i="1"/>
  <c r="AH1145" i="1"/>
  <c r="AQ1145" i="1"/>
  <c r="AG1145" i="1"/>
  <c r="AI1145" i="1"/>
  <c r="AR1145" i="1"/>
  <c r="AJ1146" i="1"/>
  <c r="AI1146" i="1"/>
  <c r="AM1146" i="1"/>
  <c r="AG1146" i="1"/>
  <c r="AR1146" i="1"/>
  <c r="AS1146" i="1"/>
  <c r="AN1146" i="1"/>
  <c r="AO1146" i="1"/>
  <c r="AK1146" i="1"/>
  <c r="AP1146" i="1"/>
  <c r="AH1146" i="1"/>
  <c r="AQ1146" i="1"/>
  <c r="AK1147" i="1"/>
  <c r="AG1147" i="1"/>
  <c r="AM1147" i="1"/>
  <c r="AS1147" i="1"/>
  <c r="AN1147" i="1"/>
  <c r="AP1147" i="1"/>
  <c r="AO1147" i="1"/>
  <c r="AQ1147" i="1"/>
  <c r="AI1147" i="1"/>
  <c r="AJ1147" i="1"/>
  <c r="AH1147" i="1"/>
  <c r="AR1147" i="1"/>
  <c r="AR1148" i="1"/>
  <c r="AS1148" i="1"/>
  <c r="AM1148" i="1"/>
  <c r="AK1148" i="1"/>
  <c r="AJ1148" i="1"/>
  <c r="AQ1148" i="1"/>
  <c r="AN1148" i="1"/>
  <c r="AI1148" i="1"/>
  <c r="AP1148" i="1"/>
  <c r="AG1148" i="1"/>
  <c r="AH1148" i="1"/>
  <c r="AO1148" i="1"/>
  <c r="AF1149" i="1" l="1"/>
  <c r="AL1148" i="1"/>
  <c r="AV40" i="1"/>
  <c r="AI1149" i="1" l="1"/>
  <c r="AH1149" i="1"/>
  <c r="AR1149" i="1"/>
  <c r="AM1149" i="1"/>
  <c r="AJ1149" i="1"/>
  <c r="AN1149" i="1"/>
  <c r="AG1149" i="1"/>
  <c r="AK1149" i="1"/>
  <c r="AO1149" i="1"/>
  <c r="AL1149" i="1"/>
  <c r="AP1149" i="1"/>
  <c r="AQ1149" i="1"/>
  <c r="AS1149" i="1"/>
  <c r="AF1157" i="1"/>
  <c r="AR1157" i="1" l="1"/>
  <c r="AN1157" i="1"/>
  <c r="AK1157" i="1"/>
  <c r="AI1157" i="1"/>
  <c r="AF1158" i="1"/>
  <c r="AQ1157" i="1"/>
  <c r="AL1157" i="1"/>
  <c r="AS1157" i="1"/>
  <c r="AP1157" i="1"/>
  <c r="AO1157" i="1"/>
  <c r="AJ1157" i="1"/>
  <c r="AH1157" i="1"/>
  <c r="AG1157" i="1"/>
  <c r="AM1157" i="1"/>
  <c r="AR1158" i="1" l="1"/>
  <c r="AI1158" i="1"/>
  <c r="AQ1158" i="1"/>
  <c r="AK1158" i="1"/>
  <c r="AG1158" i="1"/>
  <c r="AJ1158" i="1"/>
  <c r="AP1158" i="1"/>
  <c r="AF1159" i="1"/>
  <c r="AL1158" i="1"/>
  <c r="AH1158" i="1"/>
  <c r="AO1158" i="1"/>
  <c r="AS1158" i="1"/>
  <c r="AM1158" i="1"/>
  <c r="AN1158" i="1"/>
  <c r="AF1160" i="1" l="1"/>
  <c r="AG1159" i="1"/>
  <c r="AS1159" i="1"/>
  <c r="AH1159" i="1"/>
  <c r="AO1159" i="1"/>
  <c r="AP1159" i="1"/>
  <c r="AI1159" i="1"/>
  <c r="AQ1159" i="1"/>
  <c r="AJ1159" i="1"/>
  <c r="AK1159" i="1"/>
  <c r="AM1159" i="1"/>
  <c r="AR1159" i="1"/>
  <c r="AN1159" i="1"/>
  <c r="AL1159" i="1"/>
  <c r="AF1161" i="1" l="1"/>
  <c r="AR1160" i="1"/>
  <c r="AG1160" i="1"/>
  <c r="AP1160" i="1"/>
  <c r="AI1160" i="1"/>
  <c r="AH1160" i="1"/>
  <c r="AK1160" i="1"/>
  <c r="AO1160" i="1"/>
  <c r="AL1160" i="1"/>
  <c r="AJ1160" i="1"/>
  <c r="AQ1160" i="1"/>
  <c r="AM1160" i="1"/>
  <c r="AS1160" i="1"/>
  <c r="AN1160" i="1"/>
  <c r="AL1161" i="1" l="1"/>
  <c r="AF1162" i="1"/>
  <c r="AL1162" i="1" l="1"/>
  <c r="AF1163" i="1"/>
  <c r="AF1164" i="1" l="1"/>
  <c r="AL1163" i="1"/>
  <c r="AL1164" i="1" l="1"/>
  <c r="AF1165" i="1"/>
  <c r="AF1166" i="1" l="1"/>
  <c r="AL1165" i="1"/>
  <c r="AL1166" i="1" l="1"/>
  <c r="AF1167" i="1"/>
  <c r="AL1167" i="1" l="1"/>
  <c r="AF1168" i="1"/>
  <c r="AF1169" i="1" l="1"/>
  <c r="AL1168" i="1"/>
  <c r="AL1169" i="1" l="1"/>
  <c r="AF1170" i="1"/>
  <c r="AL1170" i="1" l="1"/>
  <c r="AF1171" i="1"/>
  <c r="AL1171" i="1" l="1"/>
  <c r="AF1172" i="1"/>
  <c r="AF1173" i="1" l="1"/>
  <c r="AL1172" i="1"/>
  <c r="AF1174" i="1" l="1"/>
  <c r="AL1173" i="1"/>
  <c r="AF1175" i="1" l="1"/>
  <c r="AL1174" i="1"/>
  <c r="AF1176" i="1" l="1"/>
  <c r="AL1175" i="1"/>
  <c r="AL1176" i="1" l="1"/>
  <c r="AF1177" i="1"/>
  <c r="AL1177" i="1" l="1"/>
  <c r="AF1178" i="1"/>
  <c r="AF1179" i="1" l="1"/>
  <c r="AL1178" i="1"/>
  <c r="AF1180" i="1" l="1"/>
  <c r="AL1179" i="1"/>
  <c r="AF1181" i="1" l="1"/>
  <c r="AL1180" i="1"/>
  <c r="AF1182" i="1" l="1"/>
  <c r="AL1181" i="1"/>
  <c r="AF1183" i="1" l="1"/>
  <c r="AL1182" i="1"/>
  <c r="AF1184" i="1" l="1"/>
  <c r="AL1183" i="1"/>
  <c r="AL1184" i="1" l="1"/>
  <c r="AF1185" i="1"/>
  <c r="AF1186" i="1" l="1"/>
  <c r="AL1185" i="1"/>
  <c r="AL1186" i="1" l="1"/>
  <c r="AF1194" i="1"/>
  <c r="AL1194" i="1" l="1"/>
  <c r="AF1195" i="1"/>
  <c r="AF1196" i="1" l="1"/>
  <c r="AL1195" i="1"/>
  <c r="AF1197" i="1" l="1"/>
  <c r="AL1196" i="1"/>
  <c r="AF1198" i="1" l="1"/>
  <c r="AL1197" i="1"/>
  <c r="AL1198" i="1" l="1"/>
  <c r="AF1199" i="1"/>
  <c r="AL1199" i="1" l="1"/>
  <c r="AF1200" i="1"/>
  <c r="AF1201" i="1" l="1"/>
  <c r="AL1200" i="1"/>
  <c r="AL1201" i="1" l="1"/>
  <c r="AF1202" i="1"/>
  <c r="AF1203" i="1" l="1"/>
  <c r="AL1202" i="1"/>
  <c r="AF1204" i="1" l="1"/>
  <c r="AL1203" i="1"/>
  <c r="AL1204" i="1" l="1"/>
  <c r="AF1205" i="1"/>
  <c r="AL1205" i="1" l="1"/>
  <c r="AF1206" i="1"/>
  <c r="AL1206" i="1" l="1"/>
  <c r="AF1207" i="1"/>
  <c r="AL1207" i="1" l="1"/>
  <c r="AF1208" i="1"/>
  <c r="AL1208" i="1" l="1"/>
  <c r="AF1209" i="1"/>
  <c r="AF1210" i="1" l="1"/>
  <c r="AL1209" i="1"/>
  <c r="AF1211" i="1" l="1"/>
  <c r="AL1210" i="1"/>
  <c r="AL1211" i="1" l="1"/>
  <c r="AF1212" i="1"/>
  <c r="AL1212" i="1" l="1"/>
  <c r="AF1213" i="1"/>
  <c r="AL1213" i="1" l="1"/>
  <c r="AF1214" i="1"/>
  <c r="AF1215" i="1" l="1"/>
  <c r="AL1214" i="1"/>
  <c r="AL1215" i="1" l="1"/>
  <c r="AF1216" i="1"/>
  <c r="AL1216" i="1" l="1"/>
  <c r="AF1217" i="1"/>
  <c r="AF1218" i="1" l="1"/>
  <c r="AL1217" i="1"/>
  <c r="AL1218" i="1" l="1"/>
  <c r="AF1219" i="1"/>
  <c r="AF1220" i="1" l="1"/>
  <c r="AL1219" i="1"/>
  <c r="AL1220" i="1" l="1"/>
  <c r="AF1221" i="1"/>
  <c r="AL1221" i="1" l="1"/>
  <c r="AF1222" i="1"/>
  <c r="AL1222" i="1" l="1"/>
  <c r="AF1223" i="1"/>
  <c r="AF1231" i="1" l="1"/>
  <c r="AL1223" i="1"/>
  <c r="AF1232" i="1" l="1"/>
  <c r="AL1231" i="1"/>
  <c r="AF1233" i="1" l="1"/>
  <c r="AL1232" i="1"/>
  <c r="AL1233" i="1" l="1"/>
  <c r="AF1234" i="1"/>
  <c r="AF1235" i="1" l="1"/>
  <c r="AL1234" i="1"/>
  <c r="AF1236" i="1" l="1"/>
  <c r="AL1235" i="1"/>
  <c r="AF1237" i="1" l="1"/>
  <c r="AL1236" i="1"/>
  <c r="AL1237" i="1" l="1"/>
  <c r="AF1238" i="1"/>
  <c r="AL1238" i="1" l="1"/>
  <c r="AF1239" i="1"/>
  <c r="AL1239" i="1" l="1"/>
  <c r="AF1240" i="1"/>
  <c r="AL1240" i="1" l="1"/>
  <c r="AF1241" i="1"/>
  <c r="AL1241" i="1" l="1"/>
  <c r="AF1242" i="1"/>
  <c r="AL1242" i="1" l="1"/>
  <c r="AF1243" i="1"/>
  <c r="AF1244" i="1" l="1"/>
  <c r="AL1243" i="1"/>
  <c r="AF1245" i="1" l="1"/>
  <c r="AL1244" i="1"/>
  <c r="AL1245" i="1" l="1"/>
  <c r="AF1246" i="1"/>
  <c r="AL1246" i="1" l="1"/>
  <c r="AF1247" i="1"/>
  <c r="AF1248" i="1" l="1"/>
  <c r="AL1247" i="1"/>
  <c r="AF1249" i="1" l="1"/>
  <c r="AL1248" i="1"/>
  <c r="AF1250" i="1" l="1"/>
  <c r="AL1249" i="1"/>
  <c r="AF1251" i="1" l="1"/>
  <c r="AL1250" i="1"/>
  <c r="AF1252" i="1" l="1"/>
  <c r="AL1251" i="1"/>
  <c r="AF1253" i="1" l="1"/>
  <c r="AL1252" i="1"/>
  <c r="AL1253" i="1" l="1"/>
  <c r="AF1254" i="1"/>
  <c r="AF1255" i="1" l="1"/>
  <c r="AL1254" i="1"/>
  <c r="AL1255" i="1" l="1"/>
  <c r="AF1256" i="1"/>
  <c r="AF1257" i="1" l="1"/>
  <c r="AL1256" i="1"/>
  <c r="AF1258" i="1" l="1"/>
  <c r="AL1257" i="1"/>
  <c r="AF1259" i="1" l="1"/>
  <c r="AL1258" i="1"/>
  <c r="AL1259" i="1" l="1"/>
  <c r="AF1260" i="1"/>
  <c r="AF1268" i="1" l="1"/>
  <c r="AL1260" i="1"/>
  <c r="AL1268" i="1" l="1"/>
  <c r="AF1269" i="1"/>
  <c r="AF1270" i="1" l="1"/>
  <c r="AL1269" i="1"/>
  <c r="AF1271" i="1" l="1"/>
  <c r="AL1270" i="1"/>
  <c r="AF1272" i="1" l="1"/>
  <c r="AL1271" i="1"/>
  <c r="AL1272" i="1" l="1"/>
  <c r="AF1273" i="1"/>
  <c r="AF1274" i="1" l="1"/>
  <c r="AL1273" i="1"/>
  <c r="AL1274" i="1" l="1"/>
  <c r="AF1275" i="1"/>
  <c r="AL1275" i="1" l="1"/>
  <c r="AF1276" i="1"/>
  <c r="AF1277" i="1" l="1"/>
  <c r="AL1276" i="1"/>
  <c r="AF1278" i="1" l="1"/>
  <c r="AL1277" i="1"/>
  <c r="AL1278" i="1" l="1"/>
  <c r="AF1279" i="1"/>
  <c r="AF1280" i="1" l="1"/>
  <c r="AL1279" i="1"/>
  <c r="AF1281" i="1" l="1"/>
  <c r="AL1280" i="1"/>
  <c r="AF1282" i="1" l="1"/>
  <c r="AL1281" i="1"/>
  <c r="AL1282" i="1" l="1"/>
  <c r="AF1283" i="1"/>
  <c r="AF1284" i="1" l="1"/>
  <c r="AL1283" i="1"/>
  <c r="AL1284" i="1" l="1"/>
  <c r="AF1285" i="1"/>
  <c r="AL1285" i="1" l="1"/>
  <c r="AF1286" i="1"/>
  <c r="AF1287" i="1" l="1"/>
  <c r="AL1286" i="1"/>
  <c r="AF1288" i="1" l="1"/>
  <c r="AL1287" i="1"/>
  <c r="AF1289" i="1" l="1"/>
  <c r="AL1288" i="1"/>
  <c r="AH1161" i="1"/>
  <c r="AI1161" i="1"/>
  <c r="AS1161" i="1"/>
  <c r="AG1161" i="1"/>
  <c r="AM1161" i="1"/>
  <c r="AQ1161" i="1"/>
  <c r="AK1161" i="1"/>
  <c r="AR1161" i="1"/>
  <c r="AN1161" i="1"/>
  <c r="AO1161" i="1"/>
  <c r="AP1161" i="1"/>
  <c r="AJ1161" i="1"/>
  <c r="AG1162" i="1"/>
  <c r="AP1162" i="1"/>
  <c r="AI1162" i="1"/>
  <c r="AM1162" i="1"/>
  <c r="AN1162" i="1"/>
  <c r="AK1162" i="1"/>
  <c r="AS1162" i="1"/>
  <c r="AR1162" i="1"/>
  <c r="AH1162" i="1"/>
  <c r="AQ1162" i="1"/>
  <c r="AO1162" i="1"/>
  <c r="AJ1162" i="1"/>
  <c r="AQ1163" i="1"/>
  <c r="AN1163" i="1"/>
  <c r="AH1163" i="1"/>
  <c r="AS1163" i="1"/>
  <c r="AG1163" i="1"/>
  <c r="AP1163" i="1"/>
  <c r="AO1163" i="1"/>
  <c r="AI1163" i="1"/>
  <c r="AK1163" i="1"/>
  <c r="AR1163" i="1"/>
  <c r="AM1163" i="1"/>
  <c r="AJ1163" i="1"/>
  <c r="AP1164" i="1"/>
  <c r="AH1164" i="1"/>
  <c r="AM1164" i="1"/>
  <c r="AI1164" i="1"/>
  <c r="AK1164" i="1"/>
  <c r="AG1164" i="1"/>
  <c r="AQ1164" i="1"/>
  <c r="AR1164" i="1"/>
  <c r="AO1164" i="1"/>
  <c r="AS1164" i="1"/>
  <c r="AJ1164" i="1"/>
  <c r="AN1164" i="1"/>
  <c r="AS1165" i="1"/>
  <c r="AR1165" i="1"/>
  <c r="AI1165" i="1"/>
  <c r="AQ1165" i="1"/>
  <c r="AJ1165" i="1"/>
  <c r="AG1165" i="1"/>
  <c r="AP1165" i="1"/>
  <c r="AK1165" i="1"/>
  <c r="AM1165" i="1"/>
  <c r="AO1165" i="1"/>
  <c r="AH1165" i="1"/>
  <c r="AN1165" i="1"/>
  <c r="AP1166" i="1"/>
  <c r="AR1166" i="1"/>
  <c r="AH1166" i="1"/>
  <c r="AJ1166" i="1"/>
  <c r="AI1166" i="1"/>
  <c r="AK1166" i="1"/>
  <c r="AS1166" i="1"/>
  <c r="AM1166" i="1"/>
  <c r="AO1166" i="1"/>
  <c r="AQ1166" i="1"/>
  <c r="AN1166" i="1"/>
  <c r="AG1166" i="1"/>
  <c r="AK1167" i="1"/>
  <c r="AP1167" i="1"/>
  <c r="AR1167" i="1"/>
  <c r="AN1167" i="1"/>
  <c r="AG1167" i="1"/>
  <c r="AO1167" i="1"/>
  <c r="AH1167" i="1"/>
  <c r="AI1167" i="1"/>
  <c r="AS1167" i="1"/>
  <c r="AQ1167" i="1"/>
  <c r="AJ1167" i="1"/>
  <c r="AM1167" i="1"/>
  <c r="AR1168" i="1"/>
  <c r="AJ1168" i="1"/>
  <c r="AK1168" i="1"/>
  <c r="AH1168" i="1"/>
  <c r="AM1168" i="1"/>
  <c r="AI1168" i="1"/>
  <c r="AO1168" i="1"/>
  <c r="AN1168" i="1"/>
  <c r="AP1168" i="1"/>
  <c r="AQ1168" i="1"/>
  <c r="AS1168" i="1"/>
  <c r="AG1168" i="1"/>
  <c r="AK1169" i="1"/>
  <c r="AM1169" i="1"/>
  <c r="AI1169" i="1"/>
  <c r="AP1169" i="1"/>
  <c r="AH1169" i="1"/>
  <c r="AN1169" i="1"/>
  <c r="AO1169" i="1"/>
  <c r="AG1169" i="1"/>
  <c r="AQ1169" i="1"/>
  <c r="AS1169" i="1"/>
  <c r="AR1169" i="1"/>
  <c r="AJ1169" i="1"/>
  <c r="AH1170" i="1"/>
  <c r="AK1170" i="1"/>
  <c r="AN1170" i="1"/>
  <c r="AQ1170" i="1"/>
  <c r="AR1170" i="1"/>
  <c r="AI1170" i="1"/>
  <c r="AG1170" i="1"/>
  <c r="AO1170" i="1"/>
  <c r="AJ1170" i="1"/>
  <c r="AS1170" i="1"/>
  <c r="AP1170" i="1"/>
  <c r="AM1170" i="1"/>
  <c r="AS1171" i="1"/>
  <c r="AK1171" i="1"/>
  <c r="AH1171" i="1"/>
  <c r="AG1171" i="1"/>
  <c r="AO1171" i="1"/>
  <c r="AP1171" i="1"/>
  <c r="AJ1171" i="1"/>
  <c r="AI1171" i="1"/>
  <c r="AM1171" i="1"/>
  <c r="AR1171" i="1"/>
  <c r="AQ1171" i="1"/>
  <c r="AN1171" i="1"/>
  <c r="AO1172" i="1"/>
  <c r="AK1172" i="1"/>
  <c r="AJ1172" i="1"/>
  <c r="AQ1172" i="1"/>
  <c r="AM1172" i="1"/>
  <c r="AN1172" i="1"/>
  <c r="AP1172" i="1"/>
  <c r="AS1172" i="1"/>
  <c r="AR1172" i="1"/>
  <c r="AH1172" i="1"/>
  <c r="AI1172" i="1"/>
  <c r="AG1172" i="1"/>
  <c r="AH1173" i="1"/>
  <c r="AO1173" i="1"/>
  <c r="AI1173" i="1"/>
  <c r="AP1173" i="1"/>
  <c r="AJ1173" i="1"/>
  <c r="AR1173" i="1"/>
  <c r="AK1173" i="1"/>
  <c r="AG1173" i="1"/>
  <c r="AM1173" i="1"/>
  <c r="AQ1173" i="1"/>
  <c r="AS1173" i="1"/>
  <c r="AN1173" i="1"/>
  <c r="AP1174" i="1"/>
  <c r="AS1174" i="1"/>
  <c r="AM1174" i="1"/>
  <c r="AQ1174" i="1"/>
  <c r="AK1174" i="1"/>
  <c r="AN1174" i="1"/>
  <c r="AG1174" i="1"/>
  <c r="AR1174" i="1"/>
  <c r="AJ1174" i="1"/>
  <c r="AI1174" i="1"/>
  <c r="AH1174" i="1"/>
  <c r="AO1174" i="1"/>
  <c r="AH1175" i="1"/>
  <c r="AI1175" i="1"/>
  <c r="AP1175" i="1"/>
  <c r="AO1175" i="1"/>
  <c r="AJ1175" i="1"/>
  <c r="AG1175" i="1"/>
  <c r="AK1175" i="1"/>
  <c r="AM1175" i="1"/>
  <c r="AS1175" i="1"/>
  <c r="AR1175" i="1"/>
  <c r="AQ1175" i="1"/>
  <c r="AN1175" i="1"/>
  <c r="AR1176" i="1"/>
  <c r="AI1176" i="1"/>
  <c r="AG1176" i="1"/>
  <c r="AQ1176" i="1"/>
  <c r="AJ1176" i="1"/>
  <c r="AN1176" i="1"/>
  <c r="AK1176" i="1"/>
  <c r="AP1176" i="1"/>
  <c r="AM1176" i="1"/>
  <c r="AS1176" i="1"/>
  <c r="AH1176" i="1"/>
  <c r="AO1176" i="1"/>
  <c r="AK1177" i="1"/>
  <c r="AI1177" i="1"/>
  <c r="AQ1177" i="1"/>
  <c r="AG1177" i="1"/>
  <c r="AS1177" i="1"/>
  <c r="AJ1177" i="1"/>
  <c r="AN1177" i="1"/>
  <c r="AH1177" i="1"/>
  <c r="AP1177" i="1"/>
  <c r="AM1177" i="1"/>
  <c r="AR1177" i="1"/>
  <c r="AO1177" i="1"/>
  <c r="AH1178" i="1"/>
  <c r="AI1178" i="1"/>
  <c r="AG1178" i="1"/>
  <c r="AS1178" i="1"/>
  <c r="AK1178" i="1"/>
  <c r="AJ1178" i="1"/>
  <c r="AM1178" i="1"/>
  <c r="AO1178" i="1"/>
  <c r="AQ1178" i="1"/>
  <c r="AP1178" i="1"/>
  <c r="AR1178" i="1"/>
  <c r="AN1178" i="1"/>
  <c r="AQ1179" i="1"/>
  <c r="AP1179" i="1"/>
  <c r="AM1179" i="1"/>
  <c r="AK1179" i="1"/>
  <c r="AR1179" i="1"/>
  <c r="AN1179" i="1"/>
  <c r="AS1179" i="1"/>
  <c r="AO1179" i="1"/>
  <c r="AI1179" i="1"/>
  <c r="AG1179" i="1"/>
  <c r="AJ1179" i="1"/>
  <c r="AH1179" i="1"/>
  <c r="AS1180" i="1"/>
  <c r="AG1180" i="1"/>
  <c r="AH1180" i="1"/>
  <c r="AJ1180" i="1"/>
  <c r="AM1180" i="1"/>
  <c r="AI1180" i="1"/>
  <c r="AP1180" i="1"/>
  <c r="AO1180" i="1"/>
  <c r="AN1180" i="1"/>
  <c r="AQ1180" i="1"/>
  <c r="AR1180" i="1"/>
  <c r="AK1180" i="1"/>
  <c r="AO1181" i="1"/>
  <c r="AS1181" i="1"/>
  <c r="AM1181" i="1"/>
  <c r="AG1181" i="1"/>
  <c r="AP1181" i="1"/>
  <c r="AQ1181" i="1"/>
  <c r="AN1181" i="1"/>
  <c r="AI1181" i="1"/>
  <c r="AR1181" i="1"/>
  <c r="AH1181" i="1"/>
  <c r="AK1181" i="1"/>
  <c r="AJ1181" i="1"/>
  <c r="AH1182" i="1"/>
  <c r="AO1182" i="1"/>
  <c r="AJ1182" i="1"/>
  <c r="AI1182" i="1"/>
  <c r="AS1182" i="1"/>
  <c r="AM1182" i="1"/>
  <c r="AP1182" i="1"/>
  <c r="AN1182" i="1"/>
  <c r="AG1182" i="1"/>
  <c r="AQ1182" i="1"/>
  <c r="AR1182" i="1"/>
  <c r="AK1182" i="1"/>
  <c r="AP1183" i="1"/>
  <c r="AK1183" i="1"/>
  <c r="AG1183" i="1"/>
  <c r="AQ1183" i="1"/>
  <c r="AM1183" i="1"/>
  <c r="AJ1183" i="1"/>
  <c r="AH1183" i="1"/>
  <c r="AO1183" i="1"/>
  <c r="AN1183" i="1"/>
  <c r="AR1183" i="1"/>
  <c r="AS1183" i="1"/>
  <c r="AI1183" i="1"/>
  <c r="AR1184" i="1"/>
  <c r="AQ1184" i="1"/>
  <c r="AG1184" i="1"/>
  <c r="AS1184" i="1"/>
  <c r="AJ1184" i="1"/>
  <c r="AM1184" i="1"/>
  <c r="AH1184" i="1"/>
  <c r="AO1184" i="1"/>
  <c r="AK1184" i="1"/>
  <c r="AP1184" i="1"/>
  <c r="AI1184" i="1"/>
  <c r="AN1184" i="1"/>
  <c r="AP1185" i="1"/>
  <c r="AS1185" i="1"/>
  <c r="AN1185" i="1"/>
  <c r="AQ1185" i="1"/>
  <c r="AK1185" i="1"/>
  <c r="AG1185" i="1"/>
  <c r="AO1185" i="1"/>
  <c r="AR1185" i="1"/>
  <c r="AJ1185" i="1"/>
  <c r="AH1185" i="1"/>
  <c r="AI1185" i="1"/>
  <c r="AM1185" i="1"/>
  <c r="AK1186" i="1"/>
  <c r="AH1186" i="1"/>
  <c r="AS1186" i="1"/>
  <c r="AR1186" i="1"/>
  <c r="AO1186" i="1"/>
  <c r="AI1186" i="1"/>
  <c r="AG1186" i="1"/>
  <c r="AJ1186" i="1"/>
  <c r="AN1186" i="1"/>
  <c r="AQ1186" i="1"/>
  <c r="AP1186" i="1"/>
  <c r="AM1186" i="1"/>
  <c r="AK1194" i="1"/>
  <c r="AS1194" i="1"/>
  <c r="AJ1194" i="1"/>
  <c r="AP1194" i="1"/>
  <c r="AM1194" i="1"/>
  <c r="AG1194" i="1"/>
  <c r="AQ1194" i="1"/>
  <c r="AH1194" i="1"/>
  <c r="AN1194" i="1"/>
  <c r="AR1194" i="1"/>
  <c r="AO1194" i="1"/>
  <c r="AI1194" i="1"/>
  <c r="AK1195" i="1"/>
  <c r="AP1195" i="1"/>
  <c r="AG1195" i="1"/>
  <c r="AN1195" i="1"/>
  <c r="AH1195" i="1"/>
  <c r="AQ1195" i="1"/>
  <c r="AI1195" i="1"/>
  <c r="AR1195" i="1"/>
  <c r="AJ1195" i="1"/>
  <c r="AS1195" i="1"/>
  <c r="AO1195" i="1"/>
  <c r="AM1195" i="1"/>
  <c r="AS1196" i="1"/>
  <c r="AH1196" i="1"/>
  <c r="AP1196" i="1"/>
  <c r="AG1196" i="1"/>
  <c r="AO1196" i="1"/>
  <c r="AJ1196" i="1"/>
  <c r="AI1196" i="1"/>
  <c r="AQ1196" i="1"/>
  <c r="AM1196" i="1"/>
  <c r="AK1196" i="1"/>
  <c r="AR1196" i="1"/>
  <c r="AN1196" i="1"/>
  <c r="AS1197" i="1"/>
  <c r="AI1197" i="1"/>
  <c r="AG1197" i="1"/>
  <c r="AP1197" i="1"/>
  <c r="AR1197" i="1"/>
  <c r="AJ1197" i="1"/>
  <c r="AO1197" i="1"/>
  <c r="AM1197" i="1"/>
  <c r="AN1197" i="1"/>
  <c r="AK1197" i="1"/>
  <c r="AH1197" i="1"/>
  <c r="AQ1197" i="1"/>
  <c r="AR1198" i="1"/>
  <c r="AJ1198" i="1"/>
  <c r="AP1198" i="1"/>
  <c r="AO1198" i="1"/>
  <c r="AM1198" i="1"/>
  <c r="AN1198" i="1"/>
  <c r="AQ1198" i="1"/>
  <c r="AS1198" i="1"/>
  <c r="AK1198" i="1"/>
  <c r="AH1198" i="1"/>
  <c r="AI1198" i="1"/>
  <c r="AG1198" i="1"/>
  <c r="AH1199" i="1"/>
  <c r="AS1199" i="1"/>
  <c r="AP1199" i="1"/>
  <c r="AO1199" i="1"/>
  <c r="AK1199" i="1"/>
  <c r="AJ1199" i="1"/>
  <c r="AQ1199" i="1"/>
  <c r="AM1199" i="1"/>
  <c r="AN1199" i="1"/>
  <c r="AR1199" i="1"/>
  <c r="AI1199" i="1"/>
  <c r="AG1199" i="1"/>
  <c r="AK1200" i="1"/>
  <c r="AS1200" i="1"/>
  <c r="AJ1200" i="1"/>
  <c r="AQ1200" i="1"/>
  <c r="AG1200" i="1"/>
  <c r="AI1200" i="1"/>
  <c r="AH1200" i="1"/>
  <c r="AP1200" i="1"/>
  <c r="AM1200" i="1"/>
  <c r="AR1200" i="1"/>
  <c r="AO1200" i="1"/>
  <c r="AN1200" i="1"/>
  <c r="AP1201" i="1"/>
  <c r="AI1201" i="1"/>
  <c r="AM1201" i="1"/>
  <c r="AK1201" i="1"/>
  <c r="AO1201" i="1"/>
  <c r="AG1201" i="1"/>
  <c r="AJ1201" i="1"/>
  <c r="AH1201" i="1"/>
  <c r="AR1201" i="1"/>
  <c r="AQ1201" i="1"/>
  <c r="AS1201" i="1"/>
  <c r="AN1201" i="1"/>
  <c r="AQ1202" i="1"/>
  <c r="AO1202" i="1"/>
  <c r="AG1202" i="1"/>
  <c r="AI1202" i="1"/>
  <c r="AR1202" i="1"/>
  <c r="AH1202" i="1"/>
  <c r="AJ1202" i="1"/>
  <c r="AP1202" i="1"/>
  <c r="AK1202" i="1"/>
  <c r="AS1202" i="1"/>
  <c r="AM1202" i="1"/>
  <c r="AN1202" i="1"/>
  <c r="AP1203" i="1"/>
  <c r="AH1203" i="1"/>
  <c r="AR1203" i="1"/>
  <c r="AN1203" i="1"/>
  <c r="AI1203" i="1"/>
  <c r="AM1203" i="1"/>
  <c r="AK1203" i="1"/>
  <c r="AQ1203" i="1"/>
  <c r="AS1203" i="1"/>
  <c r="AO1203" i="1"/>
  <c r="AJ1203" i="1"/>
  <c r="AG1203" i="1"/>
  <c r="AQ1204" i="1"/>
  <c r="AP1204" i="1"/>
  <c r="AJ1204" i="1"/>
  <c r="AR1204" i="1"/>
  <c r="AM1204" i="1"/>
  <c r="AN1204" i="1"/>
  <c r="AI1204" i="1"/>
  <c r="AS1204" i="1"/>
  <c r="AH1204" i="1"/>
  <c r="AO1204" i="1"/>
  <c r="AK1204" i="1"/>
  <c r="AG1204" i="1"/>
  <c r="AS1205" i="1"/>
  <c r="AK1205" i="1"/>
  <c r="AQ1205" i="1"/>
  <c r="AI1205" i="1"/>
  <c r="AN1205" i="1"/>
  <c r="AH1205" i="1"/>
  <c r="AJ1205" i="1"/>
  <c r="AR1205" i="1"/>
  <c r="AG1205" i="1"/>
  <c r="AM1205" i="1"/>
  <c r="AP1205" i="1"/>
  <c r="AO1205" i="1"/>
  <c r="AS1206" i="1"/>
  <c r="AR1206" i="1"/>
  <c r="AJ1206" i="1"/>
  <c r="AK1206" i="1"/>
  <c r="AO1206" i="1"/>
  <c r="AQ1206" i="1"/>
  <c r="AI1206" i="1"/>
  <c r="AH1206" i="1"/>
  <c r="AG1206" i="1"/>
  <c r="AM1206" i="1"/>
  <c r="AP1206" i="1"/>
  <c r="AN1206" i="1"/>
  <c r="AS1207" i="1"/>
  <c r="AO1207" i="1"/>
  <c r="AK1207" i="1"/>
  <c r="AH1207" i="1"/>
  <c r="AJ1207" i="1"/>
  <c r="AN1207" i="1"/>
  <c r="AP1207" i="1"/>
  <c r="AG1207" i="1"/>
  <c r="AM1207" i="1"/>
  <c r="AI1207" i="1"/>
  <c r="AQ1207" i="1"/>
  <c r="AR1207" i="1"/>
  <c r="AH1208" i="1"/>
  <c r="AP1208" i="1"/>
  <c r="AR1208" i="1"/>
  <c r="AN1208" i="1"/>
  <c r="AQ1208" i="1"/>
  <c r="AI1208" i="1"/>
  <c r="AO1208" i="1"/>
  <c r="AK1208" i="1"/>
  <c r="AJ1208" i="1"/>
  <c r="AS1208" i="1"/>
  <c r="AM1208" i="1"/>
  <c r="AG1208" i="1"/>
  <c r="AR1209" i="1"/>
  <c r="AQ1209" i="1"/>
  <c r="AI1209" i="1"/>
  <c r="AG1209" i="1"/>
  <c r="AJ1209" i="1"/>
  <c r="AM1209" i="1"/>
  <c r="AS1209" i="1"/>
  <c r="AP1209" i="1"/>
  <c r="AO1209" i="1"/>
  <c r="AH1209" i="1"/>
  <c r="AK1209" i="1"/>
  <c r="AN1209" i="1"/>
  <c r="AI1210" i="1"/>
  <c r="AH1210" i="1"/>
  <c r="AM1210" i="1"/>
  <c r="AK1210" i="1"/>
  <c r="AR1210" i="1"/>
  <c r="AG1210" i="1"/>
  <c r="AN1210" i="1"/>
  <c r="AS1210" i="1"/>
  <c r="AQ1210" i="1"/>
  <c r="AP1210" i="1"/>
  <c r="AO1210" i="1"/>
  <c r="AJ1210" i="1"/>
  <c r="AG1211" i="1"/>
  <c r="AS1211" i="1"/>
  <c r="AP1211" i="1"/>
  <c r="AN1211" i="1"/>
  <c r="AR1211" i="1"/>
  <c r="AI1211" i="1"/>
  <c r="AO1211" i="1"/>
  <c r="AK1211" i="1"/>
  <c r="AJ1211" i="1"/>
  <c r="AQ1211" i="1"/>
  <c r="AH1211" i="1"/>
  <c r="AM1211" i="1"/>
  <c r="AJ1212" i="1"/>
  <c r="AM1212" i="1"/>
  <c r="AN1212" i="1"/>
  <c r="AK1212" i="1"/>
  <c r="AR1212" i="1"/>
  <c r="AH1212" i="1"/>
  <c r="AS1212" i="1"/>
  <c r="AI1212" i="1"/>
  <c r="AO1212" i="1"/>
  <c r="AP1212" i="1"/>
  <c r="AQ1212" i="1"/>
  <c r="AG1212" i="1"/>
  <c r="AK1213" i="1"/>
  <c r="AP1213" i="1"/>
  <c r="AR1213" i="1"/>
  <c r="AM1213" i="1"/>
  <c r="AH1213" i="1"/>
  <c r="AQ1213" i="1"/>
  <c r="AN1213" i="1"/>
  <c r="AI1213" i="1"/>
  <c r="AO1213" i="1"/>
  <c r="AJ1213" i="1"/>
  <c r="AG1213" i="1"/>
  <c r="AS1213" i="1"/>
  <c r="AK1214" i="1"/>
  <c r="AH1214" i="1"/>
  <c r="AI1214" i="1"/>
  <c r="AQ1214" i="1"/>
  <c r="AS1214" i="1"/>
  <c r="AJ1214" i="1"/>
  <c r="AM1214" i="1"/>
  <c r="AP1214" i="1"/>
  <c r="AG1214" i="1"/>
  <c r="AR1214" i="1"/>
  <c r="AO1214" i="1"/>
  <c r="AN1214" i="1"/>
  <c r="AP1215" i="1"/>
  <c r="AO1215" i="1"/>
  <c r="AG1215" i="1"/>
  <c r="AN1215" i="1"/>
  <c r="AI1215" i="1"/>
  <c r="AQ1215" i="1"/>
  <c r="AJ1215" i="1"/>
  <c r="AH1215" i="1"/>
  <c r="AR1215" i="1"/>
  <c r="AS1215" i="1"/>
  <c r="AK1215" i="1"/>
  <c r="AM1215" i="1"/>
  <c r="AP1216" i="1"/>
  <c r="AQ1216" i="1"/>
  <c r="AM1216" i="1"/>
  <c r="AI1216" i="1"/>
  <c r="AJ1216" i="1"/>
  <c r="AS1216" i="1"/>
  <c r="AR1216" i="1"/>
  <c r="AH1216" i="1"/>
  <c r="AO1216" i="1"/>
  <c r="AK1216" i="1"/>
  <c r="AG1216" i="1"/>
  <c r="AN1216" i="1"/>
  <c r="AS1217" i="1"/>
  <c r="AK1217" i="1"/>
  <c r="AO1217" i="1"/>
  <c r="AG1217" i="1"/>
  <c r="AH1217" i="1"/>
  <c r="AI1217" i="1"/>
  <c r="AJ1217" i="1"/>
  <c r="AQ1217" i="1"/>
  <c r="AN1217" i="1"/>
  <c r="AR1217" i="1"/>
  <c r="AM1217" i="1"/>
  <c r="AP1217" i="1"/>
  <c r="AH1218" i="1"/>
  <c r="AG1218" i="1"/>
  <c r="AQ1218" i="1"/>
  <c r="AO1218" i="1"/>
  <c r="AI1218" i="1"/>
  <c r="AJ1218" i="1"/>
  <c r="AK1218" i="1"/>
  <c r="AM1218" i="1"/>
  <c r="AN1218" i="1"/>
  <c r="AS1218" i="1"/>
  <c r="AR1218" i="1"/>
  <c r="AP1218" i="1"/>
  <c r="AS1219" i="1"/>
  <c r="AO1219" i="1"/>
  <c r="AJ1219" i="1"/>
  <c r="AI1219" i="1"/>
  <c r="AK1219" i="1"/>
  <c r="AR1219" i="1"/>
  <c r="AM1219" i="1"/>
  <c r="AH1219" i="1"/>
  <c r="AQ1219" i="1"/>
  <c r="AN1219" i="1"/>
  <c r="AP1219" i="1"/>
  <c r="AG1219" i="1"/>
  <c r="AI1220" i="1"/>
  <c r="AQ1220" i="1"/>
  <c r="AG1220" i="1"/>
  <c r="AO1220" i="1"/>
  <c r="AK1220" i="1"/>
  <c r="AJ1220" i="1"/>
  <c r="AH1220" i="1"/>
  <c r="AM1220" i="1"/>
  <c r="AN1220" i="1"/>
  <c r="AP1220" i="1"/>
  <c r="AR1220" i="1"/>
  <c r="AS1220" i="1"/>
  <c r="AQ1221" i="1"/>
  <c r="AP1221" i="1"/>
  <c r="AJ1221" i="1"/>
  <c r="AO1221" i="1"/>
  <c r="AS1221" i="1"/>
  <c r="AM1221" i="1"/>
  <c r="AH1221" i="1"/>
  <c r="AN1221" i="1"/>
  <c r="AI1221" i="1"/>
  <c r="AR1221" i="1"/>
  <c r="AK1221" i="1"/>
  <c r="AG1221" i="1"/>
  <c r="AK1222" i="1"/>
  <c r="AH1222" i="1"/>
  <c r="AI1222" i="1"/>
  <c r="AS1222" i="1"/>
  <c r="AM1222" i="1"/>
  <c r="AG1222" i="1"/>
  <c r="AQ1222" i="1"/>
  <c r="AP1222" i="1"/>
  <c r="AN1222" i="1"/>
  <c r="AR1222" i="1"/>
  <c r="AO1222" i="1"/>
  <c r="AJ1222" i="1"/>
  <c r="AI1223" i="1"/>
  <c r="AQ1223" i="1"/>
  <c r="AJ1223" i="1"/>
  <c r="AK1223" i="1"/>
  <c r="AR1223" i="1"/>
  <c r="AM1223" i="1"/>
  <c r="AS1223" i="1"/>
  <c r="AP1223" i="1"/>
  <c r="AH1223" i="1"/>
  <c r="AO1223" i="1"/>
  <c r="AG1223" i="1"/>
  <c r="AN1223" i="1"/>
  <c r="AP1231" i="1"/>
  <c r="AG1231" i="1"/>
  <c r="AO1231" i="1"/>
  <c r="AQ1231" i="1"/>
  <c r="AJ1231" i="1"/>
  <c r="AR1231" i="1"/>
  <c r="AS1231" i="1"/>
  <c r="AM1231" i="1"/>
  <c r="AH1231" i="1"/>
  <c r="AK1231" i="1"/>
  <c r="AI1231" i="1"/>
  <c r="AN1231" i="1"/>
  <c r="AP1232" i="1"/>
  <c r="AR1232" i="1"/>
  <c r="AI1232" i="1"/>
  <c r="AG1232" i="1"/>
  <c r="AQ1232" i="1"/>
  <c r="AJ1232" i="1"/>
  <c r="AO1232" i="1"/>
  <c r="AS1232" i="1"/>
  <c r="AM1232" i="1"/>
  <c r="AH1232" i="1"/>
  <c r="AK1232" i="1"/>
  <c r="AN1232" i="1"/>
  <c r="AP1233" i="1"/>
  <c r="AH1233" i="1"/>
  <c r="AG1233" i="1"/>
  <c r="AN1233" i="1"/>
  <c r="AQ1233" i="1"/>
  <c r="AJ1233" i="1"/>
  <c r="AI1233" i="1"/>
  <c r="AO1233" i="1"/>
  <c r="AM1233" i="1"/>
  <c r="AR1233" i="1"/>
  <c r="AK1233" i="1"/>
  <c r="AS1233" i="1"/>
  <c r="AO1234" i="1"/>
  <c r="AQ1234" i="1"/>
  <c r="AS1234" i="1"/>
  <c r="AG1234" i="1"/>
  <c r="AH1234" i="1"/>
  <c r="AR1234" i="1"/>
  <c r="AN1234" i="1"/>
  <c r="AP1234" i="1"/>
  <c r="AI1234" i="1"/>
  <c r="AK1234" i="1"/>
  <c r="AJ1234" i="1"/>
  <c r="AM1234" i="1"/>
  <c r="AG1235" i="1"/>
  <c r="AS1235" i="1"/>
  <c r="AN1235" i="1"/>
  <c r="AM1235" i="1"/>
  <c r="AO1235" i="1"/>
  <c r="AH1235" i="1"/>
  <c r="AQ1235" i="1"/>
  <c r="AP1235" i="1"/>
  <c r="AJ1235" i="1"/>
  <c r="AR1235" i="1"/>
  <c r="AK1235" i="1"/>
  <c r="AI1235" i="1"/>
  <c r="AQ1236" i="1"/>
  <c r="AG1236" i="1"/>
  <c r="AH1236" i="1"/>
  <c r="AN1236" i="1"/>
  <c r="AO1236" i="1"/>
  <c r="AJ1236" i="1"/>
  <c r="AK1236" i="1"/>
  <c r="AR1236" i="1"/>
  <c r="AI1236" i="1"/>
  <c r="AS1236" i="1"/>
  <c r="AP1236" i="1"/>
  <c r="AM1236" i="1"/>
  <c r="AG1237" i="1"/>
  <c r="AH1237" i="1"/>
  <c r="AS1237" i="1"/>
  <c r="AJ1237" i="1"/>
  <c r="AK1237" i="1"/>
  <c r="AO1237" i="1"/>
  <c r="AI1237" i="1"/>
  <c r="AR1237" i="1"/>
  <c r="AP1237" i="1"/>
  <c r="AQ1237" i="1"/>
  <c r="AM1237" i="1"/>
  <c r="AN1237" i="1"/>
  <c r="AO1238" i="1"/>
  <c r="AQ1238" i="1"/>
  <c r="AJ1238" i="1"/>
  <c r="AK1238" i="1"/>
  <c r="AR1238" i="1"/>
  <c r="AM1238" i="1"/>
  <c r="AS1238" i="1"/>
  <c r="AN1238" i="1"/>
  <c r="AI1238" i="1"/>
  <c r="AH1238" i="1"/>
  <c r="AP1238" i="1"/>
  <c r="AG1238" i="1"/>
  <c r="AP1239" i="1"/>
  <c r="AG1239" i="1"/>
  <c r="AQ1239" i="1"/>
  <c r="AN1239" i="1"/>
  <c r="AI1239" i="1"/>
  <c r="AR1239" i="1"/>
  <c r="AS1239" i="1"/>
  <c r="AJ1239" i="1"/>
  <c r="AH1239" i="1"/>
  <c r="AO1239" i="1"/>
  <c r="AK1239" i="1"/>
  <c r="AM1239" i="1"/>
  <c r="AP1240" i="1"/>
  <c r="AM1240" i="1"/>
  <c r="AS1240" i="1"/>
  <c r="AQ1240" i="1"/>
  <c r="AH1240" i="1"/>
  <c r="AR1240" i="1"/>
  <c r="AN1240" i="1"/>
  <c r="AO1240" i="1"/>
  <c r="AI1240" i="1"/>
  <c r="AG1240" i="1"/>
  <c r="AK1240" i="1"/>
  <c r="AJ1240" i="1"/>
  <c r="AI1241" i="1"/>
  <c r="AJ1241" i="1"/>
  <c r="AM1241" i="1"/>
  <c r="AQ1241" i="1"/>
  <c r="AS1241" i="1"/>
  <c r="AK1241" i="1"/>
  <c r="AG1241" i="1"/>
  <c r="AR1241" i="1"/>
  <c r="AN1241" i="1"/>
  <c r="AP1241" i="1"/>
  <c r="AO1241" i="1"/>
  <c r="AH1241" i="1"/>
  <c r="AQ1242" i="1"/>
  <c r="AN1242" i="1"/>
  <c r="AR1242" i="1"/>
  <c r="AK1242" i="1"/>
  <c r="AJ1242" i="1"/>
  <c r="AG1242" i="1"/>
  <c r="AS1242" i="1"/>
  <c r="AI1242" i="1"/>
  <c r="AP1242" i="1"/>
  <c r="AH1242" i="1"/>
  <c r="AM1242" i="1"/>
  <c r="AO1242" i="1"/>
  <c r="AR1243" i="1"/>
  <c r="AJ1243" i="1"/>
  <c r="AN1243" i="1"/>
  <c r="AH1243" i="1"/>
  <c r="AM1243" i="1"/>
  <c r="AG1243" i="1"/>
  <c r="AI1243" i="1"/>
  <c r="AO1243" i="1"/>
  <c r="AS1243" i="1"/>
  <c r="AP1243" i="1"/>
  <c r="AK1243" i="1"/>
  <c r="AQ1243" i="1"/>
  <c r="AQ1244" i="1"/>
  <c r="AK1244" i="1"/>
  <c r="AM1244" i="1"/>
  <c r="AO1244" i="1"/>
  <c r="AR1244" i="1"/>
  <c r="AP1244" i="1"/>
  <c r="AH1244" i="1"/>
  <c r="AG1244" i="1"/>
  <c r="AS1244" i="1"/>
  <c r="AI1244" i="1"/>
  <c r="AJ1244" i="1"/>
  <c r="AN1244" i="1"/>
  <c r="AJ1245" i="1"/>
  <c r="AI1245" i="1"/>
  <c r="AO1245" i="1"/>
  <c r="AS1245" i="1"/>
  <c r="AR1245" i="1"/>
  <c r="AK1245" i="1"/>
  <c r="AN1245" i="1"/>
  <c r="AP1245" i="1"/>
  <c r="AM1245" i="1"/>
  <c r="AH1245" i="1"/>
  <c r="AQ1245" i="1"/>
  <c r="AG1245" i="1"/>
  <c r="AK1246" i="1"/>
  <c r="AR1246" i="1"/>
  <c r="AM1246" i="1"/>
  <c r="AS1246" i="1"/>
  <c r="AO1246" i="1"/>
  <c r="AN1246" i="1"/>
  <c r="AQ1246" i="1"/>
  <c r="AP1246" i="1"/>
  <c r="AG1246" i="1"/>
  <c r="AI1246" i="1"/>
  <c r="AJ1246" i="1"/>
  <c r="AH1246" i="1"/>
  <c r="AI1247" i="1"/>
  <c r="AJ1247" i="1"/>
  <c r="AH1247" i="1"/>
  <c r="AR1247" i="1"/>
  <c r="AS1247" i="1"/>
  <c r="AM1247" i="1"/>
  <c r="AK1247" i="1"/>
  <c r="AO1247" i="1"/>
  <c r="AN1247" i="1"/>
  <c r="AG1247" i="1"/>
  <c r="AP1247" i="1"/>
  <c r="AQ1247" i="1"/>
  <c r="AS1248" i="1"/>
  <c r="AR1248" i="1"/>
  <c r="AM1248" i="1"/>
  <c r="AO1248" i="1"/>
  <c r="AQ1248" i="1"/>
  <c r="AK1248" i="1"/>
  <c r="AI1248" i="1"/>
  <c r="AG1248" i="1"/>
  <c r="AH1248" i="1"/>
  <c r="AP1248" i="1"/>
  <c r="AJ1248" i="1"/>
  <c r="AN1248" i="1"/>
  <c r="AH1249" i="1"/>
  <c r="AR1249" i="1"/>
  <c r="AG1249" i="1"/>
  <c r="AO1249" i="1"/>
  <c r="AS1249" i="1"/>
  <c r="AJ1249" i="1"/>
  <c r="AK1249" i="1"/>
  <c r="AM1249" i="1"/>
  <c r="AI1249" i="1"/>
  <c r="AN1249" i="1"/>
  <c r="AP1249" i="1"/>
  <c r="AQ1249" i="1"/>
  <c r="AH1250" i="1"/>
  <c r="AM1250" i="1"/>
  <c r="AR1250" i="1"/>
  <c r="AP1250" i="1"/>
  <c r="AJ1250" i="1"/>
  <c r="AN1250" i="1"/>
  <c r="AS1250" i="1"/>
  <c r="AO1250" i="1"/>
  <c r="AG1250" i="1"/>
  <c r="AK1250" i="1"/>
  <c r="AQ1250" i="1"/>
  <c r="AI1250" i="1"/>
  <c r="AS1251" i="1"/>
  <c r="AG1251" i="1"/>
  <c r="AR1251" i="1"/>
  <c r="AO1251" i="1"/>
  <c r="AH1251" i="1"/>
  <c r="AN1251" i="1"/>
  <c r="AI1251" i="1"/>
  <c r="AJ1251" i="1"/>
  <c r="AM1251" i="1"/>
  <c r="AK1251" i="1"/>
  <c r="AQ1251" i="1"/>
  <c r="AP1251" i="1"/>
  <c r="AP1252" i="1"/>
  <c r="AR1252" i="1"/>
  <c r="AI1252" i="1"/>
  <c r="AK1252" i="1"/>
  <c r="AJ1252" i="1"/>
  <c r="AQ1252" i="1"/>
  <c r="AN1252" i="1"/>
  <c r="AG1252" i="1"/>
  <c r="AM1252" i="1"/>
  <c r="AH1252" i="1"/>
  <c r="AO1252" i="1"/>
  <c r="AS1252" i="1"/>
  <c r="AP1253" i="1"/>
  <c r="AH1253" i="1"/>
  <c r="AJ1253" i="1"/>
  <c r="AI1253" i="1"/>
  <c r="AK1253" i="1"/>
  <c r="AM1253" i="1"/>
  <c r="AQ1253" i="1"/>
  <c r="AN1253" i="1"/>
  <c r="AG1253" i="1"/>
  <c r="AO1253" i="1"/>
  <c r="AR1253" i="1"/>
  <c r="AS1253" i="1"/>
  <c r="AH1254" i="1"/>
  <c r="AQ1254" i="1"/>
  <c r="AN1254" i="1"/>
  <c r="AR1254" i="1"/>
  <c r="AJ1254" i="1"/>
  <c r="AI1254" i="1"/>
  <c r="AO1254" i="1"/>
  <c r="AK1254" i="1"/>
  <c r="AM1254" i="1"/>
  <c r="AP1254" i="1"/>
  <c r="AG1254" i="1"/>
  <c r="AS1254" i="1"/>
  <c r="AP1255" i="1"/>
  <c r="AO1255" i="1"/>
  <c r="AJ1255" i="1"/>
  <c r="AG1255" i="1"/>
  <c r="AI1255" i="1"/>
  <c r="AK1255" i="1"/>
  <c r="AM1255" i="1"/>
  <c r="AN1255" i="1"/>
  <c r="AQ1255" i="1"/>
  <c r="AS1255" i="1"/>
  <c r="AR1255" i="1"/>
  <c r="AH1255" i="1"/>
  <c r="AH1256" i="1"/>
  <c r="AS1256" i="1"/>
  <c r="AN1256" i="1"/>
  <c r="AG1256" i="1"/>
  <c r="AJ1256" i="1"/>
  <c r="AI1256" i="1"/>
  <c r="AQ1256" i="1"/>
  <c r="AR1256" i="1"/>
  <c r="AK1256" i="1"/>
  <c r="AP1256" i="1"/>
  <c r="AO1256" i="1"/>
  <c r="AM1256" i="1"/>
  <c r="AI1257" i="1"/>
  <c r="AS1257" i="1"/>
  <c r="AN1257" i="1"/>
  <c r="AG1257" i="1"/>
  <c r="AR1257" i="1"/>
  <c r="AQ1257" i="1"/>
  <c r="AP1257" i="1"/>
  <c r="AO1257" i="1"/>
  <c r="AK1257" i="1"/>
  <c r="AJ1257" i="1"/>
  <c r="AH1257" i="1"/>
  <c r="AM1257" i="1"/>
  <c r="AO1258" i="1"/>
  <c r="AR1258" i="1"/>
  <c r="AM1258" i="1"/>
  <c r="AN1258" i="1"/>
  <c r="AH1258" i="1"/>
  <c r="AG1258" i="1"/>
  <c r="AK1258" i="1"/>
  <c r="AP1258" i="1"/>
  <c r="AI1258" i="1"/>
  <c r="AS1258" i="1"/>
  <c r="AQ1258" i="1"/>
  <c r="AJ1258" i="1"/>
  <c r="AH1259" i="1"/>
  <c r="AI1259" i="1"/>
  <c r="AK1259" i="1"/>
  <c r="AM1259" i="1"/>
  <c r="AJ1259" i="1"/>
  <c r="AS1259" i="1"/>
  <c r="AQ1259" i="1"/>
  <c r="AG1259" i="1"/>
  <c r="AN1259" i="1"/>
  <c r="AO1259" i="1"/>
  <c r="AR1259" i="1"/>
  <c r="AP1259" i="1"/>
  <c r="AO1260" i="1"/>
  <c r="AI1260" i="1"/>
  <c r="AG1260" i="1"/>
  <c r="AN1260" i="1"/>
  <c r="AR1260" i="1"/>
  <c r="AS1260" i="1"/>
  <c r="AM1260" i="1"/>
  <c r="AH1260" i="1"/>
  <c r="AJ1260" i="1"/>
  <c r="AQ1260" i="1"/>
  <c r="AP1260" i="1"/>
  <c r="AK1260" i="1"/>
  <c r="AR1268" i="1"/>
  <c r="AS1268" i="1"/>
  <c r="AP1268" i="1"/>
  <c r="AJ1268" i="1"/>
  <c r="AH1268" i="1"/>
  <c r="AG1268" i="1"/>
  <c r="AO1268" i="1"/>
  <c r="AK1268" i="1"/>
  <c r="AI1268" i="1"/>
  <c r="AQ1268" i="1"/>
  <c r="AM1268" i="1"/>
  <c r="AN1268" i="1"/>
  <c r="AK1269" i="1"/>
  <c r="AQ1269" i="1"/>
  <c r="AR1269" i="1"/>
  <c r="AG1269" i="1"/>
  <c r="AS1269" i="1"/>
  <c r="AJ1269" i="1"/>
  <c r="AO1269" i="1"/>
  <c r="AI1269" i="1"/>
  <c r="AM1269" i="1"/>
  <c r="AH1269" i="1"/>
  <c r="AP1269" i="1"/>
  <c r="AN1269" i="1"/>
  <c r="AG1270" i="1"/>
  <c r="AQ1270" i="1"/>
  <c r="AJ1270" i="1"/>
  <c r="AN1270" i="1"/>
  <c r="AR1270" i="1"/>
  <c r="AO1270" i="1"/>
  <c r="AH1270" i="1"/>
  <c r="AP1270" i="1"/>
  <c r="AM1270" i="1"/>
  <c r="AS1270" i="1"/>
  <c r="AK1270" i="1"/>
  <c r="AI1270" i="1"/>
  <c r="AS1271" i="1"/>
  <c r="AM1271" i="1"/>
  <c r="AN1271" i="1"/>
  <c r="AQ1271" i="1"/>
  <c r="AP1271" i="1"/>
  <c r="AG1271" i="1"/>
  <c r="AJ1271" i="1"/>
  <c r="AH1271" i="1"/>
  <c r="AO1271" i="1"/>
  <c r="AR1271" i="1"/>
  <c r="AK1271" i="1"/>
  <c r="AI1271" i="1"/>
  <c r="AQ1272" i="1"/>
  <c r="AJ1272" i="1"/>
  <c r="AS1272" i="1"/>
  <c r="AK1272" i="1"/>
  <c r="AM1272" i="1"/>
  <c r="AP1272" i="1"/>
  <c r="AH1272" i="1"/>
  <c r="AR1272" i="1"/>
  <c r="AO1272" i="1"/>
  <c r="AI1272" i="1"/>
  <c r="AG1272" i="1"/>
  <c r="AN1272" i="1"/>
  <c r="AP1273" i="1"/>
  <c r="AS1273" i="1"/>
  <c r="AK1273" i="1"/>
  <c r="AH1273" i="1"/>
  <c r="AI1273" i="1"/>
  <c r="AN1273" i="1"/>
  <c r="AQ1273" i="1"/>
  <c r="AR1273" i="1"/>
  <c r="AM1273" i="1"/>
  <c r="AJ1273" i="1"/>
  <c r="AG1273" i="1"/>
  <c r="AO1273" i="1"/>
  <c r="AH1274" i="1"/>
  <c r="AJ1274" i="1"/>
  <c r="AM1274" i="1"/>
  <c r="AG1274" i="1"/>
  <c r="AR1274" i="1"/>
  <c r="AQ1274" i="1"/>
  <c r="AK1274" i="1"/>
  <c r="AP1274" i="1"/>
  <c r="AN1274" i="1"/>
  <c r="AS1274" i="1"/>
  <c r="AI1274" i="1"/>
  <c r="AO1274" i="1"/>
  <c r="AQ1275" i="1"/>
  <c r="AM1275" i="1"/>
  <c r="AO1275" i="1"/>
  <c r="AP1275" i="1"/>
  <c r="AK1275" i="1"/>
  <c r="AN1275" i="1"/>
  <c r="AR1275" i="1"/>
  <c r="AS1275" i="1"/>
  <c r="AJ1275" i="1"/>
  <c r="AH1275" i="1"/>
  <c r="AG1275" i="1"/>
  <c r="AI1275" i="1"/>
  <c r="AO1276" i="1"/>
  <c r="AQ1276" i="1"/>
  <c r="AK1276" i="1"/>
  <c r="AG1276" i="1"/>
  <c r="AH1276" i="1"/>
  <c r="AJ1276" i="1"/>
  <c r="AR1276" i="1"/>
  <c r="AS1276" i="1"/>
  <c r="AN1276" i="1"/>
  <c r="AI1276" i="1"/>
  <c r="AP1276" i="1"/>
  <c r="AM1276" i="1"/>
  <c r="AP1277" i="1"/>
  <c r="AQ1277" i="1"/>
  <c r="AS1277" i="1"/>
  <c r="AK1277" i="1"/>
  <c r="AJ1277" i="1"/>
  <c r="AN1277" i="1"/>
  <c r="AG1277" i="1"/>
  <c r="AI1277" i="1"/>
  <c r="AM1277" i="1"/>
  <c r="AH1277" i="1"/>
  <c r="AO1277" i="1"/>
  <c r="AR1277" i="1"/>
  <c r="AO1278" i="1"/>
  <c r="AR1278" i="1"/>
  <c r="AN1278" i="1"/>
  <c r="AG1278" i="1"/>
  <c r="AP1278" i="1"/>
  <c r="AK1278" i="1"/>
  <c r="AI1278" i="1"/>
  <c r="AS1278" i="1"/>
  <c r="AJ1278" i="1"/>
  <c r="AH1278" i="1"/>
  <c r="AQ1278" i="1"/>
  <c r="AM1278" i="1"/>
  <c r="AK1279" i="1"/>
  <c r="AO1279" i="1"/>
  <c r="AP1279" i="1"/>
  <c r="AQ1279" i="1"/>
  <c r="AS1279" i="1"/>
  <c r="AJ1279" i="1"/>
  <c r="AI1279" i="1"/>
  <c r="AG1279" i="1"/>
  <c r="AM1279" i="1"/>
  <c r="AR1279" i="1"/>
  <c r="AH1279" i="1"/>
  <c r="AN1279" i="1"/>
  <c r="AG1280" i="1"/>
  <c r="AQ1280" i="1"/>
  <c r="AK1280" i="1"/>
  <c r="AR1280" i="1"/>
  <c r="AH1280" i="1"/>
  <c r="AJ1280" i="1"/>
  <c r="AP1280" i="1"/>
  <c r="AM1280" i="1"/>
  <c r="AN1280" i="1"/>
  <c r="AO1280" i="1"/>
  <c r="AI1280" i="1"/>
  <c r="AS1280" i="1"/>
  <c r="AK1281" i="1"/>
  <c r="AI1281" i="1"/>
  <c r="AN1281" i="1"/>
  <c r="AP1281" i="1"/>
  <c r="AR1281" i="1"/>
  <c r="AJ1281" i="1"/>
  <c r="AG1281" i="1"/>
  <c r="AO1281" i="1"/>
  <c r="AM1281" i="1"/>
  <c r="AQ1281" i="1"/>
  <c r="AH1281" i="1"/>
  <c r="AS1281" i="1"/>
  <c r="AH1282" i="1"/>
  <c r="AI1282" i="1"/>
  <c r="AO1282" i="1"/>
  <c r="AS1282" i="1"/>
  <c r="AG1282" i="1"/>
  <c r="AP1282" i="1"/>
  <c r="AJ1282" i="1"/>
  <c r="AM1282" i="1"/>
  <c r="AR1282" i="1"/>
  <c r="AQ1282" i="1"/>
  <c r="AK1282" i="1"/>
  <c r="AN1282" i="1"/>
  <c r="AR1283" i="1"/>
  <c r="AP1283" i="1"/>
  <c r="AQ1283" i="1"/>
  <c r="AG1283" i="1"/>
  <c r="AJ1283" i="1"/>
  <c r="AI1283" i="1"/>
  <c r="AH1283" i="1"/>
  <c r="AS1283" i="1"/>
  <c r="AM1283" i="1"/>
  <c r="AO1283" i="1"/>
  <c r="AK1283" i="1"/>
  <c r="AN1283" i="1"/>
  <c r="AO1284" i="1"/>
  <c r="AH1284" i="1"/>
  <c r="AR1284" i="1"/>
  <c r="AN1284" i="1"/>
  <c r="AG1284" i="1"/>
  <c r="AP1284" i="1"/>
  <c r="AS1284" i="1"/>
  <c r="AK1284" i="1"/>
  <c r="AJ1284" i="1"/>
  <c r="AI1284" i="1"/>
  <c r="AQ1284" i="1"/>
  <c r="AM1284" i="1"/>
  <c r="AK1285" i="1"/>
  <c r="AH1285" i="1"/>
  <c r="AO1285" i="1"/>
  <c r="AS1285" i="1"/>
  <c r="AJ1285" i="1"/>
  <c r="AN1285" i="1"/>
  <c r="AP1285" i="1"/>
  <c r="AG1285" i="1"/>
  <c r="AM1285" i="1"/>
  <c r="AQ1285" i="1"/>
  <c r="AR1285" i="1"/>
  <c r="AI1285" i="1"/>
  <c r="AQ1286" i="1"/>
  <c r="AH1286" i="1"/>
  <c r="AK1286" i="1"/>
  <c r="AP1286" i="1"/>
  <c r="AG1286" i="1"/>
  <c r="AR1286" i="1"/>
  <c r="AS1286" i="1"/>
  <c r="AI1286" i="1"/>
  <c r="AJ1286" i="1"/>
  <c r="AO1286" i="1"/>
  <c r="AM1286" i="1"/>
  <c r="AN1286" i="1"/>
  <c r="AK1287" i="1"/>
  <c r="AS1287" i="1"/>
  <c r="AG1287" i="1"/>
  <c r="AO1287" i="1"/>
  <c r="AJ1287" i="1"/>
  <c r="AM1287" i="1"/>
  <c r="AI1287" i="1"/>
  <c r="AH1287" i="1"/>
  <c r="AP1287" i="1"/>
  <c r="AR1287" i="1"/>
  <c r="AQ1287" i="1"/>
  <c r="AN1287" i="1"/>
  <c r="AR1288" i="1"/>
  <c r="AK1288" i="1"/>
  <c r="AI1288" i="1"/>
  <c r="AO1288" i="1"/>
  <c r="AH1288" i="1"/>
  <c r="AJ1288" i="1"/>
  <c r="AQ1288" i="1"/>
  <c r="AS1288" i="1"/>
  <c r="AM1288" i="1"/>
  <c r="AP1288" i="1"/>
  <c r="AN1288" i="1"/>
  <c r="AG1288" i="1"/>
  <c r="AS1289" i="1"/>
  <c r="AH1289" i="1"/>
  <c r="AI1289" i="1"/>
  <c r="AO1289" i="1"/>
  <c r="AJ1289" i="1"/>
  <c r="AR1289" i="1"/>
  <c r="AQ1289" i="1"/>
  <c r="AM1289" i="1"/>
  <c r="AG1289" i="1"/>
  <c r="AK1289" i="1"/>
  <c r="AP1289" i="1"/>
  <c r="AN1289" i="1"/>
  <c r="AF1290" i="1" l="1"/>
  <c r="AL1289" i="1"/>
  <c r="AR1290" i="1" l="1"/>
  <c r="AS1290" i="1"/>
  <c r="AJ1290" i="1"/>
  <c r="AG1290" i="1"/>
  <c r="AF1291" i="1"/>
  <c r="AL1290" i="1"/>
  <c r="AK1290" i="1"/>
  <c r="AM1290" i="1"/>
  <c r="AQ1290" i="1"/>
  <c r="AN1290" i="1"/>
  <c r="AI1290" i="1"/>
  <c r="AO1290" i="1"/>
  <c r="AP1290" i="1"/>
  <c r="AH1290" i="1"/>
  <c r="AF1292" i="1" l="1"/>
  <c r="AK1291" i="1"/>
  <c r="AL1291" i="1"/>
  <c r="AM1291" i="1"/>
  <c r="AQ1291" i="1"/>
  <c r="AP1291" i="1"/>
  <c r="AR1291" i="1"/>
  <c r="AH1291" i="1"/>
  <c r="AJ1291" i="1"/>
  <c r="AO1291" i="1"/>
  <c r="AN1291" i="1"/>
  <c r="AG1291" i="1"/>
  <c r="AS1291" i="1"/>
  <c r="AI1291" i="1"/>
  <c r="AF1293" i="1" l="1"/>
  <c r="AN1292" i="1"/>
  <c r="AK1292" i="1"/>
  <c r="AL1292" i="1"/>
  <c r="AS1292" i="1"/>
  <c r="AI1292" i="1"/>
  <c r="AG1292" i="1"/>
  <c r="AO1292" i="1"/>
  <c r="AQ1292" i="1"/>
  <c r="AH1292" i="1"/>
  <c r="AR1292" i="1"/>
  <c r="AJ1292" i="1"/>
  <c r="AP1292" i="1"/>
  <c r="AM1292" i="1"/>
  <c r="AR1293" i="1" l="1"/>
  <c r="AH1293" i="1"/>
  <c r="AP1293" i="1"/>
  <c r="AM1293" i="1"/>
  <c r="AN1293" i="1"/>
  <c r="AK1293" i="1"/>
  <c r="AG1293" i="1"/>
  <c r="AI1293" i="1"/>
  <c r="AS1293" i="1"/>
  <c r="AF1294" i="1"/>
  <c r="AO1293" i="1"/>
  <c r="AJ1293" i="1"/>
  <c r="AL1293" i="1"/>
  <c r="AQ1293" i="1"/>
  <c r="AO1294" i="1" l="1"/>
  <c r="AR1294" i="1"/>
  <c r="AF1295" i="1"/>
  <c r="AL1294" i="1"/>
  <c r="AS1294" i="1"/>
  <c r="AM1294" i="1"/>
  <c r="AP1294" i="1"/>
  <c r="AN1294" i="1"/>
  <c r="AK1294" i="1"/>
  <c r="AI1294" i="1"/>
  <c r="AG1294" i="1"/>
  <c r="AJ1294" i="1"/>
  <c r="AH1294" i="1"/>
  <c r="AQ1294" i="1"/>
  <c r="AL1295" i="1" l="1"/>
  <c r="AF1296" i="1"/>
  <c r="AF1297" i="1" l="1"/>
  <c r="AL1296" i="1"/>
  <c r="AL1297" i="1" l="1"/>
  <c r="AF1305" i="1"/>
  <c r="AL1305" i="1" l="1"/>
  <c r="AF1306" i="1"/>
  <c r="AF1307" i="1" l="1"/>
  <c r="AL1306" i="1"/>
  <c r="AF1308" i="1" l="1"/>
  <c r="AL1307" i="1"/>
  <c r="AL1308" i="1" l="1"/>
  <c r="AF1309" i="1"/>
  <c r="AL1309" i="1" l="1"/>
  <c r="AF1310" i="1"/>
  <c r="AL1310" i="1" l="1"/>
  <c r="AF1311" i="1"/>
  <c r="AF1312" i="1" l="1"/>
  <c r="AL1311" i="1"/>
  <c r="AF1313" i="1" l="1"/>
  <c r="AL1312" i="1"/>
  <c r="AL1313" i="1" l="1"/>
  <c r="AF1314" i="1"/>
  <c r="AF1315" i="1" l="1"/>
  <c r="AL1314" i="1"/>
  <c r="AF1316" i="1" l="1"/>
  <c r="AL1315" i="1"/>
  <c r="AF1317" i="1" l="1"/>
  <c r="AL1316" i="1"/>
  <c r="AF1318" i="1" l="1"/>
  <c r="AL1317" i="1"/>
  <c r="AL1318" i="1" l="1"/>
  <c r="AF1319" i="1"/>
  <c r="AF1320" i="1" l="1"/>
  <c r="AL1319" i="1"/>
  <c r="AF1321" i="1" l="1"/>
  <c r="AL1320" i="1"/>
  <c r="AF1322" i="1" l="1"/>
  <c r="AL1321" i="1"/>
  <c r="AL1322" i="1" l="1"/>
  <c r="AF1323" i="1"/>
  <c r="AL1323" i="1" l="1"/>
  <c r="AF1324" i="1"/>
  <c r="AL1324" i="1" l="1"/>
  <c r="AF1325" i="1"/>
  <c r="AL1325" i="1" l="1"/>
  <c r="AF1326" i="1"/>
  <c r="AL1326" i="1" l="1"/>
  <c r="AF1327" i="1"/>
  <c r="AL1327" i="1" l="1"/>
  <c r="AF1328" i="1"/>
  <c r="AL1328" i="1" l="1"/>
  <c r="AF1329" i="1"/>
  <c r="AF1330" i="1" l="1"/>
  <c r="AL1329" i="1"/>
  <c r="AF1331" i="1" l="1"/>
  <c r="AL1330" i="1"/>
  <c r="AF1332" i="1" l="1"/>
  <c r="AL1331" i="1"/>
  <c r="AF1333" i="1" l="1"/>
  <c r="AL1332" i="1"/>
  <c r="AF1334" i="1" l="1"/>
  <c r="AL1333" i="1"/>
  <c r="AL1334" i="1" l="1"/>
  <c r="AF1342" i="1"/>
  <c r="AL1342" i="1" l="1"/>
  <c r="AF1343" i="1"/>
  <c r="AF1344" i="1" l="1"/>
  <c r="AL1343" i="1"/>
  <c r="AF1345" i="1" l="1"/>
  <c r="AL1344" i="1"/>
  <c r="AF1346" i="1" l="1"/>
  <c r="AL1345" i="1"/>
  <c r="AF1347" i="1" l="1"/>
  <c r="AL1346" i="1"/>
  <c r="AF1348" i="1" l="1"/>
  <c r="AL1347" i="1"/>
  <c r="AF1349" i="1" l="1"/>
  <c r="AL1348" i="1"/>
  <c r="AL1349" i="1" l="1"/>
  <c r="AF1350" i="1"/>
  <c r="AF1351" i="1" l="1"/>
  <c r="AL1350" i="1"/>
  <c r="AF1352" i="1" l="1"/>
  <c r="AL1351" i="1"/>
  <c r="AL1352" i="1" l="1"/>
  <c r="AF1353" i="1"/>
  <c r="AF1354" i="1" l="1"/>
  <c r="AL1353" i="1"/>
  <c r="AL1354" i="1" l="1"/>
  <c r="AF1355" i="1"/>
  <c r="AL1355" i="1" l="1"/>
  <c r="AF1356" i="1"/>
  <c r="AF1357" i="1" l="1"/>
  <c r="AL1356" i="1"/>
  <c r="AL1357" i="1" l="1"/>
  <c r="AF1358" i="1"/>
  <c r="AL1358" i="1" l="1"/>
  <c r="AF1359" i="1"/>
  <c r="AH1295" i="1"/>
  <c r="AJ1295" i="1"/>
  <c r="AS1295" i="1"/>
  <c r="AI1295" i="1"/>
  <c r="AG1295" i="1"/>
  <c r="AR1295" i="1"/>
  <c r="AO1295" i="1"/>
  <c r="AP1295" i="1"/>
  <c r="AK1295" i="1"/>
  <c r="AQ1295" i="1"/>
  <c r="AM1295" i="1"/>
  <c r="AN1295" i="1"/>
  <c r="AS1296" i="1"/>
  <c r="AH1296" i="1"/>
  <c r="AG1296" i="1"/>
  <c r="AQ1296" i="1"/>
  <c r="AK1296" i="1"/>
  <c r="AJ1296" i="1"/>
  <c r="AI1296" i="1"/>
  <c r="AP1296" i="1"/>
  <c r="AR1296" i="1"/>
  <c r="AO1296" i="1"/>
  <c r="AM1296" i="1"/>
  <c r="AN1296" i="1"/>
  <c r="AH1297" i="1"/>
  <c r="AP1297" i="1"/>
  <c r="AG1297" i="1"/>
  <c r="AS1297" i="1"/>
  <c r="AI1297" i="1"/>
  <c r="AJ1297" i="1"/>
  <c r="AQ1297" i="1"/>
  <c r="AK1297" i="1"/>
  <c r="AM1297" i="1"/>
  <c r="AO1297" i="1"/>
  <c r="AR1297" i="1"/>
  <c r="AN1297" i="1"/>
  <c r="AH1305" i="1"/>
  <c r="AO1305" i="1"/>
  <c r="AJ1305" i="1"/>
  <c r="AI1305" i="1"/>
  <c r="AQ1305" i="1"/>
  <c r="AG1305" i="1"/>
  <c r="AM1305" i="1"/>
  <c r="AS1305" i="1"/>
  <c r="AR1305" i="1"/>
  <c r="AN1305" i="1"/>
  <c r="AP1305" i="1"/>
  <c r="AK1305" i="1"/>
  <c r="AP1306" i="1"/>
  <c r="AR1306" i="1"/>
  <c r="AI1306" i="1"/>
  <c r="AG1306" i="1"/>
  <c r="AH1306" i="1"/>
  <c r="AJ1306" i="1"/>
  <c r="AK1306" i="1"/>
  <c r="AS1306" i="1"/>
  <c r="AM1306" i="1"/>
  <c r="AQ1306" i="1"/>
  <c r="AO1306" i="1"/>
  <c r="AN1306" i="1"/>
  <c r="AQ1307" i="1"/>
  <c r="AP1307" i="1"/>
  <c r="AI1307" i="1"/>
  <c r="AO1307" i="1"/>
  <c r="AK1307" i="1"/>
  <c r="AJ1307" i="1"/>
  <c r="AR1307" i="1"/>
  <c r="AS1307" i="1"/>
  <c r="AM1307" i="1"/>
  <c r="AG1307" i="1"/>
  <c r="AH1307" i="1"/>
  <c r="AN1307" i="1"/>
  <c r="AP1308" i="1"/>
  <c r="AJ1308" i="1"/>
  <c r="AG1308" i="1"/>
  <c r="AI1308" i="1"/>
  <c r="AO1308" i="1"/>
  <c r="AM1308" i="1"/>
  <c r="AQ1308" i="1"/>
  <c r="AK1308" i="1"/>
  <c r="AN1308" i="1"/>
  <c r="AH1308" i="1"/>
  <c r="AR1308" i="1"/>
  <c r="AS1308" i="1"/>
  <c r="AS1309" i="1"/>
  <c r="AO1309" i="1"/>
  <c r="AI1309" i="1"/>
  <c r="AK1309" i="1"/>
  <c r="AR1309" i="1"/>
  <c r="AG1309" i="1"/>
  <c r="AM1309" i="1"/>
  <c r="AP1309" i="1"/>
  <c r="AN1309" i="1"/>
  <c r="AH1309" i="1"/>
  <c r="AQ1309" i="1"/>
  <c r="AJ1309" i="1"/>
  <c r="AK1310" i="1"/>
  <c r="AS1310" i="1"/>
  <c r="AN1310" i="1"/>
  <c r="AR1310" i="1"/>
  <c r="AQ1310" i="1"/>
  <c r="AI1310" i="1"/>
  <c r="AP1310" i="1"/>
  <c r="AO1310" i="1"/>
  <c r="AJ1310" i="1"/>
  <c r="AG1310" i="1"/>
  <c r="AH1310" i="1"/>
  <c r="AM1310" i="1"/>
  <c r="AO1311" i="1"/>
  <c r="AI1311" i="1"/>
  <c r="AG1311" i="1"/>
  <c r="AQ1311" i="1"/>
  <c r="AR1311" i="1"/>
  <c r="AM1311" i="1"/>
  <c r="AH1311" i="1"/>
  <c r="AK1311" i="1"/>
  <c r="AN1311" i="1"/>
  <c r="AS1311" i="1"/>
  <c r="AP1311" i="1"/>
  <c r="AJ1311" i="1"/>
  <c r="AS1312" i="1"/>
  <c r="AQ1312" i="1"/>
  <c r="AP1312" i="1"/>
  <c r="AI1312" i="1"/>
  <c r="AM1312" i="1"/>
  <c r="AK1312" i="1"/>
  <c r="AJ1312" i="1"/>
  <c r="AN1312" i="1"/>
  <c r="AG1312" i="1"/>
  <c r="AO1312" i="1"/>
  <c r="AR1312" i="1"/>
  <c r="AH1312" i="1"/>
  <c r="AQ1313" i="1"/>
  <c r="AR1313" i="1"/>
  <c r="AM1313" i="1"/>
  <c r="AP1313" i="1"/>
  <c r="AH1313" i="1"/>
  <c r="AN1313" i="1"/>
  <c r="AG1313" i="1"/>
  <c r="AS1313" i="1"/>
  <c r="AO1313" i="1"/>
  <c r="AK1313" i="1"/>
  <c r="AI1313" i="1"/>
  <c r="AJ1313" i="1"/>
  <c r="AK1314" i="1"/>
  <c r="AS1314" i="1"/>
  <c r="AJ1314" i="1"/>
  <c r="AQ1314" i="1"/>
  <c r="AR1314" i="1"/>
  <c r="AM1314" i="1"/>
  <c r="AH1314" i="1"/>
  <c r="AN1314" i="1"/>
  <c r="AG1314" i="1"/>
  <c r="AO1314" i="1"/>
  <c r="AP1314" i="1"/>
  <c r="AI1314" i="1"/>
  <c r="AQ1315" i="1"/>
  <c r="AI1315" i="1"/>
  <c r="AN1315" i="1"/>
  <c r="AS1315" i="1"/>
  <c r="AO1315" i="1"/>
  <c r="AG1315" i="1"/>
  <c r="AK1315" i="1"/>
  <c r="AH1315" i="1"/>
  <c r="AJ1315" i="1"/>
  <c r="AP1315" i="1"/>
  <c r="AR1315" i="1"/>
  <c r="AM1315" i="1"/>
  <c r="AH1316" i="1"/>
  <c r="AS1316" i="1"/>
  <c r="AM1316" i="1"/>
  <c r="AJ1316" i="1"/>
  <c r="AQ1316" i="1"/>
  <c r="AO1316" i="1"/>
  <c r="AK1316" i="1"/>
  <c r="AP1316" i="1"/>
  <c r="AI1316" i="1"/>
  <c r="AG1316" i="1"/>
  <c r="AR1316" i="1"/>
  <c r="AN1316" i="1"/>
  <c r="AS1317" i="1"/>
  <c r="AK1317" i="1"/>
  <c r="AN1317" i="1"/>
  <c r="AQ1317" i="1"/>
  <c r="AR1317" i="1"/>
  <c r="AJ1317" i="1"/>
  <c r="AG1317" i="1"/>
  <c r="AH1317" i="1"/>
  <c r="AI1317" i="1"/>
  <c r="AP1317" i="1"/>
  <c r="AO1317" i="1"/>
  <c r="AM1317" i="1"/>
  <c r="AQ1318" i="1"/>
  <c r="AK1318" i="1"/>
  <c r="AM1318" i="1"/>
  <c r="AP1318" i="1"/>
  <c r="AO1318" i="1"/>
  <c r="AN1318" i="1"/>
  <c r="AH1318" i="1"/>
  <c r="AS1318" i="1"/>
  <c r="AJ1318" i="1"/>
  <c r="AR1318" i="1"/>
  <c r="AG1318" i="1"/>
  <c r="AI1318" i="1"/>
  <c r="AP1319" i="1"/>
  <c r="AQ1319" i="1"/>
  <c r="AO1319" i="1"/>
  <c r="AI1319" i="1"/>
  <c r="AJ1319" i="1"/>
  <c r="AS1319" i="1"/>
  <c r="AK1319" i="1"/>
  <c r="AM1319" i="1"/>
  <c r="AG1319" i="1"/>
  <c r="AH1319" i="1"/>
  <c r="AR1319" i="1"/>
  <c r="AN1319" i="1"/>
  <c r="AS1320" i="1"/>
  <c r="AK1320" i="1"/>
  <c r="AJ1320" i="1"/>
  <c r="AQ1320" i="1"/>
  <c r="AH1320" i="1"/>
  <c r="AI1320" i="1"/>
  <c r="AO1320" i="1"/>
  <c r="AP1320" i="1"/>
  <c r="AM1320" i="1"/>
  <c r="AR1320" i="1"/>
  <c r="AG1320" i="1"/>
  <c r="AN1320" i="1"/>
  <c r="AK1321" i="1"/>
  <c r="AI1321" i="1"/>
  <c r="AG1321" i="1"/>
  <c r="AJ1321" i="1"/>
  <c r="AS1321" i="1"/>
  <c r="AP1321" i="1"/>
  <c r="AR1321" i="1"/>
  <c r="AO1321" i="1"/>
  <c r="AM1321" i="1"/>
  <c r="AH1321" i="1"/>
  <c r="AQ1321" i="1"/>
  <c r="AN1321" i="1"/>
  <c r="AR1322" i="1"/>
  <c r="AS1322" i="1"/>
  <c r="AQ1322" i="1"/>
  <c r="AG1322" i="1"/>
  <c r="AJ1322" i="1"/>
  <c r="AP1322" i="1"/>
  <c r="AI1322" i="1"/>
  <c r="AM1322" i="1"/>
  <c r="AK1322" i="1"/>
  <c r="AO1322" i="1"/>
  <c r="AH1322" i="1"/>
  <c r="AN1322" i="1"/>
  <c r="AI1323" i="1"/>
  <c r="AR1323" i="1"/>
  <c r="AS1323" i="1"/>
  <c r="AJ1323" i="1"/>
  <c r="AO1323" i="1"/>
  <c r="AP1323" i="1"/>
  <c r="AK1323" i="1"/>
  <c r="AM1323" i="1"/>
  <c r="AG1323" i="1"/>
  <c r="AH1323" i="1"/>
  <c r="AQ1323" i="1"/>
  <c r="AN1323" i="1"/>
  <c r="AO1324" i="1"/>
  <c r="AR1324" i="1"/>
  <c r="AN1324" i="1"/>
  <c r="AQ1324" i="1"/>
  <c r="AK1324" i="1"/>
  <c r="AG1324" i="1"/>
  <c r="AH1324" i="1"/>
  <c r="AJ1324" i="1"/>
  <c r="AI1324" i="1"/>
  <c r="AP1324" i="1"/>
  <c r="AS1324" i="1"/>
  <c r="AM1324" i="1"/>
  <c r="AP1325" i="1"/>
  <c r="AG1325" i="1"/>
  <c r="AI1325" i="1"/>
  <c r="AN1325" i="1"/>
  <c r="AS1325" i="1"/>
  <c r="AO1325" i="1"/>
  <c r="AJ1325" i="1"/>
  <c r="AR1325" i="1"/>
  <c r="AM1325" i="1"/>
  <c r="AH1325" i="1"/>
  <c r="AQ1325" i="1"/>
  <c r="AK1325" i="1"/>
  <c r="AK1326" i="1"/>
  <c r="AP1326" i="1"/>
  <c r="AG1326" i="1"/>
  <c r="AS1326" i="1"/>
  <c r="AH1326" i="1"/>
  <c r="AJ1326" i="1"/>
  <c r="AR1326" i="1"/>
  <c r="AQ1326" i="1"/>
  <c r="AM1326" i="1"/>
  <c r="AI1326" i="1"/>
  <c r="AO1326" i="1"/>
  <c r="AN1326" i="1"/>
  <c r="AK1327" i="1"/>
  <c r="AO1327" i="1"/>
  <c r="AN1327" i="1"/>
  <c r="AS1327" i="1"/>
  <c r="AQ1327" i="1"/>
  <c r="AR1327" i="1"/>
  <c r="AG1327" i="1"/>
  <c r="AH1327" i="1"/>
  <c r="AJ1327" i="1"/>
  <c r="AI1327" i="1"/>
  <c r="AP1327" i="1"/>
  <c r="AM1327" i="1"/>
  <c r="AO1328" i="1"/>
  <c r="AI1328" i="1"/>
  <c r="AJ1328" i="1"/>
  <c r="AK1328" i="1"/>
  <c r="AQ1328" i="1"/>
  <c r="AM1328" i="1"/>
  <c r="AR1328" i="1"/>
  <c r="AS1328" i="1"/>
  <c r="AN1328" i="1"/>
  <c r="AH1328" i="1"/>
  <c r="AP1328" i="1"/>
  <c r="AG1328" i="1"/>
  <c r="AO1329" i="1"/>
  <c r="AP1329" i="1"/>
  <c r="AN1329" i="1"/>
  <c r="AR1329" i="1"/>
  <c r="AS1329" i="1"/>
  <c r="AJ1329" i="1"/>
  <c r="AG1329" i="1"/>
  <c r="AK1329" i="1"/>
  <c r="AI1329" i="1"/>
  <c r="AH1329" i="1"/>
  <c r="AQ1329" i="1"/>
  <c r="AM1329" i="1"/>
  <c r="AQ1330" i="1"/>
  <c r="AJ1330" i="1"/>
  <c r="AG1330" i="1"/>
  <c r="AH1330" i="1"/>
  <c r="AK1330" i="1"/>
  <c r="AI1330" i="1"/>
  <c r="AO1330" i="1"/>
  <c r="AR1330" i="1"/>
  <c r="AM1330" i="1"/>
  <c r="AS1330" i="1"/>
  <c r="AP1330" i="1"/>
  <c r="AN1330" i="1"/>
  <c r="AP1331" i="1"/>
  <c r="AH1331" i="1"/>
  <c r="AI1331" i="1"/>
  <c r="AM1331" i="1"/>
  <c r="AQ1331" i="1"/>
  <c r="AN1331" i="1"/>
  <c r="AS1331" i="1"/>
  <c r="AO1331" i="1"/>
  <c r="AG1331" i="1"/>
  <c r="AK1331" i="1"/>
  <c r="AJ1331" i="1"/>
  <c r="AR1331" i="1"/>
  <c r="AQ1332" i="1"/>
  <c r="AO1332" i="1"/>
  <c r="AH1332" i="1"/>
  <c r="AI1332" i="1"/>
  <c r="AK1332" i="1"/>
  <c r="AS1332" i="1"/>
  <c r="AR1332" i="1"/>
  <c r="AJ1332" i="1"/>
  <c r="AM1332" i="1"/>
  <c r="AP1332" i="1"/>
  <c r="AN1332" i="1"/>
  <c r="AG1332" i="1"/>
  <c r="AS1333" i="1"/>
  <c r="AO1333" i="1"/>
  <c r="AJ1333" i="1"/>
  <c r="AK1333" i="1"/>
  <c r="AR1333" i="1"/>
  <c r="AM1333" i="1"/>
  <c r="AP1333" i="1"/>
  <c r="AI1333" i="1"/>
  <c r="AN1333" i="1"/>
  <c r="AQ1333" i="1"/>
  <c r="AH1333" i="1"/>
  <c r="AG1333" i="1"/>
  <c r="AI1334" i="1"/>
  <c r="AO1334" i="1"/>
  <c r="AM1334" i="1"/>
  <c r="AK1334" i="1"/>
  <c r="AR1334" i="1"/>
  <c r="AG1334" i="1"/>
  <c r="AH1334" i="1"/>
  <c r="AP1334" i="1"/>
  <c r="AN1334" i="1"/>
  <c r="AJ1334" i="1"/>
  <c r="AS1334" i="1"/>
  <c r="AQ1334" i="1"/>
  <c r="AJ1342" i="1"/>
  <c r="AS1342" i="1"/>
  <c r="AG1342" i="1"/>
  <c r="AM1342" i="1"/>
  <c r="AH1342" i="1"/>
  <c r="AK1342" i="1"/>
  <c r="AP1342" i="1"/>
  <c r="AN1342" i="1"/>
  <c r="AQ1342" i="1"/>
  <c r="AR1342" i="1"/>
  <c r="AO1342" i="1"/>
  <c r="AI1342" i="1"/>
  <c r="AH1343" i="1"/>
  <c r="AM1343" i="1"/>
  <c r="AG1343" i="1"/>
  <c r="AR1343" i="1"/>
  <c r="AS1343" i="1"/>
  <c r="AN1343" i="1"/>
  <c r="AQ1343" i="1"/>
  <c r="AK1343" i="1"/>
  <c r="AI1343" i="1"/>
  <c r="AP1343" i="1"/>
  <c r="AO1343" i="1"/>
  <c r="AJ1343" i="1"/>
  <c r="AK1344" i="1"/>
  <c r="AJ1344" i="1"/>
  <c r="AM1344" i="1"/>
  <c r="AG1344" i="1"/>
  <c r="AI1344" i="1"/>
  <c r="AO1344" i="1"/>
  <c r="AH1344" i="1"/>
  <c r="AN1344" i="1"/>
  <c r="AQ1344" i="1"/>
  <c r="AP1344" i="1"/>
  <c r="AR1344" i="1"/>
  <c r="AS1344" i="1"/>
  <c r="AJ1345" i="1"/>
  <c r="AK1345" i="1"/>
  <c r="AI1345" i="1"/>
  <c r="AQ1345" i="1"/>
  <c r="AH1345" i="1"/>
  <c r="AM1345" i="1"/>
  <c r="AO1345" i="1"/>
  <c r="AN1345" i="1"/>
  <c r="AG1345" i="1"/>
  <c r="AR1345" i="1"/>
  <c r="AS1345" i="1"/>
  <c r="AP1345" i="1"/>
  <c r="AP1346" i="1"/>
  <c r="AR1346" i="1"/>
  <c r="AM1346" i="1"/>
  <c r="AG1346" i="1"/>
  <c r="AH1346" i="1"/>
  <c r="AK1346" i="1"/>
  <c r="AN1346" i="1"/>
  <c r="AJ1346" i="1"/>
  <c r="AO1346" i="1"/>
  <c r="AI1346" i="1"/>
  <c r="AS1346" i="1"/>
  <c r="AQ1346" i="1"/>
  <c r="AR1347" i="1"/>
  <c r="AS1347" i="1"/>
  <c r="AP1347" i="1"/>
  <c r="AN1347" i="1"/>
  <c r="AH1347" i="1"/>
  <c r="AG1347" i="1"/>
  <c r="AI1347" i="1"/>
  <c r="AM1347" i="1"/>
  <c r="AO1347" i="1"/>
  <c r="AJ1347" i="1"/>
  <c r="AQ1347" i="1"/>
  <c r="AK1347" i="1"/>
  <c r="AK1348" i="1"/>
  <c r="AS1348" i="1"/>
  <c r="AJ1348" i="1"/>
  <c r="AO1348" i="1"/>
  <c r="AI1348" i="1"/>
  <c r="AM1348" i="1"/>
  <c r="AN1348" i="1"/>
  <c r="AG1348" i="1"/>
  <c r="AP1348" i="1"/>
  <c r="AH1348" i="1"/>
  <c r="AQ1348" i="1"/>
  <c r="AR1348" i="1"/>
  <c r="AK1349" i="1"/>
  <c r="AS1349" i="1"/>
  <c r="AH1349" i="1"/>
  <c r="AN1349" i="1"/>
  <c r="AM1349" i="1"/>
  <c r="AI1349" i="1"/>
  <c r="AQ1349" i="1"/>
  <c r="AR1349" i="1"/>
  <c r="AO1349" i="1"/>
  <c r="AG1349" i="1"/>
  <c r="AJ1349" i="1"/>
  <c r="AP1349" i="1"/>
  <c r="AO1350" i="1"/>
  <c r="AP1350" i="1"/>
  <c r="AJ1350" i="1"/>
  <c r="AR1350" i="1"/>
  <c r="AM1350" i="1"/>
  <c r="AN1350" i="1"/>
  <c r="AH1350" i="1"/>
  <c r="AG1350" i="1"/>
  <c r="AQ1350" i="1"/>
  <c r="AK1350" i="1"/>
  <c r="AS1350" i="1"/>
  <c r="AI1350" i="1"/>
  <c r="AO1351" i="1"/>
  <c r="AH1351" i="1"/>
  <c r="AS1351" i="1"/>
  <c r="AK1351" i="1"/>
  <c r="AJ1351" i="1"/>
  <c r="AG1351" i="1"/>
  <c r="AP1351" i="1"/>
  <c r="AM1351" i="1"/>
  <c r="AQ1351" i="1"/>
  <c r="AR1351" i="1"/>
  <c r="AI1351" i="1"/>
  <c r="AN1351" i="1"/>
  <c r="AG1352" i="1"/>
  <c r="AM1352" i="1"/>
  <c r="AH1352" i="1"/>
  <c r="AR1352" i="1"/>
  <c r="AO1352" i="1"/>
  <c r="AP1352" i="1"/>
  <c r="AQ1352" i="1"/>
  <c r="AK1352" i="1"/>
  <c r="AN1352" i="1"/>
  <c r="AJ1352" i="1"/>
  <c r="AS1352" i="1"/>
  <c r="AI1352" i="1"/>
  <c r="AR1353" i="1"/>
  <c r="AO1353" i="1"/>
  <c r="AS1353" i="1"/>
  <c r="AM1353" i="1"/>
  <c r="AH1353" i="1"/>
  <c r="AP1353" i="1"/>
  <c r="AQ1353" i="1"/>
  <c r="AN1353" i="1"/>
  <c r="AK1353" i="1"/>
  <c r="AI1353" i="1"/>
  <c r="AJ1353" i="1"/>
  <c r="AG1353" i="1"/>
  <c r="AK1354" i="1"/>
  <c r="AM1354" i="1"/>
  <c r="AN1354" i="1"/>
  <c r="AI1354" i="1"/>
  <c r="AR1354" i="1"/>
  <c r="AS1354" i="1"/>
  <c r="AP1354" i="1"/>
  <c r="AH1354" i="1"/>
  <c r="AQ1354" i="1"/>
  <c r="AO1354" i="1"/>
  <c r="AG1354" i="1"/>
  <c r="AJ1354" i="1"/>
  <c r="AG1355" i="1"/>
  <c r="AS1355" i="1"/>
  <c r="AH1355" i="1"/>
  <c r="AM1355" i="1"/>
  <c r="AQ1355" i="1"/>
  <c r="AR1355" i="1"/>
  <c r="AK1355" i="1"/>
  <c r="AO1355" i="1"/>
  <c r="AN1355" i="1"/>
  <c r="AI1355" i="1"/>
  <c r="AJ1355" i="1"/>
  <c r="AP1355" i="1"/>
  <c r="AQ1356" i="1"/>
  <c r="AJ1356" i="1"/>
  <c r="AG1356" i="1"/>
  <c r="AR1356" i="1"/>
  <c r="AH1356" i="1"/>
  <c r="AP1356" i="1"/>
  <c r="AI1356" i="1"/>
  <c r="AK1356" i="1"/>
  <c r="AN1356" i="1"/>
  <c r="AO1356" i="1"/>
  <c r="AS1356" i="1"/>
  <c r="AM1356" i="1"/>
  <c r="AI1357" i="1"/>
  <c r="AK1357" i="1"/>
  <c r="AG1357" i="1"/>
  <c r="AQ1357" i="1"/>
  <c r="AO1357" i="1"/>
  <c r="AP1357" i="1"/>
  <c r="AS1357" i="1"/>
  <c r="AN1357" i="1"/>
  <c r="AJ1357" i="1"/>
  <c r="AH1357" i="1"/>
  <c r="AM1357" i="1"/>
  <c r="AR1357" i="1"/>
  <c r="AQ1358" i="1"/>
  <c r="AM1358" i="1"/>
  <c r="AK1358" i="1"/>
  <c r="AS1358" i="1"/>
  <c r="AG1358" i="1"/>
  <c r="AR1358" i="1"/>
  <c r="AO1358" i="1"/>
  <c r="AI1358" i="1"/>
  <c r="AP1358" i="1"/>
  <c r="AH1358" i="1"/>
  <c r="AJ1358" i="1"/>
  <c r="AN1358" i="1"/>
  <c r="AK1359" i="1"/>
  <c r="AH1359" i="1"/>
  <c r="AN1359" i="1"/>
  <c r="AO1359" i="1"/>
  <c r="AR1359" i="1"/>
  <c r="AP1359" i="1"/>
  <c r="AG1359" i="1"/>
  <c r="AQ1359" i="1"/>
  <c r="AJ1359" i="1"/>
  <c r="AS1359" i="1"/>
  <c r="AI1359" i="1"/>
  <c r="AM1359" i="1"/>
  <c r="AL1359" i="1" l="1"/>
  <c r="AF1360" i="1"/>
  <c r="AL1360" i="1" l="1"/>
  <c r="AF1361" i="1"/>
  <c r="AH1360" i="1"/>
  <c r="AR1360" i="1"/>
  <c r="AG1360" i="1"/>
  <c r="AS1360" i="1"/>
  <c r="AO1360" i="1"/>
  <c r="AK1360" i="1"/>
  <c r="AQ1360" i="1"/>
  <c r="AP1360" i="1"/>
  <c r="AN1360" i="1"/>
  <c r="AM1360" i="1"/>
  <c r="AI1360" i="1"/>
  <c r="AJ1360" i="1"/>
  <c r="AH1361" i="1" l="1"/>
  <c r="AK1361" i="1"/>
  <c r="AR1361" i="1"/>
  <c r="AJ1361" i="1"/>
  <c r="AF1362" i="1"/>
  <c r="AQ1361" i="1"/>
  <c r="AI1361" i="1"/>
  <c r="AL1361" i="1"/>
  <c r="AM1361" i="1"/>
  <c r="AS1361" i="1"/>
  <c r="AN1361" i="1"/>
  <c r="AO1361" i="1"/>
  <c r="AP1361" i="1"/>
  <c r="AG1361" i="1"/>
  <c r="AQ1362" i="1" l="1"/>
  <c r="AG1362" i="1"/>
  <c r="AK1362" i="1"/>
  <c r="AL1362" i="1"/>
  <c r="AJ1362" i="1"/>
  <c r="AO1362" i="1"/>
  <c r="AN1362" i="1"/>
  <c r="AP1362" i="1"/>
  <c r="AH1362" i="1"/>
  <c r="AR1362" i="1"/>
  <c r="AF1363" i="1"/>
  <c r="AS1362" i="1"/>
  <c r="AI1362" i="1"/>
  <c r="AM1362" i="1"/>
  <c r="AS1363" i="1" l="1"/>
  <c r="AN1363" i="1"/>
  <c r="AF1364" i="1"/>
  <c r="AO1363" i="1"/>
  <c r="AR1363" i="1"/>
  <c r="AL1363" i="1"/>
  <c r="AJ1363" i="1"/>
  <c r="AP1363" i="1"/>
  <c r="AQ1363" i="1"/>
  <c r="AK1363" i="1"/>
  <c r="AG1363" i="1"/>
  <c r="AM1363" i="1"/>
  <c r="AH1363" i="1"/>
  <c r="AI1363" i="1"/>
  <c r="AQ1364" i="1" l="1"/>
  <c r="AL1364" i="1"/>
  <c r="AS1364" i="1"/>
  <c r="AM1364" i="1"/>
  <c r="AH1364" i="1"/>
  <c r="AN1364" i="1"/>
  <c r="AF1365" i="1"/>
  <c r="AG1364" i="1"/>
  <c r="AI1364" i="1"/>
  <c r="AR1364" i="1"/>
  <c r="AO1364" i="1"/>
  <c r="AP1364" i="1"/>
  <c r="AJ1364" i="1"/>
  <c r="AK1364" i="1"/>
  <c r="AF1366" i="1" l="1"/>
  <c r="AL1365" i="1"/>
  <c r="AL1366" i="1" l="1"/>
  <c r="AF1367" i="1"/>
  <c r="AL1367" i="1" l="1"/>
  <c r="AF1368" i="1"/>
  <c r="AF1369" i="1" l="1"/>
  <c r="AL1368" i="1"/>
  <c r="AL1369" i="1" l="1"/>
  <c r="AF1370" i="1"/>
  <c r="AF1371" i="1" l="1"/>
  <c r="AL1370" i="1"/>
  <c r="AL1371" i="1" l="1"/>
  <c r="AF1379" i="1"/>
  <c r="AF1380" i="1" l="1"/>
  <c r="AL1379" i="1"/>
  <c r="AP1365" i="1"/>
  <c r="AR1365" i="1"/>
  <c r="AS1365" i="1"/>
  <c r="AK1365" i="1"/>
  <c r="AG1365" i="1"/>
  <c r="AJ1365" i="1"/>
  <c r="AO1365" i="1"/>
  <c r="AQ1365" i="1"/>
  <c r="AM1365" i="1"/>
  <c r="AH1365" i="1"/>
  <c r="AN1365" i="1"/>
  <c r="AI1365" i="1"/>
  <c r="AO1366" i="1"/>
  <c r="AG1366" i="1"/>
  <c r="AM1366" i="1"/>
  <c r="AJ1366" i="1"/>
  <c r="AH1366" i="1"/>
  <c r="AR1366" i="1"/>
  <c r="AS1366" i="1"/>
  <c r="AN1366" i="1"/>
  <c r="AK1366" i="1"/>
  <c r="AI1366" i="1"/>
  <c r="AP1366" i="1"/>
  <c r="AQ1366" i="1"/>
  <c r="AI1367" i="1"/>
  <c r="AJ1367" i="1"/>
  <c r="AR1367" i="1"/>
  <c r="AS1367" i="1"/>
  <c r="AM1367" i="1"/>
  <c r="AG1367" i="1"/>
  <c r="AH1367" i="1"/>
  <c r="AP1367" i="1"/>
  <c r="AN1367" i="1"/>
  <c r="AK1367" i="1"/>
  <c r="AO1367" i="1"/>
  <c r="AQ1367" i="1"/>
  <c r="AS1368" i="1"/>
  <c r="AH1368" i="1"/>
  <c r="AI1368" i="1"/>
  <c r="AG1368" i="1"/>
  <c r="AO1368" i="1"/>
  <c r="AP1368" i="1"/>
  <c r="AM1368" i="1"/>
  <c r="AQ1368" i="1"/>
  <c r="AR1368" i="1"/>
  <c r="AN1368" i="1"/>
  <c r="AJ1368" i="1"/>
  <c r="AK1368" i="1"/>
  <c r="AP1369" i="1"/>
  <c r="AI1369" i="1"/>
  <c r="AG1369" i="1"/>
  <c r="AK1369" i="1"/>
  <c r="AQ1369" i="1"/>
  <c r="AM1369" i="1"/>
  <c r="AO1369" i="1"/>
  <c r="AS1369" i="1"/>
  <c r="AN1369" i="1"/>
  <c r="AH1369" i="1"/>
  <c r="AR1369" i="1"/>
  <c r="AJ1369" i="1"/>
  <c r="AR1370" i="1"/>
  <c r="AS1370" i="1"/>
  <c r="AJ1370" i="1"/>
  <c r="AH1370" i="1"/>
  <c r="AQ1370" i="1"/>
  <c r="AM1370" i="1"/>
  <c r="AI1370" i="1"/>
  <c r="AN1370" i="1"/>
  <c r="AK1370" i="1"/>
  <c r="AO1370" i="1"/>
  <c r="AP1370" i="1"/>
  <c r="AG1370" i="1"/>
  <c r="AH1371" i="1"/>
  <c r="AQ1371" i="1"/>
  <c r="AO1371" i="1"/>
  <c r="AM1371" i="1"/>
  <c r="AN1371" i="1"/>
  <c r="AJ1371" i="1"/>
  <c r="AR1371" i="1"/>
  <c r="AS1371" i="1"/>
  <c r="AI1371" i="1"/>
  <c r="AP1371" i="1"/>
  <c r="AK1371" i="1"/>
  <c r="AG1371" i="1"/>
  <c r="AG1379" i="1"/>
  <c r="AO1379" i="1"/>
  <c r="AH1379" i="1"/>
  <c r="AI1379" i="1"/>
  <c r="AP1379" i="1"/>
  <c r="AJ1379" i="1"/>
  <c r="AS1379" i="1"/>
  <c r="AM1379" i="1"/>
  <c r="AN1379" i="1"/>
  <c r="AK1379" i="1"/>
  <c r="AQ1379" i="1"/>
  <c r="AR1379" i="1"/>
  <c r="AO1380" i="1"/>
  <c r="AI1380" i="1"/>
  <c r="AG1380" i="1"/>
  <c r="AK1380" i="1"/>
  <c r="AS1380" i="1"/>
  <c r="AJ1380" i="1"/>
  <c r="AP1380" i="1"/>
  <c r="AQ1380" i="1"/>
  <c r="AM1380" i="1"/>
  <c r="AH1380" i="1"/>
  <c r="AR1380" i="1"/>
  <c r="AN1380" i="1"/>
  <c r="AL1380" i="1" l="1"/>
  <c r="AF1381" i="1"/>
  <c r="AF1382" i="1" l="1"/>
  <c r="AL1381" i="1"/>
  <c r="AG1381" i="1"/>
  <c r="AR1381" i="1"/>
  <c r="AM1381" i="1"/>
  <c r="AI1381" i="1"/>
  <c r="AH1381" i="1"/>
  <c r="AJ1381" i="1"/>
  <c r="AS1381" i="1"/>
  <c r="AP1381" i="1"/>
  <c r="AN1381" i="1"/>
  <c r="AK1381" i="1"/>
  <c r="AQ1381" i="1"/>
  <c r="AO1381" i="1"/>
  <c r="AH1382" i="1" l="1"/>
  <c r="AS1382" i="1"/>
  <c r="AP1382" i="1"/>
  <c r="AO1382" i="1"/>
  <c r="AM1382" i="1"/>
  <c r="AN1382" i="1"/>
  <c r="AF1383" i="1"/>
  <c r="AK1382" i="1"/>
  <c r="AJ1382" i="1"/>
  <c r="AL1382" i="1"/>
  <c r="AI1382" i="1"/>
  <c r="AR1382" i="1"/>
  <c r="AQ1382" i="1"/>
  <c r="AG1382" i="1"/>
  <c r="AS1383" i="1" l="1"/>
  <c r="AJ1383" i="1"/>
  <c r="AN1383" i="1"/>
  <c r="AH1383" i="1"/>
  <c r="AR1383" i="1"/>
  <c r="AM1383" i="1"/>
  <c r="AK1383" i="1"/>
  <c r="AG1383" i="1"/>
  <c r="AO1383" i="1"/>
  <c r="AI1383" i="1"/>
  <c r="AQ1383" i="1"/>
  <c r="AF1384" i="1"/>
  <c r="AL1383" i="1"/>
  <c r="AP1383" i="1"/>
  <c r="AS1384" i="1" l="1"/>
  <c r="AH1384" i="1"/>
  <c r="AJ1384" i="1"/>
  <c r="AF1385" i="1"/>
  <c r="AM1384" i="1"/>
  <c r="AQ1384" i="1"/>
  <c r="AN1384" i="1"/>
  <c r="AI1384" i="1"/>
  <c r="AK1384" i="1"/>
  <c r="AP1384" i="1"/>
  <c r="AL1384" i="1"/>
  <c r="AG1384" i="1"/>
  <c r="AO1384" i="1"/>
  <c r="AR1384" i="1"/>
  <c r="AF1386" i="1" l="1"/>
  <c r="AJ1385" i="1"/>
  <c r="AM1385" i="1"/>
  <c r="AK1385" i="1"/>
  <c r="AQ1385" i="1"/>
  <c r="AN1385" i="1"/>
  <c r="AL1385" i="1"/>
  <c r="AP1385" i="1"/>
  <c r="AR1385" i="1"/>
  <c r="AI1385" i="1"/>
  <c r="AS1385" i="1"/>
  <c r="AG1385" i="1"/>
  <c r="AH1385" i="1"/>
  <c r="AO1385" i="1"/>
  <c r="AL1386" i="1" l="1"/>
  <c r="AF1387" i="1"/>
  <c r="AP1386" i="1"/>
  <c r="AJ1386" i="1"/>
  <c r="AO1386" i="1"/>
  <c r="AS1386" i="1"/>
  <c r="AM1386" i="1"/>
  <c r="AQ1386" i="1"/>
  <c r="AN1386" i="1"/>
  <c r="AI1386" i="1"/>
  <c r="AH1386" i="1"/>
  <c r="AK1386" i="1"/>
  <c r="AR1386" i="1"/>
  <c r="AG1386" i="1"/>
  <c r="AR1387" i="1"/>
  <c r="AK1387" i="1"/>
  <c r="AM1387" i="1"/>
  <c r="AP1387" i="1"/>
  <c r="AQ1387" i="1"/>
  <c r="AN1387" i="1"/>
  <c r="AI1387" i="1"/>
  <c r="AS1387" i="1"/>
  <c r="AJ1387" i="1"/>
  <c r="AO1387" i="1"/>
  <c r="AH1387" i="1"/>
  <c r="AG1387" i="1"/>
  <c r="AF1388" i="1" l="1"/>
  <c r="AL1387" i="1"/>
  <c r="AL1388" i="1" l="1"/>
  <c r="AM1388" i="1"/>
  <c r="AF1389" i="1"/>
  <c r="AN1388" i="1"/>
  <c r="AO1388" i="1"/>
  <c r="AP1388" i="1"/>
  <c r="AG1388" i="1"/>
  <c r="AK1388" i="1"/>
  <c r="AJ1388" i="1"/>
  <c r="AI1388" i="1"/>
  <c r="AQ1388" i="1"/>
  <c r="AH1388" i="1"/>
  <c r="AS1388" i="1"/>
  <c r="AR1388" i="1"/>
  <c r="AP1389" i="1" l="1"/>
  <c r="AF1390" i="1"/>
  <c r="AH1389" i="1"/>
  <c r="AS1389" i="1"/>
  <c r="AR1389" i="1"/>
  <c r="AO1389" i="1"/>
  <c r="AJ1389" i="1"/>
  <c r="AI1389" i="1"/>
  <c r="AM1389" i="1"/>
  <c r="AK1389" i="1"/>
  <c r="AN1389" i="1"/>
  <c r="AQ1389" i="1"/>
  <c r="AG1389" i="1"/>
  <c r="AL1389" i="1"/>
  <c r="AK1390" i="1" l="1"/>
  <c r="AN1390" i="1"/>
  <c r="AH1390" i="1"/>
  <c r="AG1390" i="1"/>
  <c r="AI1390" i="1"/>
  <c r="AQ1390" i="1"/>
  <c r="AJ1390" i="1"/>
  <c r="AP1390" i="1"/>
  <c r="AM1390" i="1"/>
  <c r="AL1390" i="1"/>
  <c r="AR1390" i="1"/>
  <c r="AF1391" i="1"/>
  <c r="AS1390" i="1"/>
  <c r="AO1390" i="1"/>
  <c r="AF1392" i="1" l="1"/>
  <c r="AK1391" i="1"/>
  <c r="AO1391" i="1"/>
  <c r="AL1391" i="1"/>
  <c r="AI1391" i="1"/>
  <c r="AM1391" i="1"/>
  <c r="AQ1391" i="1"/>
  <c r="AG1391" i="1"/>
  <c r="AH1391" i="1"/>
  <c r="AJ1391" i="1"/>
  <c r="AS1391" i="1"/>
  <c r="AN1391" i="1"/>
  <c r="AP1391" i="1"/>
  <c r="AR1391" i="1"/>
  <c r="AV25" i="1"/>
  <c r="AV18" i="1"/>
  <c r="AV22" i="1" s="1"/>
  <c r="AV20" i="1"/>
  <c r="AV23" i="1" s="1"/>
  <c r="AV24" i="1" l="1"/>
  <c r="AF1393" i="1"/>
  <c r="AK1392" i="1"/>
  <c r="AS1392" i="1"/>
  <c r="AJ1392" i="1"/>
  <c r="AQ1392" i="1"/>
  <c r="AM1392" i="1"/>
  <c r="AN1392" i="1"/>
  <c r="AR1392" i="1"/>
  <c r="AI1392" i="1"/>
  <c r="AP1392" i="1"/>
  <c r="AO1392" i="1"/>
  <c r="AL1392" i="1"/>
  <c r="AH1392" i="1"/>
  <c r="AG1392" i="1"/>
  <c r="AR1393" i="1" l="1"/>
  <c r="AQ1393" i="1"/>
  <c r="AI1393" i="1"/>
  <c r="AP1393" i="1"/>
  <c r="AK1393" i="1"/>
  <c r="AH1393" i="1"/>
  <c r="AM1393" i="1"/>
  <c r="AF1394" i="1"/>
  <c r="AN1393" i="1"/>
  <c r="AS1393" i="1"/>
  <c r="AL1393" i="1"/>
  <c r="AG1393" i="1"/>
  <c r="AO1393" i="1"/>
  <c r="AJ1393" i="1"/>
  <c r="AS1394" i="1" l="1"/>
  <c r="AJ1394" i="1"/>
  <c r="AQ1394" i="1"/>
  <c r="AI1394" i="1"/>
  <c r="AL1394" i="1"/>
  <c r="AM1394" i="1"/>
  <c r="AG1394" i="1"/>
  <c r="AP1394" i="1"/>
  <c r="AF1395" i="1"/>
  <c r="AO1394" i="1"/>
  <c r="AK1394" i="1"/>
  <c r="AN1394" i="1"/>
  <c r="AH1394" i="1"/>
  <c r="AR1394" i="1"/>
  <c r="AL1395" i="1" l="1"/>
  <c r="AJ1395" i="1"/>
  <c r="AO1395" i="1"/>
  <c r="AM1395" i="1"/>
  <c r="AQ1395" i="1"/>
  <c r="AN1395" i="1"/>
  <c r="AH1395" i="1"/>
  <c r="AG1395" i="1"/>
  <c r="AP1395" i="1"/>
  <c r="AS1395" i="1"/>
  <c r="AR1395" i="1"/>
  <c r="AK1395" i="1"/>
  <c r="AI1395" i="1"/>
  <c r="AF1396" i="1"/>
  <c r="AI1396" i="1" l="1"/>
  <c r="AM1396" i="1"/>
  <c r="AP1396" i="1"/>
  <c r="AN1396" i="1"/>
  <c r="AQ1396" i="1"/>
  <c r="AH1396" i="1"/>
  <c r="AR1396" i="1"/>
  <c r="AL1396" i="1"/>
  <c r="AS1396" i="1"/>
  <c r="AO1396" i="1"/>
  <c r="AG1396" i="1"/>
  <c r="AK1396" i="1"/>
  <c r="AJ1396" i="1"/>
</calcChain>
</file>

<file path=xl/sharedStrings.xml><?xml version="1.0" encoding="utf-8"?>
<sst xmlns="http://schemas.openxmlformats.org/spreadsheetml/2006/main" count="1765" uniqueCount="118">
  <si>
    <t>[FERIADOS]</t>
  </si>
  <si>
    <t>[TABELA DE PAGAMENTOS]</t>
  </si>
  <si>
    <t>[TXT]</t>
  </si>
  <si>
    <t>[CONFIRMAÇÃO DE EVENTOS]</t>
  </si>
  <si>
    <t>INFORMAR</t>
  </si>
  <si>
    <t>[DATAS-BASE]</t>
  </si>
  <si>
    <t>[SALDO DEVEDOR]</t>
  </si>
  <si>
    <t>PU</t>
  </si>
  <si>
    <t>VALOR</t>
  </si>
  <si>
    <t>TAXA DI</t>
  </si>
  <si>
    <t>JUROS</t>
  </si>
  <si>
    <t>PARCELA</t>
  </si>
  <si>
    <t>AMORTIZAÇÃO</t>
  </si>
  <si>
    <t>PROXIMO</t>
  </si>
  <si>
    <t>DATA</t>
  </si>
  <si>
    <t>[GARANTIA]</t>
  </si>
  <si>
    <t>NOMINAL</t>
  </si>
  <si>
    <t>%aa</t>
  </si>
  <si>
    <t>SPREAD</t>
  </si>
  <si>
    <t>FATOR</t>
  </si>
  <si>
    <t>+</t>
  </si>
  <si>
    <t>EVENTO</t>
  </si>
  <si>
    <t>ÚLTIMOS</t>
  </si>
  <si>
    <t>DATA INTEGRAL</t>
  </si>
  <si>
    <t>ACUM</t>
  </si>
  <si>
    <t>A-AMORT</t>
  </si>
  <si>
    <t>30 DIAS</t>
  </si>
  <si>
    <t>R$</t>
  </si>
  <si>
    <t>(DIk)</t>
  </si>
  <si>
    <t>(TDIk)</t>
  </si>
  <si>
    <t>(p)</t>
  </si>
  <si>
    <t>(Fator DIk)</t>
  </si>
  <si>
    <t>DESDE</t>
  </si>
  <si>
    <t>(Fator DI)</t>
  </si>
  <si>
    <t>%</t>
  </si>
  <si>
    <t>J-REMUN</t>
  </si>
  <si>
    <t>EMISSÃO</t>
  </si>
  <si>
    <t>EVENTO ANT</t>
  </si>
  <si>
    <t>Confirmação de Eventos</t>
  </si>
  <si>
    <t>Nº</t>
  </si>
  <si>
    <t>Data</t>
  </si>
  <si>
    <t>Saldo</t>
  </si>
  <si>
    <t>Dias</t>
  </si>
  <si>
    <t>Juros</t>
  </si>
  <si>
    <t>Amortização</t>
  </si>
  <si>
    <t>Total PG</t>
  </si>
  <si>
    <t>Parc</t>
  </si>
  <si>
    <t>Próximo</t>
  </si>
  <si>
    <t>Título</t>
  </si>
  <si>
    <t>Debêntures</t>
  </si>
  <si>
    <t>Úteis</t>
  </si>
  <si>
    <t>Evento</t>
  </si>
  <si>
    <t>Emissora</t>
  </si>
  <si>
    <t>Emissão</t>
  </si>
  <si>
    <t>Série</t>
  </si>
  <si>
    <t>Código CETIP</t>
  </si>
  <si>
    <t>AMORT</t>
  </si>
  <si>
    <t>Valor por Deb - R$</t>
  </si>
  <si>
    <t>Quantidade</t>
  </si>
  <si>
    <t>Valor Total AMORT</t>
  </si>
  <si>
    <t>Valor Total JUROS</t>
  </si>
  <si>
    <t>Valor Total AMORT + JUROS</t>
  </si>
  <si>
    <t>Valor Nominal após Amort</t>
  </si>
  <si>
    <t>Saldo Devedor</t>
  </si>
  <si>
    <t>VALOR NOMINAL</t>
  </si>
  <si>
    <t>SALDO DEVEDOR (A)</t>
  </si>
  <si>
    <t/>
  </si>
  <si>
    <t>Tabela de Feriados</t>
  </si>
  <si>
    <t>Data Base</t>
  </si>
  <si>
    <t>Data Base -1DU</t>
  </si>
  <si>
    <t>Prox DU+1</t>
  </si>
  <si>
    <t>INDEP DO BRASIL</t>
  </si>
  <si>
    <t>NOSSA SENHORA APARECIDA</t>
  </si>
  <si>
    <t>FINADOS</t>
  </si>
  <si>
    <t>PROCLAMACAO DA REPUBLICA</t>
  </si>
  <si>
    <t>CARNAVAL</t>
  </si>
  <si>
    <t>PASCOA</t>
  </si>
  <si>
    <t>TIRADENTES</t>
  </si>
  <si>
    <t>DIA DO TRABALHO</t>
  </si>
  <si>
    <t>CORPUS CHRISTI</t>
  </si>
  <si>
    <t>NATAL</t>
  </si>
  <si>
    <t>ANO NOVO</t>
  </si>
  <si>
    <t>Carnaval</t>
  </si>
  <si>
    <t>carnaval</t>
  </si>
  <si>
    <t>Tiradentes</t>
  </si>
  <si>
    <t>Paixão</t>
  </si>
  <si>
    <t>INDEPENDENCIA</t>
  </si>
  <si>
    <t>PROCLAMAÇÃO DA REPUBLICA</t>
  </si>
  <si>
    <t>NOSSA SRA APARECIDA</t>
  </si>
  <si>
    <t>INDEP BO BRASIL</t>
  </si>
  <si>
    <t>Paixão de Cristo</t>
  </si>
  <si>
    <t>Dia do Trabalho</t>
  </si>
  <si>
    <t>Corpus Christi</t>
  </si>
  <si>
    <t>Independência do Brasil</t>
  </si>
  <si>
    <t>Finados</t>
  </si>
  <si>
    <t>Proclamação da República</t>
  </si>
  <si>
    <t>Natal</t>
  </si>
  <si>
    <t>Confraternização Universal</t>
  </si>
  <si>
    <t>Confraternização    Universal</t>
  </si>
  <si>
    <t>Paixão    de Cristo</t>
  </si>
  <si>
    <t>Corpus    Christi</t>
  </si>
  <si>
    <t>Dia do    Trabalho</t>
  </si>
  <si>
    <t>Independência    do Brasil</t>
  </si>
  <si>
    <t>Proclamação    da República</t>
  </si>
  <si>
    <t>AMORT+JUROS</t>
  </si>
  <si>
    <t>Os valores calculados refletem nossa interpretação da escritura de emissão não implicando em aceitação de compromisso legal ou financeiro. PU's "ao par", podendo ser alterados quando da divulgação de índices, fatores, indexadores, prêmios e qualquer outro componente do preço unitário. Outros agentes do mercado financeiro poderão apresentar valores diferentes dependendo da metodologia de cálculo aplicada.</t>
  </si>
  <si>
    <t>AF2:AS1398</t>
  </si>
  <si>
    <t>PORTOSEG</t>
  </si>
  <si>
    <t>PORTOSEG S.A</t>
  </si>
  <si>
    <t>Letra Financeira</t>
  </si>
  <si>
    <t>1ª</t>
  </si>
  <si>
    <t>J+A=</t>
  </si>
  <si>
    <t>A+J=</t>
  </si>
  <si>
    <t>3ª</t>
  </si>
  <si>
    <t>PORTOSEG S.A. – CRÉDITO, FINANCIAMENTO E INVESTIMENTO. - 3ª Emissão de Letras Financeiras -  1ª Série - 487 Letras Financeiras</t>
  </si>
  <si>
    <t>103,00%DI</t>
  </si>
  <si>
    <t>LF001900255</t>
  </si>
  <si>
    <t>PRIMEIRA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</si>
</sst>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0000000"/>
    <numFmt numFmtId="166" formatCode="0.0000%"/>
    <numFmt numFmtId="167" formatCode="d\-mmm\-yy"/>
    <numFmt numFmtId="168" formatCode="0.00000000%"/>
    <numFmt numFmtId="169" formatCode="#,##0.000000"/>
    <numFmt numFmtId="170" formatCode="#,##0.000000000000000"/>
    <numFmt numFmtId="171" formatCode="#,##0.0000"/>
    <numFmt numFmtId="172" formatCode="[$R$-416]#,##0.000000"/>
    <numFmt numFmtId="173" formatCode="[$R$-416]#,##0.00000000"/>
    <numFmt numFmtId="174" formatCode="[$R$-416]#,##0.00"/>
    <numFmt numFmtId="175" formatCode="0.000000%"/>
    <numFmt numFmtId="176" formatCode="_-* #,##0.0000_-;\-* #,##0.0000_-;_-* &quot;-&quot;??_-;_-@_-"/>
  </numFmts>
  <fonts count="14" x14ac:knownFonts="1">
    <font>
      <sz val="11"/>
      <color theme="1"/>
      <name val="Calibri"/>
      <family val="2"/>
      <scheme val="minor"/>
    </font>
    <font>
      <sz val="10"/>
      <name val="Verdana"/>
      <family val="2"/>
    </font>
    <font>
      <b/>
      <sz val="10"/>
      <name val="Verdana"/>
      <family val="2"/>
    </font>
    <font>
      <sz val="10"/>
      <color theme="1"/>
      <name val="Verdana"/>
      <family val="2"/>
    </font>
    <font>
      <b/>
      <sz val="10"/>
      <color indexed="10"/>
      <name val="Verdana"/>
      <family val="2"/>
    </font>
    <font>
      <sz val="10"/>
      <color indexed="10"/>
      <name val="Verdana"/>
      <family val="2"/>
    </font>
    <font>
      <sz val="10"/>
      <color indexed="8"/>
      <name val="Verdana"/>
      <family val="2"/>
    </font>
    <font>
      <b/>
      <sz val="10"/>
      <color indexed="8"/>
      <name val="Verdana"/>
      <family val="2"/>
    </font>
    <font>
      <b/>
      <sz val="10"/>
      <color indexed="12"/>
      <name val="Verdana"/>
      <family val="2"/>
    </font>
    <font>
      <b/>
      <sz val="10"/>
      <color theme="0"/>
      <name val="Verdana"/>
      <family val="2"/>
    </font>
    <font>
      <b/>
      <sz val="10"/>
      <color rgb="FFFF0000"/>
      <name val="Verdana"/>
      <family val="2"/>
    </font>
    <font>
      <sz val="11"/>
      <color theme="1"/>
      <name val="Calibri"/>
      <family val="2"/>
      <scheme val="minor"/>
    </font>
    <font>
      <b/>
      <sz val="9"/>
      <color rgb="FFFF0000"/>
      <name val="Verdana"/>
      <family val="2"/>
    </font>
    <font>
      <b/>
      <sz val="9"/>
      <color indexed="10"/>
      <name val="Verdana"/>
      <family val="2"/>
    </font>
  </fonts>
  <fills count="8">
    <fill>
      <patternFill patternType="none"/>
    </fill>
    <fill>
      <patternFill patternType="gray125"/>
    </fill>
    <fill>
      <patternFill patternType="solid">
        <fgColor indexed="22"/>
        <bgColor indexed="64"/>
      </patternFill>
    </fill>
    <fill>
      <patternFill patternType="solid">
        <fgColor indexed="22"/>
        <bgColor indexed="9"/>
      </patternFill>
    </fill>
    <fill>
      <patternFill patternType="solid">
        <fgColor indexed="26"/>
        <bgColor indexed="64"/>
      </patternFill>
    </fill>
    <fill>
      <patternFill patternType="solid">
        <fgColor theme="0"/>
        <bgColor indexed="64"/>
      </patternFill>
    </fill>
    <fill>
      <patternFill patternType="solid">
        <fgColor rgb="FFC00000"/>
        <bgColor indexed="64"/>
      </patternFill>
    </fill>
    <fill>
      <patternFill patternType="solid">
        <fgColor theme="0" tint="-0.14999847407452621"/>
        <bgColor indexed="64"/>
      </patternFill>
    </fill>
  </fills>
  <borders count="2">
    <border>
      <left/>
      <right/>
      <top/>
      <bottom/>
      <diagonal/>
    </border>
    <border>
      <left style="thin">
        <color indexed="8"/>
      </left>
      <right/>
      <top/>
      <bottom/>
      <diagonal/>
    </border>
  </borders>
  <cellStyleXfs count="2">
    <xf numFmtId="0" fontId="0" fillId="0" borderId="0"/>
    <xf numFmtId="164" fontId="11" fillId="0" borderId="0" applyFont="0" applyFill="0" applyBorder="0" applyAlignment="0" applyProtection="0"/>
  </cellStyleXfs>
  <cellXfs count="155">
    <xf numFmtId="0" fontId="0" fillId="0" borderId="0" xfId="0"/>
    <xf numFmtId="0" fontId="1" fillId="0" borderId="0" xfId="0" applyFont="1"/>
    <xf numFmtId="0" fontId="3" fillId="0" borderId="0" xfId="0" applyFont="1"/>
    <xf numFmtId="167" fontId="6" fillId="0" borderId="0" xfId="0" applyNumberFormat="1" applyFont="1" applyAlignment="1">
      <alignment horizontal="center" vertical="center"/>
    </xf>
    <xf numFmtId="169" fontId="6" fillId="0" borderId="0" xfId="0" applyNumberFormat="1" applyFont="1" applyAlignment="1">
      <alignment horizontal="center" vertical="center"/>
    </xf>
    <xf numFmtId="165" fontId="4" fillId="0" borderId="0" xfId="0" applyNumberFormat="1" applyFont="1" applyAlignment="1">
      <alignment horizontal="center" vertical="center"/>
    </xf>
    <xf numFmtId="10" fontId="6" fillId="0" borderId="0" xfId="0" applyNumberFormat="1" applyFont="1" applyAlignment="1">
      <alignment horizontal="center"/>
    </xf>
    <xf numFmtId="165" fontId="6" fillId="0" borderId="0" xfId="0" applyNumberFormat="1" applyFont="1" applyAlignment="1">
      <alignment horizontal="center" vertical="center"/>
    </xf>
    <xf numFmtId="170" fontId="6" fillId="0" borderId="0" xfId="0" applyNumberFormat="1" applyFont="1" applyAlignment="1">
      <alignment horizontal="center" vertical="center"/>
    </xf>
    <xf numFmtId="0" fontId="6" fillId="0" borderId="0" xfId="0" applyFont="1" applyAlignment="1">
      <alignment horizontal="center" vertical="center"/>
    </xf>
    <xf numFmtId="166" fontId="6" fillId="0" borderId="0" xfId="0" applyNumberFormat="1" applyFont="1" applyAlignment="1">
      <alignment horizontal="center"/>
    </xf>
    <xf numFmtId="169" fontId="6" fillId="0" borderId="0" xfId="0" applyNumberFormat="1" applyFont="1" applyAlignment="1">
      <alignment horizontal="right" vertical="center"/>
    </xf>
    <xf numFmtId="0" fontId="6" fillId="0" borderId="0" xfId="0" applyFont="1" applyAlignment="1">
      <alignment horizontal="center"/>
    </xf>
    <xf numFmtId="0" fontId="6" fillId="0" borderId="0" xfId="0" applyFont="1" applyAlignment="1">
      <alignment horizontal="right"/>
    </xf>
    <xf numFmtId="0" fontId="7" fillId="3" borderId="0" xfId="0" applyFont="1" applyFill="1" applyAlignment="1">
      <alignment horizontal="center"/>
    </xf>
    <xf numFmtId="167" fontId="7" fillId="3" borderId="0" xfId="0" applyNumberFormat="1" applyFont="1" applyFill="1" applyAlignment="1">
      <alignment horizontal="center"/>
    </xf>
    <xf numFmtId="166" fontId="7" fillId="3" borderId="0" xfId="0" applyNumberFormat="1" applyFont="1" applyFill="1" applyAlignment="1">
      <alignment horizontal="center"/>
    </xf>
    <xf numFmtId="0" fontId="7" fillId="3" borderId="0" xfId="0" applyFont="1" applyFill="1" applyAlignment="1">
      <alignment horizontal="right"/>
    </xf>
    <xf numFmtId="169" fontId="6" fillId="0" borderId="0" xfId="0" applyNumberFormat="1" applyFont="1" applyAlignment="1">
      <alignment horizontal="center"/>
    </xf>
    <xf numFmtId="165" fontId="6" fillId="0" borderId="0" xfId="0" applyNumberFormat="1" applyFont="1" applyAlignment="1">
      <alignment horizontal="center"/>
    </xf>
    <xf numFmtId="168" fontId="6" fillId="0" borderId="0" xfId="0" applyNumberFormat="1" applyFont="1" applyAlignment="1">
      <alignment horizontal="center"/>
    </xf>
    <xf numFmtId="0" fontId="6" fillId="0" borderId="0" xfId="0" applyFont="1"/>
    <xf numFmtId="0" fontId="1" fillId="4" borderId="0" xfId="0" applyFont="1" applyFill="1"/>
    <xf numFmtId="0" fontId="1" fillId="4" borderId="0" xfId="0" applyFont="1" applyFill="1" applyAlignment="1">
      <alignment horizontal="left"/>
    </xf>
    <xf numFmtId="10" fontId="6" fillId="0" borderId="0" xfId="0" applyNumberFormat="1" applyFont="1" applyAlignment="1">
      <alignment horizontal="center" vertical="center"/>
    </xf>
    <xf numFmtId="3" fontId="6" fillId="0" borderId="0" xfId="0" applyNumberFormat="1" applyFont="1" applyAlignment="1">
      <alignment horizontal="center"/>
    </xf>
    <xf numFmtId="167" fontId="6" fillId="0" borderId="0" xfId="0" applyNumberFormat="1" applyFont="1" applyAlignment="1">
      <alignment horizontal="right" vertical="center"/>
    </xf>
    <xf numFmtId="10" fontId="7" fillId="3" borderId="0" xfId="0" applyNumberFormat="1" applyFont="1" applyFill="1" applyAlignment="1">
      <alignment horizontal="center"/>
    </xf>
    <xf numFmtId="0" fontId="6" fillId="4" borderId="0" xfId="0" applyFont="1" applyFill="1" applyAlignment="1">
      <alignment horizontal="left"/>
    </xf>
    <xf numFmtId="3" fontId="6" fillId="4" borderId="0" xfId="0" applyNumberFormat="1" applyFont="1" applyFill="1" applyAlignment="1">
      <alignment horizontal="center"/>
    </xf>
    <xf numFmtId="167" fontId="6" fillId="4" borderId="0" xfId="0" applyNumberFormat="1" applyFont="1" applyFill="1" applyAlignment="1">
      <alignment horizontal="center"/>
    </xf>
    <xf numFmtId="165" fontId="4" fillId="4" borderId="0" xfId="0" applyNumberFormat="1" applyFont="1" applyFill="1" applyAlignment="1">
      <alignment horizontal="center"/>
    </xf>
    <xf numFmtId="4" fontId="6" fillId="4" borderId="0" xfId="0" applyNumberFormat="1" applyFont="1" applyFill="1" applyAlignment="1">
      <alignment horizontal="center"/>
    </xf>
    <xf numFmtId="0" fontId="6" fillId="4" borderId="0" xfId="0" applyFont="1" applyFill="1" applyAlignment="1">
      <alignment horizontal="center"/>
    </xf>
    <xf numFmtId="166" fontId="6" fillId="4" borderId="0" xfId="0" applyNumberFormat="1" applyFont="1" applyFill="1" applyAlignment="1">
      <alignment horizontal="center"/>
    </xf>
    <xf numFmtId="3" fontId="6" fillId="4" borderId="0" xfId="0" applyNumberFormat="1" applyFont="1" applyFill="1" applyAlignment="1">
      <alignment horizontal="right"/>
    </xf>
    <xf numFmtId="165" fontId="6" fillId="4" borderId="0" xfId="0" applyNumberFormat="1" applyFont="1" applyFill="1" applyAlignment="1">
      <alignment horizontal="center"/>
    </xf>
    <xf numFmtId="9" fontId="6" fillId="4" borderId="0" xfId="0" applyNumberFormat="1" applyFont="1" applyFill="1" applyAlignment="1">
      <alignment horizontal="center"/>
    </xf>
    <xf numFmtId="0" fontId="8" fillId="0" borderId="0" xfId="0" applyFont="1" applyAlignment="1">
      <alignment horizontal="right"/>
    </xf>
    <xf numFmtId="0" fontId="8" fillId="0" borderId="0" xfId="0" applyFont="1" applyAlignment="1">
      <alignment horizontal="center"/>
    </xf>
    <xf numFmtId="0" fontId="8" fillId="0" borderId="0" xfId="0" applyFont="1"/>
    <xf numFmtId="10" fontId="6" fillId="0" borderId="0" xfId="0" applyNumberFormat="1" applyFont="1" applyAlignment="1">
      <alignment horizontal="centerContinuous" vertical="center"/>
    </xf>
    <xf numFmtId="165" fontId="6" fillId="0" borderId="0" xfId="0" applyNumberFormat="1" applyFont="1" applyAlignment="1">
      <alignment horizontal="centerContinuous" vertical="center"/>
    </xf>
    <xf numFmtId="168" fontId="6" fillId="0" borderId="0" xfId="0" applyNumberFormat="1" applyFont="1" applyAlignment="1">
      <alignment horizontal="center" vertical="center"/>
    </xf>
    <xf numFmtId="0" fontId="6" fillId="0" borderId="0" xfId="0" applyFont="1" applyAlignment="1">
      <alignment horizontal="right" vertical="center"/>
    </xf>
    <xf numFmtId="0" fontId="6" fillId="0" borderId="0" xfId="0" applyFont="1" applyAlignment="1">
      <alignment horizontal="left"/>
    </xf>
    <xf numFmtId="0" fontId="8" fillId="0" borderId="0" xfId="0" applyFont="1" applyAlignment="1">
      <alignment horizontal="left"/>
    </xf>
    <xf numFmtId="169" fontId="6" fillId="0" borderId="0" xfId="0" applyNumberFormat="1" applyFont="1" applyAlignment="1">
      <alignment horizontal="right"/>
    </xf>
    <xf numFmtId="0" fontId="7" fillId="2" borderId="0" xfId="0" applyFont="1" applyFill="1" applyAlignment="1">
      <alignment horizontal="left"/>
    </xf>
    <xf numFmtId="0" fontId="6" fillId="2" borderId="0" xfId="0" applyFont="1" applyFill="1" applyAlignment="1">
      <alignment horizontal="left"/>
    </xf>
    <xf numFmtId="0" fontId="7" fillId="2" borderId="0" xfId="0" applyFont="1" applyFill="1" applyAlignment="1">
      <alignment horizontal="center"/>
    </xf>
    <xf numFmtId="4" fontId="6" fillId="0" borderId="0" xfId="0" applyNumberFormat="1" applyFont="1" applyAlignment="1">
      <alignment horizontal="center" vertical="center"/>
    </xf>
    <xf numFmtId="0" fontId="8" fillId="4" borderId="0" xfId="0" applyFont="1" applyFill="1" applyAlignment="1">
      <alignment horizontal="left"/>
    </xf>
    <xf numFmtId="0" fontId="8" fillId="4" borderId="0" xfId="0" applyFont="1" applyFill="1"/>
    <xf numFmtId="169" fontId="8" fillId="0" borderId="0" xfId="0" applyNumberFormat="1" applyFont="1" applyAlignment="1">
      <alignment horizontal="center"/>
    </xf>
    <xf numFmtId="165" fontId="8" fillId="0" borderId="0" xfId="0" applyNumberFormat="1" applyFont="1" applyAlignment="1">
      <alignment horizontal="center"/>
    </xf>
    <xf numFmtId="4" fontId="6" fillId="0" borderId="0" xfId="0" applyNumberFormat="1" applyFont="1" applyAlignment="1">
      <alignment horizontal="center"/>
    </xf>
    <xf numFmtId="4" fontId="8" fillId="0" borderId="0" xfId="0" applyNumberFormat="1" applyFont="1" applyAlignment="1">
      <alignment horizontal="center"/>
    </xf>
    <xf numFmtId="165" fontId="1" fillId="0" borderId="0" xfId="0" applyNumberFormat="1" applyFont="1"/>
    <xf numFmtId="168" fontId="1" fillId="0" borderId="0" xfId="0" applyNumberFormat="1" applyFont="1"/>
    <xf numFmtId="14" fontId="1" fillId="0" borderId="0" xfId="0" applyNumberFormat="1" applyFont="1"/>
    <xf numFmtId="14" fontId="6" fillId="4" borderId="0" xfId="0" applyNumberFormat="1" applyFont="1" applyFill="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right"/>
    </xf>
    <xf numFmtId="175" fontId="6" fillId="0" borderId="0" xfId="0" applyNumberFormat="1" applyFont="1" applyAlignment="1">
      <alignment horizontal="center"/>
    </xf>
    <xf numFmtId="14" fontId="6" fillId="0" borderId="0" xfId="0" applyNumberFormat="1" applyFont="1" applyAlignment="1">
      <alignment horizontal="center" vertical="center"/>
    </xf>
    <xf numFmtId="0" fontId="1" fillId="5" borderId="0" xfId="0" applyFont="1" applyFill="1"/>
    <xf numFmtId="14" fontId="2" fillId="5" borderId="0" xfId="0" applyNumberFormat="1" applyFont="1" applyFill="1" applyAlignment="1">
      <alignment horizontal="left" vertical="center"/>
    </xf>
    <xf numFmtId="10" fontId="1" fillId="5" borderId="0" xfId="0" applyNumberFormat="1" applyFont="1" applyFill="1"/>
    <xf numFmtId="165" fontId="1" fillId="5" borderId="0" xfId="0" applyNumberFormat="1" applyFont="1" applyFill="1"/>
    <xf numFmtId="166" fontId="1" fillId="5" borderId="0" xfId="0" applyNumberFormat="1" applyFont="1" applyFill="1"/>
    <xf numFmtId="0" fontId="1" fillId="5" borderId="0" xfId="0" applyFont="1" applyFill="1" applyAlignment="1">
      <alignment horizontal="right"/>
    </xf>
    <xf numFmtId="0" fontId="1" fillId="5" borderId="0" xfId="0" applyFont="1" applyFill="1" applyAlignment="1">
      <alignment horizontal="center"/>
    </xf>
    <xf numFmtId="0" fontId="2" fillId="5" borderId="0" xfId="0" applyFont="1" applyFill="1" applyAlignment="1">
      <alignment horizontal="left"/>
    </xf>
    <xf numFmtId="0" fontId="2" fillId="5" borderId="0" xfId="0" applyFont="1" applyFill="1"/>
    <xf numFmtId="0" fontId="2" fillId="5" borderId="0" xfId="0" applyFont="1" applyFill="1" applyAlignment="1">
      <alignment horizontal="center"/>
    </xf>
    <xf numFmtId="10" fontId="2" fillId="5" borderId="0" xfId="0" applyNumberFormat="1" applyFont="1" applyFill="1" applyAlignment="1">
      <alignment horizontal="center"/>
    </xf>
    <xf numFmtId="0" fontId="2" fillId="5" borderId="0" xfId="0" applyFont="1" applyFill="1" applyAlignment="1">
      <alignment horizontal="right"/>
    </xf>
    <xf numFmtId="0" fontId="1" fillId="5" borderId="0" xfId="0" applyFont="1" applyFill="1" applyAlignment="1">
      <alignment horizontal="left"/>
    </xf>
    <xf numFmtId="0" fontId="3" fillId="5" borderId="0" xfId="0" applyFont="1" applyFill="1"/>
    <xf numFmtId="167" fontId="2" fillId="5" borderId="0" xfId="0" applyNumberFormat="1" applyFont="1" applyFill="1" applyAlignment="1">
      <alignment horizontal="left"/>
    </xf>
    <xf numFmtId="169" fontId="1" fillId="5" borderId="0" xfId="0" applyNumberFormat="1" applyFont="1" applyFill="1"/>
    <xf numFmtId="170" fontId="1" fillId="5" borderId="0" xfId="0" applyNumberFormat="1" applyFont="1" applyFill="1"/>
    <xf numFmtId="169" fontId="1" fillId="5" borderId="0" xfId="0" applyNumberFormat="1" applyFont="1" applyFill="1" applyAlignment="1">
      <alignment horizontal="right"/>
    </xf>
    <xf numFmtId="169" fontId="1" fillId="5" borderId="0" xfId="0" applyNumberFormat="1" applyFont="1" applyFill="1" applyAlignment="1">
      <alignment horizontal="center"/>
    </xf>
    <xf numFmtId="10" fontId="1" fillId="5" borderId="0" xfId="0" applyNumberFormat="1" applyFont="1" applyFill="1" applyAlignment="1">
      <alignment horizontal="center"/>
    </xf>
    <xf numFmtId="165" fontId="1" fillId="5" borderId="0" xfId="0" applyNumberFormat="1" applyFont="1" applyFill="1" applyAlignment="1">
      <alignment horizontal="center"/>
    </xf>
    <xf numFmtId="168" fontId="1" fillId="5" borderId="0" xfId="0" applyNumberFormat="1" applyFont="1" applyFill="1" applyAlignment="1">
      <alignment horizontal="center"/>
    </xf>
    <xf numFmtId="169" fontId="5" fillId="5" borderId="0" xfId="0" applyNumberFormat="1" applyFont="1" applyFill="1" applyAlignment="1">
      <alignment horizontal="fill"/>
    </xf>
    <xf numFmtId="165" fontId="5" fillId="5" borderId="0" xfId="0" applyNumberFormat="1" applyFont="1" applyFill="1" applyAlignment="1">
      <alignment horizontal="fill"/>
    </xf>
    <xf numFmtId="171" fontId="5" fillId="5" borderId="0" xfId="0" applyNumberFormat="1" applyFont="1" applyFill="1" applyAlignment="1">
      <alignment horizontal="fill"/>
    </xf>
    <xf numFmtId="0" fontId="2" fillId="5" borderId="0" xfId="0" applyFont="1" applyFill="1" applyAlignment="1">
      <alignment horizontal="center" vertical="center"/>
    </xf>
    <xf numFmtId="169" fontId="2" fillId="5" borderId="0" xfId="0" applyNumberFormat="1" applyFont="1" applyFill="1" applyAlignment="1">
      <alignment horizontal="center" vertical="center"/>
    </xf>
    <xf numFmtId="0" fontId="2" fillId="5" borderId="0" xfId="0" applyFont="1" applyFill="1" applyAlignment="1">
      <alignment horizontal="centerContinuous" vertical="center"/>
    </xf>
    <xf numFmtId="165" fontId="2" fillId="5" borderId="0" xfId="0" applyNumberFormat="1" applyFont="1" applyFill="1" applyAlignment="1">
      <alignment horizontal="centerContinuous" vertical="center"/>
    </xf>
    <xf numFmtId="10" fontId="2" fillId="5" borderId="0" xfId="0" applyNumberFormat="1" applyFont="1" applyFill="1" applyAlignment="1">
      <alignment horizontal="centerContinuous" vertical="center"/>
    </xf>
    <xf numFmtId="170" fontId="2" fillId="5" borderId="0" xfId="0" applyNumberFormat="1" applyFont="1" applyFill="1" applyAlignment="1">
      <alignment horizontal="centerContinuous" vertical="center"/>
    </xf>
    <xf numFmtId="166" fontId="2" fillId="5" borderId="0" xfId="0" applyNumberFormat="1" applyFont="1" applyFill="1" applyAlignment="1">
      <alignment horizontal="center" vertical="center"/>
    </xf>
    <xf numFmtId="0" fontId="2" fillId="5" borderId="0" xfId="0" applyFont="1" applyFill="1" applyAlignment="1">
      <alignment horizontal="right" vertical="center"/>
    </xf>
    <xf numFmtId="168" fontId="2" fillId="5" borderId="0" xfId="0" applyNumberFormat="1" applyFont="1" applyFill="1" applyAlignment="1">
      <alignment horizontal="center" vertical="center"/>
    </xf>
    <xf numFmtId="165" fontId="2" fillId="5" borderId="0" xfId="0" applyNumberFormat="1" applyFont="1" applyFill="1" applyAlignment="1">
      <alignment horizontal="center" vertical="center"/>
    </xf>
    <xf numFmtId="10" fontId="2" fillId="5" borderId="0" xfId="0" applyNumberFormat="1" applyFont="1" applyFill="1" applyAlignment="1">
      <alignment horizontal="center" vertical="center"/>
    </xf>
    <xf numFmtId="170" fontId="2" fillId="5" borderId="0" xfId="0" applyNumberFormat="1" applyFont="1" applyFill="1" applyAlignment="1">
      <alignment horizontal="center" vertical="center"/>
    </xf>
    <xf numFmtId="169" fontId="2" fillId="5" borderId="0" xfId="0" applyNumberFormat="1" applyFont="1" applyFill="1" applyAlignment="1">
      <alignment horizontal="center"/>
    </xf>
    <xf numFmtId="14" fontId="2" fillId="5" borderId="0" xfId="0" applyNumberFormat="1" applyFont="1" applyFill="1" applyAlignment="1">
      <alignment horizontal="center" vertical="center"/>
    </xf>
    <xf numFmtId="170" fontId="2" fillId="5" borderId="0" xfId="0" applyNumberFormat="1" applyFont="1" applyFill="1" applyAlignment="1">
      <alignment horizontal="center"/>
    </xf>
    <xf numFmtId="165" fontId="2" fillId="5" borderId="0" xfId="0" applyNumberFormat="1" applyFont="1" applyFill="1" applyAlignment="1">
      <alignment horizontal="center"/>
    </xf>
    <xf numFmtId="14" fontId="1" fillId="5" borderId="0" xfId="0" applyNumberFormat="1" applyFont="1" applyFill="1"/>
    <xf numFmtId="14" fontId="6" fillId="5" borderId="0" xfId="0" applyNumberFormat="1" applyFont="1" applyFill="1" applyAlignment="1">
      <alignment horizontal="center" vertical="center"/>
    </xf>
    <xf numFmtId="167" fontId="6" fillId="5" borderId="0" xfId="0" applyNumberFormat="1" applyFont="1" applyFill="1" applyAlignment="1">
      <alignment horizontal="center" vertical="center"/>
    </xf>
    <xf numFmtId="14" fontId="2" fillId="5" borderId="0" xfId="0" applyNumberFormat="1" applyFont="1" applyFill="1" applyAlignment="1">
      <alignment horizontal="left"/>
    </xf>
    <xf numFmtId="14" fontId="1" fillId="5" borderId="0" xfId="0" applyNumberFormat="1" applyFont="1" applyFill="1" applyAlignment="1">
      <alignment horizontal="center"/>
    </xf>
    <xf numFmtId="14" fontId="2" fillId="5" borderId="0" xfId="0" applyNumberFormat="1" applyFont="1" applyFill="1" applyAlignment="1">
      <alignment horizontal="center"/>
    </xf>
    <xf numFmtId="14" fontId="6" fillId="0" borderId="0" xfId="0" applyNumberFormat="1" applyFont="1" applyAlignment="1">
      <alignment horizontal="center"/>
    </xf>
    <xf numFmtId="14" fontId="2" fillId="5" borderId="0" xfId="0" applyNumberFormat="1" applyFont="1" applyFill="1" applyAlignment="1">
      <alignment horizontal="centerContinuous" vertical="center"/>
    </xf>
    <xf numFmtId="14" fontId="6" fillId="0" borderId="0" xfId="0" applyNumberFormat="1" applyFont="1" applyAlignment="1">
      <alignment horizontal="centerContinuous" vertical="center"/>
    </xf>
    <xf numFmtId="14" fontId="6" fillId="0" borderId="0" xfId="0" applyNumberFormat="1" applyFont="1"/>
    <xf numFmtId="0" fontId="1" fillId="6" borderId="0" xfId="0" applyFont="1" applyFill="1" applyAlignment="1">
      <alignment horizontal="left"/>
    </xf>
    <xf numFmtId="0" fontId="9" fillId="6" borderId="0" xfId="0" applyFont="1" applyFill="1"/>
    <xf numFmtId="0" fontId="1" fillId="0" borderId="0" xfId="0" applyFont="1" applyAlignment="1">
      <alignment horizontal="left"/>
    </xf>
    <xf numFmtId="169" fontId="6" fillId="0" borderId="0" xfId="0" applyNumberFormat="1" applyFont="1" applyAlignment="1">
      <alignment horizontal="left"/>
    </xf>
    <xf numFmtId="172" fontId="6" fillId="0" borderId="0" xfId="0" applyNumberFormat="1" applyFont="1" applyAlignment="1">
      <alignment horizontal="left"/>
    </xf>
    <xf numFmtId="173" fontId="6" fillId="0" borderId="0" xfId="0" applyNumberFormat="1" applyFont="1" applyAlignment="1">
      <alignment horizontal="left"/>
    </xf>
    <xf numFmtId="3" fontId="6" fillId="0" borderId="0" xfId="0" applyNumberFormat="1" applyFont="1" applyAlignment="1">
      <alignment horizontal="left"/>
    </xf>
    <xf numFmtId="174" fontId="1" fillId="0" borderId="0" xfId="0" applyNumberFormat="1" applyFont="1" applyAlignment="1">
      <alignment horizontal="left"/>
    </xf>
    <xf numFmtId="174" fontId="6" fillId="0" borderId="0" xfId="0" applyNumberFormat="1" applyFont="1" applyAlignment="1">
      <alignment horizontal="left"/>
    </xf>
    <xf numFmtId="0" fontId="6" fillId="7" borderId="0" xfId="0" applyFont="1" applyFill="1"/>
    <xf numFmtId="0" fontId="6" fillId="7" borderId="0" xfId="0" applyFont="1" applyFill="1" applyAlignment="1">
      <alignment horizontal="left"/>
    </xf>
    <xf numFmtId="0" fontId="7" fillId="7" borderId="0" xfId="0" applyFont="1" applyFill="1" applyAlignment="1">
      <alignment horizontal="left"/>
    </xf>
    <xf numFmtId="3" fontId="6" fillId="7" borderId="0" xfId="0" applyNumberFormat="1" applyFont="1" applyFill="1" applyAlignment="1">
      <alignment horizontal="left"/>
    </xf>
    <xf numFmtId="174" fontId="1" fillId="7" borderId="0" xfId="0" applyNumberFormat="1" applyFont="1" applyFill="1" applyAlignment="1">
      <alignment horizontal="left"/>
    </xf>
    <xf numFmtId="172" fontId="6" fillId="7" borderId="0" xfId="0" applyNumberFormat="1" applyFont="1" applyFill="1" applyAlignment="1">
      <alignment horizontal="left"/>
    </xf>
    <xf numFmtId="14" fontId="6" fillId="0" borderId="0" xfId="0" applyNumberFormat="1" applyFont="1" applyAlignment="1">
      <alignment horizontal="left"/>
    </xf>
    <xf numFmtId="173" fontId="6" fillId="7" borderId="0" xfId="0" applyNumberFormat="1" applyFont="1" applyFill="1" applyAlignment="1">
      <alignment horizontal="left"/>
    </xf>
    <xf numFmtId="174" fontId="6" fillId="7" borderId="0" xfId="0" applyNumberFormat="1" applyFont="1" applyFill="1" applyAlignment="1">
      <alignment horizontal="left"/>
    </xf>
    <xf numFmtId="14" fontId="6" fillId="7" borderId="0" xfId="0" applyNumberFormat="1" applyFont="1" applyFill="1" applyAlignment="1">
      <alignment horizontal="left"/>
    </xf>
    <xf numFmtId="0" fontId="2" fillId="5" borderId="0" xfId="0" applyFont="1" applyFill="1" applyAlignment="1">
      <alignment horizontal="left" vertical="top"/>
    </xf>
    <xf numFmtId="0" fontId="4" fillId="5" borderId="0" xfId="0" applyFont="1" applyFill="1" applyAlignment="1">
      <alignment horizontal="center" vertical="top"/>
    </xf>
    <xf numFmtId="14" fontId="8" fillId="4" borderId="0" xfId="0" applyNumberFormat="1" applyFont="1" applyFill="1" applyAlignment="1">
      <alignment horizontal="center"/>
    </xf>
    <xf numFmtId="14" fontId="1" fillId="4" borderId="0" xfId="0" applyNumberFormat="1" applyFont="1" applyFill="1" applyAlignment="1">
      <alignment horizontal="center"/>
    </xf>
    <xf numFmtId="14" fontId="3" fillId="5" borderId="0" xfId="0" applyNumberFormat="1" applyFont="1" applyFill="1" applyAlignment="1">
      <alignment horizontal="center" vertical="center"/>
    </xf>
    <xf numFmtId="169" fontId="3" fillId="0" borderId="0" xfId="0" applyNumberFormat="1" applyFont="1" applyAlignment="1">
      <alignment horizontal="center" vertical="center"/>
    </xf>
    <xf numFmtId="165" fontId="3" fillId="0" borderId="0" xfId="0" applyNumberFormat="1" applyFont="1" applyAlignment="1">
      <alignment horizontal="center" vertical="center"/>
    </xf>
    <xf numFmtId="10" fontId="3" fillId="0" borderId="0" xfId="0" applyNumberFormat="1" applyFont="1" applyAlignment="1">
      <alignment horizontal="center"/>
    </xf>
    <xf numFmtId="10" fontId="3" fillId="0" borderId="0" xfId="0" applyNumberFormat="1" applyFont="1" applyAlignment="1">
      <alignment horizontal="center" vertical="center"/>
    </xf>
    <xf numFmtId="170" fontId="3" fillId="0" borderId="0" xfId="0" applyNumberFormat="1" applyFont="1" applyAlignment="1">
      <alignment horizontal="center" vertical="center"/>
    </xf>
    <xf numFmtId="3" fontId="3" fillId="0" borderId="0" xfId="0" applyNumberFormat="1" applyFont="1" applyAlignment="1">
      <alignment horizontal="center"/>
    </xf>
    <xf numFmtId="166" fontId="3" fillId="0" borderId="0" xfId="0" applyNumberFormat="1" applyFont="1" applyAlignment="1">
      <alignment horizontal="center"/>
    </xf>
    <xf numFmtId="167" fontId="3" fillId="0" borderId="0" xfId="0" applyNumberFormat="1" applyFont="1" applyAlignment="1">
      <alignment horizontal="right" vertical="center"/>
    </xf>
    <xf numFmtId="14" fontId="3" fillId="0" borderId="0" xfId="0" applyNumberFormat="1" applyFont="1" applyAlignment="1">
      <alignment horizontal="center" vertical="center"/>
    </xf>
    <xf numFmtId="14" fontId="4" fillId="5" borderId="0" xfId="0" applyNumberFormat="1" applyFont="1" applyFill="1" applyAlignment="1">
      <alignment horizontal="center" vertical="center"/>
    </xf>
    <xf numFmtId="14" fontId="12" fillId="5" borderId="0" xfId="0" applyNumberFormat="1" applyFont="1" applyFill="1" applyAlignment="1">
      <alignment horizontal="left"/>
    </xf>
    <xf numFmtId="176" fontId="13" fillId="5" borderId="1" xfId="1" applyNumberFormat="1" applyFont="1" applyFill="1" applyBorder="1" applyAlignment="1">
      <alignment horizontal="left"/>
    </xf>
    <xf numFmtId="10" fontId="4" fillId="0" borderId="0" xfId="0" applyNumberFormat="1" applyFont="1" applyAlignment="1">
      <alignment horizontal="center" vertical="center"/>
    </xf>
    <xf numFmtId="14" fontId="10" fillId="5" borderId="0" xfId="0" applyNumberFormat="1" applyFont="1" applyFill="1" applyAlignment="1">
      <alignment horizontal="left" wrapText="1"/>
    </xf>
  </cellXfs>
  <cellStyles count="2">
    <cellStyle name="Normal" xfId="0" builtinId="0"/>
    <cellStyle name="Vírgula" xfId="1" builtinId="3"/>
  </cellStyles>
  <dxfs count="2">
    <dxf>
      <font>
        <b/>
        <i val="0"/>
        <color rgb="FF0000FF"/>
      </font>
    </dxf>
    <dxf>
      <font>
        <b/>
        <i val="0"/>
        <color rgb="FF0000FF"/>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48</xdr:col>
      <xdr:colOff>0</xdr:colOff>
      <xdr:row>59</xdr:row>
      <xdr:rowOff>9525</xdr:rowOff>
    </xdr:from>
    <xdr:to>
      <xdr:col>53</xdr:col>
      <xdr:colOff>76200</xdr:colOff>
      <xdr:row>85</xdr:row>
      <xdr:rowOff>38100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79950" y="11534775"/>
          <a:ext cx="5019675" cy="49911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editAs="oneCell">
    <xdr:from>
      <xdr:col>31</xdr:col>
      <xdr:colOff>66675</xdr:colOff>
      <xdr:row>1</xdr:row>
      <xdr:rowOff>57150</xdr:rowOff>
    </xdr:from>
    <xdr:to>
      <xdr:col>32</xdr:col>
      <xdr:colOff>373857</xdr:colOff>
      <xdr:row>2</xdr:row>
      <xdr:rowOff>114300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57025" y="219075"/>
          <a:ext cx="1478757"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TVM\ServicosFiduciarios\Deb\DI-SCRIPT-Automatico.xlsm" TargetMode="External"/><Relationship Id="rId1" Type="http://schemas.openxmlformats.org/officeDocument/2006/relationships/externalLinkPath" Target="/DTVM/ServicosFiduciarios/Deb/DI-SCRIPT-Automatic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
      <sheetName val="Importar-DI"/>
      <sheetName val="Feriados"/>
    </sheetNames>
    <sheetDataSet>
      <sheetData sheetId="0">
        <row r="4">
          <cell r="A4">
            <v>36434</v>
          </cell>
          <cell r="B4">
            <v>0.189</v>
          </cell>
        </row>
        <row r="5">
          <cell r="A5">
            <v>36435</v>
          </cell>
          <cell r="B5">
            <v>0</v>
          </cell>
        </row>
        <row r="6">
          <cell r="A6">
            <v>36436</v>
          </cell>
          <cell r="B6">
            <v>0</v>
          </cell>
        </row>
        <row r="7">
          <cell r="A7">
            <v>36437</v>
          </cell>
          <cell r="B7">
            <v>0.18870000000000001</v>
          </cell>
        </row>
        <row r="8">
          <cell r="A8">
            <v>36438</v>
          </cell>
          <cell r="B8">
            <v>0.18859999999999999</v>
          </cell>
        </row>
        <row r="9">
          <cell r="A9">
            <v>36439</v>
          </cell>
          <cell r="B9">
            <v>0.18709999999999999</v>
          </cell>
        </row>
        <row r="10">
          <cell r="A10">
            <v>36440</v>
          </cell>
          <cell r="B10">
            <v>0.1883</v>
          </cell>
        </row>
        <row r="11">
          <cell r="A11">
            <v>36441</v>
          </cell>
          <cell r="B11">
            <v>0.18820000000000001</v>
          </cell>
        </row>
        <row r="12">
          <cell r="A12">
            <v>36442</v>
          </cell>
          <cell r="B12">
            <v>0</v>
          </cell>
        </row>
        <row r="13">
          <cell r="A13">
            <v>36443</v>
          </cell>
          <cell r="B13">
            <v>0</v>
          </cell>
        </row>
        <row r="14">
          <cell r="A14">
            <v>36444</v>
          </cell>
          <cell r="B14">
            <v>0.18770000000000001</v>
          </cell>
        </row>
        <row r="15">
          <cell r="A15">
            <v>36445</v>
          </cell>
          <cell r="B15">
            <v>0</v>
          </cell>
        </row>
        <row r="16">
          <cell r="A16">
            <v>36446</v>
          </cell>
          <cell r="B16">
            <v>0.18779999999999999</v>
          </cell>
        </row>
        <row r="17">
          <cell r="A17">
            <v>36447</v>
          </cell>
          <cell r="B17">
            <v>0.18779999999999999</v>
          </cell>
        </row>
        <row r="18">
          <cell r="A18">
            <v>36448</v>
          </cell>
          <cell r="B18">
            <v>0.18770000000000001</v>
          </cell>
        </row>
        <row r="19">
          <cell r="A19">
            <v>36449</v>
          </cell>
          <cell r="B19">
            <v>0</v>
          </cell>
        </row>
        <row r="20">
          <cell r="A20">
            <v>36450</v>
          </cell>
          <cell r="B20">
            <v>0</v>
          </cell>
        </row>
        <row r="21">
          <cell r="A21">
            <v>36451</v>
          </cell>
          <cell r="B21">
            <v>0.18770000000000001</v>
          </cell>
        </row>
        <row r="22">
          <cell r="A22">
            <v>36452</v>
          </cell>
          <cell r="B22">
            <v>0.18779999999999999</v>
          </cell>
        </row>
        <row r="23">
          <cell r="A23">
            <v>36453</v>
          </cell>
          <cell r="B23">
            <v>0.18770000000000001</v>
          </cell>
        </row>
        <row r="24">
          <cell r="A24">
            <v>36454</v>
          </cell>
          <cell r="B24">
            <v>0.1875</v>
          </cell>
        </row>
        <row r="25">
          <cell r="A25">
            <v>36455</v>
          </cell>
          <cell r="B25">
            <v>0.18729999999999999</v>
          </cell>
        </row>
        <row r="26">
          <cell r="A26">
            <v>36456</v>
          </cell>
          <cell r="B26">
            <v>0</v>
          </cell>
        </row>
        <row r="27">
          <cell r="A27">
            <v>36457</v>
          </cell>
          <cell r="B27">
            <v>0</v>
          </cell>
        </row>
        <row r="28">
          <cell r="A28">
            <v>36458</v>
          </cell>
          <cell r="B28">
            <v>0.18690000000000001</v>
          </cell>
        </row>
        <row r="29">
          <cell r="A29">
            <v>36459</v>
          </cell>
          <cell r="B29">
            <v>0.187</v>
          </cell>
        </row>
        <row r="30">
          <cell r="A30">
            <v>36460</v>
          </cell>
          <cell r="B30">
            <v>0.18690000000000001</v>
          </cell>
        </row>
        <row r="31">
          <cell r="A31">
            <v>36461</v>
          </cell>
          <cell r="B31">
            <v>0.18690000000000001</v>
          </cell>
        </row>
        <row r="32">
          <cell r="A32">
            <v>36462</v>
          </cell>
          <cell r="B32">
            <v>0.187</v>
          </cell>
        </row>
        <row r="33">
          <cell r="A33">
            <v>36463</v>
          </cell>
          <cell r="B33">
            <v>0</v>
          </cell>
        </row>
        <row r="34">
          <cell r="A34">
            <v>36464</v>
          </cell>
          <cell r="B34">
            <v>0</v>
          </cell>
        </row>
        <row r="35">
          <cell r="A35">
            <v>36465</v>
          </cell>
          <cell r="B35">
            <v>0.18709999999999999</v>
          </cell>
        </row>
        <row r="36">
          <cell r="A36">
            <v>36466</v>
          </cell>
          <cell r="B36">
            <v>0</v>
          </cell>
        </row>
        <row r="37">
          <cell r="A37">
            <v>36467</v>
          </cell>
          <cell r="B37">
            <v>0.187</v>
          </cell>
        </row>
        <row r="38">
          <cell r="A38">
            <v>36468</v>
          </cell>
          <cell r="B38">
            <v>0.187</v>
          </cell>
        </row>
        <row r="39">
          <cell r="A39">
            <v>36469</v>
          </cell>
          <cell r="B39">
            <v>0.18690000000000001</v>
          </cell>
        </row>
        <row r="40">
          <cell r="A40">
            <v>36470</v>
          </cell>
          <cell r="B40">
            <v>0</v>
          </cell>
        </row>
        <row r="41">
          <cell r="A41">
            <v>36471</v>
          </cell>
          <cell r="B41">
            <v>0</v>
          </cell>
        </row>
        <row r="42">
          <cell r="A42">
            <v>36472</v>
          </cell>
          <cell r="B42">
            <v>0.18690000000000001</v>
          </cell>
        </row>
        <row r="43">
          <cell r="A43">
            <v>36473</v>
          </cell>
          <cell r="B43">
            <v>0.18679999999999999</v>
          </cell>
        </row>
        <row r="44">
          <cell r="A44">
            <v>36474</v>
          </cell>
          <cell r="B44">
            <v>0.18459999999999999</v>
          </cell>
        </row>
        <row r="45">
          <cell r="A45">
            <v>36475</v>
          </cell>
          <cell r="B45">
            <v>0.18740000000000001</v>
          </cell>
        </row>
        <row r="46">
          <cell r="A46">
            <v>36476</v>
          </cell>
          <cell r="B46">
            <v>0.18759999999999999</v>
          </cell>
        </row>
        <row r="47">
          <cell r="A47">
            <v>36477</v>
          </cell>
          <cell r="B47">
            <v>0</v>
          </cell>
        </row>
        <row r="48">
          <cell r="A48">
            <v>36478</v>
          </cell>
          <cell r="B48">
            <v>0</v>
          </cell>
        </row>
        <row r="49">
          <cell r="A49">
            <v>36479</v>
          </cell>
          <cell r="B49">
            <v>0</v>
          </cell>
        </row>
        <row r="50">
          <cell r="A50">
            <v>36480</v>
          </cell>
          <cell r="B50">
            <v>0.18770000000000001</v>
          </cell>
        </row>
        <row r="51">
          <cell r="A51">
            <v>36481</v>
          </cell>
          <cell r="B51">
            <v>0.18770000000000001</v>
          </cell>
        </row>
        <row r="52">
          <cell r="A52">
            <v>36482</v>
          </cell>
          <cell r="B52">
            <v>0.18790000000000001</v>
          </cell>
        </row>
        <row r="53">
          <cell r="A53">
            <v>36483</v>
          </cell>
          <cell r="B53">
            <v>0.188</v>
          </cell>
        </row>
        <row r="54">
          <cell r="A54">
            <v>36484</v>
          </cell>
          <cell r="B54">
            <v>0</v>
          </cell>
        </row>
        <row r="55">
          <cell r="A55">
            <v>36485</v>
          </cell>
          <cell r="B55">
            <v>0</v>
          </cell>
        </row>
        <row r="56">
          <cell r="A56">
            <v>36486</v>
          </cell>
          <cell r="B56">
            <v>0.18790000000000001</v>
          </cell>
        </row>
        <row r="57">
          <cell r="A57">
            <v>36487</v>
          </cell>
          <cell r="B57">
            <v>0.18779999999999999</v>
          </cell>
        </row>
        <row r="58">
          <cell r="A58">
            <v>36488</v>
          </cell>
          <cell r="B58">
            <v>0.18779999999999999</v>
          </cell>
        </row>
        <row r="59">
          <cell r="A59">
            <v>36489</v>
          </cell>
          <cell r="B59">
            <v>0.18779999999999999</v>
          </cell>
        </row>
        <row r="60">
          <cell r="A60">
            <v>36490</v>
          </cell>
          <cell r="B60">
            <v>0.188</v>
          </cell>
        </row>
        <row r="61">
          <cell r="A61">
            <v>36491</v>
          </cell>
          <cell r="B61">
            <v>0</v>
          </cell>
        </row>
        <row r="62">
          <cell r="A62">
            <v>36492</v>
          </cell>
          <cell r="B62">
            <v>0</v>
          </cell>
        </row>
        <row r="63">
          <cell r="A63">
            <v>36493</v>
          </cell>
          <cell r="B63">
            <v>0.18779999999999999</v>
          </cell>
        </row>
        <row r="64">
          <cell r="A64">
            <v>36494</v>
          </cell>
          <cell r="B64">
            <v>0.18809999999999999</v>
          </cell>
        </row>
        <row r="65">
          <cell r="A65">
            <v>36495</v>
          </cell>
          <cell r="B65">
            <v>0.18809999999999999</v>
          </cell>
        </row>
        <row r="66">
          <cell r="A66">
            <v>36496</v>
          </cell>
          <cell r="B66">
            <v>0.188</v>
          </cell>
        </row>
        <row r="67">
          <cell r="A67">
            <v>36497</v>
          </cell>
          <cell r="B67">
            <v>0.18809999999999999</v>
          </cell>
        </row>
        <row r="68">
          <cell r="A68">
            <v>36498</v>
          </cell>
          <cell r="B68">
            <v>0</v>
          </cell>
        </row>
        <row r="69">
          <cell r="A69">
            <v>36499</v>
          </cell>
          <cell r="B69">
            <v>0</v>
          </cell>
        </row>
        <row r="70">
          <cell r="A70">
            <v>36500</v>
          </cell>
          <cell r="B70">
            <v>0.18820000000000001</v>
          </cell>
        </row>
        <row r="71">
          <cell r="A71">
            <v>36501</v>
          </cell>
          <cell r="B71">
            <v>0.18779999999999999</v>
          </cell>
        </row>
        <row r="72">
          <cell r="A72">
            <v>36502</v>
          </cell>
          <cell r="B72">
            <v>0.1875</v>
          </cell>
        </row>
        <row r="73">
          <cell r="A73">
            <v>36503</v>
          </cell>
          <cell r="B73">
            <v>0.1875</v>
          </cell>
        </row>
        <row r="74">
          <cell r="A74">
            <v>36504</v>
          </cell>
          <cell r="B74">
            <v>0.18740000000000001</v>
          </cell>
        </row>
        <row r="75">
          <cell r="A75">
            <v>36505</v>
          </cell>
          <cell r="B75">
            <v>0</v>
          </cell>
        </row>
        <row r="76">
          <cell r="A76">
            <v>36506</v>
          </cell>
          <cell r="B76">
            <v>0</v>
          </cell>
        </row>
        <row r="77">
          <cell r="A77">
            <v>36507</v>
          </cell>
          <cell r="B77">
            <v>0.18740000000000001</v>
          </cell>
        </row>
        <row r="78">
          <cell r="A78">
            <v>36508</v>
          </cell>
          <cell r="B78">
            <v>0.18740000000000001</v>
          </cell>
        </row>
        <row r="79">
          <cell r="A79">
            <v>36509</v>
          </cell>
          <cell r="B79">
            <v>0.18740000000000001</v>
          </cell>
        </row>
        <row r="80">
          <cell r="A80">
            <v>36510</v>
          </cell>
          <cell r="B80">
            <v>0.18759999999999999</v>
          </cell>
        </row>
        <row r="81">
          <cell r="A81">
            <v>36511</v>
          </cell>
          <cell r="B81">
            <v>0.1875</v>
          </cell>
        </row>
        <row r="82">
          <cell r="A82">
            <v>36512</v>
          </cell>
          <cell r="B82">
            <v>0</v>
          </cell>
        </row>
        <row r="83">
          <cell r="A83">
            <v>36513</v>
          </cell>
          <cell r="B83">
            <v>0</v>
          </cell>
        </row>
        <row r="84">
          <cell r="A84">
            <v>36514</v>
          </cell>
          <cell r="B84">
            <v>0.18770000000000001</v>
          </cell>
        </row>
        <row r="85">
          <cell r="A85">
            <v>36515</v>
          </cell>
          <cell r="B85">
            <v>0.18779999999999999</v>
          </cell>
        </row>
        <row r="86">
          <cell r="A86">
            <v>36516</v>
          </cell>
          <cell r="B86">
            <v>0.18770000000000001</v>
          </cell>
        </row>
        <row r="87">
          <cell r="A87">
            <v>36517</v>
          </cell>
          <cell r="B87">
            <v>0.18779999999999999</v>
          </cell>
        </row>
        <row r="88">
          <cell r="A88">
            <v>36518</v>
          </cell>
          <cell r="B88">
            <v>0.18779999999999999</v>
          </cell>
        </row>
        <row r="89">
          <cell r="A89">
            <v>36519</v>
          </cell>
          <cell r="B89">
            <v>0</v>
          </cell>
        </row>
        <row r="90">
          <cell r="A90">
            <v>36520</v>
          </cell>
          <cell r="B90">
            <v>0</v>
          </cell>
        </row>
        <row r="91">
          <cell r="A91">
            <v>36521</v>
          </cell>
          <cell r="B91">
            <v>0.18740000000000001</v>
          </cell>
        </row>
        <row r="92">
          <cell r="A92">
            <v>36522</v>
          </cell>
          <cell r="B92">
            <v>0.18740000000000001</v>
          </cell>
        </row>
        <row r="93">
          <cell r="A93">
            <v>36523</v>
          </cell>
          <cell r="B93">
            <v>0.18729999999999999</v>
          </cell>
        </row>
        <row r="94">
          <cell r="A94">
            <v>36524</v>
          </cell>
          <cell r="B94">
            <v>0.1883</v>
          </cell>
        </row>
        <row r="95">
          <cell r="A95">
            <v>36525</v>
          </cell>
          <cell r="B95">
            <v>0.1883</v>
          </cell>
        </row>
        <row r="96">
          <cell r="A96">
            <v>36526</v>
          </cell>
          <cell r="B96">
            <v>0</v>
          </cell>
        </row>
        <row r="97">
          <cell r="A97">
            <v>36527</v>
          </cell>
          <cell r="B97">
            <v>0</v>
          </cell>
        </row>
        <row r="98">
          <cell r="A98">
            <v>36528</v>
          </cell>
          <cell r="B98">
            <v>0.18779999999999999</v>
          </cell>
        </row>
        <row r="99">
          <cell r="A99">
            <v>36529</v>
          </cell>
          <cell r="B99">
            <v>0.1875</v>
          </cell>
        </row>
        <row r="100">
          <cell r="A100">
            <v>36530</v>
          </cell>
          <cell r="B100">
            <v>0.18740000000000001</v>
          </cell>
        </row>
        <row r="101">
          <cell r="A101">
            <v>36531</v>
          </cell>
          <cell r="B101">
            <v>0.1875</v>
          </cell>
        </row>
        <row r="102">
          <cell r="A102">
            <v>36532</v>
          </cell>
          <cell r="B102">
            <v>0.1875</v>
          </cell>
        </row>
        <row r="103">
          <cell r="A103">
            <v>36533</v>
          </cell>
          <cell r="B103">
            <v>0</v>
          </cell>
        </row>
        <row r="104">
          <cell r="A104">
            <v>36534</v>
          </cell>
          <cell r="B104">
            <v>0</v>
          </cell>
        </row>
        <row r="105">
          <cell r="A105">
            <v>36535</v>
          </cell>
          <cell r="B105">
            <v>0.1875</v>
          </cell>
        </row>
        <row r="106">
          <cell r="A106">
            <v>36536</v>
          </cell>
          <cell r="B106">
            <v>0.18770000000000001</v>
          </cell>
        </row>
        <row r="107">
          <cell r="A107">
            <v>36537</v>
          </cell>
          <cell r="B107">
            <v>0.18740000000000001</v>
          </cell>
        </row>
        <row r="108">
          <cell r="A108">
            <v>36538</v>
          </cell>
          <cell r="B108">
            <v>0.18740000000000001</v>
          </cell>
        </row>
        <row r="109">
          <cell r="A109">
            <v>36539</v>
          </cell>
          <cell r="B109">
            <v>0.18759999999999999</v>
          </cell>
        </row>
        <row r="110">
          <cell r="A110">
            <v>36540</v>
          </cell>
          <cell r="B110">
            <v>0</v>
          </cell>
        </row>
        <row r="111">
          <cell r="A111">
            <v>36541</v>
          </cell>
          <cell r="B111">
            <v>0</v>
          </cell>
        </row>
        <row r="112">
          <cell r="A112">
            <v>36542</v>
          </cell>
          <cell r="B112">
            <v>0.18740000000000001</v>
          </cell>
        </row>
        <row r="113">
          <cell r="A113">
            <v>36543</v>
          </cell>
          <cell r="B113">
            <v>0.18729999999999999</v>
          </cell>
        </row>
        <row r="114">
          <cell r="A114">
            <v>36544</v>
          </cell>
          <cell r="B114">
            <v>0.18679999999999999</v>
          </cell>
        </row>
        <row r="115">
          <cell r="A115">
            <v>36545</v>
          </cell>
          <cell r="B115">
            <v>0.1867</v>
          </cell>
        </row>
        <row r="116">
          <cell r="A116">
            <v>36546</v>
          </cell>
          <cell r="B116">
            <v>0.18759999999999999</v>
          </cell>
        </row>
        <row r="117">
          <cell r="A117">
            <v>36547</v>
          </cell>
          <cell r="B117">
            <v>0</v>
          </cell>
        </row>
        <row r="118">
          <cell r="A118">
            <v>36548</v>
          </cell>
          <cell r="B118">
            <v>0</v>
          </cell>
        </row>
        <row r="119">
          <cell r="A119">
            <v>36549</v>
          </cell>
          <cell r="B119">
            <v>0.18759999999999999</v>
          </cell>
        </row>
        <row r="120">
          <cell r="A120">
            <v>36550</v>
          </cell>
          <cell r="B120">
            <v>0.18770000000000001</v>
          </cell>
        </row>
        <row r="121">
          <cell r="A121">
            <v>36551</v>
          </cell>
          <cell r="B121">
            <v>0.18720000000000001</v>
          </cell>
        </row>
        <row r="122">
          <cell r="A122">
            <v>36552</v>
          </cell>
          <cell r="B122">
            <v>0.18690000000000001</v>
          </cell>
        </row>
        <row r="123">
          <cell r="A123">
            <v>36553</v>
          </cell>
          <cell r="B123">
            <v>0.18690000000000001</v>
          </cell>
        </row>
        <row r="124">
          <cell r="A124">
            <v>36554</v>
          </cell>
          <cell r="B124">
            <v>0</v>
          </cell>
        </row>
        <row r="125">
          <cell r="A125">
            <v>36555</v>
          </cell>
          <cell r="B125">
            <v>0</v>
          </cell>
        </row>
        <row r="126">
          <cell r="A126">
            <v>36556</v>
          </cell>
          <cell r="B126">
            <v>0.18679999999999999</v>
          </cell>
        </row>
        <row r="127">
          <cell r="A127">
            <v>36557</v>
          </cell>
          <cell r="B127">
            <v>0.18709999999999999</v>
          </cell>
        </row>
        <row r="128">
          <cell r="A128">
            <v>36558</v>
          </cell>
          <cell r="B128">
            <v>0.187</v>
          </cell>
        </row>
        <row r="129">
          <cell r="A129">
            <v>36559</v>
          </cell>
          <cell r="B129">
            <v>0.187</v>
          </cell>
        </row>
        <row r="130">
          <cell r="A130">
            <v>36560</v>
          </cell>
          <cell r="B130">
            <v>0.18720000000000001</v>
          </cell>
        </row>
        <row r="131">
          <cell r="A131">
            <v>36561</v>
          </cell>
          <cell r="B131">
            <v>0</v>
          </cell>
        </row>
        <row r="132">
          <cell r="A132">
            <v>36562</v>
          </cell>
          <cell r="B132">
            <v>0</v>
          </cell>
        </row>
        <row r="133">
          <cell r="A133">
            <v>36563</v>
          </cell>
          <cell r="B133">
            <v>0.18690000000000001</v>
          </cell>
        </row>
        <row r="134">
          <cell r="A134">
            <v>36564</v>
          </cell>
          <cell r="B134">
            <v>0.18720000000000001</v>
          </cell>
        </row>
        <row r="135">
          <cell r="A135">
            <v>36565</v>
          </cell>
          <cell r="B135">
            <v>0.18690000000000001</v>
          </cell>
        </row>
        <row r="136">
          <cell r="A136">
            <v>36566</v>
          </cell>
          <cell r="B136">
            <v>0.18709999999999999</v>
          </cell>
        </row>
        <row r="137">
          <cell r="A137">
            <v>36567</v>
          </cell>
          <cell r="B137">
            <v>0.187</v>
          </cell>
        </row>
        <row r="138">
          <cell r="A138">
            <v>36568</v>
          </cell>
          <cell r="B138">
            <v>0</v>
          </cell>
        </row>
        <row r="139">
          <cell r="A139">
            <v>36569</v>
          </cell>
          <cell r="B139">
            <v>0</v>
          </cell>
        </row>
        <row r="140">
          <cell r="A140">
            <v>36570</v>
          </cell>
          <cell r="B140">
            <v>0.187</v>
          </cell>
        </row>
        <row r="141">
          <cell r="A141">
            <v>36571</v>
          </cell>
          <cell r="B141">
            <v>0.18709999999999999</v>
          </cell>
        </row>
        <row r="142">
          <cell r="A142">
            <v>36572</v>
          </cell>
          <cell r="B142">
            <v>0.18729999999999999</v>
          </cell>
        </row>
        <row r="143">
          <cell r="A143">
            <v>36573</v>
          </cell>
          <cell r="B143">
            <v>0.187</v>
          </cell>
        </row>
        <row r="144">
          <cell r="A144">
            <v>36574</v>
          </cell>
          <cell r="B144">
            <v>0.18740000000000001</v>
          </cell>
        </row>
        <row r="145">
          <cell r="A145">
            <v>36575</v>
          </cell>
          <cell r="B145">
            <v>0</v>
          </cell>
        </row>
        <row r="146">
          <cell r="A146">
            <v>36576</v>
          </cell>
          <cell r="B146">
            <v>0</v>
          </cell>
        </row>
        <row r="147">
          <cell r="A147">
            <v>36577</v>
          </cell>
          <cell r="B147">
            <v>0.18779999999999999</v>
          </cell>
        </row>
        <row r="148">
          <cell r="A148">
            <v>36578</v>
          </cell>
          <cell r="B148">
            <v>0.18759999999999999</v>
          </cell>
        </row>
        <row r="149">
          <cell r="A149">
            <v>36579</v>
          </cell>
          <cell r="B149">
            <v>0.18759999999999999</v>
          </cell>
        </row>
        <row r="150">
          <cell r="A150">
            <v>36580</v>
          </cell>
          <cell r="B150">
            <v>0.1875</v>
          </cell>
        </row>
        <row r="151">
          <cell r="A151">
            <v>36581</v>
          </cell>
          <cell r="B151">
            <v>0.18740000000000001</v>
          </cell>
        </row>
        <row r="152">
          <cell r="A152">
            <v>36582</v>
          </cell>
          <cell r="B152">
            <v>0</v>
          </cell>
        </row>
        <row r="153">
          <cell r="A153">
            <v>36583</v>
          </cell>
          <cell r="B153">
            <v>0</v>
          </cell>
        </row>
        <row r="154">
          <cell r="A154">
            <v>36584</v>
          </cell>
          <cell r="B154">
            <v>0.18729999999999999</v>
          </cell>
        </row>
        <row r="155">
          <cell r="A155">
            <v>36585</v>
          </cell>
          <cell r="B155">
            <v>0.18759999999999999</v>
          </cell>
        </row>
        <row r="156">
          <cell r="A156">
            <v>36586</v>
          </cell>
          <cell r="B156">
            <v>0.1875</v>
          </cell>
        </row>
        <row r="157">
          <cell r="A157">
            <v>36587</v>
          </cell>
          <cell r="B157">
            <v>0.18759999999999999</v>
          </cell>
        </row>
        <row r="158">
          <cell r="A158">
            <v>36588</v>
          </cell>
          <cell r="B158">
            <v>0.1875</v>
          </cell>
        </row>
        <row r="159">
          <cell r="A159">
            <v>36589</v>
          </cell>
          <cell r="B159">
            <v>0</v>
          </cell>
        </row>
        <row r="160">
          <cell r="A160">
            <v>36590</v>
          </cell>
          <cell r="B160">
            <v>0</v>
          </cell>
        </row>
        <row r="161">
          <cell r="A161">
            <v>36591</v>
          </cell>
          <cell r="B161">
            <v>0</v>
          </cell>
        </row>
        <row r="162">
          <cell r="A162">
            <v>36592</v>
          </cell>
          <cell r="B162">
            <v>0</v>
          </cell>
        </row>
        <row r="163">
          <cell r="A163">
            <v>36593</v>
          </cell>
          <cell r="B163">
            <v>0.1875</v>
          </cell>
        </row>
        <row r="164">
          <cell r="A164">
            <v>36594</v>
          </cell>
          <cell r="B164">
            <v>0.18759999999999999</v>
          </cell>
        </row>
        <row r="165">
          <cell r="A165">
            <v>36595</v>
          </cell>
          <cell r="B165">
            <v>0.18759999999999999</v>
          </cell>
        </row>
        <row r="166">
          <cell r="A166">
            <v>36596</v>
          </cell>
          <cell r="B166">
            <v>0</v>
          </cell>
        </row>
        <row r="167">
          <cell r="A167">
            <v>36597</v>
          </cell>
          <cell r="B167">
            <v>0</v>
          </cell>
        </row>
        <row r="168">
          <cell r="A168">
            <v>36598</v>
          </cell>
          <cell r="B168">
            <v>0.18759999999999999</v>
          </cell>
        </row>
        <row r="169">
          <cell r="A169">
            <v>36599</v>
          </cell>
          <cell r="B169">
            <v>0.18779999999999999</v>
          </cell>
        </row>
        <row r="170">
          <cell r="A170">
            <v>36600</v>
          </cell>
          <cell r="B170">
            <v>0.18779999999999999</v>
          </cell>
        </row>
        <row r="171">
          <cell r="A171">
            <v>36601</v>
          </cell>
          <cell r="B171">
            <v>0.18779999999999999</v>
          </cell>
        </row>
        <row r="172">
          <cell r="A172">
            <v>36602</v>
          </cell>
          <cell r="B172">
            <v>0.18759999999999999</v>
          </cell>
        </row>
        <row r="173">
          <cell r="A173">
            <v>36603</v>
          </cell>
          <cell r="B173">
            <v>0</v>
          </cell>
        </row>
        <row r="174">
          <cell r="A174">
            <v>36604</v>
          </cell>
          <cell r="B174">
            <v>0</v>
          </cell>
        </row>
        <row r="175">
          <cell r="A175">
            <v>36605</v>
          </cell>
          <cell r="B175">
            <v>0.18759999999999999</v>
          </cell>
        </row>
        <row r="176">
          <cell r="A176">
            <v>36606</v>
          </cell>
          <cell r="B176">
            <v>0.18770000000000001</v>
          </cell>
        </row>
        <row r="177">
          <cell r="A177">
            <v>36607</v>
          </cell>
          <cell r="B177">
            <v>0.18590000000000001</v>
          </cell>
        </row>
        <row r="178">
          <cell r="A178">
            <v>36608</v>
          </cell>
          <cell r="B178">
            <v>0.18709999999999999</v>
          </cell>
        </row>
        <row r="179">
          <cell r="A179">
            <v>36609</v>
          </cell>
          <cell r="B179">
            <v>0.18790000000000001</v>
          </cell>
        </row>
        <row r="180">
          <cell r="A180">
            <v>36610</v>
          </cell>
          <cell r="B180">
            <v>0</v>
          </cell>
        </row>
        <row r="181">
          <cell r="A181">
            <v>36611</v>
          </cell>
          <cell r="B181">
            <v>0</v>
          </cell>
        </row>
        <row r="182">
          <cell r="A182">
            <v>36612</v>
          </cell>
          <cell r="B182">
            <v>0.18779999999999999</v>
          </cell>
        </row>
        <row r="183">
          <cell r="A183">
            <v>36613</v>
          </cell>
          <cell r="B183">
            <v>0.18759999999999999</v>
          </cell>
        </row>
        <row r="184">
          <cell r="A184">
            <v>36614</v>
          </cell>
          <cell r="B184">
            <v>0.18410000000000001</v>
          </cell>
        </row>
        <row r="185">
          <cell r="A185">
            <v>36615</v>
          </cell>
          <cell r="B185">
            <v>0.18379999999999999</v>
          </cell>
        </row>
        <row r="186">
          <cell r="A186">
            <v>36616</v>
          </cell>
          <cell r="B186">
            <v>0.1837</v>
          </cell>
        </row>
        <row r="187">
          <cell r="A187">
            <v>36617</v>
          </cell>
          <cell r="B187">
            <v>0</v>
          </cell>
        </row>
        <row r="188">
          <cell r="A188">
            <v>36618</v>
          </cell>
          <cell r="B188">
            <v>0</v>
          </cell>
        </row>
        <row r="189">
          <cell r="A189">
            <v>36619</v>
          </cell>
          <cell r="B189">
            <v>0.1835</v>
          </cell>
        </row>
        <row r="190">
          <cell r="A190">
            <v>36620</v>
          </cell>
          <cell r="B190">
            <v>0.18360000000000001</v>
          </cell>
        </row>
        <row r="191">
          <cell r="A191">
            <v>36621</v>
          </cell>
          <cell r="B191">
            <v>0.184</v>
          </cell>
        </row>
        <row r="192">
          <cell r="A192">
            <v>36622</v>
          </cell>
          <cell r="B192">
            <v>0.18410000000000001</v>
          </cell>
        </row>
        <row r="193">
          <cell r="A193">
            <v>36623</v>
          </cell>
          <cell r="B193">
            <v>0.184</v>
          </cell>
        </row>
        <row r="194">
          <cell r="A194">
            <v>36624</v>
          </cell>
          <cell r="B194">
            <v>0</v>
          </cell>
        </row>
        <row r="195">
          <cell r="A195">
            <v>36625</v>
          </cell>
          <cell r="B195">
            <v>0</v>
          </cell>
        </row>
        <row r="196">
          <cell r="A196">
            <v>36626</v>
          </cell>
          <cell r="B196">
            <v>0.18390000000000001</v>
          </cell>
        </row>
        <row r="197">
          <cell r="A197">
            <v>36627</v>
          </cell>
          <cell r="B197">
            <v>0.184</v>
          </cell>
        </row>
        <row r="198">
          <cell r="A198">
            <v>36628</v>
          </cell>
          <cell r="B198">
            <v>0.18410000000000001</v>
          </cell>
        </row>
        <row r="199">
          <cell r="A199">
            <v>36629</v>
          </cell>
          <cell r="B199">
            <v>0.18440000000000001</v>
          </cell>
        </row>
        <row r="200">
          <cell r="A200">
            <v>36630</v>
          </cell>
          <cell r="B200">
            <v>0.18479999999999999</v>
          </cell>
        </row>
        <row r="201">
          <cell r="A201">
            <v>36631</v>
          </cell>
          <cell r="B201">
            <v>0</v>
          </cell>
        </row>
        <row r="202">
          <cell r="A202">
            <v>36632</v>
          </cell>
          <cell r="B202">
            <v>0</v>
          </cell>
        </row>
        <row r="203">
          <cell r="A203">
            <v>36633</v>
          </cell>
          <cell r="B203">
            <v>0.18479999999999999</v>
          </cell>
        </row>
        <row r="204">
          <cell r="A204">
            <v>36634</v>
          </cell>
          <cell r="B204">
            <v>0.18479999999999999</v>
          </cell>
        </row>
        <row r="205">
          <cell r="A205">
            <v>36635</v>
          </cell>
          <cell r="B205">
            <v>0.18429999999999999</v>
          </cell>
        </row>
        <row r="206">
          <cell r="A206">
            <v>36636</v>
          </cell>
          <cell r="B206">
            <v>0.1847</v>
          </cell>
        </row>
        <row r="207">
          <cell r="A207">
            <v>36637</v>
          </cell>
          <cell r="B207">
            <v>0</v>
          </cell>
        </row>
        <row r="208">
          <cell r="A208">
            <v>36638</v>
          </cell>
          <cell r="B208">
            <v>0</v>
          </cell>
        </row>
        <row r="209">
          <cell r="A209">
            <v>36639</v>
          </cell>
          <cell r="B209">
            <v>0</v>
          </cell>
        </row>
        <row r="210">
          <cell r="A210">
            <v>36640</v>
          </cell>
          <cell r="B210">
            <v>0.1847</v>
          </cell>
        </row>
        <row r="211">
          <cell r="A211">
            <v>36641</v>
          </cell>
          <cell r="B211">
            <v>0.1847</v>
          </cell>
        </row>
        <row r="212">
          <cell r="A212">
            <v>36642</v>
          </cell>
          <cell r="B212">
            <v>0.1847</v>
          </cell>
        </row>
        <row r="213">
          <cell r="A213">
            <v>36643</v>
          </cell>
          <cell r="B213">
            <v>0.1847</v>
          </cell>
        </row>
        <row r="214">
          <cell r="A214">
            <v>36644</v>
          </cell>
          <cell r="B214">
            <v>0.1847</v>
          </cell>
        </row>
        <row r="215">
          <cell r="A215">
            <v>36645</v>
          </cell>
          <cell r="B215">
            <v>0</v>
          </cell>
        </row>
        <row r="216">
          <cell r="A216">
            <v>36646</v>
          </cell>
          <cell r="B216">
            <v>0</v>
          </cell>
        </row>
        <row r="217">
          <cell r="A217">
            <v>36647</v>
          </cell>
          <cell r="B217">
            <v>0</v>
          </cell>
        </row>
        <row r="218">
          <cell r="A218">
            <v>36648</v>
          </cell>
          <cell r="B218">
            <v>0.18490000000000001</v>
          </cell>
        </row>
        <row r="219">
          <cell r="A219">
            <v>36649</v>
          </cell>
          <cell r="B219">
            <v>0.18490000000000001</v>
          </cell>
        </row>
        <row r="220">
          <cell r="A220">
            <v>36650</v>
          </cell>
          <cell r="B220">
            <v>0.18509999999999999</v>
          </cell>
        </row>
        <row r="221">
          <cell r="A221">
            <v>36651</v>
          </cell>
          <cell r="B221">
            <v>0.18509999999999999</v>
          </cell>
        </row>
        <row r="222">
          <cell r="A222">
            <v>36652</v>
          </cell>
          <cell r="B222">
            <v>0</v>
          </cell>
        </row>
        <row r="223">
          <cell r="A223">
            <v>36653</v>
          </cell>
          <cell r="B223">
            <v>0</v>
          </cell>
        </row>
        <row r="224">
          <cell r="A224">
            <v>36654</v>
          </cell>
          <cell r="B224">
            <v>0.18479999999999999</v>
          </cell>
        </row>
        <row r="225">
          <cell r="A225">
            <v>36655</v>
          </cell>
          <cell r="B225">
            <v>0.18440000000000001</v>
          </cell>
        </row>
        <row r="226">
          <cell r="A226">
            <v>36656</v>
          </cell>
          <cell r="B226">
            <v>0.18440000000000001</v>
          </cell>
        </row>
        <row r="227">
          <cell r="A227">
            <v>36657</v>
          </cell>
          <cell r="B227">
            <v>0.18440000000000001</v>
          </cell>
        </row>
        <row r="228">
          <cell r="A228">
            <v>36658</v>
          </cell>
          <cell r="B228">
            <v>0.1842</v>
          </cell>
        </row>
        <row r="229">
          <cell r="A229">
            <v>36659</v>
          </cell>
          <cell r="B229">
            <v>0</v>
          </cell>
        </row>
        <row r="230">
          <cell r="A230">
            <v>36660</v>
          </cell>
          <cell r="B230">
            <v>0</v>
          </cell>
        </row>
        <row r="231">
          <cell r="A231">
            <v>36661</v>
          </cell>
          <cell r="B231">
            <v>0.1842</v>
          </cell>
        </row>
        <row r="232">
          <cell r="A232">
            <v>36662</v>
          </cell>
          <cell r="B232">
            <v>0.1842</v>
          </cell>
        </row>
        <row r="233">
          <cell r="A233">
            <v>36663</v>
          </cell>
          <cell r="B233">
            <v>0.18410000000000001</v>
          </cell>
        </row>
        <row r="234">
          <cell r="A234">
            <v>36664</v>
          </cell>
          <cell r="B234">
            <v>0.18410000000000001</v>
          </cell>
        </row>
        <row r="235">
          <cell r="A235">
            <v>36665</v>
          </cell>
          <cell r="B235">
            <v>0.18410000000000001</v>
          </cell>
        </row>
        <row r="236">
          <cell r="A236">
            <v>36666</v>
          </cell>
          <cell r="B236">
            <v>0</v>
          </cell>
        </row>
        <row r="237">
          <cell r="A237">
            <v>36667</v>
          </cell>
          <cell r="B237">
            <v>0</v>
          </cell>
        </row>
        <row r="238">
          <cell r="A238">
            <v>36668</v>
          </cell>
          <cell r="B238">
            <v>0.18410000000000001</v>
          </cell>
        </row>
        <row r="239">
          <cell r="A239">
            <v>36669</v>
          </cell>
          <cell r="B239">
            <v>0.18410000000000001</v>
          </cell>
        </row>
        <row r="240">
          <cell r="A240">
            <v>36670</v>
          </cell>
          <cell r="B240">
            <v>0.1842</v>
          </cell>
        </row>
        <row r="241">
          <cell r="A241">
            <v>36671</v>
          </cell>
          <cell r="B241">
            <v>0.1842</v>
          </cell>
        </row>
        <row r="242">
          <cell r="A242">
            <v>36672</v>
          </cell>
          <cell r="B242">
            <v>0.18429999999999999</v>
          </cell>
        </row>
        <row r="243">
          <cell r="A243">
            <v>36673</v>
          </cell>
          <cell r="B243">
            <v>0</v>
          </cell>
        </row>
        <row r="244">
          <cell r="A244">
            <v>36674</v>
          </cell>
          <cell r="B244">
            <v>0</v>
          </cell>
        </row>
        <row r="245">
          <cell r="A245">
            <v>36675</v>
          </cell>
          <cell r="B245">
            <v>0.1842</v>
          </cell>
        </row>
        <row r="246">
          <cell r="A246">
            <v>36676</v>
          </cell>
          <cell r="B246">
            <v>0.184</v>
          </cell>
        </row>
        <row r="247">
          <cell r="A247">
            <v>36677</v>
          </cell>
          <cell r="B247">
            <v>0.18390000000000001</v>
          </cell>
        </row>
        <row r="248">
          <cell r="A248">
            <v>36678</v>
          </cell>
          <cell r="B248">
            <v>0.18379999999999999</v>
          </cell>
        </row>
        <row r="249">
          <cell r="A249">
            <v>36679</v>
          </cell>
          <cell r="B249">
            <v>0.1837</v>
          </cell>
        </row>
        <row r="250">
          <cell r="A250">
            <v>36680</v>
          </cell>
          <cell r="B250">
            <v>0</v>
          </cell>
        </row>
        <row r="251">
          <cell r="A251">
            <v>36681</v>
          </cell>
          <cell r="B251">
            <v>0</v>
          </cell>
        </row>
        <row r="252">
          <cell r="A252">
            <v>36682</v>
          </cell>
          <cell r="B252">
            <v>0.1835</v>
          </cell>
        </row>
        <row r="253">
          <cell r="A253">
            <v>36683</v>
          </cell>
          <cell r="B253">
            <v>0.1832</v>
          </cell>
        </row>
        <row r="254">
          <cell r="A254">
            <v>36684</v>
          </cell>
          <cell r="B254">
            <v>0.18279999999999999</v>
          </cell>
        </row>
        <row r="255">
          <cell r="A255">
            <v>36685</v>
          </cell>
          <cell r="B255">
            <v>0.18260000000000001</v>
          </cell>
        </row>
        <row r="256">
          <cell r="A256">
            <v>36686</v>
          </cell>
          <cell r="B256">
            <v>0.18260000000000001</v>
          </cell>
        </row>
        <row r="257">
          <cell r="A257">
            <v>36687</v>
          </cell>
          <cell r="B257">
            <v>0</v>
          </cell>
        </row>
        <row r="258">
          <cell r="A258">
            <v>36688</v>
          </cell>
          <cell r="B258">
            <v>0</v>
          </cell>
        </row>
        <row r="259">
          <cell r="A259">
            <v>36689</v>
          </cell>
          <cell r="B259">
            <v>0.1825</v>
          </cell>
        </row>
        <row r="260">
          <cell r="A260">
            <v>36690</v>
          </cell>
          <cell r="B260">
            <v>0.18240000000000001</v>
          </cell>
        </row>
        <row r="261">
          <cell r="A261">
            <v>36691</v>
          </cell>
          <cell r="B261">
            <v>0.18229999999999999</v>
          </cell>
        </row>
        <row r="262">
          <cell r="A262">
            <v>36692</v>
          </cell>
          <cell r="B262">
            <v>0.18240000000000001</v>
          </cell>
        </row>
        <row r="263">
          <cell r="A263">
            <v>36693</v>
          </cell>
          <cell r="B263">
            <v>0.1825</v>
          </cell>
        </row>
        <row r="264">
          <cell r="A264">
            <v>36694</v>
          </cell>
          <cell r="B264">
            <v>0</v>
          </cell>
        </row>
        <row r="265">
          <cell r="A265">
            <v>36695</v>
          </cell>
          <cell r="B265">
            <v>0</v>
          </cell>
        </row>
        <row r="266">
          <cell r="A266">
            <v>36696</v>
          </cell>
          <cell r="B266">
            <v>0.18240000000000001</v>
          </cell>
        </row>
        <row r="267">
          <cell r="A267">
            <v>36697</v>
          </cell>
          <cell r="B267">
            <v>0.18149999999999999</v>
          </cell>
        </row>
        <row r="268">
          <cell r="A268">
            <v>36698</v>
          </cell>
          <cell r="B268">
            <v>0.17430000000000001</v>
          </cell>
        </row>
        <row r="269">
          <cell r="A269">
            <v>36699</v>
          </cell>
          <cell r="B269">
            <v>0</v>
          </cell>
        </row>
        <row r="270">
          <cell r="A270">
            <v>36700</v>
          </cell>
          <cell r="B270">
            <v>0.17399999999999999</v>
          </cell>
        </row>
        <row r="271">
          <cell r="A271">
            <v>36701</v>
          </cell>
          <cell r="B271">
            <v>0</v>
          </cell>
        </row>
        <row r="272">
          <cell r="A272">
            <v>36702</v>
          </cell>
          <cell r="B272">
            <v>0</v>
          </cell>
        </row>
        <row r="273">
          <cell r="A273">
            <v>36703</v>
          </cell>
          <cell r="B273">
            <v>0.17349999999999999</v>
          </cell>
        </row>
        <row r="274">
          <cell r="A274">
            <v>36704</v>
          </cell>
          <cell r="B274">
            <v>0.17319999999999999</v>
          </cell>
        </row>
        <row r="275">
          <cell r="A275">
            <v>36705</v>
          </cell>
          <cell r="B275">
            <v>0.1719</v>
          </cell>
        </row>
        <row r="276">
          <cell r="A276">
            <v>36706</v>
          </cell>
          <cell r="B276">
            <v>0.17230000000000001</v>
          </cell>
        </row>
        <row r="277">
          <cell r="A277">
            <v>36707</v>
          </cell>
          <cell r="B277">
            <v>0.1721</v>
          </cell>
        </row>
        <row r="278">
          <cell r="A278">
            <v>36708</v>
          </cell>
          <cell r="B278">
            <v>0</v>
          </cell>
        </row>
        <row r="279">
          <cell r="A279">
            <v>36709</v>
          </cell>
          <cell r="B279">
            <v>0</v>
          </cell>
        </row>
        <row r="280">
          <cell r="A280">
            <v>36710</v>
          </cell>
          <cell r="B280">
            <v>0.17169999999999999</v>
          </cell>
        </row>
        <row r="281">
          <cell r="A281">
            <v>36711</v>
          </cell>
          <cell r="B281">
            <v>0.17180000000000001</v>
          </cell>
        </row>
        <row r="282">
          <cell r="A282">
            <v>36712</v>
          </cell>
          <cell r="B282">
            <v>0.17199999999999999</v>
          </cell>
        </row>
        <row r="283">
          <cell r="A283">
            <v>36713</v>
          </cell>
          <cell r="B283">
            <v>0.17219999999999999</v>
          </cell>
        </row>
        <row r="284">
          <cell r="A284">
            <v>36714</v>
          </cell>
          <cell r="B284">
            <v>0.1719</v>
          </cell>
        </row>
        <row r="285">
          <cell r="A285">
            <v>36715</v>
          </cell>
          <cell r="B285">
            <v>0</v>
          </cell>
        </row>
        <row r="286">
          <cell r="A286">
            <v>36716</v>
          </cell>
          <cell r="B286">
            <v>0</v>
          </cell>
        </row>
        <row r="287">
          <cell r="A287">
            <v>36717</v>
          </cell>
          <cell r="B287">
            <v>0.1694</v>
          </cell>
        </row>
        <row r="288">
          <cell r="A288">
            <v>36718</v>
          </cell>
          <cell r="B288">
            <v>0.16900000000000001</v>
          </cell>
        </row>
        <row r="289">
          <cell r="A289">
            <v>36719</v>
          </cell>
          <cell r="B289">
            <v>0.16889999999999999</v>
          </cell>
        </row>
        <row r="290">
          <cell r="A290">
            <v>36720</v>
          </cell>
          <cell r="B290">
            <v>0.16880000000000001</v>
          </cell>
        </row>
        <row r="291">
          <cell r="A291">
            <v>36721</v>
          </cell>
          <cell r="B291">
            <v>0.16889999999999999</v>
          </cell>
        </row>
        <row r="292">
          <cell r="A292">
            <v>36722</v>
          </cell>
          <cell r="B292">
            <v>0</v>
          </cell>
        </row>
        <row r="293">
          <cell r="A293">
            <v>36723</v>
          </cell>
          <cell r="B293">
            <v>0</v>
          </cell>
        </row>
        <row r="294">
          <cell r="A294">
            <v>36724</v>
          </cell>
          <cell r="B294">
            <v>0.16889999999999999</v>
          </cell>
        </row>
        <row r="295">
          <cell r="A295">
            <v>36725</v>
          </cell>
          <cell r="B295">
            <v>0.16880000000000001</v>
          </cell>
        </row>
        <row r="296">
          <cell r="A296">
            <v>36726</v>
          </cell>
          <cell r="B296">
            <v>0.16830000000000001</v>
          </cell>
        </row>
        <row r="297">
          <cell r="A297">
            <v>36727</v>
          </cell>
          <cell r="B297">
            <v>0.16489999999999999</v>
          </cell>
        </row>
        <row r="298">
          <cell r="A298">
            <v>36728</v>
          </cell>
          <cell r="B298">
            <v>0.16470000000000001</v>
          </cell>
        </row>
        <row r="299">
          <cell r="A299">
            <v>36729</v>
          </cell>
          <cell r="B299">
            <v>0</v>
          </cell>
        </row>
        <row r="300">
          <cell r="A300">
            <v>36730</v>
          </cell>
          <cell r="B300">
            <v>0</v>
          </cell>
        </row>
        <row r="301">
          <cell r="A301">
            <v>36731</v>
          </cell>
          <cell r="B301">
            <v>0.16450000000000001</v>
          </cell>
        </row>
        <row r="302">
          <cell r="A302">
            <v>36732</v>
          </cell>
          <cell r="B302">
            <v>0.1643</v>
          </cell>
        </row>
        <row r="303">
          <cell r="A303">
            <v>36733</v>
          </cell>
          <cell r="B303">
            <v>0.16420000000000001</v>
          </cell>
        </row>
        <row r="304">
          <cell r="A304">
            <v>36734</v>
          </cell>
          <cell r="B304">
            <v>0.1641</v>
          </cell>
        </row>
        <row r="305">
          <cell r="A305">
            <v>36735</v>
          </cell>
          <cell r="B305">
            <v>0.16400000000000001</v>
          </cell>
        </row>
        <row r="306">
          <cell r="A306">
            <v>36736</v>
          </cell>
          <cell r="B306">
            <v>0</v>
          </cell>
        </row>
        <row r="307">
          <cell r="A307">
            <v>36737</v>
          </cell>
          <cell r="B307">
            <v>0</v>
          </cell>
        </row>
        <row r="308">
          <cell r="A308">
            <v>36738</v>
          </cell>
          <cell r="B308">
            <v>0.1638</v>
          </cell>
        </row>
        <row r="309">
          <cell r="A309">
            <v>36739</v>
          </cell>
          <cell r="B309">
            <v>0.16370000000000001</v>
          </cell>
        </row>
        <row r="310">
          <cell r="A310">
            <v>36740</v>
          </cell>
          <cell r="B310">
            <v>0.16370000000000001</v>
          </cell>
        </row>
        <row r="311">
          <cell r="A311">
            <v>36741</v>
          </cell>
          <cell r="B311">
            <v>0.16370000000000001</v>
          </cell>
        </row>
        <row r="312">
          <cell r="A312">
            <v>36742</v>
          </cell>
          <cell r="B312">
            <v>0.16370000000000001</v>
          </cell>
        </row>
        <row r="313">
          <cell r="A313">
            <v>36743</v>
          </cell>
          <cell r="B313">
            <v>0</v>
          </cell>
        </row>
        <row r="314">
          <cell r="A314">
            <v>36744</v>
          </cell>
          <cell r="B314">
            <v>0</v>
          </cell>
        </row>
        <row r="315">
          <cell r="A315">
            <v>36745</v>
          </cell>
          <cell r="B315">
            <v>0.1638</v>
          </cell>
        </row>
        <row r="316">
          <cell r="A316">
            <v>36746</v>
          </cell>
          <cell r="B316">
            <v>0.16389999999999999</v>
          </cell>
        </row>
        <row r="317">
          <cell r="A317">
            <v>36747</v>
          </cell>
          <cell r="B317">
            <v>0.1638</v>
          </cell>
        </row>
        <row r="318">
          <cell r="A318">
            <v>36748</v>
          </cell>
          <cell r="B318">
            <v>0.16400000000000001</v>
          </cell>
        </row>
        <row r="319">
          <cell r="A319">
            <v>36749</v>
          </cell>
          <cell r="B319">
            <v>0.1643</v>
          </cell>
        </row>
        <row r="320">
          <cell r="A320">
            <v>36750</v>
          </cell>
          <cell r="B320">
            <v>0</v>
          </cell>
        </row>
        <row r="321">
          <cell r="A321">
            <v>36751</v>
          </cell>
          <cell r="B321">
            <v>0</v>
          </cell>
        </row>
        <row r="322">
          <cell r="A322">
            <v>36752</v>
          </cell>
          <cell r="B322">
            <v>0.16450000000000001</v>
          </cell>
        </row>
        <row r="323">
          <cell r="A323">
            <v>36753</v>
          </cell>
          <cell r="B323">
            <v>0.1641</v>
          </cell>
        </row>
        <row r="324">
          <cell r="A324">
            <v>36754</v>
          </cell>
          <cell r="B324">
            <v>0.16389999999999999</v>
          </cell>
        </row>
        <row r="325">
          <cell r="A325">
            <v>36755</v>
          </cell>
          <cell r="B325">
            <v>0.1641</v>
          </cell>
        </row>
        <row r="326">
          <cell r="A326">
            <v>36756</v>
          </cell>
          <cell r="B326">
            <v>0.16420000000000001</v>
          </cell>
        </row>
        <row r="327">
          <cell r="A327">
            <v>36757</v>
          </cell>
          <cell r="B327">
            <v>0</v>
          </cell>
        </row>
        <row r="328">
          <cell r="A328">
            <v>36758</v>
          </cell>
          <cell r="B328">
            <v>0</v>
          </cell>
        </row>
        <row r="329">
          <cell r="A329">
            <v>36759</v>
          </cell>
          <cell r="B329">
            <v>0.1648</v>
          </cell>
        </row>
        <row r="330">
          <cell r="A330">
            <v>36760</v>
          </cell>
          <cell r="B330">
            <v>0.1641</v>
          </cell>
        </row>
        <row r="331">
          <cell r="A331">
            <v>36761</v>
          </cell>
          <cell r="B331">
            <v>0.1615</v>
          </cell>
        </row>
        <row r="332">
          <cell r="A332">
            <v>36762</v>
          </cell>
          <cell r="B332">
            <v>0.1638</v>
          </cell>
        </row>
        <row r="333">
          <cell r="A333">
            <v>36763</v>
          </cell>
          <cell r="B333">
            <v>0.1641</v>
          </cell>
        </row>
        <row r="334">
          <cell r="A334">
            <v>36764</v>
          </cell>
          <cell r="B334">
            <v>0</v>
          </cell>
        </row>
        <row r="335">
          <cell r="A335">
            <v>36765</v>
          </cell>
          <cell r="B335">
            <v>0</v>
          </cell>
        </row>
        <row r="336">
          <cell r="A336">
            <v>36766</v>
          </cell>
          <cell r="B336">
            <v>0.16420000000000001</v>
          </cell>
        </row>
        <row r="337">
          <cell r="A337">
            <v>36767</v>
          </cell>
          <cell r="B337">
            <v>0.1643</v>
          </cell>
        </row>
        <row r="338">
          <cell r="A338">
            <v>36768</v>
          </cell>
          <cell r="B338">
            <v>0.1641</v>
          </cell>
        </row>
        <row r="339">
          <cell r="A339">
            <v>36769</v>
          </cell>
          <cell r="B339">
            <v>0.16370000000000001</v>
          </cell>
        </row>
        <row r="340">
          <cell r="A340">
            <v>36770</v>
          </cell>
          <cell r="B340">
            <v>0.1636</v>
          </cell>
        </row>
        <row r="341">
          <cell r="A341">
            <v>36771</v>
          </cell>
          <cell r="B341">
            <v>0</v>
          </cell>
        </row>
        <row r="342">
          <cell r="A342">
            <v>36772</v>
          </cell>
          <cell r="B342">
            <v>0</v>
          </cell>
        </row>
        <row r="343">
          <cell r="A343">
            <v>36773</v>
          </cell>
          <cell r="B343">
            <v>0.16389999999999999</v>
          </cell>
        </row>
        <row r="344">
          <cell r="A344">
            <v>36774</v>
          </cell>
          <cell r="B344">
            <v>0.16400000000000001</v>
          </cell>
        </row>
        <row r="345">
          <cell r="A345">
            <v>36775</v>
          </cell>
          <cell r="B345">
            <v>0.16439999999999999</v>
          </cell>
        </row>
        <row r="346">
          <cell r="A346">
            <v>36776</v>
          </cell>
          <cell r="B346">
            <v>0</v>
          </cell>
        </row>
        <row r="347">
          <cell r="A347">
            <v>36777</v>
          </cell>
          <cell r="B347">
            <v>0.16450000000000001</v>
          </cell>
        </row>
        <row r="348">
          <cell r="A348">
            <v>36778</v>
          </cell>
          <cell r="B348">
            <v>0</v>
          </cell>
        </row>
        <row r="349">
          <cell r="A349">
            <v>36779</v>
          </cell>
          <cell r="B349">
            <v>0</v>
          </cell>
        </row>
        <row r="350">
          <cell r="A350">
            <v>36780</v>
          </cell>
          <cell r="B350">
            <v>0.16489999999999999</v>
          </cell>
        </row>
        <row r="351">
          <cell r="A351">
            <v>36781</v>
          </cell>
          <cell r="B351">
            <v>0.16489999999999999</v>
          </cell>
        </row>
        <row r="352">
          <cell r="A352">
            <v>36782</v>
          </cell>
          <cell r="B352">
            <v>0.16500000000000001</v>
          </cell>
        </row>
        <row r="353">
          <cell r="A353">
            <v>36783</v>
          </cell>
          <cell r="B353">
            <v>0.1651</v>
          </cell>
        </row>
        <row r="354">
          <cell r="A354">
            <v>36784</v>
          </cell>
          <cell r="B354">
            <v>0.16500000000000001</v>
          </cell>
        </row>
        <row r="355">
          <cell r="A355">
            <v>36785</v>
          </cell>
          <cell r="B355">
            <v>0</v>
          </cell>
        </row>
        <row r="356">
          <cell r="A356">
            <v>36786</v>
          </cell>
          <cell r="B356">
            <v>0</v>
          </cell>
        </row>
        <row r="357">
          <cell r="A357">
            <v>36787</v>
          </cell>
          <cell r="B357">
            <v>0.16500000000000001</v>
          </cell>
        </row>
        <row r="358">
          <cell r="A358">
            <v>36788</v>
          </cell>
          <cell r="B358">
            <v>0.16489999999999999</v>
          </cell>
        </row>
        <row r="359">
          <cell r="A359">
            <v>36789</v>
          </cell>
          <cell r="B359">
            <v>0.16489999999999999</v>
          </cell>
        </row>
        <row r="360">
          <cell r="A360">
            <v>36790</v>
          </cell>
          <cell r="B360">
            <v>0.16500000000000001</v>
          </cell>
        </row>
        <row r="361">
          <cell r="A361">
            <v>36791</v>
          </cell>
          <cell r="B361">
            <v>0.16489999999999999</v>
          </cell>
        </row>
        <row r="362">
          <cell r="A362">
            <v>36792</v>
          </cell>
          <cell r="B362">
            <v>0</v>
          </cell>
        </row>
        <row r="363">
          <cell r="A363">
            <v>36793</v>
          </cell>
          <cell r="B363">
            <v>0</v>
          </cell>
        </row>
        <row r="364">
          <cell r="A364">
            <v>36794</v>
          </cell>
          <cell r="B364">
            <v>0.1648</v>
          </cell>
        </row>
        <row r="365">
          <cell r="A365">
            <v>36795</v>
          </cell>
          <cell r="B365">
            <v>0.1646</v>
          </cell>
        </row>
        <row r="366">
          <cell r="A366">
            <v>36796</v>
          </cell>
          <cell r="B366">
            <v>0.1643</v>
          </cell>
        </row>
        <row r="367">
          <cell r="A367">
            <v>36797</v>
          </cell>
          <cell r="B367">
            <v>0.16439999999999999</v>
          </cell>
        </row>
        <row r="368">
          <cell r="A368">
            <v>36798</v>
          </cell>
          <cell r="B368">
            <v>0.16489999999999999</v>
          </cell>
        </row>
        <row r="369">
          <cell r="A369">
            <v>36799</v>
          </cell>
          <cell r="B369">
            <v>0</v>
          </cell>
        </row>
        <row r="370">
          <cell r="A370">
            <v>36800</v>
          </cell>
          <cell r="B370">
            <v>0</v>
          </cell>
        </row>
        <row r="371">
          <cell r="A371">
            <v>36801</v>
          </cell>
          <cell r="B371">
            <v>0.16500000000000001</v>
          </cell>
        </row>
        <row r="372">
          <cell r="A372">
            <v>36802</v>
          </cell>
          <cell r="B372">
            <v>0.16489999999999999</v>
          </cell>
        </row>
        <row r="373">
          <cell r="A373">
            <v>36803</v>
          </cell>
          <cell r="B373">
            <v>0.1651</v>
          </cell>
        </row>
        <row r="374">
          <cell r="A374">
            <v>36804</v>
          </cell>
          <cell r="B374">
            <v>0.1651</v>
          </cell>
        </row>
        <row r="375">
          <cell r="A375">
            <v>36805</v>
          </cell>
          <cell r="B375">
            <v>0.1648</v>
          </cell>
        </row>
        <row r="376">
          <cell r="A376">
            <v>36806</v>
          </cell>
          <cell r="B376">
            <v>0</v>
          </cell>
        </row>
        <row r="377">
          <cell r="A377">
            <v>36807</v>
          </cell>
          <cell r="B377">
            <v>0</v>
          </cell>
        </row>
        <row r="378">
          <cell r="A378">
            <v>36808</v>
          </cell>
          <cell r="B378">
            <v>0.1648</v>
          </cell>
        </row>
        <row r="379">
          <cell r="A379">
            <v>36809</v>
          </cell>
          <cell r="B379">
            <v>0.16470000000000001</v>
          </cell>
        </row>
        <row r="380">
          <cell r="A380">
            <v>36810</v>
          </cell>
          <cell r="B380">
            <v>0.16450000000000001</v>
          </cell>
        </row>
        <row r="381">
          <cell r="A381">
            <v>36811</v>
          </cell>
          <cell r="B381">
            <v>0</v>
          </cell>
        </row>
        <row r="382">
          <cell r="A382">
            <v>36812</v>
          </cell>
          <cell r="B382">
            <v>0.16470000000000001</v>
          </cell>
        </row>
        <row r="383">
          <cell r="A383">
            <v>36813</v>
          </cell>
          <cell r="B383">
            <v>0</v>
          </cell>
        </row>
        <row r="384">
          <cell r="A384">
            <v>36814</v>
          </cell>
          <cell r="B384">
            <v>0</v>
          </cell>
        </row>
        <row r="385">
          <cell r="A385">
            <v>36815</v>
          </cell>
          <cell r="B385">
            <v>0.1648</v>
          </cell>
        </row>
        <row r="386">
          <cell r="A386">
            <v>36816</v>
          </cell>
          <cell r="B386">
            <v>0.1648</v>
          </cell>
        </row>
        <row r="387">
          <cell r="A387">
            <v>36817</v>
          </cell>
          <cell r="B387">
            <v>0.1648</v>
          </cell>
        </row>
        <row r="388">
          <cell r="A388">
            <v>36818</v>
          </cell>
          <cell r="B388">
            <v>0.1648</v>
          </cell>
        </row>
        <row r="389">
          <cell r="A389">
            <v>36819</v>
          </cell>
          <cell r="B389">
            <v>0.16489999999999999</v>
          </cell>
        </row>
        <row r="390">
          <cell r="A390">
            <v>36820</v>
          </cell>
          <cell r="B390">
            <v>0</v>
          </cell>
        </row>
        <row r="391">
          <cell r="A391">
            <v>36821</v>
          </cell>
          <cell r="B391">
            <v>0</v>
          </cell>
        </row>
        <row r="392">
          <cell r="A392">
            <v>36822</v>
          </cell>
          <cell r="B392">
            <v>0.1648</v>
          </cell>
        </row>
        <row r="393">
          <cell r="A393">
            <v>36823</v>
          </cell>
          <cell r="B393">
            <v>0.16470000000000001</v>
          </cell>
        </row>
        <row r="394">
          <cell r="A394">
            <v>36824</v>
          </cell>
          <cell r="B394">
            <v>0.16470000000000001</v>
          </cell>
        </row>
        <row r="395">
          <cell r="A395">
            <v>36825</v>
          </cell>
          <cell r="B395">
            <v>0.1648</v>
          </cell>
        </row>
        <row r="396">
          <cell r="A396">
            <v>36826</v>
          </cell>
          <cell r="B396">
            <v>0.1648</v>
          </cell>
        </row>
        <row r="397">
          <cell r="A397">
            <v>36827</v>
          </cell>
          <cell r="B397">
            <v>0</v>
          </cell>
        </row>
        <row r="398">
          <cell r="A398">
            <v>36828</v>
          </cell>
          <cell r="B398">
            <v>0</v>
          </cell>
        </row>
        <row r="399">
          <cell r="A399">
            <v>36829</v>
          </cell>
          <cell r="B399">
            <v>0.1648</v>
          </cell>
        </row>
        <row r="400">
          <cell r="A400">
            <v>36830</v>
          </cell>
          <cell r="B400">
            <v>0.16489999999999999</v>
          </cell>
        </row>
        <row r="401">
          <cell r="A401">
            <v>36831</v>
          </cell>
          <cell r="B401">
            <v>0.16470000000000001</v>
          </cell>
        </row>
        <row r="402">
          <cell r="A402">
            <v>36832</v>
          </cell>
          <cell r="B402">
            <v>0</v>
          </cell>
        </row>
        <row r="403">
          <cell r="A403">
            <v>36833</v>
          </cell>
          <cell r="B403">
            <v>0.16439999999999999</v>
          </cell>
        </row>
        <row r="404">
          <cell r="A404">
            <v>36834</v>
          </cell>
          <cell r="B404">
            <v>0</v>
          </cell>
        </row>
        <row r="405">
          <cell r="A405">
            <v>36835</v>
          </cell>
          <cell r="B405">
            <v>0</v>
          </cell>
        </row>
        <row r="406">
          <cell r="A406">
            <v>36836</v>
          </cell>
          <cell r="B406">
            <v>0.16400000000000001</v>
          </cell>
        </row>
        <row r="407">
          <cell r="A407">
            <v>36837</v>
          </cell>
          <cell r="B407">
            <v>0.16420000000000001</v>
          </cell>
        </row>
        <row r="408">
          <cell r="A408">
            <v>36838</v>
          </cell>
          <cell r="B408">
            <v>0.1646</v>
          </cell>
        </row>
        <row r="409">
          <cell r="A409">
            <v>36839</v>
          </cell>
          <cell r="B409">
            <v>0.16470000000000001</v>
          </cell>
        </row>
        <row r="410">
          <cell r="A410">
            <v>36840</v>
          </cell>
          <cell r="B410">
            <v>0.1648</v>
          </cell>
        </row>
        <row r="411">
          <cell r="A411">
            <v>36841</v>
          </cell>
          <cell r="B411">
            <v>0</v>
          </cell>
        </row>
        <row r="412">
          <cell r="A412">
            <v>36842</v>
          </cell>
          <cell r="B412">
            <v>0</v>
          </cell>
        </row>
        <row r="413">
          <cell r="A413">
            <v>36843</v>
          </cell>
          <cell r="B413">
            <v>0.1648</v>
          </cell>
        </row>
        <row r="414">
          <cell r="A414">
            <v>36844</v>
          </cell>
          <cell r="B414">
            <v>0.16489999999999999</v>
          </cell>
        </row>
        <row r="415">
          <cell r="A415">
            <v>36845</v>
          </cell>
          <cell r="B415">
            <v>0</v>
          </cell>
        </row>
        <row r="416">
          <cell r="A416">
            <v>36846</v>
          </cell>
          <cell r="B416">
            <v>0.16489999999999999</v>
          </cell>
        </row>
        <row r="417">
          <cell r="A417">
            <v>36847</v>
          </cell>
          <cell r="B417">
            <v>0.16500000000000001</v>
          </cell>
        </row>
        <row r="418">
          <cell r="A418">
            <v>36848</v>
          </cell>
          <cell r="B418">
            <v>0</v>
          </cell>
        </row>
        <row r="419">
          <cell r="A419">
            <v>36849</v>
          </cell>
          <cell r="B419">
            <v>0</v>
          </cell>
        </row>
        <row r="420">
          <cell r="A420">
            <v>36850</v>
          </cell>
          <cell r="B420">
            <v>0.16489999999999999</v>
          </cell>
        </row>
        <row r="421">
          <cell r="A421">
            <v>36851</v>
          </cell>
          <cell r="B421">
            <v>0.16489999999999999</v>
          </cell>
        </row>
        <row r="422">
          <cell r="A422">
            <v>36852</v>
          </cell>
          <cell r="B422">
            <v>0.16420000000000001</v>
          </cell>
        </row>
        <row r="423">
          <cell r="A423">
            <v>36853</v>
          </cell>
          <cell r="B423">
            <v>0.16420000000000001</v>
          </cell>
        </row>
        <row r="424">
          <cell r="A424">
            <v>36854</v>
          </cell>
          <cell r="B424">
            <v>0.1641</v>
          </cell>
        </row>
        <row r="425">
          <cell r="A425">
            <v>36855</v>
          </cell>
          <cell r="B425">
            <v>0</v>
          </cell>
        </row>
        <row r="426">
          <cell r="A426">
            <v>36856</v>
          </cell>
          <cell r="B426">
            <v>0</v>
          </cell>
        </row>
        <row r="427">
          <cell r="A427">
            <v>36857</v>
          </cell>
          <cell r="B427">
            <v>0.16400000000000001</v>
          </cell>
        </row>
        <row r="428">
          <cell r="A428">
            <v>36858</v>
          </cell>
          <cell r="B428">
            <v>0.1641</v>
          </cell>
        </row>
        <row r="429">
          <cell r="A429">
            <v>36859</v>
          </cell>
          <cell r="B429">
            <v>0.1638</v>
          </cell>
        </row>
        <row r="430">
          <cell r="A430">
            <v>36860</v>
          </cell>
          <cell r="B430">
            <v>0.1636</v>
          </cell>
        </row>
        <row r="431">
          <cell r="A431">
            <v>36861</v>
          </cell>
          <cell r="B431">
            <v>0.16370000000000001</v>
          </cell>
        </row>
        <row r="432">
          <cell r="A432">
            <v>36862</v>
          </cell>
          <cell r="B432">
            <v>0</v>
          </cell>
        </row>
        <row r="433">
          <cell r="A433">
            <v>36863</v>
          </cell>
          <cell r="B433">
            <v>0</v>
          </cell>
        </row>
        <row r="434">
          <cell r="A434">
            <v>36864</v>
          </cell>
          <cell r="B434">
            <v>0.1636</v>
          </cell>
        </row>
        <row r="435">
          <cell r="A435">
            <v>36865</v>
          </cell>
          <cell r="B435">
            <v>0.1636</v>
          </cell>
        </row>
        <row r="436">
          <cell r="A436">
            <v>36866</v>
          </cell>
          <cell r="B436">
            <v>0.16350000000000001</v>
          </cell>
        </row>
        <row r="437">
          <cell r="A437">
            <v>36867</v>
          </cell>
          <cell r="B437">
            <v>0.16339999999999999</v>
          </cell>
        </row>
        <row r="438">
          <cell r="A438">
            <v>36868</v>
          </cell>
          <cell r="B438">
            <v>0.16339999999999999</v>
          </cell>
        </row>
        <row r="439">
          <cell r="A439">
            <v>36869</v>
          </cell>
          <cell r="B439">
            <v>0</v>
          </cell>
        </row>
        <row r="440">
          <cell r="A440">
            <v>36870</v>
          </cell>
          <cell r="B440">
            <v>0</v>
          </cell>
        </row>
        <row r="441">
          <cell r="A441">
            <v>36871</v>
          </cell>
          <cell r="B441">
            <v>0.1633</v>
          </cell>
        </row>
        <row r="442">
          <cell r="A442">
            <v>36872</v>
          </cell>
          <cell r="B442">
            <v>0.16320000000000001</v>
          </cell>
        </row>
        <row r="443">
          <cell r="A443">
            <v>36873</v>
          </cell>
          <cell r="B443">
            <v>0.16309999999999999</v>
          </cell>
        </row>
        <row r="444">
          <cell r="A444">
            <v>36874</v>
          </cell>
          <cell r="B444">
            <v>0.16300000000000001</v>
          </cell>
        </row>
        <row r="445">
          <cell r="A445">
            <v>36875</v>
          </cell>
          <cell r="B445">
            <v>0.16300000000000001</v>
          </cell>
        </row>
        <row r="446">
          <cell r="A446">
            <v>36876</v>
          </cell>
          <cell r="B446">
            <v>0</v>
          </cell>
        </row>
        <row r="447">
          <cell r="A447">
            <v>36877</v>
          </cell>
          <cell r="B447">
            <v>0</v>
          </cell>
        </row>
        <row r="448">
          <cell r="A448">
            <v>36878</v>
          </cell>
          <cell r="B448">
            <v>0.1628</v>
          </cell>
        </row>
        <row r="449">
          <cell r="A449">
            <v>36879</v>
          </cell>
          <cell r="B449">
            <v>0.16259999999999999</v>
          </cell>
        </row>
        <row r="450">
          <cell r="A450">
            <v>36880</v>
          </cell>
          <cell r="B450">
            <v>0.16020000000000001</v>
          </cell>
        </row>
        <row r="451">
          <cell r="A451">
            <v>36881</v>
          </cell>
          <cell r="B451">
            <v>0.15740000000000001</v>
          </cell>
        </row>
        <row r="452">
          <cell r="A452">
            <v>36882</v>
          </cell>
          <cell r="B452">
            <v>0.1573</v>
          </cell>
        </row>
        <row r="453">
          <cell r="A453">
            <v>36883</v>
          </cell>
          <cell r="B453">
            <v>0</v>
          </cell>
        </row>
        <row r="454">
          <cell r="A454">
            <v>36884</v>
          </cell>
          <cell r="B454">
            <v>0</v>
          </cell>
        </row>
        <row r="455">
          <cell r="A455">
            <v>36885</v>
          </cell>
          <cell r="B455">
            <v>0</v>
          </cell>
        </row>
        <row r="456">
          <cell r="A456">
            <v>36886</v>
          </cell>
          <cell r="B456">
            <v>0.15720000000000001</v>
          </cell>
        </row>
        <row r="457">
          <cell r="A457">
            <v>36887</v>
          </cell>
          <cell r="B457">
            <v>0.157</v>
          </cell>
        </row>
        <row r="458">
          <cell r="A458">
            <v>36888</v>
          </cell>
          <cell r="B458">
            <v>0.15720000000000001</v>
          </cell>
        </row>
        <row r="459">
          <cell r="A459">
            <v>36889</v>
          </cell>
          <cell r="B459">
            <v>0.15720000000000001</v>
          </cell>
        </row>
        <row r="460">
          <cell r="A460">
            <v>36890</v>
          </cell>
          <cell r="B460">
            <v>0</v>
          </cell>
        </row>
        <row r="461">
          <cell r="A461">
            <v>36891</v>
          </cell>
          <cell r="B461">
            <v>0</v>
          </cell>
        </row>
        <row r="462">
          <cell r="A462">
            <v>36892</v>
          </cell>
          <cell r="B462">
            <v>0</v>
          </cell>
        </row>
        <row r="463">
          <cell r="A463">
            <v>36893</v>
          </cell>
          <cell r="B463">
            <v>0.1573</v>
          </cell>
        </row>
        <row r="464">
          <cell r="A464">
            <v>36894</v>
          </cell>
          <cell r="B464">
            <v>0.157</v>
          </cell>
        </row>
        <row r="465">
          <cell r="A465">
            <v>36895</v>
          </cell>
          <cell r="B465">
            <v>0.15690000000000001</v>
          </cell>
        </row>
        <row r="466">
          <cell r="A466">
            <v>36896</v>
          </cell>
          <cell r="B466">
            <v>0.157</v>
          </cell>
        </row>
        <row r="467">
          <cell r="A467">
            <v>36897</v>
          </cell>
          <cell r="B467">
            <v>0</v>
          </cell>
        </row>
        <row r="468">
          <cell r="A468">
            <v>36898</v>
          </cell>
          <cell r="B468">
            <v>0</v>
          </cell>
        </row>
        <row r="469">
          <cell r="A469">
            <v>36899</v>
          </cell>
          <cell r="B469">
            <v>0.15690000000000001</v>
          </cell>
        </row>
        <row r="470">
          <cell r="A470">
            <v>36900</v>
          </cell>
          <cell r="B470">
            <v>0.15690000000000001</v>
          </cell>
        </row>
        <row r="471">
          <cell r="A471">
            <v>36901</v>
          </cell>
          <cell r="B471">
            <v>0.15629999999999999</v>
          </cell>
        </row>
        <row r="472">
          <cell r="A472">
            <v>36902</v>
          </cell>
          <cell r="B472">
            <v>0.15609999999999999</v>
          </cell>
        </row>
        <row r="473">
          <cell r="A473">
            <v>36903</v>
          </cell>
          <cell r="B473">
            <v>0.15590000000000001</v>
          </cell>
        </row>
        <row r="474">
          <cell r="A474">
            <v>36904</v>
          </cell>
          <cell r="B474">
            <v>0</v>
          </cell>
        </row>
        <row r="475">
          <cell r="A475">
            <v>36905</v>
          </cell>
          <cell r="B475">
            <v>0</v>
          </cell>
        </row>
        <row r="476">
          <cell r="A476">
            <v>36906</v>
          </cell>
          <cell r="B476">
            <v>0.15579999999999999</v>
          </cell>
        </row>
        <row r="477">
          <cell r="A477">
            <v>36907</v>
          </cell>
          <cell r="B477">
            <v>0.15590000000000001</v>
          </cell>
        </row>
        <row r="478">
          <cell r="A478">
            <v>36908</v>
          </cell>
          <cell r="B478">
            <v>0.15279999999999999</v>
          </cell>
        </row>
        <row r="479">
          <cell r="A479">
            <v>36909</v>
          </cell>
          <cell r="B479">
            <v>0.152</v>
          </cell>
        </row>
        <row r="480">
          <cell r="A480">
            <v>36910</v>
          </cell>
          <cell r="B480">
            <v>0.152</v>
          </cell>
        </row>
        <row r="481">
          <cell r="A481">
            <v>36911</v>
          </cell>
          <cell r="B481">
            <v>0</v>
          </cell>
        </row>
        <row r="482">
          <cell r="A482">
            <v>36912</v>
          </cell>
          <cell r="B482">
            <v>0</v>
          </cell>
        </row>
        <row r="483">
          <cell r="A483">
            <v>36913</v>
          </cell>
          <cell r="B483">
            <v>0.15179999999999999</v>
          </cell>
        </row>
        <row r="484">
          <cell r="A484">
            <v>36914</v>
          </cell>
          <cell r="B484">
            <v>0.1515</v>
          </cell>
        </row>
        <row r="485">
          <cell r="A485">
            <v>36915</v>
          </cell>
          <cell r="B485">
            <v>0.1517</v>
          </cell>
        </row>
        <row r="486">
          <cell r="A486">
            <v>36916</v>
          </cell>
          <cell r="B486">
            <v>0.15179999999999999</v>
          </cell>
        </row>
        <row r="487">
          <cell r="A487">
            <v>36917</v>
          </cell>
          <cell r="B487">
            <v>0.1512</v>
          </cell>
        </row>
        <row r="488">
          <cell r="A488">
            <v>36918</v>
          </cell>
          <cell r="B488">
            <v>0</v>
          </cell>
        </row>
        <row r="489">
          <cell r="A489">
            <v>36919</v>
          </cell>
          <cell r="B489">
            <v>0</v>
          </cell>
        </row>
        <row r="490">
          <cell r="A490">
            <v>36920</v>
          </cell>
          <cell r="B490">
            <v>0.15090000000000001</v>
          </cell>
        </row>
        <row r="491">
          <cell r="A491">
            <v>36921</v>
          </cell>
          <cell r="B491">
            <v>0.15079999999999999</v>
          </cell>
        </row>
        <row r="492">
          <cell r="A492">
            <v>36922</v>
          </cell>
          <cell r="B492">
            <v>0.15040000000000001</v>
          </cell>
        </row>
        <row r="493">
          <cell r="A493">
            <v>36923</v>
          </cell>
          <cell r="B493">
            <v>0.15029999999999999</v>
          </cell>
        </row>
        <row r="494">
          <cell r="A494">
            <v>36924</v>
          </cell>
          <cell r="B494">
            <v>0.1502</v>
          </cell>
        </row>
        <row r="495">
          <cell r="A495">
            <v>36925</v>
          </cell>
          <cell r="B495">
            <v>0</v>
          </cell>
        </row>
        <row r="496">
          <cell r="A496">
            <v>36926</v>
          </cell>
          <cell r="B496">
            <v>0</v>
          </cell>
        </row>
        <row r="497">
          <cell r="A497">
            <v>36927</v>
          </cell>
          <cell r="B497">
            <v>0.15040000000000001</v>
          </cell>
        </row>
        <row r="498">
          <cell r="A498">
            <v>36928</v>
          </cell>
          <cell r="B498">
            <v>0.15049999999999999</v>
          </cell>
        </row>
        <row r="499">
          <cell r="A499">
            <v>36929</v>
          </cell>
          <cell r="B499">
            <v>0.15079999999999999</v>
          </cell>
        </row>
        <row r="500">
          <cell r="A500">
            <v>36930</v>
          </cell>
          <cell r="B500">
            <v>0.151</v>
          </cell>
        </row>
        <row r="501">
          <cell r="A501">
            <v>36931</v>
          </cell>
          <cell r="B501">
            <v>0.1512</v>
          </cell>
        </row>
        <row r="502">
          <cell r="A502">
            <v>36932</v>
          </cell>
          <cell r="B502">
            <v>0</v>
          </cell>
        </row>
        <row r="503">
          <cell r="A503">
            <v>36933</v>
          </cell>
          <cell r="B503">
            <v>0</v>
          </cell>
        </row>
        <row r="504">
          <cell r="A504">
            <v>36934</v>
          </cell>
          <cell r="B504">
            <v>0.151</v>
          </cell>
        </row>
        <row r="505">
          <cell r="A505">
            <v>36935</v>
          </cell>
          <cell r="B505">
            <v>0.15079999999999999</v>
          </cell>
        </row>
        <row r="506">
          <cell r="A506">
            <v>36936</v>
          </cell>
          <cell r="B506">
            <v>0.14990000000000001</v>
          </cell>
        </row>
        <row r="507">
          <cell r="A507">
            <v>36937</v>
          </cell>
          <cell r="B507">
            <v>0.1517</v>
          </cell>
        </row>
        <row r="508">
          <cell r="A508">
            <v>36938</v>
          </cell>
          <cell r="B508">
            <v>0.1517</v>
          </cell>
        </row>
        <row r="509">
          <cell r="A509">
            <v>36939</v>
          </cell>
          <cell r="B509">
            <v>0</v>
          </cell>
        </row>
        <row r="510">
          <cell r="A510">
            <v>36940</v>
          </cell>
          <cell r="B510">
            <v>0</v>
          </cell>
        </row>
        <row r="511">
          <cell r="A511">
            <v>36941</v>
          </cell>
          <cell r="B511">
            <v>0.15140000000000001</v>
          </cell>
        </row>
        <row r="512">
          <cell r="A512">
            <v>36942</v>
          </cell>
          <cell r="B512">
            <v>0.1515</v>
          </cell>
        </row>
        <row r="513">
          <cell r="A513">
            <v>36943</v>
          </cell>
          <cell r="B513">
            <v>0.1515</v>
          </cell>
        </row>
        <row r="514">
          <cell r="A514">
            <v>36944</v>
          </cell>
          <cell r="B514">
            <v>0.1515</v>
          </cell>
        </row>
        <row r="515">
          <cell r="A515">
            <v>36945</v>
          </cell>
          <cell r="B515">
            <v>0.15140000000000001</v>
          </cell>
        </row>
        <row r="516">
          <cell r="A516">
            <v>36946</v>
          </cell>
          <cell r="B516">
            <v>0</v>
          </cell>
        </row>
        <row r="517">
          <cell r="A517">
            <v>36947</v>
          </cell>
          <cell r="B517">
            <v>0</v>
          </cell>
        </row>
        <row r="518">
          <cell r="A518">
            <v>36948</v>
          </cell>
          <cell r="B518">
            <v>0</v>
          </cell>
        </row>
        <row r="519">
          <cell r="A519">
            <v>36949</v>
          </cell>
          <cell r="B519">
            <v>0</v>
          </cell>
        </row>
        <row r="520">
          <cell r="A520">
            <v>36950</v>
          </cell>
          <cell r="B520">
            <v>0.1512</v>
          </cell>
        </row>
        <row r="521">
          <cell r="A521">
            <v>36951</v>
          </cell>
          <cell r="B521">
            <v>0.15090000000000001</v>
          </cell>
        </row>
        <row r="522">
          <cell r="A522">
            <v>36952</v>
          </cell>
          <cell r="B522">
            <v>0.15090000000000001</v>
          </cell>
        </row>
        <row r="523">
          <cell r="A523">
            <v>36953</v>
          </cell>
          <cell r="B523">
            <v>0</v>
          </cell>
        </row>
        <row r="524">
          <cell r="A524">
            <v>36954</v>
          </cell>
          <cell r="B524">
            <v>0</v>
          </cell>
        </row>
        <row r="525">
          <cell r="A525">
            <v>36955</v>
          </cell>
          <cell r="B525">
            <v>0.15090000000000001</v>
          </cell>
        </row>
        <row r="526">
          <cell r="A526">
            <v>36956</v>
          </cell>
          <cell r="B526">
            <v>0.15079999999999999</v>
          </cell>
        </row>
        <row r="527">
          <cell r="A527">
            <v>36957</v>
          </cell>
          <cell r="B527">
            <v>0.1507</v>
          </cell>
        </row>
        <row r="528">
          <cell r="A528">
            <v>36958</v>
          </cell>
          <cell r="B528">
            <v>0.1507</v>
          </cell>
        </row>
        <row r="529">
          <cell r="A529">
            <v>36959</v>
          </cell>
          <cell r="B529">
            <v>0.15049999999999999</v>
          </cell>
        </row>
        <row r="530">
          <cell r="A530">
            <v>36960</v>
          </cell>
          <cell r="B530">
            <v>0</v>
          </cell>
        </row>
        <row r="531">
          <cell r="A531">
            <v>36961</v>
          </cell>
          <cell r="B531">
            <v>0</v>
          </cell>
        </row>
        <row r="532">
          <cell r="A532">
            <v>36962</v>
          </cell>
          <cell r="B532">
            <v>0.15049999999999999</v>
          </cell>
        </row>
        <row r="533">
          <cell r="A533">
            <v>36963</v>
          </cell>
          <cell r="B533">
            <v>0.15060000000000001</v>
          </cell>
        </row>
        <row r="534">
          <cell r="A534">
            <v>36964</v>
          </cell>
          <cell r="B534">
            <v>0.15060000000000001</v>
          </cell>
        </row>
        <row r="535">
          <cell r="A535">
            <v>36965</v>
          </cell>
          <cell r="B535">
            <v>0.15060000000000001</v>
          </cell>
        </row>
        <row r="536">
          <cell r="A536">
            <v>36966</v>
          </cell>
          <cell r="B536">
            <v>0.1512</v>
          </cell>
        </row>
        <row r="537">
          <cell r="A537">
            <v>36967</v>
          </cell>
          <cell r="B537">
            <v>0</v>
          </cell>
        </row>
        <row r="538">
          <cell r="A538">
            <v>36968</v>
          </cell>
          <cell r="B538">
            <v>0</v>
          </cell>
        </row>
        <row r="539">
          <cell r="A539">
            <v>36969</v>
          </cell>
          <cell r="B539">
            <v>0.15140000000000001</v>
          </cell>
        </row>
        <row r="540">
          <cell r="A540">
            <v>36970</v>
          </cell>
          <cell r="B540">
            <v>0.15179999999999999</v>
          </cell>
        </row>
        <row r="541">
          <cell r="A541">
            <v>36971</v>
          </cell>
          <cell r="B541">
            <v>0.15179999999999999</v>
          </cell>
        </row>
        <row r="542">
          <cell r="A542">
            <v>36972</v>
          </cell>
          <cell r="B542">
            <v>0.15720000000000001</v>
          </cell>
        </row>
        <row r="543">
          <cell r="A543">
            <v>36973</v>
          </cell>
          <cell r="B543">
            <v>0.1573</v>
          </cell>
        </row>
        <row r="544">
          <cell r="A544">
            <v>36974</v>
          </cell>
          <cell r="B544">
            <v>0</v>
          </cell>
        </row>
        <row r="545">
          <cell r="A545">
            <v>36975</v>
          </cell>
          <cell r="B545">
            <v>0</v>
          </cell>
        </row>
        <row r="546">
          <cell r="A546">
            <v>36976</v>
          </cell>
          <cell r="B546">
            <v>0.15720000000000001</v>
          </cell>
        </row>
        <row r="547">
          <cell r="A547">
            <v>36977</v>
          </cell>
          <cell r="B547">
            <v>0.15720000000000001</v>
          </cell>
        </row>
        <row r="548">
          <cell r="A548">
            <v>36978</v>
          </cell>
          <cell r="B548">
            <v>0.15709999999999999</v>
          </cell>
        </row>
        <row r="549">
          <cell r="A549">
            <v>36979</v>
          </cell>
          <cell r="B549">
            <v>0.15709999999999999</v>
          </cell>
        </row>
        <row r="550">
          <cell r="A550">
            <v>36980</v>
          </cell>
          <cell r="B550">
            <v>0.15720000000000001</v>
          </cell>
        </row>
        <row r="551">
          <cell r="A551">
            <v>36981</v>
          </cell>
          <cell r="B551">
            <v>0</v>
          </cell>
        </row>
        <row r="552">
          <cell r="A552">
            <v>36982</v>
          </cell>
          <cell r="B552">
            <v>0</v>
          </cell>
        </row>
        <row r="553">
          <cell r="A553">
            <v>36983</v>
          </cell>
          <cell r="B553">
            <v>0.15720000000000001</v>
          </cell>
        </row>
        <row r="554">
          <cell r="A554">
            <v>36984</v>
          </cell>
          <cell r="B554">
            <v>0.1573</v>
          </cell>
        </row>
        <row r="555">
          <cell r="A555">
            <v>36985</v>
          </cell>
          <cell r="B555">
            <v>0.15720000000000001</v>
          </cell>
        </row>
        <row r="556">
          <cell r="A556">
            <v>36986</v>
          </cell>
          <cell r="B556">
            <v>0.15709999999999999</v>
          </cell>
        </row>
        <row r="557">
          <cell r="A557">
            <v>36987</v>
          </cell>
          <cell r="B557">
            <v>0.15720000000000001</v>
          </cell>
        </row>
        <row r="558">
          <cell r="A558">
            <v>36988</v>
          </cell>
          <cell r="B558">
            <v>0</v>
          </cell>
        </row>
        <row r="559">
          <cell r="A559">
            <v>36989</v>
          </cell>
          <cell r="B559">
            <v>0</v>
          </cell>
        </row>
        <row r="560">
          <cell r="A560">
            <v>36990</v>
          </cell>
          <cell r="B560">
            <v>0.15709999999999999</v>
          </cell>
        </row>
        <row r="561">
          <cell r="A561">
            <v>36991</v>
          </cell>
          <cell r="B561">
            <v>0.15740000000000001</v>
          </cell>
        </row>
        <row r="562">
          <cell r="A562">
            <v>36992</v>
          </cell>
          <cell r="B562">
            <v>0.1573</v>
          </cell>
        </row>
        <row r="563">
          <cell r="A563">
            <v>36993</v>
          </cell>
          <cell r="B563">
            <v>0.1573</v>
          </cell>
        </row>
        <row r="564">
          <cell r="A564">
            <v>36994</v>
          </cell>
          <cell r="B564">
            <v>0</v>
          </cell>
        </row>
        <row r="565">
          <cell r="A565">
            <v>36995</v>
          </cell>
          <cell r="B565">
            <v>0</v>
          </cell>
        </row>
        <row r="566">
          <cell r="A566">
            <v>36996</v>
          </cell>
          <cell r="B566">
            <v>0</v>
          </cell>
        </row>
        <row r="567">
          <cell r="A567">
            <v>36997</v>
          </cell>
          <cell r="B567">
            <v>0.1575</v>
          </cell>
        </row>
        <row r="568">
          <cell r="A568">
            <v>36998</v>
          </cell>
          <cell r="B568">
            <v>0.1575</v>
          </cell>
        </row>
        <row r="569">
          <cell r="A569">
            <v>36999</v>
          </cell>
          <cell r="B569">
            <v>0.15820000000000001</v>
          </cell>
        </row>
        <row r="570">
          <cell r="A570">
            <v>37000</v>
          </cell>
          <cell r="B570">
            <v>0.1623</v>
          </cell>
        </row>
        <row r="571">
          <cell r="A571">
            <v>37001</v>
          </cell>
          <cell r="B571">
            <v>0.1623</v>
          </cell>
        </row>
        <row r="572">
          <cell r="A572">
            <v>37002</v>
          </cell>
          <cell r="B572">
            <v>0</v>
          </cell>
        </row>
        <row r="573">
          <cell r="A573">
            <v>37003</v>
          </cell>
          <cell r="B573">
            <v>0</v>
          </cell>
        </row>
        <row r="574">
          <cell r="A574">
            <v>37004</v>
          </cell>
          <cell r="B574">
            <v>0.1623</v>
          </cell>
        </row>
        <row r="575">
          <cell r="A575">
            <v>37005</v>
          </cell>
          <cell r="B575">
            <v>0.1623</v>
          </cell>
        </row>
        <row r="576">
          <cell r="A576">
            <v>37006</v>
          </cell>
          <cell r="B576">
            <v>0.1623</v>
          </cell>
        </row>
        <row r="577">
          <cell r="A577">
            <v>37007</v>
          </cell>
          <cell r="B577">
            <v>0.1623</v>
          </cell>
        </row>
        <row r="578">
          <cell r="A578">
            <v>37008</v>
          </cell>
          <cell r="B578">
            <v>0.16250000000000001</v>
          </cell>
        </row>
        <row r="579">
          <cell r="A579">
            <v>37009</v>
          </cell>
          <cell r="B579">
            <v>0</v>
          </cell>
        </row>
        <row r="580">
          <cell r="A580">
            <v>37010</v>
          </cell>
          <cell r="B580">
            <v>0</v>
          </cell>
        </row>
        <row r="581">
          <cell r="A581">
            <v>37011</v>
          </cell>
          <cell r="B581">
            <v>0.1623</v>
          </cell>
        </row>
        <row r="582">
          <cell r="A582">
            <v>37012</v>
          </cell>
          <cell r="B582">
            <v>0</v>
          </cell>
        </row>
        <row r="583">
          <cell r="A583">
            <v>37013</v>
          </cell>
          <cell r="B583">
            <v>0.16220000000000001</v>
          </cell>
        </row>
        <row r="584">
          <cell r="A584">
            <v>37014</v>
          </cell>
          <cell r="B584">
            <v>0.16209999999999999</v>
          </cell>
        </row>
        <row r="585">
          <cell r="A585">
            <v>37015</v>
          </cell>
          <cell r="B585">
            <v>0.1623</v>
          </cell>
        </row>
        <row r="586">
          <cell r="A586">
            <v>37016</v>
          </cell>
          <cell r="B586">
            <v>0</v>
          </cell>
        </row>
        <row r="587">
          <cell r="A587">
            <v>37017</v>
          </cell>
          <cell r="B587">
            <v>0</v>
          </cell>
        </row>
        <row r="588">
          <cell r="A588">
            <v>37018</v>
          </cell>
          <cell r="B588">
            <v>0.1623</v>
          </cell>
        </row>
        <row r="589">
          <cell r="A589">
            <v>37019</v>
          </cell>
          <cell r="B589">
            <v>0.16239999999999999</v>
          </cell>
        </row>
        <row r="590">
          <cell r="A590">
            <v>37020</v>
          </cell>
          <cell r="B590">
            <v>0.16250000000000001</v>
          </cell>
        </row>
        <row r="591">
          <cell r="A591">
            <v>37021</v>
          </cell>
          <cell r="B591">
            <v>0.16250000000000001</v>
          </cell>
        </row>
        <row r="592">
          <cell r="A592">
            <v>37022</v>
          </cell>
          <cell r="B592">
            <v>0.16250000000000001</v>
          </cell>
        </row>
        <row r="593">
          <cell r="A593">
            <v>37023</v>
          </cell>
          <cell r="B593">
            <v>0</v>
          </cell>
        </row>
        <row r="594">
          <cell r="A594">
            <v>37024</v>
          </cell>
          <cell r="B594">
            <v>0</v>
          </cell>
        </row>
        <row r="595">
          <cell r="A595">
            <v>37025</v>
          </cell>
          <cell r="B595">
            <v>0.16239999999999999</v>
          </cell>
        </row>
        <row r="596">
          <cell r="A596">
            <v>37026</v>
          </cell>
          <cell r="B596">
            <v>0.16250000000000001</v>
          </cell>
        </row>
        <row r="597">
          <cell r="A597">
            <v>37027</v>
          </cell>
          <cell r="B597">
            <v>0.16239999999999999</v>
          </cell>
        </row>
        <row r="598">
          <cell r="A598">
            <v>37028</v>
          </cell>
          <cell r="B598">
            <v>0.16250000000000001</v>
          </cell>
        </row>
        <row r="599">
          <cell r="A599">
            <v>37029</v>
          </cell>
          <cell r="B599">
            <v>0.16250000000000001</v>
          </cell>
        </row>
        <row r="600">
          <cell r="A600">
            <v>37030</v>
          </cell>
          <cell r="B600">
            <v>0</v>
          </cell>
        </row>
        <row r="601">
          <cell r="A601">
            <v>37031</v>
          </cell>
          <cell r="B601">
            <v>0</v>
          </cell>
        </row>
        <row r="602">
          <cell r="A602">
            <v>37032</v>
          </cell>
          <cell r="B602">
            <v>0.16239999999999999</v>
          </cell>
        </row>
        <row r="603">
          <cell r="A603">
            <v>37033</v>
          </cell>
          <cell r="B603">
            <v>0.16250000000000001</v>
          </cell>
        </row>
        <row r="604">
          <cell r="A604">
            <v>37034</v>
          </cell>
          <cell r="B604">
            <v>0.1661</v>
          </cell>
        </row>
        <row r="605">
          <cell r="A605">
            <v>37035</v>
          </cell>
          <cell r="B605">
            <v>0.16719999999999999</v>
          </cell>
        </row>
        <row r="606">
          <cell r="A606">
            <v>37036</v>
          </cell>
          <cell r="B606">
            <v>0.16750000000000001</v>
          </cell>
        </row>
        <row r="607">
          <cell r="A607">
            <v>37037</v>
          </cell>
          <cell r="B607">
            <v>0</v>
          </cell>
        </row>
        <row r="608">
          <cell r="A608">
            <v>37038</v>
          </cell>
          <cell r="B608">
            <v>0</v>
          </cell>
        </row>
        <row r="609">
          <cell r="A609">
            <v>37039</v>
          </cell>
          <cell r="B609">
            <v>0.1676</v>
          </cell>
        </row>
        <row r="610">
          <cell r="A610">
            <v>37040</v>
          </cell>
          <cell r="B610">
            <v>0.16769999999999999</v>
          </cell>
        </row>
        <row r="611">
          <cell r="A611">
            <v>37041</v>
          </cell>
          <cell r="B611">
            <v>0.16769999999999999</v>
          </cell>
        </row>
        <row r="612">
          <cell r="A612">
            <v>37042</v>
          </cell>
          <cell r="B612">
            <v>0.1676</v>
          </cell>
        </row>
        <row r="613">
          <cell r="A613">
            <v>37043</v>
          </cell>
          <cell r="B613">
            <v>0.16769999999999999</v>
          </cell>
        </row>
        <row r="614">
          <cell r="A614">
            <v>37044</v>
          </cell>
          <cell r="B614">
            <v>0</v>
          </cell>
        </row>
        <row r="615">
          <cell r="A615">
            <v>37045</v>
          </cell>
          <cell r="B615">
            <v>0</v>
          </cell>
        </row>
        <row r="616">
          <cell r="A616">
            <v>37046</v>
          </cell>
          <cell r="B616">
            <v>0.1676</v>
          </cell>
        </row>
        <row r="617">
          <cell r="A617">
            <v>37047</v>
          </cell>
          <cell r="B617">
            <v>0.16750000000000001</v>
          </cell>
        </row>
        <row r="618">
          <cell r="A618">
            <v>37048</v>
          </cell>
          <cell r="B618">
            <v>0.1673</v>
          </cell>
        </row>
        <row r="619">
          <cell r="A619">
            <v>37049</v>
          </cell>
          <cell r="B619">
            <v>0.1671</v>
          </cell>
        </row>
        <row r="620">
          <cell r="A620">
            <v>37050</v>
          </cell>
          <cell r="B620">
            <v>0.16669999999999999</v>
          </cell>
        </row>
        <row r="621">
          <cell r="A621">
            <v>37051</v>
          </cell>
          <cell r="B621">
            <v>0</v>
          </cell>
        </row>
        <row r="622">
          <cell r="A622">
            <v>37052</v>
          </cell>
          <cell r="B622">
            <v>0</v>
          </cell>
        </row>
        <row r="623">
          <cell r="A623">
            <v>37053</v>
          </cell>
          <cell r="B623">
            <v>0.16639999999999999</v>
          </cell>
        </row>
        <row r="624">
          <cell r="A624">
            <v>37054</v>
          </cell>
          <cell r="B624">
            <v>0.1666</v>
          </cell>
        </row>
        <row r="625">
          <cell r="A625">
            <v>37055</v>
          </cell>
          <cell r="B625">
            <v>0.16639999999999999</v>
          </cell>
        </row>
        <row r="626">
          <cell r="A626">
            <v>37056</v>
          </cell>
          <cell r="B626">
            <v>0</v>
          </cell>
        </row>
        <row r="627">
          <cell r="A627">
            <v>37057</v>
          </cell>
          <cell r="B627">
            <v>0.16669999999999999</v>
          </cell>
        </row>
        <row r="628">
          <cell r="A628">
            <v>37058</v>
          </cell>
          <cell r="B628">
            <v>0</v>
          </cell>
        </row>
        <row r="629">
          <cell r="A629">
            <v>37059</v>
          </cell>
          <cell r="B629">
            <v>0</v>
          </cell>
        </row>
        <row r="630">
          <cell r="A630">
            <v>37060</v>
          </cell>
          <cell r="B630">
            <v>0.16750000000000001</v>
          </cell>
        </row>
        <row r="631">
          <cell r="A631">
            <v>37061</v>
          </cell>
          <cell r="B631">
            <v>0.1678</v>
          </cell>
        </row>
        <row r="632">
          <cell r="A632">
            <v>37062</v>
          </cell>
          <cell r="B632">
            <v>0.17219999999999999</v>
          </cell>
        </row>
        <row r="633">
          <cell r="A633">
            <v>37063</v>
          </cell>
          <cell r="B633">
            <v>0.18260000000000001</v>
          </cell>
        </row>
        <row r="634">
          <cell r="A634">
            <v>37064</v>
          </cell>
          <cell r="B634">
            <v>0.1827</v>
          </cell>
        </row>
        <row r="635">
          <cell r="A635">
            <v>37065</v>
          </cell>
          <cell r="B635">
            <v>0</v>
          </cell>
        </row>
        <row r="636">
          <cell r="A636">
            <v>37066</v>
          </cell>
          <cell r="B636">
            <v>0</v>
          </cell>
        </row>
        <row r="637">
          <cell r="A637">
            <v>37067</v>
          </cell>
          <cell r="B637">
            <v>0.1827</v>
          </cell>
        </row>
        <row r="638">
          <cell r="A638">
            <v>37068</v>
          </cell>
          <cell r="B638">
            <v>0.18260000000000001</v>
          </cell>
        </row>
        <row r="639">
          <cell r="A639">
            <v>37069</v>
          </cell>
          <cell r="B639">
            <v>0.18279999999999999</v>
          </cell>
        </row>
        <row r="640">
          <cell r="A640">
            <v>37070</v>
          </cell>
          <cell r="B640">
            <v>0.18279999999999999</v>
          </cell>
        </row>
        <row r="641">
          <cell r="A641">
            <v>37071</v>
          </cell>
          <cell r="B641">
            <v>0.18279999999999999</v>
          </cell>
        </row>
        <row r="642">
          <cell r="A642">
            <v>37072</v>
          </cell>
          <cell r="B642">
            <v>0</v>
          </cell>
        </row>
        <row r="643">
          <cell r="A643">
            <v>37073</v>
          </cell>
          <cell r="B643">
            <v>0</v>
          </cell>
        </row>
        <row r="644">
          <cell r="A644">
            <v>37074</v>
          </cell>
          <cell r="B644">
            <v>0.18290000000000001</v>
          </cell>
        </row>
        <row r="645">
          <cell r="A645">
            <v>37075</v>
          </cell>
          <cell r="B645">
            <v>0.183</v>
          </cell>
        </row>
        <row r="646">
          <cell r="A646">
            <v>37076</v>
          </cell>
          <cell r="B646">
            <v>0.183</v>
          </cell>
        </row>
        <row r="647">
          <cell r="A647">
            <v>37077</v>
          </cell>
          <cell r="B647">
            <v>0.183</v>
          </cell>
        </row>
        <row r="648">
          <cell r="A648">
            <v>37078</v>
          </cell>
          <cell r="B648">
            <v>0.1832</v>
          </cell>
        </row>
        <row r="649">
          <cell r="A649">
            <v>37079</v>
          </cell>
          <cell r="B649">
            <v>0</v>
          </cell>
        </row>
        <row r="650">
          <cell r="A650">
            <v>37080</v>
          </cell>
          <cell r="B650">
            <v>0</v>
          </cell>
        </row>
        <row r="651">
          <cell r="A651">
            <v>37081</v>
          </cell>
          <cell r="B651">
            <v>0.18310000000000001</v>
          </cell>
        </row>
        <row r="652">
          <cell r="A652">
            <v>37082</v>
          </cell>
          <cell r="B652">
            <v>0.18329999999999999</v>
          </cell>
        </row>
        <row r="653">
          <cell r="A653">
            <v>37083</v>
          </cell>
          <cell r="B653">
            <v>0.18429999999999999</v>
          </cell>
        </row>
        <row r="654">
          <cell r="A654">
            <v>37084</v>
          </cell>
          <cell r="B654">
            <v>0.18479999999999999</v>
          </cell>
        </row>
        <row r="655">
          <cell r="A655">
            <v>37085</v>
          </cell>
          <cell r="B655">
            <v>0.18440000000000001</v>
          </cell>
        </row>
        <row r="656">
          <cell r="A656">
            <v>37086</v>
          </cell>
          <cell r="B656">
            <v>0</v>
          </cell>
        </row>
        <row r="657">
          <cell r="A657">
            <v>37087</v>
          </cell>
          <cell r="B657">
            <v>0</v>
          </cell>
        </row>
        <row r="658">
          <cell r="A658">
            <v>37088</v>
          </cell>
          <cell r="B658">
            <v>0.184</v>
          </cell>
        </row>
        <row r="659">
          <cell r="A659">
            <v>37089</v>
          </cell>
          <cell r="B659">
            <v>0.1837</v>
          </cell>
        </row>
        <row r="660">
          <cell r="A660">
            <v>37090</v>
          </cell>
          <cell r="B660">
            <v>0.187</v>
          </cell>
        </row>
        <row r="661">
          <cell r="A661">
            <v>37091</v>
          </cell>
          <cell r="B661">
            <v>0.1895</v>
          </cell>
        </row>
        <row r="662">
          <cell r="A662">
            <v>37092</v>
          </cell>
          <cell r="B662">
            <v>0.18970000000000001</v>
          </cell>
        </row>
        <row r="663">
          <cell r="A663">
            <v>37093</v>
          </cell>
          <cell r="B663">
            <v>0</v>
          </cell>
        </row>
        <row r="664">
          <cell r="A664">
            <v>37094</v>
          </cell>
          <cell r="B664">
            <v>0</v>
          </cell>
        </row>
        <row r="665">
          <cell r="A665">
            <v>37095</v>
          </cell>
          <cell r="B665">
            <v>0.18940000000000001</v>
          </cell>
        </row>
        <row r="666">
          <cell r="A666">
            <v>37096</v>
          </cell>
          <cell r="B666">
            <v>0.1895</v>
          </cell>
        </row>
        <row r="667">
          <cell r="A667">
            <v>37097</v>
          </cell>
          <cell r="B667">
            <v>0.1895</v>
          </cell>
        </row>
        <row r="668">
          <cell r="A668">
            <v>37098</v>
          </cell>
          <cell r="B668">
            <v>0.18920000000000001</v>
          </cell>
        </row>
        <row r="669">
          <cell r="A669">
            <v>37099</v>
          </cell>
          <cell r="B669">
            <v>0.18959999999999999</v>
          </cell>
        </row>
        <row r="670">
          <cell r="A670">
            <v>37100</v>
          </cell>
          <cell r="B670">
            <v>0</v>
          </cell>
        </row>
        <row r="671">
          <cell r="A671">
            <v>37101</v>
          </cell>
          <cell r="B671">
            <v>0</v>
          </cell>
        </row>
        <row r="672">
          <cell r="A672">
            <v>37102</v>
          </cell>
          <cell r="B672">
            <v>0.18959999999999999</v>
          </cell>
        </row>
        <row r="673">
          <cell r="A673">
            <v>37103</v>
          </cell>
          <cell r="B673">
            <v>0.18959999999999999</v>
          </cell>
        </row>
        <row r="674">
          <cell r="A674">
            <v>37104</v>
          </cell>
          <cell r="B674">
            <v>0.18970000000000001</v>
          </cell>
        </row>
        <row r="675">
          <cell r="A675">
            <v>37105</v>
          </cell>
          <cell r="B675">
            <v>0.18959999999999999</v>
          </cell>
        </row>
        <row r="676">
          <cell r="A676">
            <v>37106</v>
          </cell>
          <cell r="B676">
            <v>0.18970000000000001</v>
          </cell>
        </row>
        <row r="677">
          <cell r="A677">
            <v>37107</v>
          </cell>
          <cell r="B677">
            <v>0</v>
          </cell>
        </row>
        <row r="678">
          <cell r="A678">
            <v>37108</v>
          </cell>
          <cell r="B678">
            <v>0</v>
          </cell>
        </row>
        <row r="679">
          <cell r="A679">
            <v>37109</v>
          </cell>
          <cell r="B679">
            <v>0.1898</v>
          </cell>
        </row>
        <row r="680">
          <cell r="A680">
            <v>37110</v>
          </cell>
          <cell r="B680">
            <v>0.19</v>
          </cell>
        </row>
        <row r="681">
          <cell r="A681">
            <v>37111</v>
          </cell>
          <cell r="B681">
            <v>0.19</v>
          </cell>
        </row>
        <row r="682">
          <cell r="A682">
            <v>37112</v>
          </cell>
          <cell r="B682">
            <v>0.19</v>
          </cell>
        </row>
        <row r="683">
          <cell r="A683">
            <v>37113</v>
          </cell>
          <cell r="B683">
            <v>0.18990000000000001</v>
          </cell>
        </row>
        <row r="684">
          <cell r="A684">
            <v>37114</v>
          </cell>
          <cell r="B684">
            <v>0</v>
          </cell>
        </row>
        <row r="685">
          <cell r="A685">
            <v>37115</v>
          </cell>
          <cell r="B685">
            <v>0</v>
          </cell>
        </row>
        <row r="686">
          <cell r="A686">
            <v>37116</v>
          </cell>
          <cell r="B686">
            <v>0.19009999999999999</v>
          </cell>
        </row>
        <row r="687">
          <cell r="A687">
            <v>37117</v>
          </cell>
          <cell r="B687">
            <v>0.19009999999999999</v>
          </cell>
        </row>
        <row r="688">
          <cell r="A688">
            <v>37118</v>
          </cell>
          <cell r="B688">
            <v>0.19009999999999999</v>
          </cell>
        </row>
        <row r="689">
          <cell r="A689">
            <v>37119</v>
          </cell>
          <cell r="B689">
            <v>0.19020000000000001</v>
          </cell>
        </row>
        <row r="690">
          <cell r="A690">
            <v>37120</v>
          </cell>
          <cell r="B690">
            <v>0.1903</v>
          </cell>
        </row>
        <row r="691">
          <cell r="A691">
            <v>37121</v>
          </cell>
          <cell r="B691">
            <v>0</v>
          </cell>
        </row>
        <row r="692">
          <cell r="A692">
            <v>37122</v>
          </cell>
          <cell r="B692">
            <v>0</v>
          </cell>
        </row>
        <row r="693">
          <cell r="A693">
            <v>37123</v>
          </cell>
          <cell r="B693">
            <v>0.1903</v>
          </cell>
        </row>
        <row r="694">
          <cell r="A694">
            <v>37124</v>
          </cell>
          <cell r="B694">
            <v>0.19040000000000001</v>
          </cell>
        </row>
        <row r="695">
          <cell r="A695">
            <v>37125</v>
          </cell>
          <cell r="B695">
            <v>0.19059999999999999</v>
          </cell>
        </row>
        <row r="696">
          <cell r="A696">
            <v>37126</v>
          </cell>
          <cell r="B696">
            <v>0.1903</v>
          </cell>
        </row>
        <row r="697">
          <cell r="A697">
            <v>37127</v>
          </cell>
          <cell r="B697">
            <v>0.19040000000000001</v>
          </cell>
        </row>
        <row r="698">
          <cell r="A698">
            <v>37128</v>
          </cell>
          <cell r="B698">
            <v>0</v>
          </cell>
        </row>
        <row r="699">
          <cell r="A699">
            <v>37129</v>
          </cell>
          <cell r="B699">
            <v>0</v>
          </cell>
        </row>
        <row r="700">
          <cell r="A700">
            <v>37130</v>
          </cell>
          <cell r="B700">
            <v>0.1903</v>
          </cell>
        </row>
        <row r="701">
          <cell r="A701">
            <v>37131</v>
          </cell>
          <cell r="B701">
            <v>0.19020000000000001</v>
          </cell>
        </row>
        <row r="702">
          <cell r="A702">
            <v>37132</v>
          </cell>
          <cell r="B702">
            <v>0.19</v>
          </cell>
        </row>
        <row r="703">
          <cell r="A703">
            <v>37133</v>
          </cell>
          <cell r="B703">
            <v>0.19020000000000001</v>
          </cell>
        </row>
        <row r="704">
          <cell r="A704">
            <v>37134</v>
          </cell>
          <cell r="B704">
            <v>0.19040000000000001</v>
          </cell>
        </row>
        <row r="705">
          <cell r="A705">
            <v>37135</v>
          </cell>
          <cell r="B705">
            <v>0</v>
          </cell>
        </row>
        <row r="706">
          <cell r="A706">
            <v>37136</v>
          </cell>
          <cell r="B706">
            <v>0</v>
          </cell>
        </row>
        <row r="707">
          <cell r="A707">
            <v>37137</v>
          </cell>
          <cell r="B707">
            <v>0.19040000000000001</v>
          </cell>
        </row>
        <row r="708">
          <cell r="A708">
            <v>37138</v>
          </cell>
          <cell r="B708">
            <v>0.19020000000000001</v>
          </cell>
        </row>
        <row r="709">
          <cell r="A709">
            <v>37139</v>
          </cell>
          <cell r="B709">
            <v>0.19020000000000001</v>
          </cell>
        </row>
        <row r="710">
          <cell r="A710">
            <v>37140</v>
          </cell>
          <cell r="B710">
            <v>0.19020000000000001</v>
          </cell>
        </row>
        <row r="711">
          <cell r="A711">
            <v>37141</v>
          </cell>
          <cell r="B711">
            <v>0</v>
          </cell>
        </row>
        <row r="712">
          <cell r="A712">
            <v>37142</v>
          </cell>
          <cell r="B712">
            <v>0</v>
          </cell>
        </row>
        <row r="713">
          <cell r="A713">
            <v>37143</v>
          </cell>
          <cell r="B713">
            <v>0</v>
          </cell>
        </row>
        <row r="714">
          <cell r="A714">
            <v>37144</v>
          </cell>
          <cell r="B714">
            <v>0.19040000000000001</v>
          </cell>
        </row>
        <row r="715">
          <cell r="A715">
            <v>37145</v>
          </cell>
          <cell r="B715">
            <v>0.1903</v>
          </cell>
        </row>
        <row r="716">
          <cell r="A716">
            <v>37146</v>
          </cell>
          <cell r="B716">
            <v>0.1903</v>
          </cell>
        </row>
        <row r="717">
          <cell r="A717">
            <v>37147</v>
          </cell>
          <cell r="B717">
            <v>0.19020000000000001</v>
          </cell>
        </row>
        <row r="718">
          <cell r="A718">
            <v>37148</v>
          </cell>
          <cell r="B718">
            <v>0.19040000000000001</v>
          </cell>
        </row>
        <row r="719">
          <cell r="A719">
            <v>37149</v>
          </cell>
          <cell r="B719">
            <v>0</v>
          </cell>
        </row>
        <row r="720">
          <cell r="A720">
            <v>37150</v>
          </cell>
          <cell r="B720">
            <v>0</v>
          </cell>
        </row>
        <row r="721">
          <cell r="A721">
            <v>37151</v>
          </cell>
          <cell r="B721">
            <v>0.19040000000000001</v>
          </cell>
        </row>
        <row r="722">
          <cell r="A722">
            <v>37152</v>
          </cell>
          <cell r="B722">
            <v>0.19040000000000001</v>
          </cell>
        </row>
        <row r="723">
          <cell r="A723">
            <v>37153</v>
          </cell>
          <cell r="B723">
            <v>0.1903</v>
          </cell>
        </row>
        <row r="724">
          <cell r="A724">
            <v>37154</v>
          </cell>
          <cell r="B724">
            <v>0.1903</v>
          </cell>
        </row>
        <row r="725">
          <cell r="A725">
            <v>37155</v>
          </cell>
          <cell r="B725">
            <v>0.1905</v>
          </cell>
        </row>
        <row r="726">
          <cell r="A726">
            <v>37156</v>
          </cell>
          <cell r="B726">
            <v>0</v>
          </cell>
        </row>
        <row r="727">
          <cell r="A727">
            <v>37157</v>
          </cell>
          <cell r="B727">
            <v>0</v>
          </cell>
        </row>
        <row r="728">
          <cell r="A728">
            <v>37158</v>
          </cell>
          <cell r="B728">
            <v>0.19040000000000001</v>
          </cell>
        </row>
        <row r="729">
          <cell r="A729">
            <v>37159</v>
          </cell>
          <cell r="B729">
            <v>0.19059999999999999</v>
          </cell>
        </row>
        <row r="730">
          <cell r="A730">
            <v>37160</v>
          </cell>
          <cell r="B730">
            <v>0.1908</v>
          </cell>
        </row>
        <row r="731">
          <cell r="A731">
            <v>37161</v>
          </cell>
          <cell r="B731">
            <v>0.19089999999999999</v>
          </cell>
        </row>
        <row r="732">
          <cell r="A732">
            <v>37162</v>
          </cell>
          <cell r="B732">
            <v>0.19089999999999999</v>
          </cell>
        </row>
        <row r="733">
          <cell r="A733">
            <v>37163</v>
          </cell>
          <cell r="B733">
            <v>0</v>
          </cell>
        </row>
        <row r="734">
          <cell r="A734">
            <v>37164</v>
          </cell>
          <cell r="B734">
            <v>0</v>
          </cell>
        </row>
        <row r="735">
          <cell r="A735">
            <v>37165</v>
          </cell>
          <cell r="B735">
            <v>0.191</v>
          </cell>
        </row>
        <row r="736">
          <cell r="A736">
            <v>37166</v>
          </cell>
          <cell r="B736">
            <v>0.19109999999999999</v>
          </cell>
        </row>
        <row r="737">
          <cell r="A737">
            <v>37167</v>
          </cell>
          <cell r="B737">
            <v>0.19109999999999999</v>
          </cell>
        </row>
        <row r="738">
          <cell r="A738">
            <v>37168</v>
          </cell>
          <cell r="B738">
            <v>0.19089999999999999</v>
          </cell>
        </row>
        <row r="739">
          <cell r="A739">
            <v>37169</v>
          </cell>
          <cell r="B739">
            <v>0.1908</v>
          </cell>
        </row>
        <row r="740">
          <cell r="A740">
            <v>37170</v>
          </cell>
          <cell r="B740">
            <v>0</v>
          </cell>
        </row>
        <row r="741">
          <cell r="A741">
            <v>37171</v>
          </cell>
          <cell r="B741">
            <v>0</v>
          </cell>
        </row>
        <row r="742">
          <cell r="A742">
            <v>37172</v>
          </cell>
          <cell r="B742">
            <v>0.19070000000000001</v>
          </cell>
        </row>
        <row r="743">
          <cell r="A743">
            <v>37173</v>
          </cell>
          <cell r="B743">
            <v>0.19059999999999999</v>
          </cell>
        </row>
        <row r="744">
          <cell r="A744">
            <v>37174</v>
          </cell>
          <cell r="B744">
            <v>0.19040000000000001</v>
          </cell>
        </row>
        <row r="745">
          <cell r="A745">
            <v>37175</v>
          </cell>
          <cell r="B745">
            <v>0.19040000000000001</v>
          </cell>
        </row>
        <row r="746">
          <cell r="A746">
            <v>37176</v>
          </cell>
          <cell r="B746">
            <v>0</v>
          </cell>
        </row>
        <row r="747">
          <cell r="A747">
            <v>37177</v>
          </cell>
          <cell r="B747">
            <v>0</v>
          </cell>
        </row>
        <row r="748">
          <cell r="A748">
            <v>37178</v>
          </cell>
          <cell r="B748">
            <v>0</v>
          </cell>
        </row>
        <row r="749">
          <cell r="A749">
            <v>37179</v>
          </cell>
          <cell r="B749">
            <v>0.19040000000000001</v>
          </cell>
        </row>
        <row r="750">
          <cell r="A750">
            <v>37180</v>
          </cell>
          <cell r="B750">
            <v>0.1903</v>
          </cell>
        </row>
        <row r="751">
          <cell r="A751">
            <v>37181</v>
          </cell>
          <cell r="B751">
            <v>0.19020000000000001</v>
          </cell>
        </row>
        <row r="752">
          <cell r="A752">
            <v>37182</v>
          </cell>
          <cell r="B752">
            <v>0.19040000000000001</v>
          </cell>
        </row>
        <row r="753">
          <cell r="A753">
            <v>37183</v>
          </cell>
          <cell r="B753">
            <v>0.1903</v>
          </cell>
        </row>
        <row r="754">
          <cell r="A754">
            <v>37184</v>
          </cell>
          <cell r="B754">
            <v>0</v>
          </cell>
        </row>
        <row r="755">
          <cell r="A755">
            <v>37185</v>
          </cell>
          <cell r="B755">
            <v>0</v>
          </cell>
        </row>
        <row r="756">
          <cell r="A756">
            <v>37186</v>
          </cell>
          <cell r="B756">
            <v>0.1903</v>
          </cell>
        </row>
        <row r="757">
          <cell r="A757">
            <v>37187</v>
          </cell>
          <cell r="B757">
            <v>0.19040000000000001</v>
          </cell>
        </row>
        <row r="758">
          <cell r="A758">
            <v>37188</v>
          </cell>
          <cell r="B758">
            <v>0.19040000000000001</v>
          </cell>
        </row>
        <row r="759">
          <cell r="A759">
            <v>37189</v>
          </cell>
          <cell r="B759">
            <v>0.1903</v>
          </cell>
        </row>
        <row r="760">
          <cell r="A760">
            <v>37190</v>
          </cell>
          <cell r="B760">
            <v>0.19020000000000001</v>
          </cell>
        </row>
        <row r="761">
          <cell r="A761">
            <v>37191</v>
          </cell>
          <cell r="B761">
            <v>0</v>
          </cell>
        </row>
        <row r="762">
          <cell r="A762">
            <v>37192</v>
          </cell>
          <cell r="B762">
            <v>0</v>
          </cell>
        </row>
        <row r="763">
          <cell r="A763">
            <v>37193</v>
          </cell>
          <cell r="B763">
            <v>0.19040000000000001</v>
          </cell>
        </row>
        <row r="764">
          <cell r="A764">
            <v>37194</v>
          </cell>
          <cell r="B764">
            <v>0.1903</v>
          </cell>
        </row>
        <row r="765">
          <cell r="A765">
            <v>37195</v>
          </cell>
          <cell r="B765">
            <v>0.1903</v>
          </cell>
        </row>
        <row r="766">
          <cell r="A766">
            <v>37196</v>
          </cell>
          <cell r="B766">
            <v>0.1903</v>
          </cell>
        </row>
        <row r="767">
          <cell r="A767">
            <v>37197</v>
          </cell>
          <cell r="B767">
            <v>0</v>
          </cell>
        </row>
        <row r="768">
          <cell r="A768">
            <v>37198</v>
          </cell>
          <cell r="B768">
            <v>0</v>
          </cell>
        </row>
        <row r="769">
          <cell r="A769">
            <v>37199</v>
          </cell>
          <cell r="B769">
            <v>0</v>
          </cell>
        </row>
        <row r="770">
          <cell r="A770">
            <v>37200</v>
          </cell>
          <cell r="B770">
            <v>0.19040000000000001</v>
          </cell>
        </row>
        <row r="771">
          <cell r="A771">
            <v>37201</v>
          </cell>
          <cell r="B771">
            <v>0.19040000000000001</v>
          </cell>
        </row>
        <row r="772">
          <cell r="A772">
            <v>37202</v>
          </cell>
          <cell r="B772">
            <v>0.1905</v>
          </cell>
        </row>
        <row r="773">
          <cell r="A773">
            <v>37203</v>
          </cell>
          <cell r="B773">
            <v>0.19040000000000001</v>
          </cell>
        </row>
        <row r="774">
          <cell r="A774">
            <v>37204</v>
          </cell>
          <cell r="B774">
            <v>0.1905</v>
          </cell>
        </row>
        <row r="775">
          <cell r="A775">
            <v>37205</v>
          </cell>
          <cell r="B775">
            <v>0</v>
          </cell>
        </row>
        <row r="776">
          <cell r="A776">
            <v>37206</v>
          </cell>
          <cell r="B776">
            <v>0</v>
          </cell>
        </row>
        <row r="777">
          <cell r="A777">
            <v>37207</v>
          </cell>
          <cell r="B777">
            <v>0.1905</v>
          </cell>
        </row>
        <row r="778">
          <cell r="A778">
            <v>37208</v>
          </cell>
          <cell r="B778">
            <v>0.19040000000000001</v>
          </cell>
        </row>
        <row r="779">
          <cell r="A779">
            <v>37209</v>
          </cell>
          <cell r="B779">
            <v>0.1905</v>
          </cell>
        </row>
        <row r="780">
          <cell r="A780">
            <v>37210</v>
          </cell>
          <cell r="B780">
            <v>0</v>
          </cell>
        </row>
        <row r="781">
          <cell r="A781">
            <v>37211</v>
          </cell>
          <cell r="B781">
            <v>0.1905</v>
          </cell>
        </row>
        <row r="782">
          <cell r="A782">
            <v>37212</v>
          </cell>
          <cell r="B782">
            <v>0</v>
          </cell>
        </row>
        <row r="783">
          <cell r="A783">
            <v>37213</v>
          </cell>
          <cell r="B783">
            <v>0</v>
          </cell>
        </row>
        <row r="784">
          <cell r="A784">
            <v>37214</v>
          </cell>
          <cell r="B784">
            <v>0.1905</v>
          </cell>
        </row>
        <row r="785">
          <cell r="A785">
            <v>37215</v>
          </cell>
          <cell r="B785">
            <v>0.1905</v>
          </cell>
        </row>
        <row r="786">
          <cell r="A786">
            <v>37216</v>
          </cell>
          <cell r="B786">
            <v>0.1903</v>
          </cell>
        </row>
        <row r="787">
          <cell r="A787">
            <v>37217</v>
          </cell>
          <cell r="B787">
            <v>0.1905</v>
          </cell>
        </row>
        <row r="788">
          <cell r="A788">
            <v>37218</v>
          </cell>
          <cell r="B788">
            <v>0.1905</v>
          </cell>
        </row>
        <row r="789">
          <cell r="A789">
            <v>37219</v>
          </cell>
          <cell r="B789">
            <v>0</v>
          </cell>
        </row>
        <row r="790">
          <cell r="A790">
            <v>37220</v>
          </cell>
          <cell r="B790">
            <v>0</v>
          </cell>
        </row>
        <row r="791">
          <cell r="A791">
            <v>37221</v>
          </cell>
          <cell r="B791">
            <v>0.1905</v>
          </cell>
        </row>
        <row r="792">
          <cell r="A792">
            <v>37222</v>
          </cell>
          <cell r="B792">
            <v>0.1905</v>
          </cell>
        </row>
        <row r="793">
          <cell r="A793">
            <v>37223</v>
          </cell>
          <cell r="B793">
            <v>0.1905</v>
          </cell>
        </row>
        <row r="794">
          <cell r="A794">
            <v>37224</v>
          </cell>
          <cell r="B794">
            <v>0.1905</v>
          </cell>
        </row>
        <row r="795">
          <cell r="A795">
            <v>37225</v>
          </cell>
          <cell r="B795">
            <v>0.19059999999999999</v>
          </cell>
        </row>
        <row r="796">
          <cell r="A796">
            <v>37226</v>
          </cell>
          <cell r="B796">
            <v>0</v>
          </cell>
        </row>
        <row r="797">
          <cell r="A797">
            <v>37227</v>
          </cell>
          <cell r="B797">
            <v>0</v>
          </cell>
        </row>
        <row r="798">
          <cell r="A798">
            <v>37228</v>
          </cell>
          <cell r="B798">
            <v>0.19059999999999999</v>
          </cell>
        </row>
        <row r="799">
          <cell r="A799">
            <v>37229</v>
          </cell>
          <cell r="B799">
            <v>0.19059999999999999</v>
          </cell>
        </row>
        <row r="800">
          <cell r="A800">
            <v>37230</v>
          </cell>
          <cell r="B800">
            <v>0.1908</v>
          </cell>
        </row>
        <row r="801">
          <cell r="A801">
            <v>37231</v>
          </cell>
          <cell r="B801">
            <v>0.19070000000000001</v>
          </cell>
        </row>
        <row r="802">
          <cell r="A802">
            <v>37232</v>
          </cell>
          <cell r="B802">
            <v>0.19070000000000001</v>
          </cell>
        </row>
        <row r="803">
          <cell r="A803">
            <v>37233</v>
          </cell>
          <cell r="B803">
            <v>0</v>
          </cell>
        </row>
        <row r="804">
          <cell r="A804">
            <v>37234</v>
          </cell>
          <cell r="B804">
            <v>0</v>
          </cell>
        </row>
        <row r="805">
          <cell r="A805">
            <v>37235</v>
          </cell>
          <cell r="B805">
            <v>0.19059999999999999</v>
          </cell>
        </row>
        <row r="806">
          <cell r="A806">
            <v>37236</v>
          </cell>
          <cell r="B806">
            <v>0.19070000000000001</v>
          </cell>
        </row>
        <row r="807">
          <cell r="A807">
            <v>37237</v>
          </cell>
          <cell r="B807">
            <v>0.19059999999999999</v>
          </cell>
        </row>
        <row r="808">
          <cell r="A808">
            <v>37238</v>
          </cell>
          <cell r="B808">
            <v>0.19040000000000001</v>
          </cell>
        </row>
        <row r="809">
          <cell r="A809">
            <v>37239</v>
          </cell>
          <cell r="B809">
            <v>0.19040000000000001</v>
          </cell>
        </row>
        <row r="810">
          <cell r="A810">
            <v>37240</v>
          </cell>
          <cell r="B810">
            <v>0</v>
          </cell>
        </row>
        <row r="811">
          <cell r="A811">
            <v>37241</v>
          </cell>
          <cell r="B811">
            <v>0</v>
          </cell>
        </row>
        <row r="812">
          <cell r="A812">
            <v>37242</v>
          </cell>
          <cell r="B812">
            <v>0.1905</v>
          </cell>
        </row>
        <row r="813">
          <cell r="A813">
            <v>37243</v>
          </cell>
          <cell r="B813">
            <v>0.1905</v>
          </cell>
        </row>
        <row r="814">
          <cell r="A814">
            <v>37244</v>
          </cell>
          <cell r="B814">
            <v>0.1905</v>
          </cell>
        </row>
        <row r="815">
          <cell r="A815">
            <v>37245</v>
          </cell>
          <cell r="B815">
            <v>0.1905</v>
          </cell>
        </row>
        <row r="816">
          <cell r="A816">
            <v>37246</v>
          </cell>
          <cell r="B816">
            <v>0.19059999999999999</v>
          </cell>
        </row>
        <row r="817">
          <cell r="A817">
            <v>37247</v>
          </cell>
          <cell r="B817">
            <v>0</v>
          </cell>
        </row>
        <row r="818">
          <cell r="A818">
            <v>37248</v>
          </cell>
          <cell r="B818">
            <v>0</v>
          </cell>
        </row>
        <row r="819">
          <cell r="A819">
            <v>37249</v>
          </cell>
          <cell r="B819">
            <v>0.19059999999999999</v>
          </cell>
        </row>
        <row r="820">
          <cell r="A820">
            <v>37250</v>
          </cell>
          <cell r="B820">
            <v>0</v>
          </cell>
        </row>
        <row r="821">
          <cell r="A821">
            <v>37251</v>
          </cell>
          <cell r="B821">
            <v>0.1903</v>
          </cell>
        </row>
        <row r="822">
          <cell r="A822">
            <v>37252</v>
          </cell>
          <cell r="B822">
            <v>0.19020000000000001</v>
          </cell>
        </row>
        <row r="823">
          <cell r="A823">
            <v>37253</v>
          </cell>
          <cell r="B823">
            <v>0.19020000000000001</v>
          </cell>
        </row>
        <row r="824">
          <cell r="A824">
            <v>37254</v>
          </cell>
          <cell r="B824">
            <v>0</v>
          </cell>
        </row>
        <row r="825">
          <cell r="A825">
            <v>37255</v>
          </cell>
          <cell r="B825">
            <v>0</v>
          </cell>
        </row>
        <row r="826">
          <cell r="A826">
            <v>37256</v>
          </cell>
          <cell r="B826">
            <v>0.19020000000000001</v>
          </cell>
        </row>
        <row r="827">
          <cell r="A827">
            <v>37257</v>
          </cell>
          <cell r="B827">
            <v>0</v>
          </cell>
        </row>
        <row r="828">
          <cell r="A828">
            <v>37258</v>
          </cell>
          <cell r="B828">
            <v>0.19020000000000001</v>
          </cell>
        </row>
        <row r="829">
          <cell r="A829">
            <v>37259</v>
          </cell>
          <cell r="B829">
            <v>0.19020000000000001</v>
          </cell>
        </row>
        <row r="830">
          <cell r="A830">
            <v>37260</v>
          </cell>
          <cell r="B830">
            <v>0.1903</v>
          </cell>
        </row>
        <row r="831">
          <cell r="A831">
            <v>37261</v>
          </cell>
          <cell r="B831">
            <v>0</v>
          </cell>
        </row>
        <row r="832">
          <cell r="A832">
            <v>37262</v>
          </cell>
          <cell r="B832">
            <v>0</v>
          </cell>
        </row>
        <row r="833">
          <cell r="A833">
            <v>37263</v>
          </cell>
          <cell r="B833">
            <v>0.1903</v>
          </cell>
        </row>
        <row r="834">
          <cell r="A834">
            <v>37264</v>
          </cell>
          <cell r="B834">
            <v>0.19020000000000001</v>
          </cell>
        </row>
        <row r="835">
          <cell r="A835">
            <v>37265</v>
          </cell>
          <cell r="B835">
            <v>0.1903</v>
          </cell>
        </row>
        <row r="836">
          <cell r="A836">
            <v>37266</v>
          </cell>
          <cell r="B836">
            <v>0.1903</v>
          </cell>
        </row>
        <row r="837">
          <cell r="A837">
            <v>37267</v>
          </cell>
          <cell r="B837">
            <v>0.19020000000000001</v>
          </cell>
        </row>
        <row r="838">
          <cell r="A838">
            <v>37268</v>
          </cell>
          <cell r="B838">
            <v>0</v>
          </cell>
        </row>
        <row r="839">
          <cell r="A839">
            <v>37269</v>
          </cell>
          <cell r="B839">
            <v>0</v>
          </cell>
        </row>
        <row r="840">
          <cell r="A840">
            <v>37270</v>
          </cell>
          <cell r="B840">
            <v>0.19020000000000001</v>
          </cell>
        </row>
        <row r="841">
          <cell r="A841">
            <v>37271</v>
          </cell>
          <cell r="B841">
            <v>0.19020000000000001</v>
          </cell>
        </row>
        <row r="842">
          <cell r="A842">
            <v>37272</v>
          </cell>
          <cell r="B842">
            <v>0.19020000000000001</v>
          </cell>
        </row>
        <row r="843">
          <cell r="A843">
            <v>37273</v>
          </cell>
          <cell r="B843">
            <v>0.19020000000000001</v>
          </cell>
        </row>
        <row r="844">
          <cell r="A844">
            <v>37274</v>
          </cell>
          <cell r="B844">
            <v>0.19020000000000001</v>
          </cell>
        </row>
        <row r="845">
          <cell r="A845">
            <v>37275</v>
          </cell>
          <cell r="B845">
            <v>0</v>
          </cell>
        </row>
        <row r="846">
          <cell r="A846">
            <v>37276</v>
          </cell>
          <cell r="B846">
            <v>0</v>
          </cell>
        </row>
        <row r="847">
          <cell r="A847">
            <v>37277</v>
          </cell>
          <cell r="B847">
            <v>0.1903</v>
          </cell>
        </row>
        <row r="848">
          <cell r="A848">
            <v>37278</v>
          </cell>
          <cell r="B848">
            <v>0.19020000000000001</v>
          </cell>
        </row>
        <row r="849">
          <cell r="A849">
            <v>37279</v>
          </cell>
          <cell r="B849">
            <v>0.19009999999999999</v>
          </cell>
        </row>
        <row r="850">
          <cell r="A850">
            <v>37280</v>
          </cell>
          <cell r="B850">
            <v>0.19020000000000001</v>
          </cell>
        </row>
        <row r="851">
          <cell r="A851">
            <v>37281</v>
          </cell>
          <cell r="B851">
            <v>0.19020000000000001</v>
          </cell>
        </row>
        <row r="852">
          <cell r="A852">
            <v>37282</v>
          </cell>
          <cell r="B852">
            <v>0</v>
          </cell>
        </row>
        <row r="853">
          <cell r="A853">
            <v>37283</v>
          </cell>
          <cell r="B853">
            <v>0</v>
          </cell>
        </row>
        <row r="854">
          <cell r="A854">
            <v>37284</v>
          </cell>
          <cell r="B854">
            <v>0.19020000000000001</v>
          </cell>
        </row>
        <row r="855">
          <cell r="A855">
            <v>37285</v>
          </cell>
          <cell r="B855">
            <v>0.19020000000000001</v>
          </cell>
        </row>
        <row r="856">
          <cell r="A856">
            <v>37286</v>
          </cell>
          <cell r="B856">
            <v>0.19020000000000001</v>
          </cell>
        </row>
        <row r="857">
          <cell r="A857">
            <v>37287</v>
          </cell>
          <cell r="B857">
            <v>0.1903</v>
          </cell>
        </row>
        <row r="858">
          <cell r="A858">
            <v>37288</v>
          </cell>
          <cell r="B858">
            <v>0.19040000000000001</v>
          </cell>
        </row>
        <row r="859">
          <cell r="A859">
            <v>37289</v>
          </cell>
          <cell r="B859">
            <v>0</v>
          </cell>
        </row>
        <row r="860">
          <cell r="A860">
            <v>37290</v>
          </cell>
          <cell r="B860">
            <v>0</v>
          </cell>
        </row>
        <row r="861">
          <cell r="A861">
            <v>37291</v>
          </cell>
          <cell r="B861">
            <v>0.19040000000000001</v>
          </cell>
        </row>
        <row r="862">
          <cell r="A862">
            <v>37292</v>
          </cell>
          <cell r="B862">
            <v>0.19040000000000001</v>
          </cell>
        </row>
        <row r="863">
          <cell r="A863">
            <v>37293</v>
          </cell>
          <cell r="B863">
            <v>0.19040000000000001</v>
          </cell>
        </row>
        <row r="864">
          <cell r="A864">
            <v>37294</v>
          </cell>
          <cell r="B864">
            <v>0.19040000000000001</v>
          </cell>
        </row>
        <row r="865">
          <cell r="A865">
            <v>37295</v>
          </cell>
          <cell r="B865">
            <v>0.19040000000000001</v>
          </cell>
        </row>
        <row r="866">
          <cell r="A866">
            <v>37296</v>
          </cell>
          <cell r="B866">
            <v>0</v>
          </cell>
        </row>
        <row r="867">
          <cell r="A867">
            <v>37297</v>
          </cell>
          <cell r="B867">
            <v>0</v>
          </cell>
        </row>
        <row r="868">
          <cell r="A868">
            <v>37298</v>
          </cell>
          <cell r="B868">
            <v>0</v>
          </cell>
        </row>
        <row r="869">
          <cell r="A869">
            <v>37299</v>
          </cell>
          <cell r="B869">
            <v>0</v>
          </cell>
        </row>
        <row r="870">
          <cell r="A870">
            <v>37300</v>
          </cell>
          <cell r="B870">
            <v>0.19040000000000001</v>
          </cell>
        </row>
        <row r="871">
          <cell r="A871">
            <v>37301</v>
          </cell>
          <cell r="B871">
            <v>0.19040000000000001</v>
          </cell>
        </row>
        <row r="872">
          <cell r="A872">
            <v>37302</v>
          </cell>
          <cell r="B872">
            <v>0.19040000000000001</v>
          </cell>
        </row>
        <row r="873">
          <cell r="A873">
            <v>37303</v>
          </cell>
          <cell r="B873">
            <v>0</v>
          </cell>
        </row>
        <row r="874">
          <cell r="A874">
            <v>37304</v>
          </cell>
          <cell r="B874">
            <v>0</v>
          </cell>
        </row>
        <row r="875">
          <cell r="A875">
            <v>37305</v>
          </cell>
          <cell r="B875">
            <v>0.19040000000000001</v>
          </cell>
        </row>
        <row r="876">
          <cell r="A876">
            <v>37306</v>
          </cell>
          <cell r="B876">
            <v>0.1903</v>
          </cell>
        </row>
        <row r="877">
          <cell r="A877">
            <v>37307</v>
          </cell>
          <cell r="B877">
            <v>0.19020000000000001</v>
          </cell>
        </row>
        <row r="878">
          <cell r="A878">
            <v>37308</v>
          </cell>
          <cell r="B878">
            <v>0.18779999999999999</v>
          </cell>
        </row>
        <row r="879">
          <cell r="A879">
            <v>37309</v>
          </cell>
          <cell r="B879">
            <v>0.18779999999999999</v>
          </cell>
        </row>
        <row r="880">
          <cell r="A880">
            <v>37310</v>
          </cell>
          <cell r="B880">
            <v>0</v>
          </cell>
        </row>
        <row r="881">
          <cell r="A881">
            <v>37311</v>
          </cell>
          <cell r="B881">
            <v>0</v>
          </cell>
        </row>
        <row r="882">
          <cell r="A882">
            <v>37312</v>
          </cell>
          <cell r="B882">
            <v>0.18790000000000001</v>
          </cell>
        </row>
        <row r="883">
          <cell r="A883">
            <v>37313</v>
          </cell>
          <cell r="B883">
            <v>0.18779999999999999</v>
          </cell>
        </row>
        <row r="884">
          <cell r="A884">
            <v>37314</v>
          </cell>
          <cell r="B884">
            <v>0.188</v>
          </cell>
        </row>
        <row r="885">
          <cell r="A885">
            <v>37315</v>
          </cell>
          <cell r="B885">
            <v>0.18790000000000001</v>
          </cell>
        </row>
        <row r="886">
          <cell r="A886">
            <v>37316</v>
          </cell>
          <cell r="B886">
            <v>0.18790000000000001</v>
          </cell>
        </row>
        <row r="887">
          <cell r="A887">
            <v>37317</v>
          </cell>
          <cell r="B887">
            <v>0</v>
          </cell>
        </row>
        <row r="888">
          <cell r="A888">
            <v>37318</v>
          </cell>
          <cell r="B888">
            <v>0</v>
          </cell>
        </row>
        <row r="889">
          <cell r="A889">
            <v>37319</v>
          </cell>
          <cell r="B889">
            <v>0.18790000000000001</v>
          </cell>
        </row>
        <row r="890">
          <cell r="A890">
            <v>37320</v>
          </cell>
          <cell r="B890">
            <v>0.18790000000000001</v>
          </cell>
        </row>
        <row r="891">
          <cell r="A891">
            <v>37321</v>
          </cell>
          <cell r="B891">
            <v>0.18790000000000001</v>
          </cell>
        </row>
        <row r="892">
          <cell r="A892">
            <v>37322</v>
          </cell>
          <cell r="B892">
            <v>0.18790000000000001</v>
          </cell>
        </row>
        <row r="893">
          <cell r="A893">
            <v>37323</v>
          </cell>
          <cell r="B893">
            <v>0.18790000000000001</v>
          </cell>
        </row>
        <row r="894">
          <cell r="A894">
            <v>37324</v>
          </cell>
          <cell r="B894">
            <v>0</v>
          </cell>
        </row>
        <row r="895">
          <cell r="A895">
            <v>37325</v>
          </cell>
          <cell r="B895">
            <v>0</v>
          </cell>
        </row>
        <row r="896">
          <cell r="A896">
            <v>37326</v>
          </cell>
          <cell r="B896">
            <v>0.18790000000000001</v>
          </cell>
        </row>
        <row r="897">
          <cell r="A897">
            <v>37327</v>
          </cell>
          <cell r="B897">
            <v>0.18790000000000001</v>
          </cell>
        </row>
        <row r="898">
          <cell r="A898">
            <v>37328</v>
          </cell>
          <cell r="B898">
            <v>0.18790000000000001</v>
          </cell>
        </row>
        <row r="899">
          <cell r="A899">
            <v>37329</v>
          </cell>
          <cell r="B899">
            <v>0.18790000000000001</v>
          </cell>
        </row>
        <row r="900">
          <cell r="A900">
            <v>37330</v>
          </cell>
          <cell r="B900">
            <v>0.18790000000000001</v>
          </cell>
        </row>
        <row r="901">
          <cell r="A901">
            <v>37331</v>
          </cell>
          <cell r="B901">
            <v>0</v>
          </cell>
        </row>
        <row r="902">
          <cell r="A902">
            <v>37332</v>
          </cell>
          <cell r="B902">
            <v>0</v>
          </cell>
        </row>
        <row r="903">
          <cell r="A903">
            <v>37333</v>
          </cell>
          <cell r="B903">
            <v>0.18790000000000001</v>
          </cell>
        </row>
        <row r="904">
          <cell r="A904">
            <v>37334</v>
          </cell>
          <cell r="B904">
            <v>0.18790000000000001</v>
          </cell>
        </row>
        <row r="905">
          <cell r="A905">
            <v>37335</v>
          </cell>
          <cell r="B905">
            <v>0.18459999999999999</v>
          </cell>
        </row>
        <row r="906">
          <cell r="A906">
            <v>37336</v>
          </cell>
          <cell r="B906">
            <v>0.18540000000000001</v>
          </cell>
        </row>
        <row r="907">
          <cell r="A907">
            <v>37337</v>
          </cell>
          <cell r="B907">
            <v>0.18540000000000001</v>
          </cell>
        </row>
        <row r="908">
          <cell r="A908">
            <v>37338</v>
          </cell>
          <cell r="B908">
            <v>0</v>
          </cell>
        </row>
        <row r="909">
          <cell r="A909">
            <v>37339</v>
          </cell>
          <cell r="B909">
            <v>0</v>
          </cell>
        </row>
        <row r="910">
          <cell r="A910">
            <v>37340</v>
          </cell>
          <cell r="B910">
            <v>0.1855</v>
          </cell>
        </row>
        <row r="911">
          <cell r="A911">
            <v>37341</v>
          </cell>
          <cell r="B911">
            <v>0.18559999999999999</v>
          </cell>
        </row>
        <row r="912">
          <cell r="A912">
            <v>37342</v>
          </cell>
          <cell r="B912">
            <v>0.18559999999999999</v>
          </cell>
        </row>
        <row r="913">
          <cell r="A913">
            <v>37343</v>
          </cell>
          <cell r="B913">
            <v>0.1855</v>
          </cell>
        </row>
        <row r="914">
          <cell r="A914">
            <v>37344</v>
          </cell>
          <cell r="B914">
            <v>0</v>
          </cell>
        </row>
        <row r="915">
          <cell r="A915">
            <v>37345</v>
          </cell>
          <cell r="B915">
            <v>0</v>
          </cell>
        </row>
        <row r="916">
          <cell r="A916">
            <v>37346</v>
          </cell>
          <cell r="B916">
            <v>0</v>
          </cell>
        </row>
        <row r="917">
          <cell r="A917">
            <v>37347</v>
          </cell>
          <cell r="B917">
            <v>0.1852</v>
          </cell>
        </row>
        <row r="918">
          <cell r="A918">
            <v>37348</v>
          </cell>
          <cell r="B918">
            <v>0.18459999999999999</v>
          </cell>
        </row>
        <row r="919">
          <cell r="A919">
            <v>37349</v>
          </cell>
          <cell r="B919">
            <v>0.1842</v>
          </cell>
        </row>
        <row r="920">
          <cell r="A920">
            <v>37350</v>
          </cell>
          <cell r="B920">
            <v>0.18410000000000001</v>
          </cell>
        </row>
        <row r="921">
          <cell r="A921">
            <v>37351</v>
          </cell>
          <cell r="B921">
            <v>0.184</v>
          </cell>
        </row>
        <row r="922">
          <cell r="A922">
            <v>37352</v>
          </cell>
          <cell r="B922">
            <v>0</v>
          </cell>
        </row>
        <row r="923">
          <cell r="A923">
            <v>37353</v>
          </cell>
          <cell r="B923">
            <v>0</v>
          </cell>
        </row>
        <row r="924">
          <cell r="A924">
            <v>37354</v>
          </cell>
          <cell r="B924">
            <v>0.18390000000000001</v>
          </cell>
        </row>
        <row r="925">
          <cell r="A925">
            <v>37355</v>
          </cell>
          <cell r="B925">
            <v>0.18390000000000001</v>
          </cell>
        </row>
        <row r="926">
          <cell r="A926">
            <v>37356</v>
          </cell>
          <cell r="B926">
            <v>0.18390000000000001</v>
          </cell>
        </row>
        <row r="927">
          <cell r="A927">
            <v>37357</v>
          </cell>
          <cell r="B927">
            <v>0.18390000000000001</v>
          </cell>
        </row>
        <row r="928">
          <cell r="A928">
            <v>37358</v>
          </cell>
          <cell r="B928">
            <v>0.18390000000000001</v>
          </cell>
        </row>
        <row r="929">
          <cell r="A929">
            <v>37359</v>
          </cell>
          <cell r="B929">
            <v>0</v>
          </cell>
        </row>
        <row r="930">
          <cell r="A930">
            <v>37360</v>
          </cell>
          <cell r="B930">
            <v>0</v>
          </cell>
        </row>
        <row r="931">
          <cell r="A931">
            <v>37361</v>
          </cell>
          <cell r="B931">
            <v>0.18390000000000001</v>
          </cell>
        </row>
        <row r="932">
          <cell r="A932">
            <v>37362</v>
          </cell>
          <cell r="B932">
            <v>0.18390000000000001</v>
          </cell>
        </row>
        <row r="933">
          <cell r="A933">
            <v>37363</v>
          </cell>
          <cell r="B933">
            <v>0.18340000000000001</v>
          </cell>
        </row>
        <row r="934">
          <cell r="A934">
            <v>37364</v>
          </cell>
          <cell r="B934">
            <v>0.18379999999999999</v>
          </cell>
        </row>
        <row r="935">
          <cell r="A935">
            <v>37365</v>
          </cell>
          <cell r="B935">
            <v>0.18390000000000001</v>
          </cell>
        </row>
        <row r="936">
          <cell r="A936">
            <v>37366</v>
          </cell>
          <cell r="B936">
            <v>0</v>
          </cell>
        </row>
        <row r="937">
          <cell r="A937">
            <v>37367</v>
          </cell>
          <cell r="B937">
            <v>0</v>
          </cell>
        </row>
        <row r="938">
          <cell r="A938">
            <v>37368</v>
          </cell>
          <cell r="B938">
            <v>0.1835</v>
          </cell>
        </row>
        <row r="939">
          <cell r="A939">
            <v>37369</v>
          </cell>
          <cell r="B939">
            <v>0.18340000000000001</v>
          </cell>
        </row>
        <row r="940">
          <cell r="A940">
            <v>37370</v>
          </cell>
          <cell r="B940">
            <v>0.18329999999999999</v>
          </cell>
        </row>
        <row r="941">
          <cell r="A941">
            <v>37371</v>
          </cell>
          <cell r="B941">
            <v>0.18329999999999999</v>
          </cell>
        </row>
        <row r="942">
          <cell r="A942">
            <v>37372</v>
          </cell>
          <cell r="B942">
            <v>0.183</v>
          </cell>
        </row>
        <row r="943">
          <cell r="A943">
            <v>37373</v>
          </cell>
          <cell r="B943">
            <v>0</v>
          </cell>
        </row>
        <row r="944">
          <cell r="A944">
            <v>37374</v>
          </cell>
          <cell r="B944">
            <v>0</v>
          </cell>
        </row>
        <row r="945">
          <cell r="A945">
            <v>37375</v>
          </cell>
          <cell r="B945">
            <v>0.1825</v>
          </cell>
        </row>
        <row r="946">
          <cell r="A946">
            <v>37376</v>
          </cell>
          <cell r="B946">
            <v>0.1812</v>
          </cell>
        </row>
        <row r="947">
          <cell r="A947">
            <v>37377</v>
          </cell>
          <cell r="B947">
            <v>0</v>
          </cell>
        </row>
        <row r="948">
          <cell r="A948">
            <v>37378</v>
          </cell>
          <cell r="B948">
            <v>0.1827</v>
          </cell>
        </row>
        <row r="949">
          <cell r="A949">
            <v>37379</v>
          </cell>
          <cell r="B949">
            <v>0.1825</v>
          </cell>
        </row>
        <row r="950">
          <cell r="A950">
            <v>37380</v>
          </cell>
          <cell r="B950">
            <v>0</v>
          </cell>
        </row>
        <row r="951">
          <cell r="A951">
            <v>37381</v>
          </cell>
          <cell r="B951">
            <v>0</v>
          </cell>
        </row>
        <row r="952">
          <cell r="A952">
            <v>37382</v>
          </cell>
          <cell r="B952">
            <v>0.18210000000000001</v>
          </cell>
        </row>
        <row r="953">
          <cell r="A953">
            <v>37383</v>
          </cell>
          <cell r="B953">
            <v>0.18129999999999999</v>
          </cell>
        </row>
        <row r="954">
          <cell r="A954">
            <v>37384</v>
          </cell>
          <cell r="B954">
            <v>0.1802</v>
          </cell>
        </row>
        <row r="955">
          <cell r="A955">
            <v>37385</v>
          </cell>
          <cell r="B955">
            <v>0.18090000000000001</v>
          </cell>
        </row>
        <row r="956">
          <cell r="A956">
            <v>37386</v>
          </cell>
          <cell r="B956">
            <v>0.18190000000000001</v>
          </cell>
        </row>
        <row r="957">
          <cell r="A957">
            <v>37387</v>
          </cell>
          <cell r="B957">
            <v>0</v>
          </cell>
        </row>
        <row r="958">
          <cell r="A958">
            <v>37388</v>
          </cell>
          <cell r="B958">
            <v>0</v>
          </cell>
        </row>
        <row r="959">
          <cell r="A959">
            <v>37389</v>
          </cell>
          <cell r="B959">
            <v>0.18290000000000001</v>
          </cell>
        </row>
        <row r="960">
          <cell r="A960">
            <v>37390</v>
          </cell>
          <cell r="B960">
            <v>0.18340000000000001</v>
          </cell>
        </row>
        <row r="961">
          <cell r="A961">
            <v>37391</v>
          </cell>
          <cell r="B961">
            <v>0.1835</v>
          </cell>
        </row>
        <row r="962">
          <cell r="A962">
            <v>37392</v>
          </cell>
          <cell r="B962">
            <v>0.18329999999999999</v>
          </cell>
        </row>
        <row r="963">
          <cell r="A963">
            <v>37393</v>
          </cell>
          <cell r="B963">
            <v>0.18329999999999999</v>
          </cell>
        </row>
        <row r="964">
          <cell r="A964">
            <v>37394</v>
          </cell>
          <cell r="B964">
            <v>0</v>
          </cell>
        </row>
        <row r="965">
          <cell r="A965">
            <v>37395</v>
          </cell>
          <cell r="B965">
            <v>0</v>
          </cell>
        </row>
        <row r="966">
          <cell r="A966">
            <v>37396</v>
          </cell>
          <cell r="B966">
            <v>0.18290000000000001</v>
          </cell>
        </row>
        <row r="967">
          <cell r="A967">
            <v>37397</v>
          </cell>
          <cell r="B967">
            <v>0.18129999999999999</v>
          </cell>
        </row>
        <row r="968">
          <cell r="A968">
            <v>37398</v>
          </cell>
          <cell r="B968">
            <v>0.18149999999999999</v>
          </cell>
        </row>
        <row r="969">
          <cell r="A969">
            <v>37399</v>
          </cell>
          <cell r="B969">
            <v>0.183</v>
          </cell>
        </row>
        <row r="970">
          <cell r="A970">
            <v>37400</v>
          </cell>
          <cell r="B970">
            <v>0.18340000000000001</v>
          </cell>
        </row>
        <row r="971">
          <cell r="A971">
            <v>37401</v>
          </cell>
          <cell r="B971">
            <v>0</v>
          </cell>
        </row>
        <row r="972">
          <cell r="A972">
            <v>37402</v>
          </cell>
          <cell r="B972">
            <v>0</v>
          </cell>
        </row>
        <row r="973">
          <cell r="A973">
            <v>37403</v>
          </cell>
          <cell r="B973">
            <v>0.18310000000000001</v>
          </cell>
        </row>
        <row r="974">
          <cell r="A974">
            <v>37404</v>
          </cell>
          <cell r="B974">
            <v>0.18240000000000001</v>
          </cell>
        </row>
        <row r="975">
          <cell r="A975">
            <v>37405</v>
          </cell>
          <cell r="B975">
            <v>0.18060000000000001</v>
          </cell>
        </row>
        <row r="976">
          <cell r="A976">
            <v>37406</v>
          </cell>
          <cell r="B976">
            <v>0</v>
          </cell>
        </row>
        <row r="977">
          <cell r="A977">
            <v>37407</v>
          </cell>
          <cell r="B977">
            <v>0.17730000000000001</v>
          </cell>
        </row>
        <row r="978">
          <cell r="A978">
            <v>37408</v>
          </cell>
          <cell r="B978">
            <v>0</v>
          </cell>
        </row>
        <row r="979">
          <cell r="A979">
            <v>37409</v>
          </cell>
          <cell r="B979">
            <v>0</v>
          </cell>
        </row>
        <row r="980">
          <cell r="A980">
            <v>37410</v>
          </cell>
          <cell r="B980">
            <v>0.16900000000000001</v>
          </cell>
        </row>
        <row r="981">
          <cell r="A981">
            <v>37411</v>
          </cell>
          <cell r="B981">
            <v>0.13689999999999999</v>
          </cell>
        </row>
        <row r="982">
          <cell r="A982">
            <v>37412</v>
          </cell>
          <cell r="B982">
            <v>0.16200000000000001</v>
          </cell>
        </row>
        <row r="983">
          <cell r="A983">
            <v>37413</v>
          </cell>
          <cell r="B983">
            <v>0.17299999999999999</v>
          </cell>
        </row>
        <row r="984">
          <cell r="A984">
            <v>37414</v>
          </cell>
          <cell r="B984">
            <v>0.1784</v>
          </cell>
        </row>
        <row r="985">
          <cell r="A985">
            <v>37415</v>
          </cell>
          <cell r="B985">
            <v>0</v>
          </cell>
        </row>
        <row r="986">
          <cell r="A986">
            <v>37416</v>
          </cell>
          <cell r="B986">
            <v>0</v>
          </cell>
        </row>
        <row r="987">
          <cell r="A987">
            <v>37417</v>
          </cell>
          <cell r="B987">
            <v>0.18079999999999999</v>
          </cell>
        </row>
        <row r="988">
          <cell r="A988">
            <v>37418</v>
          </cell>
          <cell r="B988">
            <v>0.18129999999999999</v>
          </cell>
        </row>
        <row r="989">
          <cell r="A989">
            <v>37419</v>
          </cell>
          <cell r="B989">
            <v>0.18060000000000001</v>
          </cell>
        </row>
        <row r="990">
          <cell r="A990">
            <v>37420</v>
          </cell>
          <cell r="B990">
            <v>0.17949999999999999</v>
          </cell>
        </row>
        <row r="991">
          <cell r="A991">
            <v>37421</v>
          </cell>
          <cell r="B991">
            <v>0.1825</v>
          </cell>
        </row>
        <row r="992">
          <cell r="A992">
            <v>37422</v>
          </cell>
          <cell r="B992">
            <v>0</v>
          </cell>
        </row>
        <row r="993">
          <cell r="A993">
            <v>37423</v>
          </cell>
          <cell r="B993">
            <v>0</v>
          </cell>
        </row>
        <row r="994">
          <cell r="A994">
            <v>37424</v>
          </cell>
          <cell r="B994">
            <v>0.1837</v>
          </cell>
        </row>
        <row r="995">
          <cell r="A995">
            <v>37425</v>
          </cell>
          <cell r="B995">
            <v>0.18340000000000001</v>
          </cell>
        </row>
        <row r="996">
          <cell r="A996">
            <v>37426</v>
          </cell>
          <cell r="B996">
            <v>0.18379999999999999</v>
          </cell>
        </row>
        <row r="997">
          <cell r="A997">
            <v>37427</v>
          </cell>
          <cell r="B997">
            <v>0.184</v>
          </cell>
        </row>
        <row r="998">
          <cell r="A998">
            <v>37428</v>
          </cell>
          <cell r="B998">
            <v>0.18390000000000001</v>
          </cell>
        </row>
        <row r="999">
          <cell r="A999">
            <v>37429</v>
          </cell>
          <cell r="B999">
            <v>0</v>
          </cell>
        </row>
        <row r="1000">
          <cell r="A1000">
            <v>37430</v>
          </cell>
          <cell r="B1000">
            <v>0</v>
          </cell>
        </row>
        <row r="1001">
          <cell r="A1001">
            <v>37431</v>
          </cell>
          <cell r="B1001">
            <v>0.18390000000000001</v>
          </cell>
        </row>
        <row r="1002">
          <cell r="A1002">
            <v>37432</v>
          </cell>
          <cell r="B1002">
            <v>0.18440000000000001</v>
          </cell>
        </row>
        <row r="1003">
          <cell r="A1003">
            <v>37433</v>
          </cell>
          <cell r="B1003">
            <v>0.1845</v>
          </cell>
        </row>
        <row r="1004">
          <cell r="A1004">
            <v>37434</v>
          </cell>
          <cell r="B1004">
            <v>0.1842</v>
          </cell>
        </row>
        <row r="1005">
          <cell r="A1005">
            <v>37435</v>
          </cell>
          <cell r="B1005">
            <v>0.1845</v>
          </cell>
        </row>
        <row r="1006">
          <cell r="A1006">
            <v>37436</v>
          </cell>
          <cell r="B1006">
            <v>0</v>
          </cell>
        </row>
        <row r="1007">
          <cell r="A1007">
            <v>37437</v>
          </cell>
          <cell r="B1007">
            <v>0</v>
          </cell>
        </row>
        <row r="1008">
          <cell r="A1008">
            <v>37438</v>
          </cell>
          <cell r="B1008">
            <v>0.18429999999999999</v>
          </cell>
        </row>
        <row r="1009">
          <cell r="A1009">
            <v>37439</v>
          </cell>
          <cell r="B1009">
            <v>0.18360000000000001</v>
          </cell>
        </row>
        <row r="1010">
          <cell r="A1010">
            <v>37440</v>
          </cell>
          <cell r="B1010">
            <v>0.1837</v>
          </cell>
        </row>
        <row r="1011">
          <cell r="A1011">
            <v>37441</v>
          </cell>
          <cell r="B1011">
            <v>0.183</v>
          </cell>
        </row>
        <row r="1012">
          <cell r="A1012">
            <v>37442</v>
          </cell>
          <cell r="B1012">
            <v>0.18379999999999999</v>
          </cell>
        </row>
        <row r="1013">
          <cell r="A1013">
            <v>37443</v>
          </cell>
          <cell r="B1013">
            <v>0</v>
          </cell>
        </row>
        <row r="1014">
          <cell r="A1014">
            <v>37444</v>
          </cell>
          <cell r="B1014">
            <v>0</v>
          </cell>
        </row>
        <row r="1015">
          <cell r="A1015">
            <v>37445</v>
          </cell>
          <cell r="B1015">
            <v>0.18429999999999999</v>
          </cell>
        </row>
        <row r="1016">
          <cell r="A1016">
            <v>37446</v>
          </cell>
          <cell r="B1016">
            <v>0.18440000000000001</v>
          </cell>
        </row>
        <row r="1017">
          <cell r="A1017">
            <v>37447</v>
          </cell>
          <cell r="B1017">
            <v>0.184</v>
          </cell>
        </row>
        <row r="1018">
          <cell r="A1018">
            <v>37448</v>
          </cell>
          <cell r="B1018">
            <v>0.18360000000000001</v>
          </cell>
        </row>
        <row r="1019">
          <cell r="A1019">
            <v>37449</v>
          </cell>
          <cell r="B1019">
            <v>0.1825</v>
          </cell>
        </row>
        <row r="1020">
          <cell r="A1020">
            <v>37450</v>
          </cell>
          <cell r="B1020">
            <v>0</v>
          </cell>
        </row>
        <row r="1021">
          <cell r="A1021">
            <v>37451</v>
          </cell>
          <cell r="B1021">
            <v>0</v>
          </cell>
        </row>
        <row r="1022">
          <cell r="A1022">
            <v>37452</v>
          </cell>
          <cell r="B1022">
            <v>0.18329999999999999</v>
          </cell>
        </row>
        <row r="1023">
          <cell r="A1023">
            <v>37453</v>
          </cell>
          <cell r="B1023">
            <v>0.1835</v>
          </cell>
        </row>
        <row r="1024">
          <cell r="A1024">
            <v>37454</v>
          </cell>
          <cell r="B1024">
            <v>0.18229999999999999</v>
          </cell>
        </row>
        <row r="1025">
          <cell r="A1025">
            <v>37455</v>
          </cell>
          <cell r="B1025">
            <v>0.1789</v>
          </cell>
        </row>
        <row r="1026">
          <cell r="A1026">
            <v>37456</v>
          </cell>
          <cell r="B1026">
            <v>0.17860000000000001</v>
          </cell>
        </row>
        <row r="1027">
          <cell r="A1027">
            <v>37457</v>
          </cell>
          <cell r="B1027">
            <v>0</v>
          </cell>
        </row>
        <row r="1028">
          <cell r="A1028">
            <v>37458</v>
          </cell>
          <cell r="B1028">
            <v>0</v>
          </cell>
        </row>
        <row r="1029">
          <cell r="A1029">
            <v>37459</v>
          </cell>
          <cell r="B1029">
            <v>0.1787</v>
          </cell>
        </row>
        <row r="1030">
          <cell r="A1030">
            <v>37460</v>
          </cell>
          <cell r="B1030">
            <v>0.1784</v>
          </cell>
        </row>
        <row r="1031">
          <cell r="A1031">
            <v>37461</v>
          </cell>
          <cell r="B1031">
            <v>0.1792</v>
          </cell>
        </row>
        <row r="1032">
          <cell r="A1032">
            <v>37462</v>
          </cell>
          <cell r="B1032">
            <v>0.17879999999999999</v>
          </cell>
        </row>
        <row r="1033">
          <cell r="A1033">
            <v>37463</v>
          </cell>
          <cell r="B1033">
            <v>0.17899999999999999</v>
          </cell>
        </row>
        <row r="1034">
          <cell r="A1034">
            <v>37464</v>
          </cell>
          <cell r="B1034">
            <v>0</v>
          </cell>
        </row>
        <row r="1035">
          <cell r="A1035">
            <v>37465</v>
          </cell>
          <cell r="B1035">
            <v>0</v>
          </cell>
        </row>
        <row r="1036">
          <cell r="A1036">
            <v>37466</v>
          </cell>
          <cell r="B1036">
            <v>0.17899999999999999</v>
          </cell>
        </row>
        <row r="1037">
          <cell r="A1037">
            <v>37467</v>
          </cell>
          <cell r="B1037">
            <v>0.17879999999999999</v>
          </cell>
        </row>
        <row r="1038">
          <cell r="A1038">
            <v>37468</v>
          </cell>
          <cell r="B1038">
            <v>0.17860000000000001</v>
          </cell>
        </row>
        <row r="1039">
          <cell r="A1039">
            <v>37469</v>
          </cell>
          <cell r="B1039">
            <v>0.17849999999999999</v>
          </cell>
        </row>
        <row r="1040">
          <cell r="A1040">
            <v>37470</v>
          </cell>
          <cell r="B1040">
            <v>0.17879999999999999</v>
          </cell>
        </row>
        <row r="1041">
          <cell r="A1041">
            <v>37471</v>
          </cell>
          <cell r="B1041">
            <v>0</v>
          </cell>
        </row>
        <row r="1042">
          <cell r="A1042">
            <v>37472</v>
          </cell>
          <cell r="B1042">
            <v>0</v>
          </cell>
        </row>
        <row r="1043">
          <cell r="A1043">
            <v>37473</v>
          </cell>
          <cell r="B1043">
            <v>0.1784</v>
          </cell>
        </row>
        <row r="1044">
          <cell r="A1044">
            <v>37474</v>
          </cell>
          <cell r="B1044">
            <v>0.17910000000000001</v>
          </cell>
        </row>
        <row r="1045">
          <cell r="A1045">
            <v>37475</v>
          </cell>
          <cell r="B1045">
            <v>0.17899999999999999</v>
          </cell>
        </row>
        <row r="1046">
          <cell r="A1046">
            <v>37476</v>
          </cell>
          <cell r="B1046">
            <v>0.1789</v>
          </cell>
        </row>
        <row r="1047">
          <cell r="A1047">
            <v>37477</v>
          </cell>
          <cell r="B1047">
            <v>0.1789</v>
          </cell>
        </row>
        <row r="1048">
          <cell r="A1048">
            <v>37478</v>
          </cell>
          <cell r="B1048">
            <v>0</v>
          </cell>
        </row>
        <row r="1049">
          <cell r="A1049">
            <v>37479</v>
          </cell>
          <cell r="B1049">
            <v>0</v>
          </cell>
        </row>
        <row r="1050">
          <cell r="A1050">
            <v>37480</v>
          </cell>
          <cell r="B1050">
            <v>0.1784</v>
          </cell>
        </row>
        <row r="1051">
          <cell r="A1051">
            <v>37481</v>
          </cell>
          <cell r="B1051">
            <v>0.17899999999999999</v>
          </cell>
        </row>
        <row r="1052">
          <cell r="A1052">
            <v>37482</v>
          </cell>
          <cell r="B1052">
            <v>0.17849999999999999</v>
          </cell>
        </row>
        <row r="1053">
          <cell r="A1053">
            <v>37483</v>
          </cell>
          <cell r="B1053">
            <v>0.17860000000000001</v>
          </cell>
        </row>
        <row r="1054">
          <cell r="A1054">
            <v>37484</v>
          </cell>
          <cell r="B1054">
            <v>0.17879999999999999</v>
          </cell>
        </row>
        <row r="1055">
          <cell r="A1055">
            <v>37485</v>
          </cell>
          <cell r="B1055">
            <v>0</v>
          </cell>
        </row>
        <row r="1056">
          <cell r="A1056">
            <v>37486</v>
          </cell>
          <cell r="B1056">
            <v>0</v>
          </cell>
        </row>
        <row r="1057">
          <cell r="A1057">
            <v>37487</v>
          </cell>
          <cell r="B1057">
            <v>0.1789</v>
          </cell>
        </row>
        <row r="1058">
          <cell r="A1058">
            <v>37488</v>
          </cell>
          <cell r="B1058">
            <v>0.1789</v>
          </cell>
        </row>
        <row r="1059">
          <cell r="A1059">
            <v>37489</v>
          </cell>
          <cell r="B1059">
            <v>0.1789</v>
          </cell>
        </row>
        <row r="1060">
          <cell r="A1060">
            <v>37490</v>
          </cell>
          <cell r="B1060">
            <v>0.1777</v>
          </cell>
        </row>
        <row r="1061">
          <cell r="A1061">
            <v>37491</v>
          </cell>
          <cell r="B1061">
            <v>0.1782</v>
          </cell>
        </row>
        <row r="1062">
          <cell r="A1062">
            <v>37492</v>
          </cell>
          <cell r="B1062">
            <v>0</v>
          </cell>
        </row>
        <row r="1063">
          <cell r="A1063">
            <v>37493</v>
          </cell>
          <cell r="B1063">
            <v>0</v>
          </cell>
        </row>
        <row r="1064">
          <cell r="A1064">
            <v>37494</v>
          </cell>
          <cell r="B1064">
            <v>0.17849999999999999</v>
          </cell>
        </row>
        <row r="1065">
          <cell r="A1065">
            <v>37495</v>
          </cell>
          <cell r="B1065">
            <v>0.1787</v>
          </cell>
        </row>
        <row r="1066">
          <cell r="A1066">
            <v>37496</v>
          </cell>
          <cell r="B1066">
            <v>0.17879999999999999</v>
          </cell>
        </row>
        <row r="1067">
          <cell r="A1067">
            <v>37497</v>
          </cell>
          <cell r="B1067">
            <v>0.17879999999999999</v>
          </cell>
        </row>
        <row r="1068">
          <cell r="A1068">
            <v>37498</v>
          </cell>
          <cell r="B1068">
            <v>0.1787</v>
          </cell>
        </row>
        <row r="1069">
          <cell r="A1069">
            <v>37499</v>
          </cell>
          <cell r="B1069">
            <v>0</v>
          </cell>
        </row>
        <row r="1070">
          <cell r="A1070">
            <v>37500</v>
          </cell>
          <cell r="B1070">
            <v>0</v>
          </cell>
        </row>
        <row r="1071">
          <cell r="A1071">
            <v>37501</v>
          </cell>
          <cell r="B1071">
            <v>0.17910000000000001</v>
          </cell>
        </row>
        <row r="1072">
          <cell r="A1072">
            <v>37502</v>
          </cell>
          <cell r="B1072">
            <v>0.1792</v>
          </cell>
        </row>
        <row r="1073">
          <cell r="A1073">
            <v>37503</v>
          </cell>
          <cell r="B1073">
            <v>0.17860000000000001</v>
          </cell>
        </row>
        <row r="1074">
          <cell r="A1074">
            <v>37504</v>
          </cell>
          <cell r="B1074">
            <v>0.17879999999999999</v>
          </cell>
        </row>
        <row r="1075">
          <cell r="A1075">
            <v>37505</v>
          </cell>
          <cell r="B1075">
            <v>0.1787</v>
          </cell>
        </row>
        <row r="1076">
          <cell r="A1076">
            <v>37506</v>
          </cell>
          <cell r="B1076">
            <v>0</v>
          </cell>
        </row>
        <row r="1077">
          <cell r="A1077">
            <v>37507</v>
          </cell>
          <cell r="B1077">
            <v>0</v>
          </cell>
        </row>
        <row r="1078">
          <cell r="A1078">
            <v>37508</v>
          </cell>
          <cell r="B1078">
            <v>0.17879999999999999</v>
          </cell>
        </row>
        <row r="1079">
          <cell r="A1079">
            <v>37509</v>
          </cell>
          <cell r="B1079">
            <v>0.1789</v>
          </cell>
        </row>
        <row r="1080">
          <cell r="A1080">
            <v>37510</v>
          </cell>
          <cell r="B1080">
            <v>0.1789</v>
          </cell>
        </row>
        <row r="1081">
          <cell r="A1081">
            <v>37511</v>
          </cell>
          <cell r="B1081">
            <v>0.17879999999999999</v>
          </cell>
        </row>
        <row r="1082">
          <cell r="A1082">
            <v>37512</v>
          </cell>
          <cell r="B1082">
            <v>0.17879999999999999</v>
          </cell>
        </row>
        <row r="1083">
          <cell r="A1083">
            <v>37513</v>
          </cell>
          <cell r="B1083">
            <v>0</v>
          </cell>
        </row>
        <row r="1084">
          <cell r="A1084">
            <v>37514</v>
          </cell>
          <cell r="B1084">
            <v>0</v>
          </cell>
        </row>
        <row r="1085">
          <cell r="A1085">
            <v>37515</v>
          </cell>
          <cell r="B1085">
            <v>0.1789</v>
          </cell>
        </row>
        <row r="1086">
          <cell r="A1086">
            <v>37516</v>
          </cell>
          <cell r="B1086">
            <v>0.17879999999999999</v>
          </cell>
        </row>
        <row r="1087">
          <cell r="A1087">
            <v>37517</v>
          </cell>
          <cell r="B1087">
            <v>0.17899999999999999</v>
          </cell>
        </row>
        <row r="1088">
          <cell r="A1088">
            <v>37518</v>
          </cell>
          <cell r="B1088">
            <v>0.1789</v>
          </cell>
        </row>
        <row r="1089">
          <cell r="A1089">
            <v>37519</v>
          </cell>
          <cell r="B1089">
            <v>0.1789</v>
          </cell>
        </row>
        <row r="1090">
          <cell r="A1090">
            <v>37520</v>
          </cell>
          <cell r="B1090">
            <v>0</v>
          </cell>
        </row>
        <row r="1091">
          <cell r="A1091">
            <v>37521</v>
          </cell>
          <cell r="B1091">
            <v>0</v>
          </cell>
        </row>
        <row r="1092">
          <cell r="A1092">
            <v>37522</v>
          </cell>
          <cell r="B1092">
            <v>0.17899999999999999</v>
          </cell>
        </row>
        <row r="1093">
          <cell r="A1093">
            <v>37523</v>
          </cell>
          <cell r="B1093">
            <v>0.1787</v>
          </cell>
        </row>
        <row r="1094">
          <cell r="A1094">
            <v>37524</v>
          </cell>
          <cell r="B1094">
            <v>0.17879999999999999</v>
          </cell>
        </row>
        <row r="1095">
          <cell r="A1095">
            <v>37525</v>
          </cell>
          <cell r="B1095">
            <v>0.17879999999999999</v>
          </cell>
        </row>
        <row r="1096">
          <cell r="A1096">
            <v>37526</v>
          </cell>
          <cell r="B1096">
            <v>0.1789</v>
          </cell>
        </row>
        <row r="1097">
          <cell r="A1097">
            <v>37527</v>
          </cell>
          <cell r="B1097">
            <v>0</v>
          </cell>
        </row>
        <row r="1098">
          <cell r="A1098">
            <v>37528</v>
          </cell>
          <cell r="B1098">
            <v>0</v>
          </cell>
        </row>
        <row r="1099">
          <cell r="A1099">
            <v>37529</v>
          </cell>
          <cell r="B1099">
            <v>0.17899999999999999</v>
          </cell>
        </row>
        <row r="1100">
          <cell r="A1100">
            <v>37530</v>
          </cell>
          <cell r="B1100">
            <v>0.1789</v>
          </cell>
        </row>
        <row r="1101">
          <cell r="A1101">
            <v>37531</v>
          </cell>
          <cell r="B1101">
            <v>0.17899999999999999</v>
          </cell>
        </row>
        <row r="1102">
          <cell r="A1102">
            <v>37532</v>
          </cell>
          <cell r="B1102">
            <v>0.1789</v>
          </cell>
        </row>
        <row r="1103">
          <cell r="A1103">
            <v>37533</v>
          </cell>
          <cell r="B1103">
            <v>0.17860000000000001</v>
          </cell>
        </row>
        <row r="1104">
          <cell r="A1104">
            <v>37534</v>
          </cell>
          <cell r="B1104">
            <v>0</v>
          </cell>
        </row>
        <row r="1105">
          <cell r="A1105">
            <v>37535</v>
          </cell>
          <cell r="B1105">
            <v>0</v>
          </cell>
        </row>
        <row r="1106">
          <cell r="A1106">
            <v>37536</v>
          </cell>
          <cell r="B1106">
            <v>0.17849999999999999</v>
          </cell>
        </row>
        <row r="1107">
          <cell r="A1107">
            <v>37537</v>
          </cell>
          <cell r="B1107">
            <v>0.1784</v>
          </cell>
        </row>
        <row r="1108">
          <cell r="A1108">
            <v>37538</v>
          </cell>
          <cell r="B1108">
            <v>0.1784</v>
          </cell>
        </row>
        <row r="1109">
          <cell r="A1109">
            <v>37539</v>
          </cell>
          <cell r="B1109">
            <v>0.17849999999999999</v>
          </cell>
        </row>
        <row r="1110">
          <cell r="A1110">
            <v>37540</v>
          </cell>
          <cell r="B1110">
            <v>0.1784</v>
          </cell>
        </row>
        <row r="1111">
          <cell r="A1111">
            <v>37541</v>
          </cell>
          <cell r="B1111">
            <v>0</v>
          </cell>
        </row>
        <row r="1112">
          <cell r="A1112">
            <v>37542</v>
          </cell>
          <cell r="B1112">
            <v>0</v>
          </cell>
        </row>
        <row r="1113">
          <cell r="A1113">
            <v>37543</v>
          </cell>
          <cell r="B1113">
            <v>0.17879999999999999</v>
          </cell>
        </row>
        <row r="1114">
          <cell r="A1114">
            <v>37544</v>
          </cell>
          <cell r="B1114">
            <v>0.2087</v>
          </cell>
        </row>
        <row r="1115">
          <cell r="A1115">
            <v>37545</v>
          </cell>
          <cell r="B1115">
            <v>0.20860000000000001</v>
          </cell>
        </row>
        <row r="1116">
          <cell r="A1116">
            <v>37546</v>
          </cell>
          <cell r="B1116">
            <v>0.2084</v>
          </cell>
        </row>
        <row r="1117">
          <cell r="A1117">
            <v>37547</v>
          </cell>
          <cell r="B1117">
            <v>0.2084</v>
          </cell>
        </row>
        <row r="1118">
          <cell r="A1118">
            <v>37548</v>
          </cell>
          <cell r="B1118">
            <v>0</v>
          </cell>
        </row>
        <row r="1119">
          <cell r="A1119">
            <v>37549</v>
          </cell>
          <cell r="B1119">
            <v>0</v>
          </cell>
        </row>
        <row r="1120">
          <cell r="A1120">
            <v>37550</v>
          </cell>
          <cell r="B1120">
            <v>0.2084</v>
          </cell>
        </row>
        <row r="1121">
          <cell r="A1121">
            <v>37551</v>
          </cell>
          <cell r="B1121">
            <v>0.20830000000000001</v>
          </cell>
        </row>
        <row r="1122">
          <cell r="A1122">
            <v>37552</v>
          </cell>
          <cell r="B1122">
            <v>0.20810000000000001</v>
          </cell>
        </row>
        <row r="1123">
          <cell r="A1123">
            <v>37553</v>
          </cell>
          <cell r="B1123">
            <v>0.2082</v>
          </cell>
        </row>
        <row r="1124">
          <cell r="A1124">
            <v>37554</v>
          </cell>
          <cell r="B1124">
            <v>0.20810000000000001</v>
          </cell>
        </row>
        <row r="1125">
          <cell r="A1125">
            <v>37555</v>
          </cell>
          <cell r="B1125">
            <v>0</v>
          </cell>
        </row>
        <row r="1126">
          <cell r="A1126">
            <v>37556</v>
          </cell>
          <cell r="B1126">
            <v>0</v>
          </cell>
        </row>
        <row r="1127">
          <cell r="A1127">
            <v>37557</v>
          </cell>
          <cell r="B1127">
            <v>0.20810000000000001</v>
          </cell>
        </row>
        <row r="1128">
          <cell r="A1128">
            <v>37558</v>
          </cell>
          <cell r="B1128">
            <v>0.2079</v>
          </cell>
        </row>
        <row r="1129">
          <cell r="A1129">
            <v>37559</v>
          </cell>
          <cell r="B1129">
            <v>0.20810000000000001</v>
          </cell>
        </row>
        <row r="1130">
          <cell r="A1130">
            <v>37560</v>
          </cell>
          <cell r="B1130">
            <v>0.2079</v>
          </cell>
        </row>
        <row r="1131">
          <cell r="A1131">
            <v>37561</v>
          </cell>
          <cell r="B1131">
            <v>0.20799999999999999</v>
          </cell>
        </row>
        <row r="1132">
          <cell r="A1132">
            <v>37562</v>
          </cell>
          <cell r="B1132">
            <v>0</v>
          </cell>
        </row>
        <row r="1133">
          <cell r="A1133">
            <v>37563</v>
          </cell>
          <cell r="B1133">
            <v>0</v>
          </cell>
        </row>
        <row r="1134">
          <cell r="A1134">
            <v>37564</v>
          </cell>
          <cell r="B1134">
            <v>0.20810000000000001</v>
          </cell>
        </row>
        <row r="1135">
          <cell r="A1135">
            <v>37565</v>
          </cell>
          <cell r="B1135">
            <v>0.2082</v>
          </cell>
        </row>
        <row r="1136">
          <cell r="A1136">
            <v>37566</v>
          </cell>
          <cell r="B1136">
            <v>0.20830000000000001</v>
          </cell>
        </row>
        <row r="1137">
          <cell r="A1137">
            <v>37567</v>
          </cell>
          <cell r="B1137">
            <v>0.20830000000000001</v>
          </cell>
        </row>
        <row r="1138">
          <cell r="A1138">
            <v>37568</v>
          </cell>
          <cell r="B1138">
            <v>0.20830000000000001</v>
          </cell>
        </row>
        <row r="1139">
          <cell r="A1139">
            <v>37569</v>
          </cell>
          <cell r="B1139">
            <v>0</v>
          </cell>
        </row>
        <row r="1140">
          <cell r="A1140">
            <v>37570</v>
          </cell>
          <cell r="B1140">
            <v>0</v>
          </cell>
        </row>
        <row r="1141">
          <cell r="A1141">
            <v>37571</v>
          </cell>
          <cell r="B1141">
            <v>0.2082</v>
          </cell>
        </row>
        <row r="1142">
          <cell r="A1142">
            <v>37572</v>
          </cell>
          <cell r="B1142">
            <v>0.2082</v>
          </cell>
        </row>
        <row r="1143">
          <cell r="A1143">
            <v>37573</v>
          </cell>
          <cell r="B1143">
            <v>0.2079</v>
          </cell>
        </row>
        <row r="1144">
          <cell r="A1144">
            <v>37574</v>
          </cell>
          <cell r="B1144">
            <v>0.2079</v>
          </cell>
        </row>
        <row r="1145">
          <cell r="A1145">
            <v>37575</v>
          </cell>
          <cell r="B1145">
            <v>0</v>
          </cell>
        </row>
        <row r="1146">
          <cell r="A1146">
            <v>37576</v>
          </cell>
          <cell r="B1146">
            <v>0</v>
          </cell>
        </row>
        <row r="1147">
          <cell r="A1147">
            <v>37577</v>
          </cell>
          <cell r="B1147">
            <v>0</v>
          </cell>
        </row>
        <row r="1148">
          <cell r="A1148">
            <v>37578</v>
          </cell>
          <cell r="B1148">
            <v>0.20780000000000001</v>
          </cell>
        </row>
        <row r="1149">
          <cell r="A1149">
            <v>37579</v>
          </cell>
          <cell r="B1149">
            <v>0.20780000000000001</v>
          </cell>
        </row>
        <row r="1150">
          <cell r="A1150">
            <v>37580</v>
          </cell>
          <cell r="B1150">
            <v>0.2079</v>
          </cell>
        </row>
        <row r="1151">
          <cell r="A1151">
            <v>37581</v>
          </cell>
          <cell r="B1151">
            <v>0.216</v>
          </cell>
        </row>
        <row r="1152">
          <cell r="A1152">
            <v>37582</v>
          </cell>
          <cell r="B1152">
            <v>0.217</v>
          </cell>
        </row>
        <row r="1153">
          <cell r="A1153">
            <v>37583</v>
          </cell>
          <cell r="B1153">
            <v>0</v>
          </cell>
        </row>
        <row r="1154">
          <cell r="A1154">
            <v>37584</v>
          </cell>
          <cell r="B1154">
            <v>0</v>
          </cell>
        </row>
        <row r="1155">
          <cell r="A1155">
            <v>37585</v>
          </cell>
          <cell r="B1155">
            <v>0.2177</v>
          </cell>
        </row>
        <row r="1156">
          <cell r="A1156">
            <v>37586</v>
          </cell>
          <cell r="B1156">
            <v>0.21820000000000001</v>
          </cell>
        </row>
        <row r="1157">
          <cell r="A1157">
            <v>37587</v>
          </cell>
          <cell r="B1157">
            <v>0.21829999999999999</v>
          </cell>
        </row>
        <row r="1158">
          <cell r="A1158">
            <v>37588</v>
          </cell>
          <cell r="B1158">
            <v>0.21809999999999999</v>
          </cell>
        </row>
        <row r="1159">
          <cell r="A1159">
            <v>37589</v>
          </cell>
          <cell r="B1159">
            <v>0.2175</v>
          </cell>
        </row>
        <row r="1160">
          <cell r="A1160">
            <v>37590</v>
          </cell>
          <cell r="B1160">
            <v>0</v>
          </cell>
        </row>
        <row r="1161">
          <cell r="A1161">
            <v>37591</v>
          </cell>
          <cell r="B1161">
            <v>0</v>
          </cell>
        </row>
        <row r="1162">
          <cell r="A1162">
            <v>37592</v>
          </cell>
          <cell r="B1162">
            <v>0.21809999999999999</v>
          </cell>
        </row>
        <row r="1163">
          <cell r="A1163">
            <v>37593</v>
          </cell>
          <cell r="B1163">
            <v>0.21840000000000001</v>
          </cell>
        </row>
        <row r="1164">
          <cell r="A1164">
            <v>37594</v>
          </cell>
          <cell r="B1164">
            <v>0.21829999999999999</v>
          </cell>
        </row>
        <row r="1165">
          <cell r="A1165">
            <v>37595</v>
          </cell>
          <cell r="B1165">
            <v>0.21840000000000001</v>
          </cell>
        </row>
        <row r="1166">
          <cell r="A1166">
            <v>37596</v>
          </cell>
          <cell r="B1166">
            <v>0.21840000000000001</v>
          </cell>
        </row>
        <row r="1167">
          <cell r="A1167">
            <v>37597</v>
          </cell>
          <cell r="B1167">
            <v>0</v>
          </cell>
        </row>
        <row r="1168">
          <cell r="A1168">
            <v>37598</v>
          </cell>
          <cell r="B1168">
            <v>0</v>
          </cell>
        </row>
        <row r="1169">
          <cell r="A1169">
            <v>37599</v>
          </cell>
          <cell r="B1169">
            <v>0.21820000000000001</v>
          </cell>
        </row>
        <row r="1170">
          <cell r="A1170">
            <v>37600</v>
          </cell>
          <cell r="B1170">
            <v>0.218</v>
          </cell>
        </row>
        <row r="1171">
          <cell r="A1171">
            <v>37601</v>
          </cell>
          <cell r="B1171">
            <v>0.21759999999999999</v>
          </cell>
        </row>
        <row r="1172">
          <cell r="A1172">
            <v>37602</v>
          </cell>
          <cell r="B1172">
            <v>0.2175</v>
          </cell>
        </row>
        <row r="1173">
          <cell r="A1173">
            <v>37603</v>
          </cell>
          <cell r="B1173">
            <v>0.21740000000000001</v>
          </cell>
        </row>
        <row r="1174">
          <cell r="A1174">
            <v>37604</v>
          </cell>
          <cell r="B1174">
            <v>0</v>
          </cell>
        </row>
        <row r="1175">
          <cell r="A1175">
            <v>37605</v>
          </cell>
          <cell r="B1175">
            <v>0</v>
          </cell>
        </row>
        <row r="1176">
          <cell r="A1176">
            <v>37606</v>
          </cell>
          <cell r="B1176">
            <v>0.21740000000000001</v>
          </cell>
        </row>
        <row r="1177">
          <cell r="A1177">
            <v>37607</v>
          </cell>
          <cell r="B1177">
            <v>0.21729999999999999</v>
          </cell>
        </row>
        <row r="1178">
          <cell r="A1178">
            <v>37608</v>
          </cell>
          <cell r="B1178">
            <v>0.21729999999999999</v>
          </cell>
        </row>
        <row r="1179">
          <cell r="A1179">
            <v>37609</v>
          </cell>
          <cell r="B1179">
            <v>0.24729999999999999</v>
          </cell>
        </row>
        <row r="1180">
          <cell r="A1180">
            <v>37610</v>
          </cell>
          <cell r="B1180">
            <v>0.2475</v>
          </cell>
        </row>
        <row r="1181">
          <cell r="A1181">
            <v>37611</v>
          </cell>
          <cell r="B1181">
            <v>0</v>
          </cell>
        </row>
        <row r="1182">
          <cell r="A1182">
            <v>37612</v>
          </cell>
          <cell r="B1182">
            <v>0</v>
          </cell>
        </row>
        <row r="1183">
          <cell r="A1183">
            <v>37613</v>
          </cell>
          <cell r="B1183">
            <v>0.24759999999999999</v>
          </cell>
        </row>
        <row r="1184">
          <cell r="A1184">
            <v>37614</v>
          </cell>
          <cell r="B1184">
            <v>0.24729999999999999</v>
          </cell>
        </row>
        <row r="1185">
          <cell r="A1185">
            <v>37615</v>
          </cell>
          <cell r="B1185">
            <v>0</v>
          </cell>
        </row>
        <row r="1186">
          <cell r="A1186">
            <v>37616</v>
          </cell>
          <cell r="B1186">
            <v>0.24740000000000001</v>
          </cell>
        </row>
        <row r="1187">
          <cell r="A1187">
            <v>37617</v>
          </cell>
          <cell r="B1187">
            <v>0.2477</v>
          </cell>
        </row>
        <row r="1188">
          <cell r="A1188">
            <v>37618</v>
          </cell>
          <cell r="B1188">
            <v>0</v>
          </cell>
        </row>
        <row r="1189">
          <cell r="A1189">
            <v>37619</v>
          </cell>
          <cell r="B1189">
            <v>0</v>
          </cell>
        </row>
        <row r="1190">
          <cell r="A1190">
            <v>37620</v>
          </cell>
          <cell r="B1190">
            <v>0.24809999999999999</v>
          </cell>
        </row>
        <row r="1191">
          <cell r="A1191">
            <v>37621</v>
          </cell>
          <cell r="B1191">
            <v>0.24829999999999999</v>
          </cell>
        </row>
        <row r="1192">
          <cell r="A1192">
            <v>37622</v>
          </cell>
          <cell r="B1192">
            <v>0</v>
          </cell>
        </row>
        <row r="1193">
          <cell r="A1193">
            <v>37623</v>
          </cell>
          <cell r="B1193">
            <v>0.2482</v>
          </cell>
        </row>
        <row r="1194">
          <cell r="A1194">
            <v>37624</v>
          </cell>
          <cell r="B1194">
            <v>0.24809999999999999</v>
          </cell>
        </row>
        <row r="1195">
          <cell r="A1195">
            <v>37625</v>
          </cell>
          <cell r="B1195">
            <v>0</v>
          </cell>
        </row>
        <row r="1196">
          <cell r="A1196">
            <v>37626</v>
          </cell>
          <cell r="B1196">
            <v>0</v>
          </cell>
        </row>
        <row r="1197">
          <cell r="A1197">
            <v>37627</v>
          </cell>
          <cell r="B1197">
            <v>0.24829999999999999</v>
          </cell>
        </row>
        <row r="1198">
          <cell r="A1198">
            <v>37628</v>
          </cell>
          <cell r="B1198">
            <v>0.24829999999999999</v>
          </cell>
        </row>
        <row r="1199">
          <cell r="A1199">
            <v>37629</v>
          </cell>
          <cell r="B1199">
            <v>0.2482</v>
          </cell>
        </row>
        <row r="1200">
          <cell r="A1200">
            <v>37630</v>
          </cell>
          <cell r="B1200">
            <v>0.24809999999999999</v>
          </cell>
        </row>
        <row r="1201">
          <cell r="A1201">
            <v>37631</v>
          </cell>
          <cell r="B1201">
            <v>0.24809999999999999</v>
          </cell>
        </row>
        <row r="1202">
          <cell r="A1202">
            <v>37632</v>
          </cell>
          <cell r="B1202">
            <v>0</v>
          </cell>
        </row>
        <row r="1203">
          <cell r="A1203">
            <v>37633</v>
          </cell>
          <cell r="B1203">
            <v>0</v>
          </cell>
        </row>
        <row r="1204">
          <cell r="A1204">
            <v>37634</v>
          </cell>
          <cell r="B1204">
            <v>0.248</v>
          </cell>
        </row>
        <row r="1205">
          <cell r="A1205">
            <v>37635</v>
          </cell>
          <cell r="B1205">
            <v>0.24809999999999999</v>
          </cell>
        </row>
        <row r="1206">
          <cell r="A1206">
            <v>37636</v>
          </cell>
          <cell r="B1206">
            <v>0.24829999999999999</v>
          </cell>
        </row>
        <row r="1207">
          <cell r="A1207">
            <v>37637</v>
          </cell>
          <cell r="B1207">
            <v>0.2485</v>
          </cell>
        </row>
        <row r="1208">
          <cell r="A1208">
            <v>37638</v>
          </cell>
          <cell r="B1208">
            <v>0.2485</v>
          </cell>
        </row>
        <row r="1209">
          <cell r="A1209">
            <v>37639</v>
          </cell>
          <cell r="B1209">
            <v>0</v>
          </cell>
        </row>
        <row r="1210">
          <cell r="A1210">
            <v>37640</v>
          </cell>
          <cell r="B1210">
            <v>0</v>
          </cell>
        </row>
        <row r="1211">
          <cell r="A1211">
            <v>37641</v>
          </cell>
          <cell r="B1211">
            <v>0.24840000000000001</v>
          </cell>
        </row>
        <row r="1212">
          <cell r="A1212">
            <v>37642</v>
          </cell>
          <cell r="B1212">
            <v>0.24840000000000001</v>
          </cell>
        </row>
        <row r="1213">
          <cell r="A1213">
            <v>37643</v>
          </cell>
          <cell r="B1213">
            <v>0.2485</v>
          </cell>
        </row>
        <row r="1214">
          <cell r="A1214">
            <v>37644</v>
          </cell>
          <cell r="B1214">
            <v>0.25280000000000002</v>
          </cell>
        </row>
        <row r="1215">
          <cell r="A1215">
            <v>37645</v>
          </cell>
          <cell r="B1215">
            <v>0.25319999999999998</v>
          </cell>
        </row>
        <row r="1216">
          <cell r="A1216">
            <v>37646</v>
          </cell>
          <cell r="B1216">
            <v>0</v>
          </cell>
        </row>
        <row r="1217">
          <cell r="A1217">
            <v>37647</v>
          </cell>
          <cell r="B1217">
            <v>0</v>
          </cell>
        </row>
        <row r="1218">
          <cell r="A1218">
            <v>37648</v>
          </cell>
          <cell r="B1218">
            <v>0.25330000000000003</v>
          </cell>
        </row>
        <row r="1219">
          <cell r="A1219">
            <v>37649</v>
          </cell>
          <cell r="B1219">
            <v>0.25219999999999998</v>
          </cell>
        </row>
        <row r="1220">
          <cell r="A1220">
            <v>37650</v>
          </cell>
          <cell r="B1220">
            <v>0.25309999999999999</v>
          </cell>
        </row>
        <row r="1221">
          <cell r="A1221">
            <v>37651</v>
          </cell>
          <cell r="B1221">
            <v>0.25330000000000003</v>
          </cell>
        </row>
        <row r="1222">
          <cell r="A1222">
            <v>37652</v>
          </cell>
          <cell r="B1222">
            <v>0.25280000000000002</v>
          </cell>
        </row>
        <row r="1223">
          <cell r="A1223">
            <v>37653</v>
          </cell>
          <cell r="B1223">
            <v>0</v>
          </cell>
        </row>
        <row r="1224">
          <cell r="A1224">
            <v>37654</v>
          </cell>
          <cell r="B1224">
            <v>0</v>
          </cell>
        </row>
        <row r="1225">
          <cell r="A1225">
            <v>37655</v>
          </cell>
          <cell r="B1225">
            <v>0.25330000000000003</v>
          </cell>
        </row>
        <row r="1226">
          <cell r="A1226">
            <v>37656</v>
          </cell>
          <cell r="B1226">
            <v>0.2535</v>
          </cell>
        </row>
        <row r="1227">
          <cell r="A1227">
            <v>37657</v>
          </cell>
          <cell r="B1227">
            <v>0.25369999999999998</v>
          </cell>
        </row>
        <row r="1228">
          <cell r="A1228">
            <v>37658</v>
          </cell>
          <cell r="B1228">
            <v>0.25369999999999998</v>
          </cell>
        </row>
        <row r="1229">
          <cell r="A1229">
            <v>37659</v>
          </cell>
          <cell r="B1229">
            <v>0.2535</v>
          </cell>
        </row>
        <row r="1230">
          <cell r="A1230">
            <v>37660</v>
          </cell>
          <cell r="B1230">
            <v>0</v>
          </cell>
        </row>
        <row r="1231">
          <cell r="A1231">
            <v>37661</v>
          </cell>
          <cell r="B1231">
            <v>0</v>
          </cell>
        </row>
        <row r="1232">
          <cell r="A1232">
            <v>37662</v>
          </cell>
          <cell r="B1232">
            <v>0.25340000000000001</v>
          </cell>
        </row>
        <row r="1233">
          <cell r="A1233">
            <v>37663</v>
          </cell>
          <cell r="B1233">
            <v>0.25330000000000003</v>
          </cell>
        </row>
        <row r="1234">
          <cell r="A1234">
            <v>37664</v>
          </cell>
          <cell r="B1234">
            <v>0.25280000000000002</v>
          </cell>
        </row>
        <row r="1235">
          <cell r="A1235">
            <v>37665</v>
          </cell>
          <cell r="B1235">
            <v>0.25269999999999998</v>
          </cell>
        </row>
        <row r="1236">
          <cell r="A1236">
            <v>37666</v>
          </cell>
          <cell r="B1236">
            <v>0.25290000000000001</v>
          </cell>
        </row>
        <row r="1237">
          <cell r="A1237">
            <v>37667</v>
          </cell>
          <cell r="B1237">
            <v>0</v>
          </cell>
        </row>
        <row r="1238">
          <cell r="A1238">
            <v>37668</v>
          </cell>
          <cell r="B1238">
            <v>0</v>
          </cell>
        </row>
        <row r="1239">
          <cell r="A1239">
            <v>37669</v>
          </cell>
          <cell r="B1239">
            <v>0.25319999999999998</v>
          </cell>
        </row>
        <row r="1240">
          <cell r="A1240">
            <v>37670</v>
          </cell>
          <cell r="B1240">
            <v>0.25290000000000001</v>
          </cell>
        </row>
        <row r="1241">
          <cell r="A1241">
            <v>37671</v>
          </cell>
          <cell r="B1241">
            <v>0.253</v>
          </cell>
        </row>
        <row r="1242">
          <cell r="A1242">
            <v>37672</v>
          </cell>
          <cell r="B1242">
            <v>0.26069999999999999</v>
          </cell>
        </row>
        <row r="1243">
          <cell r="A1243">
            <v>37673</v>
          </cell>
          <cell r="B1243">
            <v>0.26190000000000002</v>
          </cell>
        </row>
        <row r="1244">
          <cell r="A1244">
            <v>37674</v>
          </cell>
          <cell r="B1244">
            <v>0</v>
          </cell>
        </row>
        <row r="1245">
          <cell r="A1245">
            <v>37675</v>
          </cell>
          <cell r="B1245">
            <v>0</v>
          </cell>
        </row>
        <row r="1246">
          <cell r="A1246">
            <v>37676</v>
          </cell>
          <cell r="B1246">
            <v>0.26219999999999999</v>
          </cell>
        </row>
        <row r="1247">
          <cell r="A1247">
            <v>37677</v>
          </cell>
          <cell r="B1247">
            <v>0.26229999999999998</v>
          </cell>
        </row>
        <row r="1248">
          <cell r="A1248">
            <v>37678</v>
          </cell>
          <cell r="B1248">
            <v>0.26229999999999998</v>
          </cell>
        </row>
        <row r="1249">
          <cell r="A1249">
            <v>37679</v>
          </cell>
          <cell r="B1249">
            <v>0.26240000000000002</v>
          </cell>
        </row>
        <row r="1250">
          <cell r="A1250">
            <v>37680</v>
          </cell>
          <cell r="B1250">
            <v>0.26279999999999998</v>
          </cell>
        </row>
        <row r="1251">
          <cell r="A1251">
            <v>37681</v>
          </cell>
          <cell r="B1251">
            <v>0</v>
          </cell>
        </row>
        <row r="1252">
          <cell r="A1252">
            <v>37682</v>
          </cell>
          <cell r="B1252">
            <v>0</v>
          </cell>
        </row>
        <row r="1253">
          <cell r="A1253">
            <v>37683</v>
          </cell>
          <cell r="B1253">
            <v>0</v>
          </cell>
        </row>
        <row r="1254">
          <cell r="A1254">
            <v>37684</v>
          </cell>
          <cell r="B1254">
            <v>0</v>
          </cell>
        </row>
        <row r="1255">
          <cell r="A1255">
            <v>37685</v>
          </cell>
          <cell r="B1255">
            <v>0.26300000000000001</v>
          </cell>
        </row>
        <row r="1256">
          <cell r="A1256">
            <v>37686</v>
          </cell>
          <cell r="B1256">
            <v>0.26290000000000002</v>
          </cell>
        </row>
        <row r="1257">
          <cell r="A1257">
            <v>37687</v>
          </cell>
          <cell r="B1257">
            <v>0.26290000000000002</v>
          </cell>
        </row>
        <row r="1258">
          <cell r="A1258">
            <v>37688</v>
          </cell>
          <cell r="B1258">
            <v>0</v>
          </cell>
        </row>
        <row r="1259">
          <cell r="A1259">
            <v>37689</v>
          </cell>
          <cell r="B1259">
            <v>0</v>
          </cell>
        </row>
        <row r="1260">
          <cell r="A1260">
            <v>37690</v>
          </cell>
          <cell r="B1260">
            <v>0.26319999999999999</v>
          </cell>
        </row>
        <row r="1261">
          <cell r="A1261">
            <v>37691</v>
          </cell>
          <cell r="B1261">
            <v>0.26300000000000001</v>
          </cell>
        </row>
        <row r="1262">
          <cell r="A1262">
            <v>37692</v>
          </cell>
          <cell r="B1262">
            <v>0.26290000000000002</v>
          </cell>
        </row>
        <row r="1263">
          <cell r="A1263">
            <v>37693</v>
          </cell>
          <cell r="B1263">
            <v>0.26269999999999999</v>
          </cell>
        </row>
        <row r="1264">
          <cell r="A1264">
            <v>37694</v>
          </cell>
          <cell r="B1264">
            <v>0.26269999999999999</v>
          </cell>
        </row>
        <row r="1265">
          <cell r="A1265">
            <v>37695</v>
          </cell>
          <cell r="B1265">
            <v>0</v>
          </cell>
        </row>
        <row r="1266">
          <cell r="A1266">
            <v>37696</v>
          </cell>
          <cell r="B1266">
            <v>0</v>
          </cell>
        </row>
        <row r="1267">
          <cell r="A1267">
            <v>37697</v>
          </cell>
          <cell r="B1267">
            <v>0.26269999999999999</v>
          </cell>
        </row>
        <row r="1268">
          <cell r="A1268">
            <v>37698</v>
          </cell>
          <cell r="B1268">
            <v>0.26240000000000002</v>
          </cell>
        </row>
        <row r="1269">
          <cell r="A1269">
            <v>37699</v>
          </cell>
          <cell r="B1269">
            <v>0.26229999999999998</v>
          </cell>
        </row>
        <row r="1270">
          <cell r="A1270">
            <v>37700</v>
          </cell>
          <cell r="B1270">
            <v>0.26240000000000002</v>
          </cell>
        </row>
        <row r="1271">
          <cell r="A1271">
            <v>37701</v>
          </cell>
          <cell r="B1271">
            <v>0.26229999999999998</v>
          </cell>
        </row>
        <row r="1272">
          <cell r="A1272">
            <v>37702</v>
          </cell>
          <cell r="B1272">
            <v>0</v>
          </cell>
        </row>
        <row r="1273">
          <cell r="A1273">
            <v>37703</v>
          </cell>
          <cell r="B1273">
            <v>0</v>
          </cell>
        </row>
        <row r="1274">
          <cell r="A1274">
            <v>37704</v>
          </cell>
          <cell r="B1274">
            <v>0.26219999999999999</v>
          </cell>
        </row>
        <row r="1275">
          <cell r="A1275">
            <v>37705</v>
          </cell>
          <cell r="B1275">
            <v>0.26190000000000002</v>
          </cell>
        </row>
        <row r="1276">
          <cell r="A1276">
            <v>37706</v>
          </cell>
          <cell r="B1276">
            <v>0.26200000000000001</v>
          </cell>
        </row>
        <row r="1277">
          <cell r="A1277">
            <v>37707</v>
          </cell>
          <cell r="B1277">
            <v>0.26190000000000002</v>
          </cell>
        </row>
        <row r="1278">
          <cell r="A1278">
            <v>37708</v>
          </cell>
          <cell r="B1278">
            <v>0.26219999999999999</v>
          </cell>
        </row>
        <row r="1279">
          <cell r="A1279">
            <v>37709</v>
          </cell>
          <cell r="B1279">
            <v>0</v>
          </cell>
        </row>
        <row r="1280">
          <cell r="A1280">
            <v>37710</v>
          </cell>
          <cell r="B1280">
            <v>0</v>
          </cell>
        </row>
        <row r="1281">
          <cell r="A1281">
            <v>37711</v>
          </cell>
          <cell r="B1281">
            <v>0.26229999999999998</v>
          </cell>
        </row>
        <row r="1282">
          <cell r="A1282">
            <v>37712</v>
          </cell>
          <cell r="B1282">
            <v>0.2621</v>
          </cell>
        </row>
        <row r="1283">
          <cell r="A1283">
            <v>37713</v>
          </cell>
          <cell r="B1283">
            <v>0.2621</v>
          </cell>
        </row>
        <row r="1284">
          <cell r="A1284">
            <v>37714</v>
          </cell>
          <cell r="B1284">
            <v>0.2621</v>
          </cell>
        </row>
        <row r="1285">
          <cell r="A1285">
            <v>37715</v>
          </cell>
          <cell r="B1285">
            <v>0.2621</v>
          </cell>
        </row>
        <row r="1286">
          <cell r="A1286">
            <v>37716</v>
          </cell>
          <cell r="B1286">
            <v>0</v>
          </cell>
        </row>
        <row r="1287">
          <cell r="A1287">
            <v>37717</v>
          </cell>
          <cell r="B1287">
            <v>0</v>
          </cell>
        </row>
        <row r="1288">
          <cell r="A1288">
            <v>37718</v>
          </cell>
          <cell r="B1288">
            <v>0.26219999999999999</v>
          </cell>
        </row>
        <row r="1289">
          <cell r="A1289">
            <v>37719</v>
          </cell>
          <cell r="B1289">
            <v>0.26219999999999999</v>
          </cell>
        </row>
        <row r="1290">
          <cell r="A1290">
            <v>37720</v>
          </cell>
          <cell r="B1290">
            <v>0.2621</v>
          </cell>
        </row>
        <row r="1291">
          <cell r="A1291">
            <v>37721</v>
          </cell>
          <cell r="B1291">
            <v>0.26190000000000002</v>
          </cell>
        </row>
        <row r="1292">
          <cell r="A1292">
            <v>37722</v>
          </cell>
          <cell r="B1292">
            <v>0.26200000000000001</v>
          </cell>
        </row>
        <row r="1293">
          <cell r="A1293">
            <v>37723</v>
          </cell>
          <cell r="B1293">
            <v>0</v>
          </cell>
        </row>
        <row r="1294">
          <cell r="A1294">
            <v>37724</v>
          </cell>
          <cell r="B1294">
            <v>0</v>
          </cell>
        </row>
        <row r="1295">
          <cell r="A1295">
            <v>37725</v>
          </cell>
          <cell r="B1295">
            <v>0.26200000000000001</v>
          </cell>
        </row>
        <row r="1296">
          <cell r="A1296">
            <v>37726</v>
          </cell>
          <cell r="B1296">
            <v>0.2621</v>
          </cell>
        </row>
        <row r="1297">
          <cell r="A1297">
            <v>37727</v>
          </cell>
          <cell r="B1297">
            <v>0.26269999999999999</v>
          </cell>
        </row>
        <row r="1298">
          <cell r="A1298">
            <v>37728</v>
          </cell>
          <cell r="B1298">
            <v>0.26290000000000002</v>
          </cell>
        </row>
        <row r="1299">
          <cell r="A1299">
            <v>37729</v>
          </cell>
          <cell r="B1299">
            <v>0</v>
          </cell>
        </row>
        <row r="1300">
          <cell r="A1300">
            <v>37730</v>
          </cell>
          <cell r="B1300">
            <v>0</v>
          </cell>
        </row>
        <row r="1301">
          <cell r="A1301">
            <v>37731</v>
          </cell>
          <cell r="B1301">
            <v>0</v>
          </cell>
        </row>
        <row r="1302">
          <cell r="A1302">
            <v>37732</v>
          </cell>
          <cell r="B1302">
            <v>0</v>
          </cell>
        </row>
        <row r="1303">
          <cell r="A1303">
            <v>37733</v>
          </cell>
          <cell r="B1303">
            <v>0.26279999999999998</v>
          </cell>
        </row>
        <row r="1304">
          <cell r="A1304">
            <v>37734</v>
          </cell>
          <cell r="B1304">
            <v>0.26279999999999998</v>
          </cell>
        </row>
        <row r="1305">
          <cell r="A1305">
            <v>37735</v>
          </cell>
          <cell r="B1305">
            <v>0.26250000000000001</v>
          </cell>
        </row>
        <row r="1306">
          <cell r="A1306">
            <v>37736</v>
          </cell>
          <cell r="B1306">
            <v>0.26219999999999999</v>
          </cell>
        </row>
        <row r="1307">
          <cell r="A1307">
            <v>37737</v>
          </cell>
          <cell r="B1307">
            <v>0</v>
          </cell>
        </row>
        <row r="1308">
          <cell r="A1308">
            <v>37738</v>
          </cell>
          <cell r="B1308">
            <v>0</v>
          </cell>
        </row>
        <row r="1309">
          <cell r="A1309">
            <v>37739</v>
          </cell>
          <cell r="B1309">
            <v>0.26229999999999998</v>
          </cell>
        </row>
        <row r="1310">
          <cell r="A1310">
            <v>37740</v>
          </cell>
          <cell r="B1310">
            <v>0.26229999999999998</v>
          </cell>
        </row>
        <row r="1311">
          <cell r="A1311">
            <v>37741</v>
          </cell>
          <cell r="B1311">
            <v>0.26279999999999998</v>
          </cell>
        </row>
        <row r="1312">
          <cell r="A1312">
            <v>37742</v>
          </cell>
          <cell r="B1312">
            <v>0</v>
          </cell>
        </row>
        <row r="1313">
          <cell r="A1313">
            <v>37743</v>
          </cell>
          <cell r="B1313">
            <v>0.26290000000000002</v>
          </cell>
        </row>
        <row r="1314">
          <cell r="A1314">
            <v>37744</v>
          </cell>
          <cell r="B1314">
            <v>0</v>
          </cell>
        </row>
        <row r="1315">
          <cell r="A1315">
            <v>37745</v>
          </cell>
          <cell r="B1315">
            <v>0</v>
          </cell>
        </row>
        <row r="1316">
          <cell r="A1316">
            <v>37746</v>
          </cell>
          <cell r="B1316">
            <v>0.26279999999999998</v>
          </cell>
        </row>
        <row r="1317">
          <cell r="A1317">
            <v>37747</v>
          </cell>
          <cell r="B1317">
            <v>0.26250000000000001</v>
          </cell>
        </row>
        <row r="1318">
          <cell r="A1318">
            <v>37748</v>
          </cell>
          <cell r="B1318">
            <v>0.26240000000000002</v>
          </cell>
        </row>
        <row r="1319">
          <cell r="A1319">
            <v>37749</v>
          </cell>
          <cell r="B1319">
            <v>0.26229999999999998</v>
          </cell>
        </row>
        <row r="1320">
          <cell r="A1320">
            <v>37750</v>
          </cell>
          <cell r="B1320">
            <v>0.26229999999999998</v>
          </cell>
        </row>
        <row r="1321">
          <cell r="A1321">
            <v>37751</v>
          </cell>
          <cell r="B1321">
            <v>0</v>
          </cell>
        </row>
        <row r="1322">
          <cell r="A1322">
            <v>37752</v>
          </cell>
          <cell r="B1322">
            <v>0</v>
          </cell>
        </row>
        <row r="1323">
          <cell r="A1323">
            <v>37753</v>
          </cell>
          <cell r="B1323">
            <v>0.26219999999999999</v>
          </cell>
        </row>
        <row r="1324">
          <cell r="A1324">
            <v>37754</v>
          </cell>
          <cell r="B1324">
            <v>0.2621</v>
          </cell>
        </row>
        <row r="1325">
          <cell r="A1325">
            <v>37755</v>
          </cell>
          <cell r="B1325">
            <v>0.26229999999999998</v>
          </cell>
        </row>
        <row r="1326">
          <cell r="A1326">
            <v>37756</v>
          </cell>
          <cell r="B1326">
            <v>0.26200000000000001</v>
          </cell>
        </row>
        <row r="1327">
          <cell r="A1327">
            <v>37757</v>
          </cell>
          <cell r="B1327">
            <v>0.26250000000000001</v>
          </cell>
        </row>
        <row r="1328">
          <cell r="A1328">
            <v>37758</v>
          </cell>
          <cell r="B1328">
            <v>0</v>
          </cell>
        </row>
        <row r="1329">
          <cell r="A1329">
            <v>37759</v>
          </cell>
          <cell r="B1329">
            <v>0</v>
          </cell>
        </row>
        <row r="1330">
          <cell r="A1330">
            <v>37760</v>
          </cell>
          <cell r="B1330">
            <v>0.2626</v>
          </cell>
        </row>
        <row r="1331">
          <cell r="A1331">
            <v>37761</v>
          </cell>
          <cell r="B1331">
            <v>0.26240000000000002</v>
          </cell>
        </row>
        <row r="1332">
          <cell r="A1332">
            <v>37762</v>
          </cell>
          <cell r="B1332">
            <v>0.26200000000000001</v>
          </cell>
        </row>
        <row r="1333">
          <cell r="A1333">
            <v>37763</v>
          </cell>
          <cell r="B1333">
            <v>0.26179999999999998</v>
          </cell>
        </row>
        <row r="1334">
          <cell r="A1334">
            <v>37764</v>
          </cell>
          <cell r="B1334">
            <v>0.26190000000000002</v>
          </cell>
        </row>
        <row r="1335">
          <cell r="A1335">
            <v>37765</v>
          </cell>
          <cell r="B1335">
            <v>0</v>
          </cell>
        </row>
        <row r="1336">
          <cell r="A1336">
            <v>37766</v>
          </cell>
          <cell r="B1336">
            <v>0</v>
          </cell>
        </row>
        <row r="1337">
          <cell r="A1337">
            <v>37767</v>
          </cell>
          <cell r="B1337">
            <v>0.26190000000000002</v>
          </cell>
        </row>
        <row r="1338">
          <cell r="A1338">
            <v>37768</v>
          </cell>
          <cell r="B1338">
            <v>0.26179999999999998</v>
          </cell>
        </row>
        <row r="1339">
          <cell r="A1339">
            <v>37769</v>
          </cell>
          <cell r="B1339">
            <v>0.26169999999999999</v>
          </cell>
        </row>
        <row r="1340">
          <cell r="A1340">
            <v>37770</v>
          </cell>
          <cell r="B1340">
            <v>0.26179999999999998</v>
          </cell>
        </row>
        <row r="1341">
          <cell r="A1341">
            <v>37771</v>
          </cell>
          <cell r="B1341">
            <v>0.26179999999999998</v>
          </cell>
        </row>
        <row r="1342">
          <cell r="A1342">
            <v>37772</v>
          </cell>
          <cell r="B1342">
            <v>0</v>
          </cell>
        </row>
        <row r="1343">
          <cell r="A1343">
            <v>37773</v>
          </cell>
          <cell r="B1343">
            <v>0</v>
          </cell>
        </row>
        <row r="1344">
          <cell r="A1344">
            <v>37774</v>
          </cell>
          <cell r="B1344">
            <v>0.26190000000000002</v>
          </cell>
        </row>
        <row r="1345">
          <cell r="A1345">
            <v>37775</v>
          </cell>
          <cell r="B1345">
            <v>0.26200000000000001</v>
          </cell>
        </row>
        <row r="1346">
          <cell r="A1346">
            <v>37776</v>
          </cell>
          <cell r="B1346">
            <v>0.26179999999999998</v>
          </cell>
        </row>
        <row r="1347">
          <cell r="A1347">
            <v>37777</v>
          </cell>
          <cell r="B1347">
            <v>0.26190000000000002</v>
          </cell>
        </row>
        <row r="1348">
          <cell r="A1348">
            <v>37778</v>
          </cell>
          <cell r="B1348">
            <v>0.26179999999999998</v>
          </cell>
        </row>
        <row r="1349">
          <cell r="A1349">
            <v>37779</v>
          </cell>
          <cell r="B1349">
            <v>0</v>
          </cell>
        </row>
        <row r="1350">
          <cell r="A1350">
            <v>37780</v>
          </cell>
          <cell r="B1350">
            <v>0</v>
          </cell>
        </row>
        <row r="1351">
          <cell r="A1351">
            <v>37781</v>
          </cell>
          <cell r="B1351">
            <v>0.26179999999999998</v>
          </cell>
        </row>
        <row r="1352">
          <cell r="A1352">
            <v>37782</v>
          </cell>
          <cell r="B1352">
            <v>0.26179999999999998</v>
          </cell>
        </row>
        <row r="1353">
          <cell r="A1353">
            <v>37783</v>
          </cell>
          <cell r="B1353">
            <v>0.26169999999999999</v>
          </cell>
        </row>
        <row r="1354">
          <cell r="A1354">
            <v>37784</v>
          </cell>
          <cell r="B1354">
            <v>0.2616</v>
          </cell>
        </row>
        <row r="1355">
          <cell r="A1355">
            <v>37785</v>
          </cell>
          <cell r="B1355">
            <v>0.2616</v>
          </cell>
        </row>
        <row r="1356">
          <cell r="A1356">
            <v>37786</v>
          </cell>
          <cell r="B1356">
            <v>0</v>
          </cell>
        </row>
        <row r="1357">
          <cell r="A1357">
            <v>37787</v>
          </cell>
          <cell r="B1357">
            <v>0</v>
          </cell>
        </row>
        <row r="1358">
          <cell r="A1358">
            <v>37788</v>
          </cell>
          <cell r="B1358">
            <v>0.2616</v>
          </cell>
        </row>
        <row r="1359">
          <cell r="A1359">
            <v>37789</v>
          </cell>
          <cell r="B1359">
            <v>0.2616</v>
          </cell>
        </row>
        <row r="1360">
          <cell r="A1360">
            <v>37790</v>
          </cell>
          <cell r="B1360">
            <v>0.26140000000000002</v>
          </cell>
        </row>
        <row r="1361">
          <cell r="A1361">
            <v>37791</v>
          </cell>
          <cell r="B1361">
            <v>0</v>
          </cell>
        </row>
        <row r="1362">
          <cell r="A1362">
            <v>37792</v>
          </cell>
          <cell r="B1362">
            <v>0.25659999999999999</v>
          </cell>
        </row>
        <row r="1363">
          <cell r="A1363">
            <v>37793</v>
          </cell>
          <cell r="B1363">
            <v>0</v>
          </cell>
        </row>
        <row r="1364">
          <cell r="A1364">
            <v>37794</v>
          </cell>
          <cell r="B1364">
            <v>0</v>
          </cell>
        </row>
        <row r="1365">
          <cell r="A1365">
            <v>37795</v>
          </cell>
          <cell r="B1365">
            <v>0.25650000000000001</v>
          </cell>
        </row>
        <row r="1366">
          <cell r="A1366">
            <v>37796</v>
          </cell>
          <cell r="B1366">
            <v>0.25659999999999999</v>
          </cell>
        </row>
        <row r="1367">
          <cell r="A1367">
            <v>37797</v>
          </cell>
          <cell r="B1367">
            <v>0.25659999999999999</v>
          </cell>
        </row>
        <row r="1368">
          <cell r="A1368">
            <v>37798</v>
          </cell>
          <cell r="B1368">
            <v>0.25659999999999999</v>
          </cell>
        </row>
        <row r="1369">
          <cell r="A1369">
            <v>37799</v>
          </cell>
          <cell r="B1369">
            <v>0.25669999999999998</v>
          </cell>
        </row>
        <row r="1370">
          <cell r="A1370">
            <v>37800</v>
          </cell>
          <cell r="B1370">
            <v>0</v>
          </cell>
        </row>
        <row r="1371">
          <cell r="A1371">
            <v>37801</v>
          </cell>
          <cell r="B1371">
            <v>0</v>
          </cell>
        </row>
        <row r="1372">
          <cell r="A1372">
            <v>37802</v>
          </cell>
          <cell r="B1372">
            <v>0.25679999999999997</v>
          </cell>
        </row>
        <row r="1373">
          <cell r="A1373">
            <v>37803</v>
          </cell>
          <cell r="B1373">
            <v>0.25650000000000001</v>
          </cell>
        </row>
        <row r="1374">
          <cell r="A1374">
            <v>37804</v>
          </cell>
          <cell r="B1374">
            <v>0.25650000000000001</v>
          </cell>
        </row>
        <row r="1375">
          <cell r="A1375">
            <v>37805</v>
          </cell>
          <cell r="B1375">
            <v>0.25640000000000002</v>
          </cell>
        </row>
        <row r="1376">
          <cell r="A1376">
            <v>37806</v>
          </cell>
          <cell r="B1376">
            <v>0.25629999999999997</v>
          </cell>
        </row>
        <row r="1377">
          <cell r="A1377">
            <v>37807</v>
          </cell>
          <cell r="B1377">
            <v>0</v>
          </cell>
        </row>
        <row r="1378">
          <cell r="A1378">
            <v>37808</v>
          </cell>
          <cell r="B1378">
            <v>0</v>
          </cell>
        </row>
        <row r="1379">
          <cell r="A1379">
            <v>37809</v>
          </cell>
          <cell r="B1379">
            <v>0.25619999999999998</v>
          </cell>
        </row>
        <row r="1380">
          <cell r="A1380">
            <v>37810</v>
          </cell>
          <cell r="B1380">
            <v>0.25629999999999997</v>
          </cell>
        </row>
        <row r="1381">
          <cell r="A1381">
            <v>37811</v>
          </cell>
          <cell r="B1381">
            <v>0.25629999999999997</v>
          </cell>
        </row>
        <row r="1382">
          <cell r="A1382">
            <v>37812</v>
          </cell>
          <cell r="B1382">
            <v>0.25609999999999999</v>
          </cell>
        </row>
        <row r="1383">
          <cell r="A1383">
            <v>37813</v>
          </cell>
          <cell r="B1383">
            <v>0.25609999999999999</v>
          </cell>
        </row>
        <row r="1384">
          <cell r="A1384">
            <v>37814</v>
          </cell>
          <cell r="B1384">
            <v>0</v>
          </cell>
        </row>
        <row r="1385">
          <cell r="A1385">
            <v>37815</v>
          </cell>
          <cell r="B1385">
            <v>0</v>
          </cell>
        </row>
        <row r="1386">
          <cell r="A1386">
            <v>37816</v>
          </cell>
          <cell r="B1386">
            <v>0.25619999999999998</v>
          </cell>
        </row>
        <row r="1387">
          <cell r="A1387">
            <v>37817</v>
          </cell>
          <cell r="B1387">
            <v>0.25629999999999997</v>
          </cell>
        </row>
        <row r="1388">
          <cell r="A1388">
            <v>37818</v>
          </cell>
          <cell r="B1388">
            <v>0.25619999999999998</v>
          </cell>
        </row>
        <row r="1389">
          <cell r="A1389">
            <v>37819</v>
          </cell>
          <cell r="B1389">
            <v>0.25600000000000001</v>
          </cell>
        </row>
        <row r="1390">
          <cell r="A1390">
            <v>37820</v>
          </cell>
          <cell r="B1390">
            <v>0.25629999999999997</v>
          </cell>
        </row>
        <row r="1391">
          <cell r="A1391">
            <v>37821</v>
          </cell>
          <cell r="B1391">
            <v>0</v>
          </cell>
        </row>
        <row r="1392">
          <cell r="A1392">
            <v>37822</v>
          </cell>
          <cell r="B1392">
            <v>0</v>
          </cell>
        </row>
        <row r="1393">
          <cell r="A1393">
            <v>37823</v>
          </cell>
          <cell r="B1393">
            <v>0.25600000000000001</v>
          </cell>
        </row>
        <row r="1394">
          <cell r="A1394">
            <v>37824</v>
          </cell>
          <cell r="B1394">
            <v>0.25580000000000003</v>
          </cell>
        </row>
        <row r="1395">
          <cell r="A1395">
            <v>37825</v>
          </cell>
          <cell r="B1395">
            <v>0.25559999999999999</v>
          </cell>
        </row>
        <row r="1396">
          <cell r="A1396">
            <v>37826</v>
          </cell>
          <cell r="B1396">
            <v>0.24179999999999999</v>
          </cell>
        </row>
        <row r="1397">
          <cell r="A1397">
            <v>37827</v>
          </cell>
          <cell r="B1397">
            <v>0.2419</v>
          </cell>
        </row>
        <row r="1398">
          <cell r="A1398">
            <v>37828</v>
          </cell>
          <cell r="B1398">
            <v>0</v>
          </cell>
        </row>
        <row r="1399">
          <cell r="A1399">
            <v>37829</v>
          </cell>
          <cell r="B1399">
            <v>0</v>
          </cell>
        </row>
        <row r="1400">
          <cell r="A1400">
            <v>37830</v>
          </cell>
          <cell r="B1400">
            <v>0.24179999999999999</v>
          </cell>
        </row>
        <row r="1401">
          <cell r="A1401">
            <v>37831</v>
          </cell>
          <cell r="B1401">
            <v>0.24179999999999999</v>
          </cell>
        </row>
        <row r="1402">
          <cell r="A1402">
            <v>37832</v>
          </cell>
          <cell r="B1402">
            <v>0.2419</v>
          </cell>
        </row>
        <row r="1403">
          <cell r="A1403">
            <v>37833</v>
          </cell>
          <cell r="B1403">
            <v>0.24210000000000001</v>
          </cell>
        </row>
        <row r="1404">
          <cell r="A1404">
            <v>37834</v>
          </cell>
          <cell r="B1404">
            <v>0.24210000000000001</v>
          </cell>
        </row>
        <row r="1405">
          <cell r="A1405">
            <v>37835</v>
          </cell>
          <cell r="B1405">
            <v>0</v>
          </cell>
        </row>
        <row r="1406">
          <cell r="A1406">
            <v>37836</v>
          </cell>
          <cell r="B1406">
            <v>0</v>
          </cell>
        </row>
        <row r="1407">
          <cell r="A1407">
            <v>37837</v>
          </cell>
          <cell r="B1407">
            <v>0.2424</v>
          </cell>
        </row>
        <row r="1408">
          <cell r="A1408">
            <v>37838</v>
          </cell>
          <cell r="B1408">
            <v>0.2424</v>
          </cell>
        </row>
        <row r="1409">
          <cell r="A1409">
            <v>37839</v>
          </cell>
          <cell r="B1409">
            <v>0.2424</v>
          </cell>
        </row>
        <row r="1410">
          <cell r="A1410">
            <v>37840</v>
          </cell>
          <cell r="B1410">
            <v>0.2422</v>
          </cell>
        </row>
        <row r="1411">
          <cell r="A1411">
            <v>37841</v>
          </cell>
          <cell r="B1411">
            <v>0.2424</v>
          </cell>
        </row>
        <row r="1412">
          <cell r="A1412">
            <v>37842</v>
          </cell>
          <cell r="B1412">
            <v>0</v>
          </cell>
        </row>
        <row r="1413">
          <cell r="A1413">
            <v>37843</v>
          </cell>
          <cell r="B1413">
            <v>0</v>
          </cell>
        </row>
        <row r="1414">
          <cell r="A1414">
            <v>37844</v>
          </cell>
          <cell r="B1414">
            <v>0.24249999999999999</v>
          </cell>
        </row>
        <row r="1415">
          <cell r="A1415">
            <v>37845</v>
          </cell>
          <cell r="B1415">
            <v>0.24249999999999999</v>
          </cell>
        </row>
        <row r="1416">
          <cell r="A1416">
            <v>37846</v>
          </cell>
          <cell r="B1416">
            <v>0.24229999999999999</v>
          </cell>
        </row>
        <row r="1417">
          <cell r="A1417">
            <v>37847</v>
          </cell>
          <cell r="B1417">
            <v>0.24199999999999999</v>
          </cell>
        </row>
        <row r="1418">
          <cell r="A1418">
            <v>37848</v>
          </cell>
          <cell r="B1418">
            <v>0.24199999999999999</v>
          </cell>
        </row>
        <row r="1419">
          <cell r="A1419">
            <v>37849</v>
          </cell>
          <cell r="B1419">
            <v>0</v>
          </cell>
        </row>
        <row r="1420">
          <cell r="A1420">
            <v>37850</v>
          </cell>
          <cell r="B1420">
            <v>0</v>
          </cell>
        </row>
        <row r="1421">
          <cell r="A1421">
            <v>37851</v>
          </cell>
          <cell r="B1421">
            <v>0.24210000000000001</v>
          </cell>
        </row>
        <row r="1422">
          <cell r="A1422">
            <v>37852</v>
          </cell>
          <cell r="B1422">
            <v>0.24199999999999999</v>
          </cell>
        </row>
        <row r="1423">
          <cell r="A1423">
            <v>37853</v>
          </cell>
          <cell r="B1423">
            <v>0.2387</v>
          </cell>
        </row>
        <row r="1424">
          <cell r="A1424">
            <v>37854</v>
          </cell>
          <cell r="B1424">
            <v>0.21709999999999999</v>
          </cell>
        </row>
        <row r="1425">
          <cell r="A1425">
            <v>37855</v>
          </cell>
          <cell r="B1425">
            <v>0.21679999999999999</v>
          </cell>
        </row>
        <row r="1426">
          <cell r="A1426">
            <v>37856</v>
          </cell>
          <cell r="B1426">
            <v>0</v>
          </cell>
        </row>
        <row r="1427">
          <cell r="A1427">
            <v>37857</v>
          </cell>
          <cell r="B1427">
            <v>0</v>
          </cell>
        </row>
        <row r="1428">
          <cell r="A1428">
            <v>37858</v>
          </cell>
          <cell r="B1428">
            <v>0.2167</v>
          </cell>
        </row>
        <row r="1429">
          <cell r="A1429">
            <v>37859</v>
          </cell>
          <cell r="B1429">
            <v>0.21659999999999999</v>
          </cell>
        </row>
        <row r="1430">
          <cell r="A1430">
            <v>37860</v>
          </cell>
          <cell r="B1430">
            <v>0.21690000000000001</v>
          </cell>
        </row>
        <row r="1431">
          <cell r="A1431">
            <v>37861</v>
          </cell>
          <cell r="B1431">
            <v>0.217</v>
          </cell>
        </row>
        <row r="1432">
          <cell r="A1432">
            <v>37862</v>
          </cell>
          <cell r="B1432">
            <v>0.21690000000000001</v>
          </cell>
        </row>
        <row r="1433">
          <cell r="A1433">
            <v>37863</v>
          </cell>
          <cell r="B1433">
            <v>0</v>
          </cell>
        </row>
        <row r="1434">
          <cell r="A1434">
            <v>37864</v>
          </cell>
          <cell r="B1434">
            <v>0</v>
          </cell>
        </row>
        <row r="1435">
          <cell r="A1435">
            <v>37865</v>
          </cell>
          <cell r="B1435">
            <v>0.21690000000000001</v>
          </cell>
        </row>
        <row r="1436">
          <cell r="A1436">
            <v>37866</v>
          </cell>
          <cell r="B1436">
            <v>0.21690000000000001</v>
          </cell>
        </row>
        <row r="1437">
          <cell r="A1437">
            <v>37867</v>
          </cell>
          <cell r="B1437">
            <v>0.217</v>
          </cell>
        </row>
        <row r="1438">
          <cell r="A1438">
            <v>37868</v>
          </cell>
          <cell r="B1438">
            <v>0.217</v>
          </cell>
        </row>
        <row r="1439">
          <cell r="A1439">
            <v>37869</v>
          </cell>
          <cell r="B1439">
            <v>0.21709999999999999</v>
          </cell>
        </row>
        <row r="1440">
          <cell r="A1440">
            <v>37870</v>
          </cell>
          <cell r="B1440">
            <v>0</v>
          </cell>
        </row>
        <row r="1441">
          <cell r="A1441">
            <v>37871</v>
          </cell>
          <cell r="B1441">
            <v>0</v>
          </cell>
        </row>
        <row r="1442">
          <cell r="A1442">
            <v>37872</v>
          </cell>
          <cell r="B1442">
            <v>0.21709999999999999</v>
          </cell>
        </row>
        <row r="1443">
          <cell r="A1443">
            <v>37873</v>
          </cell>
          <cell r="B1443">
            <v>0.2172</v>
          </cell>
        </row>
        <row r="1444">
          <cell r="A1444">
            <v>37874</v>
          </cell>
          <cell r="B1444">
            <v>0.2172</v>
          </cell>
        </row>
        <row r="1445">
          <cell r="A1445">
            <v>37875</v>
          </cell>
          <cell r="B1445">
            <v>0.2172</v>
          </cell>
        </row>
        <row r="1446">
          <cell r="A1446">
            <v>37876</v>
          </cell>
          <cell r="B1446">
            <v>0.21729999999999999</v>
          </cell>
        </row>
        <row r="1447">
          <cell r="A1447">
            <v>37877</v>
          </cell>
          <cell r="B1447">
            <v>0</v>
          </cell>
        </row>
        <row r="1448">
          <cell r="A1448">
            <v>37878</v>
          </cell>
          <cell r="B1448">
            <v>0</v>
          </cell>
        </row>
        <row r="1449">
          <cell r="A1449">
            <v>37879</v>
          </cell>
          <cell r="B1449">
            <v>0.21709999999999999</v>
          </cell>
        </row>
        <row r="1450">
          <cell r="A1450">
            <v>37880</v>
          </cell>
          <cell r="B1450">
            <v>0.2167</v>
          </cell>
        </row>
        <row r="1451">
          <cell r="A1451">
            <v>37881</v>
          </cell>
          <cell r="B1451">
            <v>0.21590000000000001</v>
          </cell>
        </row>
        <row r="1452">
          <cell r="A1452">
            <v>37882</v>
          </cell>
          <cell r="B1452">
            <v>0.19689999999999999</v>
          </cell>
        </row>
        <row r="1453">
          <cell r="A1453">
            <v>37883</v>
          </cell>
          <cell r="B1453">
            <v>0.1968</v>
          </cell>
        </row>
        <row r="1454">
          <cell r="A1454">
            <v>37884</v>
          </cell>
          <cell r="B1454">
            <v>0</v>
          </cell>
        </row>
        <row r="1455">
          <cell r="A1455">
            <v>37885</v>
          </cell>
          <cell r="B1455">
            <v>0</v>
          </cell>
        </row>
        <row r="1456">
          <cell r="A1456">
            <v>37886</v>
          </cell>
          <cell r="B1456">
            <v>0.19700000000000001</v>
          </cell>
        </row>
        <row r="1457">
          <cell r="A1457">
            <v>37887</v>
          </cell>
          <cell r="B1457">
            <v>0.19719999999999999</v>
          </cell>
        </row>
        <row r="1458">
          <cell r="A1458">
            <v>37888</v>
          </cell>
          <cell r="B1458">
            <v>0.19719999999999999</v>
          </cell>
        </row>
        <row r="1459">
          <cell r="A1459">
            <v>37889</v>
          </cell>
          <cell r="B1459">
            <v>0.1971</v>
          </cell>
        </row>
        <row r="1460">
          <cell r="A1460">
            <v>37890</v>
          </cell>
          <cell r="B1460">
            <v>0.1971</v>
          </cell>
        </row>
        <row r="1461">
          <cell r="A1461">
            <v>37891</v>
          </cell>
          <cell r="B1461">
            <v>0</v>
          </cell>
        </row>
        <row r="1462">
          <cell r="A1462">
            <v>37892</v>
          </cell>
          <cell r="B1462">
            <v>0</v>
          </cell>
        </row>
        <row r="1463">
          <cell r="A1463">
            <v>37893</v>
          </cell>
          <cell r="B1463">
            <v>0.1971</v>
          </cell>
        </row>
        <row r="1464">
          <cell r="A1464">
            <v>37894</v>
          </cell>
          <cell r="B1464">
            <v>0.1971</v>
          </cell>
        </row>
        <row r="1465">
          <cell r="A1465">
            <v>37895</v>
          </cell>
          <cell r="B1465">
            <v>0.19719999999999999</v>
          </cell>
        </row>
        <row r="1466">
          <cell r="A1466">
            <v>37896</v>
          </cell>
          <cell r="B1466">
            <v>0.1973</v>
          </cell>
        </row>
        <row r="1467">
          <cell r="A1467">
            <v>37897</v>
          </cell>
          <cell r="B1467">
            <v>0.1973</v>
          </cell>
        </row>
        <row r="1468">
          <cell r="A1468">
            <v>37898</v>
          </cell>
          <cell r="B1468">
            <v>0</v>
          </cell>
        </row>
        <row r="1469">
          <cell r="A1469">
            <v>37899</v>
          </cell>
          <cell r="B1469">
            <v>0</v>
          </cell>
        </row>
        <row r="1470">
          <cell r="A1470">
            <v>37900</v>
          </cell>
          <cell r="B1470">
            <v>0.19719999999999999</v>
          </cell>
        </row>
        <row r="1471">
          <cell r="A1471">
            <v>37901</v>
          </cell>
          <cell r="B1471">
            <v>0.19719999999999999</v>
          </cell>
        </row>
        <row r="1472">
          <cell r="A1472">
            <v>37902</v>
          </cell>
          <cell r="B1472">
            <v>0.19719999999999999</v>
          </cell>
        </row>
        <row r="1473">
          <cell r="A1473">
            <v>37903</v>
          </cell>
          <cell r="B1473">
            <v>0.1971</v>
          </cell>
        </row>
        <row r="1474">
          <cell r="A1474">
            <v>37904</v>
          </cell>
          <cell r="B1474">
            <v>0.1973</v>
          </cell>
        </row>
        <row r="1475">
          <cell r="A1475">
            <v>37905</v>
          </cell>
          <cell r="B1475">
            <v>0</v>
          </cell>
        </row>
        <row r="1476">
          <cell r="A1476">
            <v>37906</v>
          </cell>
          <cell r="B1476">
            <v>0</v>
          </cell>
        </row>
        <row r="1477">
          <cell r="A1477">
            <v>37907</v>
          </cell>
          <cell r="B1477">
            <v>0.19739999999999999</v>
          </cell>
        </row>
        <row r="1478">
          <cell r="A1478">
            <v>37908</v>
          </cell>
          <cell r="B1478">
            <v>0.19739999999999999</v>
          </cell>
        </row>
        <row r="1479">
          <cell r="A1479">
            <v>37909</v>
          </cell>
          <cell r="B1479">
            <v>0.19739999999999999</v>
          </cell>
        </row>
        <row r="1480">
          <cell r="A1480">
            <v>37910</v>
          </cell>
          <cell r="B1480">
            <v>0.19750000000000001</v>
          </cell>
        </row>
        <row r="1481">
          <cell r="A1481">
            <v>37911</v>
          </cell>
          <cell r="B1481">
            <v>0.1976</v>
          </cell>
        </row>
        <row r="1482">
          <cell r="A1482">
            <v>37912</v>
          </cell>
          <cell r="B1482">
            <v>0</v>
          </cell>
        </row>
        <row r="1483">
          <cell r="A1483">
            <v>37913</v>
          </cell>
          <cell r="B1483">
            <v>0</v>
          </cell>
        </row>
        <row r="1484">
          <cell r="A1484">
            <v>37914</v>
          </cell>
          <cell r="B1484">
            <v>0.19750000000000001</v>
          </cell>
        </row>
        <row r="1485">
          <cell r="A1485">
            <v>37915</v>
          </cell>
          <cell r="B1485">
            <v>0.1973</v>
          </cell>
        </row>
        <row r="1486">
          <cell r="A1486">
            <v>37916</v>
          </cell>
          <cell r="B1486">
            <v>0.19689999999999999</v>
          </cell>
        </row>
        <row r="1487">
          <cell r="A1487">
            <v>37917</v>
          </cell>
          <cell r="B1487">
            <v>0.18720000000000001</v>
          </cell>
        </row>
        <row r="1488">
          <cell r="A1488">
            <v>37918</v>
          </cell>
          <cell r="B1488">
            <v>0.187</v>
          </cell>
        </row>
        <row r="1489">
          <cell r="A1489">
            <v>37919</v>
          </cell>
          <cell r="B1489">
            <v>0</v>
          </cell>
        </row>
        <row r="1490">
          <cell r="A1490">
            <v>37920</v>
          </cell>
          <cell r="B1490">
            <v>0</v>
          </cell>
        </row>
        <row r="1491">
          <cell r="A1491">
            <v>37921</v>
          </cell>
          <cell r="B1491">
            <v>0.187</v>
          </cell>
        </row>
        <row r="1492">
          <cell r="A1492">
            <v>37922</v>
          </cell>
          <cell r="B1492">
            <v>0.187</v>
          </cell>
        </row>
        <row r="1493">
          <cell r="A1493">
            <v>37923</v>
          </cell>
          <cell r="B1493">
            <v>0.18740000000000001</v>
          </cell>
        </row>
        <row r="1494">
          <cell r="A1494">
            <v>37924</v>
          </cell>
          <cell r="B1494">
            <v>0.18740000000000001</v>
          </cell>
        </row>
        <row r="1495">
          <cell r="A1495">
            <v>37925</v>
          </cell>
          <cell r="B1495">
            <v>0.1875</v>
          </cell>
        </row>
        <row r="1496">
          <cell r="A1496">
            <v>37926</v>
          </cell>
          <cell r="B1496">
            <v>0</v>
          </cell>
        </row>
        <row r="1497">
          <cell r="A1497">
            <v>37927</v>
          </cell>
          <cell r="B1497">
            <v>0</v>
          </cell>
        </row>
        <row r="1498">
          <cell r="A1498">
            <v>37928</v>
          </cell>
          <cell r="B1498">
            <v>0.18740000000000001</v>
          </cell>
        </row>
        <row r="1499">
          <cell r="A1499">
            <v>37929</v>
          </cell>
          <cell r="B1499">
            <v>0.1875</v>
          </cell>
        </row>
        <row r="1500">
          <cell r="A1500">
            <v>37930</v>
          </cell>
          <cell r="B1500">
            <v>0.18759999999999999</v>
          </cell>
        </row>
        <row r="1501">
          <cell r="A1501">
            <v>37931</v>
          </cell>
          <cell r="B1501">
            <v>0.18759999999999999</v>
          </cell>
        </row>
        <row r="1502">
          <cell r="A1502">
            <v>37932</v>
          </cell>
          <cell r="B1502">
            <v>0.1875</v>
          </cell>
        </row>
        <row r="1503">
          <cell r="A1503">
            <v>37933</v>
          </cell>
          <cell r="B1503">
            <v>0</v>
          </cell>
        </row>
        <row r="1504">
          <cell r="A1504">
            <v>37934</v>
          </cell>
          <cell r="B1504">
            <v>0</v>
          </cell>
        </row>
        <row r="1505">
          <cell r="A1505">
            <v>37935</v>
          </cell>
          <cell r="B1505">
            <v>0.1875</v>
          </cell>
        </row>
        <row r="1506">
          <cell r="A1506">
            <v>37936</v>
          </cell>
          <cell r="B1506">
            <v>0.1875</v>
          </cell>
        </row>
        <row r="1507">
          <cell r="A1507">
            <v>37937</v>
          </cell>
          <cell r="B1507">
            <v>0.18759999999999999</v>
          </cell>
        </row>
        <row r="1508">
          <cell r="A1508">
            <v>37938</v>
          </cell>
          <cell r="B1508">
            <v>0.18759999999999999</v>
          </cell>
        </row>
        <row r="1509">
          <cell r="A1509">
            <v>37939</v>
          </cell>
          <cell r="B1509">
            <v>0.18759999999999999</v>
          </cell>
        </row>
        <row r="1510">
          <cell r="A1510">
            <v>37940</v>
          </cell>
          <cell r="B1510">
            <v>0</v>
          </cell>
        </row>
        <row r="1511">
          <cell r="A1511">
            <v>37941</v>
          </cell>
          <cell r="B1511">
            <v>0</v>
          </cell>
        </row>
        <row r="1512">
          <cell r="A1512">
            <v>37942</v>
          </cell>
          <cell r="B1512">
            <v>0.18759999999999999</v>
          </cell>
        </row>
        <row r="1513">
          <cell r="A1513">
            <v>37943</v>
          </cell>
          <cell r="B1513">
            <v>0.1875</v>
          </cell>
        </row>
        <row r="1514">
          <cell r="A1514">
            <v>37944</v>
          </cell>
          <cell r="B1514">
            <v>0.18729999999999999</v>
          </cell>
        </row>
        <row r="1515">
          <cell r="A1515">
            <v>37945</v>
          </cell>
          <cell r="B1515">
            <v>0.1729</v>
          </cell>
        </row>
        <row r="1516">
          <cell r="A1516">
            <v>37946</v>
          </cell>
          <cell r="B1516">
            <v>0.17280000000000001</v>
          </cell>
        </row>
        <row r="1517">
          <cell r="A1517">
            <v>37947</v>
          </cell>
          <cell r="B1517">
            <v>0</v>
          </cell>
        </row>
        <row r="1518">
          <cell r="A1518">
            <v>37948</v>
          </cell>
          <cell r="B1518">
            <v>0</v>
          </cell>
        </row>
        <row r="1519">
          <cell r="A1519">
            <v>37949</v>
          </cell>
          <cell r="B1519">
            <v>0.1729</v>
          </cell>
        </row>
        <row r="1520">
          <cell r="A1520">
            <v>37950</v>
          </cell>
          <cell r="B1520">
            <v>0.17269999999999999</v>
          </cell>
        </row>
        <row r="1521">
          <cell r="A1521">
            <v>37951</v>
          </cell>
          <cell r="B1521">
            <v>0.17269999999999999</v>
          </cell>
        </row>
        <row r="1522">
          <cell r="A1522">
            <v>37952</v>
          </cell>
          <cell r="B1522">
            <v>0.1726</v>
          </cell>
        </row>
        <row r="1523">
          <cell r="A1523">
            <v>37953</v>
          </cell>
          <cell r="B1523">
            <v>0.17249999999999999</v>
          </cell>
        </row>
        <row r="1524">
          <cell r="A1524">
            <v>37954</v>
          </cell>
          <cell r="B1524">
            <v>0</v>
          </cell>
        </row>
        <row r="1525">
          <cell r="A1525">
            <v>37955</v>
          </cell>
          <cell r="B1525">
            <v>0</v>
          </cell>
        </row>
        <row r="1526">
          <cell r="A1526">
            <v>37956</v>
          </cell>
          <cell r="B1526">
            <v>0.17230000000000001</v>
          </cell>
        </row>
        <row r="1527">
          <cell r="A1527">
            <v>37957</v>
          </cell>
          <cell r="B1527">
            <v>0.1721</v>
          </cell>
        </row>
        <row r="1528">
          <cell r="A1528">
            <v>37958</v>
          </cell>
          <cell r="B1528">
            <v>0.17219999999999999</v>
          </cell>
        </row>
        <row r="1529">
          <cell r="A1529">
            <v>37959</v>
          </cell>
          <cell r="B1529">
            <v>0.17219999999999999</v>
          </cell>
        </row>
        <row r="1530">
          <cell r="A1530">
            <v>37960</v>
          </cell>
          <cell r="B1530">
            <v>0.17219999999999999</v>
          </cell>
        </row>
        <row r="1531">
          <cell r="A1531">
            <v>37961</v>
          </cell>
          <cell r="B1531">
            <v>0</v>
          </cell>
        </row>
        <row r="1532">
          <cell r="A1532">
            <v>37962</v>
          </cell>
          <cell r="B1532">
            <v>0</v>
          </cell>
        </row>
        <row r="1533">
          <cell r="A1533">
            <v>37963</v>
          </cell>
          <cell r="B1533">
            <v>0.17230000000000001</v>
          </cell>
        </row>
        <row r="1534">
          <cell r="A1534">
            <v>37964</v>
          </cell>
          <cell r="B1534">
            <v>0.17219999999999999</v>
          </cell>
        </row>
        <row r="1535">
          <cell r="A1535">
            <v>37965</v>
          </cell>
          <cell r="B1535">
            <v>0.17230000000000001</v>
          </cell>
        </row>
        <row r="1536">
          <cell r="A1536">
            <v>37966</v>
          </cell>
          <cell r="B1536">
            <v>0.1721</v>
          </cell>
        </row>
        <row r="1537">
          <cell r="A1537">
            <v>37967</v>
          </cell>
          <cell r="B1537">
            <v>0.17199999999999999</v>
          </cell>
        </row>
        <row r="1538">
          <cell r="A1538">
            <v>37968</v>
          </cell>
          <cell r="B1538">
            <v>0</v>
          </cell>
        </row>
        <row r="1539">
          <cell r="A1539">
            <v>37969</v>
          </cell>
          <cell r="B1539">
            <v>0</v>
          </cell>
        </row>
        <row r="1540">
          <cell r="A1540">
            <v>37970</v>
          </cell>
          <cell r="B1540">
            <v>0.17199999999999999</v>
          </cell>
        </row>
        <row r="1541">
          <cell r="A1541">
            <v>37971</v>
          </cell>
          <cell r="B1541">
            <v>0.1719</v>
          </cell>
        </row>
        <row r="1542">
          <cell r="A1542">
            <v>37972</v>
          </cell>
          <cell r="B1542">
            <v>0.17180000000000001</v>
          </cell>
        </row>
        <row r="1543">
          <cell r="A1543">
            <v>37973</v>
          </cell>
          <cell r="B1543">
            <v>0.16200000000000001</v>
          </cell>
        </row>
        <row r="1544">
          <cell r="A1544">
            <v>37974</v>
          </cell>
          <cell r="B1544">
            <v>0.1623</v>
          </cell>
        </row>
        <row r="1545">
          <cell r="A1545">
            <v>37975</v>
          </cell>
          <cell r="B1545">
            <v>0</v>
          </cell>
        </row>
        <row r="1546">
          <cell r="A1546">
            <v>37976</v>
          </cell>
          <cell r="B1546">
            <v>0</v>
          </cell>
        </row>
        <row r="1547">
          <cell r="A1547">
            <v>37977</v>
          </cell>
          <cell r="B1547">
            <v>0.1623</v>
          </cell>
        </row>
        <row r="1548">
          <cell r="A1548">
            <v>37978</v>
          </cell>
          <cell r="B1548">
            <v>0.16239999999999999</v>
          </cell>
        </row>
        <row r="1549">
          <cell r="A1549">
            <v>37979</v>
          </cell>
          <cell r="B1549">
            <v>0.1623</v>
          </cell>
        </row>
        <row r="1550">
          <cell r="A1550">
            <v>37980</v>
          </cell>
          <cell r="B1550">
            <v>0</v>
          </cell>
        </row>
        <row r="1551">
          <cell r="A1551">
            <v>37981</v>
          </cell>
          <cell r="B1551">
            <v>0.16220000000000001</v>
          </cell>
        </row>
        <row r="1552">
          <cell r="A1552">
            <v>37982</v>
          </cell>
          <cell r="B1552">
            <v>0</v>
          </cell>
        </row>
        <row r="1553">
          <cell r="A1553">
            <v>37983</v>
          </cell>
          <cell r="B1553">
            <v>0</v>
          </cell>
        </row>
        <row r="1554">
          <cell r="A1554">
            <v>37984</v>
          </cell>
          <cell r="B1554">
            <v>0.1623</v>
          </cell>
        </row>
        <row r="1555">
          <cell r="A1555">
            <v>37985</v>
          </cell>
          <cell r="B1555">
            <v>0.16239999999999999</v>
          </cell>
        </row>
        <row r="1556">
          <cell r="A1556">
            <v>37986</v>
          </cell>
          <cell r="B1556">
            <v>0.16270000000000001</v>
          </cell>
        </row>
        <row r="1557">
          <cell r="A1557">
            <v>37987</v>
          </cell>
          <cell r="B1557">
            <v>0</v>
          </cell>
        </row>
        <row r="1558">
          <cell r="A1558">
            <v>37988</v>
          </cell>
          <cell r="B1558">
            <v>0.16259999999999999</v>
          </cell>
        </row>
        <row r="1559">
          <cell r="A1559">
            <v>37989</v>
          </cell>
          <cell r="B1559">
            <v>0</v>
          </cell>
        </row>
        <row r="1560">
          <cell r="A1560">
            <v>37990</v>
          </cell>
          <cell r="B1560">
            <v>0</v>
          </cell>
        </row>
        <row r="1561">
          <cell r="A1561">
            <v>37991</v>
          </cell>
          <cell r="B1561">
            <v>0.16250000000000001</v>
          </cell>
        </row>
        <row r="1562">
          <cell r="A1562">
            <v>37992</v>
          </cell>
          <cell r="B1562">
            <v>0.16239999999999999</v>
          </cell>
        </row>
        <row r="1563">
          <cell r="A1563">
            <v>37993</v>
          </cell>
          <cell r="B1563">
            <v>0.1623</v>
          </cell>
        </row>
        <row r="1564">
          <cell r="A1564">
            <v>37994</v>
          </cell>
          <cell r="B1564">
            <v>0.16220000000000001</v>
          </cell>
        </row>
        <row r="1565">
          <cell r="A1565">
            <v>37995</v>
          </cell>
          <cell r="B1565">
            <v>0.16220000000000001</v>
          </cell>
        </row>
        <row r="1566">
          <cell r="A1566">
            <v>37996</v>
          </cell>
          <cell r="B1566">
            <v>0</v>
          </cell>
        </row>
        <row r="1567">
          <cell r="A1567">
            <v>37997</v>
          </cell>
          <cell r="B1567">
            <v>0</v>
          </cell>
        </row>
        <row r="1568">
          <cell r="A1568">
            <v>37998</v>
          </cell>
          <cell r="B1568">
            <v>0.16220000000000001</v>
          </cell>
        </row>
        <row r="1569">
          <cell r="A1569">
            <v>37999</v>
          </cell>
          <cell r="B1569">
            <v>0.16220000000000001</v>
          </cell>
        </row>
        <row r="1570">
          <cell r="A1570">
            <v>38000</v>
          </cell>
          <cell r="B1570">
            <v>0.16220000000000001</v>
          </cell>
        </row>
        <row r="1571">
          <cell r="A1571">
            <v>38001</v>
          </cell>
          <cell r="B1571">
            <v>0.16209999999999999</v>
          </cell>
        </row>
        <row r="1572">
          <cell r="A1572">
            <v>38002</v>
          </cell>
          <cell r="B1572">
            <v>0.16200000000000001</v>
          </cell>
        </row>
        <row r="1573">
          <cell r="A1573">
            <v>38003</v>
          </cell>
          <cell r="B1573">
            <v>0</v>
          </cell>
        </row>
        <row r="1574">
          <cell r="A1574">
            <v>38004</v>
          </cell>
          <cell r="B1574">
            <v>0</v>
          </cell>
        </row>
        <row r="1575">
          <cell r="A1575">
            <v>38005</v>
          </cell>
          <cell r="B1575">
            <v>0.16200000000000001</v>
          </cell>
        </row>
        <row r="1576">
          <cell r="A1576">
            <v>38006</v>
          </cell>
          <cell r="B1576">
            <v>0.16200000000000001</v>
          </cell>
        </row>
        <row r="1577">
          <cell r="A1577">
            <v>38007</v>
          </cell>
          <cell r="B1577">
            <v>0.16200000000000001</v>
          </cell>
        </row>
        <row r="1578">
          <cell r="A1578">
            <v>38008</v>
          </cell>
          <cell r="B1578">
            <v>0.1623</v>
          </cell>
        </row>
        <row r="1579">
          <cell r="A1579">
            <v>38009</v>
          </cell>
          <cell r="B1579">
            <v>0.16239999999999999</v>
          </cell>
        </row>
        <row r="1580">
          <cell r="A1580">
            <v>38010</v>
          </cell>
          <cell r="B1580">
            <v>0</v>
          </cell>
        </row>
        <row r="1581">
          <cell r="A1581">
            <v>38011</v>
          </cell>
          <cell r="B1581">
            <v>0</v>
          </cell>
        </row>
        <row r="1582">
          <cell r="A1582">
            <v>38012</v>
          </cell>
          <cell r="B1582">
            <v>0.1623</v>
          </cell>
        </row>
        <row r="1583">
          <cell r="A1583">
            <v>38013</v>
          </cell>
          <cell r="B1583">
            <v>0.1623</v>
          </cell>
        </row>
        <row r="1584">
          <cell r="A1584">
            <v>38014</v>
          </cell>
          <cell r="B1584">
            <v>0.16209999999999999</v>
          </cell>
        </row>
        <row r="1585">
          <cell r="A1585">
            <v>38015</v>
          </cell>
          <cell r="B1585">
            <v>0.16189999999999999</v>
          </cell>
        </row>
        <row r="1586">
          <cell r="A1586">
            <v>38016</v>
          </cell>
          <cell r="B1586">
            <v>0.16220000000000001</v>
          </cell>
        </row>
        <row r="1587">
          <cell r="A1587">
            <v>38017</v>
          </cell>
          <cell r="B1587">
            <v>0</v>
          </cell>
        </row>
        <row r="1588">
          <cell r="A1588">
            <v>38018</v>
          </cell>
          <cell r="B1588">
            <v>0</v>
          </cell>
        </row>
        <row r="1589">
          <cell r="A1589">
            <v>38019</v>
          </cell>
          <cell r="B1589">
            <v>0.16220000000000001</v>
          </cell>
        </row>
        <row r="1590">
          <cell r="A1590">
            <v>38020</v>
          </cell>
          <cell r="B1590">
            <v>0.16220000000000001</v>
          </cell>
        </row>
        <row r="1591">
          <cell r="A1591">
            <v>38021</v>
          </cell>
          <cell r="B1591">
            <v>0.16220000000000001</v>
          </cell>
        </row>
        <row r="1592">
          <cell r="A1592">
            <v>38022</v>
          </cell>
          <cell r="B1592">
            <v>0.16220000000000001</v>
          </cell>
        </row>
        <row r="1593">
          <cell r="A1593">
            <v>38023</v>
          </cell>
          <cell r="B1593">
            <v>0.16209999999999999</v>
          </cell>
        </row>
        <row r="1594">
          <cell r="A1594">
            <v>38024</v>
          </cell>
          <cell r="B1594">
            <v>0</v>
          </cell>
        </row>
        <row r="1595">
          <cell r="A1595">
            <v>38025</v>
          </cell>
          <cell r="B1595">
            <v>0</v>
          </cell>
        </row>
        <row r="1596">
          <cell r="A1596">
            <v>38026</v>
          </cell>
          <cell r="B1596">
            <v>0.16200000000000001</v>
          </cell>
        </row>
        <row r="1597">
          <cell r="A1597">
            <v>38027</v>
          </cell>
          <cell r="B1597">
            <v>0.16189999999999999</v>
          </cell>
        </row>
        <row r="1598">
          <cell r="A1598">
            <v>38028</v>
          </cell>
          <cell r="B1598">
            <v>0.1618</v>
          </cell>
        </row>
        <row r="1599">
          <cell r="A1599">
            <v>38029</v>
          </cell>
          <cell r="B1599">
            <v>0.16200000000000001</v>
          </cell>
        </row>
        <row r="1600">
          <cell r="A1600">
            <v>38030</v>
          </cell>
          <cell r="B1600">
            <v>0.1623</v>
          </cell>
        </row>
        <row r="1601">
          <cell r="A1601">
            <v>38031</v>
          </cell>
          <cell r="B1601">
            <v>0</v>
          </cell>
        </row>
        <row r="1602">
          <cell r="A1602">
            <v>38032</v>
          </cell>
          <cell r="B1602">
            <v>0</v>
          </cell>
        </row>
        <row r="1603">
          <cell r="A1603">
            <v>38033</v>
          </cell>
          <cell r="B1603">
            <v>0.16239999999999999</v>
          </cell>
        </row>
        <row r="1604">
          <cell r="A1604">
            <v>38034</v>
          </cell>
          <cell r="B1604">
            <v>0.16239999999999999</v>
          </cell>
        </row>
        <row r="1605">
          <cell r="A1605">
            <v>38035</v>
          </cell>
          <cell r="B1605">
            <v>0.16239999999999999</v>
          </cell>
        </row>
        <row r="1606">
          <cell r="A1606">
            <v>38036</v>
          </cell>
          <cell r="B1606">
            <v>0.1623</v>
          </cell>
        </row>
        <row r="1607">
          <cell r="A1607">
            <v>38037</v>
          </cell>
          <cell r="B1607">
            <v>0.16250000000000001</v>
          </cell>
        </row>
        <row r="1608">
          <cell r="A1608">
            <v>38038</v>
          </cell>
          <cell r="B1608">
            <v>0</v>
          </cell>
        </row>
        <row r="1609">
          <cell r="A1609">
            <v>38039</v>
          </cell>
          <cell r="B1609">
            <v>0</v>
          </cell>
        </row>
        <row r="1610">
          <cell r="A1610">
            <v>38040</v>
          </cell>
          <cell r="B1610">
            <v>0</v>
          </cell>
        </row>
        <row r="1611">
          <cell r="A1611">
            <v>38041</v>
          </cell>
          <cell r="B1611">
            <v>0</v>
          </cell>
        </row>
        <row r="1612">
          <cell r="A1612">
            <v>38042</v>
          </cell>
          <cell r="B1612">
            <v>0.16239999999999999</v>
          </cell>
        </row>
        <row r="1613">
          <cell r="A1613">
            <v>38043</v>
          </cell>
          <cell r="B1613">
            <v>0.16239999999999999</v>
          </cell>
        </row>
        <row r="1614">
          <cell r="A1614">
            <v>38044</v>
          </cell>
          <cell r="B1614">
            <v>0.16239999999999999</v>
          </cell>
        </row>
        <row r="1615">
          <cell r="A1615">
            <v>38045</v>
          </cell>
          <cell r="B1615">
            <v>0</v>
          </cell>
        </row>
        <row r="1616">
          <cell r="A1616">
            <v>38046</v>
          </cell>
          <cell r="B1616">
            <v>0</v>
          </cell>
        </row>
        <row r="1617">
          <cell r="A1617">
            <v>38047</v>
          </cell>
          <cell r="B1617">
            <v>0.1623</v>
          </cell>
        </row>
        <row r="1618">
          <cell r="A1618">
            <v>38048</v>
          </cell>
          <cell r="B1618">
            <v>0.1623</v>
          </cell>
        </row>
        <row r="1619">
          <cell r="A1619">
            <v>38049</v>
          </cell>
          <cell r="B1619">
            <v>0.16220000000000001</v>
          </cell>
        </row>
        <row r="1620">
          <cell r="A1620">
            <v>38050</v>
          </cell>
          <cell r="B1620">
            <v>0.16209999999999999</v>
          </cell>
        </row>
        <row r="1621">
          <cell r="A1621">
            <v>38051</v>
          </cell>
          <cell r="B1621">
            <v>0.16220000000000001</v>
          </cell>
        </row>
        <row r="1622">
          <cell r="A1622">
            <v>38052</v>
          </cell>
          <cell r="B1622">
            <v>0</v>
          </cell>
        </row>
        <row r="1623">
          <cell r="A1623">
            <v>38053</v>
          </cell>
          <cell r="B1623">
            <v>0</v>
          </cell>
        </row>
        <row r="1624">
          <cell r="A1624">
            <v>38054</v>
          </cell>
          <cell r="B1624">
            <v>0.1623</v>
          </cell>
        </row>
        <row r="1625">
          <cell r="A1625">
            <v>38055</v>
          </cell>
          <cell r="B1625">
            <v>0.16220000000000001</v>
          </cell>
        </row>
        <row r="1626">
          <cell r="A1626">
            <v>38056</v>
          </cell>
          <cell r="B1626">
            <v>0.1623</v>
          </cell>
        </row>
        <row r="1627">
          <cell r="A1627">
            <v>38057</v>
          </cell>
          <cell r="B1627">
            <v>0.16209999999999999</v>
          </cell>
        </row>
        <row r="1628">
          <cell r="A1628">
            <v>38058</v>
          </cell>
          <cell r="B1628">
            <v>0.16209999999999999</v>
          </cell>
        </row>
        <row r="1629">
          <cell r="A1629">
            <v>38059</v>
          </cell>
          <cell r="B1629">
            <v>0</v>
          </cell>
        </row>
        <row r="1630">
          <cell r="A1630">
            <v>38060</v>
          </cell>
          <cell r="B1630">
            <v>0</v>
          </cell>
        </row>
        <row r="1631">
          <cell r="A1631">
            <v>38061</v>
          </cell>
          <cell r="B1631">
            <v>0.16200000000000001</v>
          </cell>
        </row>
        <row r="1632">
          <cell r="A1632">
            <v>38062</v>
          </cell>
          <cell r="B1632">
            <v>0.16200000000000001</v>
          </cell>
        </row>
        <row r="1633">
          <cell r="A1633">
            <v>38063</v>
          </cell>
          <cell r="B1633">
            <v>0.16200000000000001</v>
          </cell>
        </row>
        <row r="1634">
          <cell r="A1634">
            <v>38064</v>
          </cell>
          <cell r="B1634">
            <v>0.15989999999999999</v>
          </cell>
        </row>
        <row r="1635">
          <cell r="A1635">
            <v>38065</v>
          </cell>
          <cell r="B1635">
            <v>0.16009999999999999</v>
          </cell>
        </row>
        <row r="1636">
          <cell r="A1636">
            <v>38066</v>
          </cell>
          <cell r="B1636">
            <v>0</v>
          </cell>
        </row>
        <row r="1637">
          <cell r="A1637">
            <v>38067</v>
          </cell>
          <cell r="B1637">
            <v>0</v>
          </cell>
        </row>
        <row r="1638">
          <cell r="A1638">
            <v>38068</v>
          </cell>
          <cell r="B1638">
            <v>0.1605</v>
          </cell>
        </row>
        <row r="1639">
          <cell r="A1639">
            <v>38069</v>
          </cell>
          <cell r="B1639">
            <v>0.1608</v>
          </cell>
        </row>
        <row r="1640">
          <cell r="A1640">
            <v>38070</v>
          </cell>
          <cell r="B1640">
            <v>0.16039999999999999</v>
          </cell>
        </row>
        <row r="1641">
          <cell r="A1641">
            <v>38071</v>
          </cell>
          <cell r="B1641">
            <v>0.16020000000000001</v>
          </cell>
        </row>
        <row r="1642">
          <cell r="A1642">
            <v>38072</v>
          </cell>
          <cell r="B1642">
            <v>0.16020000000000001</v>
          </cell>
        </row>
        <row r="1643">
          <cell r="A1643">
            <v>38073</v>
          </cell>
          <cell r="B1643">
            <v>0</v>
          </cell>
        </row>
        <row r="1644">
          <cell r="A1644">
            <v>38074</v>
          </cell>
          <cell r="B1644">
            <v>0</v>
          </cell>
        </row>
        <row r="1645">
          <cell r="A1645">
            <v>38075</v>
          </cell>
          <cell r="B1645">
            <v>0.16009999999999999</v>
          </cell>
        </row>
        <row r="1646">
          <cell r="A1646">
            <v>38076</v>
          </cell>
          <cell r="B1646">
            <v>0.16</v>
          </cell>
        </row>
        <row r="1647">
          <cell r="A1647">
            <v>38077</v>
          </cell>
          <cell r="B1647">
            <v>0.16020000000000001</v>
          </cell>
        </row>
        <row r="1648">
          <cell r="A1648">
            <v>38078</v>
          </cell>
          <cell r="B1648">
            <v>0.1603</v>
          </cell>
        </row>
        <row r="1649">
          <cell r="A1649">
            <v>38079</v>
          </cell>
          <cell r="B1649">
            <v>0.1603</v>
          </cell>
        </row>
        <row r="1650">
          <cell r="A1650">
            <v>38080</v>
          </cell>
          <cell r="B1650">
            <v>0</v>
          </cell>
        </row>
        <row r="1651">
          <cell r="A1651">
            <v>38081</v>
          </cell>
          <cell r="B1651">
            <v>0</v>
          </cell>
        </row>
        <row r="1652">
          <cell r="A1652">
            <v>38082</v>
          </cell>
          <cell r="B1652">
            <v>0.1603</v>
          </cell>
        </row>
        <row r="1653">
          <cell r="A1653">
            <v>38083</v>
          </cell>
          <cell r="B1653">
            <v>0.16020000000000001</v>
          </cell>
        </row>
        <row r="1654">
          <cell r="A1654">
            <v>38084</v>
          </cell>
          <cell r="B1654">
            <v>0.16009999999999999</v>
          </cell>
        </row>
        <row r="1655">
          <cell r="A1655">
            <v>38085</v>
          </cell>
          <cell r="B1655">
            <v>0.16009999999999999</v>
          </cell>
        </row>
        <row r="1656">
          <cell r="A1656">
            <v>38086</v>
          </cell>
          <cell r="B1656">
            <v>0</v>
          </cell>
        </row>
        <row r="1657">
          <cell r="A1657">
            <v>38087</v>
          </cell>
          <cell r="B1657">
            <v>0</v>
          </cell>
        </row>
        <row r="1658">
          <cell r="A1658">
            <v>38088</v>
          </cell>
          <cell r="B1658">
            <v>0</v>
          </cell>
        </row>
        <row r="1659">
          <cell r="A1659">
            <v>38089</v>
          </cell>
          <cell r="B1659">
            <v>0.16</v>
          </cell>
        </row>
        <row r="1660">
          <cell r="A1660">
            <v>38090</v>
          </cell>
          <cell r="B1660">
            <v>0.16</v>
          </cell>
        </row>
        <row r="1661">
          <cell r="A1661">
            <v>38091</v>
          </cell>
          <cell r="B1661">
            <v>0.15959999999999999</v>
          </cell>
        </row>
        <row r="1662">
          <cell r="A1662">
            <v>38092</v>
          </cell>
          <cell r="B1662">
            <v>0.15759999999999999</v>
          </cell>
        </row>
        <row r="1663">
          <cell r="A1663">
            <v>38093</v>
          </cell>
          <cell r="B1663">
            <v>0.15720000000000001</v>
          </cell>
        </row>
        <row r="1664">
          <cell r="A1664">
            <v>38094</v>
          </cell>
          <cell r="B1664">
            <v>0</v>
          </cell>
        </row>
        <row r="1665">
          <cell r="A1665">
            <v>38095</v>
          </cell>
          <cell r="B1665">
            <v>0</v>
          </cell>
        </row>
        <row r="1666">
          <cell r="A1666">
            <v>38096</v>
          </cell>
          <cell r="B1666">
            <v>0.1573</v>
          </cell>
        </row>
        <row r="1667">
          <cell r="A1667">
            <v>38097</v>
          </cell>
          <cell r="B1667">
            <v>0.1573</v>
          </cell>
        </row>
        <row r="1668">
          <cell r="A1668">
            <v>38098</v>
          </cell>
          <cell r="B1668">
            <v>0</v>
          </cell>
        </row>
        <row r="1669">
          <cell r="A1669">
            <v>38099</v>
          </cell>
          <cell r="B1669">
            <v>0.15720000000000001</v>
          </cell>
        </row>
        <row r="1670">
          <cell r="A1670">
            <v>38100</v>
          </cell>
          <cell r="B1670">
            <v>0.15720000000000001</v>
          </cell>
        </row>
        <row r="1671">
          <cell r="A1671">
            <v>38101</v>
          </cell>
          <cell r="B1671">
            <v>0</v>
          </cell>
        </row>
        <row r="1672">
          <cell r="A1672">
            <v>38102</v>
          </cell>
          <cell r="B1672">
            <v>0</v>
          </cell>
        </row>
        <row r="1673">
          <cell r="A1673">
            <v>38103</v>
          </cell>
          <cell r="B1673">
            <v>0.15720000000000001</v>
          </cell>
        </row>
        <row r="1674">
          <cell r="A1674">
            <v>38104</v>
          </cell>
          <cell r="B1674">
            <v>0.15709999999999999</v>
          </cell>
        </row>
        <row r="1675">
          <cell r="A1675">
            <v>38105</v>
          </cell>
          <cell r="B1675">
            <v>0.15709999999999999</v>
          </cell>
        </row>
        <row r="1676">
          <cell r="A1676">
            <v>38106</v>
          </cell>
          <cell r="B1676">
            <v>0.157</v>
          </cell>
        </row>
        <row r="1677">
          <cell r="A1677">
            <v>38107</v>
          </cell>
          <cell r="B1677">
            <v>0.15740000000000001</v>
          </cell>
        </row>
        <row r="1678">
          <cell r="A1678">
            <v>38108</v>
          </cell>
          <cell r="B1678">
            <v>0</v>
          </cell>
        </row>
        <row r="1679">
          <cell r="A1679">
            <v>38109</v>
          </cell>
          <cell r="B1679">
            <v>0</v>
          </cell>
        </row>
        <row r="1680">
          <cell r="A1680">
            <v>38110</v>
          </cell>
          <cell r="B1680">
            <v>0.15720000000000001</v>
          </cell>
        </row>
        <row r="1681">
          <cell r="A1681">
            <v>38111</v>
          </cell>
          <cell r="B1681">
            <v>0.1573</v>
          </cell>
        </row>
        <row r="1682">
          <cell r="A1682">
            <v>38112</v>
          </cell>
          <cell r="B1682">
            <v>0.15709999999999999</v>
          </cell>
        </row>
        <row r="1683">
          <cell r="A1683">
            <v>38113</v>
          </cell>
          <cell r="B1683">
            <v>0.15720000000000001</v>
          </cell>
        </row>
        <row r="1684">
          <cell r="A1684">
            <v>38114</v>
          </cell>
          <cell r="B1684">
            <v>0.15709999999999999</v>
          </cell>
        </row>
        <row r="1685">
          <cell r="A1685">
            <v>38115</v>
          </cell>
          <cell r="B1685">
            <v>0</v>
          </cell>
        </row>
        <row r="1686">
          <cell r="A1686">
            <v>38116</v>
          </cell>
          <cell r="B1686">
            <v>0</v>
          </cell>
        </row>
        <row r="1687">
          <cell r="A1687">
            <v>38117</v>
          </cell>
          <cell r="B1687">
            <v>0.157</v>
          </cell>
        </row>
        <row r="1688">
          <cell r="A1688">
            <v>38118</v>
          </cell>
          <cell r="B1688">
            <v>0.157</v>
          </cell>
        </row>
        <row r="1689">
          <cell r="A1689">
            <v>38119</v>
          </cell>
          <cell r="B1689">
            <v>0.157</v>
          </cell>
        </row>
        <row r="1690">
          <cell r="A1690">
            <v>38120</v>
          </cell>
          <cell r="B1690">
            <v>0.157</v>
          </cell>
        </row>
        <row r="1691">
          <cell r="A1691">
            <v>38121</v>
          </cell>
          <cell r="B1691">
            <v>0.15720000000000001</v>
          </cell>
        </row>
        <row r="1692">
          <cell r="A1692">
            <v>38122</v>
          </cell>
          <cell r="B1692">
            <v>0</v>
          </cell>
        </row>
        <row r="1693">
          <cell r="A1693">
            <v>38123</v>
          </cell>
          <cell r="B1693">
            <v>0</v>
          </cell>
        </row>
        <row r="1694">
          <cell r="A1694">
            <v>38124</v>
          </cell>
          <cell r="B1694">
            <v>0.15709999999999999</v>
          </cell>
        </row>
        <row r="1695">
          <cell r="A1695">
            <v>38125</v>
          </cell>
          <cell r="B1695">
            <v>0.15709999999999999</v>
          </cell>
        </row>
        <row r="1696">
          <cell r="A1696">
            <v>38126</v>
          </cell>
          <cell r="B1696">
            <v>0.157</v>
          </cell>
        </row>
        <row r="1697">
          <cell r="A1697">
            <v>38127</v>
          </cell>
          <cell r="B1697">
            <v>0.15709999999999999</v>
          </cell>
        </row>
        <row r="1698">
          <cell r="A1698">
            <v>38128</v>
          </cell>
          <cell r="B1698">
            <v>0.1573</v>
          </cell>
        </row>
        <row r="1699">
          <cell r="A1699">
            <v>38129</v>
          </cell>
          <cell r="B1699">
            <v>0</v>
          </cell>
        </row>
        <row r="1700">
          <cell r="A1700">
            <v>38130</v>
          </cell>
          <cell r="B1700">
            <v>0</v>
          </cell>
        </row>
        <row r="1701">
          <cell r="A1701">
            <v>38131</v>
          </cell>
          <cell r="B1701">
            <v>0.1573</v>
          </cell>
        </row>
        <row r="1702">
          <cell r="A1702">
            <v>38132</v>
          </cell>
          <cell r="B1702">
            <v>0.15720000000000001</v>
          </cell>
        </row>
        <row r="1703">
          <cell r="A1703">
            <v>38133</v>
          </cell>
          <cell r="B1703">
            <v>0.15770000000000001</v>
          </cell>
        </row>
        <row r="1704">
          <cell r="A1704">
            <v>38134</v>
          </cell>
          <cell r="B1704">
            <v>0.15809999999999999</v>
          </cell>
        </row>
        <row r="1705">
          <cell r="A1705">
            <v>38135</v>
          </cell>
          <cell r="B1705">
            <v>0.15820000000000001</v>
          </cell>
        </row>
        <row r="1706">
          <cell r="A1706">
            <v>38136</v>
          </cell>
          <cell r="B1706">
            <v>0</v>
          </cell>
        </row>
        <row r="1707">
          <cell r="A1707">
            <v>38137</v>
          </cell>
          <cell r="B1707">
            <v>0</v>
          </cell>
        </row>
        <row r="1708">
          <cell r="A1708">
            <v>38138</v>
          </cell>
          <cell r="B1708">
            <v>0.15809999999999999</v>
          </cell>
        </row>
        <row r="1709">
          <cell r="A1709">
            <v>38139</v>
          </cell>
          <cell r="B1709">
            <v>0.1575</v>
          </cell>
        </row>
        <row r="1710">
          <cell r="A1710">
            <v>38140</v>
          </cell>
          <cell r="B1710">
            <v>0.15740000000000001</v>
          </cell>
        </row>
        <row r="1711">
          <cell r="A1711">
            <v>38141</v>
          </cell>
          <cell r="B1711">
            <v>0.15709999999999999</v>
          </cell>
        </row>
        <row r="1712">
          <cell r="A1712">
            <v>38142</v>
          </cell>
          <cell r="B1712">
            <v>0.1575</v>
          </cell>
        </row>
        <row r="1713">
          <cell r="A1713">
            <v>38143</v>
          </cell>
          <cell r="B1713">
            <v>0</v>
          </cell>
        </row>
        <row r="1714">
          <cell r="A1714">
            <v>38144</v>
          </cell>
          <cell r="B1714">
            <v>0</v>
          </cell>
        </row>
        <row r="1715">
          <cell r="A1715">
            <v>38145</v>
          </cell>
          <cell r="B1715">
            <v>0.1573</v>
          </cell>
        </row>
        <row r="1716">
          <cell r="A1716">
            <v>38146</v>
          </cell>
          <cell r="B1716">
            <v>0.15709999999999999</v>
          </cell>
        </row>
        <row r="1717">
          <cell r="A1717">
            <v>38147</v>
          </cell>
          <cell r="B1717">
            <v>0.157</v>
          </cell>
        </row>
        <row r="1718">
          <cell r="A1718">
            <v>38148</v>
          </cell>
          <cell r="B1718">
            <v>0</v>
          </cell>
        </row>
        <row r="1719">
          <cell r="A1719">
            <v>38149</v>
          </cell>
          <cell r="B1719">
            <v>0.157</v>
          </cell>
        </row>
        <row r="1720">
          <cell r="A1720">
            <v>38150</v>
          </cell>
          <cell r="B1720">
            <v>0</v>
          </cell>
        </row>
        <row r="1721">
          <cell r="A1721">
            <v>38151</v>
          </cell>
          <cell r="B1721">
            <v>0</v>
          </cell>
        </row>
        <row r="1722">
          <cell r="A1722">
            <v>38152</v>
          </cell>
          <cell r="B1722">
            <v>0.157</v>
          </cell>
        </row>
        <row r="1723">
          <cell r="A1723">
            <v>38153</v>
          </cell>
          <cell r="B1723">
            <v>0.15709999999999999</v>
          </cell>
        </row>
        <row r="1724">
          <cell r="A1724">
            <v>38154</v>
          </cell>
          <cell r="B1724">
            <v>0.15709999999999999</v>
          </cell>
        </row>
        <row r="1725">
          <cell r="A1725">
            <v>38155</v>
          </cell>
          <cell r="B1725">
            <v>0.15709999999999999</v>
          </cell>
        </row>
        <row r="1726">
          <cell r="A1726">
            <v>38156</v>
          </cell>
          <cell r="B1726">
            <v>0.157</v>
          </cell>
        </row>
        <row r="1727">
          <cell r="A1727">
            <v>38157</v>
          </cell>
          <cell r="B1727">
            <v>0</v>
          </cell>
        </row>
        <row r="1728">
          <cell r="A1728">
            <v>38158</v>
          </cell>
          <cell r="B1728">
            <v>0</v>
          </cell>
        </row>
        <row r="1729">
          <cell r="A1729">
            <v>38159</v>
          </cell>
          <cell r="B1729">
            <v>0.15720000000000001</v>
          </cell>
        </row>
        <row r="1730">
          <cell r="A1730">
            <v>38160</v>
          </cell>
          <cell r="B1730">
            <v>0.15709999999999999</v>
          </cell>
        </row>
        <row r="1731">
          <cell r="A1731">
            <v>38161</v>
          </cell>
          <cell r="B1731">
            <v>0.157</v>
          </cell>
        </row>
        <row r="1732">
          <cell r="A1732">
            <v>38162</v>
          </cell>
          <cell r="B1732">
            <v>0.157</v>
          </cell>
        </row>
        <row r="1733">
          <cell r="A1733">
            <v>38163</v>
          </cell>
          <cell r="B1733">
            <v>0.15690000000000001</v>
          </cell>
        </row>
        <row r="1734">
          <cell r="A1734">
            <v>38164</v>
          </cell>
          <cell r="B1734">
            <v>0</v>
          </cell>
        </row>
        <row r="1735">
          <cell r="A1735">
            <v>38165</v>
          </cell>
          <cell r="B1735">
            <v>0</v>
          </cell>
        </row>
        <row r="1736">
          <cell r="A1736">
            <v>38166</v>
          </cell>
          <cell r="B1736">
            <v>0.157</v>
          </cell>
        </row>
        <row r="1737">
          <cell r="A1737">
            <v>38167</v>
          </cell>
          <cell r="B1737">
            <v>0.157</v>
          </cell>
        </row>
        <row r="1738">
          <cell r="A1738">
            <v>38168</v>
          </cell>
          <cell r="B1738">
            <v>0.15720000000000001</v>
          </cell>
        </row>
        <row r="1739">
          <cell r="A1739">
            <v>38169</v>
          </cell>
          <cell r="B1739">
            <v>0.15709999999999999</v>
          </cell>
        </row>
        <row r="1740">
          <cell r="A1740">
            <v>38170</v>
          </cell>
          <cell r="B1740">
            <v>0.15690000000000001</v>
          </cell>
        </row>
        <row r="1741">
          <cell r="A1741">
            <v>38171</v>
          </cell>
          <cell r="B1741">
            <v>0</v>
          </cell>
        </row>
        <row r="1742">
          <cell r="A1742">
            <v>38172</v>
          </cell>
          <cell r="B1742">
            <v>0</v>
          </cell>
        </row>
        <row r="1743">
          <cell r="A1743">
            <v>38173</v>
          </cell>
          <cell r="B1743">
            <v>0.15690000000000001</v>
          </cell>
        </row>
        <row r="1744">
          <cell r="A1744">
            <v>38174</v>
          </cell>
          <cell r="B1744">
            <v>0.157</v>
          </cell>
        </row>
        <row r="1745">
          <cell r="A1745">
            <v>38175</v>
          </cell>
          <cell r="B1745">
            <v>0.15690000000000001</v>
          </cell>
        </row>
        <row r="1746">
          <cell r="A1746">
            <v>38176</v>
          </cell>
          <cell r="B1746">
            <v>0.1573</v>
          </cell>
        </row>
        <row r="1747">
          <cell r="A1747">
            <v>38177</v>
          </cell>
          <cell r="B1747">
            <v>0.15770000000000001</v>
          </cell>
        </row>
        <row r="1748">
          <cell r="A1748">
            <v>38178</v>
          </cell>
          <cell r="B1748">
            <v>0</v>
          </cell>
        </row>
        <row r="1749">
          <cell r="A1749">
            <v>38179</v>
          </cell>
          <cell r="B1749">
            <v>0</v>
          </cell>
        </row>
        <row r="1750">
          <cell r="A1750">
            <v>38180</v>
          </cell>
          <cell r="B1750">
            <v>0.15709999999999999</v>
          </cell>
        </row>
        <row r="1751">
          <cell r="A1751">
            <v>38181</v>
          </cell>
          <cell r="B1751">
            <v>0.15709999999999999</v>
          </cell>
        </row>
        <row r="1752">
          <cell r="A1752">
            <v>38182</v>
          </cell>
          <cell r="B1752">
            <v>0.15690000000000001</v>
          </cell>
        </row>
        <row r="1753">
          <cell r="A1753">
            <v>38183</v>
          </cell>
          <cell r="B1753">
            <v>0.15709999999999999</v>
          </cell>
        </row>
        <row r="1754">
          <cell r="A1754">
            <v>38184</v>
          </cell>
          <cell r="B1754">
            <v>0.157</v>
          </cell>
        </row>
        <row r="1755">
          <cell r="A1755">
            <v>38185</v>
          </cell>
          <cell r="B1755">
            <v>0</v>
          </cell>
        </row>
        <row r="1756">
          <cell r="A1756">
            <v>38186</v>
          </cell>
          <cell r="B1756">
            <v>0</v>
          </cell>
        </row>
        <row r="1757">
          <cell r="A1757">
            <v>38187</v>
          </cell>
          <cell r="B1757">
            <v>0.157</v>
          </cell>
        </row>
        <row r="1758">
          <cell r="A1758">
            <v>38188</v>
          </cell>
          <cell r="B1758">
            <v>0.157</v>
          </cell>
        </row>
        <row r="1759">
          <cell r="A1759">
            <v>38189</v>
          </cell>
          <cell r="B1759">
            <v>0.15709999999999999</v>
          </cell>
        </row>
        <row r="1760">
          <cell r="A1760">
            <v>38190</v>
          </cell>
          <cell r="B1760">
            <v>0.15690000000000001</v>
          </cell>
        </row>
        <row r="1761">
          <cell r="A1761">
            <v>38191</v>
          </cell>
          <cell r="B1761">
            <v>0.157</v>
          </cell>
        </row>
        <row r="1762">
          <cell r="A1762">
            <v>38192</v>
          </cell>
          <cell r="B1762">
            <v>0</v>
          </cell>
        </row>
        <row r="1763">
          <cell r="A1763">
            <v>38193</v>
          </cell>
          <cell r="B1763">
            <v>0</v>
          </cell>
        </row>
        <row r="1764">
          <cell r="A1764">
            <v>38194</v>
          </cell>
          <cell r="B1764">
            <v>0.15709999999999999</v>
          </cell>
        </row>
        <row r="1765">
          <cell r="A1765">
            <v>38195</v>
          </cell>
          <cell r="B1765">
            <v>0.157</v>
          </cell>
        </row>
        <row r="1766">
          <cell r="A1766">
            <v>38196</v>
          </cell>
          <cell r="B1766">
            <v>0.157</v>
          </cell>
        </row>
        <row r="1767">
          <cell r="A1767">
            <v>38197</v>
          </cell>
          <cell r="B1767">
            <v>0.157</v>
          </cell>
        </row>
        <row r="1768">
          <cell r="A1768">
            <v>38198</v>
          </cell>
          <cell r="B1768">
            <v>0.15740000000000001</v>
          </cell>
        </row>
        <row r="1769">
          <cell r="A1769">
            <v>38199</v>
          </cell>
          <cell r="B1769">
            <v>0</v>
          </cell>
        </row>
        <row r="1770">
          <cell r="A1770">
            <v>38200</v>
          </cell>
          <cell r="B1770">
            <v>0</v>
          </cell>
        </row>
        <row r="1771">
          <cell r="A1771">
            <v>38201</v>
          </cell>
          <cell r="B1771">
            <v>0.1575</v>
          </cell>
        </row>
        <row r="1772">
          <cell r="A1772">
            <v>38202</v>
          </cell>
          <cell r="B1772">
            <v>0.15759999999999999</v>
          </cell>
        </row>
        <row r="1773">
          <cell r="A1773">
            <v>38203</v>
          </cell>
          <cell r="B1773">
            <v>0.15770000000000001</v>
          </cell>
        </row>
        <row r="1774">
          <cell r="A1774">
            <v>38204</v>
          </cell>
          <cell r="B1774">
            <v>0.1578</v>
          </cell>
        </row>
        <row r="1775">
          <cell r="A1775">
            <v>38205</v>
          </cell>
          <cell r="B1775">
            <v>0.15770000000000001</v>
          </cell>
        </row>
        <row r="1776">
          <cell r="A1776">
            <v>38206</v>
          </cell>
          <cell r="B1776">
            <v>0</v>
          </cell>
        </row>
        <row r="1777">
          <cell r="A1777">
            <v>38207</v>
          </cell>
          <cell r="B1777">
            <v>0</v>
          </cell>
        </row>
        <row r="1778">
          <cell r="A1778">
            <v>38208</v>
          </cell>
          <cell r="B1778">
            <v>0.15770000000000001</v>
          </cell>
        </row>
        <row r="1779">
          <cell r="A1779">
            <v>38209</v>
          </cell>
          <cell r="B1779">
            <v>0.15759999999999999</v>
          </cell>
        </row>
        <row r="1780">
          <cell r="A1780">
            <v>38210</v>
          </cell>
          <cell r="B1780">
            <v>0.15770000000000001</v>
          </cell>
        </row>
        <row r="1781">
          <cell r="A1781">
            <v>38211</v>
          </cell>
          <cell r="B1781">
            <v>0.15759999999999999</v>
          </cell>
        </row>
        <row r="1782">
          <cell r="A1782">
            <v>38212</v>
          </cell>
          <cell r="B1782">
            <v>0.1575</v>
          </cell>
        </row>
        <row r="1783">
          <cell r="A1783">
            <v>38213</v>
          </cell>
          <cell r="B1783">
            <v>0</v>
          </cell>
        </row>
        <row r="1784">
          <cell r="A1784">
            <v>38214</v>
          </cell>
          <cell r="B1784">
            <v>0</v>
          </cell>
        </row>
        <row r="1785">
          <cell r="A1785">
            <v>38215</v>
          </cell>
          <cell r="B1785">
            <v>0.15759999999999999</v>
          </cell>
        </row>
        <row r="1786">
          <cell r="A1786">
            <v>38216</v>
          </cell>
          <cell r="B1786">
            <v>0.1575</v>
          </cell>
        </row>
        <row r="1787">
          <cell r="A1787">
            <v>38217</v>
          </cell>
          <cell r="B1787">
            <v>0.1573</v>
          </cell>
        </row>
        <row r="1788">
          <cell r="A1788">
            <v>38218</v>
          </cell>
          <cell r="B1788">
            <v>0.15740000000000001</v>
          </cell>
        </row>
        <row r="1789">
          <cell r="A1789">
            <v>38219</v>
          </cell>
          <cell r="B1789">
            <v>0.15740000000000001</v>
          </cell>
        </row>
        <row r="1790">
          <cell r="A1790">
            <v>38220</v>
          </cell>
          <cell r="B1790">
            <v>0</v>
          </cell>
        </row>
        <row r="1791">
          <cell r="A1791">
            <v>38221</v>
          </cell>
          <cell r="B1791">
            <v>0</v>
          </cell>
        </row>
        <row r="1792">
          <cell r="A1792">
            <v>38222</v>
          </cell>
          <cell r="B1792">
            <v>0.15770000000000001</v>
          </cell>
        </row>
        <row r="1793">
          <cell r="A1793">
            <v>38223</v>
          </cell>
          <cell r="B1793">
            <v>0.15770000000000001</v>
          </cell>
        </row>
        <row r="1794">
          <cell r="A1794">
            <v>38224</v>
          </cell>
          <cell r="B1794">
            <v>0.15740000000000001</v>
          </cell>
        </row>
        <row r="1795">
          <cell r="A1795">
            <v>38225</v>
          </cell>
          <cell r="B1795">
            <v>0.15740000000000001</v>
          </cell>
        </row>
        <row r="1796">
          <cell r="A1796">
            <v>38226</v>
          </cell>
          <cell r="B1796">
            <v>0.1578</v>
          </cell>
        </row>
        <row r="1797">
          <cell r="A1797">
            <v>38227</v>
          </cell>
          <cell r="B1797">
            <v>0</v>
          </cell>
        </row>
        <row r="1798">
          <cell r="A1798">
            <v>38228</v>
          </cell>
          <cell r="B1798">
            <v>0</v>
          </cell>
        </row>
        <row r="1799">
          <cell r="A1799">
            <v>38229</v>
          </cell>
          <cell r="B1799">
            <v>0.15809999999999999</v>
          </cell>
        </row>
        <row r="1800">
          <cell r="A1800">
            <v>38230</v>
          </cell>
          <cell r="B1800">
            <v>0.15820000000000001</v>
          </cell>
        </row>
        <row r="1801">
          <cell r="A1801">
            <v>38231</v>
          </cell>
          <cell r="B1801">
            <v>0.15790000000000001</v>
          </cell>
        </row>
        <row r="1802">
          <cell r="A1802">
            <v>38232</v>
          </cell>
          <cell r="B1802">
            <v>0.15809999999999999</v>
          </cell>
        </row>
        <row r="1803">
          <cell r="A1803">
            <v>38233</v>
          </cell>
          <cell r="B1803">
            <v>0.1578</v>
          </cell>
        </row>
        <row r="1804">
          <cell r="A1804">
            <v>38234</v>
          </cell>
          <cell r="B1804">
            <v>0</v>
          </cell>
        </row>
        <row r="1805">
          <cell r="A1805">
            <v>38235</v>
          </cell>
          <cell r="B1805">
            <v>0</v>
          </cell>
        </row>
        <row r="1806">
          <cell r="A1806">
            <v>38236</v>
          </cell>
          <cell r="B1806">
            <v>0.15790000000000001</v>
          </cell>
        </row>
        <row r="1807">
          <cell r="A1807">
            <v>38237</v>
          </cell>
          <cell r="B1807">
            <v>0</v>
          </cell>
        </row>
        <row r="1808">
          <cell r="A1808">
            <v>38238</v>
          </cell>
          <cell r="B1808">
            <v>0.158</v>
          </cell>
        </row>
        <row r="1809">
          <cell r="A1809">
            <v>38239</v>
          </cell>
          <cell r="B1809">
            <v>0.1578</v>
          </cell>
        </row>
        <row r="1810">
          <cell r="A1810">
            <v>38240</v>
          </cell>
          <cell r="B1810">
            <v>0.15809999999999999</v>
          </cell>
        </row>
        <row r="1811">
          <cell r="A1811">
            <v>38241</v>
          </cell>
          <cell r="B1811">
            <v>0</v>
          </cell>
        </row>
        <row r="1812">
          <cell r="A1812">
            <v>38242</v>
          </cell>
          <cell r="B1812">
            <v>0</v>
          </cell>
        </row>
        <row r="1813">
          <cell r="A1813">
            <v>38243</v>
          </cell>
          <cell r="B1813">
            <v>0.15859999999999999</v>
          </cell>
        </row>
        <row r="1814">
          <cell r="A1814">
            <v>38244</v>
          </cell>
          <cell r="B1814">
            <v>0.15870000000000001</v>
          </cell>
        </row>
        <row r="1815">
          <cell r="A1815">
            <v>38245</v>
          </cell>
          <cell r="B1815">
            <v>0.15890000000000001</v>
          </cell>
        </row>
        <row r="1816">
          <cell r="A1816">
            <v>38246</v>
          </cell>
          <cell r="B1816">
            <v>0.16159999999999999</v>
          </cell>
        </row>
        <row r="1817">
          <cell r="A1817">
            <v>38247</v>
          </cell>
          <cell r="B1817">
            <v>0.1615</v>
          </cell>
        </row>
        <row r="1818">
          <cell r="A1818">
            <v>38248</v>
          </cell>
          <cell r="B1818">
            <v>0</v>
          </cell>
        </row>
        <row r="1819">
          <cell r="A1819">
            <v>38249</v>
          </cell>
          <cell r="B1819">
            <v>0</v>
          </cell>
        </row>
        <row r="1820">
          <cell r="A1820">
            <v>38250</v>
          </cell>
          <cell r="B1820">
            <v>0.16170000000000001</v>
          </cell>
        </row>
        <row r="1821">
          <cell r="A1821">
            <v>38251</v>
          </cell>
          <cell r="B1821">
            <v>0.16120000000000001</v>
          </cell>
        </row>
        <row r="1822">
          <cell r="A1822">
            <v>38252</v>
          </cell>
          <cell r="B1822">
            <v>0.1615</v>
          </cell>
        </row>
        <row r="1823">
          <cell r="A1823">
            <v>38253</v>
          </cell>
          <cell r="B1823">
            <v>0.16139999999999999</v>
          </cell>
        </row>
        <row r="1824">
          <cell r="A1824">
            <v>38254</v>
          </cell>
          <cell r="B1824">
            <v>0.16170000000000001</v>
          </cell>
        </row>
        <row r="1825">
          <cell r="A1825">
            <v>38255</v>
          </cell>
          <cell r="B1825">
            <v>0</v>
          </cell>
        </row>
        <row r="1826">
          <cell r="A1826">
            <v>38256</v>
          </cell>
          <cell r="B1826">
            <v>0</v>
          </cell>
        </row>
        <row r="1827">
          <cell r="A1827">
            <v>38257</v>
          </cell>
          <cell r="B1827">
            <v>0.16170000000000001</v>
          </cell>
        </row>
        <row r="1828">
          <cell r="A1828">
            <v>38258</v>
          </cell>
          <cell r="B1828">
            <v>0.16170000000000001</v>
          </cell>
        </row>
        <row r="1829">
          <cell r="A1829">
            <v>38259</v>
          </cell>
          <cell r="B1829">
            <v>0.16139999999999999</v>
          </cell>
        </row>
        <row r="1830">
          <cell r="A1830">
            <v>38260</v>
          </cell>
          <cell r="B1830">
            <v>0.16170000000000001</v>
          </cell>
        </row>
        <row r="1831">
          <cell r="A1831">
            <v>38261</v>
          </cell>
          <cell r="B1831">
            <v>0.1618</v>
          </cell>
        </row>
        <row r="1832">
          <cell r="A1832">
            <v>38262</v>
          </cell>
          <cell r="B1832">
            <v>0</v>
          </cell>
        </row>
        <row r="1833">
          <cell r="A1833">
            <v>38263</v>
          </cell>
          <cell r="B1833">
            <v>0</v>
          </cell>
        </row>
        <row r="1834">
          <cell r="A1834">
            <v>38264</v>
          </cell>
          <cell r="B1834">
            <v>0.16159999999999999</v>
          </cell>
        </row>
        <row r="1835">
          <cell r="A1835">
            <v>38265</v>
          </cell>
          <cell r="B1835">
            <v>0.1615</v>
          </cell>
        </row>
        <row r="1836">
          <cell r="A1836">
            <v>38266</v>
          </cell>
          <cell r="B1836">
            <v>0.1615</v>
          </cell>
        </row>
        <row r="1837">
          <cell r="A1837">
            <v>38267</v>
          </cell>
          <cell r="B1837">
            <v>0.1615</v>
          </cell>
        </row>
        <row r="1838">
          <cell r="A1838">
            <v>38268</v>
          </cell>
          <cell r="B1838">
            <v>0.1615</v>
          </cell>
        </row>
        <row r="1839">
          <cell r="A1839">
            <v>38269</v>
          </cell>
          <cell r="B1839">
            <v>0</v>
          </cell>
        </row>
        <row r="1840">
          <cell r="A1840">
            <v>38270</v>
          </cell>
          <cell r="B1840">
            <v>0</v>
          </cell>
        </row>
        <row r="1841">
          <cell r="A1841">
            <v>38271</v>
          </cell>
          <cell r="B1841">
            <v>0.1615</v>
          </cell>
        </row>
        <row r="1842">
          <cell r="A1842">
            <v>38272</v>
          </cell>
          <cell r="B1842">
            <v>0</v>
          </cell>
        </row>
        <row r="1843">
          <cell r="A1843">
            <v>38273</v>
          </cell>
          <cell r="B1843">
            <v>0.16170000000000001</v>
          </cell>
        </row>
        <row r="1844">
          <cell r="A1844">
            <v>38274</v>
          </cell>
          <cell r="B1844">
            <v>0.16159999999999999</v>
          </cell>
        </row>
        <row r="1845">
          <cell r="A1845">
            <v>38275</v>
          </cell>
          <cell r="B1845">
            <v>0.16159999999999999</v>
          </cell>
        </row>
        <row r="1846">
          <cell r="A1846">
            <v>38276</v>
          </cell>
          <cell r="B1846">
            <v>0</v>
          </cell>
        </row>
        <row r="1847">
          <cell r="A1847">
            <v>38277</v>
          </cell>
          <cell r="B1847">
            <v>0</v>
          </cell>
        </row>
        <row r="1848">
          <cell r="A1848">
            <v>38278</v>
          </cell>
          <cell r="B1848">
            <v>0.16159999999999999</v>
          </cell>
        </row>
        <row r="1849">
          <cell r="A1849">
            <v>38279</v>
          </cell>
          <cell r="B1849">
            <v>0.1615</v>
          </cell>
        </row>
        <row r="1850">
          <cell r="A1850">
            <v>38280</v>
          </cell>
          <cell r="B1850">
            <v>0.1615</v>
          </cell>
        </row>
        <row r="1851">
          <cell r="A1851">
            <v>38281</v>
          </cell>
          <cell r="B1851">
            <v>0.1663</v>
          </cell>
        </row>
        <row r="1852">
          <cell r="A1852">
            <v>38282</v>
          </cell>
          <cell r="B1852">
            <v>0.16669999999999999</v>
          </cell>
        </row>
        <row r="1853">
          <cell r="A1853">
            <v>38283</v>
          </cell>
          <cell r="B1853">
            <v>0</v>
          </cell>
        </row>
        <row r="1854">
          <cell r="A1854">
            <v>38284</v>
          </cell>
          <cell r="B1854">
            <v>0</v>
          </cell>
        </row>
        <row r="1855">
          <cell r="A1855">
            <v>38285</v>
          </cell>
          <cell r="B1855">
            <v>0.16689999999999999</v>
          </cell>
        </row>
        <row r="1856">
          <cell r="A1856">
            <v>38286</v>
          </cell>
          <cell r="B1856">
            <v>0.16689999999999999</v>
          </cell>
        </row>
        <row r="1857">
          <cell r="A1857">
            <v>38287</v>
          </cell>
          <cell r="B1857">
            <v>0.16669999999999999</v>
          </cell>
        </row>
        <row r="1858">
          <cell r="A1858">
            <v>38288</v>
          </cell>
          <cell r="B1858">
            <v>0.16669999999999999</v>
          </cell>
        </row>
        <row r="1859">
          <cell r="A1859">
            <v>38289</v>
          </cell>
          <cell r="B1859">
            <v>0.1666</v>
          </cell>
        </row>
        <row r="1860">
          <cell r="A1860">
            <v>38290</v>
          </cell>
          <cell r="B1860">
            <v>0</v>
          </cell>
        </row>
        <row r="1861">
          <cell r="A1861">
            <v>38291</v>
          </cell>
          <cell r="B1861">
            <v>0</v>
          </cell>
        </row>
        <row r="1862">
          <cell r="A1862">
            <v>38292</v>
          </cell>
          <cell r="B1862">
            <v>0.16669999999999999</v>
          </cell>
        </row>
        <row r="1863">
          <cell r="A1863">
            <v>38293</v>
          </cell>
          <cell r="B1863">
            <v>0</v>
          </cell>
        </row>
        <row r="1864">
          <cell r="A1864">
            <v>38294</v>
          </cell>
          <cell r="B1864">
            <v>0.16700000000000001</v>
          </cell>
        </row>
        <row r="1865">
          <cell r="A1865">
            <v>38295</v>
          </cell>
          <cell r="B1865">
            <v>0.16700000000000001</v>
          </cell>
        </row>
        <row r="1866">
          <cell r="A1866">
            <v>38296</v>
          </cell>
          <cell r="B1866">
            <v>0.1671</v>
          </cell>
        </row>
        <row r="1867">
          <cell r="A1867">
            <v>38297</v>
          </cell>
          <cell r="B1867">
            <v>0</v>
          </cell>
        </row>
        <row r="1868">
          <cell r="A1868">
            <v>38298</v>
          </cell>
          <cell r="B1868">
            <v>0</v>
          </cell>
        </row>
        <row r="1869">
          <cell r="A1869">
            <v>38299</v>
          </cell>
          <cell r="B1869">
            <v>0.1671</v>
          </cell>
        </row>
        <row r="1870">
          <cell r="A1870">
            <v>38300</v>
          </cell>
          <cell r="B1870">
            <v>0.1671</v>
          </cell>
        </row>
        <row r="1871">
          <cell r="A1871">
            <v>38301</v>
          </cell>
          <cell r="B1871">
            <v>0.1671</v>
          </cell>
        </row>
        <row r="1872">
          <cell r="A1872">
            <v>38302</v>
          </cell>
          <cell r="B1872">
            <v>0.1671</v>
          </cell>
        </row>
        <row r="1873">
          <cell r="A1873">
            <v>38303</v>
          </cell>
          <cell r="B1873">
            <v>0.16719999999999999</v>
          </cell>
        </row>
        <row r="1874">
          <cell r="A1874">
            <v>38304</v>
          </cell>
          <cell r="B1874">
            <v>0</v>
          </cell>
        </row>
        <row r="1875">
          <cell r="A1875">
            <v>38305</v>
          </cell>
          <cell r="B1875">
            <v>0</v>
          </cell>
        </row>
        <row r="1876">
          <cell r="A1876">
            <v>38306</v>
          </cell>
          <cell r="B1876">
            <v>0</v>
          </cell>
        </row>
        <row r="1877">
          <cell r="A1877">
            <v>38307</v>
          </cell>
          <cell r="B1877">
            <v>0.1673</v>
          </cell>
        </row>
        <row r="1878">
          <cell r="A1878">
            <v>38308</v>
          </cell>
          <cell r="B1878">
            <v>0.16719999999999999</v>
          </cell>
        </row>
        <row r="1879">
          <cell r="A1879">
            <v>38309</v>
          </cell>
          <cell r="B1879">
            <v>0.1721</v>
          </cell>
        </row>
        <row r="1880">
          <cell r="A1880">
            <v>38310</v>
          </cell>
          <cell r="B1880">
            <v>0.1721</v>
          </cell>
        </row>
        <row r="1881">
          <cell r="A1881">
            <v>38311</v>
          </cell>
          <cell r="B1881">
            <v>0</v>
          </cell>
        </row>
        <row r="1882">
          <cell r="A1882">
            <v>38312</v>
          </cell>
          <cell r="B1882">
            <v>0</v>
          </cell>
        </row>
        <row r="1883">
          <cell r="A1883">
            <v>38313</v>
          </cell>
          <cell r="B1883">
            <v>0.1721</v>
          </cell>
        </row>
        <row r="1884">
          <cell r="A1884">
            <v>38314</v>
          </cell>
          <cell r="B1884">
            <v>0.1719</v>
          </cell>
        </row>
        <row r="1885">
          <cell r="A1885">
            <v>38315</v>
          </cell>
          <cell r="B1885">
            <v>0.1719</v>
          </cell>
        </row>
        <row r="1886">
          <cell r="A1886">
            <v>38316</v>
          </cell>
          <cell r="B1886">
            <v>0.17169999999999999</v>
          </cell>
        </row>
        <row r="1887">
          <cell r="A1887">
            <v>38317</v>
          </cell>
          <cell r="B1887">
            <v>0.17169999999999999</v>
          </cell>
        </row>
        <row r="1888">
          <cell r="A1888">
            <v>38318</v>
          </cell>
          <cell r="B1888">
            <v>0</v>
          </cell>
        </row>
        <row r="1889">
          <cell r="A1889">
            <v>38319</v>
          </cell>
          <cell r="B1889">
            <v>0</v>
          </cell>
        </row>
        <row r="1890">
          <cell r="A1890">
            <v>38320</v>
          </cell>
          <cell r="B1890">
            <v>0.17180000000000001</v>
          </cell>
        </row>
        <row r="1891">
          <cell r="A1891">
            <v>38321</v>
          </cell>
          <cell r="B1891">
            <v>0.17199999999999999</v>
          </cell>
        </row>
        <row r="1892">
          <cell r="A1892">
            <v>38322</v>
          </cell>
          <cell r="B1892">
            <v>0.17219999999999999</v>
          </cell>
        </row>
        <row r="1893">
          <cell r="A1893">
            <v>38323</v>
          </cell>
          <cell r="B1893">
            <v>0.1721</v>
          </cell>
        </row>
        <row r="1894">
          <cell r="A1894">
            <v>38324</v>
          </cell>
          <cell r="B1894">
            <v>0.17199999999999999</v>
          </cell>
        </row>
        <row r="1895">
          <cell r="A1895">
            <v>38325</v>
          </cell>
          <cell r="B1895">
            <v>0</v>
          </cell>
        </row>
        <row r="1896">
          <cell r="A1896">
            <v>38326</v>
          </cell>
          <cell r="B1896">
            <v>0</v>
          </cell>
        </row>
        <row r="1897">
          <cell r="A1897">
            <v>38327</v>
          </cell>
          <cell r="B1897">
            <v>0.1719</v>
          </cell>
        </row>
        <row r="1898">
          <cell r="A1898">
            <v>38328</v>
          </cell>
          <cell r="B1898">
            <v>0.1719</v>
          </cell>
        </row>
        <row r="1899">
          <cell r="A1899">
            <v>38329</v>
          </cell>
          <cell r="B1899">
            <v>0.17169999999999999</v>
          </cell>
        </row>
        <row r="1900">
          <cell r="A1900">
            <v>38330</v>
          </cell>
          <cell r="B1900">
            <v>0.17169999999999999</v>
          </cell>
        </row>
        <row r="1901">
          <cell r="A1901">
            <v>38331</v>
          </cell>
          <cell r="B1901">
            <v>0.1719</v>
          </cell>
        </row>
        <row r="1902">
          <cell r="A1902">
            <v>38332</v>
          </cell>
          <cell r="B1902">
            <v>0</v>
          </cell>
        </row>
        <row r="1903">
          <cell r="A1903">
            <v>38333</v>
          </cell>
          <cell r="B1903">
            <v>0</v>
          </cell>
        </row>
        <row r="1904">
          <cell r="A1904">
            <v>38334</v>
          </cell>
          <cell r="B1904">
            <v>0.1719</v>
          </cell>
        </row>
        <row r="1905">
          <cell r="A1905">
            <v>38335</v>
          </cell>
          <cell r="B1905">
            <v>0.17199999999999999</v>
          </cell>
        </row>
        <row r="1906">
          <cell r="A1906">
            <v>38336</v>
          </cell>
          <cell r="B1906">
            <v>0.17199999999999999</v>
          </cell>
        </row>
        <row r="1907">
          <cell r="A1907">
            <v>38337</v>
          </cell>
          <cell r="B1907">
            <v>0.1769</v>
          </cell>
        </row>
        <row r="1908">
          <cell r="A1908">
            <v>38338</v>
          </cell>
          <cell r="B1908">
            <v>0.1769</v>
          </cell>
        </row>
        <row r="1909">
          <cell r="A1909">
            <v>38339</v>
          </cell>
          <cell r="B1909">
            <v>0</v>
          </cell>
        </row>
        <row r="1910">
          <cell r="A1910">
            <v>38340</v>
          </cell>
          <cell r="B1910">
            <v>0</v>
          </cell>
        </row>
        <row r="1911">
          <cell r="A1911">
            <v>38341</v>
          </cell>
          <cell r="B1911">
            <v>0.17699999999999999</v>
          </cell>
        </row>
        <row r="1912">
          <cell r="A1912">
            <v>38342</v>
          </cell>
          <cell r="B1912">
            <v>0.1769</v>
          </cell>
        </row>
        <row r="1913">
          <cell r="A1913">
            <v>38343</v>
          </cell>
          <cell r="B1913">
            <v>0.17699999999999999</v>
          </cell>
        </row>
        <row r="1914">
          <cell r="A1914">
            <v>38344</v>
          </cell>
          <cell r="B1914">
            <v>0.17710000000000001</v>
          </cell>
        </row>
        <row r="1915">
          <cell r="A1915">
            <v>38345</v>
          </cell>
          <cell r="B1915">
            <v>0.17710000000000001</v>
          </cell>
        </row>
        <row r="1916">
          <cell r="A1916">
            <v>38346</v>
          </cell>
          <cell r="B1916">
            <v>0</v>
          </cell>
        </row>
        <row r="1917">
          <cell r="A1917">
            <v>38347</v>
          </cell>
          <cell r="B1917">
            <v>0</v>
          </cell>
        </row>
        <row r="1918">
          <cell r="A1918">
            <v>38348</v>
          </cell>
          <cell r="B1918">
            <v>0.17710000000000001</v>
          </cell>
        </row>
        <row r="1919">
          <cell r="A1919">
            <v>38349</v>
          </cell>
          <cell r="B1919">
            <v>0.17699999999999999</v>
          </cell>
        </row>
        <row r="1920">
          <cell r="A1920">
            <v>38350</v>
          </cell>
          <cell r="B1920">
            <v>0.1772</v>
          </cell>
        </row>
        <row r="1921">
          <cell r="A1921">
            <v>38351</v>
          </cell>
          <cell r="B1921">
            <v>0.17749999999999999</v>
          </cell>
        </row>
        <row r="1922">
          <cell r="A1922">
            <v>38352</v>
          </cell>
          <cell r="B1922">
            <v>0.17760000000000001</v>
          </cell>
        </row>
        <row r="1923">
          <cell r="A1923">
            <v>38353</v>
          </cell>
          <cell r="B1923">
            <v>0</v>
          </cell>
        </row>
        <row r="1924">
          <cell r="A1924">
            <v>38354</v>
          </cell>
          <cell r="B1924">
            <v>0</v>
          </cell>
        </row>
        <row r="1925">
          <cell r="A1925">
            <v>38355</v>
          </cell>
          <cell r="B1925">
            <v>0.17760000000000001</v>
          </cell>
        </row>
        <row r="1926">
          <cell r="A1926">
            <v>38356</v>
          </cell>
          <cell r="B1926">
            <v>0.1772</v>
          </cell>
        </row>
        <row r="1927">
          <cell r="A1927">
            <v>38357</v>
          </cell>
          <cell r="B1927">
            <v>0.1772</v>
          </cell>
        </row>
        <row r="1928">
          <cell r="A1928">
            <v>38358</v>
          </cell>
          <cell r="B1928">
            <v>0.1772</v>
          </cell>
        </row>
        <row r="1929">
          <cell r="A1929">
            <v>38359</v>
          </cell>
          <cell r="B1929">
            <v>0.17710000000000001</v>
          </cell>
        </row>
        <row r="1930">
          <cell r="A1930">
            <v>38360</v>
          </cell>
          <cell r="B1930">
            <v>0</v>
          </cell>
        </row>
        <row r="1931">
          <cell r="A1931">
            <v>38361</v>
          </cell>
          <cell r="B1931">
            <v>0</v>
          </cell>
        </row>
        <row r="1932">
          <cell r="A1932">
            <v>38362</v>
          </cell>
          <cell r="B1932">
            <v>0.17710000000000001</v>
          </cell>
        </row>
        <row r="1933">
          <cell r="A1933">
            <v>38363</v>
          </cell>
          <cell r="B1933">
            <v>0.17699999999999999</v>
          </cell>
        </row>
        <row r="1934">
          <cell r="A1934">
            <v>38364</v>
          </cell>
          <cell r="B1934">
            <v>0.1772</v>
          </cell>
        </row>
        <row r="1935">
          <cell r="A1935">
            <v>38365</v>
          </cell>
          <cell r="B1935">
            <v>0.17699999999999999</v>
          </cell>
        </row>
        <row r="1936">
          <cell r="A1936">
            <v>38366</v>
          </cell>
          <cell r="B1936">
            <v>0.1772</v>
          </cell>
        </row>
        <row r="1937">
          <cell r="A1937">
            <v>38367</v>
          </cell>
          <cell r="B1937">
            <v>0</v>
          </cell>
        </row>
        <row r="1938">
          <cell r="A1938">
            <v>38368</v>
          </cell>
          <cell r="B1938">
            <v>0</v>
          </cell>
        </row>
        <row r="1939">
          <cell r="A1939">
            <v>38369</v>
          </cell>
          <cell r="B1939">
            <v>0.1774</v>
          </cell>
        </row>
        <row r="1940">
          <cell r="A1940">
            <v>38370</v>
          </cell>
          <cell r="B1940">
            <v>0.17730000000000001</v>
          </cell>
        </row>
        <row r="1941">
          <cell r="A1941">
            <v>38371</v>
          </cell>
          <cell r="B1941">
            <v>0.17730000000000001</v>
          </cell>
        </row>
        <row r="1942">
          <cell r="A1942">
            <v>38372</v>
          </cell>
          <cell r="B1942">
            <v>0.1822</v>
          </cell>
        </row>
        <row r="1943">
          <cell r="A1943">
            <v>38373</v>
          </cell>
          <cell r="B1943">
            <v>0.18229999999999999</v>
          </cell>
        </row>
        <row r="1944">
          <cell r="A1944">
            <v>38374</v>
          </cell>
          <cell r="B1944">
            <v>0</v>
          </cell>
        </row>
        <row r="1945">
          <cell r="A1945">
            <v>38375</v>
          </cell>
          <cell r="B1945">
            <v>0</v>
          </cell>
        </row>
        <row r="1946">
          <cell r="A1946">
            <v>38376</v>
          </cell>
          <cell r="B1946">
            <v>0.18240000000000001</v>
          </cell>
        </row>
        <row r="1947">
          <cell r="A1947">
            <v>38377</v>
          </cell>
          <cell r="B1947">
            <v>0.18240000000000001</v>
          </cell>
        </row>
        <row r="1948">
          <cell r="A1948">
            <v>38378</v>
          </cell>
          <cell r="B1948">
            <v>0.1822</v>
          </cell>
        </row>
        <row r="1949">
          <cell r="A1949">
            <v>38379</v>
          </cell>
          <cell r="B1949">
            <v>0.18229999999999999</v>
          </cell>
        </row>
        <row r="1950">
          <cell r="A1950">
            <v>38380</v>
          </cell>
          <cell r="B1950">
            <v>0.1822</v>
          </cell>
        </row>
        <row r="1951">
          <cell r="A1951">
            <v>38381</v>
          </cell>
          <cell r="B1951">
            <v>0</v>
          </cell>
        </row>
        <row r="1952">
          <cell r="A1952">
            <v>38382</v>
          </cell>
          <cell r="B1952">
            <v>0</v>
          </cell>
        </row>
        <row r="1953">
          <cell r="A1953">
            <v>38383</v>
          </cell>
          <cell r="B1953">
            <v>0.1825</v>
          </cell>
        </row>
        <row r="1954">
          <cell r="A1954">
            <v>38384</v>
          </cell>
          <cell r="B1954">
            <v>0.1825</v>
          </cell>
        </row>
        <row r="1955">
          <cell r="A1955">
            <v>38385</v>
          </cell>
          <cell r="B1955">
            <v>0.18260000000000001</v>
          </cell>
        </row>
        <row r="1956">
          <cell r="A1956">
            <v>38386</v>
          </cell>
          <cell r="B1956">
            <v>0.1825</v>
          </cell>
        </row>
        <row r="1957">
          <cell r="A1957">
            <v>38387</v>
          </cell>
          <cell r="B1957">
            <v>0.1825</v>
          </cell>
        </row>
        <row r="1958">
          <cell r="A1958">
            <v>38388</v>
          </cell>
          <cell r="B1958">
            <v>0</v>
          </cell>
        </row>
        <row r="1959">
          <cell r="A1959">
            <v>38389</v>
          </cell>
          <cell r="B1959">
            <v>0</v>
          </cell>
        </row>
        <row r="1960">
          <cell r="A1960">
            <v>38390</v>
          </cell>
          <cell r="B1960">
            <v>0</v>
          </cell>
        </row>
        <row r="1961">
          <cell r="A1961">
            <v>38391</v>
          </cell>
          <cell r="B1961">
            <v>0</v>
          </cell>
        </row>
        <row r="1962">
          <cell r="A1962">
            <v>38392</v>
          </cell>
          <cell r="B1962">
            <v>0.1825</v>
          </cell>
        </row>
        <row r="1963">
          <cell r="A1963">
            <v>38393</v>
          </cell>
          <cell r="B1963">
            <v>0.18229999999999999</v>
          </cell>
        </row>
        <row r="1964">
          <cell r="A1964">
            <v>38394</v>
          </cell>
          <cell r="B1964">
            <v>0.18229999999999999</v>
          </cell>
        </row>
        <row r="1965">
          <cell r="A1965">
            <v>38395</v>
          </cell>
          <cell r="B1965">
            <v>0</v>
          </cell>
        </row>
        <row r="1966">
          <cell r="A1966">
            <v>38396</v>
          </cell>
          <cell r="B1966">
            <v>0</v>
          </cell>
        </row>
        <row r="1967">
          <cell r="A1967">
            <v>38397</v>
          </cell>
          <cell r="B1967">
            <v>0.1822</v>
          </cell>
        </row>
        <row r="1968">
          <cell r="A1968">
            <v>38398</v>
          </cell>
          <cell r="B1968">
            <v>0.1822</v>
          </cell>
        </row>
        <row r="1969">
          <cell r="A1969">
            <v>38399</v>
          </cell>
          <cell r="B1969">
            <v>0.182</v>
          </cell>
        </row>
        <row r="1970">
          <cell r="A1970">
            <v>38400</v>
          </cell>
          <cell r="B1970">
            <v>0.187</v>
          </cell>
        </row>
        <row r="1971">
          <cell r="A1971">
            <v>38401</v>
          </cell>
          <cell r="B1971">
            <v>0.18690000000000001</v>
          </cell>
        </row>
        <row r="1972">
          <cell r="A1972">
            <v>38402</v>
          </cell>
          <cell r="B1972">
            <v>0</v>
          </cell>
        </row>
        <row r="1973">
          <cell r="A1973">
            <v>38403</v>
          </cell>
          <cell r="B1973">
            <v>0</v>
          </cell>
        </row>
        <row r="1974">
          <cell r="A1974">
            <v>38404</v>
          </cell>
          <cell r="B1974">
            <v>0.18690000000000001</v>
          </cell>
        </row>
        <row r="1975">
          <cell r="A1975">
            <v>38405</v>
          </cell>
          <cell r="B1975">
            <v>0.18690000000000001</v>
          </cell>
        </row>
        <row r="1976">
          <cell r="A1976">
            <v>38406</v>
          </cell>
          <cell r="B1976">
            <v>0.18679999999999999</v>
          </cell>
        </row>
        <row r="1977">
          <cell r="A1977">
            <v>38407</v>
          </cell>
          <cell r="B1977">
            <v>0.18679999999999999</v>
          </cell>
        </row>
        <row r="1978">
          <cell r="A1978">
            <v>38408</v>
          </cell>
          <cell r="B1978">
            <v>0.18679999999999999</v>
          </cell>
        </row>
        <row r="1979">
          <cell r="A1979">
            <v>38409</v>
          </cell>
          <cell r="B1979">
            <v>0</v>
          </cell>
        </row>
        <row r="1980">
          <cell r="A1980">
            <v>38410</v>
          </cell>
          <cell r="B1980">
            <v>0</v>
          </cell>
        </row>
        <row r="1981">
          <cell r="A1981">
            <v>38411</v>
          </cell>
          <cell r="B1981">
            <v>0.18679999999999999</v>
          </cell>
        </row>
        <row r="1982">
          <cell r="A1982">
            <v>38412</v>
          </cell>
          <cell r="B1982">
            <v>0.1867</v>
          </cell>
        </row>
        <row r="1983">
          <cell r="A1983">
            <v>38413</v>
          </cell>
          <cell r="B1983">
            <v>0.1865</v>
          </cell>
        </row>
        <row r="1984">
          <cell r="A1984">
            <v>38414</v>
          </cell>
          <cell r="B1984">
            <v>0.1865</v>
          </cell>
        </row>
        <row r="1985">
          <cell r="A1985">
            <v>38415</v>
          </cell>
          <cell r="B1985">
            <v>0.18640000000000001</v>
          </cell>
        </row>
        <row r="1986">
          <cell r="A1986">
            <v>38416</v>
          </cell>
          <cell r="B1986">
            <v>0</v>
          </cell>
        </row>
        <row r="1987">
          <cell r="A1987">
            <v>38417</v>
          </cell>
          <cell r="B1987">
            <v>0</v>
          </cell>
        </row>
        <row r="1988">
          <cell r="A1988">
            <v>38418</v>
          </cell>
          <cell r="B1988">
            <v>0.18659999999999999</v>
          </cell>
        </row>
        <row r="1989">
          <cell r="A1989">
            <v>38419</v>
          </cell>
          <cell r="B1989">
            <v>0.18640000000000001</v>
          </cell>
        </row>
        <row r="1990">
          <cell r="A1990">
            <v>38420</v>
          </cell>
          <cell r="B1990">
            <v>0.18629999999999999</v>
          </cell>
        </row>
        <row r="1991">
          <cell r="A1991">
            <v>38421</v>
          </cell>
          <cell r="B1991">
            <v>0.1862</v>
          </cell>
        </row>
        <row r="1992">
          <cell r="A1992">
            <v>38422</v>
          </cell>
          <cell r="B1992">
            <v>0.1862</v>
          </cell>
        </row>
        <row r="1993">
          <cell r="A1993">
            <v>38423</v>
          </cell>
          <cell r="B1993">
            <v>0</v>
          </cell>
        </row>
        <row r="1994">
          <cell r="A1994">
            <v>38424</v>
          </cell>
          <cell r="B1994">
            <v>0</v>
          </cell>
        </row>
        <row r="1995">
          <cell r="A1995">
            <v>38425</v>
          </cell>
          <cell r="B1995">
            <v>0.1862</v>
          </cell>
        </row>
        <row r="1996">
          <cell r="A1996">
            <v>38426</v>
          </cell>
          <cell r="B1996">
            <v>0.18629999999999999</v>
          </cell>
        </row>
        <row r="1997">
          <cell r="A1997">
            <v>38427</v>
          </cell>
          <cell r="B1997">
            <v>0.18640000000000001</v>
          </cell>
        </row>
        <row r="1998">
          <cell r="A1998">
            <v>38428</v>
          </cell>
          <cell r="B1998">
            <v>0.1915</v>
          </cell>
        </row>
        <row r="1999">
          <cell r="A1999">
            <v>38429</v>
          </cell>
          <cell r="B1999">
            <v>0.19170000000000001</v>
          </cell>
        </row>
        <row r="2000">
          <cell r="A2000">
            <v>38430</v>
          </cell>
          <cell r="B2000">
            <v>0</v>
          </cell>
        </row>
        <row r="2001">
          <cell r="A2001">
            <v>38431</v>
          </cell>
          <cell r="B2001">
            <v>0</v>
          </cell>
        </row>
        <row r="2002">
          <cell r="A2002">
            <v>38432</v>
          </cell>
          <cell r="B2002">
            <v>0.1918</v>
          </cell>
        </row>
        <row r="2003">
          <cell r="A2003">
            <v>38433</v>
          </cell>
          <cell r="B2003">
            <v>0.19189999999999999</v>
          </cell>
        </row>
        <row r="2004">
          <cell r="A2004">
            <v>38434</v>
          </cell>
          <cell r="B2004">
            <v>0.192</v>
          </cell>
        </row>
        <row r="2005">
          <cell r="A2005">
            <v>38435</v>
          </cell>
          <cell r="B2005">
            <v>0.19209999999999999</v>
          </cell>
        </row>
        <row r="2006">
          <cell r="A2006">
            <v>38436</v>
          </cell>
          <cell r="B2006">
            <v>0</v>
          </cell>
        </row>
        <row r="2007">
          <cell r="A2007">
            <v>38437</v>
          </cell>
          <cell r="B2007">
            <v>0</v>
          </cell>
        </row>
        <row r="2008">
          <cell r="A2008">
            <v>38438</v>
          </cell>
          <cell r="B2008">
            <v>0</v>
          </cell>
        </row>
        <row r="2009">
          <cell r="A2009">
            <v>38439</v>
          </cell>
          <cell r="B2009">
            <v>0.192</v>
          </cell>
        </row>
        <row r="2010">
          <cell r="A2010">
            <v>38440</v>
          </cell>
          <cell r="B2010">
            <v>0.192</v>
          </cell>
        </row>
        <row r="2011">
          <cell r="A2011">
            <v>38441</v>
          </cell>
          <cell r="B2011">
            <v>0.19189999999999999</v>
          </cell>
        </row>
        <row r="2012">
          <cell r="A2012">
            <v>38442</v>
          </cell>
          <cell r="B2012">
            <v>0.19209999999999999</v>
          </cell>
        </row>
        <row r="2013">
          <cell r="A2013">
            <v>38443</v>
          </cell>
          <cell r="B2013">
            <v>0.19209999999999999</v>
          </cell>
        </row>
        <row r="2014">
          <cell r="A2014">
            <v>38444</v>
          </cell>
          <cell r="B2014">
            <v>0</v>
          </cell>
        </row>
        <row r="2015">
          <cell r="A2015">
            <v>38445</v>
          </cell>
          <cell r="B2015">
            <v>0</v>
          </cell>
        </row>
        <row r="2016">
          <cell r="A2016">
            <v>38446</v>
          </cell>
          <cell r="B2016">
            <v>0.19209999999999999</v>
          </cell>
        </row>
        <row r="2017">
          <cell r="A2017">
            <v>38447</v>
          </cell>
          <cell r="B2017">
            <v>0.19220000000000001</v>
          </cell>
        </row>
        <row r="2018">
          <cell r="A2018">
            <v>38448</v>
          </cell>
          <cell r="B2018">
            <v>0.19209999999999999</v>
          </cell>
        </row>
        <row r="2019">
          <cell r="A2019">
            <v>38449</v>
          </cell>
          <cell r="B2019">
            <v>0.19209999999999999</v>
          </cell>
        </row>
        <row r="2020">
          <cell r="A2020">
            <v>38450</v>
          </cell>
          <cell r="B2020">
            <v>0.192</v>
          </cell>
        </row>
        <row r="2021">
          <cell r="A2021">
            <v>38451</v>
          </cell>
          <cell r="B2021">
            <v>0</v>
          </cell>
        </row>
        <row r="2022">
          <cell r="A2022">
            <v>38452</v>
          </cell>
          <cell r="B2022">
            <v>0</v>
          </cell>
        </row>
        <row r="2023">
          <cell r="A2023">
            <v>38453</v>
          </cell>
          <cell r="B2023">
            <v>0.192</v>
          </cell>
        </row>
        <row r="2024">
          <cell r="A2024">
            <v>38454</v>
          </cell>
          <cell r="B2024">
            <v>0.1918</v>
          </cell>
        </row>
        <row r="2025">
          <cell r="A2025">
            <v>38455</v>
          </cell>
          <cell r="B2025">
            <v>0.19189999999999999</v>
          </cell>
        </row>
        <row r="2026">
          <cell r="A2026">
            <v>38456</v>
          </cell>
          <cell r="B2026">
            <v>0.19189999999999999</v>
          </cell>
        </row>
        <row r="2027">
          <cell r="A2027">
            <v>38457</v>
          </cell>
          <cell r="B2027">
            <v>0.1918</v>
          </cell>
        </row>
        <row r="2028">
          <cell r="A2028">
            <v>38458</v>
          </cell>
          <cell r="B2028">
            <v>0</v>
          </cell>
        </row>
        <row r="2029">
          <cell r="A2029">
            <v>38459</v>
          </cell>
          <cell r="B2029">
            <v>0</v>
          </cell>
        </row>
        <row r="2030">
          <cell r="A2030">
            <v>38460</v>
          </cell>
          <cell r="B2030">
            <v>0.1918</v>
          </cell>
        </row>
        <row r="2031">
          <cell r="A2031">
            <v>38461</v>
          </cell>
          <cell r="B2031">
            <v>0.19189999999999999</v>
          </cell>
        </row>
        <row r="2032">
          <cell r="A2032">
            <v>38462</v>
          </cell>
          <cell r="B2032">
            <v>0.1918</v>
          </cell>
        </row>
        <row r="2033">
          <cell r="A2033">
            <v>38463</v>
          </cell>
          <cell r="B2033">
            <v>0</v>
          </cell>
        </row>
        <row r="2034">
          <cell r="A2034">
            <v>38464</v>
          </cell>
          <cell r="B2034">
            <v>0.19389999999999999</v>
          </cell>
        </row>
        <row r="2035">
          <cell r="A2035">
            <v>38465</v>
          </cell>
          <cell r="B2035">
            <v>0</v>
          </cell>
        </row>
        <row r="2036">
          <cell r="A2036">
            <v>38466</v>
          </cell>
          <cell r="B2036">
            <v>0</v>
          </cell>
        </row>
        <row r="2037">
          <cell r="A2037">
            <v>38467</v>
          </cell>
          <cell r="B2037">
            <v>0.19409999999999999</v>
          </cell>
        </row>
        <row r="2038">
          <cell r="A2038">
            <v>38468</v>
          </cell>
          <cell r="B2038">
            <v>0.19409999999999999</v>
          </cell>
        </row>
        <row r="2039">
          <cell r="A2039">
            <v>38469</v>
          </cell>
          <cell r="B2039">
            <v>0.1943</v>
          </cell>
        </row>
        <row r="2040">
          <cell r="A2040">
            <v>38470</v>
          </cell>
          <cell r="B2040">
            <v>0.19439999999999999</v>
          </cell>
        </row>
        <row r="2041">
          <cell r="A2041">
            <v>38471</v>
          </cell>
          <cell r="B2041">
            <v>0.1946</v>
          </cell>
        </row>
        <row r="2042">
          <cell r="A2042">
            <v>38472</v>
          </cell>
          <cell r="B2042">
            <v>0</v>
          </cell>
        </row>
        <row r="2043">
          <cell r="A2043">
            <v>38473</v>
          </cell>
          <cell r="B2043">
            <v>0</v>
          </cell>
        </row>
        <row r="2044">
          <cell r="A2044">
            <v>38474</v>
          </cell>
          <cell r="B2044">
            <v>0.1948</v>
          </cell>
        </row>
        <row r="2045">
          <cell r="A2045">
            <v>38475</v>
          </cell>
          <cell r="B2045">
            <v>0.1948</v>
          </cell>
        </row>
        <row r="2046">
          <cell r="A2046">
            <v>38476</v>
          </cell>
          <cell r="B2046">
            <v>0.1948</v>
          </cell>
        </row>
        <row r="2047">
          <cell r="A2047">
            <v>38477</v>
          </cell>
          <cell r="B2047">
            <v>0.1948</v>
          </cell>
        </row>
        <row r="2048">
          <cell r="A2048">
            <v>38478</v>
          </cell>
          <cell r="B2048">
            <v>0.19489999999999999</v>
          </cell>
        </row>
        <row r="2049">
          <cell r="A2049">
            <v>38479</v>
          </cell>
          <cell r="B2049">
            <v>0</v>
          </cell>
        </row>
        <row r="2050">
          <cell r="A2050">
            <v>38480</v>
          </cell>
          <cell r="B2050">
            <v>0</v>
          </cell>
        </row>
        <row r="2051">
          <cell r="A2051">
            <v>38481</v>
          </cell>
          <cell r="B2051">
            <v>0.19470000000000001</v>
          </cell>
        </row>
        <row r="2052">
          <cell r="A2052">
            <v>38482</v>
          </cell>
          <cell r="B2052">
            <v>0.19470000000000001</v>
          </cell>
        </row>
        <row r="2053">
          <cell r="A2053">
            <v>38483</v>
          </cell>
          <cell r="B2053">
            <v>0.19470000000000001</v>
          </cell>
        </row>
        <row r="2054">
          <cell r="A2054">
            <v>38484</v>
          </cell>
          <cell r="B2054">
            <v>0.19470000000000001</v>
          </cell>
        </row>
        <row r="2055">
          <cell r="A2055">
            <v>38485</v>
          </cell>
          <cell r="B2055">
            <v>0.1946</v>
          </cell>
        </row>
        <row r="2056">
          <cell r="A2056">
            <v>38486</v>
          </cell>
          <cell r="B2056">
            <v>0</v>
          </cell>
        </row>
        <row r="2057">
          <cell r="A2057">
            <v>38487</v>
          </cell>
          <cell r="B2057">
            <v>0</v>
          </cell>
        </row>
        <row r="2058">
          <cell r="A2058">
            <v>38488</v>
          </cell>
          <cell r="B2058">
            <v>0.1948</v>
          </cell>
        </row>
        <row r="2059">
          <cell r="A2059">
            <v>38489</v>
          </cell>
          <cell r="B2059">
            <v>0.1948</v>
          </cell>
        </row>
        <row r="2060">
          <cell r="A2060">
            <v>38490</v>
          </cell>
          <cell r="B2060">
            <v>0.19470000000000001</v>
          </cell>
        </row>
        <row r="2061">
          <cell r="A2061">
            <v>38491</v>
          </cell>
          <cell r="B2061">
            <v>0.1971</v>
          </cell>
        </row>
        <row r="2062">
          <cell r="A2062">
            <v>38492</v>
          </cell>
          <cell r="B2062">
            <v>0.1971</v>
          </cell>
        </row>
        <row r="2063">
          <cell r="A2063">
            <v>38493</v>
          </cell>
          <cell r="B2063">
            <v>0</v>
          </cell>
        </row>
        <row r="2064">
          <cell r="A2064">
            <v>38494</v>
          </cell>
          <cell r="B2064">
            <v>0</v>
          </cell>
        </row>
        <row r="2065">
          <cell r="A2065">
            <v>38495</v>
          </cell>
          <cell r="B2065">
            <v>0.1971</v>
          </cell>
        </row>
        <row r="2066">
          <cell r="A2066">
            <v>38496</v>
          </cell>
          <cell r="B2066">
            <v>0.1971</v>
          </cell>
        </row>
        <row r="2067">
          <cell r="A2067">
            <v>38497</v>
          </cell>
          <cell r="B2067">
            <v>0.19700000000000001</v>
          </cell>
        </row>
        <row r="2068">
          <cell r="A2068">
            <v>38498</v>
          </cell>
          <cell r="B2068">
            <v>0</v>
          </cell>
        </row>
        <row r="2069">
          <cell r="A2069">
            <v>38499</v>
          </cell>
          <cell r="B2069">
            <v>0.1971</v>
          </cell>
        </row>
        <row r="2070">
          <cell r="A2070">
            <v>38500</v>
          </cell>
          <cell r="B2070">
            <v>0</v>
          </cell>
        </row>
        <row r="2071">
          <cell r="A2071">
            <v>38501</v>
          </cell>
          <cell r="B2071">
            <v>0</v>
          </cell>
        </row>
        <row r="2072">
          <cell r="A2072">
            <v>38502</v>
          </cell>
          <cell r="B2072">
            <v>0.1973</v>
          </cell>
        </row>
        <row r="2073">
          <cell r="A2073">
            <v>38503</v>
          </cell>
          <cell r="B2073">
            <v>0.19769999999999999</v>
          </cell>
        </row>
        <row r="2074">
          <cell r="A2074">
            <v>38504</v>
          </cell>
          <cell r="B2074">
            <v>0.19769999999999999</v>
          </cell>
        </row>
        <row r="2075">
          <cell r="A2075">
            <v>38505</v>
          </cell>
          <cell r="B2075">
            <v>0.19750000000000001</v>
          </cell>
        </row>
        <row r="2076">
          <cell r="A2076">
            <v>38506</v>
          </cell>
          <cell r="B2076">
            <v>0.19739999999999999</v>
          </cell>
        </row>
        <row r="2077">
          <cell r="A2077">
            <v>38507</v>
          </cell>
          <cell r="B2077">
            <v>0</v>
          </cell>
        </row>
        <row r="2078">
          <cell r="A2078">
            <v>38508</v>
          </cell>
          <cell r="B2078">
            <v>0</v>
          </cell>
        </row>
        <row r="2079">
          <cell r="A2079">
            <v>38509</v>
          </cell>
          <cell r="B2079">
            <v>0.1973</v>
          </cell>
        </row>
        <row r="2080">
          <cell r="A2080">
            <v>38510</v>
          </cell>
          <cell r="B2080">
            <v>0.1973</v>
          </cell>
        </row>
        <row r="2081">
          <cell r="A2081">
            <v>38511</v>
          </cell>
          <cell r="B2081">
            <v>0.1971</v>
          </cell>
        </row>
        <row r="2082">
          <cell r="A2082">
            <v>38512</v>
          </cell>
          <cell r="B2082">
            <v>0.1971</v>
          </cell>
        </row>
        <row r="2083">
          <cell r="A2083">
            <v>38513</v>
          </cell>
          <cell r="B2083">
            <v>0.19719999999999999</v>
          </cell>
        </row>
        <row r="2084">
          <cell r="A2084">
            <v>38514</v>
          </cell>
          <cell r="B2084">
            <v>0</v>
          </cell>
        </row>
        <row r="2085">
          <cell r="A2085">
            <v>38515</v>
          </cell>
          <cell r="B2085">
            <v>0</v>
          </cell>
        </row>
        <row r="2086">
          <cell r="A2086">
            <v>38516</v>
          </cell>
          <cell r="B2086">
            <v>0.1973</v>
          </cell>
        </row>
        <row r="2087">
          <cell r="A2087">
            <v>38517</v>
          </cell>
          <cell r="B2087">
            <v>0.1973</v>
          </cell>
        </row>
        <row r="2088">
          <cell r="A2088">
            <v>38518</v>
          </cell>
          <cell r="B2088">
            <v>0.1973</v>
          </cell>
        </row>
        <row r="2089">
          <cell r="A2089">
            <v>38519</v>
          </cell>
          <cell r="B2089">
            <v>0.19719999999999999</v>
          </cell>
        </row>
        <row r="2090">
          <cell r="A2090">
            <v>38520</v>
          </cell>
          <cell r="B2090">
            <v>0.1973</v>
          </cell>
        </row>
        <row r="2091">
          <cell r="A2091">
            <v>38521</v>
          </cell>
          <cell r="B2091">
            <v>0</v>
          </cell>
        </row>
        <row r="2092">
          <cell r="A2092">
            <v>38522</v>
          </cell>
          <cell r="B2092">
            <v>0</v>
          </cell>
        </row>
        <row r="2093">
          <cell r="A2093">
            <v>38523</v>
          </cell>
          <cell r="B2093">
            <v>0.19719999999999999</v>
          </cell>
        </row>
        <row r="2094">
          <cell r="A2094">
            <v>38524</v>
          </cell>
          <cell r="B2094">
            <v>0.1971</v>
          </cell>
        </row>
        <row r="2095">
          <cell r="A2095">
            <v>38525</v>
          </cell>
          <cell r="B2095">
            <v>0.19719999999999999</v>
          </cell>
        </row>
        <row r="2096">
          <cell r="A2096">
            <v>38526</v>
          </cell>
          <cell r="B2096">
            <v>0.19719999999999999</v>
          </cell>
        </row>
        <row r="2097">
          <cell r="A2097">
            <v>38527</v>
          </cell>
          <cell r="B2097">
            <v>0.1973</v>
          </cell>
        </row>
        <row r="2098">
          <cell r="A2098">
            <v>38528</v>
          </cell>
          <cell r="B2098">
            <v>0</v>
          </cell>
        </row>
        <row r="2099">
          <cell r="A2099">
            <v>38529</v>
          </cell>
          <cell r="B2099">
            <v>0</v>
          </cell>
        </row>
        <row r="2100">
          <cell r="A2100">
            <v>38530</v>
          </cell>
          <cell r="B2100">
            <v>0.19739999999999999</v>
          </cell>
        </row>
        <row r="2101">
          <cell r="A2101">
            <v>38531</v>
          </cell>
          <cell r="B2101">
            <v>0.19739999999999999</v>
          </cell>
        </row>
        <row r="2102">
          <cell r="A2102">
            <v>38532</v>
          </cell>
          <cell r="B2102">
            <v>0.19739999999999999</v>
          </cell>
        </row>
        <row r="2103">
          <cell r="A2103">
            <v>38533</v>
          </cell>
          <cell r="B2103">
            <v>0.19739999999999999</v>
          </cell>
        </row>
        <row r="2104">
          <cell r="A2104">
            <v>38534</v>
          </cell>
          <cell r="B2104">
            <v>0.1973</v>
          </cell>
        </row>
        <row r="2105">
          <cell r="A2105">
            <v>38535</v>
          </cell>
          <cell r="B2105">
            <v>0</v>
          </cell>
        </row>
        <row r="2106">
          <cell r="A2106">
            <v>38536</v>
          </cell>
          <cell r="B2106">
            <v>0</v>
          </cell>
        </row>
        <row r="2107">
          <cell r="A2107">
            <v>38537</v>
          </cell>
          <cell r="B2107">
            <v>0.19739999999999999</v>
          </cell>
        </row>
        <row r="2108">
          <cell r="A2108">
            <v>38538</v>
          </cell>
          <cell r="B2108">
            <v>0.19719999999999999</v>
          </cell>
        </row>
        <row r="2109">
          <cell r="A2109">
            <v>38539</v>
          </cell>
          <cell r="B2109">
            <v>0.19719999999999999</v>
          </cell>
        </row>
        <row r="2110">
          <cell r="A2110">
            <v>38540</v>
          </cell>
          <cell r="B2110">
            <v>0.1971</v>
          </cell>
        </row>
        <row r="2111">
          <cell r="A2111">
            <v>38541</v>
          </cell>
          <cell r="B2111">
            <v>0.19689999999999999</v>
          </cell>
        </row>
        <row r="2112">
          <cell r="A2112">
            <v>38542</v>
          </cell>
          <cell r="B2112">
            <v>0</v>
          </cell>
        </row>
        <row r="2113">
          <cell r="A2113">
            <v>38543</v>
          </cell>
          <cell r="B2113">
            <v>0</v>
          </cell>
        </row>
        <row r="2114">
          <cell r="A2114">
            <v>38544</v>
          </cell>
          <cell r="B2114">
            <v>0.1971</v>
          </cell>
        </row>
        <row r="2115">
          <cell r="A2115">
            <v>38545</v>
          </cell>
          <cell r="B2115">
            <v>0.19700000000000001</v>
          </cell>
        </row>
        <row r="2116">
          <cell r="A2116">
            <v>38546</v>
          </cell>
          <cell r="B2116">
            <v>0.19700000000000001</v>
          </cell>
        </row>
        <row r="2117">
          <cell r="A2117">
            <v>38547</v>
          </cell>
          <cell r="B2117">
            <v>0.1971</v>
          </cell>
        </row>
        <row r="2118">
          <cell r="A2118">
            <v>38548</v>
          </cell>
          <cell r="B2118">
            <v>0.1971</v>
          </cell>
        </row>
        <row r="2119">
          <cell r="A2119">
            <v>38549</v>
          </cell>
          <cell r="B2119">
            <v>0</v>
          </cell>
        </row>
        <row r="2120">
          <cell r="A2120">
            <v>38550</v>
          </cell>
          <cell r="B2120">
            <v>0</v>
          </cell>
        </row>
        <row r="2121">
          <cell r="A2121">
            <v>38551</v>
          </cell>
          <cell r="B2121">
            <v>0.19700000000000001</v>
          </cell>
        </row>
        <row r="2122">
          <cell r="A2122">
            <v>38552</v>
          </cell>
          <cell r="B2122">
            <v>0.19700000000000001</v>
          </cell>
        </row>
        <row r="2123">
          <cell r="A2123">
            <v>38553</v>
          </cell>
          <cell r="B2123">
            <v>0.19689999999999999</v>
          </cell>
        </row>
        <row r="2124">
          <cell r="A2124">
            <v>38554</v>
          </cell>
          <cell r="B2124">
            <v>0.19689999999999999</v>
          </cell>
        </row>
        <row r="2125">
          <cell r="A2125">
            <v>38555</v>
          </cell>
          <cell r="B2125">
            <v>0.19689999999999999</v>
          </cell>
        </row>
        <row r="2126">
          <cell r="A2126">
            <v>38556</v>
          </cell>
          <cell r="B2126">
            <v>0</v>
          </cell>
        </row>
        <row r="2127">
          <cell r="A2127">
            <v>38557</v>
          </cell>
          <cell r="B2127">
            <v>0</v>
          </cell>
        </row>
        <row r="2128">
          <cell r="A2128">
            <v>38558</v>
          </cell>
          <cell r="B2128">
            <v>0.19689999999999999</v>
          </cell>
        </row>
        <row r="2129">
          <cell r="A2129">
            <v>38559</v>
          </cell>
          <cell r="B2129">
            <v>0.1968</v>
          </cell>
        </row>
        <row r="2130">
          <cell r="A2130">
            <v>38560</v>
          </cell>
          <cell r="B2130">
            <v>0.19670000000000001</v>
          </cell>
        </row>
        <row r="2131">
          <cell r="A2131">
            <v>38561</v>
          </cell>
          <cell r="B2131">
            <v>0.19670000000000001</v>
          </cell>
        </row>
        <row r="2132">
          <cell r="A2132">
            <v>38562</v>
          </cell>
          <cell r="B2132">
            <v>0.1968</v>
          </cell>
        </row>
        <row r="2133">
          <cell r="A2133">
            <v>38563</v>
          </cell>
          <cell r="B2133">
            <v>0</v>
          </cell>
        </row>
        <row r="2134">
          <cell r="A2134">
            <v>38564</v>
          </cell>
          <cell r="B2134">
            <v>0</v>
          </cell>
        </row>
        <row r="2135">
          <cell r="A2135">
            <v>38565</v>
          </cell>
          <cell r="B2135">
            <v>0.19689999999999999</v>
          </cell>
        </row>
        <row r="2136">
          <cell r="A2136">
            <v>38566</v>
          </cell>
          <cell r="B2136">
            <v>0.19700000000000001</v>
          </cell>
        </row>
        <row r="2137">
          <cell r="A2137">
            <v>38567</v>
          </cell>
          <cell r="B2137">
            <v>0.19700000000000001</v>
          </cell>
        </row>
        <row r="2138">
          <cell r="A2138">
            <v>38568</v>
          </cell>
          <cell r="B2138">
            <v>0.19700000000000001</v>
          </cell>
        </row>
        <row r="2139">
          <cell r="A2139">
            <v>38569</v>
          </cell>
          <cell r="B2139">
            <v>0.19689999999999999</v>
          </cell>
        </row>
        <row r="2140">
          <cell r="A2140">
            <v>38570</v>
          </cell>
          <cell r="B2140">
            <v>0</v>
          </cell>
        </row>
        <row r="2141">
          <cell r="A2141">
            <v>38571</v>
          </cell>
          <cell r="B2141">
            <v>0</v>
          </cell>
        </row>
        <row r="2142">
          <cell r="A2142">
            <v>38572</v>
          </cell>
          <cell r="B2142">
            <v>0.19689999999999999</v>
          </cell>
        </row>
        <row r="2143">
          <cell r="A2143">
            <v>38573</v>
          </cell>
          <cell r="B2143">
            <v>0.1968</v>
          </cell>
        </row>
        <row r="2144">
          <cell r="A2144">
            <v>38574</v>
          </cell>
          <cell r="B2144">
            <v>0.1968</v>
          </cell>
        </row>
        <row r="2145">
          <cell r="A2145">
            <v>38575</v>
          </cell>
          <cell r="B2145">
            <v>0.1968</v>
          </cell>
        </row>
        <row r="2146">
          <cell r="A2146">
            <v>38576</v>
          </cell>
          <cell r="B2146">
            <v>0.1968</v>
          </cell>
        </row>
        <row r="2147">
          <cell r="A2147">
            <v>38577</v>
          </cell>
          <cell r="B2147">
            <v>0</v>
          </cell>
        </row>
        <row r="2148">
          <cell r="A2148">
            <v>38578</v>
          </cell>
          <cell r="B2148">
            <v>0</v>
          </cell>
        </row>
        <row r="2149">
          <cell r="A2149">
            <v>38579</v>
          </cell>
          <cell r="B2149">
            <v>0.19670000000000001</v>
          </cell>
        </row>
        <row r="2150">
          <cell r="A2150">
            <v>38580</v>
          </cell>
          <cell r="B2150">
            <v>0.1966</v>
          </cell>
        </row>
        <row r="2151">
          <cell r="A2151">
            <v>38581</v>
          </cell>
          <cell r="B2151">
            <v>0.19639999999999999</v>
          </cell>
        </row>
        <row r="2152">
          <cell r="A2152">
            <v>38582</v>
          </cell>
          <cell r="B2152">
            <v>0.19620000000000001</v>
          </cell>
        </row>
        <row r="2153">
          <cell r="A2153">
            <v>38583</v>
          </cell>
          <cell r="B2153">
            <v>0.19650000000000001</v>
          </cell>
        </row>
        <row r="2154">
          <cell r="A2154">
            <v>38584</v>
          </cell>
          <cell r="B2154">
            <v>0</v>
          </cell>
        </row>
        <row r="2155">
          <cell r="A2155">
            <v>38585</v>
          </cell>
          <cell r="B2155">
            <v>0</v>
          </cell>
        </row>
        <row r="2156">
          <cell r="A2156">
            <v>38586</v>
          </cell>
          <cell r="B2156">
            <v>0.1966</v>
          </cell>
        </row>
        <row r="2157">
          <cell r="A2157">
            <v>38587</v>
          </cell>
          <cell r="B2157">
            <v>0.1966</v>
          </cell>
        </row>
        <row r="2158">
          <cell r="A2158">
            <v>38588</v>
          </cell>
          <cell r="B2158">
            <v>0.19670000000000001</v>
          </cell>
        </row>
        <row r="2159">
          <cell r="A2159">
            <v>38589</v>
          </cell>
          <cell r="B2159">
            <v>0.19670000000000001</v>
          </cell>
        </row>
        <row r="2160">
          <cell r="A2160">
            <v>38590</v>
          </cell>
          <cell r="B2160">
            <v>0.1966</v>
          </cell>
        </row>
        <row r="2161">
          <cell r="A2161">
            <v>38591</v>
          </cell>
          <cell r="B2161">
            <v>0</v>
          </cell>
        </row>
        <row r="2162">
          <cell r="A2162">
            <v>38592</v>
          </cell>
          <cell r="B2162">
            <v>0</v>
          </cell>
        </row>
        <row r="2163">
          <cell r="A2163">
            <v>38593</v>
          </cell>
          <cell r="B2163">
            <v>0.19689999999999999</v>
          </cell>
        </row>
        <row r="2164">
          <cell r="A2164">
            <v>38594</v>
          </cell>
          <cell r="B2164">
            <v>0.19689999999999999</v>
          </cell>
        </row>
        <row r="2165">
          <cell r="A2165">
            <v>38595</v>
          </cell>
          <cell r="B2165">
            <v>0.1971</v>
          </cell>
        </row>
        <row r="2166">
          <cell r="A2166">
            <v>38596</v>
          </cell>
          <cell r="B2166">
            <v>0.19719999999999999</v>
          </cell>
        </row>
        <row r="2167">
          <cell r="A2167">
            <v>38597</v>
          </cell>
          <cell r="B2167">
            <v>0.19719999999999999</v>
          </cell>
        </row>
        <row r="2168">
          <cell r="A2168">
            <v>38598</v>
          </cell>
          <cell r="B2168">
            <v>0</v>
          </cell>
        </row>
        <row r="2169">
          <cell r="A2169">
            <v>38599</v>
          </cell>
          <cell r="B2169">
            <v>0</v>
          </cell>
        </row>
        <row r="2170">
          <cell r="A2170">
            <v>38600</v>
          </cell>
          <cell r="B2170">
            <v>0.19719999999999999</v>
          </cell>
        </row>
        <row r="2171">
          <cell r="A2171">
            <v>38601</v>
          </cell>
          <cell r="B2171">
            <v>0.1971</v>
          </cell>
        </row>
        <row r="2172">
          <cell r="A2172">
            <v>38602</v>
          </cell>
          <cell r="B2172">
            <v>0</v>
          </cell>
        </row>
        <row r="2173">
          <cell r="A2173">
            <v>38603</v>
          </cell>
          <cell r="B2173">
            <v>0.19689999999999999</v>
          </cell>
        </row>
        <row r="2174">
          <cell r="A2174">
            <v>38604</v>
          </cell>
          <cell r="B2174">
            <v>0.19689999999999999</v>
          </cell>
        </row>
        <row r="2175">
          <cell r="A2175">
            <v>38605</v>
          </cell>
          <cell r="B2175">
            <v>0</v>
          </cell>
        </row>
        <row r="2176">
          <cell r="A2176">
            <v>38606</v>
          </cell>
          <cell r="B2176">
            <v>0</v>
          </cell>
        </row>
        <row r="2177">
          <cell r="A2177">
            <v>38607</v>
          </cell>
          <cell r="B2177">
            <v>0.19700000000000001</v>
          </cell>
        </row>
        <row r="2178">
          <cell r="A2178">
            <v>38608</v>
          </cell>
          <cell r="B2178">
            <v>0.19689999999999999</v>
          </cell>
        </row>
        <row r="2179">
          <cell r="A2179">
            <v>38609</v>
          </cell>
          <cell r="B2179">
            <v>0.19689999999999999</v>
          </cell>
        </row>
        <row r="2180">
          <cell r="A2180">
            <v>38610</v>
          </cell>
          <cell r="B2180">
            <v>0.1946</v>
          </cell>
        </row>
        <row r="2181">
          <cell r="A2181">
            <v>38611</v>
          </cell>
          <cell r="B2181">
            <v>0.1946</v>
          </cell>
        </row>
        <row r="2182">
          <cell r="A2182">
            <v>38612</v>
          </cell>
          <cell r="B2182">
            <v>0</v>
          </cell>
        </row>
        <row r="2183">
          <cell r="A2183">
            <v>38613</v>
          </cell>
          <cell r="B2183">
            <v>0</v>
          </cell>
        </row>
        <row r="2184">
          <cell r="A2184">
            <v>38614</v>
          </cell>
          <cell r="B2184">
            <v>0.1946</v>
          </cell>
        </row>
        <row r="2185">
          <cell r="A2185">
            <v>38615</v>
          </cell>
          <cell r="B2185">
            <v>0.19450000000000001</v>
          </cell>
        </row>
        <row r="2186">
          <cell r="A2186">
            <v>38616</v>
          </cell>
          <cell r="B2186">
            <v>0.19420000000000001</v>
          </cell>
        </row>
        <row r="2187">
          <cell r="A2187">
            <v>38617</v>
          </cell>
          <cell r="B2187">
            <v>0.1943</v>
          </cell>
        </row>
        <row r="2188">
          <cell r="A2188">
            <v>38618</v>
          </cell>
          <cell r="B2188">
            <v>0.19420000000000001</v>
          </cell>
        </row>
        <row r="2189">
          <cell r="A2189">
            <v>38619</v>
          </cell>
          <cell r="B2189">
            <v>0</v>
          </cell>
        </row>
        <row r="2190">
          <cell r="A2190">
            <v>38620</v>
          </cell>
          <cell r="B2190">
            <v>0</v>
          </cell>
        </row>
        <row r="2191">
          <cell r="A2191">
            <v>38621</v>
          </cell>
          <cell r="B2191">
            <v>0.19439999999999999</v>
          </cell>
        </row>
        <row r="2192">
          <cell r="A2192">
            <v>38622</v>
          </cell>
          <cell r="B2192">
            <v>0.1943</v>
          </cell>
        </row>
        <row r="2193">
          <cell r="A2193">
            <v>38623</v>
          </cell>
          <cell r="B2193">
            <v>0.19439999999999999</v>
          </cell>
        </row>
        <row r="2194">
          <cell r="A2194">
            <v>38624</v>
          </cell>
          <cell r="B2194">
            <v>0.19450000000000001</v>
          </cell>
        </row>
        <row r="2195">
          <cell r="A2195">
            <v>38625</v>
          </cell>
          <cell r="B2195">
            <v>0.1951</v>
          </cell>
        </row>
        <row r="2196">
          <cell r="A2196">
            <v>38626</v>
          </cell>
          <cell r="B2196">
            <v>0</v>
          </cell>
        </row>
        <row r="2197">
          <cell r="A2197">
            <v>38627</v>
          </cell>
          <cell r="B2197">
            <v>0</v>
          </cell>
        </row>
        <row r="2198">
          <cell r="A2198">
            <v>38628</v>
          </cell>
          <cell r="B2198">
            <v>0.19470000000000001</v>
          </cell>
        </row>
        <row r="2199">
          <cell r="A2199">
            <v>38629</v>
          </cell>
          <cell r="B2199">
            <v>0.1943</v>
          </cell>
        </row>
        <row r="2200">
          <cell r="A2200">
            <v>38630</v>
          </cell>
          <cell r="B2200">
            <v>0.19420000000000001</v>
          </cell>
        </row>
        <row r="2201">
          <cell r="A2201">
            <v>38631</v>
          </cell>
          <cell r="B2201">
            <v>0.19400000000000001</v>
          </cell>
        </row>
        <row r="2202">
          <cell r="A2202">
            <v>38632</v>
          </cell>
          <cell r="B2202">
            <v>0.19409999999999999</v>
          </cell>
        </row>
        <row r="2203">
          <cell r="A2203">
            <v>38633</v>
          </cell>
          <cell r="B2203">
            <v>0</v>
          </cell>
        </row>
        <row r="2204">
          <cell r="A2204">
            <v>38634</v>
          </cell>
          <cell r="B2204">
            <v>0</v>
          </cell>
        </row>
        <row r="2205">
          <cell r="A2205">
            <v>38635</v>
          </cell>
          <cell r="B2205">
            <v>0.19400000000000001</v>
          </cell>
        </row>
        <row r="2206">
          <cell r="A2206">
            <v>38636</v>
          </cell>
          <cell r="B2206">
            <v>0.19409999999999999</v>
          </cell>
        </row>
        <row r="2207">
          <cell r="A2207">
            <v>38637</v>
          </cell>
          <cell r="B2207">
            <v>0</v>
          </cell>
        </row>
        <row r="2208">
          <cell r="A2208">
            <v>38638</v>
          </cell>
          <cell r="B2208">
            <v>0.1938</v>
          </cell>
        </row>
        <row r="2209">
          <cell r="A2209">
            <v>38639</v>
          </cell>
          <cell r="B2209">
            <v>0.1938</v>
          </cell>
        </row>
        <row r="2210">
          <cell r="A2210">
            <v>38640</v>
          </cell>
          <cell r="B2210">
            <v>0</v>
          </cell>
        </row>
        <row r="2211">
          <cell r="A2211">
            <v>38641</v>
          </cell>
          <cell r="B2211">
            <v>0</v>
          </cell>
        </row>
        <row r="2212">
          <cell r="A2212">
            <v>38642</v>
          </cell>
          <cell r="B2212">
            <v>0.19359999999999999</v>
          </cell>
        </row>
        <row r="2213">
          <cell r="A2213">
            <v>38643</v>
          </cell>
          <cell r="B2213">
            <v>0.19370000000000001</v>
          </cell>
        </row>
        <row r="2214">
          <cell r="A2214">
            <v>38644</v>
          </cell>
          <cell r="B2214">
            <v>0.19370000000000001</v>
          </cell>
        </row>
        <row r="2215">
          <cell r="A2215">
            <v>38645</v>
          </cell>
          <cell r="B2215">
            <v>0.189</v>
          </cell>
        </row>
        <row r="2216">
          <cell r="A2216">
            <v>38646</v>
          </cell>
          <cell r="B2216">
            <v>0.18890000000000001</v>
          </cell>
        </row>
        <row r="2217">
          <cell r="A2217">
            <v>38647</v>
          </cell>
          <cell r="B2217">
            <v>0</v>
          </cell>
        </row>
        <row r="2218">
          <cell r="A2218">
            <v>38648</v>
          </cell>
          <cell r="B2218">
            <v>0</v>
          </cell>
        </row>
        <row r="2219">
          <cell r="A2219">
            <v>38649</v>
          </cell>
          <cell r="B2219">
            <v>0.1888</v>
          </cell>
        </row>
        <row r="2220">
          <cell r="A2220">
            <v>38650</v>
          </cell>
          <cell r="B2220">
            <v>0.18890000000000001</v>
          </cell>
        </row>
        <row r="2221">
          <cell r="A2221">
            <v>38651</v>
          </cell>
          <cell r="B2221">
            <v>0.18870000000000001</v>
          </cell>
        </row>
        <row r="2222">
          <cell r="A2222">
            <v>38652</v>
          </cell>
          <cell r="B2222">
            <v>0.1888</v>
          </cell>
        </row>
        <row r="2223">
          <cell r="A2223">
            <v>38653</v>
          </cell>
          <cell r="B2223">
            <v>0.18870000000000001</v>
          </cell>
        </row>
        <row r="2224">
          <cell r="A2224">
            <v>38654</v>
          </cell>
          <cell r="B2224">
            <v>0</v>
          </cell>
        </row>
        <row r="2225">
          <cell r="A2225">
            <v>38655</v>
          </cell>
          <cell r="B2225">
            <v>0</v>
          </cell>
        </row>
        <row r="2226">
          <cell r="A2226">
            <v>38656</v>
          </cell>
          <cell r="B2226">
            <v>0.18920000000000001</v>
          </cell>
        </row>
        <row r="2227">
          <cell r="A2227">
            <v>38657</v>
          </cell>
          <cell r="B2227">
            <v>0.18959999999999999</v>
          </cell>
        </row>
        <row r="2228">
          <cell r="A2228">
            <v>38658</v>
          </cell>
          <cell r="B2228">
            <v>0</v>
          </cell>
        </row>
        <row r="2229">
          <cell r="A2229">
            <v>38659</v>
          </cell>
          <cell r="B2229">
            <v>0.1893</v>
          </cell>
        </row>
        <row r="2230">
          <cell r="A2230">
            <v>38660</v>
          </cell>
          <cell r="B2230">
            <v>0.1895</v>
          </cell>
        </row>
        <row r="2231">
          <cell r="A2231">
            <v>38661</v>
          </cell>
          <cell r="B2231">
            <v>0</v>
          </cell>
        </row>
        <row r="2232">
          <cell r="A2232">
            <v>38662</v>
          </cell>
          <cell r="B2232">
            <v>0</v>
          </cell>
        </row>
        <row r="2233">
          <cell r="A2233">
            <v>38663</v>
          </cell>
          <cell r="B2233">
            <v>0.1895</v>
          </cell>
        </row>
        <row r="2234">
          <cell r="A2234">
            <v>38664</v>
          </cell>
          <cell r="B2234">
            <v>0.18940000000000001</v>
          </cell>
        </row>
        <row r="2235">
          <cell r="A2235">
            <v>38665</v>
          </cell>
          <cell r="B2235">
            <v>0.1895</v>
          </cell>
        </row>
        <row r="2236">
          <cell r="A2236">
            <v>38666</v>
          </cell>
          <cell r="B2236">
            <v>0.1895</v>
          </cell>
        </row>
        <row r="2237">
          <cell r="A2237">
            <v>38667</v>
          </cell>
          <cell r="B2237">
            <v>0.18940000000000001</v>
          </cell>
        </row>
        <row r="2238">
          <cell r="A2238">
            <v>38668</v>
          </cell>
          <cell r="B2238">
            <v>0</v>
          </cell>
        </row>
        <row r="2239">
          <cell r="A2239">
            <v>38669</v>
          </cell>
          <cell r="B2239">
            <v>0</v>
          </cell>
        </row>
        <row r="2240">
          <cell r="A2240">
            <v>38670</v>
          </cell>
          <cell r="B2240">
            <v>0.1895</v>
          </cell>
        </row>
        <row r="2241">
          <cell r="A2241">
            <v>38671</v>
          </cell>
          <cell r="B2241">
            <v>0</v>
          </cell>
        </row>
        <row r="2242">
          <cell r="A2242">
            <v>38672</v>
          </cell>
          <cell r="B2242">
            <v>0.18920000000000001</v>
          </cell>
        </row>
        <row r="2243">
          <cell r="A2243">
            <v>38673</v>
          </cell>
          <cell r="B2243">
            <v>0.18920000000000001</v>
          </cell>
        </row>
        <row r="2244">
          <cell r="A2244">
            <v>38674</v>
          </cell>
          <cell r="B2244">
            <v>0.18920000000000001</v>
          </cell>
        </row>
        <row r="2245">
          <cell r="A2245">
            <v>38675</v>
          </cell>
          <cell r="B2245">
            <v>0</v>
          </cell>
        </row>
        <row r="2246">
          <cell r="A2246">
            <v>38676</v>
          </cell>
          <cell r="B2246">
            <v>0</v>
          </cell>
        </row>
        <row r="2247">
          <cell r="A2247">
            <v>38677</v>
          </cell>
          <cell r="B2247">
            <v>0.18890000000000001</v>
          </cell>
        </row>
        <row r="2248">
          <cell r="A2248">
            <v>38678</v>
          </cell>
          <cell r="B2248">
            <v>0.18890000000000001</v>
          </cell>
        </row>
        <row r="2249">
          <cell r="A2249">
            <v>38679</v>
          </cell>
          <cell r="B2249">
            <v>0.18859999999999999</v>
          </cell>
        </row>
        <row r="2250">
          <cell r="A2250">
            <v>38680</v>
          </cell>
          <cell r="B2250">
            <v>0.18379999999999999</v>
          </cell>
        </row>
        <row r="2251">
          <cell r="A2251">
            <v>38681</v>
          </cell>
          <cell r="B2251">
            <v>0.18390000000000001</v>
          </cell>
        </row>
        <row r="2252">
          <cell r="A2252">
            <v>38682</v>
          </cell>
          <cell r="B2252">
            <v>0</v>
          </cell>
        </row>
        <row r="2253">
          <cell r="A2253">
            <v>38683</v>
          </cell>
          <cell r="B2253">
            <v>0</v>
          </cell>
        </row>
        <row r="2254">
          <cell r="A2254">
            <v>38684</v>
          </cell>
          <cell r="B2254">
            <v>0.18390000000000001</v>
          </cell>
        </row>
        <row r="2255">
          <cell r="A2255">
            <v>38685</v>
          </cell>
          <cell r="B2255">
            <v>0.18410000000000001</v>
          </cell>
        </row>
        <row r="2256">
          <cell r="A2256">
            <v>38686</v>
          </cell>
          <cell r="B2256">
            <v>0.18429999999999999</v>
          </cell>
        </row>
        <row r="2257">
          <cell r="A2257">
            <v>38687</v>
          </cell>
          <cell r="B2257">
            <v>0.18429999999999999</v>
          </cell>
        </row>
        <row r="2258">
          <cell r="A2258">
            <v>38688</v>
          </cell>
          <cell r="B2258">
            <v>0.1842</v>
          </cell>
        </row>
        <row r="2259">
          <cell r="A2259">
            <v>38689</v>
          </cell>
          <cell r="B2259">
            <v>0</v>
          </cell>
        </row>
        <row r="2260">
          <cell r="A2260">
            <v>38690</v>
          </cell>
          <cell r="B2260">
            <v>0</v>
          </cell>
        </row>
        <row r="2261">
          <cell r="A2261">
            <v>38691</v>
          </cell>
          <cell r="B2261">
            <v>0.18429999999999999</v>
          </cell>
        </row>
        <row r="2262">
          <cell r="A2262">
            <v>38692</v>
          </cell>
          <cell r="B2262">
            <v>0.1842</v>
          </cell>
        </row>
        <row r="2263">
          <cell r="A2263">
            <v>38693</v>
          </cell>
          <cell r="B2263">
            <v>0.1842</v>
          </cell>
        </row>
        <row r="2264">
          <cell r="A2264">
            <v>38694</v>
          </cell>
          <cell r="B2264">
            <v>0.18390000000000001</v>
          </cell>
        </row>
        <row r="2265">
          <cell r="A2265">
            <v>38695</v>
          </cell>
          <cell r="B2265">
            <v>0.18390000000000001</v>
          </cell>
        </row>
        <row r="2266">
          <cell r="A2266">
            <v>38696</v>
          </cell>
          <cell r="B2266">
            <v>0</v>
          </cell>
        </row>
        <row r="2267">
          <cell r="A2267">
            <v>38697</v>
          </cell>
          <cell r="B2267">
            <v>0</v>
          </cell>
        </row>
        <row r="2268">
          <cell r="A2268">
            <v>38698</v>
          </cell>
          <cell r="B2268">
            <v>0.18390000000000001</v>
          </cell>
        </row>
        <row r="2269">
          <cell r="A2269">
            <v>38699</v>
          </cell>
          <cell r="B2269">
            <v>0.18379999999999999</v>
          </cell>
        </row>
        <row r="2270">
          <cell r="A2270">
            <v>38700</v>
          </cell>
          <cell r="B2270">
            <v>0.18360000000000001</v>
          </cell>
        </row>
        <row r="2271">
          <cell r="A2271">
            <v>38701</v>
          </cell>
          <cell r="B2271">
            <v>0.17899999999999999</v>
          </cell>
        </row>
        <row r="2272">
          <cell r="A2272">
            <v>38702</v>
          </cell>
          <cell r="B2272">
            <v>0.17910000000000001</v>
          </cell>
        </row>
        <row r="2273">
          <cell r="A2273">
            <v>38703</v>
          </cell>
          <cell r="B2273">
            <v>0</v>
          </cell>
        </row>
        <row r="2274">
          <cell r="A2274">
            <v>38704</v>
          </cell>
          <cell r="B2274">
            <v>0</v>
          </cell>
        </row>
        <row r="2275">
          <cell r="A2275">
            <v>38705</v>
          </cell>
          <cell r="B2275">
            <v>0.17929999999999999</v>
          </cell>
        </row>
        <row r="2276">
          <cell r="A2276">
            <v>38706</v>
          </cell>
          <cell r="B2276">
            <v>0.1794</v>
          </cell>
        </row>
        <row r="2277">
          <cell r="A2277">
            <v>38707</v>
          </cell>
          <cell r="B2277">
            <v>0.17949999999999999</v>
          </cell>
        </row>
        <row r="2278">
          <cell r="A2278">
            <v>38708</v>
          </cell>
          <cell r="B2278">
            <v>0.17949999999999999</v>
          </cell>
        </row>
        <row r="2279">
          <cell r="A2279">
            <v>38709</v>
          </cell>
          <cell r="B2279">
            <v>0.17949999999999999</v>
          </cell>
        </row>
        <row r="2280">
          <cell r="A2280">
            <v>38710</v>
          </cell>
          <cell r="B2280">
            <v>0</v>
          </cell>
        </row>
        <row r="2281">
          <cell r="A2281">
            <v>38711</v>
          </cell>
          <cell r="B2281">
            <v>0</v>
          </cell>
        </row>
        <row r="2282">
          <cell r="A2282">
            <v>38712</v>
          </cell>
          <cell r="B2282">
            <v>0.1794</v>
          </cell>
        </row>
        <row r="2283">
          <cell r="A2283">
            <v>38713</v>
          </cell>
          <cell r="B2283">
            <v>0.1794</v>
          </cell>
        </row>
        <row r="2284">
          <cell r="A2284">
            <v>38714</v>
          </cell>
          <cell r="B2284">
            <v>0.17929999999999999</v>
          </cell>
        </row>
        <row r="2285">
          <cell r="A2285">
            <v>38715</v>
          </cell>
          <cell r="B2285">
            <v>0.17979999999999999</v>
          </cell>
        </row>
        <row r="2286">
          <cell r="A2286">
            <v>38716</v>
          </cell>
          <cell r="B2286">
            <v>0.1799</v>
          </cell>
        </row>
        <row r="2287">
          <cell r="A2287">
            <v>38717</v>
          </cell>
          <cell r="B2287">
            <v>0</v>
          </cell>
        </row>
        <row r="2288">
          <cell r="A2288">
            <v>38718</v>
          </cell>
          <cell r="B2288">
            <v>0</v>
          </cell>
        </row>
        <row r="2289">
          <cell r="A2289">
            <v>38719</v>
          </cell>
          <cell r="B2289">
            <v>0.1794</v>
          </cell>
        </row>
        <row r="2290">
          <cell r="A2290">
            <v>38720</v>
          </cell>
          <cell r="B2290">
            <v>0.1794</v>
          </cell>
        </row>
        <row r="2291">
          <cell r="A2291">
            <v>38721</v>
          </cell>
          <cell r="B2291">
            <v>0.17929999999999999</v>
          </cell>
        </row>
        <row r="2292">
          <cell r="A2292">
            <v>38722</v>
          </cell>
          <cell r="B2292">
            <v>0.1792</v>
          </cell>
        </row>
        <row r="2293">
          <cell r="A2293">
            <v>38723</v>
          </cell>
          <cell r="B2293">
            <v>0.1792</v>
          </cell>
        </row>
        <row r="2294">
          <cell r="A2294">
            <v>38724</v>
          </cell>
          <cell r="B2294">
            <v>0</v>
          </cell>
        </row>
        <row r="2295">
          <cell r="A2295">
            <v>38725</v>
          </cell>
          <cell r="B2295">
            <v>0</v>
          </cell>
        </row>
        <row r="2296">
          <cell r="A2296">
            <v>38726</v>
          </cell>
          <cell r="B2296">
            <v>0.17910000000000001</v>
          </cell>
        </row>
        <row r="2297">
          <cell r="A2297">
            <v>38727</v>
          </cell>
          <cell r="B2297">
            <v>0.1789</v>
          </cell>
        </row>
        <row r="2298">
          <cell r="A2298">
            <v>38728</v>
          </cell>
          <cell r="B2298">
            <v>0.1789</v>
          </cell>
        </row>
        <row r="2299">
          <cell r="A2299">
            <v>38729</v>
          </cell>
          <cell r="B2299">
            <v>0.17899999999999999</v>
          </cell>
        </row>
        <row r="2300">
          <cell r="A2300">
            <v>38730</v>
          </cell>
          <cell r="B2300">
            <v>0.1789</v>
          </cell>
        </row>
        <row r="2301">
          <cell r="A2301">
            <v>38731</v>
          </cell>
          <cell r="B2301">
            <v>0</v>
          </cell>
        </row>
        <row r="2302">
          <cell r="A2302">
            <v>38732</v>
          </cell>
          <cell r="B2302">
            <v>0</v>
          </cell>
        </row>
        <row r="2303">
          <cell r="A2303">
            <v>38733</v>
          </cell>
          <cell r="B2303">
            <v>0.1789</v>
          </cell>
        </row>
        <row r="2304">
          <cell r="A2304">
            <v>38734</v>
          </cell>
          <cell r="B2304">
            <v>0.17879999999999999</v>
          </cell>
        </row>
        <row r="2305">
          <cell r="A2305">
            <v>38735</v>
          </cell>
          <cell r="B2305">
            <v>0.17879999999999999</v>
          </cell>
        </row>
        <row r="2306">
          <cell r="A2306">
            <v>38736</v>
          </cell>
          <cell r="B2306">
            <v>0.1711</v>
          </cell>
        </row>
        <row r="2307">
          <cell r="A2307">
            <v>38737</v>
          </cell>
          <cell r="B2307">
            <v>0.17119999999999999</v>
          </cell>
        </row>
        <row r="2308">
          <cell r="A2308">
            <v>38738</v>
          </cell>
          <cell r="B2308">
            <v>0</v>
          </cell>
        </row>
        <row r="2309">
          <cell r="A2309">
            <v>38739</v>
          </cell>
          <cell r="B2309">
            <v>0</v>
          </cell>
        </row>
        <row r="2310">
          <cell r="A2310">
            <v>38740</v>
          </cell>
          <cell r="B2310">
            <v>0.1716</v>
          </cell>
        </row>
        <row r="2311">
          <cell r="A2311">
            <v>38741</v>
          </cell>
          <cell r="B2311">
            <v>0.1719</v>
          </cell>
        </row>
        <row r="2312">
          <cell r="A2312">
            <v>38742</v>
          </cell>
          <cell r="B2312">
            <v>0.1721</v>
          </cell>
        </row>
        <row r="2313">
          <cell r="A2313">
            <v>38743</v>
          </cell>
          <cell r="B2313">
            <v>0.17280000000000001</v>
          </cell>
        </row>
        <row r="2314">
          <cell r="A2314">
            <v>38744</v>
          </cell>
          <cell r="B2314">
            <v>0.17199999999999999</v>
          </cell>
        </row>
        <row r="2315">
          <cell r="A2315">
            <v>38745</v>
          </cell>
          <cell r="B2315">
            <v>0</v>
          </cell>
        </row>
        <row r="2316">
          <cell r="A2316">
            <v>38746</v>
          </cell>
          <cell r="B2316">
            <v>0</v>
          </cell>
        </row>
        <row r="2317">
          <cell r="A2317">
            <v>38747</v>
          </cell>
          <cell r="B2317">
            <v>0.17130000000000001</v>
          </cell>
        </row>
        <row r="2318">
          <cell r="A2318">
            <v>38748</v>
          </cell>
          <cell r="B2318">
            <v>0.17100000000000001</v>
          </cell>
        </row>
        <row r="2319">
          <cell r="A2319">
            <v>38749</v>
          </cell>
          <cell r="B2319">
            <v>0.17150000000000001</v>
          </cell>
        </row>
        <row r="2320">
          <cell r="A2320">
            <v>38750</v>
          </cell>
          <cell r="B2320">
            <v>0.17180000000000001</v>
          </cell>
        </row>
        <row r="2321">
          <cell r="A2321">
            <v>38751</v>
          </cell>
          <cell r="B2321">
            <v>0.17180000000000001</v>
          </cell>
        </row>
        <row r="2322">
          <cell r="A2322">
            <v>38752</v>
          </cell>
          <cell r="B2322">
            <v>0</v>
          </cell>
        </row>
        <row r="2323">
          <cell r="A2323">
            <v>38753</v>
          </cell>
          <cell r="B2323">
            <v>0</v>
          </cell>
        </row>
        <row r="2324">
          <cell r="A2324">
            <v>38754</v>
          </cell>
          <cell r="B2324">
            <v>0.17180000000000001</v>
          </cell>
        </row>
        <row r="2325">
          <cell r="A2325">
            <v>38755</v>
          </cell>
          <cell r="B2325">
            <v>0.17180000000000001</v>
          </cell>
        </row>
        <row r="2326">
          <cell r="A2326">
            <v>38756</v>
          </cell>
          <cell r="B2326">
            <v>0.17180000000000001</v>
          </cell>
        </row>
        <row r="2327">
          <cell r="A2327">
            <v>38757</v>
          </cell>
          <cell r="B2327">
            <v>0.17180000000000001</v>
          </cell>
        </row>
        <row r="2328">
          <cell r="A2328">
            <v>38758</v>
          </cell>
          <cell r="B2328">
            <v>0.17169999999999999</v>
          </cell>
        </row>
        <row r="2329">
          <cell r="A2329">
            <v>38759</v>
          </cell>
          <cell r="B2329">
            <v>0</v>
          </cell>
        </row>
        <row r="2330">
          <cell r="A2330">
            <v>38760</v>
          </cell>
          <cell r="B2330">
            <v>0</v>
          </cell>
        </row>
        <row r="2331">
          <cell r="A2331">
            <v>38761</v>
          </cell>
          <cell r="B2331">
            <v>0.1716</v>
          </cell>
        </row>
        <row r="2332">
          <cell r="A2332">
            <v>38762</v>
          </cell>
          <cell r="B2332">
            <v>0.17169999999999999</v>
          </cell>
        </row>
        <row r="2333">
          <cell r="A2333">
            <v>38763</v>
          </cell>
          <cell r="B2333">
            <v>0.17219999999999999</v>
          </cell>
        </row>
        <row r="2334">
          <cell r="A2334">
            <v>38764</v>
          </cell>
          <cell r="B2334">
            <v>0.1721</v>
          </cell>
        </row>
        <row r="2335">
          <cell r="A2335">
            <v>38765</v>
          </cell>
          <cell r="B2335">
            <v>0.17219999999999999</v>
          </cell>
        </row>
        <row r="2336">
          <cell r="A2336">
            <v>38766</v>
          </cell>
          <cell r="B2336">
            <v>0</v>
          </cell>
        </row>
        <row r="2337">
          <cell r="A2337">
            <v>38767</v>
          </cell>
          <cell r="B2337">
            <v>0</v>
          </cell>
        </row>
        <row r="2338">
          <cell r="A2338">
            <v>38768</v>
          </cell>
          <cell r="B2338">
            <v>0.17219999999999999</v>
          </cell>
        </row>
        <row r="2339">
          <cell r="A2339">
            <v>38769</v>
          </cell>
          <cell r="B2339">
            <v>0.17219999999999999</v>
          </cell>
        </row>
        <row r="2340">
          <cell r="A2340">
            <v>38770</v>
          </cell>
          <cell r="B2340">
            <v>0.1724</v>
          </cell>
        </row>
        <row r="2341">
          <cell r="A2341">
            <v>38771</v>
          </cell>
          <cell r="B2341">
            <v>0.1724</v>
          </cell>
        </row>
        <row r="2342">
          <cell r="A2342">
            <v>38772</v>
          </cell>
          <cell r="B2342">
            <v>0.1729</v>
          </cell>
        </row>
        <row r="2343">
          <cell r="A2343">
            <v>38773</v>
          </cell>
          <cell r="B2343">
            <v>0</v>
          </cell>
        </row>
        <row r="2344">
          <cell r="A2344">
            <v>38774</v>
          </cell>
          <cell r="B2344">
            <v>0</v>
          </cell>
        </row>
        <row r="2345">
          <cell r="A2345">
            <v>38775</v>
          </cell>
          <cell r="B2345">
            <v>0</v>
          </cell>
        </row>
        <row r="2346">
          <cell r="A2346">
            <v>38776</v>
          </cell>
          <cell r="B2346">
            <v>0</v>
          </cell>
        </row>
        <row r="2347">
          <cell r="A2347">
            <v>38777</v>
          </cell>
          <cell r="B2347">
            <v>0.1729</v>
          </cell>
        </row>
        <row r="2348">
          <cell r="A2348">
            <v>38778</v>
          </cell>
          <cell r="B2348">
            <v>0.1729</v>
          </cell>
        </row>
        <row r="2349">
          <cell r="A2349">
            <v>38779</v>
          </cell>
          <cell r="B2349">
            <v>0.17280000000000001</v>
          </cell>
        </row>
        <row r="2350">
          <cell r="A2350">
            <v>38780</v>
          </cell>
          <cell r="B2350">
            <v>0</v>
          </cell>
        </row>
        <row r="2351">
          <cell r="A2351">
            <v>38781</v>
          </cell>
          <cell r="B2351">
            <v>0</v>
          </cell>
        </row>
        <row r="2352">
          <cell r="A2352">
            <v>38782</v>
          </cell>
          <cell r="B2352">
            <v>0.17269999999999999</v>
          </cell>
        </row>
        <row r="2353">
          <cell r="A2353">
            <v>38783</v>
          </cell>
          <cell r="B2353">
            <v>0.1726</v>
          </cell>
        </row>
        <row r="2354">
          <cell r="A2354">
            <v>38784</v>
          </cell>
          <cell r="B2354">
            <v>0.1724</v>
          </cell>
        </row>
        <row r="2355">
          <cell r="A2355">
            <v>38785</v>
          </cell>
          <cell r="B2355">
            <v>0.1651</v>
          </cell>
        </row>
        <row r="2356">
          <cell r="A2356">
            <v>38786</v>
          </cell>
          <cell r="B2356">
            <v>0.16489999999999999</v>
          </cell>
        </row>
        <row r="2357">
          <cell r="A2357">
            <v>38787</v>
          </cell>
          <cell r="B2357">
            <v>0</v>
          </cell>
        </row>
        <row r="2358">
          <cell r="A2358">
            <v>38788</v>
          </cell>
          <cell r="B2358">
            <v>0</v>
          </cell>
        </row>
        <row r="2359">
          <cell r="A2359">
            <v>38789</v>
          </cell>
          <cell r="B2359">
            <v>0.16489999999999999</v>
          </cell>
        </row>
        <row r="2360">
          <cell r="A2360">
            <v>38790</v>
          </cell>
          <cell r="B2360">
            <v>0.1648</v>
          </cell>
        </row>
        <row r="2361">
          <cell r="A2361">
            <v>38791</v>
          </cell>
          <cell r="B2361">
            <v>0.16470000000000001</v>
          </cell>
        </row>
        <row r="2362">
          <cell r="A2362">
            <v>38792</v>
          </cell>
          <cell r="B2362">
            <v>0.1646</v>
          </cell>
        </row>
        <row r="2363">
          <cell r="A2363">
            <v>38793</v>
          </cell>
          <cell r="B2363">
            <v>0.1646</v>
          </cell>
        </row>
        <row r="2364">
          <cell r="A2364">
            <v>38794</v>
          </cell>
          <cell r="B2364">
            <v>0</v>
          </cell>
        </row>
        <row r="2365">
          <cell r="A2365">
            <v>38795</v>
          </cell>
          <cell r="B2365">
            <v>0</v>
          </cell>
        </row>
        <row r="2366">
          <cell r="A2366">
            <v>38796</v>
          </cell>
          <cell r="B2366">
            <v>0.1646</v>
          </cell>
        </row>
        <row r="2367">
          <cell r="A2367">
            <v>38797</v>
          </cell>
          <cell r="B2367">
            <v>0.1646</v>
          </cell>
        </row>
        <row r="2368">
          <cell r="A2368">
            <v>38798</v>
          </cell>
          <cell r="B2368">
            <v>0.16470000000000001</v>
          </cell>
        </row>
        <row r="2369">
          <cell r="A2369">
            <v>38799</v>
          </cell>
          <cell r="B2369">
            <v>0.16489999999999999</v>
          </cell>
        </row>
        <row r="2370">
          <cell r="A2370">
            <v>38800</v>
          </cell>
          <cell r="B2370">
            <v>0.16470000000000001</v>
          </cell>
        </row>
        <row r="2371">
          <cell r="A2371">
            <v>38801</v>
          </cell>
          <cell r="B2371">
            <v>0</v>
          </cell>
        </row>
        <row r="2372">
          <cell r="A2372">
            <v>38802</v>
          </cell>
          <cell r="B2372">
            <v>0</v>
          </cell>
        </row>
        <row r="2373">
          <cell r="A2373">
            <v>38803</v>
          </cell>
          <cell r="B2373">
            <v>0.16470000000000001</v>
          </cell>
        </row>
        <row r="2374">
          <cell r="A2374">
            <v>38804</v>
          </cell>
          <cell r="B2374">
            <v>0.1648</v>
          </cell>
        </row>
        <row r="2375">
          <cell r="A2375">
            <v>38805</v>
          </cell>
          <cell r="B2375">
            <v>0.1648</v>
          </cell>
        </row>
        <row r="2376">
          <cell r="A2376">
            <v>38806</v>
          </cell>
          <cell r="B2376">
            <v>0.16489999999999999</v>
          </cell>
        </row>
        <row r="2377">
          <cell r="A2377">
            <v>38807</v>
          </cell>
          <cell r="B2377">
            <v>0.1651</v>
          </cell>
        </row>
        <row r="2378">
          <cell r="A2378">
            <v>38808</v>
          </cell>
          <cell r="B2378">
            <v>0</v>
          </cell>
        </row>
        <row r="2379">
          <cell r="A2379">
            <v>38809</v>
          </cell>
          <cell r="B2379">
            <v>0</v>
          </cell>
        </row>
        <row r="2380">
          <cell r="A2380">
            <v>38810</v>
          </cell>
          <cell r="B2380">
            <v>0.16450000000000001</v>
          </cell>
        </row>
        <row r="2381">
          <cell r="A2381">
            <v>38811</v>
          </cell>
          <cell r="B2381">
            <v>0.1643</v>
          </cell>
        </row>
        <row r="2382">
          <cell r="A2382">
            <v>38812</v>
          </cell>
          <cell r="B2382">
            <v>0.16420000000000001</v>
          </cell>
        </row>
        <row r="2383">
          <cell r="A2383">
            <v>38813</v>
          </cell>
          <cell r="B2383">
            <v>0.1641</v>
          </cell>
        </row>
        <row r="2384">
          <cell r="A2384">
            <v>38814</v>
          </cell>
          <cell r="B2384">
            <v>0.16400000000000001</v>
          </cell>
        </row>
        <row r="2385">
          <cell r="A2385">
            <v>38815</v>
          </cell>
          <cell r="B2385">
            <v>0</v>
          </cell>
        </row>
        <row r="2386">
          <cell r="A2386">
            <v>38816</v>
          </cell>
          <cell r="B2386">
            <v>0</v>
          </cell>
        </row>
        <row r="2387">
          <cell r="A2387">
            <v>38817</v>
          </cell>
          <cell r="B2387">
            <v>0.16400000000000001</v>
          </cell>
        </row>
        <row r="2388">
          <cell r="A2388">
            <v>38818</v>
          </cell>
          <cell r="B2388">
            <v>0.16400000000000001</v>
          </cell>
        </row>
        <row r="2389">
          <cell r="A2389">
            <v>38819</v>
          </cell>
          <cell r="B2389">
            <v>0.16400000000000001</v>
          </cell>
        </row>
        <row r="2390">
          <cell r="A2390">
            <v>38820</v>
          </cell>
          <cell r="B2390">
            <v>0.16400000000000001</v>
          </cell>
        </row>
        <row r="2391">
          <cell r="A2391">
            <v>38821</v>
          </cell>
          <cell r="B2391">
            <v>0</v>
          </cell>
        </row>
        <row r="2392">
          <cell r="A2392">
            <v>38822</v>
          </cell>
          <cell r="B2392">
            <v>0</v>
          </cell>
        </row>
        <row r="2393">
          <cell r="A2393">
            <v>38823</v>
          </cell>
          <cell r="B2393">
            <v>0</v>
          </cell>
        </row>
        <row r="2394">
          <cell r="A2394">
            <v>38824</v>
          </cell>
          <cell r="B2394">
            <v>0.16400000000000001</v>
          </cell>
        </row>
        <row r="2395">
          <cell r="A2395">
            <v>38825</v>
          </cell>
          <cell r="B2395">
            <v>0.16400000000000001</v>
          </cell>
        </row>
        <row r="2396">
          <cell r="A2396">
            <v>38826</v>
          </cell>
          <cell r="B2396">
            <v>0.16400000000000001</v>
          </cell>
        </row>
        <row r="2397">
          <cell r="A2397">
            <v>38827</v>
          </cell>
          <cell r="B2397">
            <v>0.1565</v>
          </cell>
        </row>
        <row r="2398">
          <cell r="A2398">
            <v>38828</v>
          </cell>
          <cell r="B2398">
            <v>0</v>
          </cell>
        </row>
        <row r="2399">
          <cell r="A2399">
            <v>38829</v>
          </cell>
          <cell r="B2399">
            <v>0</v>
          </cell>
        </row>
        <row r="2400">
          <cell r="A2400">
            <v>38830</v>
          </cell>
          <cell r="B2400">
            <v>0</v>
          </cell>
        </row>
        <row r="2401">
          <cell r="A2401">
            <v>38831</v>
          </cell>
          <cell r="B2401">
            <v>0.15640000000000001</v>
          </cell>
        </row>
        <row r="2402">
          <cell r="A2402">
            <v>38832</v>
          </cell>
          <cell r="B2402">
            <v>0.15629999999999999</v>
          </cell>
        </row>
        <row r="2403">
          <cell r="A2403">
            <v>38833</v>
          </cell>
          <cell r="B2403">
            <v>0.15620000000000001</v>
          </cell>
        </row>
        <row r="2404">
          <cell r="A2404">
            <v>38834</v>
          </cell>
          <cell r="B2404">
            <v>0.15629999999999999</v>
          </cell>
        </row>
        <row r="2405">
          <cell r="A2405">
            <v>38835</v>
          </cell>
          <cell r="B2405">
            <v>0.157</v>
          </cell>
        </row>
        <row r="2406">
          <cell r="A2406">
            <v>38836</v>
          </cell>
          <cell r="B2406">
            <v>0</v>
          </cell>
        </row>
        <row r="2407">
          <cell r="A2407">
            <v>38837</v>
          </cell>
          <cell r="B2407">
            <v>0</v>
          </cell>
        </row>
        <row r="2408">
          <cell r="A2408">
            <v>38838</v>
          </cell>
          <cell r="B2408">
            <v>0</v>
          </cell>
        </row>
        <row r="2409">
          <cell r="A2409">
            <v>38839</v>
          </cell>
          <cell r="B2409">
            <v>0.15690000000000001</v>
          </cell>
        </row>
        <row r="2410">
          <cell r="A2410">
            <v>38840</v>
          </cell>
          <cell r="B2410">
            <v>0.15690000000000001</v>
          </cell>
        </row>
        <row r="2411">
          <cell r="A2411">
            <v>38841</v>
          </cell>
          <cell r="B2411">
            <v>0.15670000000000001</v>
          </cell>
        </row>
        <row r="2412">
          <cell r="A2412">
            <v>38842</v>
          </cell>
          <cell r="B2412">
            <v>0.15690000000000001</v>
          </cell>
        </row>
        <row r="2413">
          <cell r="A2413">
            <v>38843</v>
          </cell>
          <cell r="B2413">
            <v>0</v>
          </cell>
        </row>
        <row r="2414">
          <cell r="A2414">
            <v>38844</v>
          </cell>
          <cell r="B2414">
            <v>0</v>
          </cell>
        </row>
        <row r="2415">
          <cell r="A2415">
            <v>38845</v>
          </cell>
          <cell r="B2415">
            <v>0.157</v>
          </cell>
        </row>
        <row r="2416">
          <cell r="A2416">
            <v>38846</v>
          </cell>
          <cell r="B2416">
            <v>0.15679999999999999</v>
          </cell>
        </row>
        <row r="2417">
          <cell r="A2417">
            <v>38847</v>
          </cell>
          <cell r="B2417">
            <v>0.15659999999999999</v>
          </cell>
        </row>
        <row r="2418">
          <cell r="A2418">
            <v>38848</v>
          </cell>
          <cell r="B2418">
            <v>0.1565</v>
          </cell>
        </row>
        <row r="2419">
          <cell r="A2419">
            <v>38849</v>
          </cell>
          <cell r="B2419">
            <v>0.15659999999999999</v>
          </cell>
        </row>
        <row r="2420">
          <cell r="A2420">
            <v>38850</v>
          </cell>
          <cell r="B2420">
            <v>0</v>
          </cell>
        </row>
        <row r="2421">
          <cell r="A2421">
            <v>38851</v>
          </cell>
          <cell r="B2421">
            <v>0</v>
          </cell>
        </row>
        <row r="2422">
          <cell r="A2422">
            <v>38852</v>
          </cell>
          <cell r="B2422">
            <v>0.15690000000000001</v>
          </cell>
        </row>
        <row r="2423">
          <cell r="A2423">
            <v>38853</v>
          </cell>
          <cell r="B2423">
            <v>0.15709999999999999</v>
          </cell>
        </row>
        <row r="2424">
          <cell r="A2424">
            <v>38854</v>
          </cell>
          <cell r="B2424">
            <v>0.15659999999999999</v>
          </cell>
        </row>
        <row r="2425">
          <cell r="A2425">
            <v>38855</v>
          </cell>
          <cell r="B2425">
            <v>0.1565</v>
          </cell>
        </row>
        <row r="2426">
          <cell r="A2426">
            <v>38856</v>
          </cell>
          <cell r="B2426">
            <v>0.15640000000000001</v>
          </cell>
        </row>
        <row r="2427">
          <cell r="A2427">
            <v>38857</v>
          </cell>
          <cell r="B2427">
            <v>0</v>
          </cell>
        </row>
        <row r="2428">
          <cell r="A2428">
            <v>38858</v>
          </cell>
          <cell r="B2428">
            <v>0</v>
          </cell>
        </row>
        <row r="2429">
          <cell r="A2429">
            <v>38859</v>
          </cell>
          <cell r="B2429">
            <v>0.15629999999999999</v>
          </cell>
        </row>
        <row r="2430">
          <cell r="A2430">
            <v>38860</v>
          </cell>
          <cell r="B2430">
            <v>0.15629999999999999</v>
          </cell>
        </row>
        <row r="2431">
          <cell r="A2431">
            <v>38861</v>
          </cell>
          <cell r="B2431">
            <v>0.15629999999999999</v>
          </cell>
        </row>
        <row r="2432">
          <cell r="A2432">
            <v>38862</v>
          </cell>
          <cell r="B2432">
            <v>0.15640000000000001</v>
          </cell>
        </row>
        <row r="2433">
          <cell r="A2433">
            <v>38863</v>
          </cell>
          <cell r="B2433">
            <v>0.15629999999999999</v>
          </cell>
        </row>
        <row r="2434">
          <cell r="A2434">
            <v>38864</v>
          </cell>
          <cell r="B2434">
            <v>0</v>
          </cell>
        </row>
        <row r="2435">
          <cell r="A2435">
            <v>38865</v>
          </cell>
          <cell r="B2435">
            <v>0</v>
          </cell>
        </row>
        <row r="2436">
          <cell r="A2436">
            <v>38866</v>
          </cell>
          <cell r="B2436">
            <v>0.15629999999999999</v>
          </cell>
        </row>
        <row r="2437">
          <cell r="A2437">
            <v>38867</v>
          </cell>
          <cell r="B2437">
            <v>0.15640000000000001</v>
          </cell>
        </row>
        <row r="2438">
          <cell r="A2438">
            <v>38868</v>
          </cell>
          <cell r="B2438">
            <v>0.1565</v>
          </cell>
        </row>
        <row r="2439">
          <cell r="A2439">
            <v>38869</v>
          </cell>
          <cell r="B2439">
            <v>0.1515</v>
          </cell>
        </row>
        <row r="2440">
          <cell r="A2440">
            <v>38870</v>
          </cell>
          <cell r="B2440">
            <v>0.1517</v>
          </cell>
        </row>
        <row r="2441">
          <cell r="A2441">
            <v>38871</v>
          </cell>
          <cell r="B2441">
            <v>0</v>
          </cell>
        </row>
        <row r="2442">
          <cell r="A2442">
            <v>38872</v>
          </cell>
          <cell r="B2442">
            <v>0</v>
          </cell>
        </row>
        <row r="2443">
          <cell r="A2443">
            <v>38873</v>
          </cell>
          <cell r="B2443">
            <v>0.15179999999999999</v>
          </cell>
        </row>
        <row r="2444">
          <cell r="A2444">
            <v>38874</v>
          </cell>
          <cell r="B2444">
            <v>0.1515</v>
          </cell>
        </row>
        <row r="2445">
          <cell r="A2445">
            <v>38875</v>
          </cell>
          <cell r="B2445">
            <v>0.15140000000000001</v>
          </cell>
        </row>
        <row r="2446">
          <cell r="A2446">
            <v>38876</v>
          </cell>
          <cell r="B2446">
            <v>0.15140000000000001</v>
          </cell>
        </row>
        <row r="2447">
          <cell r="A2447">
            <v>38877</v>
          </cell>
          <cell r="B2447">
            <v>0.15140000000000001</v>
          </cell>
        </row>
        <row r="2448">
          <cell r="A2448">
            <v>38878</v>
          </cell>
          <cell r="B2448">
            <v>0</v>
          </cell>
        </row>
        <row r="2449">
          <cell r="A2449">
            <v>38879</v>
          </cell>
          <cell r="B2449">
            <v>0</v>
          </cell>
        </row>
        <row r="2450">
          <cell r="A2450">
            <v>38880</v>
          </cell>
          <cell r="B2450">
            <v>0.1515</v>
          </cell>
        </row>
        <row r="2451">
          <cell r="A2451">
            <v>38881</v>
          </cell>
          <cell r="B2451">
            <v>0.1515</v>
          </cell>
        </row>
        <row r="2452">
          <cell r="A2452">
            <v>38882</v>
          </cell>
          <cell r="B2452">
            <v>0.15140000000000001</v>
          </cell>
        </row>
        <row r="2453">
          <cell r="A2453">
            <v>38883</v>
          </cell>
          <cell r="B2453">
            <v>0</v>
          </cell>
        </row>
        <row r="2454">
          <cell r="A2454">
            <v>38884</v>
          </cell>
          <cell r="B2454">
            <v>0.15140000000000001</v>
          </cell>
        </row>
        <row r="2455">
          <cell r="A2455">
            <v>38885</v>
          </cell>
          <cell r="B2455">
            <v>0</v>
          </cell>
        </row>
        <row r="2456">
          <cell r="A2456">
            <v>38886</v>
          </cell>
          <cell r="B2456">
            <v>0</v>
          </cell>
        </row>
        <row r="2457">
          <cell r="A2457">
            <v>38887</v>
          </cell>
          <cell r="B2457">
            <v>0.15140000000000001</v>
          </cell>
        </row>
        <row r="2458">
          <cell r="A2458">
            <v>38888</v>
          </cell>
          <cell r="B2458">
            <v>0.15140000000000001</v>
          </cell>
        </row>
        <row r="2459">
          <cell r="A2459">
            <v>38889</v>
          </cell>
          <cell r="B2459">
            <v>0.1515</v>
          </cell>
        </row>
        <row r="2460">
          <cell r="A2460">
            <v>38890</v>
          </cell>
          <cell r="B2460">
            <v>0.15140000000000001</v>
          </cell>
        </row>
        <row r="2461">
          <cell r="A2461">
            <v>38891</v>
          </cell>
          <cell r="B2461">
            <v>0.15140000000000001</v>
          </cell>
        </row>
        <row r="2462">
          <cell r="A2462">
            <v>38892</v>
          </cell>
          <cell r="B2462">
            <v>0</v>
          </cell>
        </row>
        <row r="2463">
          <cell r="A2463">
            <v>38893</v>
          </cell>
          <cell r="B2463">
            <v>0</v>
          </cell>
        </row>
        <row r="2464">
          <cell r="A2464">
            <v>38894</v>
          </cell>
          <cell r="B2464">
            <v>0.15140000000000001</v>
          </cell>
        </row>
        <row r="2465">
          <cell r="A2465">
            <v>38895</v>
          </cell>
          <cell r="B2465">
            <v>0.15129999999999999</v>
          </cell>
        </row>
        <row r="2466">
          <cell r="A2466">
            <v>38896</v>
          </cell>
          <cell r="B2466">
            <v>0.15129999999999999</v>
          </cell>
        </row>
        <row r="2467">
          <cell r="A2467">
            <v>38897</v>
          </cell>
          <cell r="B2467">
            <v>0.1512</v>
          </cell>
        </row>
        <row r="2468">
          <cell r="A2468">
            <v>38898</v>
          </cell>
          <cell r="B2468">
            <v>0.15179999999999999</v>
          </cell>
        </row>
        <row r="2469">
          <cell r="A2469">
            <v>38899</v>
          </cell>
          <cell r="B2469">
            <v>0</v>
          </cell>
        </row>
        <row r="2470">
          <cell r="A2470">
            <v>38900</v>
          </cell>
          <cell r="B2470">
            <v>0</v>
          </cell>
        </row>
        <row r="2471">
          <cell r="A2471">
            <v>38901</v>
          </cell>
          <cell r="B2471">
            <v>0.15179999999999999</v>
          </cell>
        </row>
        <row r="2472">
          <cell r="A2472">
            <v>38902</v>
          </cell>
          <cell r="B2472">
            <v>0.15160000000000001</v>
          </cell>
        </row>
        <row r="2473">
          <cell r="A2473">
            <v>38903</v>
          </cell>
          <cell r="B2473">
            <v>0.15160000000000001</v>
          </cell>
        </row>
        <row r="2474">
          <cell r="A2474">
            <v>38904</v>
          </cell>
          <cell r="B2474">
            <v>0.1515</v>
          </cell>
        </row>
        <row r="2475">
          <cell r="A2475">
            <v>38905</v>
          </cell>
          <cell r="B2475">
            <v>0.15140000000000001</v>
          </cell>
        </row>
        <row r="2476">
          <cell r="A2476">
            <v>38906</v>
          </cell>
          <cell r="B2476">
            <v>0</v>
          </cell>
        </row>
        <row r="2477">
          <cell r="A2477">
            <v>38907</v>
          </cell>
          <cell r="B2477">
            <v>0</v>
          </cell>
        </row>
        <row r="2478">
          <cell r="A2478">
            <v>38908</v>
          </cell>
          <cell r="B2478">
            <v>0.15140000000000001</v>
          </cell>
        </row>
        <row r="2479">
          <cell r="A2479">
            <v>38909</v>
          </cell>
          <cell r="B2479">
            <v>0.15129999999999999</v>
          </cell>
        </row>
        <row r="2480">
          <cell r="A2480">
            <v>38910</v>
          </cell>
          <cell r="B2480">
            <v>0.15140000000000001</v>
          </cell>
        </row>
        <row r="2481">
          <cell r="A2481">
            <v>38911</v>
          </cell>
          <cell r="B2481">
            <v>0.15129999999999999</v>
          </cell>
        </row>
        <row r="2482">
          <cell r="A2482">
            <v>38912</v>
          </cell>
          <cell r="B2482">
            <v>0.1512</v>
          </cell>
        </row>
        <row r="2483">
          <cell r="A2483">
            <v>38913</v>
          </cell>
          <cell r="B2483">
            <v>0</v>
          </cell>
        </row>
        <row r="2484">
          <cell r="A2484">
            <v>38914</v>
          </cell>
          <cell r="B2484">
            <v>0</v>
          </cell>
        </row>
        <row r="2485">
          <cell r="A2485">
            <v>38915</v>
          </cell>
          <cell r="B2485">
            <v>0.15129999999999999</v>
          </cell>
        </row>
        <row r="2486">
          <cell r="A2486">
            <v>38916</v>
          </cell>
          <cell r="B2486">
            <v>0.15129999999999999</v>
          </cell>
        </row>
        <row r="2487">
          <cell r="A2487">
            <v>38917</v>
          </cell>
          <cell r="B2487">
            <v>0.1512</v>
          </cell>
        </row>
        <row r="2488">
          <cell r="A2488">
            <v>38918</v>
          </cell>
          <cell r="B2488">
            <v>0.14630000000000001</v>
          </cell>
        </row>
        <row r="2489">
          <cell r="A2489">
            <v>38919</v>
          </cell>
          <cell r="B2489">
            <v>0.1462</v>
          </cell>
        </row>
        <row r="2490">
          <cell r="A2490">
            <v>38920</v>
          </cell>
          <cell r="B2490">
            <v>0</v>
          </cell>
        </row>
        <row r="2491">
          <cell r="A2491">
            <v>38921</v>
          </cell>
          <cell r="B2491">
            <v>0</v>
          </cell>
        </row>
        <row r="2492">
          <cell r="A2492">
            <v>38922</v>
          </cell>
          <cell r="B2492">
            <v>0.14610000000000001</v>
          </cell>
        </row>
        <row r="2493">
          <cell r="A2493">
            <v>38923</v>
          </cell>
          <cell r="B2493">
            <v>0.14610000000000001</v>
          </cell>
        </row>
        <row r="2494">
          <cell r="A2494">
            <v>38924</v>
          </cell>
          <cell r="B2494">
            <v>0.14599999999999999</v>
          </cell>
        </row>
        <row r="2495">
          <cell r="A2495">
            <v>38925</v>
          </cell>
          <cell r="B2495">
            <v>0.1459</v>
          </cell>
        </row>
        <row r="2496">
          <cell r="A2496">
            <v>38926</v>
          </cell>
          <cell r="B2496">
            <v>0.1459</v>
          </cell>
        </row>
        <row r="2497">
          <cell r="A2497">
            <v>38927</v>
          </cell>
          <cell r="B2497">
            <v>0</v>
          </cell>
        </row>
        <row r="2498">
          <cell r="A2498">
            <v>38928</v>
          </cell>
          <cell r="B2498">
            <v>0</v>
          </cell>
        </row>
        <row r="2499">
          <cell r="A2499">
            <v>38929</v>
          </cell>
          <cell r="B2499">
            <v>0.14630000000000001</v>
          </cell>
        </row>
        <row r="2500">
          <cell r="A2500">
            <v>38930</v>
          </cell>
          <cell r="B2500">
            <v>0.14610000000000001</v>
          </cell>
        </row>
        <row r="2501">
          <cell r="A2501">
            <v>38931</v>
          </cell>
          <cell r="B2501">
            <v>0.14610000000000001</v>
          </cell>
        </row>
        <row r="2502">
          <cell r="A2502">
            <v>38932</v>
          </cell>
          <cell r="B2502">
            <v>0.14610000000000001</v>
          </cell>
        </row>
        <row r="2503">
          <cell r="A2503">
            <v>38933</v>
          </cell>
          <cell r="B2503">
            <v>0.14610000000000001</v>
          </cell>
        </row>
        <row r="2504">
          <cell r="A2504">
            <v>38934</v>
          </cell>
          <cell r="B2504">
            <v>0</v>
          </cell>
        </row>
        <row r="2505">
          <cell r="A2505">
            <v>38935</v>
          </cell>
          <cell r="B2505">
            <v>0</v>
          </cell>
        </row>
        <row r="2506">
          <cell r="A2506">
            <v>38936</v>
          </cell>
          <cell r="B2506">
            <v>0.14599999999999999</v>
          </cell>
        </row>
        <row r="2507">
          <cell r="A2507">
            <v>38937</v>
          </cell>
          <cell r="B2507">
            <v>0.14610000000000001</v>
          </cell>
        </row>
        <row r="2508">
          <cell r="A2508">
            <v>38938</v>
          </cell>
          <cell r="B2508">
            <v>0.14610000000000001</v>
          </cell>
        </row>
        <row r="2509">
          <cell r="A2509">
            <v>38939</v>
          </cell>
          <cell r="B2509">
            <v>0.14599999999999999</v>
          </cell>
        </row>
        <row r="2510">
          <cell r="A2510">
            <v>38940</v>
          </cell>
          <cell r="B2510">
            <v>0.1462</v>
          </cell>
        </row>
        <row r="2511">
          <cell r="A2511">
            <v>38941</v>
          </cell>
          <cell r="B2511">
            <v>0</v>
          </cell>
        </row>
        <row r="2512">
          <cell r="A2512">
            <v>38942</v>
          </cell>
          <cell r="B2512">
            <v>0</v>
          </cell>
        </row>
        <row r="2513">
          <cell r="A2513">
            <v>38943</v>
          </cell>
          <cell r="B2513">
            <v>0.14630000000000001</v>
          </cell>
        </row>
        <row r="2514">
          <cell r="A2514">
            <v>38944</v>
          </cell>
          <cell r="B2514">
            <v>0.1464</v>
          </cell>
        </row>
        <row r="2515">
          <cell r="A2515">
            <v>38945</v>
          </cell>
          <cell r="B2515">
            <v>0.1464</v>
          </cell>
        </row>
        <row r="2516">
          <cell r="A2516">
            <v>38946</v>
          </cell>
          <cell r="B2516">
            <v>0.14630000000000001</v>
          </cell>
        </row>
        <row r="2517">
          <cell r="A2517">
            <v>38947</v>
          </cell>
          <cell r="B2517">
            <v>0.1464</v>
          </cell>
        </row>
        <row r="2518">
          <cell r="A2518">
            <v>38948</v>
          </cell>
          <cell r="B2518">
            <v>0</v>
          </cell>
        </row>
        <row r="2519">
          <cell r="A2519">
            <v>38949</v>
          </cell>
          <cell r="B2519">
            <v>0</v>
          </cell>
        </row>
        <row r="2520">
          <cell r="A2520">
            <v>38950</v>
          </cell>
          <cell r="B2520">
            <v>0.1464</v>
          </cell>
        </row>
        <row r="2521">
          <cell r="A2521">
            <v>38951</v>
          </cell>
          <cell r="B2521">
            <v>0.1464</v>
          </cell>
        </row>
        <row r="2522">
          <cell r="A2522">
            <v>38952</v>
          </cell>
          <cell r="B2522">
            <v>0.14630000000000001</v>
          </cell>
        </row>
        <row r="2523">
          <cell r="A2523">
            <v>38953</v>
          </cell>
          <cell r="B2523">
            <v>0.1462</v>
          </cell>
        </row>
        <row r="2524">
          <cell r="A2524">
            <v>38954</v>
          </cell>
          <cell r="B2524">
            <v>0.1462</v>
          </cell>
        </row>
        <row r="2525">
          <cell r="A2525">
            <v>38955</v>
          </cell>
          <cell r="B2525">
            <v>0</v>
          </cell>
        </row>
        <row r="2526">
          <cell r="A2526">
            <v>38956</v>
          </cell>
          <cell r="B2526">
            <v>0</v>
          </cell>
        </row>
        <row r="2527">
          <cell r="A2527">
            <v>38957</v>
          </cell>
          <cell r="B2527">
            <v>0.14610000000000001</v>
          </cell>
        </row>
        <row r="2528">
          <cell r="A2528">
            <v>38958</v>
          </cell>
          <cell r="B2528">
            <v>0.14610000000000001</v>
          </cell>
        </row>
        <row r="2529">
          <cell r="A2529">
            <v>38959</v>
          </cell>
          <cell r="B2529">
            <v>0.1459</v>
          </cell>
        </row>
        <row r="2530">
          <cell r="A2530">
            <v>38960</v>
          </cell>
          <cell r="B2530">
            <v>0.1411</v>
          </cell>
        </row>
        <row r="2531">
          <cell r="A2531">
            <v>38961</v>
          </cell>
          <cell r="B2531">
            <v>0.14130000000000001</v>
          </cell>
        </row>
        <row r="2532">
          <cell r="A2532">
            <v>38962</v>
          </cell>
          <cell r="B2532">
            <v>0</v>
          </cell>
        </row>
        <row r="2533">
          <cell r="A2533">
            <v>38963</v>
          </cell>
          <cell r="B2533">
            <v>0</v>
          </cell>
        </row>
        <row r="2534">
          <cell r="A2534">
            <v>38964</v>
          </cell>
          <cell r="B2534">
            <v>0.14130000000000001</v>
          </cell>
        </row>
        <row r="2535">
          <cell r="A2535">
            <v>38965</v>
          </cell>
          <cell r="B2535">
            <v>0.14119999999999999</v>
          </cell>
        </row>
        <row r="2536">
          <cell r="A2536">
            <v>38966</v>
          </cell>
          <cell r="B2536">
            <v>0.14130000000000001</v>
          </cell>
        </row>
        <row r="2537">
          <cell r="A2537">
            <v>38967</v>
          </cell>
          <cell r="B2537">
            <v>0</v>
          </cell>
        </row>
        <row r="2538">
          <cell r="A2538">
            <v>38968</v>
          </cell>
          <cell r="B2538">
            <v>0.14119999999999999</v>
          </cell>
        </row>
        <row r="2539">
          <cell r="A2539">
            <v>38969</v>
          </cell>
          <cell r="B2539">
            <v>0</v>
          </cell>
        </row>
        <row r="2540">
          <cell r="A2540">
            <v>38970</v>
          </cell>
          <cell r="B2540">
            <v>0</v>
          </cell>
        </row>
        <row r="2541">
          <cell r="A2541">
            <v>38971</v>
          </cell>
          <cell r="B2541">
            <v>0.1411</v>
          </cell>
        </row>
        <row r="2542">
          <cell r="A2542">
            <v>38972</v>
          </cell>
          <cell r="B2542">
            <v>0.1409</v>
          </cell>
        </row>
        <row r="2543">
          <cell r="A2543">
            <v>38973</v>
          </cell>
          <cell r="B2543">
            <v>0.14099999999999999</v>
          </cell>
        </row>
        <row r="2544">
          <cell r="A2544">
            <v>38974</v>
          </cell>
          <cell r="B2544">
            <v>0.14099999999999999</v>
          </cell>
        </row>
        <row r="2545">
          <cell r="A2545">
            <v>38975</v>
          </cell>
          <cell r="B2545">
            <v>0.1409</v>
          </cell>
        </row>
        <row r="2546">
          <cell r="A2546">
            <v>38976</v>
          </cell>
          <cell r="B2546">
            <v>0</v>
          </cell>
        </row>
        <row r="2547">
          <cell r="A2547">
            <v>38977</v>
          </cell>
          <cell r="B2547">
            <v>0</v>
          </cell>
        </row>
        <row r="2548">
          <cell r="A2548">
            <v>38978</v>
          </cell>
          <cell r="B2548">
            <v>0.1409</v>
          </cell>
        </row>
        <row r="2549">
          <cell r="A2549">
            <v>38979</v>
          </cell>
          <cell r="B2549">
            <v>0.14099999999999999</v>
          </cell>
        </row>
        <row r="2550">
          <cell r="A2550">
            <v>38980</v>
          </cell>
          <cell r="B2550">
            <v>0.1409</v>
          </cell>
        </row>
        <row r="2551">
          <cell r="A2551">
            <v>38981</v>
          </cell>
          <cell r="B2551">
            <v>0.1409</v>
          </cell>
        </row>
        <row r="2552">
          <cell r="A2552">
            <v>38982</v>
          </cell>
          <cell r="B2552">
            <v>0.1409</v>
          </cell>
        </row>
        <row r="2553">
          <cell r="A2553">
            <v>38983</v>
          </cell>
          <cell r="B2553">
            <v>0</v>
          </cell>
        </row>
        <row r="2554">
          <cell r="A2554">
            <v>38984</v>
          </cell>
          <cell r="B2554">
            <v>0</v>
          </cell>
        </row>
        <row r="2555">
          <cell r="A2555">
            <v>38985</v>
          </cell>
          <cell r="B2555">
            <v>0.1411</v>
          </cell>
        </row>
        <row r="2556">
          <cell r="A2556">
            <v>38986</v>
          </cell>
          <cell r="B2556">
            <v>0.14099999999999999</v>
          </cell>
        </row>
        <row r="2557">
          <cell r="A2557">
            <v>38987</v>
          </cell>
          <cell r="B2557">
            <v>0.14130000000000001</v>
          </cell>
        </row>
        <row r="2558">
          <cell r="A2558">
            <v>38988</v>
          </cell>
          <cell r="B2558">
            <v>0.14130000000000001</v>
          </cell>
        </row>
        <row r="2559">
          <cell r="A2559">
            <v>38989</v>
          </cell>
          <cell r="B2559">
            <v>0.14180000000000001</v>
          </cell>
        </row>
        <row r="2560">
          <cell r="A2560">
            <v>38990</v>
          </cell>
          <cell r="B2560">
            <v>0</v>
          </cell>
        </row>
        <row r="2561">
          <cell r="A2561">
            <v>38991</v>
          </cell>
          <cell r="B2561">
            <v>0</v>
          </cell>
        </row>
        <row r="2562">
          <cell r="A2562">
            <v>38992</v>
          </cell>
          <cell r="B2562">
            <v>0.1416</v>
          </cell>
        </row>
        <row r="2563">
          <cell r="A2563">
            <v>38993</v>
          </cell>
          <cell r="B2563">
            <v>0.1414</v>
          </cell>
        </row>
        <row r="2564">
          <cell r="A2564">
            <v>38994</v>
          </cell>
          <cell r="B2564">
            <v>0.1414</v>
          </cell>
        </row>
        <row r="2565">
          <cell r="A2565">
            <v>38995</v>
          </cell>
          <cell r="B2565">
            <v>0.1414</v>
          </cell>
        </row>
        <row r="2566">
          <cell r="A2566">
            <v>38996</v>
          </cell>
          <cell r="B2566">
            <v>0.14130000000000001</v>
          </cell>
        </row>
        <row r="2567">
          <cell r="A2567">
            <v>38997</v>
          </cell>
          <cell r="B2567">
            <v>0</v>
          </cell>
        </row>
        <row r="2568">
          <cell r="A2568">
            <v>38998</v>
          </cell>
          <cell r="B2568">
            <v>0</v>
          </cell>
        </row>
        <row r="2569">
          <cell r="A2569">
            <v>38999</v>
          </cell>
          <cell r="B2569">
            <v>0.1411</v>
          </cell>
        </row>
        <row r="2570">
          <cell r="A2570">
            <v>39000</v>
          </cell>
          <cell r="B2570">
            <v>0.14099999999999999</v>
          </cell>
        </row>
        <row r="2571">
          <cell r="A2571">
            <v>39001</v>
          </cell>
          <cell r="B2571">
            <v>0.1409</v>
          </cell>
        </row>
        <row r="2572">
          <cell r="A2572">
            <v>39002</v>
          </cell>
          <cell r="B2572">
            <v>0</v>
          </cell>
        </row>
        <row r="2573">
          <cell r="A2573">
            <v>39003</v>
          </cell>
          <cell r="B2573">
            <v>0.14080000000000001</v>
          </cell>
        </row>
        <row r="2574">
          <cell r="A2574">
            <v>39004</v>
          </cell>
          <cell r="B2574">
            <v>0</v>
          </cell>
        </row>
        <row r="2575">
          <cell r="A2575">
            <v>39005</v>
          </cell>
          <cell r="B2575">
            <v>0</v>
          </cell>
        </row>
        <row r="2576">
          <cell r="A2576">
            <v>39006</v>
          </cell>
          <cell r="B2576">
            <v>0.14080000000000001</v>
          </cell>
        </row>
        <row r="2577">
          <cell r="A2577">
            <v>39007</v>
          </cell>
          <cell r="B2577">
            <v>0.1409</v>
          </cell>
        </row>
        <row r="2578">
          <cell r="A2578">
            <v>39008</v>
          </cell>
          <cell r="B2578">
            <v>0.14099999999999999</v>
          </cell>
        </row>
        <row r="2579">
          <cell r="A2579">
            <v>39009</v>
          </cell>
          <cell r="B2579">
            <v>0.13600000000000001</v>
          </cell>
        </row>
        <row r="2580">
          <cell r="A2580">
            <v>39010</v>
          </cell>
          <cell r="B2580">
            <v>0.13600000000000001</v>
          </cell>
        </row>
        <row r="2581">
          <cell r="A2581">
            <v>39011</v>
          </cell>
          <cell r="B2581">
            <v>0</v>
          </cell>
        </row>
        <row r="2582">
          <cell r="A2582">
            <v>39012</v>
          </cell>
          <cell r="B2582">
            <v>0</v>
          </cell>
        </row>
        <row r="2583">
          <cell r="A2583">
            <v>39013</v>
          </cell>
          <cell r="B2583">
            <v>0.13600000000000001</v>
          </cell>
        </row>
        <row r="2584">
          <cell r="A2584">
            <v>39014</v>
          </cell>
          <cell r="B2584">
            <v>0.13600000000000001</v>
          </cell>
        </row>
        <row r="2585">
          <cell r="A2585">
            <v>39015</v>
          </cell>
          <cell r="B2585">
            <v>0.13600000000000001</v>
          </cell>
        </row>
        <row r="2586">
          <cell r="A2586">
            <v>39016</v>
          </cell>
          <cell r="B2586">
            <v>0.13600000000000001</v>
          </cell>
        </row>
        <row r="2587">
          <cell r="A2587">
            <v>39017</v>
          </cell>
          <cell r="B2587">
            <v>0.13600000000000001</v>
          </cell>
        </row>
        <row r="2588">
          <cell r="A2588">
            <v>39018</v>
          </cell>
          <cell r="B2588">
            <v>0</v>
          </cell>
        </row>
        <row r="2589">
          <cell r="A2589">
            <v>39019</v>
          </cell>
          <cell r="B2589">
            <v>0</v>
          </cell>
        </row>
        <row r="2590">
          <cell r="A2590">
            <v>39020</v>
          </cell>
          <cell r="B2590">
            <v>0.13589999999999999</v>
          </cell>
        </row>
        <row r="2591">
          <cell r="A2591">
            <v>39021</v>
          </cell>
          <cell r="B2591">
            <v>0.13650000000000001</v>
          </cell>
        </row>
        <row r="2592">
          <cell r="A2592">
            <v>39022</v>
          </cell>
          <cell r="B2592">
            <v>0.13639999999999999</v>
          </cell>
        </row>
        <row r="2593">
          <cell r="A2593">
            <v>39023</v>
          </cell>
          <cell r="B2593">
            <v>0</v>
          </cell>
        </row>
        <row r="2594">
          <cell r="A2594">
            <v>39024</v>
          </cell>
          <cell r="B2594">
            <v>0.13639999999999999</v>
          </cell>
        </row>
        <row r="2595">
          <cell r="A2595">
            <v>39025</v>
          </cell>
          <cell r="B2595">
            <v>0</v>
          </cell>
        </row>
        <row r="2596">
          <cell r="A2596">
            <v>39026</v>
          </cell>
          <cell r="B2596">
            <v>0</v>
          </cell>
        </row>
        <row r="2597">
          <cell r="A2597">
            <v>39027</v>
          </cell>
          <cell r="B2597">
            <v>0.1368</v>
          </cell>
        </row>
        <row r="2598">
          <cell r="A2598">
            <v>39028</v>
          </cell>
          <cell r="B2598">
            <v>0.13669999999999999</v>
          </cell>
        </row>
        <row r="2599">
          <cell r="A2599">
            <v>39029</v>
          </cell>
          <cell r="B2599">
            <v>0.13650000000000001</v>
          </cell>
        </row>
        <row r="2600">
          <cell r="A2600">
            <v>39030</v>
          </cell>
          <cell r="B2600">
            <v>0.1363</v>
          </cell>
        </row>
        <row r="2601">
          <cell r="A2601">
            <v>39031</v>
          </cell>
          <cell r="B2601">
            <v>0.1363</v>
          </cell>
        </row>
        <row r="2602">
          <cell r="A2602">
            <v>39032</v>
          </cell>
          <cell r="B2602">
            <v>0</v>
          </cell>
        </row>
        <row r="2603">
          <cell r="A2603">
            <v>39033</v>
          </cell>
          <cell r="B2603">
            <v>0</v>
          </cell>
        </row>
        <row r="2604">
          <cell r="A2604">
            <v>39034</v>
          </cell>
          <cell r="B2604">
            <v>0.1363</v>
          </cell>
        </row>
        <row r="2605">
          <cell r="A2605">
            <v>39035</v>
          </cell>
          <cell r="B2605">
            <v>0.1363</v>
          </cell>
        </row>
        <row r="2606">
          <cell r="A2606">
            <v>39036</v>
          </cell>
          <cell r="B2606">
            <v>0</v>
          </cell>
        </row>
        <row r="2607">
          <cell r="A2607">
            <v>39037</v>
          </cell>
          <cell r="B2607">
            <v>0.13619999999999999</v>
          </cell>
        </row>
        <row r="2608">
          <cell r="A2608">
            <v>39038</v>
          </cell>
          <cell r="B2608">
            <v>0.1361</v>
          </cell>
        </row>
        <row r="2609">
          <cell r="A2609">
            <v>39039</v>
          </cell>
          <cell r="B2609">
            <v>0</v>
          </cell>
        </row>
        <row r="2610">
          <cell r="A2610">
            <v>39040</v>
          </cell>
          <cell r="B2610">
            <v>0</v>
          </cell>
        </row>
        <row r="2611">
          <cell r="A2611">
            <v>39041</v>
          </cell>
          <cell r="B2611">
            <v>0.1361</v>
          </cell>
        </row>
        <row r="2612">
          <cell r="A2612">
            <v>39042</v>
          </cell>
          <cell r="B2612">
            <v>0.13619999999999999</v>
          </cell>
        </row>
        <row r="2613">
          <cell r="A2613">
            <v>39043</v>
          </cell>
          <cell r="B2613">
            <v>0.1361</v>
          </cell>
        </row>
        <row r="2614">
          <cell r="A2614">
            <v>39044</v>
          </cell>
          <cell r="B2614">
            <v>0.13619999999999999</v>
          </cell>
        </row>
        <row r="2615">
          <cell r="A2615">
            <v>39045</v>
          </cell>
          <cell r="B2615">
            <v>0.1361</v>
          </cell>
        </row>
        <row r="2616">
          <cell r="A2616">
            <v>39046</v>
          </cell>
          <cell r="B2616">
            <v>0</v>
          </cell>
        </row>
        <row r="2617">
          <cell r="A2617">
            <v>39047</v>
          </cell>
          <cell r="B2617">
            <v>0</v>
          </cell>
        </row>
        <row r="2618">
          <cell r="A2618">
            <v>39048</v>
          </cell>
          <cell r="B2618">
            <v>0.1361</v>
          </cell>
        </row>
        <row r="2619">
          <cell r="A2619">
            <v>39049</v>
          </cell>
          <cell r="B2619">
            <v>0.13600000000000001</v>
          </cell>
        </row>
        <row r="2620">
          <cell r="A2620">
            <v>39050</v>
          </cell>
          <cell r="B2620">
            <v>0.13600000000000001</v>
          </cell>
        </row>
        <row r="2621">
          <cell r="A2621">
            <v>39051</v>
          </cell>
          <cell r="B2621">
            <v>0.1313</v>
          </cell>
        </row>
        <row r="2622">
          <cell r="A2622">
            <v>39052</v>
          </cell>
          <cell r="B2622">
            <v>0.13139999999999999</v>
          </cell>
        </row>
        <row r="2623">
          <cell r="A2623">
            <v>39053</v>
          </cell>
          <cell r="B2623">
            <v>0</v>
          </cell>
        </row>
        <row r="2624">
          <cell r="A2624">
            <v>39054</v>
          </cell>
          <cell r="B2624">
            <v>0</v>
          </cell>
        </row>
        <row r="2625">
          <cell r="A2625">
            <v>39055</v>
          </cell>
          <cell r="B2625">
            <v>0.13150000000000001</v>
          </cell>
        </row>
        <row r="2626">
          <cell r="A2626">
            <v>39056</v>
          </cell>
          <cell r="B2626">
            <v>0.13150000000000001</v>
          </cell>
        </row>
        <row r="2627">
          <cell r="A2627">
            <v>39057</v>
          </cell>
          <cell r="B2627">
            <v>0.13139999999999999</v>
          </cell>
        </row>
        <row r="2628">
          <cell r="A2628">
            <v>39058</v>
          </cell>
          <cell r="B2628">
            <v>0.13120000000000001</v>
          </cell>
        </row>
        <row r="2629">
          <cell r="A2629">
            <v>39059</v>
          </cell>
          <cell r="B2629">
            <v>0.1313</v>
          </cell>
        </row>
        <row r="2630">
          <cell r="A2630">
            <v>39060</v>
          </cell>
          <cell r="B2630">
            <v>0</v>
          </cell>
        </row>
        <row r="2631">
          <cell r="A2631">
            <v>39061</v>
          </cell>
          <cell r="B2631">
            <v>0</v>
          </cell>
        </row>
        <row r="2632">
          <cell r="A2632">
            <v>39062</v>
          </cell>
          <cell r="B2632">
            <v>0.13109999999999999</v>
          </cell>
        </row>
        <row r="2633">
          <cell r="A2633">
            <v>39063</v>
          </cell>
          <cell r="B2633">
            <v>0.13100000000000001</v>
          </cell>
        </row>
        <row r="2634">
          <cell r="A2634">
            <v>39064</v>
          </cell>
          <cell r="B2634">
            <v>0.13100000000000001</v>
          </cell>
        </row>
        <row r="2635">
          <cell r="A2635">
            <v>39065</v>
          </cell>
          <cell r="B2635">
            <v>0.13100000000000001</v>
          </cell>
        </row>
        <row r="2636">
          <cell r="A2636">
            <v>39066</v>
          </cell>
          <cell r="B2636">
            <v>0.13109999999999999</v>
          </cell>
        </row>
        <row r="2637">
          <cell r="A2637">
            <v>39067</v>
          </cell>
          <cell r="B2637">
            <v>0</v>
          </cell>
        </row>
        <row r="2638">
          <cell r="A2638">
            <v>39068</v>
          </cell>
          <cell r="B2638">
            <v>0</v>
          </cell>
        </row>
        <row r="2639">
          <cell r="A2639">
            <v>39069</v>
          </cell>
          <cell r="B2639">
            <v>0.13120000000000001</v>
          </cell>
        </row>
        <row r="2640">
          <cell r="A2640">
            <v>39070</v>
          </cell>
          <cell r="B2640">
            <v>0.13139999999999999</v>
          </cell>
        </row>
        <row r="2641">
          <cell r="A2641">
            <v>39071</v>
          </cell>
          <cell r="B2641">
            <v>0.13150000000000001</v>
          </cell>
        </row>
        <row r="2642">
          <cell r="A2642">
            <v>39072</v>
          </cell>
          <cell r="B2642">
            <v>0.13150000000000001</v>
          </cell>
        </row>
        <row r="2643">
          <cell r="A2643">
            <v>39073</v>
          </cell>
          <cell r="B2643">
            <v>0.13139999999999999</v>
          </cell>
        </row>
        <row r="2644">
          <cell r="A2644">
            <v>39074</v>
          </cell>
          <cell r="B2644">
            <v>0</v>
          </cell>
        </row>
        <row r="2645">
          <cell r="A2645">
            <v>39075</v>
          </cell>
          <cell r="B2645">
            <v>0</v>
          </cell>
        </row>
        <row r="2646">
          <cell r="A2646">
            <v>39076</v>
          </cell>
          <cell r="B2646">
            <v>0</v>
          </cell>
        </row>
        <row r="2647">
          <cell r="A2647">
            <v>39077</v>
          </cell>
          <cell r="B2647">
            <v>0.13159999999999999</v>
          </cell>
        </row>
        <row r="2648">
          <cell r="A2648">
            <v>39078</v>
          </cell>
          <cell r="B2648">
            <v>0.13159999999999999</v>
          </cell>
        </row>
        <row r="2649">
          <cell r="A2649">
            <v>39079</v>
          </cell>
          <cell r="B2649">
            <v>0.13170000000000001</v>
          </cell>
        </row>
        <row r="2650">
          <cell r="A2650">
            <v>39080</v>
          </cell>
          <cell r="B2650">
            <v>0.13170000000000001</v>
          </cell>
        </row>
        <row r="2651">
          <cell r="A2651">
            <v>39081</v>
          </cell>
          <cell r="B2651">
            <v>0</v>
          </cell>
        </row>
        <row r="2652">
          <cell r="A2652">
            <v>39082</v>
          </cell>
          <cell r="B2652">
            <v>0</v>
          </cell>
        </row>
        <row r="2653">
          <cell r="A2653">
            <v>39083</v>
          </cell>
          <cell r="B2653">
            <v>0</v>
          </cell>
        </row>
        <row r="2654">
          <cell r="A2654">
            <v>39084</v>
          </cell>
          <cell r="B2654">
            <v>0.13159999999999999</v>
          </cell>
        </row>
        <row r="2655">
          <cell r="A2655">
            <v>39085</v>
          </cell>
          <cell r="B2655">
            <v>0.13159999999999999</v>
          </cell>
        </row>
        <row r="2656">
          <cell r="A2656">
            <v>39086</v>
          </cell>
          <cell r="B2656">
            <v>0.13159999999999999</v>
          </cell>
        </row>
        <row r="2657">
          <cell r="A2657">
            <v>39087</v>
          </cell>
          <cell r="B2657">
            <v>0.13170000000000001</v>
          </cell>
        </row>
        <row r="2658">
          <cell r="A2658">
            <v>39088</v>
          </cell>
          <cell r="B2658">
            <v>0</v>
          </cell>
        </row>
        <row r="2659">
          <cell r="A2659">
            <v>39089</v>
          </cell>
          <cell r="B2659">
            <v>0</v>
          </cell>
        </row>
        <row r="2660">
          <cell r="A2660">
            <v>39090</v>
          </cell>
          <cell r="B2660">
            <v>0.1318</v>
          </cell>
        </row>
        <row r="2661">
          <cell r="A2661">
            <v>39091</v>
          </cell>
          <cell r="B2661">
            <v>0.1318</v>
          </cell>
        </row>
        <row r="2662">
          <cell r="A2662">
            <v>39092</v>
          </cell>
          <cell r="B2662">
            <v>0.13150000000000001</v>
          </cell>
        </row>
        <row r="2663">
          <cell r="A2663">
            <v>39093</v>
          </cell>
          <cell r="B2663">
            <v>0.13120000000000001</v>
          </cell>
        </row>
        <row r="2664">
          <cell r="A2664">
            <v>39094</v>
          </cell>
          <cell r="B2664">
            <v>0.1313</v>
          </cell>
        </row>
        <row r="2665">
          <cell r="A2665">
            <v>39095</v>
          </cell>
          <cell r="B2665">
            <v>0</v>
          </cell>
        </row>
        <row r="2666">
          <cell r="A2666">
            <v>39096</v>
          </cell>
          <cell r="B2666">
            <v>0</v>
          </cell>
        </row>
        <row r="2667">
          <cell r="A2667">
            <v>39097</v>
          </cell>
          <cell r="B2667">
            <v>0.13139999999999999</v>
          </cell>
        </row>
        <row r="2668">
          <cell r="A2668">
            <v>39098</v>
          </cell>
          <cell r="B2668">
            <v>0.13120000000000001</v>
          </cell>
        </row>
        <row r="2669">
          <cell r="A2669">
            <v>39099</v>
          </cell>
          <cell r="B2669">
            <v>0.13120000000000001</v>
          </cell>
        </row>
        <row r="2670">
          <cell r="A2670">
            <v>39100</v>
          </cell>
          <cell r="B2670">
            <v>0.1313</v>
          </cell>
        </row>
        <row r="2671">
          <cell r="A2671">
            <v>39101</v>
          </cell>
          <cell r="B2671">
            <v>0.13109999999999999</v>
          </cell>
        </row>
        <row r="2672">
          <cell r="A2672">
            <v>39102</v>
          </cell>
          <cell r="B2672">
            <v>0</v>
          </cell>
        </row>
        <row r="2673">
          <cell r="A2673">
            <v>39103</v>
          </cell>
          <cell r="B2673">
            <v>0</v>
          </cell>
        </row>
        <row r="2674">
          <cell r="A2674">
            <v>39104</v>
          </cell>
          <cell r="B2674">
            <v>0.13120000000000001</v>
          </cell>
        </row>
        <row r="2675">
          <cell r="A2675">
            <v>39105</v>
          </cell>
          <cell r="B2675">
            <v>0.13120000000000001</v>
          </cell>
        </row>
        <row r="2676">
          <cell r="A2676">
            <v>39106</v>
          </cell>
          <cell r="B2676">
            <v>0.13</v>
          </cell>
        </row>
        <row r="2677">
          <cell r="A2677">
            <v>39107</v>
          </cell>
          <cell r="B2677">
            <v>0.12870000000000001</v>
          </cell>
        </row>
        <row r="2678">
          <cell r="A2678">
            <v>39108</v>
          </cell>
          <cell r="B2678">
            <v>0.12839999999999999</v>
          </cell>
        </row>
        <row r="2679">
          <cell r="A2679">
            <v>39109</v>
          </cell>
          <cell r="B2679">
            <v>0</v>
          </cell>
        </row>
        <row r="2680">
          <cell r="A2680">
            <v>39110</v>
          </cell>
          <cell r="B2680">
            <v>0</v>
          </cell>
        </row>
        <row r="2681">
          <cell r="A2681">
            <v>39111</v>
          </cell>
          <cell r="B2681">
            <v>0.1285</v>
          </cell>
        </row>
        <row r="2682">
          <cell r="A2682">
            <v>39112</v>
          </cell>
          <cell r="B2682">
            <v>0.12870000000000001</v>
          </cell>
        </row>
        <row r="2683">
          <cell r="A2683">
            <v>39113</v>
          </cell>
          <cell r="B2683">
            <v>0.12909999999999999</v>
          </cell>
        </row>
        <row r="2684">
          <cell r="A2684">
            <v>39114</v>
          </cell>
          <cell r="B2684">
            <v>0.12920000000000001</v>
          </cell>
        </row>
        <row r="2685">
          <cell r="A2685">
            <v>39115</v>
          </cell>
          <cell r="B2685">
            <v>0.12909999999999999</v>
          </cell>
        </row>
        <row r="2686">
          <cell r="A2686">
            <v>39116</v>
          </cell>
          <cell r="B2686">
            <v>0</v>
          </cell>
        </row>
        <row r="2687">
          <cell r="A2687">
            <v>39117</v>
          </cell>
          <cell r="B2687">
            <v>0</v>
          </cell>
        </row>
        <row r="2688">
          <cell r="A2688">
            <v>39118</v>
          </cell>
          <cell r="B2688">
            <v>0.12920000000000001</v>
          </cell>
        </row>
        <row r="2689">
          <cell r="A2689">
            <v>39119</v>
          </cell>
          <cell r="B2689">
            <v>0.129</v>
          </cell>
        </row>
        <row r="2690">
          <cell r="A2690">
            <v>39120</v>
          </cell>
          <cell r="B2690">
            <v>0.12889999999999999</v>
          </cell>
        </row>
        <row r="2691">
          <cell r="A2691">
            <v>39121</v>
          </cell>
          <cell r="B2691">
            <v>0.12889999999999999</v>
          </cell>
        </row>
        <row r="2692">
          <cell r="A2692">
            <v>39122</v>
          </cell>
          <cell r="B2692">
            <v>0.1288</v>
          </cell>
        </row>
        <row r="2693">
          <cell r="A2693">
            <v>39123</v>
          </cell>
          <cell r="B2693">
            <v>0</v>
          </cell>
        </row>
        <row r="2694">
          <cell r="A2694">
            <v>39124</v>
          </cell>
          <cell r="B2694">
            <v>0</v>
          </cell>
        </row>
        <row r="2695">
          <cell r="A2695">
            <v>39125</v>
          </cell>
          <cell r="B2695">
            <v>0.1288</v>
          </cell>
        </row>
        <row r="2696">
          <cell r="A2696">
            <v>39126</v>
          </cell>
          <cell r="B2696">
            <v>0.12889999999999999</v>
          </cell>
        </row>
        <row r="2697">
          <cell r="A2697">
            <v>39127</v>
          </cell>
          <cell r="B2697">
            <v>0.12889999999999999</v>
          </cell>
        </row>
        <row r="2698">
          <cell r="A2698">
            <v>39128</v>
          </cell>
          <cell r="B2698">
            <v>0.1288</v>
          </cell>
        </row>
        <row r="2699">
          <cell r="A2699">
            <v>39129</v>
          </cell>
          <cell r="B2699">
            <v>0.12889999999999999</v>
          </cell>
        </row>
        <row r="2700">
          <cell r="A2700">
            <v>39130</v>
          </cell>
          <cell r="B2700">
            <v>0</v>
          </cell>
        </row>
        <row r="2701">
          <cell r="A2701">
            <v>39131</v>
          </cell>
          <cell r="B2701">
            <v>0</v>
          </cell>
        </row>
        <row r="2702">
          <cell r="A2702">
            <v>39132</v>
          </cell>
          <cell r="B2702">
            <v>0</v>
          </cell>
        </row>
        <row r="2703">
          <cell r="A2703">
            <v>39133</v>
          </cell>
          <cell r="B2703">
            <v>0</v>
          </cell>
        </row>
        <row r="2704">
          <cell r="A2704">
            <v>39134</v>
          </cell>
          <cell r="B2704">
            <v>0.12909999999999999</v>
          </cell>
        </row>
        <row r="2705">
          <cell r="A2705">
            <v>39135</v>
          </cell>
          <cell r="B2705">
            <v>0.12870000000000001</v>
          </cell>
        </row>
        <row r="2706">
          <cell r="A2706">
            <v>39136</v>
          </cell>
          <cell r="B2706">
            <v>0.12870000000000001</v>
          </cell>
        </row>
        <row r="2707">
          <cell r="A2707">
            <v>39137</v>
          </cell>
          <cell r="B2707">
            <v>0</v>
          </cell>
        </row>
        <row r="2708">
          <cell r="A2708">
            <v>39138</v>
          </cell>
          <cell r="B2708">
            <v>0</v>
          </cell>
        </row>
        <row r="2709">
          <cell r="A2709">
            <v>39139</v>
          </cell>
          <cell r="B2709">
            <v>0.12870000000000001</v>
          </cell>
        </row>
        <row r="2710">
          <cell r="A2710">
            <v>39140</v>
          </cell>
          <cell r="B2710">
            <v>0.12859999999999999</v>
          </cell>
        </row>
        <row r="2711">
          <cell r="A2711">
            <v>39141</v>
          </cell>
          <cell r="B2711">
            <v>0.129</v>
          </cell>
        </row>
        <row r="2712">
          <cell r="A2712">
            <v>39142</v>
          </cell>
          <cell r="B2712">
            <v>0.129</v>
          </cell>
        </row>
        <row r="2713">
          <cell r="A2713">
            <v>39143</v>
          </cell>
          <cell r="B2713">
            <v>0.129</v>
          </cell>
        </row>
        <row r="2714">
          <cell r="A2714">
            <v>39144</v>
          </cell>
          <cell r="B2714">
            <v>0</v>
          </cell>
        </row>
        <row r="2715">
          <cell r="A2715">
            <v>39145</v>
          </cell>
          <cell r="B2715">
            <v>0</v>
          </cell>
        </row>
        <row r="2716">
          <cell r="A2716">
            <v>39146</v>
          </cell>
          <cell r="B2716">
            <v>0.129</v>
          </cell>
        </row>
        <row r="2717">
          <cell r="A2717">
            <v>39147</v>
          </cell>
          <cell r="B2717">
            <v>0.12889999999999999</v>
          </cell>
        </row>
        <row r="2718">
          <cell r="A2718">
            <v>39148</v>
          </cell>
          <cell r="B2718">
            <v>0.12870000000000001</v>
          </cell>
        </row>
        <row r="2719">
          <cell r="A2719">
            <v>39149</v>
          </cell>
          <cell r="B2719">
            <v>0.12640000000000001</v>
          </cell>
        </row>
        <row r="2720">
          <cell r="A2720">
            <v>39150</v>
          </cell>
          <cell r="B2720">
            <v>0.12659999999999999</v>
          </cell>
        </row>
        <row r="2721">
          <cell r="A2721">
            <v>39151</v>
          </cell>
          <cell r="B2721">
            <v>0</v>
          </cell>
        </row>
        <row r="2722">
          <cell r="A2722">
            <v>39152</v>
          </cell>
          <cell r="B2722">
            <v>0</v>
          </cell>
        </row>
        <row r="2723">
          <cell r="A2723">
            <v>39153</v>
          </cell>
          <cell r="B2723">
            <v>0.1265</v>
          </cell>
        </row>
        <row r="2724">
          <cell r="A2724">
            <v>39154</v>
          </cell>
          <cell r="B2724">
            <v>0.12620000000000001</v>
          </cell>
        </row>
        <row r="2725">
          <cell r="A2725">
            <v>39155</v>
          </cell>
          <cell r="B2725">
            <v>0.1263</v>
          </cell>
        </row>
        <row r="2726">
          <cell r="A2726">
            <v>39156</v>
          </cell>
          <cell r="B2726">
            <v>0.1263</v>
          </cell>
        </row>
        <row r="2727">
          <cell r="A2727">
            <v>39157</v>
          </cell>
          <cell r="B2727">
            <v>0.1265</v>
          </cell>
        </row>
        <row r="2728">
          <cell r="A2728">
            <v>39158</v>
          </cell>
          <cell r="B2728">
            <v>0</v>
          </cell>
        </row>
        <row r="2729">
          <cell r="A2729">
            <v>39159</v>
          </cell>
          <cell r="B2729">
            <v>0</v>
          </cell>
        </row>
        <row r="2730">
          <cell r="A2730">
            <v>39160</v>
          </cell>
          <cell r="B2730">
            <v>0.1265</v>
          </cell>
        </row>
        <row r="2731">
          <cell r="A2731">
            <v>39161</v>
          </cell>
          <cell r="B2731">
            <v>0.12640000000000001</v>
          </cell>
        </row>
        <row r="2732">
          <cell r="A2732">
            <v>39162</v>
          </cell>
          <cell r="B2732">
            <v>0.1265</v>
          </cell>
        </row>
        <row r="2733">
          <cell r="A2733">
            <v>39163</v>
          </cell>
          <cell r="B2733">
            <v>0.1263</v>
          </cell>
        </row>
        <row r="2734">
          <cell r="A2734">
            <v>39164</v>
          </cell>
          <cell r="B2734">
            <v>0.12609999999999999</v>
          </cell>
        </row>
        <row r="2735">
          <cell r="A2735">
            <v>39165</v>
          </cell>
          <cell r="B2735">
            <v>0</v>
          </cell>
        </row>
        <row r="2736">
          <cell r="A2736">
            <v>39166</v>
          </cell>
          <cell r="B2736">
            <v>0</v>
          </cell>
        </row>
        <row r="2737">
          <cell r="A2737">
            <v>39167</v>
          </cell>
          <cell r="B2737">
            <v>0.126</v>
          </cell>
        </row>
        <row r="2738">
          <cell r="A2738">
            <v>39168</v>
          </cell>
          <cell r="B2738">
            <v>0.126</v>
          </cell>
        </row>
        <row r="2739">
          <cell r="A2739">
            <v>39169</v>
          </cell>
          <cell r="B2739">
            <v>0.12609999999999999</v>
          </cell>
        </row>
        <row r="2740">
          <cell r="A2740">
            <v>39170</v>
          </cell>
          <cell r="B2740">
            <v>0.12620000000000001</v>
          </cell>
        </row>
        <row r="2741">
          <cell r="A2741">
            <v>39171</v>
          </cell>
          <cell r="B2741">
            <v>0.12659999999999999</v>
          </cell>
        </row>
        <row r="2742">
          <cell r="A2742">
            <v>39172</v>
          </cell>
          <cell r="B2742">
            <v>0</v>
          </cell>
        </row>
        <row r="2743">
          <cell r="A2743">
            <v>39173</v>
          </cell>
          <cell r="B2743">
            <v>0</v>
          </cell>
        </row>
        <row r="2744">
          <cell r="A2744">
            <v>39174</v>
          </cell>
          <cell r="B2744">
            <v>0.12670000000000001</v>
          </cell>
        </row>
        <row r="2745">
          <cell r="A2745">
            <v>39175</v>
          </cell>
          <cell r="B2745">
            <v>0.1265</v>
          </cell>
        </row>
        <row r="2746">
          <cell r="A2746">
            <v>39176</v>
          </cell>
          <cell r="B2746">
            <v>0.12640000000000001</v>
          </cell>
        </row>
        <row r="2747">
          <cell r="A2747">
            <v>39177</v>
          </cell>
          <cell r="B2747">
            <v>0.12659999999999999</v>
          </cell>
        </row>
        <row r="2748">
          <cell r="A2748">
            <v>39178</v>
          </cell>
          <cell r="B2748">
            <v>0</v>
          </cell>
        </row>
        <row r="2749">
          <cell r="A2749">
            <v>39179</v>
          </cell>
          <cell r="B2749">
            <v>0</v>
          </cell>
        </row>
        <row r="2750">
          <cell r="A2750">
            <v>39180</v>
          </cell>
          <cell r="B2750">
            <v>0</v>
          </cell>
        </row>
        <row r="2751">
          <cell r="A2751">
            <v>39181</v>
          </cell>
          <cell r="B2751">
            <v>0.1265</v>
          </cell>
        </row>
        <row r="2752">
          <cell r="A2752">
            <v>39182</v>
          </cell>
          <cell r="B2752">
            <v>0.1263</v>
          </cell>
        </row>
        <row r="2753">
          <cell r="A2753">
            <v>39183</v>
          </cell>
          <cell r="B2753">
            <v>0.1263</v>
          </cell>
        </row>
        <row r="2754">
          <cell r="A2754">
            <v>39184</v>
          </cell>
          <cell r="B2754">
            <v>0.1263</v>
          </cell>
        </row>
        <row r="2755">
          <cell r="A2755">
            <v>39185</v>
          </cell>
          <cell r="B2755">
            <v>0.1263</v>
          </cell>
        </row>
        <row r="2756">
          <cell r="A2756">
            <v>39186</v>
          </cell>
          <cell r="B2756">
            <v>0</v>
          </cell>
        </row>
        <row r="2757">
          <cell r="A2757">
            <v>39187</v>
          </cell>
          <cell r="B2757">
            <v>0</v>
          </cell>
        </row>
        <row r="2758">
          <cell r="A2758">
            <v>39188</v>
          </cell>
          <cell r="B2758">
            <v>0.12640000000000001</v>
          </cell>
        </row>
        <row r="2759">
          <cell r="A2759">
            <v>39189</v>
          </cell>
          <cell r="B2759">
            <v>0.12620000000000001</v>
          </cell>
        </row>
        <row r="2760">
          <cell r="A2760">
            <v>39190</v>
          </cell>
          <cell r="B2760">
            <v>0.126</v>
          </cell>
        </row>
        <row r="2761">
          <cell r="A2761">
            <v>39191</v>
          </cell>
          <cell r="B2761">
            <v>0.1237</v>
          </cell>
        </row>
        <row r="2762">
          <cell r="A2762">
            <v>39192</v>
          </cell>
          <cell r="B2762">
            <v>0.1237</v>
          </cell>
        </row>
        <row r="2763">
          <cell r="A2763">
            <v>39193</v>
          </cell>
          <cell r="B2763">
            <v>0</v>
          </cell>
        </row>
        <row r="2764">
          <cell r="A2764">
            <v>39194</v>
          </cell>
          <cell r="B2764">
            <v>0</v>
          </cell>
        </row>
        <row r="2765">
          <cell r="A2765">
            <v>39195</v>
          </cell>
          <cell r="B2765">
            <v>0.1236</v>
          </cell>
        </row>
        <row r="2766">
          <cell r="A2766">
            <v>39196</v>
          </cell>
          <cell r="B2766">
            <v>0.1234</v>
          </cell>
        </row>
        <row r="2767">
          <cell r="A2767">
            <v>39197</v>
          </cell>
          <cell r="B2767">
            <v>0.12330000000000001</v>
          </cell>
        </row>
        <row r="2768">
          <cell r="A2768">
            <v>39198</v>
          </cell>
          <cell r="B2768">
            <v>0.12330000000000001</v>
          </cell>
        </row>
        <row r="2769">
          <cell r="A2769">
            <v>39199</v>
          </cell>
          <cell r="B2769">
            <v>0.12330000000000001</v>
          </cell>
        </row>
        <row r="2770">
          <cell r="A2770">
            <v>39200</v>
          </cell>
          <cell r="B2770">
            <v>0</v>
          </cell>
        </row>
        <row r="2771">
          <cell r="A2771">
            <v>39201</v>
          </cell>
          <cell r="B2771">
            <v>0</v>
          </cell>
        </row>
        <row r="2772">
          <cell r="A2772">
            <v>39202</v>
          </cell>
          <cell r="B2772">
            <v>0.12330000000000001</v>
          </cell>
        </row>
        <row r="2773">
          <cell r="A2773">
            <v>39203</v>
          </cell>
          <cell r="B2773">
            <v>0</v>
          </cell>
        </row>
        <row r="2774">
          <cell r="A2774">
            <v>39204</v>
          </cell>
          <cell r="B2774">
            <v>0.12330000000000001</v>
          </cell>
        </row>
        <row r="2775">
          <cell r="A2775">
            <v>39205</v>
          </cell>
          <cell r="B2775">
            <v>0.12330000000000001</v>
          </cell>
        </row>
        <row r="2776">
          <cell r="A2776">
            <v>39206</v>
          </cell>
          <cell r="B2776">
            <v>0.1234</v>
          </cell>
        </row>
        <row r="2777">
          <cell r="A2777">
            <v>39207</v>
          </cell>
          <cell r="B2777">
            <v>0</v>
          </cell>
        </row>
        <row r="2778">
          <cell r="A2778">
            <v>39208</v>
          </cell>
          <cell r="B2778">
            <v>0</v>
          </cell>
        </row>
        <row r="2779">
          <cell r="A2779">
            <v>39209</v>
          </cell>
          <cell r="B2779">
            <v>0.1236</v>
          </cell>
        </row>
        <row r="2780">
          <cell r="A2780">
            <v>39210</v>
          </cell>
          <cell r="B2780">
            <v>0.1235</v>
          </cell>
        </row>
        <row r="2781">
          <cell r="A2781">
            <v>39211</v>
          </cell>
          <cell r="B2781">
            <v>0.1235</v>
          </cell>
        </row>
        <row r="2782">
          <cell r="A2782">
            <v>39212</v>
          </cell>
          <cell r="B2782">
            <v>0.1236</v>
          </cell>
        </row>
        <row r="2783">
          <cell r="A2783">
            <v>39213</v>
          </cell>
          <cell r="B2783">
            <v>0.1235</v>
          </cell>
        </row>
        <row r="2784">
          <cell r="A2784">
            <v>39214</v>
          </cell>
          <cell r="B2784">
            <v>0</v>
          </cell>
        </row>
        <row r="2785">
          <cell r="A2785">
            <v>39215</v>
          </cell>
          <cell r="B2785">
            <v>0</v>
          </cell>
        </row>
        <row r="2786">
          <cell r="A2786">
            <v>39216</v>
          </cell>
          <cell r="B2786">
            <v>0.1236</v>
          </cell>
        </row>
        <row r="2787">
          <cell r="A2787">
            <v>39217</v>
          </cell>
          <cell r="B2787">
            <v>0.1235</v>
          </cell>
        </row>
        <row r="2788">
          <cell r="A2788">
            <v>39218</v>
          </cell>
          <cell r="B2788">
            <v>0.1234</v>
          </cell>
        </row>
        <row r="2789">
          <cell r="A2789">
            <v>39219</v>
          </cell>
          <cell r="B2789">
            <v>0.1236</v>
          </cell>
        </row>
        <row r="2790">
          <cell r="A2790">
            <v>39220</v>
          </cell>
          <cell r="B2790">
            <v>0.1235</v>
          </cell>
        </row>
        <row r="2791">
          <cell r="A2791">
            <v>39221</v>
          </cell>
          <cell r="B2791">
            <v>0</v>
          </cell>
        </row>
        <row r="2792">
          <cell r="A2792">
            <v>39222</v>
          </cell>
          <cell r="B2792">
            <v>0</v>
          </cell>
        </row>
        <row r="2793">
          <cell r="A2793">
            <v>39223</v>
          </cell>
          <cell r="B2793">
            <v>0.1235</v>
          </cell>
        </row>
        <row r="2794">
          <cell r="A2794">
            <v>39224</v>
          </cell>
          <cell r="B2794">
            <v>0.1235</v>
          </cell>
        </row>
        <row r="2795">
          <cell r="A2795">
            <v>39225</v>
          </cell>
          <cell r="B2795">
            <v>0.1235</v>
          </cell>
        </row>
        <row r="2796">
          <cell r="A2796">
            <v>39226</v>
          </cell>
          <cell r="B2796">
            <v>0.1234</v>
          </cell>
        </row>
        <row r="2797">
          <cell r="A2797">
            <v>39227</v>
          </cell>
          <cell r="B2797">
            <v>0.1236</v>
          </cell>
        </row>
        <row r="2798">
          <cell r="A2798">
            <v>39228</v>
          </cell>
          <cell r="B2798">
            <v>0</v>
          </cell>
        </row>
        <row r="2799">
          <cell r="A2799">
            <v>39229</v>
          </cell>
          <cell r="B2799">
            <v>0</v>
          </cell>
        </row>
        <row r="2800">
          <cell r="A2800">
            <v>39230</v>
          </cell>
          <cell r="B2800">
            <v>0.1237</v>
          </cell>
        </row>
        <row r="2801">
          <cell r="A2801">
            <v>39231</v>
          </cell>
          <cell r="B2801">
            <v>0.12379999999999999</v>
          </cell>
        </row>
        <row r="2802">
          <cell r="A2802">
            <v>39232</v>
          </cell>
          <cell r="B2802">
            <v>0.1237</v>
          </cell>
        </row>
        <row r="2803">
          <cell r="A2803">
            <v>39233</v>
          </cell>
          <cell r="B2803">
            <v>0.1239</v>
          </cell>
        </row>
        <row r="2804">
          <cell r="A2804">
            <v>39234</v>
          </cell>
          <cell r="B2804">
            <v>0.1239</v>
          </cell>
        </row>
        <row r="2805">
          <cell r="A2805">
            <v>39235</v>
          </cell>
          <cell r="B2805">
            <v>0</v>
          </cell>
        </row>
        <row r="2806">
          <cell r="A2806">
            <v>39236</v>
          </cell>
          <cell r="B2806">
            <v>0</v>
          </cell>
        </row>
        <row r="2807">
          <cell r="A2807">
            <v>39237</v>
          </cell>
          <cell r="B2807">
            <v>0.1239</v>
          </cell>
        </row>
        <row r="2808">
          <cell r="A2808">
            <v>39238</v>
          </cell>
          <cell r="B2808">
            <v>0.124</v>
          </cell>
        </row>
        <row r="2809">
          <cell r="A2809">
            <v>39239</v>
          </cell>
          <cell r="B2809">
            <v>0.12379999999999999</v>
          </cell>
        </row>
        <row r="2810">
          <cell r="A2810">
            <v>39240</v>
          </cell>
          <cell r="B2810">
            <v>0</v>
          </cell>
        </row>
        <row r="2811">
          <cell r="A2811">
            <v>39241</v>
          </cell>
          <cell r="B2811">
            <v>0.1188</v>
          </cell>
        </row>
        <row r="2812">
          <cell r="A2812">
            <v>39242</v>
          </cell>
          <cell r="B2812">
            <v>0</v>
          </cell>
        </row>
        <row r="2813">
          <cell r="A2813">
            <v>39243</v>
          </cell>
          <cell r="B2813">
            <v>0</v>
          </cell>
        </row>
        <row r="2814">
          <cell r="A2814">
            <v>39244</v>
          </cell>
          <cell r="B2814">
            <v>0.1188</v>
          </cell>
        </row>
        <row r="2815">
          <cell r="A2815">
            <v>39245</v>
          </cell>
          <cell r="B2815">
            <v>0.1187</v>
          </cell>
        </row>
        <row r="2816">
          <cell r="A2816">
            <v>39246</v>
          </cell>
          <cell r="B2816">
            <v>0.1187</v>
          </cell>
        </row>
        <row r="2817">
          <cell r="A2817">
            <v>39247</v>
          </cell>
          <cell r="B2817">
            <v>0.1186</v>
          </cell>
        </row>
        <row r="2818">
          <cell r="A2818">
            <v>39248</v>
          </cell>
          <cell r="B2818">
            <v>0.1186</v>
          </cell>
        </row>
        <row r="2819">
          <cell r="A2819">
            <v>39249</v>
          </cell>
          <cell r="B2819">
            <v>0</v>
          </cell>
        </row>
        <row r="2820">
          <cell r="A2820">
            <v>39250</v>
          </cell>
          <cell r="B2820">
            <v>0</v>
          </cell>
        </row>
        <row r="2821">
          <cell r="A2821">
            <v>39251</v>
          </cell>
          <cell r="B2821">
            <v>0.1187</v>
          </cell>
        </row>
        <row r="2822">
          <cell r="A2822">
            <v>39252</v>
          </cell>
          <cell r="B2822">
            <v>0.1187</v>
          </cell>
        </row>
        <row r="2823">
          <cell r="A2823">
            <v>39253</v>
          </cell>
          <cell r="B2823">
            <v>0.1186</v>
          </cell>
        </row>
        <row r="2824">
          <cell r="A2824">
            <v>39254</v>
          </cell>
          <cell r="B2824">
            <v>0.1186</v>
          </cell>
        </row>
        <row r="2825">
          <cell r="A2825">
            <v>39255</v>
          </cell>
          <cell r="B2825">
            <v>0.1186</v>
          </cell>
        </row>
        <row r="2826">
          <cell r="A2826">
            <v>39256</v>
          </cell>
          <cell r="B2826">
            <v>0</v>
          </cell>
        </row>
        <row r="2827">
          <cell r="A2827">
            <v>39257</v>
          </cell>
          <cell r="B2827">
            <v>0</v>
          </cell>
        </row>
        <row r="2828">
          <cell r="A2828">
            <v>39258</v>
          </cell>
          <cell r="B2828">
            <v>0.1186</v>
          </cell>
        </row>
        <row r="2829">
          <cell r="A2829">
            <v>39259</v>
          </cell>
          <cell r="B2829">
            <v>0.1186</v>
          </cell>
        </row>
        <row r="2830">
          <cell r="A2830">
            <v>39260</v>
          </cell>
          <cell r="B2830">
            <v>0.1186</v>
          </cell>
        </row>
        <row r="2831">
          <cell r="A2831">
            <v>39261</v>
          </cell>
          <cell r="B2831">
            <v>0.1187</v>
          </cell>
        </row>
        <row r="2832">
          <cell r="A2832">
            <v>39262</v>
          </cell>
          <cell r="B2832">
            <v>0.11890000000000001</v>
          </cell>
        </row>
        <row r="2833">
          <cell r="A2833">
            <v>39263</v>
          </cell>
          <cell r="B2833">
            <v>0</v>
          </cell>
        </row>
        <row r="2834">
          <cell r="A2834">
            <v>39264</v>
          </cell>
          <cell r="B2834">
            <v>0</v>
          </cell>
        </row>
        <row r="2835">
          <cell r="A2835">
            <v>39265</v>
          </cell>
          <cell r="B2835">
            <v>0.1188</v>
          </cell>
        </row>
        <row r="2836">
          <cell r="A2836">
            <v>39266</v>
          </cell>
          <cell r="B2836">
            <v>0.1187</v>
          </cell>
        </row>
        <row r="2837">
          <cell r="A2837">
            <v>39267</v>
          </cell>
          <cell r="B2837">
            <v>0.1187</v>
          </cell>
        </row>
        <row r="2838">
          <cell r="A2838">
            <v>39268</v>
          </cell>
          <cell r="B2838">
            <v>0.1187</v>
          </cell>
        </row>
        <row r="2839">
          <cell r="A2839">
            <v>39269</v>
          </cell>
          <cell r="B2839">
            <v>0.1188</v>
          </cell>
        </row>
        <row r="2840">
          <cell r="A2840">
            <v>39270</v>
          </cell>
          <cell r="B2840">
            <v>0</v>
          </cell>
        </row>
        <row r="2841">
          <cell r="A2841">
            <v>39271</v>
          </cell>
          <cell r="B2841">
            <v>0</v>
          </cell>
        </row>
        <row r="2842">
          <cell r="A2842">
            <v>39272</v>
          </cell>
          <cell r="B2842">
            <v>0.11890000000000001</v>
          </cell>
        </row>
        <row r="2843">
          <cell r="A2843">
            <v>39273</v>
          </cell>
          <cell r="B2843">
            <v>0.1187</v>
          </cell>
        </row>
        <row r="2844">
          <cell r="A2844">
            <v>39274</v>
          </cell>
          <cell r="B2844">
            <v>0.1188</v>
          </cell>
        </row>
        <row r="2845">
          <cell r="A2845">
            <v>39275</v>
          </cell>
          <cell r="B2845">
            <v>0.1187</v>
          </cell>
        </row>
        <row r="2846">
          <cell r="A2846">
            <v>39276</v>
          </cell>
          <cell r="B2846">
            <v>0.1186</v>
          </cell>
        </row>
        <row r="2847">
          <cell r="A2847">
            <v>39277</v>
          </cell>
          <cell r="B2847">
            <v>0</v>
          </cell>
        </row>
        <row r="2848">
          <cell r="A2848">
            <v>39278</v>
          </cell>
          <cell r="B2848">
            <v>0</v>
          </cell>
        </row>
        <row r="2849">
          <cell r="A2849">
            <v>39279</v>
          </cell>
          <cell r="B2849">
            <v>0.1186</v>
          </cell>
        </row>
        <row r="2850">
          <cell r="A2850">
            <v>39280</v>
          </cell>
          <cell r="B2850">
            <v>0.1186</v>
          </cell>
        </row>
        <row r="2851">
          <cell r="A2851">
            <v>39281</v>
          </cell>
          <cell r="B2851">
            <v>0.1188</v>
          </cell>
        </row>
        <row r="2852">
          <cell r="A2852">
            <v>39282</v>
          </cell>
          <cell r="B2852">
            <v>0.1135</v>
          </cell>
        </row>
        <row r="2853">
          <cell r="A2853">
            <v>39283</v>
          </cell>
          <cell r="B2853">
            <v>0.1137</v>
          </cell>
        </row>
        <row r="2854">
          <cell r="A2854">
            <v>39284</v>
          </cell>
          <cell r="B2854">
            <v>0</v>
          </cell>
        </row>
        <row r="2855">
          <cell r="A2855">
            <v>39285</v>
          </cell>
          <cell r="B2855">
            <v>0</v>
          </cell>
        </row>
        <row r="2856">
          <cell r="A2856">
            <v>39286</v>
          </cell>
          <cell r="B2856">
            <v>0.1138</v>
          </cell>
        </row>
        <row r="2857">
          <cell r="A2857">
            <v>39287</v>
          </cell>
          <cell r="B2857">
            <v>0.1139</v>
          </cell>
        </row>
        <row r="2858">
          <cell r="A2858">
            <v>39288</v>
          </cell>
          <cell r="B2858">
            <v>0.1138</v>
          </cell>
        </row>
        <row r="2859">
          <cell r="A2859">
            <v>39289</v>
          </cell>
          <cell r="B2859">
            <v>0.1137</v>
          </cell>
        </row>
        <row r="2860">
          <cell r="A2860">
            <v>39290</v>
          </cell>
          <cell r="B2860">
            <v>0.1138</v>
          </cell>
        </row>
        <row r="2861">
          <cell r="A2861">
            <v>39291</v>
          </cell>
          <cell r="B2861">
            <v>0</v>
          </cell>
        </row>
        <row r="2862">
          <cell r="A2862">
            <v>39292</v>
          </cell>
          <cell r="B2862">
            <v>0</v>
          </cell>
        </row>
        <row r="2863">
          <cell r="A2863">
            <v>39293</v>
          </cell>
          <cell r="B2863">
            <v>0.1138</v>
          </cell>
        </row>
        <row r="2864">
          <cell r="A2864">
            <v>39294</v>
          </cell>
          <cell r="B2864">
            <v>0.1137</v>
          </cell>
        </row>
        <row r="2865">
          <cell r="A2865">
            <v>39295</v>
          </cell>
          <cell r="B2865">
            <v>0.1138</v>
          </cell>
        </row>
        <row r="2866">
          <cell r="A2866">
            <v>39296</v>
          </cell>
          <cell r="B2866">
            <v>0.1139</v>
          </cell>
        </row>
        <row r="2867">
          <cell r="A2867">
            <v>39297</v>
          </cell>
          <cell r="B2867">
            <v>0.114</v>
          </cell>
        </row>
        <row r="2868">
          <cell r="A2868">
            <v>39298</v>
          </cell>
          <cell r="B2868">
            <v>0</v>
          </cell>
        </row>
        <row r="2869">
          <cell r="A2869">
            <v>39299</v>
          </cell>
          <cell r="B2869">
            <v>0</v>
          </cell>
        </row>
        <row r="2870">
          <cell r="A2870">
            <v>39300</v>
          </cell>
          <cell r="B2870">
            <v>0.114</v>
          </cell>
        </row>
        <row r="2871">
          <cell r="A2871">
            <v>39301</v>
          </cell>
          <cell r="B2871">
            <v>0.1138</v>
          </cell>
        </row>
        <row r="2872">
          <cell r="A2872">
            <v>39302</v>
          </cell>
          <cell r="B2872">
            <v>0.1137</v>
          </cell>
        </row>
        <row r="2873">
          <cell r="A2873">
            <v>39303</v>
          </cell>
          <cell r="B2873">
            <v>0.11360000000000001</v>
          </cell>
        </row>
        <row r="2874">
          <cell r="A2874">
            <v>39304</v>
          </cell>
          <cell r="B2874">
            <v>0.1137</v>
          </cell>
        </row>
        <row r="2875">
          <cell r="A2875">
            <v>39305</v>
          </cell>
          <cell r="B2875">
            <v>0</v>
          </cell>
        </row>
        <row r="2876">
          <cell r="A2876">
            <v>39306</v>
          </cell>
          <cell r="B2876">
            <v>0</v>
          </cell>
        </row>
        <row r="2877">
          <cell r="A2877">
            <v>39307</v>
          </cell>
          <cell r="B2877">
            <v>0.11360000000000001</v>
          </cell>
        </row>
        <row r="2878">
          <cell r="A2878">
            <v>39308</v>
          </cell>
          <cell r="B2878">
            <v>0.1137</v>
          </cell>
        </row>
        <row r="2879">
          <cell r="A2879">
            <v>39309</v>
          </cell>
          <cell r="B2879">
            <v>0.11360000000000001</v>
          </cell>
        </row>
        <row r="2880">
          <cell r="A2880">
            <v>39310</v>
          </cell>
          <cell r="B2880">
            <v>0.11360000000000001</v>
          </cell>
        </row>
        <row r="2881">
          <cell r="A2881">
            <v>39311</v>
          </cell>
          <cell r="B2881">
            <v>0.1137</v>
          </cell>
        </row>
        <row r="2882">
          <cell r="A2882">
            <v>39312</v>
          </cell>
          <cell r="B2882">
            <v>0</v>
          </cell>
        </row>
        <row r="2883">
          <cell r="A2883">
            <v>39313</v>
          </cell>
          <cell r="B2883">
            <v>0</v>
          </cell>
        </row>
        <row r="2884">
          <cell r="A2884">
            <v>39314</v>
          </cell>
          <cell r="B2884">
            <v>0.1137</v>
          </cell>
        </row>
        <row r="2885">
          <cell r="A2885">
            <v>39315</v>
          </cell>
          <cell r="B2885">
            <v>0.11360000000000001</v>
          </cell>
        </row>
        <row r="2886">
          <cell r="A2886">
            <v>39316</v>
          </cell>
          <cell r="B2886">
            <v>0.11360000000000001</v>
          </cell>
        </row>
        <row r="2887">
          <cell r="A2887">
            <v>39317</v>
          </cell>
          <cell r="B2887">
            <v>0.1135</v>
          </cell>
        </row>
        <row r="2888">
          <cell r="A2888">
            <v>39318</v>
          </cell>
          <cell r="B2888">
            <v>0.1137</v>
          </cell>
        </row>
        <row r="2889">
          <cell r="A2889">
            <v>39319</v>
          </cell>
          <cell r="B2889">
            <v>0</v>
          </cell>
        </row>
        <row r="2890">
          <cell r="A2890">
            <v>39320</v>
          </cell>
          <cell r="B2890">
            <v>0</v>
          </cell>
        </row>
        <row r="2891">
          <cell r="A2891">
            <v>39321</v>
          </cell>
          <cell r="B2891">
            <v>0.11360000000000001</v>
          </cell>
        </row>
        <row r="2892">
          <cell r="A2892">
            <v>39322</v>
          </cell>
          <cell r="B2892">
            <v>0.11360000000000001</v>
          </cell>
        </row>
        <row r="2893">
          <cell r="A2893">
            <v>39323</v>
          </cell>
          <cell r="B2893">
            <v>0.11360000000000001</v>
          </cell>
        </row>
        <row r="2894">
          <cell r="A2894">
            <v>39324</v>
          </cell>
          <cell r="B2894">
            <v>0.11360000000000001</v>
          </cell>
        </row>
        <row r="2895">
          <cell r="A2895">
            <v>39325</v>
          </cell>
          <cell r="B2895">
            <v>0.1142</v>
          </cell>
        </row>
        <row r="2896">
          <cell r="A2896">
            <v>39326</v>
          </cell>
          <cell r="B2896">
            <v>0</v>
          </cell>
        </row>
        <row r="2897">
          <cell r="A2897">
            <v>39327</v>
          </cell>
          <cell r="B2897">
            <v>0</v>
          </cell>
        </row>
        <row r="2898">
          <cell r="A2898">
            <v>39328</v>
          </cell>
          <cell r="B2898">
            <v>0.1145</v>
          </cell>
        </row>
        <row r="2899">
          <cell r="A2899">
            <v>39329</v>
          </cell>
          <cell r="B2899">
            <v>0.1139</v>
          </cell>
        </row>
        <row r="2900">
          <cell r="A2900">
            <v>39330</v>
          </cell>
          <cell r="B2900">
            <v>0.1137</v>
          </cell>
        </row>
        <row r="2901">
          <cell r="A2901">
            <v>39331</v>
          </cell>
          <cell r="B2901">
            <v>0.1114</v>
          </cell>
        </row>
        <row r="2902">
          <cell r="A2902">
            <v>39332</v>
          </cell>
          <cell r="B2902">
            <v>0</v>
          </cell>
        </row>
        <row r="2903">
          <cell r="A2903">
            <v>39333</v>
          </cell>
          <cell r="B2903">
            <v>0</v>
          </cell>
        </row>
        <row r="2904">
          <cell r="A2904">
            <v>39334</v>
          </cell>
          <cell r="B2904">
            <v>0</v>
          </cell>
        </row>
        <row r="2905">
          <cell r="A2905">
            <v>39335</v>
          </cell>
          <cell r="B2905">
            <v>0.1114</v>
          </cell>
        </row>
        <row r="2906">
          <cell r="A2906">
            <v>39336</v>
          </cell>
          <cell r="B2906">
            <v>0.1113</v>
          </cell>
        </row>
        <row r="2907">
          <cell r="A2907">
            <v>39337</v>
          </cell>
          <cell r="B2907">
            <v>0.11119999999999999</v>
          </cell>
        </row>
        <row r="2908">
          <cell r="A2908">
            <v>39338</v>
          </cell>
          <cell r="B2908">
            <v>0.1111</v>
          </cell>
        </row>
        <row r="2909">
          <cell r="A2909">
            <v>39339</v>
          </cell>
          <cell r="B2909">
            <v>0.11119999999999999</v>
          </cell>
        </row>
        <row r="2910">
          <cell r="A2910">
            <v>39340</v>
          </cell>
          <cell r="B2910">
            <v>0</v>
          </cell>
        </row>
        <row r="2911">
          <cell r="A2911">
            <v>39341</v>
          </cell>
          <cell r="B2911">
            <v>0</v>
          </cell>
        </row>
        <row r="2912">
          <cell r="A2912">
            <v>39342</v>
          </cell>
          <cell r="B2912">
            <v>0.1111</v>
          </cell>
        </row>
        <row r="2913">
          <cell r="A2913">
            <v>39343</v>
          </cell>
          <cell r="B2913">
            <v>0.11119999999999999</v>
          </cell>
        </row>
        <row r="2914">
          <cell r="A2914">
            <v>39344</v>
          </cell>
          <cell r="B2914">
            <v>0.111</v>
          </cell>
        </row>
        <row r="2915">
          <cell r="A2915">
            <v>39345</v>
          </cell>
          <cell r="B2915">
            <v>0.1109</v>
          </cell>
        </row>
        <row r="2916">
          <cell r="A2916">
            <v>39346</v>
          </cell>
          <cell r="B2916">
            <v>0.1109</v>
          </cell>
        </row>
        <row r="2917">
          <cell r="A2917">
            <v>39347</v>
          </cell>
          <cell r="B2917">
            <v>0</v>
          </cell>
        </row>
        <row r="2918">
          <cell r="A2918">
            <v>39348</v>
          </cell>
          <cell r="B2918">
            <v>0</v>
          </cell>
        </row>
        <row r="2919">
          <cell r="A2919">
            <v>39349</v>
          </cell>
          <cell r="B2919">
            <v>0.1108</v>
          </cell>
        </row>
        <row r="2920">
          <cell r="A2920">
            <v>39350</v>
          </cell>
          <cell r="B2920">
            <v>0.1108</v>
          </cell>
        </row>
        <row r="2921">
          <cell r="A2921">
            <v>39351</v>
          </cell>
          <cell r="B2921">
            <v>0.1109</v>
          </cell>
        </row>
        <row r="2922">
          <cell r="A2922">
            <v>39352</v>
          </cell>
          <cell r="B2922">
            <v>0.111</v>
          </cell>
        </row>
        <row r="2923">
          <cell r="A2923">
            <v>39353</v>
          </cell>
          <cell r="B2923">
            <v>0.11119999999999999</v>
          </cell>
        </row>
        <row r="2924">
          <cell r="A2924">
            <v>39354</v>
          </cell>
          <cell r="B2924">
            <v>0</v>
          </cell>
        </row>
        <row r="2925">
          <cell r="A2925">
            <v>39355</v>
          </cell>
          <cell r="B2925">
            <v>0</v>
          </cell>
        </row>
        <row r="2926">
          <cell r="A2926">
            <v>39356</v>
          </cell>
          <cell r="B2926">
            <v>0.11119999999999999</v>
          </cell>
        </row>
        <row r="2927">
          <cell r="A2927">
            <v>39357</v>
          </cell>
          <cell r="B2927">
            <v>0.11119999999999999</v>
          </cell>
        </row>
        <row r="2928">
          <cell r="A2928">
            <v>39358</v>
          </cell>
          <cell r="B2928">
            <v>0.1111</v>
          </cell>
        </row>
        <row r="2929">
          <cell r="A2929">
            <v>39359</v>
          </cell>
          <cell r="B2929">
            <v>0.1111</v>
          </cell>
        </row>
        <row r="2930">
          <cell r="A2930">
            <v>39360</v>
          </cell>
          <cell r="B2930">
            <v>0.1111</v>
          </cell>
        </row>
        <row r="2931">
          <cell r="A2931">
            <v>39361</v>
          </cell>
          <cell r="B2931">
            <v>0</v>
          </cell>
        </row>
        <row r="2932">
          <cell r="A2932">
            <v>39362</v>
          </cell>
          <cell r="B2932">
            <v>0</v>
          </cell>
        </row>
        <row r="2933">
          <cell r="A2933">
            <v>39363</v>
          </cell>
          <cell r="B2933">
            <v>0.1111</v>
          </cell>
        </row>
        <row r="2934">
          <cell r="A2934">
            <v>39364</v>
          </cell>
          <cell r="B2934">
            <v>0.1111</v>
          </cell>
        </row>
        <row r="2935">
          <cell r="A2935">
            <v>39365</v>
          </cell>
          <cell r="B2935">
            <v>0.1111</v>
          </cell>
        </row>
        <row r="2936">
          <cell r="A2936">
            <v>39366</v>
          </cell>
          <cell r="B2936">
            <v>0.1111</v>
          </cell>
        </row>
        <row r="2937">
          <cell r="A2937">
            <v>39367</v>
          </cell>
          <cell r="B2937">
            <v>0</v>
          </cell>
        </row>
        <row r="2938">
          <cell r="A2938">
            <v>39368</v>
          </cell>
          <cell r="B2938">
            <v>0</v>
          </cell>
        </row>
        <row r="2939">
          <cell r="A2939">
            <v>39369</v>
          </cell>
          <cell r="B2939">
            <v>0</v>
          </cell>
        </row>
        <row r="2940">
          <cell r="A2940">
            <v>39370</v>
          </cell>
          <cell r="B2940">
            <v>0.11119999999999999</v>
          </cell>
        </row>
        <row r="2941">
          <cell r="A2941">
            <v>39371</v>
          </cell>
          <cell r="B2941">
            <v>0.11119999999999999</v>
          </cell>
        </row>
        <row r="2942">
          <cell r="A2942">
            <v>39372</v>
          </cell>
          <cell r="B2942">
            <v>0.1109</v>
          </cell>
        </row>
        <row r="2943">
          <cell r="A2943">
            <v>39373</v>
          </cell>
          <cell r="B2943">
            <v>0.111</v>
          </cell>
        </row>
        <row r="2944">
          <cell r="A2944">
            <v>39374</v>
          </cell>
          <cell r="B2944">
            <v>0.1111</v>
          </cell>
        </row>
        <row r="2945">
          <cell r="A2945">
            <v>39375</v>
          </cell>
          <cell r="B2945">
            <v>0</v>
          </cell>
        </row>
        <row r="2946">
          <cell r="A2946">
            <v>39376</v>
          </cell>
          <cell r="B2946">
            <v>0</v>
          </cell>
        </row>
        <row r="2947">
          <cell r="A2947">
            <v>39377</v>
          </cell>
          <cell r="B2947">
            <v>0.11119999999999999</v>
          </cell>
        </row>
        <row r="2948">
          <cell r="A2948">
            <v>39378</v>
          </cell>
          <cell r="B2948">
            <v>0.1111</v>
          </cell>
        </row>
        <row r="2949">
          <cell r="A2949">
            <v>39379</v>
          </cell>
          <cell r="B2949">
            <v>0.11119999999999999</v>
          </cell>
        </row>
        <row r="2950">
          <cell r="A2950">
            <v>39380</v>
          </cell>
          <cell r="B2950">
            <v>0.11119999999999999</v>
          </cell>
        </row>
        <row r="2951">
          <cell r="A2951">
            <v>39381</v>
          </cell>
          <cell r="B2951">
            <v>0.1111</v>
          </cell>
        </row>
        <row r="2952">
          <cell r="A2952">
            <v>39382</v>
          </cell>
          <cell r="B2952">
            <v>0</v>
          </cell>
        </row>
        <row r="2953">
          <cell r="A2953">
            <v>39383</v>
          </cell>
          <cell r="B2953">
            <v>0</v>
          </cell>
        </row>
        <row r="2954">
          <cell r="A2954">
            <v>39384</v>
          </cell>
          <cell r="B2954">
            <v>0.11119999999999999</v>
          </cell>
        </row>
        <row r="2955">
          <cell r="A2955">
            <v>39385</v>
          </cell>
          <cell r="B2955">
            <v>0.1111</v>
          </cell>
        </row>
        <row r="2956">
          <cell r="A2956">
            <v>39386</v>
          </cell>
          <cell r="B2956">
            <v>0.1109</v>
          </cell>
        </row>
        <row r="2957">
          <cell r="A2957">
            <v>39387</v>
          </cell>
          <cell r="B2957">
            <v>0.111</v>
          </cell>
        </row>
        <row r="2958">
          <cell r="A2958">
            <v>39388</v>
          </cell>
          <cell r="B2958">
            <v>0</v>
          </cell>
        </row>
        <row r="2959">
          <cell r="A2959">
            <v>39389</v>
          </cell>
          <cell r="B2959">
            <v>0</v>
          </cell>
        </row>
        <row r="2960">
          <cell r="A2960">
            <v>39390</v>
          </cell>
          <cell r="B2960">
            <v>0</v>
          </cell>
        </row>
        <row r="2961">
          <cell r="A2961">
            <v>39391</v>
          </cell>
          <cell r="B2961">
            <v>0.1111</v>
          </cell>
        </row>
        <row r="2962">
          <cell r="A2962">
            <v>39392</v>
          </cell>
          <cell r="B2962">
            <v>0.1111</v>
          </cell>
        </row>
        <row r="2963">
          <cell r="A2963">
            <v>39393</v>
          </cell>
          <cell r="B2963">
            <v>0.1111</v>
          </cell>
        </row>
        <row r="2964">
          <cell r="A2964">
            <v>39394</v>
          </cell>
          <cell r="B2964">
            <v>0.111</v>
          </cell>
        </row>
        <row r="2965">
          <cell r="A2965">
            <v>39395</v>
          </cell>
          <cell r="B2965">
            <v>0.111</v>
          </cell>
        </row>
        <row r="2966">
          <cell r="A2966">
            <v>39396</v>
          </cell>
          <cell r="B2966">
            <v>0</v>
          </cell>
        </row>
        <row r="2967">
          <cell r="A2967">
            <v>39397</v>
          </cell>
          <cell r="B2967">
            <v>0</v>
          </cell>
        </row>
        <row r="2968">
          <cell r="A2968">
            <v>39398</v>
          </cell>
          <cell r="B2968">
            <v>0.1111</v>
          </cell>
        </row>
        <row r="2969">
          <cell r="A2969">
            <v>39399</v>
          </cell>
          <cell r="B2969">
            <v>0.1113</v>
          </cell>
        </row>
        <row r="2970">
          <cell r="A2970">
            <v>39400</v>
          </cell>
          <cell r="B2970">
            <v>0.1111</v>
          </cell>
        </row>
        <row r="2971">
          <cell r="A2971">
            <v>39401</v>
          </cell>
          <cell r="B2971">
            <v>0</v>
          </cell>
        </row>
        <row r="2972">
          <cell r="A2972">
            <v>39402</v>
          </cell>
          <cell r="B2972">
            <v>0.111</v>
          </cell>
        </row>
        <row r="2973">
          <cell r="A2973">
            <v>39403</v>
          </cell>
          <cell r="B2973">
            <v>0</v>
          </cell>
        </row>
        <row r="2974">
          <cell r="A2974">
            <v>39404</v>
          </cell>
          <cell r="B2974">
            <v>0</v>
          </cell>
        </row>
        <row r="2975">
          <cell r="A2975">
            <v>39405</v>
          </cell>
          <cell r="B2975">
            <v>0.1113</v>
          </cell>
        </row>
        <row r="2976">
          <cell r="A2976">
            <v>39406</v>
          </cell>
          <cell r="B2976">
            <v>0.1113</v>
          </cell>
        </row>
        <row r="2977">
          <cell r="A2977">
            <v>39407</v>
          </cell>
          <cell r="B2977">
            <v>0.1113</v>
          </cell>
        </row>
        <row r="2978">
          <cell r="A2978">
            <v>39408</v>
          </cell>
          <cell r="B2978">
            <v>0.11119999999999999</v>
          </cell>
        </row>
        <row r="2979">
          <cell r="A2979">
            <v>39409</v>
          </cell>
          <cell r="B2979">
            <v>0.111</v>
          </cell>
        </row>
        <row r="2980">
          <cell r="A2980">
            <v>39410</v>
          </cell>
          <cell r="B2980">
            <v>0</v>
          </cell>
        </row>
        <row r="2981">
          <cell r="A2981">
            <v>39411</v>
          </cell>
          <cell r="B2981">
            <v>0</v>
          </cell>
        </row>
        <row r="2982">
          <cell r="A2982">
            <v>39412</v>
          </cell>
          <cell r="B2982">
            <v>0.1111</v>
          </cell>
        </row>
        <row r="2983">
          <cell r="A2983">
            <v>39413</v>
          </cell>
          <cell r="B2983">
            <v>0.1113</v>
          </cell>
        </row>
        <row r="2984">
          <cell r="A2984">
            <v>39414</v>
          </cell>
          <cell r="B2984">
            <v>0.1111</v>
          </cell>
        </row>
        <row r="2985">
          <cell r="A2985">
            <v>39415</v>
          </cell>
          <cell r="B2985">
            <v>0.111</v>
          </cell>
        </row>
        <row r="2986">
          <cell r="A2986">
            <v>39416</v>
          </cell>
          <cell r="B2986">
            <v>0.11119999999999999</v>
          </cell>
        </row>
        <row r="2987">
          <cell r="A2987">
            <v>39417</v>
          </cell>
          <cell r="B2987">
            <v>0</v>
          </cell>
        </row>
        <row r="2988">
          <cell r="A2988">
            <v>39418</v>
          </cell>
          <cell r="B2988">
            <v>0</v>
          </cell>
        </row>
        <row r="2989">
          <cell r="A2989">
            <v>39419</v>
          </cell>
          <cell r="B2989">
            <v>0.1113</v>
          </cell>
        </row>
        <row r="2990">
          <cell r="A2990">
            <v>39420</v>
          </cell>
          <cell r="B2990">
            <v>0.1113</v>
          </cell>
        </row>
        <row r="2991">
          <cell r="A2991">
            <v>39421</v>
          </cell>
          <cell r="B2991">
            <v>0.1114</v>
          </cell>
        </row>
        <row r="2992">
          <cell r="A2992">
            <v>39422</v>
          </cell>
          <cell r="B2992">
            <v>0.11119999999999999</v>
          </cell>
        </row>
        <row r="2993">
          <cell r="A2993">
            <v>39423</v>
          </cell>
          <cell r="B2993">
            <v>0.111</v>
          </cell>
        </row>
        <row r="2994">
          <cell r="A2994">
            <v>39424</v>
          </cell>
          <cell r="B2994">
            <v>0</v>
          </cell>
        </row>
        <row r="2995">
          <cell r="A2995">
            <v>39425</v>
          </cell>
          <cell r="B2995">
            <v>0</v>
          </cell>
        </row>
        <row r="2996">
          <cell r="A2996">
            <v>39426</v>
          </cell>
          <cell r="B2996">
            <v>0.1111</v>
          </cell>
        </row>
        <row r="2997">
          <cell r="A2997">
            <v>39427</v>
          </cell>
          <cell r="B2997">
            <v>0.1109</v>
          </cell>
        </row>
        <row r="2998">
          <cell r="A2998">
            <v>39428</v>
          </cell>
          <cell r="B2998">
            <v>0.1109</v>
          </cell>
        </row>
        <row r="2999">
          <cell r="A2999">
            <v>39429</v>
          </cell>
          <cell r="B2999">
            <v>0.1108</v>
          </cell>
        </row>
        <row r="3000">
          <cell r="A3000">
            <v>39430</v>
          </cell>
          <cell r="B3000">
            <v>0.1108</v>
          </cell>
        </row>
        <row r="3001">
          <cell r="A3001">
            <v>39431</v>
          </cell>
          <cell r="B3001">
            <v>0</v>
          </cell>
        </row>
        <row r="3002">
          <cell r="A3002">
            <v>39432</v>
          </cell>
          <cell r="B3002">
            <v>0</v>
          </cell>
        </row>
        <row r="3003">
          <cell r="A3003">
            <v>39433</v>
          </cell>
          <cell r="B3003">
            <v>0.1108</v>
          </cell>
        </row>
        <row r="3004">
          <cell r="A3004">
            <v>39434</v>
          </cell>
          <cell r="B3004">
            <v>0.1109</v>
          </cell>
        </row>
        <row r="3005">
          <cell r="A3005">
            <v>39435</v>
          </cell>
          <cell r="B3005">
            <v>0.111</v>
          </cell>
        </row>
        <row r="3006">
          <cell r="A3006">
            <v>39436</v>
          </cell>
          <cell r="B3006">
            <v>0.1109</v>
          </cell>
        </row>
        <row r="3007">
          <cell r="A3007">
            <v>39437</v>
          </cell>
          <cell r="B3007">
            <v>0.1113</v>
          </cell>
        </row>
        <row r="3008">
          <cell r="A3008">
            <v>39438</v>
          </cell>
          <cell r="B3008">
            <v>0</v>
          </cell>
        </row>
        <row r="3009">
          <cell r="A3009">
            <v>39439</v>
          </cell>
          <cell r="B3009">
            <v>0</v>
          </cell>
        </row>
        <row r="3010">
          <cell r="A3010">
            <v>39440</v>
          </cell>
          <cell r="B3010">
            <v>0.1113</v>
          </cell>
        </row>
        <row r="3011">
          <cell r="A3011">
            <v>39441</v>
          </cell>
          <cell r="B3011">
            <v>0</v>
          </cell>
        </row>
        <row r="3012">
          <cell r="A3012">
            <v>39442</v>
          </cell>
          <cell r="B3012">
            <v>0.1111</v>
          </cell>
        </row>
        <row r="3013">
          <cell r="A3013">
            <v>39443</v>
          </cell>
          <cell r="B3013">
            <v>0.1111</v>
          </cell>
        </row>
        <row r="3014">
          <cell r="A3014">
            <v>39444</v>
          </cell>
          <cell r="B3014">
            <v>0.11119999999999999</v>
          </cell>
        </row>
        <row r="3015">
          <cell r="A3015">
            <v>39445</v>
          </cell>
          <cell r="B3015">
            <v>0</v>
          </cell>
        </row>
        <row r="3016">
          <cell r="A3016">
            <v>39446</v>
          </cell>
          <cell r="B3016">
            <v>0</v>
          </cell>
        </row>
        <row r="3017">
          <cell r="A3017">
            <v>39447</v>
          </cell>
          <cell r="B3017">
            <v>0.11119999999999999</v>
          </cell>
        </row>
        <row r="3018">
          <cell r="A3018">
            <v>39448</v>
          </cell>
          <cell r="B3018">
            <v>0</v>
          </cell>
        </row>
        <row r="3019">
          <cell r="A3019">
            <v>39449</v>
          </cell>
          <cell r="B3019">
            <v>0.1109</v>
          </cell>
        </row>
        <row r="3020">
          <cell r="A3020">
            <v>39450</v>
          </cell>
          <cell r="B3020">
            <v>0.1109</v>
          </cell>
        </row>
        <row r="3021">
          <cell r="A3021">
            <v>39451</v>
          </cell>
          <cell r="B3021">
            <v>0.1104</v>
          </cell>
        </row>
        <row r="3022">
          <cell r="A3022">
            <v>39452</v>
          </cell>
          <cell r="B3022">
            <v>0</v>
          </cell>
        </row>
        <row r="3023">
          <cell r="A3023">
            <v>39453</v>
          </cell>
          <cell r="B3023">
            <v>0</v>
          </cell>
        </row>
        <row r="3024">
          <cell r="A3024">
            <v>39454</v>
          </cell>
          <cell r="B3024">
            <v>0.1108</v>
          </cell>
        </row>
        <row r="3025">
          <cell r="A3025">
            <v>39455</v>
          </cell>
          <cell r="B3025">
            <v>0.1109</v>
          </cell>
        </row>
        <row r="3026">
          <cell r="A3026">
            <v>39456</v>
          </cell>
          <cell r="B3026">
            <v>0.111</v>
          </cell>
        </row>
        <row r="3027">
          <cell r="A3027">
            <v>39457</v>
          </cell>
          <cell r="B3027">
            <v>0.1111</v>
          </cell>
        </row>
        <row r="3028">
          <cell r="A3028">
            <v>39458</v>
          </cell>
          <cell r="B3028">
            <v>0.1109</v>
          </cell>
        </row>
        <row r="3029">
          <cell r="A3029">
            <v>39459</v>
          </cell>
          <cell r="B3029">
            <v>0</v>
          </cell>
        </row>
        <row r="3030">
          <cell r="A3030">
            <v>39460</v>
          </cell>
          <cell r="B3030">
            <v>0</v>
          </cell>
        </row>
        <row r="3031">
          <cell r="A3031">
            <v>39461</v>
          </cell>
          <cell r="B3031">
            <v>0.1109</v>
          </cell>
        </row>
        <row r="3032">
          <cell r="A3032">
            <v>39462</v>
          </cell>
          <cell r="B3032">
            <v>0.1108</v>
          </cell>
        </row>
        <row r="3033">
          <cell r="A3033">
            <v>39463</v>
          </cell>
          <cell r="B3033">
            <v>0.1108</v>
          </cell>
        </row>
        <row r="3034">
          <cell r="A3034">
            <v>39464</v>
          </cell>
          <cell r="B3034">
            <v>0.11070000000000001</v>
          </cell>
        </row>
        <row r="3035">
          <cell r="A3035">
            <v>39465</v>
          </cell>
          <cell r="B3035">
            <v>0.11070000000000001</v>
          </cell>
        </row>
        <row r="3036">
          <cell r="A3036">
            <v>39466</v>
          </cell>
          <cell r="B3036">
            <v>0</v>
          </cell>
        </row>
        <row r="3037">
          <cell r="A3037">
            <v>39467</v>
          </cell>
          <cell r="B3037">
            <v>0</v>
          </cell>
        </row>
        <row r="3038">
          <cell r="A3038">
            <v>39468</v>
          </cell>
          <cell r="B3038">
            <v>0.1108</v>
          </cell>
        </row>
        <row r="3039">
          <cell r="A3039">
            <v>39469</v>
          </cell>
          <cell r="B3039">
            <v>0.1108</v>
          </cell>
        </row>
        <row r="3040">
          <cell r="A3040">
            <v>39470</v>
          </cell>
          <cell r="B3040">
            <v>0.1108</v>
          </cell>
        </row>
        <row r="3041">
          <cell r="A3041">
            <v>39471</v>
          </cell>
          <cell r="B3041">
            <v>0.1109</v>
          </cell>
        </row>
        <row r="3042">
          <cell r="A3042">
            <v>39472</v>
          </cell>
          <cell r="B3042">
            <v>0.1109</v>
          </cell>
        </row>
        <row r="3043">
          <cell r="A3043">
            <v>39473</v>
          </cell>
          <cell r="B3043">
            <v>0</v>
          </cell>
        </row>
        <row r="3044">
          <cell r="A3044">
            <v>39474</v>
          </cell>
          <cell r="B3044">
            <v>0</v>
          </cell>
        </row>
        <row r="3045">
          <cell r="A3045">
            <v>39475</v>
          </cell>
          <cell r="B3045">
            <v>0.1109</v>
          </cell>
        </row>
        <row r="3046">
          <cell r="A3046">
            <v>39476</v>
          </cell>
          <cell r="B3046">
            <v>0.1108</v>
          </cell>
        </row>
        <row r="3047">
          <cell r="A3047">
            <v>39477</v>
          </cell>
          <cell r="B3047">
            <v>0.1109</v>
          </cell>
        </row>
        <row r="3048">
          <cell r="A3048">
            <v>39478</v>
          </cell>
          <cell r="B3048">
            <v>0.111</v>
          </cell>
        </row>
        <row r="3049">
          <cell r="A3049">
            <v>39479</v>
          </cell>
          <cell r="B3049">
            <v>0.1109</v>
          </cell>
        </row>
        <row r="3050">
          <cell r="A3050">
            <v>39480</v>
          </cell>
          <cell r="B3050">
            <v>0</v>
          </cell>
        </row>
        <row r="3051">
          <cell r="A3051">
            <v>39481</v>
          </cell>
          <cell r="B3051">
            <v>0</v>
          </cell>
        </row>
        <row r="3052">
          <cell r="A3052">
            <v>39482</v>
          </cell>
          <cell r="B3052">
            <v>0</v>
          </cell>
        </row>
        <row r="3053">
          <cell r="A3053">
            <v>39483</v>
          </cell>
          <cell r="B3053">
            <v>0</v>
          </cell>
        </row>
        <row r="3054">
          <cell r="A3054">
            <v>39484</v>
          </cell>
          <cell r="B3054">
            <v>0.111</v>
          </cell>
        </row>
        <row r="3055">
          <cell r="A3055">
            <v>39485</v>
          </cell>
          <cell r="B3055">
            <v>0.1109</v>
          </cell>
        </row>
        <row r="3056">
          <cell r="A3056">
            <v>39486</v>
          </cell>
          <cell r="B3056">
            <v>0.1108</v>
          </cell>
        </row>
        <row r="3057">
          <cell r="A3057">
            <v>39487</v>
          </cell>
          <cell r="B3057">
            <v>0</v>
          </cell>
        </row>
        <row r="3058">
          <cell r="A3058">
            <v>39488</v>
          </cell>
          <cell r="B3058">
            <v>0</v>
          </cell>
        </row>
        <row r="3059">
          <cell r="A3059">
            <v>39489</v>
          </cell>
          <cell r="B3059">
            <v>0.1109</v>
          </cell>
        </row>
        <row r="3060">
          <cell r="A3060">
            <v>39490</v>
          </cell>
          <cell r="B3060">
            <v>0.1109</v>
          </cell>
        </row>
        <row r="3061">
          <cell r="A3061">
            <v>39491</v>
          </cell>
          <cell r="B3061">
            <v>0.1108</v>
          </cell>
        </row>
        <row r="3062">
          <cell r="A3062">
            <v>39492</v>
          </cell>
          <cell r="B3062">
            <v>0.11070000000000001</v>
          </cell>
        </row>
        <row r="3063">
          <cell r="A3063">
            <v>39493</v>
          </cell>
          <cell r="B3063">
            <v>0.1106</v>
          </cell>
        </row>
        <row r="3064">
          <cell r="A3064">
            <v>39494</v>
          </cell>
          <cell r="B3064">
            <v>0</v>
          </cell>
        </row>
        <row r="3065">
          <cell r="A3065">
            <v>39495</v>
          </cell>
          <cell r="B3065">
            <v>0</v>
          </cell>
        </row>
        <row r="3066">
          <cell r="A3066">
            <v>39496</v>
          </cell>
          <cell r="B3066">
            <v>0.11070000000000001</v>
          </cell>
        </row>
        <row r="3067">
          <cell r="A3067">
            <v>39497</v>
          </cell>
          <cell r="B3067">
            <v>0.1106</v>
          </cell>
        </row>
        <row r="3068">
          <cell r="A3068">
            <v>39498</v>
          </cell>
          <cell r="B3068">
            <v>0.1106</v>
          </cell>
        </row>
        <row r="3069">
          <cell r="A3069">
            <v>39499</v>
          </cell>
          <cell r="B3069">
            <v>0.1105</v>
          </cell>
        </row>
        <row r="3070">
          <cell r="A3070">
            <v>39500</v>
          </cell>
          <cell r="B3070">
            <v>0.1106</v>
          </cell>
        </row>
        <row r="3071">
          <cell r="A3071">
            <v>39501</v>
          </cell>
          <cell r="B3071">
            <v>0</v>
          </cell>
        </row>
        <row r="3072">
          <cell r="A3072">
            <v>39502</v>
          </cell>
          <cell r="B3072">
            <v>0</v>
          </cell>
        </row>
        <row r="3073">
          <cell r="A3073">
            <v>39503</v>
          </cell>
          <cell r="B3073">
            <v>0.1106</v>
          </cell>
        </row>
        <row r="3074">
          <cell r="A3074">
            <v>39504</v>
          </cell>
          <cell r="B3074">
            <v>0.11070000000000001</v>
          </cell>
        </row>
        <row r="3075">
          <cell r="A3075">
            <v>39505</v>
          </cell>
          <cell r="B3075">
            <v>0.11070000000000001</v>
          </cell>
        </row>
        <row r="3076">
          <cell r="A3076">
            <v>39506</v>
          </cell>
          <cell r="B3076">
            <v>0.1108</v>
          </cell>
        </row>
        <row r="3077">
          <cell r="A3077">
            <v>39507</v>
          </cell>
          <cell r="B3077">
            <v>0.1108</v>
          </cell>
        </row>
        <row r="3078">
          <cell r="A3078">
            <v>39508</v>
          </cell>
          <cell r="B3078">
            <v>0</v>
          </cell>
        </row>
        <row r="3079">
          <cell r="A3079">
            <v>39509</v>
          </cell>
          <cell r="B3079">
            <v>0</v>
          </cell>
        </row>
        <row r="3080">
          <cell r="A3080">
            <v>39510</v>
          </cell>
          <cell r="B3080">
            <v>0.111</v>
          </cell>
        </row>
        <row r="3081">
          <cell r="A3081">
            <v>39511</v>
          </cell>
          <cell r="B3081">
            <v>0.1109</v>
          </cell>
        </row>
        <row r="3082">
          <cell r="A3082">
            <v>39512</v>
          </cell>
          <cell r="B3082">
            <v>0.1108</v>
          </cell>
        </row>
        <row r="3083">
          <cell r="A3083">
            <v>39513</v>
          </cell>
          <cell r="B3083">
            <v>0.1108</v>
          </cell>
        </row>
        <row r="3084">
          <cell r="A3084">
            <v>39514</v>
          </cell>
          <cell r="B3084">
            <v>0.1109</v>
          </cell>
        </row>
        <row r="3085">
          <cell r="A3085">
            <v>39515</v>
          </cell>
          <cell r="B3085">
            <v>0</v>
          </cell>
        </row>
        <row r="3086">
          <cell r="A3086">
            <v>39516</v>
          </cell>
          <cell r="B3086">
            <v>0</v>
          </cell>
        </row>
        <row r="3087">
          <cell r="A3087">
            <v>39517</v>
          </cell>
          <cell r="B3087">
            <v>0.1109</v>
          </cell>
        </row>
        <row r="3088">
          <cell r="A3088">
            <v>39518</v>
          </cell>
          <cell r="B3088">
            <v>0.111</v>
          </cell>
        </row>
        <row r="3089">
          <cell r="A3089">
            <v>39519</v>
          </cell>
          <cell r="B3089">
            <v>0.1108</v>
          </cell>
        </row>
        <row r="3090">
          <cell r="A3090">
            <v>39520</v>
          </cell>
          <cell r="B3090">
            <v>0.1108</v>
          </cell>
        </row>
        <row r="3091">
          <cell r="A3091">
            <v>39521</v>
          </cell>
          <cell r="B3091">
            <v>0.111</v>
          </cell>
        </row>
        <row r="3092">
          <cell r="A3092">
            <v>39522</v>
          </cell>
          <cell r="B3092">
            <v>0</v>
          </cell>
        </row>
        <row r="3093">
          <cell r="A3093">
            <v>39523</v>
          </cell>
          <cell r="B3093">
            <v>0</v>
          </cell>
        </row>
        <row r="3094">
          <cell r="A3094">
            <v>39524</v>
          </cell>
          <cell r="B3094">
            <v>0.1109</v>
          </cell>
        </row>
        <row r="3095">
          <cell r="A3095">
            <v>39525</v>
          </cell>
          <cell r="B3095">
            <v>0.1109</v>
          </cell>
        </row>
        <row r="3096">
          <cell r="A3096">
            <v>39526</v>
          </cell>
          <cell r="B3096">
            <v>0.111</v>
          </cell>
        </row>
        <row r="3097">
          <cell r="A3097">
            <v>39527</v>
          </cell>
          <cell r="B3097">
            <v>0.1111</v>
          </cell>
        </row>
        <row r="3098">
          <cell r="A3098">
            <v>39528</v>
          </cell>
          <cell r="B3098">
            <v>0</v>
          </cell>
        </row>
        <row r="3099">
          <cell r="A3099">
            <v>39529</v>
          </cell>
          <cell r="B3099">
            <v>0</v>
          </cell>
        </row>
        <row r="3100">
          <cell r="A3100">
            <v>39530</v>
          </cell>
          <cell r="B3100">
            <v>0</v>
          </cell>
        </row>
        <row r="3101">
          <cell r="A3101">
            <v>39531</v>
          </cell>
          <cell r="B3101">
            <v>0.111</v>
          </cell>
        </row>
        <row r="3102">
          <cell r="A3102">
            <v>39532</v>
          </cell>
          <cell r="B3102">
            <v>0.111</v>
          </cell>
        </row>
        <row r="3103">
          <cell r="A3103">
            <v>39533</v>
          </cell>
          <cell r="B3103">
            <v>0.1109</v>
          </cell>
        </row>
        <row r="3104">
          <cell r="A3104">
            <v>39534</v>
          </cell>
          <cell r="B3104">
            <v>0.1109</v>
          </cell>
        </row>
        <row r="3105">
          <cell r="A3105">
            <v>39535</v>
          </cell>
          <cell r="B3105">
            <v>0.1109</v>
          </cell>
        </row>
        <row r="3106">
          <cell r="A3106">
            <v>39536</v>
          </cell>
          <cell r="B3106">
            <v>0</v>
          </cell>
        </row>
        <row r="3107">
          <cell r="A3107">
            <v>39537</v>
          </cell>
          <cell r="B3107">
            <v>0</v>
          </cell>
        </row>
        <row r="3108">
          <cell r="A3108">
            <v>39538</v>
          </cell>
          <cell r="B3108">
            <v>0.1115</v>
          </cell>
        </row>
        <row r="3109">
          <cell r="A3109">
            <v>39539</v>
          </cell>
          <cell r="B3109">
            <v>0.1114</v>
          </cell>
        </row>
        <row r="3110">
          <cell r="A3110">
            <v>39540</v>
          </cell>
          <cell r="B3110">
            <v>0.111</v>
          </cell>
        </row>
        <row r="3111">
          <cell r="A3111">
            <v>39541</v>
          </cell>
          <cell r="B3111">
            <v>0.1115</v>
          </cell>
        </row>
        <row r="3112">
          <cell r="A3112">
            <v>39542</v>
          </cell>
          <cell r="B3112">
            <v>0.1113</v>
          </cell>
        </row>
        <row r="3113">
          <cell r="A3113">
            <v>39543</v>
          </cell>
          <cell r="B3113">
            <v>0</v>
          </cell>
        </row>
        <row r="3114">
          <cell r="A3114">
            <v>39544</v>
          </cell>
          <cell r="B3114">
            <v>0</v>
          </cell>
        </row>
        <row r="3115">
          <cell r="A3115">
            <v>39545</v>
          </cell>
          <cell r="B3115">
            <v>0.1115</v>
          </cell>
        </row>
        <row r="3116">
          <cell r="A3116">
            <v>39546</v>
          </cell>
          <cell r="B3116">
            <v>0.1111</v>
          </cell>
        </row>
        <row r="3117">
          <cell r="A3117">
            <v>39547</v>
          </cell>
          <cell r="B3117">
            <v>0.111</v>
          </cell>
        </row>
        <row r="3118">
          <cell r="A3118">
            <v>39548</v>
          </cell>
          <cell r="B3118">
            <v>0.1111</v>
          </cell>
        </row>
        <row r="3119">
          <cell r="A3119">
            <v>39549</v>
          </cell>
          <cell r="B3119">
            <v>0.1111</v>
          </cell>
        </row>
        <row r="3120">
          <cell r="A3120">
            <v>39550</v>
          </cell>
          <cell r="B3120">
            <v>0</v>
          </cell>
        </row>
        <row r="3121">
          <cell r="A3121">
            <v>39551</v>
          </cell>
          <cell r="B3121">
            <v>0</v>
          </cell>
        </row>
        <row r="3122">
          <cell r="A3122">
            <v>39552</v>
          </cell>
          <cell r="B3122">
            <v>0.1111</v>
          </cell>
        </row>
        <row r="3123">
          <cell r="A3123">
            <v>39553</v>
          </cell>
          <cell r="B3123">
            <v>0.11119999999999999</v>
          </cell>
        </row>
        <row r="3124">
          <cell r="A3124">
            <v>39554</v>
          </cell>
          <cell r="B3124">
            <v>0.11119999999999999</v>
          </cell>
        </row>
        <row r="3125">
          <cell r="A3125">
            <v>39555</v>
          </cell>
          <cell r="B3125">
            <v>0.1162</v>
          </cell>
        </row>
        <row r="3126">
          <cell r="A3126">
            <v>39556</v>
          </cell>
          <cell r="B3126">
            <v>0.1162</v>
          </cell>
        </row>
        <row r="3127">
          <cell r="A3127">
            <v>39557</v>
          </cell>
          <cell r="B3127">
            <v>0</v>
          </cell>
        </row>
        <row r="3128">
          <cell r="A3128">
            <v>39558</v>
          </cell>
          <cell r="B3128">
            <v>0</v>
          </cell>
        </row>
        <row r="3129">
          <cell r="A3129">
            <v>39559</v>
          </cell>
          <cell r="B3129">
            <v>0</v>
          </cell>
        </row>
        <row r="3130">
          <cell r="A3130">
            <v>39560</v>
          </cell>
          <cell r="B3130">
            <v>0.11609999999999999</v>
          </cell>
        </row>
        <row r="3131">
          <cell r="A3131">
            <v>39561</v>
          </cell>
          <cell r="B3131">
            <v>0.1158</v>
          </cell>
        </row>
        <row r="3132">
          <cell r="A3132">
            <v>39562</v>
          </cell>
          <cell r="B3132">
            <v>0.1158</v>
          </cell>
        </row>
        <row r="3133">
          <cell r="A3133">
            <v>39563</v>
          </cell>
          <cell r="B3133">
            <v>0.1159</v>
          </cell>
        </row>
        <row r="3134">
          <cell r="A3134">
            <v>39564</v>
          </cell>
          <cell r="B3134">
            <v>0</v>
          </cell>
        </row>
        <row r="3135">
          <cell r="A3135">
            <v>39565</v>
          </cell>
          <cell r="B3135">
            <v>0</v>
          </cell>
        </row>
        <row r="3136">
          <cell r="A3136">
            <v>39566</v>
          </cell>
          <cell r="B3136">
            <v>0.1158</v>
          </cell>
        </row>
        <row r="3137">
          <cell r="A3137">
            <v>39567</v>
          </cell>
          <cell r="B3137">
            <v>0.1157</v>
          </cell>
        </row>
        <row r="3138">
          <cell r="A3138">
            <v>39568</v>
          </cell>
          <cell r="B3138">
            <v>0.1157</v>
          </cell>
        </row>
        <row r="3139">
          <cell r="A3139">
            <v>39569</v>
          </cell>
          <cell r="B3139">
            <v>0</v>
          </cell>
        </row>
        <row r="3140">
          <cell r="A3140">
            <v>39570</v>
          </cell>
          <cell r="B3140">
            <v>0.1158</v>
          </cell>
        </row>
        <row r="3141">
          <cell r="A3141">
            <v>39571</v>
          </cell>
          <cell r="B3141">
            <v>0</v>
          </cell>
        </row>
        <row r="3142">
          <cell r="A3142">
            <v>39572</v>
          </cell>
          <cell r="B3142">
            <v>0</v>
          </cell>
        </row>
        <row r="3143">
          <cell r="A3143">
            <v>39573</v>
          </cell>
          <cell r="B3143">
            <v>0.11559999999999999</v>
          </cell>
        </row>
        <row r="3144">
          <cell r="A3144">
            <v>39574</v>
          </cell>
          <cell r="B3144">
            <v>0.11559999999999999</v>
          </cell>
        </row>
        <row r="3145">
          <cell r="A3145">
            <v>39575</v>
          </cell>
          <cell r="B3145">
            <v>0.11550000000000001</v>
          </cell>
        </row>
        <row r="3146">
          <cell r="A3146">
            <v>39576</v>
          </cell>
          <cell r="B3146">
            <v>0.11550000000000001</v>
          </cell>
        </row>
        <row r="3147">
          <cell r="A3147">
            <v>39577</v>
          </cell>
          <cell r="B3147">
            <v>0.11559999999999999</v>
          </cell>
        </row>
        <row r="3148">
          <cell r="A3148">
            <v>39578</v>
          </cell>
          <cell r="B3148">
            <v>0</v>
          </cell>
        </row>
        <row r="3149">
          <cell r="A3149">
            <v>39579</v>
          </cell>
          <cell r="B3149">
            <v>0</v>
          </cell>
        </row>
        <row r="3150">
          <cell r="A3150">
            <v>39580</v>
          </cell>
          <cell r="B3150">
            <v>0.11559999999999999</v>
          </cell>
        </row>
        <row r="3151">
          <cell r="A3151">
            <v>39581</v>
          </cell>
          <cell r="B3151">
            <v>0.11559999999999999</v>
          </cell>
        </row>
        <row r="3152">
          <cell r="A3152">
            <v>39582</v>
          </cell>
          <cell r="B3152">
            <v>0.1154</v>
          </cell>
        </row>
        <row r="3153">
          <cell r="A3153">
            <v>39583</v>
          </cell>
          <cell r="B3153">
            <v>0.1154</v>
          </cell>
        </row>
        <row r="3154">
          <cell r="A3154">
            <v>39584</v>
          </cell>
          <cell r="B3154">
            <v>0.1154</v>
          </cell>
        </row>
        <row r="3155">
          <cell r="A3155">
            <v>39585</v>
          </cell>
          <cell r="B3155">
            <v>0</v>
          </cell>
        </row>
        <row r="3156">
          <cell r="A3156">
            <v>39586</v>
          </cell>
          <cell r="B3156">
            <v>0</v>
          </cell>
        </row>
        <row r="3157">
          <cell r="A3157">
            <v>39587</v>
          </cell>
          <cell r="B3157">
            <v>0.1153</v>
          </cell>
        </row>
        <row r="3158">
          <cell r="A3158">
            <v>39588</v>
          </cell>
          <cell r="B3158">
            <v>0.11550000000000001</v>
          </cell>
        </row>
        <row r="3159">
          <cell r="A3159">
            <v>39589</v>
          </cell>
          <cell r="B3159">
            <v>0.11550000000000001</v>
          </cell>
        </row>
        <row r="3160">
          <cell r="A3160">
            <v>39590</v>
          </cell>
          <cell r="B3160">
            <v>0</v>
          </cell>
        </row>
        <row r="3161">
          <cell r="A3161">
            <v>39591</v>
          </cell>
          <cell r="B3161">
            <v>0.1154</v>
          </cell>
        </row>
        <row r="3162">
          <cell r="A3162">
            <v>39592</v>
          </cell>
          <cell r="B3162">
            <v>0</v>
          </cell>
        </row>
        <row r="3163">
          <cell r="A3163">
            <v>39593</v>
          </cell>
          <cell r="B3163">
            <v>0</v>
          </cell>
        </row>
        <row r="3164">
          <cell r="A3164">
            <v>39594</v>
          </cell>
          <cell r="B3164">
            <v>0.11550000000000001</v>
          </cell>
        </row>
        <row r="3165">
          <cell r="A3165">
            <v>39595</v>
          </cell>
          <cell r="B3165">
            <v>0.11550000000000001</v>
          </cell>
        </row>
        <row r="3166">
          <cell r="A3166">
            <v>39596</v>
          </cell>
          <cell r="B3166">
            <v>0.1154</v>
          </cell>
        </row>
        <row r="3167">
          <cell r="A3167">
            <v>39597</v>
          </cell>
          <cell r="B3167">
            <v>0.1153</v>
          </cell>
        </row>
        <row r="3168">
          <cell r="A3168">
            <v>39598</v>
          </cell>
          <cell r="B3168">
            <v>0.11550000000000001</v>
          </cell>
        </row>
        <row r="3169">
          <cell r="A3169">
            <v>39599</v>
          </cell>
          <cell r="B3169">
            <v>0</v>
          </cell>
        </row>
        <row r="3170">
          <cell r="A3170">
            <v>39600</v>
          </cell>
          <cell r="B3170">
            <v>0</v>
          </cell>
        </row>
        <row r="3171">
          <cell r="A3171">
            <v>39601</v>
          </cell>
          <cell r="B3171">
            <v>0.11559999999999999</v>
          </cell>
        </row>
        <row r="3172">
          <cell r="A3172">
            <v>39602</v>
          </cell>
          <cell r="B3172">
            <v>0.1154</v>
          </cell>
        </row>
        <row r="3173">
          <cell r="A3173">
            <v>39603</v>
          </cell>
          <cell r="B3173">
            <v>0.1153</v>
          </cell>
        </row>
        <row r="3174">
          <cell r="A3174">
            <v>39604</v>
          </cell>
          <cell r="B3174">
            <v>0.1203</v>
          </cell>
        </row>
        <row r="3175">
          <cell r="A3175">
            <v>39605</v>
          </cell>
          <cell r="B3175">
            <v>0.1203</v>
          </cell>
        </row>
        <row r="3176">
          <cell r="A3176">
            <v>39606</v>
          </cell>
          <cell r="B3176">
            <v>0</v>
          </cell>
        </row>
        <row r="3177">
          <cell r="A3177">
            <v>39607</v>
          </cell>
          <cell r="B3177">
            <v>0</v>
          </cell>
        </row>
        <row r="3178">
          <cell r="A3178">
            <v>39608</v>
          </cell>
          <cell r="B3178">
            <v>0.12039999999999999</v>
          </cell>
        </row>
        <row r="3179">
          <cell r="A3179">
            <v>39609</v>
          </cell>
          <cell r="B3179">
            <v>0.1206</v>
          </cell>
        </row>
        <row r="3180">
          <cell r="A3180">
            <v>39610</v>
          </cell>
          <cell r="B3180">
            <v>0.1207</v>
          </cell>
        </row>
        <row r="3181">
          <cell r="A3181">
            <v>39611</v>
          </cell>
          <cell r="B3181">
            <v>0.1208</v>
          </cell>
        </row>
        <row r="3182">
          <cell r="A3182">
            <v>39612</v>
          </cell>
          <cell r="B3182">
            <v>0.1207</v>
          </cell>
        </row>
        <row r="3183">
          <cell r="A3183">
            <v>39613</v>
          </cell>
          <cell r="B3183">
            <v>0</v>
          </cell>
        </row>
        <row r="3184">
          <cell r="A3184">
            <v>39614</v>
          </cell>
          <cell r="B3184">
            <v>0</v>
          </cell>
        </row>
        <row r="3185">
          <cell r="A3185">
            <v>39615</v>
          </cell>
          <cell r="B3185">
            <v>0.1207</v>
          </cell>
        </row>
        <row r="3186">
          <cell r="A3186">
            <v>39616</v>
          </cell>
          <cell r="B3186">
            <v>0.1208</v>
          </cell>
        </row>
        <row r="3187">
          <cell r="A3187">
            <v>39617</v>
          </cell>
          <cell r="B3187">
            <v>0.1206</v>
          </cell>
        </row>
        <row r="3188">
          <cell r="A3188">
            <v>39618</v>
          </cell>
          <cell r="B3188">
            <v>0.1206</v>
          </cell>
        </row>
        <row r="3189">
          <cell r="A3189">
            <v>39619</v>
          </cell>
          <cell r="B3189">
            <v>0.1206</v>
          </cell>
        </row>
        <row r="3190">
          <cell r="A3190">
            <v>39620</v>
          </cell>
          <cell r="B3190">
            <v>0</v>
          </cell>
        </row>
        <row r="3191">
          <cell r="A3191">
            <v>39621</v>
          </cell>
          <cell r="B3191">
            <v>0</v>
          </cell>
        </row>
        <row r="3192">
          <cell r="A3192">
            <v>39622</v>
          </cell>
          <cell r="B3192">
            <v>0.12089999999999999</v>
          </cell>
        </row>
        <row r="3193">
          <cell r="A3193">
            <v>39623</v>
          </cell>
          <cell r="B3193">
            <v>0.1208</v>
          </cell>
        </row>
        <row r="3194">
          <cell r="A3194">
            <v>39624</v>
          </cell>
          <cell r="B3194">
            <v>0.1208</v>
          </cell>
        </row>
        <row r="3195">
          <cell r="A3195">
            <v>39625</v>
          </cell>
          <cell r="B3195">
            <v>0.1207</v>
          </cell>
        </row>
        <row r="3196">
          <cell r="A3196">
            <v>39626</v>
          </cell>
          <cell r="B3196">
            <v>0.1207</v>
          </cell>
        </row>
        <row r="3197">
          <cell r="A3197">
            <v>39627</v>
          </cell>
          <cell r="B3197">
            <v>0</v>
          </cell>
        </row>
        <row r="3198">
          <cell r="A3198">
            <v>39628</v>
          </cell>
          <cell r="B3198">
            <v>0</v>
          </cell>
        </row>
        <row r="3199">
          <cell r="A3199">
            <v>39629</v>
          </cell>
          <cell r="B3199">
            <v>0.12089999999999999</v>
          </cell>
        </row>
        <row r="3200">
          <cell r="A3200">
            <v>39630</v>
          </cell>
          <cell r="B3200">
            <v>0.12180000000000001</v>
          </cell>
        </row>
        <row r="3201">
          <cell r="A3201">
            <v>39631</v>
          </cell>
          <cell r="B3201">
            <v>0.12130000000000001</v>
          </cell>
        </row>
        <row r="3202">
          <cell r="A3202">
            <v>39632</v>
          </cell>
          <cell r="B3202">
            <v>0.121</v>
          </cell>
        </row>
        <row r="3203">
          <cell r="A3203">
            <v>39633</v>
          </cell>
          <cell r="B3203">
            <v>0.1212</v>
          </cell>
        </row>
        <row r="3204">
          <cell r="A3204">
            <v>39634</v>
          </cell>
          <cell r="B3204">
            <v>0</v>
          </cell>
        </row>
        <row r="3205">
          <cell r="A3205">
            <v>39635</v>
          </cell>
          <cell r="B3205">
            <v>0</v>
          </cell>
        </row>
        <row r="3206">
          <cell r="A3206">
            <v>39636</v>
          </cell>
          <cell r="B3206">
            <v>0.1211</v>
          </cell>
        </row>
        <row r="3207">
          <cell r="A3207">
            <v>39637</v>
          </cell>
          <cell r="B3207">
            <v>0.12130000000000001</v>
          </cell>
        </row>
        <row r="3208">
          <cell r="A3208">
            <v>39638</v>
          </cell>
          <cell r="B3208">
            <v>0.12139999999999999</v>
          </cell>
        </row>
        <row r="3209">
          <cell r="A3209">
            <v>39639</v>
          </cell>
          <cell r="B3209">
            <v>0.1212</v>
          </cell>
        </row>
        <row r="3210">
          <cell r="A3210">
            <v>39640</v>
          </cell>
          <cell r="B3210">
            <v>0.1211</v>
          </cell>
        </row>
        <row r="3211">
          <cell r="A3211">
            <v>39641</v>
          </cell>
          <cell r="B3211">
            <v>0</v>
          </cell>
        </row>
        <row r="3212">
          <cell r="A3212">
            <v>39642</v>
          </cell>
          <cell r="B3212">
            <v>0</v>
          </cell>
        </row>
        <row r="3213">
          <cell r="A3213">
            <v>39643</v>
          </cell>
          <cell r="B3213">
            <v>0.12089999999999999</v>
          </cell>
        </row>
        <row r="3214">
          <cell r="A3214">
            <v>39644</v>
          </cell>
          <cell r="B3214">
            <v>0.1208</v>
          </cell>
        </row>
        <row r="3215">
          <cell r="A3215">
            <v>39645</v>
          </cell>
          <cell r="B3215">
            <v>0.121</v>
          </cell>
        </row>
        <row r="3216">
          <cell r="A3216">
            <v>39646</v>
          </cell>
          <cell r="B3216">
            <v>0.12089999999999999</v>
          </cell>
        </row>
        <row r="3217">
          <cell r="A3217">
            <v>39647</v>
          </cell>
          <cell r="B3217">
            <v>0.12089999999999999</v>
          </cell>
        </row>
        <row r="3218">
          <cell r="A3218">
            <v>39648</v>
          </cell>
          <cell r="B3218">
            <v>0</v>
          </cell>
        </row>
        <row r="3219">
          <cell r="A3219">
            <v>39649</v>
          </cell>
          <cell r="B3219">
            <v>0</v>
          </cell>
        </row>
        <row r="3220">
          <cell r="A3220">
            <v>39650</v>
          </cell>
          <cell r="B3220">
            <v>0.121</v>
          </cell>
        </row>
        <row r="3221">
          <cell r="A3221">
            <v>39651</v>
          </cell>
          <cell r="B3221">
            <v>0.1208</v>
          </cell>
        </row>
        <row r="3222">
          <cell r="A3222">
            <v>39652</v>
          </cell>
          <cell r="B3222">
            <v>0.1207</v>
          </cell>
        </row>
        <row r="3223">
          <cell r="A3223">
            <v>39653</v>
          </cell>
          <cell r="B3223">
            <v>0.12839999999999999</v>
          </cell>
        </row>
        <row r="3224">
          <cell r="A3224">
            <v>39654</v>
          </cell>
          <cell r="B3224">
            <v>0.12839999999999999</v>
          </cell>
        </row>
        <row r="3225">
          <cell r="A3225">
            <v>39655</v>
          </cell>
          <cell r="B3225">
            <v>0</v>
          </cell>
        </row>
        <row r="3226">
          <cell r="A3226">
            <v>39656</v>
          </cell>
          <cell r="B3226">
            <v>0</v>
          </cell>
        </row>
        <row r="3227">
          <cell r="A3227">
            <v>39657</v>
          </cell>
          <cell r="B3227">
            <v>0.1283</v>
          </cell>
        </row>
        <row r="3228">
          <cell r="A3228">
            <v>39658</v>
          </cell>
          <cell r="B3228">
            <v>0.1283</v>
          </cell>
        </row>
        <row r="3229">
          <cell r="A3229">
            <v>39659</v>
          </cell>
          <cell r="B3229">
            <v>0.12839999999999999</v>
          </cell>
        </row>
        <row r="3230">
          <cell r="A3230">
            <v>39660</v>
          </cell>
          <cell r="B3230">
            <v>0.1285</v>
          </cell>
        </row>
        <row r="3231">
          <cell r="A3231">
            <v>39661</v>
          </cell>
          <cell r="B3231">
            <v>0.1288</v>
          </cell>
        </row>
        <row r="3232">
          <cell r="A3232">
            <v>39662</v>
          </cell>
          <cell r="B3232">
            <v>0</v>
          </cell>
        </row>
        <row r="3233">
          <cell r="A3233">
            <v>39663</v>
          </cell>
          <cell r="B3233">
            <v>0</v>
          </cell>
        </row>
        <row r="3234">
          <cell r="A3234">
            <v>39664</v>
          </cell>
          <cell r="B3234">
            <v>0.12859999999999999</v>
          </cell>
        </row>
        <row r="3235">
          <cell r="A3235">
            <v>39665</v>
          </cell>
          <cell r="B3235">
            <v>0.12870000000000001</v>
          </cell>
        </row>
        <row r="3236">
          <cell r="A3236">
            <v>39666</v>
          </cell>
          <cell r="B3236">
            <v>0.12870000000000001</v>
          </cell>
        </row>
        <row r="3237">
          <cell r="A3237">
            <v>39667</v>
          </cell>
          <cell r="B3237">
            <v>0.12870000000000001</v>
          </cell>
        </row>
        <row r="3238">
          <cell r="A3238">
            <v>39668</v>
          </cell>
          <cell r="B3238">
            <v>0.12859999999999999</v>
          </cell>
        </row>
        <row r="3239">
          <cell r="A3239">
            <v>39669</v>
          </cell>
          <cell r="B3239">
            <v>0</v>
          </cell>
        </row>
        <row r="3240">
          <cell r="A3240">
            <v>39670</v>
          </cell>
          <cell r="B3240">
            <v>0</v>
          </cell>
        </row>
        <row r="3241">
          <cell r="A3241">
            <v>39671</v>
          </cell>
          <cell r="B3241">
            <v>0.12839999999999999</v>
          </cell>
        </row>
        <row r="3242">
          <cell r="A3242">
            <v>39672</v>
          </cell>
          <cell r="B3242">
            <v>0.12839999999999999</v>
          </cell>
        </row>
        <row r="3243">
          <cell r="A3243">
            <v>39673</v>
          </cell>
          <cell r="B3243">
            <v>0.1285</v>
          </cell>
        </row>
        <row r="3244">
          <cell r="A3244">
            <v>39674</v>
          </cell>
          <cell r="B3244">
            <v>0.1285</v>
          </cell>
        </row>
        <row r="3245">
          <cell r="A3245">
            <v>39675</v>
          </cell>
          <cell r="B3245">
            <v>0.1285</v>
          </cell>
        </row>
        <row r="3246">
          <cell r="A3246">
            <v>39676</v>
          </cell>
          <cell r="B3246">
            <v>0</v>
          </cell>
        </row>
        <row r="3247">
          <cell r="A3247">
            <v>39677</v>
          </cell>
          <cell r="B3247">
            <v>0</v>
          </cell>
        </row>
        <row r="3248">
          <cell r="A3248">
            <v>39678</v>
          </cell>
          <cell r="B3248">
            <v>0.1288</v>
          </cell>
        </row>
        <row r="3249">
          <cell r="A3249">
            <v>39679</v>
          </cell>
          <cell r="B3249">
            <v>0.12870000000000001</v>
          </cell>
        </row>
        <row r="3250">
          <cell r="A3250">
            <v>39680</v>
          </cell>
          <cell r="B3250">
            <v>0.12859999999999999</v>
          </cell>
        </row>
        <row r="3251">
          <cell r="A3251">
            <v>39681</v>
          </cell>
          <cell r="B3251">
            <v>0.12859999999999999</v>
          </cell>
        </row>
        <row r="3252">
          <cell r="A3252">
            <v>39682</v>
          </cell>
          <cell r="B3252">
            <v>0.12839999999999999</v>
          </cell>
        </row>
        <row r="3253">
          <cell r="A3253">
            <v>39683</v>
          </cell>
          <cell r="B3253">
            <v>0</v>
          </cell>
        </row>
        <row r="3254">
          <cell r="A3254">
            <v>39684</v>
          </cell>
          <cell r="B3254">
            <v>0</v>
          </cell>
        </row>
        <row r="3255">
          <cell r="A3255">
            <v>39685</v>
          </cell>
          <cell r="B3255">
            <v>0.1285</v>
          </cell>
        </row>
        <row r="3256">
          <cell r="A3256">
            <v>39686</v>
          </cell>
          <cell r="B3256">
            <v>0.12839999999999999</v>
          </cell>
        </row>
        <row r="3257">
          <cell r="A3257">
            <v>39687</v>
          </cell>
          <cell r="B3257">
            <v>0.12839999999999999</v>
          </cell>
        </row>
        <row r="3258">
          <cell r="A3258">
            <v>39688</v>
          </cell>
          <cell r="B3258">
            <v>0.12839999999999999</v>
          </cell>
        </row>
        <row r="3259">
          <cell r="A3259">
            <v>39689</v>
          </cell>
          <cell r="B3259">
            <v>0.12820000000000001</v>
          </cell>
        </row>
        <row r="3260">
          <cell r="A3260">
            <v>39690</v>
          </cell>
          <cell r="B3260">
            <v>0</v>
          </cell>
        </row>
        <row r="3261">
          <cell r="A3261">
            <v>39691</v>
          </cell>
          <cell r="B3261">
            <v>0</v>
          </cell>
        </row>
        <row r="3262">
          <cell r="A3262">
            <v>39692</v>
          </cell>
          <cell r="B3262">
            <v>0.12839999999999999</v>
          </cell>
        </row>
        <row r="3263">
          <cell r="A3263">
            <v>39693</v>
          </cell>
          <cell r="B3263">
            <v>0.1283</v>
          </cell>
        </row>
        <row r="3264">
          <cell r="A3264">
            <v>39694</v>
          </cell>
          <cell r="B3264">
            <v>0.12870000000000001</v>
          </cell>
        </row>
        <row r="3265">
          <cell r="A3265">
            <v>39695</v>
          </cell>
          <cell r="B3265">
            <v>0.12839999999999999</v>
          </cell>
        </row>
        <row r="3266">
          <cell r="A3266">
            <v>39696</v>
          </cell>
          <cell r="B3266">
            <v>0.12809999999999999</v>
          </cell>
        </row>
        <row r="3267">
          <cell r="A3267">
            <v>39697</v>
          </cell>
          <cell r="B3267">
            <v>0</v>
          </cell>
        </row>
        <row r="3268">
          <cell r="A3268">
            <v>39698</v>
          </cell>
          <cell r="B3268">
            <v>0</v>
          </cell>
        </row>
        <row r="3269">
          <cell r="A3269">
            <v>39699</v>
          </cell>
          <cell r="B3269">
            <v>0.12889999999999999</v>
          </cell>
        </row>
        <row r="3270">
          <cell r="A3270">
            <v>39700</v>
          </cell>
          <cell r="B3270">
            <v>0.12859999999999999</v>
          </cell>
        </row>
        <row r="3271">
          <cell r="A3271">
            <v>39701</v>
          </cell>
          <cell r="B3271">
            <v>0.1288</v>
          </cell>
        </row>
        <row r="3272">
          <cell r="A3272">
            <v>39702</v>
          </cell>
          <cell r="B3272">
            <v>0.1363</v>
          </cell>
        </row>
        <row r="3273">
          <cell r="A3273">
            <v>39703</v>
          </cell>
          <cell r="B3273">
            <v>0.13589999999999999</v>
          </cell>
        </row>
        <row r="3274">
          <cell r="A3274">
            <v>39704</v>
          </cell>
          <cell r="B3274">
            <v>0</v>
          </cell>
        </row>
        <row r="3275">
          <cell r="A3275">
            <v>39705</v>
          </cell>
          <cell r="B3275">
            <v>0</v>
          </cell>
        </row>
        <row r="3276">
          <cell r="A3276">
            <v>39706</v>
          </cell>
          <cell r="B3276">
            <v>0.13589999999999999</v>
          </cell>
        </row>
        <row r="3277">
          <cell r="A3277">
            <v>39707</v>
          </cell>
          <cell r="B3277">
            <v>0.13600000000000001</v>
          </cell>
        </row>
        <row r="3278">
          <cell r="A3278">
            <v>39708</v>
          </cell>
          <cell r="B3278">
            <v>0.1358</v>
          </cell>
        </row>
        <row r="3279">
          <cell r="A3279">
            <v>39709</v>
          </cell>
          <cell r="B3279">
            <v>0.1358</v>
          </cell>
        </row>
        <row r="3280">
          <cell r="A3280">
            <v>39710</v>
          </cell>
          <cell r="B3280">
            <v>0.13650000000000001</v>
          </cell>
        </row>
        <row r="3281">
          <cell r="A3281">
            <v>39711</v>
          </cell>
          <cell r="B3281">
            <v>0</v>
          </cell>
        </row>
        <row r="3282">
          <cell r="A3282">
            <v>39712</v>
          </cell>
          <cell r="B3282">
            <v>0</v>
          </cell>
        </row>
        <row r="3283">
          <cell r="A3283">
            <v>39713</v>
          </cell>
          <cell r="B3283">
            <v>0.1368</v>
          </cell>
        </row>
        <row r="3284">
          <cell r="A3284">
            <v>39714</v>
          </cell>
          <cell r="B3284">
            <v>0.13619999999999999</v>
          </cell>
        </row>
        <row r="3285">
          <cell r="A3285">
            <v>39715</v>
          </cell>
          <cell r="B3285">
            <v>0.13589999999999999</v>
          </cell>
        </row>
        <row r="3286">
          <cell r="A3286">
            <v>39716</v>
          </cell>
          <cell r="B3286">
            <v>0.13600000000000001</v>
          </cell>
        </row>
        <row r="3287">
          <cell r="A3287">
            <v>39717</v>
          </cell>
          <cell r="B3287">
            <v>0.13600000000000001</v>
          </cell>
        </row>
        <row r="3288">
          <cell r="A3288">
            <v>39718</v>
          </cell>
          <cell r="B3288">
            <v>0</v>
          </cell>
        </row>
        <row r="3289">
          <cell r="A3289">
            <v>39719</v>
          </cell>
          <cell r="B3289">
            <v>0</v>
          </cell>
        </row>
        <row r="3290">
          <cell r="A3290">
            <v>39720</v>
          </cell>
          <cell r="B3290">
            <v>0.1358</v>
          </cell>
        </row>
        <row r="3291">
          <cell r="A3291">
            <v>39721</v>
          </cell>
          <cell r="B3291">
            <v>0.13589999999999999</v>
          </cell>
        </row>
        <row r="3292">
          <cell r="A3292">
            <v>39722</v>
          </cell>
          <cell r="B3292">
            <v>0.1358</v>
          </cell>
        </row>
        <row r="3293">
          <cell r="A3293">
            <v>39723</v>
          </cell>
          <cell r="B3293">
            <v>0.1361</v>
          </cell>
        </row>
        <row r="3294">
          <cell r="A3294">
            <v>39724</v>
          </cell>
          <cell r="B3294">
            <v>0.13650000000000001</v>
          </cell>
        </row>
        <row r="3295">
          <cell r="A3295">
            <v>39725</v>
          </cell>
          <cell r="B3295">
            <v>0</v>
          </cell>
        </row>
        <row r="3296">
          <cell r="A3296">
            <v>39726</v>
          </cell>
          <cell r="B3296">
            <v>0</v>
          </cell>
        </row>
        <row r="3297">
          <cell r="A3297">
            <v>39727</v>
          </cell>
          <cell r="B3297">
            <v>0.13750000000000001</v>
          </cell>
        </row>
        <row r="3298">
          <cell r="A3298">
            <v>39728</v>
          </cell>
          <cell r="B3298">
            <v>0.13700000000000001</v>
          </cell>
        </row>
        <row r="3299">
          <cell r="A3299">
            <v>39729</v>
          </cell>
          <cell r="B3299">
            <v>0.13669999999999999</v>
          </cell>
        </row>
        <row r="3300">
          <cell r="A3300">
            <v>39730</v>
          </cell>
          <cell r="B3300">
            <v>0.13650000000000001</v>
          </cell>
        </row>
        <row r="3301">
          <cell r="A3301">
            <v>39731</v>
          </cell>
          <cell r="B3301">
            <v>0.1366</v>
          </cell>
        </row>
        <row r="3302">
          <cell r="A3302">
            <v>39732</v>
          </cell>
          <cell r="B3302">
            <v>0</v>
          </cell>
        </row>
        <row r="3303">
          <cell r="A3303">
            <v>39733</v>
          </cell>
          <cell r="B3303">
            <v>0</v>
          </cell>
        </row>
        <row r="3304">
          <cell r="A3304">
            <v>39734</v>
          </cell>
          <cell r="B3304">
            <v>0.1371</v>
          </cell>
        </row>
        <row r="3305">
          <cell r="A3305">
            <v>39735</v>
          </cell>
          <cell r="B3305">
            <v>0.13639999999999999</v>
          </cell>
        </row>
        <row r="3306">
          <cell r="A3306">
            <v>39736</v>
          </cell>
          <cell r="B3306">
            <v>0.1368</v>
          </cell>
        </row>
        <row r="3307">
          <cell r="A3307">
            <v>39737</v>
          </cell>
          <cell r="B3307">
            <v>0.1366</v>
          </cell>
        </row>
        <row r="3308">
          <cell r="A3308">
            <v>39738</v>
          </cell>
          <cell r="B3308">
            <v>0.13639999999999999</v>
          </cell>
        </row>
        <row r="3309">
          <cell r="A3309">
            <v>39739</v>
          </cell>
          <cell r="B3309">
            <v>0</v>
          </cell>
        </row>
        <row r="3310">
          <cell r="A3310">
            <v>39740</v>
          </cell>
          <cell r="B3310">
            <v>0</v>
          </cell>
        </row>
        <row r="3311">
          <cell r="A3311">
            <v>39741</v>
          </cell>
          <cell r="B3311">
            <v>0.13669999999999999</v>
          </cell>
        </row>
        <row r="3312">
          <cell r="A3312">
            <v>39742</v>
          </cell>
          <cell r="B3312">
            <v>0.13619999999999999</v>
          </cell>
        </row>
        <row r="3313">
          <cell r="A3313">
            <v>39743</v>
          </cell>
          <cell r="B3313">
            <v>0.13550000000000001</v>
          </cell>
        </row>
        <row r="3314">
          <cell r="A3314">
            <v>39744</v>
          </cell>
          <cell r="B3314">
            <v>0.13600000000000001</v>
          </cell>
        </row>
        <row r="3315">
          <cell r="A3315">
            <v>39745</v>
          </cell>
          <cell r="B3315">
            <v>0.1363</v>
          </cell>
        </row>
        <row r="3316">
          <cell r="A3316">
            <v>39746</v>
          </cell>
          <cell r="B3316">
            <v>0</v>
          </cell>
        </row>
        <row r="3317">
          <cell r="A3317">
            <v>39747</v>
          </cell>
          <cell r="B3317">
            <v>0</v>
          </cell>
        </row>
        <row r="3318">
          <cell r="A3318">
            <v>39748</v>
          </cell>
          <cell r="B3318">
            <v>0.1363</v>
          </cell>
        </row>
        <row r="3319">
          <cell r="A3319">
            <v>39749</v>
          </cell>
          <cell r="B3319">
            <v>0.13639999999999999</v>
          </cell>
        </row>
        <row r="3320">
          <cell r="A3320">
            <v>39750</v>
          </cell>
          <cell r="B3320">
            <v>0.13619999999999999</v>
          </cell>
        </row>
        <row r="3321">
          <cell r="A3321">
            <v>39751</v>
          </cell>
          <cell r="B3321">
            <v>0.13569999999999999</v>
          </cell>
        </row>
        <row r="3322">
          <cell r="A3322">
            <v>39752</v>
          </cell>
          <cell r="B3322">
            <v>0.13589999999999999</v>
          </cell>
        </row>
        <row r="3323">
          <cell r="A3323">
            <v>39753</v>
          </cell>
          <cell r="B3323">
            <v>0</v>
          </cell>
        </row>
        <row r="3324">
          <cell r="A3324">
            <v>39754</v>
          </cell>
          <cell r="B3324">
            <v>0</v>
          </cell>
        </row>
        <row r="3325">
          <cell r="A3325">
            <v>39755</v>
          </cell>
          <cell r="B3325">
            <v>0.1358</v>
          </cell>
        </row>
        <row r="3326">
          <cell r="A3326">
            <v>39756</v>
          </cell>
          <cell r="B3326">
            <v>0.1356</v>
          </cell>
        </row>
        <row r="3327">
          <cell r="A3327">
            <v>39757</v>
          </cell>
          <cell r="B3327">
            <v>0.1356</v>
          </cell>
        </row>
        <row r="3328">
          <cell r="A3328">
            <v>39758</v>
          </cell>
          <cell r="B3328">
            <v>0.13500000000000001</v>
          </cell>
        </row>
        <row r="3329">
          <cell r="A3329">
            <v>39759</v>
          </cell>
          <cell r="B3329">
            <v>0.13489999999999999</v>
          </cell>
        </row>
        <row r="3330">
          <cell r="A3330">
            <v>39760</v>
          </cell>
          <cell r="B3330">
            <v>0</v>
          </cell>
        </row>
        <row r="3331">
          <cell r="A3331">
            <v>39761</v>
          </cell>
          <cell r="B3331">
            <v>0</v>
          </cell>
        </row>
        <row r="3332">
          <cell r="A3332">
            <v>39762</v>
          </cell>
          <cell r="B3332">
            <v>0.13500000000000001</v>
          </cell>
        </row>
        <row r="3333">
          <cell r="A3333">
            <v>39763</v>
          </cell>
          <cell r="B3333">
            <v>0.1346</v>
          </cell>
        </row>
        <row r="3334">
          <cell r="A3334">
            <v>39764</v>
          </cell>
          <cell r="B3334">
            <v>0.13400000000000001</v>
          </cell>
        </row>
        <row r="3335">
          <cell r="A3335">
            <v>39765</v>
          </cell>
          <cell r="B3335">
            <v>0.13239999999999999</v>
          </cell>
        </row>
        <row r="3336">
          <cell r="A3336">
            <v>39766</v>
          </cell>
          <cell r="B3336">
            <v>0.13250000000000001</v>
          </cell>
        </row>
        <row r="3337">
          <cell r="A3337">
            <v>39767</v>
          </cell>
          <cell r="B3337">
            <v>0</v>
          </cell>
        </row>
        <row r="3338">
          <cell r="A3338">
            <v>39768</v>
          </cell>
          <cell r="B3338">
            <v>0</v>
          </cell>
        </row>
        <row r="3339">
          <cell r="A3339">
            <v>39769</v>
          </cell>
          <cell r="B3339">
            <v>0.1328</v>
          </cell>
        </row>
        <row r="3340">
          <cell r="A3340">
            <v>39770</v>
          </cell>
          <cell r="B3340">
            <v>0.13250000000000001</v>
          </cell>
        </row>
        <row r="3341">
          <cell r="A3341">
            <v>39771</v>
          </cell>
          <cell r="B3341">
            <v>0.12920000000000001</v>
          </cell>
        </row>
        <row r="3342">
          <cell r="A3342">
            <v>39772</v>
          </cell>
          <cell r="B3342">
            <v>0.12870000000000001</v>
          </cell>
        </row>
        <row r="3343">
          <cell r="A3343">
            <v>39773</v>
          </cell>
          <cell r="B3343">
            <v>0.1308</v>
          </cell>
        </row>
        <row r="3344">
          <cell r="A3344">
            <v>39774</v>
          </cell>
          <cell r="B3344">
            <v>0</v>
          </cell>
        </row>
        <row r="3345">
          <cell r="A3345">
            <v>39775</v>
          </cell>
          <cell r="B3345">
            <v>0</v>
          </cell>
        </row>
        <row r="3346">
          <cell r="A3346">
            <v>39776</v>
          </cell>
          <cell r="B3346">
            <v>0.13159999999999999</v>
          </cell>
        </row>
        <row r="3347">
          <cell r="A3347">
            <v>39777</v>
          </cell>
          <cell r="B3347">
            <v>0.13139999999999999</v>
          </cell>
        </row>
        <row r="3348">
          <cell r="A3348">
            <v>39778</v>
          </cell>
          <cell r="B3348">
            <v>0.13150000000000001</v>
          </cell>
        </row>
        <row r="3349">
          <cell r="A3349">
            <v>39779</v>
          </cell>
          <cell r="B3349">
            <v>0.13220000000000001</v>
          </cell>
        </row>
        <row r="3350">
          <cell r="A3350">
            <v>39780</v>
          </cell>
          <cell r="B3350">
            <v>0.1336</v>
          </cell>
        </row>
        <row r="3351">
          <cell r="A3351">
            <v>39781</v>
          </cell>
          <cell r="B3351">
            <v>0</v>
          </cell>
        </row>
        <row r="3352">
          <cell r="A3352">
            <v>39782</v>
          </cell>
          <cell r="B3352">
            <v>0</v>
          </cell>
        </row>
        <row r="3353">
          <cell r="A3353">
            <v>39783</v>
          </cell>
          <cell r="B3353">
            <v>0.13469999999999999</v>
          </cell>
        </row>
        <row r="3354">
          <cell r="A3354">
            <v>39784</v>
          </cell>
          <cell r="B3354">
            <v>0.1348</v>
          </cell>
        </row>
        <row r="3355">
          <cell r="A3355">
            <v>39785</v>
          </cell>
          <cell r="B3355">
            <v>0.1346</v>
          </cell>
        </row>
        <row r="3356">
          <cell r="A3356">
            <v>39786</v>
          </cell>
          <cell r="B3356">
            <v>0.13469999999999999</v>
          </cell>
        </row>
        <row r="3357">
          <cell r="A3357">
            <v>39787</v>
          </cell>
          <cell r="B3357">
            <v>0.1346</v>
          </cell>
        </row>
        <row r="3358">
          <cell r="A3358">
            <v>39788</v>
          </cell>
          <cell r="B3358">
            <v>0</v>
          </cell>
        </row>
        <row r="3359">
          <cell r="A3359">
            <v>39789</v>
          </cell>
          <cell r="B3359">
            <v>0</v>
          </cell>
        </row>
        <row r="3360">
          <cell r="A3360">
            <v>39790</v>
          </cell>
          <cell r="B3360">
            <v>0.1346</v>
          </cell>
        </row>
        <row r="3361">
          <cell r="A3361">
            <v>39791</v>
          </cell>
          <cell r="B3361">
            <v>0.13469999999999999</v>
          </cell>
        </row>
        <row r="3362">
          <cell r="A3362">
            <v>39792</v>
          </cell>
          <cell r="B3362">
            <v>0.1346</v>
          </cell>
        </row>
        <row r="3363">
          <cell r="A3363">
            <v>39793</v>
          </cell>
          <cell r="B3363">
            <v>0.1346</v>
          </cell>
        </row>
        <row r="3364">
          <cell r="A3364">
            <v>39794</v>
          </cell>
          <cell r="B3364">
            <v>0.13450000000000001</v>
          </cell>
        </row>
        <row r="3365">
          <cell r="A3365">
            <v>39795</v>
          </cell>
          <cell r="B3365">
            <v>0</v>
          </cell>
        </row>
        <row r="3366">
          <cell r="A3366">
            <v>39796</v>
          </cell>
          <cell r="B3366">
            <v>0</v>
          </cell>
        </row>
        <row r="3367">
          <cell r="A3367">
            <v>39797</v>
          </cell>
          <cell r="B3367">
            <v>0.1346</v>
          </cell>
        </row>
        <row r="3368">
          <cell r="A3368">
            <v>39798</v>
          </cell>
          <cell r="B3368">
            <v>0.1346</v>
          </cell>
        </row>
        <row r="3369">
          <cell r="A3369">
            <v>39799</v>
          </cell>
          <cell r="B3369">
            <v>0.1348</v>
          </cell>
        </row>
        <row r="3370">
          <cell r="A3370">
            <v>39800</v>
          </cell>
          <cell r="B3370">
            <v>0.13500000000000001</v>
          </cell>
        </row>
        <row r="3371">
          <cell r="A3371">
            <v>39801</v>
          </cell>
          <cell r="B3371">
            <v>0.1346</v>
          </cell>
        </row>
        <row r="3372">
          <cell r="A3372">
            <v>39802</v>
          </cell>
          <cell r="B3372">
            <v>0</v>
          </cell>
        </row>
        <row r="3373">
          <cell r="A3373">
            <v>39803</v>
          </cell>
          <cell r="B3373">
            <v>0</v>
          </cell>
        </row>
        <row r="3374">
          <cell r="A3374">
            <v>39804</v>
          </cell>
          <cell r="B3374">
            <v>0.1351</v>
          </cell>
        </row>
        <row r="3375">
          <cell r="A3375">
            <v>39805</v>
          </cell>
          <cell r="B3375">
            <v>0.13469999999999999</v>
          </cell>
        </row>
        <row r="3376">
          <cell r="A3376">
            <v>39806</v>
          </cell>
          <cell r="B3376">
            <v>0.13519999999999999</v>
          </cell>
        </row>
        <row r="3377">
          <cell r="A3377">
            <v>39807</v>
          </cell>
          <cell r="B3377">
            <v>0</v>
          </cell>
        </row>
        <row r="3378">
          <cell r="A3378">
            <v>39808</v>
          </cell>
          <cell r="B3378">
            <v>0.1351</v>
          </cell>
        </row>
        <row r="3379">
          <cell r="A3379">
            <v>39809</v>
          </cell>
          <cell r="B3379">
            <v>0</v>
          </cell>
        </row>
        <row r="3380">
          <cell r="A3380">
            <v>39810</v>
          </cell>
          <cell r="B3380">
            <v>0</v>
          </cell>
        </row>
        <row r="3381">
          <cell r="A3381">
            <v>39811</v>
          </cell>
          <cell r="B3381">
            <v>0.13589999999999999</v>
          </cell>
        </row>
        <row r="3382">
          <cell r="A3382">
            <v>39812</v>
          </cell>
          <cell r="B3382">
            <v>0.1361</v>
          </cell>
        </row>
        <row r="3383">
          <cell r="A3383">
            <v>39813</v>
          </cell>
          <cell r="B3383">
            <v>0.13619999999999999</v>
          </cell>
        </row>
        <row r="3384">
          <cell r="A3384">
            <v>39814</v>
          </cell>
          <cell r="B3384">
            <v>0</v>
          </cell>
        </row>
        <row r="3385">
          <cell r="A3385">
            <v>39815</v>
          </cell>
          <cell r="B3385">
            <v>0.13619999999999999</v>
          </cell>
        </row>
        <row r="3386">
          <cell r="A3386">
            <v>39816</v>
          </cell>
          <cell r="B3386">
            <v>0</v>
          </cell>
        </row>
        <row r="3387">
          <cell r="A3387">
            <v>39817</v>
          </cell>
          <cell r="B3387">
            <v>0</v>
          </cell>
        </row>
        <row r="3388">
          <cell r="A3388">
            <v>39818</v>
          </cell>
          <cell r="B3388">
            <v>0.13589999999999999</v>
          </cell>
        </row>
        <row r="3389">
          <cell r="A3389">
            <v>39819</v>
          </cell>
          <cell r="B3389">
            <v>0.13600000000000001</v>
          </cell>
        </row>
        <row r="3390">
          <cell r="A3390">
            <v>39820</v>
          </cell>
          <cell r="B3390">
            <v>0.1361</v>
          </cell>
        </row>
        <row r="3391">
          <cell r="A3391">
            <v>39821</v>
          </cell>
          <cell r="B3391">
            <v>0.13600000000000001</v>
          </cell>
        </row>
        <row r="3392">
          <cell r="A3392">
            <v>39822</v>
          </cell>
          <cell r="B3392">
            <v>0.1361</v>
          </cell>
        </row>
        <row r="3393">
          <cell r="A3393">
            <v>39823</v>
          </cell>
          <cell r="B3393">
            <v>0</v>
          </cell>
        </row>
        <row r="3394">
          <cell r="A3394">
            <v>39824</v>
          </cell>
          <cell r="B3394">
            <v>0</v>
          </cell>
        </row>
        <row r="3395">
          <cell r="A3395">
            <v>39825</v>
          </cell>
          <cell r="B3395">
            <v>0.13600000000000001</v>
          </cell>
        </row>
        <row r="3396">
          <cell r="A3396">
            <v>39826</v>
          </cell>
          <cell r="B3396">
            <v>0.13600000000000001</v>
          </cell>
        </row>
        <row r="3397">
          <cell r="A3397">
            <v>39827</v>
          </cell>
          <cell r="B3397">
            <v>0.13600000000000001</v>
          </cell>
        </row>
        <row r="3398">
          <cell r="A3398">
            <v>39828</v>
          </cell>
          <cell r="B3398">
            <v>0.13619999999999999</v>
          </cell>
        </row>
        <row r="3399">
          <cell r="A3399">
            <v>39829</v>
          </cell>
          <cell r="B3399">
            <v>0.1361</v>
          </cell>
        </row>
        <row r="3400">
          <cell r="A3400">
            <v>39830</v>
          </cell>
          <cell r="B3400">
            <v>0</v>
          </cell>
        </row>
        <row r="3401">
          <cell r="A3401">
            <v>39831</v>
          </cell>
          <cell r="B3401">
            <v>0</v>
          </cell>
        </row>
        <row r="3402">
          <cell r="A3402">
            <v>39832</v>
          </cell>
          <cell r="B3402">
            <v>0.1338</v>
          </cell>
        </row>
        <row r="3403">
          <cell r="A3403">
            <v>39833</v>
          </cell>
          <cell r="B3403">
            <v>0.13450000000000001</v>
          </cell>
        </row>
        <row r="3404">
          <cell r="A3404">
            <v>39834</v>
          </cell>
          <cell r="B3404">
            <v>0.1361</v>
          </cell>
        </row>
        <row r="3405">
          <cell r="A3405">
            <v>39835</v>
          </cell>
          <cell r="B3405">
            <v>0.12609999999999999</v>
          </cell>
        </row>
        <row r="3406">
          <cell r="A3406">
            <v>39836</v>
          </cell>
          <cell r="B3406">
            <v>0.12609999999999999</v>
          </cell>
        </row>
        <row r="3407">
          <cell r="A3407">
            <v>39837</v>
          </cell>
          <cell r="B3407">
            <v>0</v>
          </cell>
        </row>
        <row r="3408">
          <cell r="A3408">
            <v>39838</v>
          </cell>
          <cell r="B3408">
            <v>0</v>
          </cell>
        </row>
        <row r="3409">
          <cell r="A3409">
            <v>39839</v>
          </cell>
          <cell r="B3409">
            <v>0.12620000000000001</v>
          </cell>
        </row>
        <row r="3410">
          <cell r="A3410">
            <v>39840</v>
          </cell>
          <cell r="B3410">
            <v>0.12620000000000001</v>
          </cell>
        </row>
        <row r="3411">
          <cell r="A3411">
            <v>39841</v>
          </cell>
          <cell r="B3411">
            <v>0.12620000000000001</v>
          </cell>
        </row>
        <row r="3412">
          <cell r="A3412">
            <v>39842</v>
          </cell>
          <cell r="B3412">
            <v>0.12620000000000001</v>
          </cell>
        </row>
        <row r="3413">
          <cell r="A3413">
            <v>39843</v>
          </cell>
          <cell r="B3413">
            <v>0.12609999999999999</v>
          </cell>
        </row>
        <row r="3414">
          <cell r="A3414">
            <v>39844</v>
          </cell>
          <cell r="B3414">
            <v>0</v>
          </cell>
        </row>
        <row r="3415">
          <cell r="A3415">
            <v>39845</v>
          </cell>
          <cell r="B3415">
            <v>0</v>
          </cell>
        </row>
        <row r="3416">
          <cell r="A3416">
            <v>39846</v>
          </cell>
          <cell r="B3416">
            <v>0.1263</v>
          </cell>
        </row>
        <row r="3417">
          <cell r="A3417">
            <v>39847</v>
          </cell>
          <cell r="B3417">
            <v>0.12620000000000001</v>
          </cell>
        </row>
        <row r="3418">
          <cell r="A3418">
            <v>39848</v>
          </cell>
          <cell r="B3418">
            <v>0.1263</v>
          </cell>
        </row>
        <row r="3419">
          <cell r="A3419">
            <v>39849</v>
          </cell>
          <cell r="B3419">
            <v>0.1263</v>
          </cell>
        </row>
        <row r="3420">
          <cell r="A3420">
            <v>39850</v>
          </cell>
          <cell r="B3420">
            <v>0.1263</v>
          </cell>
        </row>
        <row r="3421">
          <cell r="A3421">
            <v>39851</v>
          </cell>
          <cell r="B3421">
            <v>0</v>
          </cell>
        </row>
        <row r="3422">
          <cell r="A3422">
            <v>39852</v>
          </cell>
          <cell r="B3422">
            <v>0</v>
          </cell>
        </row>
        <row r="3423">
          <cell r="A3423">
            <v>39853</v>
          </cell>
          <cell r="B3423">
            <v>0.12620000000000001</v>
          </cell>
        </row>
        <row r="3424">
          <cell r="A3424">
            <v>39854</v>
          </cell>
          <cell r="B3424">
            <v>0.1263</v>
          </cell>
        </row>
        <row r="3425">
          <cell r="A3425">
            <v>39855</v>
          </cell>
          <cell r="B3425">
            <v>0.12620000000000001</v>
          </cell>
        </row>
        <row r="3426">
          <cell r="A3426">
            <v>39856</v>
          </cell>
          <cell r="B3426">
            <v>0.1263</v>
          </cell>
        </row>
        <row r="3427">
          <cell r="A3427">
            <v>39857</v>
          </cell>
          <cell r="B3427">
            <v>0.12620000000000001</v>
          </cell>
        </row>
        <row r="3428">
          <cell r="A3428">
            <v>39858</v>
          </cell>
          <cell r="B3428">
            <v>0</v>
          </cell>
        </row>
        <row r="3429">
          <cell r="A3429">
            <v>39859</v>
          </cell>
          <cell r="B3429">
            <v>0</v>
          </cell>
        </row>
        <row r="3430">
          <cell r="A3430">
            <v>39860</v>
          </cell>
          <cell r="B3430">
            <v>0.1263</v>
          </cell>
        </row>
        <row r="3431">
          <cell r="A3431">
            <v>39861</v>
          </cell>
          <cell r="B3431">
            <v>0.12620000000000001</v>
          </cell>
        </row>
        <row r="3432">
          <cell r="A3432">
            <v>39862</v>
          </cell>
          <cell r="B3432">
            <v>0.12620000000000001</v>
          </cell>
        </row>
        <row r="3433">
          <cell r="A3433">
            <v>39863</v>
          </cell>
          <cell r="B3433">
            <v>0.12620000000000001</v>
          </cell>
        </row>
        <row r="3434">
          <cell r="A3434">
            <v>39864</v>
          </cell>
          <cell r="B3434">
            <v>0.12620000000000001</v>
          </cell>
        </row>
        <row r="3435">
          <cell r="A3435">
            <v>39865</v>
          </cell>
          <cell r="B3435">
            <v>0</v>
          </cell>
        </row>
        <row r="3436">
          <cell r="A3436">
            <v>39866</v>
          </cell>
          <cell r="B3436">
            <v>0</v>
          </cell>
        </row>
        <row r="3437">
          <cell r="A3437">
            <v>39867</v>
          </cell>
          <cell r="B3437">
            <v>0</v>
          </cell>
        </row>
        <row r="3438">
          <cell r="A3438">
            <v>39868</v>
          </cell>
          <cell r="B3438">
            <v>0</v>
          </cell>
        </row>
        <row r="3439">
          <cell r="A3439">
            <v>39869</v>
          </cell>
          <cell r="B3439">
            <v>0.12620000000000001</v>
          </cell>
        </row>
        <row r="3440">
          <cell r="A3440">
            <v>39870</v>
          </cell>
          <cell r="B3440">
            <v>0.12620000000000001</v>
          </cell>
        </row>
        <row r="3441">
          <cell r="A3441">
            <v>39871</v>
          </cell>
          <cell r="B3441">
            <v>0.126</v>
          </cell>
        </row>
        <row r="3442">
          <cell r="A3442">
            <v>39872</v>
          </cell>
          <cell r="B3442">
            <v>0</v>
          </cell>
        </row>
        <row r="3443">
          <cell r="A3443">
            <v>39873</v>
          </cell>
          <cell r="B3443">
            <v>0</v>
          </cell>
        </row>
        <row r="3444">
          <cell r="A3444">
            <v>39874</v>
          </cell>
          <cell r="B3444">
            <v>0.12609999999999999</v>
          </cell>
        </row>
        <row r="3445">
          <cell r="A3445">
            <v>39875</v>
          </cell>
          <cell r="B3445">
            <v>0.12620000000000001</v>
          </cell>
        </row>
        <row r="3446">
          <cell r="A3446">
            <v>39876</v>
          </cell>
          <cell r="B3446">
            <v>0.12620000000000001</v>
          </cell>
        </row>
        <row r="3447">
          <cell r="A3447">
            <v>39877</v>
          </cell>
          <cell r="B3447">
            <v>0.12620000000000001</v>
          </cell>
        </row>
        <row r="3448">
          <cell r="A3448">
            <v>39878</v>
          </cell>
          <cell r="B3448">
            <v>0.12620000000000001</v>
          </cell>
        </row>
        <row r="3449">
          <cell r="A3449">
            <v>39879</v>
          </cell>
          <cell r="B3449">
            <v>0</v>
          </cell>
        </row>
        <row r="3450">
          <cell r="A3450">
            <v>39880</v>
          </cell>
          <cell r="B3450">
            <v>0</v>
          </cell>
        </row>
        <row r="3451">
          <cell r="A3451">
            <v>39881</v>
          </cell>
          <cell r="B3451">
            <v>0.12620000000000001</v>
          </cell>
        </row>
        <row r="3452">
          <cell r="A3452">
            <v>39882</v>
          </cell>
          <cell r="B3452">
            <v>0.12620000000000001</v>
          </cell>
        </row>
        <row r="3453">
          <cell r="A3453">
            <v>39883</v>
          </cell>
          <cell r="B3453">
            <v>0.126</v>
          </cell>
        </row>
        <row r="3454">
          <cell r="A3454">
            <v>39884</v>
          </cell>
          <cell r="B3454">
            <v>0.11119999999999999</v>
          </cell>
        </row>
        <row r="3455">
          <cell r="A3455">
            <v>39885</v>
          </cell>
          <cell r="B3455">
            <v>0.11119999999999999</v>
          </cell>
        </row>
        <row r="3456">
          <cell r="A3456">
            <v>39886</v>
          </cell>
          <cell r="B3456">
            <v>0</v>
          </cell>
        </row>
        <row r="3457">
          <cell r="A3457">
            <v>39887</v>
          </cell>
          <cell r="B3457">
            <v>0</v>
          </cell>
        </row>
        <row r="3458">
          <cell r="A3458">
            <v>39888</v>
          </cell>
          <cell r="B3458">
            <v>0.1105</v>
          </cell>
        </row>
        <row r="3459">
          <cell r="A3459">
            <v>39889</v>
          </cell>
          <cell r="B3459">
            <v>0.11020000000000001</v>
          </cell>
        </row>
        <row r="3460">
          <cell r="A3460">
            <v>39890</v>
          </cell>
          <cell r="B3460">
            <v>0.1111</v>
          </cell>
        </row>
        <row r="3461">
          <cell r="A3461">
            <v>39891</v>
          </cell>
          <cell r="B3461">
            <v>0.1113</v>
          </cell>
        </row>
        <row r="3462">
          <cell r="A3462">
            <v>39892</v>
          </cell>
          <cell r="B3462">
            <v>0.1113</v>
          </cell>
        </row>
        <row r="3463">
          <cell r="A3463">
            <v>39893</v>
          </cell>
          <cell r="B3463">
            <v>0</v>
          </cell>
        </row>
        <row r="3464">
          <cell r="A3464">
            <v>39894</v>
          </cell>
          <cell r="B3464">
            <v>0</v>
          </cell>
        </row>
        <row r="3465">
          <cell r="A3465">
            <v>39895</v>
          </cell>
          <cell r="B3465">
            <v>0.1113</v>
          </cell>
        </row>
        <row r="3466">
          <cell r="A3466">
            <v>39896</v>
          </cell>
          <cell r="B3466">
            <v>0.11119999999999999</v>
          </cell>
        </row>
        <row r="3467">
          <cell r="A3467">
            <v>39897</v>
          </cell>
          <cell r="B3467">
            <v>0.11119999999999999</v>
          </cell>
        </row>
        <row r="3468">
          <cell r="A3468">
            <v>39898</v>
          </cell>
          <cell r="B3468">
            <v>0.11119999999999999</v>
          </cell>
        </row>
        <row r="3469">
          <cell r="A3469">
            <v>39899</v>
          </cell>
          <cell r="B3469">
            <v>0.111</v>
          </cell>
        </row>
        <row r="3470">
          <cell r="A3470">
            <v>39900</v>
          </cell>
          <cell r="B3470">
            <v>0</v>
          </cell>
        </row>
        <row r="3471">
          <cell r="A3471">
            <v>39901</v>
          </cell>
          <cell r="B3471">
            <v>0</v>
          </cell>
        </row>
        <row r="3472">
          <cell r="A3472">
            <v>39902</v>
          </cell>
          <cell r="B3472">
            <v>0.1103</v>
          </cell>
        </row>
        <row r="3473">
          <cell r="A3473">
            <v>39903</v>
          </cell>
          <cell r="B3473">
            <v>0.1108</v>
          </cell>
        </row>
        <row r="3474">
          <cell r="A3474">
            <v>39904</v>
          </cell>
          <cell r="B3474">
            <v>0.1113</v>
          </cell>
        </row>
        <row r="3475">
          <cell r="A3475">
            <v>39905</v>
          </cell>
          <cell r="B3475">
            <v>0.1113</v>
          </cell>
        </row>
        <row r="3476">
          <cell r="A3476">
            <v>39906</v>
          </cell>
          <cell r="B3476">
            <v>0.1113</v>
          </cell>
        </row>
        <row r="3477">
          <cell r="A3477">
            <v>39907</v>
          </cell>
          <cell r="B3477">
            <v>0</v>
          </cell>
        </row>
        <row r="3478">
          <cell r="A3478">
            <v>39908</v>
          </cell>
          <cell r="B3478">
            <v>0</v>
          </cell>
        </row>
        <row r="3479">
          <cell r="A3479">
            <v>39909</v>
          </cell>
          <cell r="B3479">
            <v>0.1113</v>
          </cell>
        </row>
        <row r="3480">
          <cell r="A3480">
            <v>39910</v>
          </cell>
          <cell r="B3480">
            <v>0.1113</v>
          </cell>
        </row>
        <row r="3481">
          <cell r="A3481">
            <v>39911</v>
          </cell>
          <cell r="B3481">
            <v>0.1113</v>
          </cell>
        </row>
        <row r="3482">
          <cell r="A3482">
            <v>39912</v>
          </cell>
          <cell r="B3482">
            <v>0.1113</v>
          </cell>
        </row>
        <row r="3483">
          <cell r="A3483">
            <v>39913</v>
          </cell>
          <cell r="B3483">
            <v>0</v>
          </cell>
        </row>
        <row r="3484">
          <cell r="A3484">
            <v>39914</v>
          </cell>
          <cell r="B3484">
            <v>0</v>
          </cell>
        </row>
        <row r="3485">
          <cell r="A3485">
            <v>39915</v>
          </cell>
          <cell r="B3485">
            <v>0</v>
          </cell>
        </row>
        <row r="3486">
          <cell r="A3486">
            <v>39916</v>
          </cell>
          <cell r="B3486">
            <v>0.1103</v>
          </cell>
        </row>
        <row r="3487">
          <cell r="A3487">
            <v>39917</v>
          </cell>
          <cell r="B3487">
            <v>0.11020000000000001</v>
          </cell>
        </row>
        <row r="3488">
          <cell r="A3488">
            <v>39918</v>
          </cell>
          <cell r="B3488">
            <v>0.1113</v>
          </cell>
        </row>
        <row r="3489">
          <cell r="A3489">
            <v>39919</v>
          </cell>
          <cell r="B3489">
            <v>0.1113</v>
          </cell>
        </row>
        <row r="3490">
          <cell r="A3490">
            <v>39920</v>
          </cell>
          <cell r="B3490">
            <v>0.1106</v>
          </cell>
        </row>
        <row r="3491">
          <cell r="A3491">
            <v>39921</v>
          </cell>
          <cell r="B3491">
            <v>0</v>
          </cell>
        </row>
        <row r="3492">
          <cell r="A3492">
            <v>39922</v>
          </cell>
          <cell r="B3492">
            <v>0</v>
          </cell>
        </row>
        <row r="3493">
          <cell r="A3493">
            <v>39923</v>
          </cell>
          <cell r="B3493">
            <v>0.11070000000000001</v>
          </cell>
        </row>
        <row r="3494">
          <cell r="A3494">
            <v>39924</v>
          </cell>
          <cell r="B3494">
            <v>0</v>
          </cell>
        </row>
        <row r="3495">
          <cell r="A3495">
            <v>39925</v>
          </cell>
          <cell r="B3495">
            <v>0.11119999999999999</v>
          </cell>
        </row>
        <row r="3496">
          <cell r="A3496">
            <v>39926</v>
          </cell>
          <cell r="B3496">
            <v>0.1113</v>
          </cell>
        </row>
        <row r="3497">
          <cell r="A3497">
            <v>39927</v>
          </cell>
          <cell r="B3497">
            <v>0.1113</v>
          </cell>
        </row>
        <row r="3498">
          <cell r="A3498">
            <v>39928</v>
          </cell>
          <cell r="B3498">
            <v>0</v>
          </cell>
        </row>
        <row r="3499">
          <cell r="A3499">
            <v>39929</v>
          </cell>
          <cell r="B3499">
            <v>0</v>
          </cell>
        </row>
        <row r="3500">
          <cell r="A3500">
            <v>39930</v>
          </cell>
          <cell r="B3500">
            <v>0.1113</v>
          </cell>
        </row>
        <row r="3501">
          <cell r="A3501">
            <v>39931</v>
          </cell>
          <cell r="B3501">
            <v>0.11119999999999999</v>
          </cell>
        </row>
        <row r="3502">
          <cell r="A3502">
            <v>39932</v>
          </cell>
          <cell r="B3502">
            <v>0.1099</v>
          </cell>
        </row>
        <row r="3503">
          <cell r="A3503">
            <v>39933</v>
          </cell>
          <cell r="B3503">
            <v>0.1012</v>
          </cell>
        </row>
        <row r="3504">
          <cell r="A3504">
            <v>39934</v>
          </cell>
          <cell r="B3504">
            <v>0</v>
          </cell>
        </row>
        <row r="3505">
          <cell r="A3505">
            <v>39935</v>
          </cell>
          <cell r="B3505">
            <v>0</v>
          </cell>
        </row>
        <row r="3506">
          <cell r="A3506">
            <v>39936</v>
          </cell>
          <cell r="B3506">
            <v>0</v>
          </cell>
        </row>
        <row r="3507">
          <cell r="A3507">
            <v>39937</v>
          </cell>
          <cell r="B3507">
            <v>0.1013</v>
          </cell>
        </row>
        <row r="3508">
          <cell r="A3508">
            <v>39938</v>
          </cell>
          <cell r="B3508">
            <v>0.1013</v>
          </cell>
        </row>
        <row r="3509">
          <cell r="A3509">
            <v>39939</v>
          </cell>
          <cell r="B3509">
            <v>0.1013</v>
          </cell>
        </row>
        <row r="3510">
          <cell r="A3510">
            <v>39940</v>
          </cell>
          <cell r="B3510">
            <v>0.1013</v>
          </cell>
        </row>
        <row r="3511">
          <cell r="A3511">
            <v>39941</v>
          </cell>
          <cell r="B3511">
            <v>0.1012</v>
          </cell>
        </row>
        <row r="3512">
          <cell r="A3512">
            <v>39942</v>
          </cell>
          <cell r="B3512">
            <v>0</v>
          </cell>
        </row>
        <row r="3513">
          <cell r="A3513">
            <v>39943</v>
          </cell>
          <cell r="B3513">
            <v>0</v>
          </cell>
        </row>
        <row r="3514">
          <cell r="A3514">
            <v>39944</v>
          </cell>
          <cell r="B3514">
            <v>0.1012</v>
          </cell>
        </row>
        <row r="3515">
          <cell r="A3515">
            <v>39945</v>
          </cell>
          <cell r="B3515">
            <v>0.1012</v>
          </cell>
        </row>
        <row r="3516">
          <cell r="A3516">
            <v>39946</v>
          </cell>
          <cell r="B3516">
            <v>0.1012</v>
          </cell>
        </row>
        <row r="3517">
          <cell r="A3517">
            <v>39947</v>
          </cell>
          <cell r="B3517">
            <v>0.1012</v>
          </cell>
        </row>
        <row r="3518">
          <cell r="A3518">
            <v>39948</v>
          </cell>
          <cell r="B3518">
            <v>0.1013</v>
          </cell>
        </row>
        <row r="3519">
          <cell r="A3519">
            <v>39949</v>
          </cell>
          <cell r="B3519">
            <v>0</v>
          </cell>
        </row>
        <row r="3520">
          <cell r="A3520">
            <v>39950</v>
          </cell>
          <cell r="B3520">
            <v>0</v>
          </cell>
        </row>
        <row r="3521">
          <cell r="A3521">
            <v>39951</v>
          </cell>
          <cell r="B3521">
            <v>0.1013</v>
          </cell>
        </row>
        <row r="3522">
          <cell r="A3522">
            <v>39952</v>
          </cell>
          <cell r="B3522">
            <v>0.1013</v>
          </cell>
        </row>
        <row r="3523">
          <cell r="A3523">
            <v>39953</v>
          </cell>
          <cell r="B3523">
            <v>0.1013</v>
          </cell>
        </row>
        <row r="3524">
          <cell r="A3524">
            <v>39954</v>
          </cell>
          <cell r="B3524">
            <v>0.1002</v>
          </cell>
        </row>
        <row r="3525">
          <cell r="A3525">
            <v>39955</v>
          </cell>
          <cell r="B3525">
            <v>9.9900000000000003E-2</v>
          </cell>
        </row>
        <row r="3526">
          <cell r="A3526">
            <v>39956</v>
          </cell>
          <cell r="B3526">
            <v>0</v>
          </cell>
        </row>
        <row r="3527">
          <cell r="A3527">
            <v>39957</v>
          </cell>
          <cell r="B3527">
            <v>0</v>
          </cell>
        </row>
        <row r="3528">
          <cell r="A3528">
            <v>39958</v>
          </cell>
          <cell r="B3528">
            <v>9.98E-2</v>
          </cell>
        </row>
        <row r="3529">
          <cell r="A3529">
            <v>39959</v>
          </cell>
          <cell r="B3529">
            <v>0.1012</v>
          </cell>
        </row>
        <row r="3530">
          <cell r="A3530">
            <v>39960</v>
          </cell>
          <cell r="B3530">
            <v>0.1012</v>
          </cell>
        </row>
        <row r="3531">
          <cell r="A3531">
            <v>39961</v>
          </cell>
          <cell r="B3531">
            <v>0.10100000000000001</v>
          </cell>
        </row>
        <row r="3532">
          <cell r="A3532">
            <v>39962</v>
          </cell>
          <cell r="B3532">
            <v>0.10009999999999999</v>
          </cell>
        </row>
        <row r="3533">
          <cell r="A3533">
            <v>39963</v>
          </cell>
          <cell r="B3533">
            <v>0</v>
          </cell>
        </row>
        <row r="3534">
          <cell r="A3534">
            <v>39964</v>
          </cell>
          <cell r="B3534">
            <v>0</v>
          </cell>
        </row>
        <row r="3535">
          <cell r="A3535">
            <v>39965</v>
          </cell>
          <cell r="B3535">
            <v>0.1</v>
          </cell>
        </row>
        <row r="3536">
          <cell r="A3536">
            <v>39966</v>
          </cell>
          <cell r="B3536">
            <v>0.10100000000000001</v>
          </cell>
        </row>
        <row r="3537">
          <cell r="A3537">
            <v>39967</v>
          </cell>
          <cell r="B3537">
            <v>0.10050000000000001</v>
          </cell>
        </row>
        <row r="3538">
          <cell r="A3538">
            <v>39968</v>
          </cell>
          <cell r="B3538">
            <v>0.1009</v>
          </cell>
        </row>
        <row r="3539">
          <cell r="A3539">
            <v>39969</v>
          </cell>
          <cell r="B3539">
            <v>0.10100000000000001</v>
          </cell>
        </row>
        <row r="3540">
          <cell r="A3540">
            <v>39970</v>
          </cell>
          <cell r="B3540">
            <v>0</v>
          </cell>
        </row>
        <row r="3541">
          <cell r="A3541">
            <v>39971</v>
          </cell>
          <cell r="B3541">
            <v>0</v>
          </cell>
        </row>
        <row r="3542">
          <cell r="A3542">
            <v>39972</v>
          </cell>
          <cell r="B3542">
            <v>0.10009999999999999</v>
          </cell>
        </row>
        <row r="3543">
          <cell r="A3543">
            <v>39973</v>
          </cell>
          <cell r="B3543">
            <v>9.9000000000000005E-2</v>
          </cell>
        </row>
        <row r="3544">
          <cell r="A3544">
            <v>39974</v>
          </cell>
          <cell r="B3544">
            <v>9.9400000000000002E-2</v>
          </cell>
        </row>
        <row r="3545">
          <cell r="A3545">
            <v>39975</v>
          </cell>
          <cell r="B3545">
            <v>0</v>
          </cell>
        </row>
        <row r="3546">
          <cell r="A3546">
            <v>39976</v>
          </cell>
          <cell r="B3546">
            <v>9.11E-2</v>
          </cell>
        </row>
        <row r="3547">
          <cell r="A3547">
            <v>39977</v>
          </cell>
          <cell r="B3547">
            <v>0</v>
          </cell>
        </row>
        <row r="3548">
          <cell r="A3548">
            <v>39978</v>
          </cell>
          <cell r="B3548">
            <v>0</v>
          </cell>
        </row>
        <row r="3549">
          <cell r="A3549">
            <v>39979</v>
          </cell>
          <cell r="B3549">
            <v>9.01E-2</v>
          </cell>
        </row>
        <row r="3550">
          <cell r="A3550">
            <v>39980</v>
          </cell>
          <cell r="B3550">
            <v>8.9899999999999994E-2</v>
          </cell>
        </row>
        <row r="3551">
          <cell r="A3551">
            <v>39981</v>
          </cell>
          <cell r="B3551">
            <v>8.9899999999999994E-2</v>
          </cell>
        </row>
        <row r="3552">
          <cell r="A3552">
            <v>39982</v>
          </cell>
          <cell r="B3552">
            <v>0.09</v>
          </cell>
        </row>
        <row r="3553">
          <cell r="A3553">
            <v>39983</v>
          </cell>
          <cell r="B3553">
            <v>9.01E-2</v>
          </cell>
        </row>
        <row r="3554">
          <cell r="A3554">
            <v>39984</v>
          </cell>
          <cell r="B3554">
            <v>0</v>
          </cell>
        </row>
        <row r="3555">
          <cell r="A3555">
            <v>39985</v>
          </cell>
          <cell r="B3555">
            <v>0</v>
          </cell>
        </row>
        <row r="3556">
          <cell r="A3556">
            <v>39986</v>
          </cell>
          <cell r="B3556">
            <v>8.9800000000000005E-2</v>
          </cell>
        </row>
        <row r="3557">
          <cell r="A3557">
            <v>39987</v>
          </cell>
          <cell r="B3557">
            <v>8.9800000000000005E-2</v>
          </cell>
        </row>
        <row r="3558">
          <cell r="A3558">
            <v>39988</v>
          </cell>
          <cell r="B3558">
            <v>8.9700000000000002E-2</v>
          </cell>
        </row>
        <row r="3559">
          <cell r="A3559">
            <v>39989</v>
          </cell>
          <cell r="B3559">
            <v>8.9899999999999994E-2</v>
          </cell>
        </row>
        <row r="3560">
          <cell r="A3560">
            <v>39990</v>
          </cell>
          <cell r="B3560">
            <v>9.1200000000000003E-2</v>
          </cell>
        </row>
        <row r="3561">
          <cell r="A3561">
            <v>39991</v>
          </cell>
          <cell r="B3561">
            <v>0</v>
          </cell>
        </row>
        <row r="3562">
          <cell r="A3562">
            <v>39992</v>
          </cell>
          <cell r="B3562">
            <v>0</v>
          </cell>
        </row>
        <row r="3563">
          <cell r="A3563">
            <v>39993</v>
          </cell>
          <cell r="B3563">
            <v>9.11E-2</v>
          </cell>
        </row>
        <row r="3564">
          <cell r="A3564">
            <v>39994</v>
          </cell>
          <cell r="B3564">
            <v>8.9599999999999999E-2</v>
          </cell>
        </row>
        <row r="3565">
          <cell r="A3565">
            <v>39995</v>
          </cell>
          <cell r="B3565">
            <v>9.0800000000000006E-2</v>
          </cell>
        </row>
        <row r="3566">
          <cell r="A3566">
            <v>39996</v>
          </cell>
          <cell r="B3566">
            <v>9.0999999999999998E-2</v>
          </cell>
        </row>
        <row r="3567">
          <cell r="A3567">
            <v>39997</v>
          </cell>
          <cell r="B3567">
            <v>9.11E-2</v>
          </cell>
        </row>
        <row r="3568">
          <cell r="A3568">
            <v>39998</v>
          </cell>
          <cell r="B3568">
            <v>0</v>
          </cell>
        </row>
        <row r="3569">
          <cell r="A3569">
            <v>39999</v>
          </cell>
          <cell r="B3569">
            <v>0</v>
          </cell>
        </row>
        <row r="3570">
          <cell r="A3570">
            <v>40000</v>
          </cell>
          <cell r="B3570">
            <v>9.1200000000000003E-2</v>
          </cell>
        </row>
        <row r="3571">
          <cell r="A3571">
            <v>40001</v>
          </cell>
          <cell r="B3571">
            <v>9.1200000000000003E-2</v>
          </cell>
        </row>
        <row r="3572">
          <cell r="A3572">
            <v>40002</v>
          </cell>
          <cell r="B3572">
            <v>9.0200000000000002E-2</v>
          </cell>
        </row>
        <row r="3573">
          <cell r="A3573">
            <v>40003</v>
          </cell>
          <cell r="B3573">
            <v>9.01E-2</v>
          </cell>
        </row>
        <row r="3574">
          <cell r="A3574">
            <v>40004</v>
          </cell>
          <cell r="B3574">
            <v>9.1300000000000006E-2</v>
          </cell>
        </row>
        <row r="3575">
          <cell r="A3575">
            <v>40005</v>
          </cell>
          <cell r="B3575">
            <v>0</v>
          </cell>
        </row>
        <row r="3576">
          <cell r="A3576">
            <v>40006</v>
          </cell>
          <cell r="B3576">
            <v>0</v>
          </cell>
        </row>
        <row r="3577">
          <cell r="A3577">
            <v>40007</v>
          </cell>
          <cell r="B3577">
            <v>9.1200000000000003E-2</v>
          </cell>
        </row>
        <row r="3578">
          <cell r="A3578">
            <v>40008</v>
          </cell>
          <cell r="B3578">
            <v>0.09</v>
          </cell>
        </row>
        <row r="3579">
          <cell r="A3579">
            <v>40009</v>
          </cell>
          <cell r="B3579">
            <v>8.9599999999999999E-2</v>
          </cell>
        </row>
        <row r="3580">
          <cell r="A3580">
            <v>40010</v>
          </cell>
          <cell r="B3580">
            <v>9.1300000000000006E-2</v>
          </cell>
        </row>
        <row r="3581">
          <cell r="A3581">
            <v>40011</v>
          </cell>
          <cell r="B3581">
            <v>9.1300000000000006E-2</v>
          </cell>
        </row>
        <row r="3582">
          <cell r="A3582">
            <v>40012</v>
          </cell>
          <cell r="B3582">
            <v>0</v>
          </cell>
        </row>
        <row r="3583">
          <cell r="A3583">
            <v>40013</v>
          </cell>
          <cell r="B3583">
            <v>0</v>
          </cell>
        </row>
        <row r="3584">
          <cell r="A3584">
            <v>40014</v>
          </cell>
          <cell r="B3584">
            <v>9.1300000000000006E-2</v>
          </cell>
        </row>
        <row r="3585">
          <cell r="A3585">
            <v>40015</v>
          </cell>
          <cell r="B3585">
            <v>9.1200000000000003E-2</v>
          </cell>
        </row>
        <row r="3586">
          <cell r="A3586">
            <v>40016</v>
          </cell>
          <cell r="B3586">
            <v>0.09</v>
          </cell>
        </row>
        <row r="3587">
          <cell r="A3587">
            <v>40017</v>
          </cell>
          <cell r="B3587">
            <v>8.6199999999999999E-2</v>
          </cell>
        </row>
        <row r="3588">
          <cell r="A3588">
            <v>40018</v>
          </cell>
          <cell r="B3588">
            <v>8.6199999999999999E-2</v>
          </cell>
        </row>
        <row r="3589">
          <cell r="A3589">
            <v>40019</v>
          </cell>
          <cell r="B3589">
            <v>0</v>
          </cell>
        </row>
        <row r="3590">
          <cell r="A3590">
            <v>40020</v>
          </cell>
          <cell r="B3590">
            <v>0</v>
          </cell>
        </row>
        <row r="3591">
          <cell r="A3591">
            <v>40021</v>
          </cell>
          <cell r="B3591">
            <v>8.6199999999999999E-2</v>
          </cell>
        </row>
        <row r="3592">
          <cell r="A3592">
            <v>40022</v>
          </cell>
          <cell r="B3592">
            <v>8.5099999999999995E-2</v>
          </cell>
        </row>
        <row r="3593">
          <cell r="A3593">
            <v>40023</v>
          </cell>
          <cell r="B3593">
            <v>8.6199999999999999E-2</v>
          </cell>
        </row>
        <row r="3594">
          <cell r="A3594">
            <v>40024</v>
          </cell>
          <cell r="B3594">
            <v>8.6099999999999996E-2</v>
          </cell>
        </row>
        <row r="3595">
          <cell r="A3595">
            <v>40025</v>
          </cell>
          <cell r="B3595">
            <v>8.6099999999999996E-2</v>
          </cell>
        </row>
        <row r="3596">
          <cell r="A3596">
            <v>40026</v>
          </cell>
          <cell r="B3596">
            <v>0</v>
          </cell>
        </row>
        <row r="3597">
          <cell r="A3597">
            <v>40027</v>
          </cell>
          <cell r="B3597">
            <v>0</v>
          </cell>
        </row>
        <row r="3598">
          <cell r="A3598">
            <v>40028</v>
          </cell>
          <cell r="B3598">
            <v>8.6300000000000002E-2</v>
          </cell>
        </row>
        <row r="3599">
          <cell r="A3599">
            <v>40029</v>
          </cell>
          <cell r="B3599">
            <v>8.6099999999999996E-2</v>
          </cell>
        </row>
        <row r="3600">
          <cell r="A3600">
            <v>40030</v>
          </cell>
          <cell r="B3600">
            <v>8.6099999999999996E-2</v>
          </cell>
        </row>
        <row r="3601">
          <cell r="A3601">
            <v>40031</v>
          </cell>
          <cell r="B3601">
            <v>8.6199999999999999E-2</v>
          </cell>
        </row>
        <row r="3602">
          <cell r="A3602">
            <v>40032</v>
          </cell>
          <cell r="B3602">
            <v>8.6199999999999999E-2</v>
          </cell>
        </row>
        <row r="3603">
          <cell r="A3603">
            <v>40033</v>
          </cell>
          <cell r="B3603">
            <v>0</v>
          </cell>
        </row>
        <row r="3604">
          <cell r="A3604">
            <v>40034</v>
          </cell>
          <cell r="B3604">
            <v>0</v>
          </cell>
        </row>
        <row r="3605">
          <cell r="A3605">
            <v>40035</v>
          </cell>
          <cell r="B3605">
            <v>8.6199999999999999E-2</v>
          </cell>
        </row>
        <row r="3606">
          <cell r="A3606">
            <v>40036</v>
          </cell>
          <cell r="B3606">
            <v>8.6199999999999999E-2</v>
          </cell>
        </row>
        <row r="3607">
          <cell r="A3607">
            <v>40037</v>
          </cell>
          <cell r="B3607">
            <v>8.6199999999999999E-2</v>
          </cell>
        </row>
        <row r="3608">
          <cell r="A3608">
            <v>40038</v>
          </cell>
          <cell r="B3608">
            <v>8.6199999999999999E-2</v>
          </cell>
        </row>
        <row r="3609">
          <cell r="A3609">
            <v>40039</v>
          </cell>
          <cell r="B3609">
            <v>8.6199999999999999E-2</v>
          </cell>
        </row>
        <row r="3610">
          <cell r="A3610">
            <v>40040</v>
          </cell>
          <cell r="B3610">
            <v>0</v>
          </cell>
        </row>
        <row r="3611">
          <cell r="A3611">
            <v>40041</v>
          </cell>
          <cell r="B3611">
            <v>0</v>
          </cell>
        </row>
        <row r="3612">
          <cell r="A3612">
            <v>40042</v>
          </cell>
          <cell r="B3612">
            <v>8.6199999999999999E-2</v>
          </cell>
        </row>
        <row r="3613">
          <cell r="A3613">
            <v>40043</v>
          </cell>
          <cell r="B3613">
            <v>8.6199999999999999E-2</v>
          </cell>
        </row>
        <row r="3614">
          <cell r="A3614">
            <v>40044</v>
          </cell>
          <cell r="B3614">
            <v>8.6300000000000002E-2</v>
          </cell>
        </row>
        <row r="3615">
          <cell r="A3615">
            <v>40045</v>
          </cell>
          <cell r="B3615">
            <v>8.6300000000000002E-2</v>
          </cell>
        </row>
        <row r="3616">
          <cell r="A3616">
            <v>40046</v>
          </cell>
          <cell r="B3616">
            <v>8.6199999999999999E-2</v>
          </cell>
        </row>
        <row r="3617">
          <cell r="A3617">
            <v>40047</v>
          </cell>
          <cell r="B3617">
            <v>0</v>
          </cell>
        </row>
        <row r="3618">
          <cell r="A3618">
            <v>40048</v>
          </cell>
          <cell r="B3618">
            <v>0</v>
          </cell>
        </row>
        <row r="3619">
          <cell r="A3619">
            <v>40049</v>
          </cell>
          <cell r="B3619">
            <v>8.6199999999999999E-2</v>
          </cell>
        </row>
        <row r="3620">
          <cell r="A3620">
            <v>40050</v>
          </cell>
          <cell r="B3620">
            <v>8.6199999999999999E-2</v>
          </cell>
        </row>
        <row r="3621">
          <cell r="A3621">
            <v>40051</v>
          </cell>
          <cell r="B3621">
            <v>8.6199999999999999E-2</v>
          </cell>
        </row>
        <row r="3622">
          <cell r="A3622">
            <v>40052</v>
          </cell>
          <cell r="B3622">
            <v>8.6199999999999999E-2</v>
          </cell>
        </row>
        <row r="3623">
          <cell r="A3623">
            <v>40053</v>
          </cell>
          <cell r="B3623">
            <v>8.6199999999999999E-2</v>
          </cell>
        </row>
        <row r="3624">
          <cell r="A3624">
            <v>40054</v>
          </cell>
          <cell r="B3624">
            <v>0</v>
          </cell>
        </row>
        <row r="3625">
          <cell r="A3625">
            <v>40055</v>
          </cell>
          <cell r="B3625">
            <v>0</v>
          </cell>
        </row>
        <row r="3626">
          <cell r="A3626">
            <v>40056</v>
          </cell>
          <cell r="B3626">
            <v>8.6199999999999999E-2</v>
          </cell>
        </row>
        <row r="3627">
          <cell r="A3627">
            <v>40057</v>
          </cell>
          <cell r="B3627">
            <v>8.6199999999999999E-2</v>
          </cell>
        </row>
        <row r="3628">
          <cell r="A3628">
            <v>40058</v>
          </cell>
          <cell r="B3628">
            <v>8.6199999999999999E-2</v>
          </cell>
        </row>
        <row r="3629">
          <cell r="A3629">
            <v>40059</v>
          </cell>
          <cell r="B3629">
            <v>8.6199999999999999E-2</v>
          </cell>
        </row>
        <row r="3630">
          <cell r="A3630">
            <v>40060</v>
          </cell>
          <cell r="B3630">
            <v>8.6199999999999999E-2</v>
          </cell>
        </row>
        <row r="3631">
          <cell r="A3631">
            <v>40061</v>
          </cell>
          <cell r="B3631">
            <v>0</v>
          </cell>
        </row>
        <row r="3632">
          <cell r="A3632">
            <v>40062</v>
          </cell>
          <cell r="B3632">
            <v>0</v>
          </cell>
        </row>
        <row r="3633">
          <cell r="A3633">
            <v>40063</v>
          </cell>
          <cell r="B3633">
            <v>0</v>
          </cell>
        </row>
        <row r="3634">
          <cell r="A3634">
            <v>40064</v>
          </cell>
          <cell r="B3634">
            <v>8.6199999999999999E-2</v>
          </cell>
        </row>
        <row r="3635">
          <cell r="A3635">
            <v>40065</v>
          </cell>
          <cell r="B3635">
            <v>8.6300000000000002E-2</v>
          </cell>
        </row>
        <row r="3636">
          <cell r="A3636">
            <v>40066</v>
          </cell>
          <cell r="B3636">
            <v>8.6300000000000002E-2</v>
          </cell>
        </row>
        <row r="3637">
          <cell r="A3637">
            <v>40067</v>
          </cell>
          <cell r="B3637">
            <v>8.6300000000000002E-2</v>
          </cell>
        </row>
        <row r="3638">
          <cell r="A3638">
            <v>40068</v>
          </cell>
          <cell r="B3638">
            <v>0</v>
          </cell>
        </row>
        <row r="3639">
          <cell r="A3639">
            <v>40069</v>
          </cell>
          <cell r="B3639">
            <v>0</v>
          </cell>
        </row>
        <row r="3640">
          <cell r="A3640">
            <v>40070</v>
          </cell>
          <cell r="B3640">
            <v>8.6300000000000002E-2</v>
          </cell>
        </row>
        <row r="3641">
          <cell r="A3641">
            <v>40071</v>
          </cell>
          <cell r="B3641">
            <v>8.6199999999999999E-2</v>
          </cell>
        </row>
        <row r="3642">
          <cell r="A3642">
            <v>40072</v>
          </cell>
          <cell r="B3642">
            <v>8.6300000000000002E-2</v>
          </cell>
        </row>
        <row r="3643">
          <cell r="A3643">
            <v>40073</v>
          </cell>
          <cell r="B3643">
            <v>8.6199999999999999E-2</v>
          </cell>
        </row>
        <row r="3644">
          <cell r="A3644">
            <v>40074</v>
          </cell>
          <cell r="B3644">
            <v>8.6300000000000002E-2</v>
          </cell>
        </row>
        <row r="3645">
          <cell r="A3645">
            <v>40075</v>
          </cell>
          <cell r="B3645">
            <v>0</v>
          </cell>
        </row>
        <row r="3646">
          <cell r="A3646">
            <v>40076</v>
          </cell>
          <cell r="B3646">
            <v>0</v>
          </cell>
        </row>
        <row r="3647">
          <cell r="A3647">
            <v>40077</v>
          </cell>
          <cell r="B3647">
            <v>8.6199999999999999E-2</v>
          </cell>
        </row>
        <row r="3648">
          <cell r="A3648">
            <v>40078</v>
          </cell>
          <cell r="B3648">
            <v>8.6300000000000002E-2</v>
          </cell>
        </row>
        <row r="3649">
          <cell r="A3649">
            <v>40079</v>
          </cell>
          <cell r="B3649">
            <v>8.6300000000000002E-2</v>
          </cell>
        </row>
        <row r="3650">
          <cell r="A3650">
            <v>40080</v>
          </cell>
          <cell r="B3650">
            <v>8.6199999999999999E-2</v>
          </cell>
        </row>
        <row r="3651">
          <cell r="A3651">
            <v>40081</v>
          </cell>
          <cell r="B3651">
            <v>8.6199999999999999E-2</v>
          </cell>
        </row>
        <row r="3652">
          <cell r="A3652">
            <v>40082</v>
          </cell>
          <cell r="B3652">
            <v>0</v>
          </cell>
        </row>
        <row r="3653">
          <cell r="A3653">
            <v>40083</v>
          </cell>
          <cell r="B3653">
            <v>0</v>
          </cell>
        </row>
        <row r="3654">
          <cell r="A3654">
            <v>40084</v>
          </cell>
          <cell r="B3654">
            <v>8.6199999999999999E-2</v>
          </cell>
        </row>
        <row r="3655">
          <cell r="A3655">
            <v>40085</v>
          </cell>
          <cell r="B3655">
            <v>8.5900000000000004E-2</v>
          </cell>
        </row>
        <row r="3656">
          <cell r="A3656">
            <v>40086</v>
          </cell>
          <cell r="B3656">
            <v>8.5999999999999993E-2</v>
          </cell>
        </row>
        <row r="3657">
          <cell r="A3657">
            <v>40087</v>
          </cell>
          <cell r="B3657">
            <v>8.6199999999999999E-2</v>
          </cell>
        </row>
        <row r="3658">
          <cell r="A3658">
            <v>40088</v>
          </cell>
          <cell r="B3658">
            <v>8.6199999999999999E-2</v>
          </cell>
        </row>
        <row r="3659">
          <cell r="A3659">
            <v>40089</v>
          </cell>
          <cell r="B3659">
            <v>0</v>
          </cell>
        </row>
        <row r="3660">
          <cell r="A3660">
            <v>40090</v>
          </cell>
          <cell r="B3660">
            <v>0</v>
          </cell>
        </row>
        <row r="3661">
          <cell r="A3661">
            <v>40091</v>
          </cell>
          <cell r="B3661">
            <v>8.6199999999999999E-2</v>
          </cell>
        </row>
        <row r="3662">
          <cell r="A3662">
            <v>40092</v>
          </cell>
          <cell r="B3662">
            <v>8.6199999999999999E-2</v>
          </cell>
        </row>
        <row r="3663">
          <cell r="A3663">
            <v>40093</v>
          </cell>
          <cell r="B3663">
            <v>8.6199999999999999E-2</v>
          </cell>
        </row>
        <row r="3664">
          <cell r="A3664">
            <v>40094</v>
          </cell>
          <cell r="B3664">
            <v>8.6099999999999996E-2</v>
          </cell>
        </row>
        <row r="3665">
          <cell r="A3665">
            <v>40095</v>
          </cell>
          <cell r="B3665">
            <v>8.6099999999999996E-2</v>
          </cell>
        </row>
        <row r="3666">
          <cell r="A3666">
            <v>40096</v>
          </cell>
          <cell r="B3666">
            <v>0</v>
          </cell>
        </row>
        <row r="3667">
          <cell r="A3667">
            <v>40097</v>
          </cell>
          <cell r="B3667">
            <v>0</v>
          </cell>
        </row>
        <row r="3668">
          <cell r="A3668">
            <v>40098</v>
          </cell>
          <cell r="B3668">
            <v>0</v>
          </cell>
        </row>
        <row r="3669">
          <cell r="A3669">
            <v>40099</v>
          </cell>
          <cell r="B3669">
            <v>8.6099999999999996E-2</v>
          </cell>
        </row>
        <row r="3670">
          <cell r="A3670">
            <v>40100</v>
          </cell>
          <cell r="B3670">
            <v>8.6099999999999996E-2</v>
          </cell>
        </row>
        <row r="3671">
          <cell r="A3671">
            <v>40101</v>
          </cell>
          <cell r="B3671">
            <v>8.6099999999999996E-2</v>
          </cell>
        </row>
        <row r="3672">
          <cell r="A3672">
            <v>40102</v>
          </cell>
          <cell r="B3672">
            <v>8.6199999999999999E-2</v>
          </cell>
        </row>
        <row r="3673">
          <cell r="A3673">
            <v>40103</v>
          </cell>
          <cell r="B3673">
            <v>0</v>
          </cell>
        </row>
        <row r="3674">
          <cell r="A3674">
            <v>40104</v>
          </cell>
          <cell r="B3674">
            <v>0</v>
          </cell>
        </row>
        <row r="3675">
          <cell r="A3675">
            <v>40105</v>
          </cell>
          <cell r="B3675">
            <v>8.6199999999999999E-2</v>
          </cell>
        </row>
        <row r="3676">
          <cell r="A3676">
            <v>40106</v>
          </cell>
          <cell r="B3676">
            <v>8.6199999999999999E-2</v>
          </cell>
        </row>
        <row r="3677">
          <cell r="A3677">
            <v>40107</v>
          </cell>
          <cell r="B3677">
            <v>8.6199999999999999E-2</v>
          </cell>
        </row>
        <row r="3678">
          <cell r="A3678">
            <v>40108</v>
          </cell>
          <cell r="B3678">
            <v>8.6199999999999999E-2</v>
          </cell>
        </row>
        <row r="3679">
          <cell r="A3679">
            <v>40109</v>
          </cell>
          <cell r="B3679">
            <v>8.6199999999999999E-2</v>
          </cell>
        </row>
        <row r="3680">
          <cell r="A3680">
            <v>40110</v>
          </cell>
          <cell r="B3680">
            <v>0</v>
          </cell>
        </row>
        <row r="3681">
          <cell r="A3681">
            <v>40111</v>
          </cell>
          <cell r="B3681">
            <v>0</v>
          </cell>
        </row>
        <row r="3682">
          <cell r="A3682">
            <v>40112</v>
          </cell>
          <cell r="B3682">
            <v>8.6199999999999999E-2</v>
          </cell>
        </row>
        <row r="3683">
          <cell r="A3683">
            <v>40113</v>
          </cell>
          <cell r="B3683">
            <v>8.6199999999999999E-2</v>
          </cell>
        </row>
        <row r="3684">
          <cell r="A3684">
            <v>40114</v>
          </cell>
          <cell r="B3684">
            <v>8.6099999999999996E-2</v>
          </cell>
        </row>
        <row r="3685">
          <cell r="A3685">
            <v>40115</v>
          </cell>
          <cell r="B3685">
            <v>8.6199999999999999E-2</v>
          </cell>
        </row>
        <row r="3686">
          <cell r="A3686">
            <v>40116</v>
          </cell>
          <cell r="B3686">
            <v>8.6199999999999999E-2</v>
          </cell>
        </row>
        <row r="3687">
          <cell r="A3687">
            <v>40117</v>
          </cell>
          <cell r="B3687">
            <v>0</v>
          </cell>
        </row>
        <row r="3688">
          <cell r="A3688">
            <v>40118</v>
          </cell>
          <cell r="B3688">
            <v>0</v>
          </cell>
        </row>
        <row r="3689">
          <cell r="A3689">
            <v>40119</v>
          </cell>
          <cell r="B3689">
            <v>0</v>
          </cell>
        </row>
        <row r="3690">
          <cell r="A3690">
            <v>40120</v>
          </cell>
          <cell r="B3690">
            <v>8.6300000000000002E-2</v>
          </cell>
        </row>
        <row r="3691">
          <cell r="A3691">
            <v>40121</v>
          </cell>
          <cell r="B3691">
            <v>8.6300000000000002E-2</v>
          </cell>
        </row>
        <row r="3692">
          <cell r="A3692">
            <v>40122</v>
          </cell>
          <cell r="B3692">
            <v>8.6300000000000002E-2</v>
          </cell>
        </row>
        <row r="3693">
          <cell r="A3693">
            <v>40123</v>
          </cell>
          <cell r="B3693">
            <v>8.6300000000000002E-2</v>
          </cell>
        </row>
        <row r="3694">
          <cell r="A3694">
            <v>40124</v>
          </cell>
          <cell r="B3694">
            <v>0</v>
          </cell>
        </row>
        <row r="3695">
          <cell r="A3695">
            <v>40125</v>
          </cell>
          <cell r="B3695">
            <v>0</v>
          </cell>
        </row>
        <row r="3696">
          <cell r="A3696">
            <v>40126</v>
          </cell>
          <cell r="B3696">
            <v>8.6300000000000002E-2</v>
          </cell>
        </row>
        <row r="3697">
          <cell r="A3697">
            <v>40127</v>
          </cell>
          <cell r="B3697">
            <v>8.6300000000000002E-2</v>
          </cell>
        </row>
        <row r="3698">
          <cell r="A3698">
            <v>40128</v>
          </cell>
          <cell r="B3698">
            <v>8.6400000000000005E-2</v>
          </cell>
        </row>
        <row r="3699">
          <cell r="A3699">
            <v>40129</v>
          </cell>
          <cell r="B3699">
            <v>8.6300000000000002E-2</v>
          </cell>
        </row>
        <row r="3700">
          <cell r="A3700">
            <v>40130</v>
          </cell>
          <cell r="B3700">
            <v>8.6300000000000002E-2</v>
          </cell>
        </row>
        <row r="3701">
          <cell r="A3701">
            <v>40131</v>
          </cell>
          <cell r="B3701">
            <v>0</v>
          </cell>
        </row>
        <row r="3702">
          <cell r="A3702">
            <v>40132</v>
          </cell>
          <cell r="B3702">
            <v>0</v>
          </cell>
        </row>
        <row r="3703">
          <cell r="A3703">
            <v>40133</v>
          </cell>
          <cell r="B3703">
            <v>8.6300000000000002E-2</v>
          </cell>
        </row>
        <row r="3704">
          <cell r="A3704">
            <v>40134</v>
          </cell>
          <cell r="B3704">
            <v>8.6199999999999999E-2</v>
          </cell>
        </row>
        <row r="3705">
          <cell r="A3705">
            <v>40135</v>
          </cell>
          <cell r="B3705">
            <v>8.6199999999999999E-2</v>
          </cell>
        </row>
        <row r="3706">
          <cell r="A3706">
            <v>40136</v>
          </cell>
          <cell r="B3706">
            <v>8.6199999999999999E-2</v>
          </cell>
        </row>
        <row r="3707">
          <cell r="A3707">
            <v>40137</v>
          </cell>
          <cell r="B3707">
            <v>8.6300000000000002E-2</v>
          </cell>
        </row>
        <row r="3708">
          <cell r="A3708">
            <v>40138</v>
          </cell>
          <cell r="B3708">
            <v>0</v>
          </cell>
        </row>
        <row r="3709">
          <cell r="A3709">
            <v>40139</v>
          </cell>
          <cell r="B3709">
            <v>0</v>
          </cell>
        </row>
        <row r="3710">
          <cell r="A3710">
            <v>40140</v>
          </cell>
          <cell r="B3710">
            <v>8.6099999999999996E-2</v>
          </cell>
        </row>
        <row r="3711">
          <cell r="A3711">
            <v>40141</v>
          </cell>
          <cell r="B3711">
            <v>8.6400000000000005E-2</v>
          </cell>
        </row>
        <row r="3712">
          <cell r="A3712">
            <v>40142</v>
          </cell>
          <cell r="B3712">
            <v>8.6499999999999994E-2</v>
          </cell>
        </row>
        <row r="3713">
          <cell r="A3713">
            <v>40143</v>
          </cell>
          <cell r="B3713">
            <v>8.6499999999999994E-2</v>
          </cell>
        </row>
        <row r="3714">
          <cell r="A3714">
            <v>40144</v>
          </cell>
          <cell r="B3714">
            <v>8.5999999999999993E-2</v>
          </cell>
        </row>
        <row r="3715">
          <cell r="A3715">
            <v>40145</v>
          </cell>
          <cell r="B3715">
            <v>0</v>
          </cell>
        </row>
        <row r="3716">
          <cell r="A3716">
            <v>40146</v>
          </cell>
          <cell r="B3716">
            <v>0</v>
          </cell>
        </row>
        <row r="3717">
          <cell r="A3717">
            <v>40147</v>
          </cell>
          <cell r="B3717">
            <v>8.6199999999999999E-2</v>
          </cell>
        </row>
        <row r="3718">
          <cell r="A3718">
            <v>40148</v>
          </cell>
          <cell r="B3718">
            <v>8.5999999999999993E-2</v>
          </cell>
        </row>
        <row r="3719">
          <cell r="A3719">
            <v>40149</v>
          </cell>
          <cell r="B3719">
            <v>8.6300000000000002E-2</v>
          </cell>
        </row>
        <row r="3720">
          <cell r="A3720">
            <v>40150</v>
          </cell>
          <cell r="B3720">
            <v>8.6300000000000002E-2</v>
          </cell>
        </row>
        <row r="3721">
          <cell r="A3721">
            <v>40151</v>
          </cell>
          <cell r="B3721">
            <v>8.6199999999999999E-2</v>
          </cell>
        </row>
        <row r="3722">
          <cell r="A3722">
            <v>40152</v>
          </cell>
          <cell r="B3722">
            <v>0</v>
          </cell>
        </row>
        <row r="3723">
          <cell r="A3723">
            <v>40153</v>
          </cell>
          <cell r="B3723">
            <v>0</v>
          </cell>
        </row>
        <row r="3724">
          <cell r="A3724">
            <v>40154</v>
          </cell>
          <cell r="B3724">
            <v>8.5599999999999996E-2</v>
          </cell>
        </row>
        <row r="3725">
          <cell r="A3725">
            <v>40155</v>
          </cell>
          <cell r="B3725">
            <v>8.6099999999999996E-2</v>
          </cell>
        </row>
        <row r="3726">
          <cell r="A3726">
            <v>40156</v>
          </cell>
          <cell r="B3726">
            <v>8.6300000000000002E-2</v>
          </cell>
        </row>
        <row r="3727">
          <cell r="A3727">
            <v>40157</v>
          </cell>
          <cell r="B3727">
            <v>8.6199999999999999E-2</v>
          </cell>
        </row>
        <row r="3728">
          <cell r="A3728">
            <v>40158</v>
          </cell>
          <cell r="B3728">
            <v>8.6199999999999999E-2</v>
          </cell>
        </row>
        <row r="3729">
          <cell r="A3729">
            <v>40159</v>
          </cell>
          <cell r="B3729">
            <v>0</v>
          </cell>
        </row>
        <row r="3730">
          <cell r="A3730">
            <v>40160</v>
          </cell>
          <cell r="B3730">
            <v>0</v>
          </cell>
        </row>
        <row r="3731">
          <cell r="A3731">
            <v>40161</v>
          </cell>
          <cell r="B3731">
            <v>8.6199999999999999E-2</v>
          </cell>
        </row>
        <row r="3732">
          <cell r="A3732">
            <v>40162</v>
          </cell>
          <cell r="B3732">
            <v>8.6300000000000002E-2</v>
          </cell>
        </row>
        <row r="3733">
          <cell r="A3733">
            <v>40163</v>
          </cell>
          <cell r="B3733">
            <v>8.6300000000000002E-2</v>
          </cell>
        </row>
        <row r="3734">
          <cell r="A3734">
            <v>40164</v>
          </cell>
          <cell r="B3734">
            <v>8.6300000000000002E-2</v>
          </cell>
        </row>
        <row r="3735">
          <cell r="A3735">
            <v>40165</v>
          </cell>
          <cell r="B3735">
            <v>8.6300000000000002E-2</v>
          </cell>
        </row>
        <row r="3736">
          <cell r="A3736">
            <v>40166</v>
          </cell>
          <cell r="B3736">
            <v>0</v>
          </cell>
        </row>
        <row r="3737">
          <cell r="A3737">
            <v>40167</v>
          </cell>
          <cell r="B3737">
            <v>0</v>
          </cell>
        </row>
        <row r="3738">
          <cell r="A3738">
            <v>40168</v>
          </cell>
          <cell r="B3738">
            <v>8.6400000000000005E-2</v>
          </cell>
        </row>
        <row r="3739">
          <cell r="A3739">
            <v>40169</v>
          </cell>
          <cell r="B3739">
            <v>8.6199999999999999E-2</v>
          </cell>
        </row>
        <row r="3740">
          <cell r="A3740">
            <v>40170</v>
          </cell>
          <cell r="B3740">
            <v>8.6099999999999996E-2</v>
          </cell>
        </row>
        <row r="3741">
          <cell r="A3741">
            <v>40171</v>
          </cell>
          <cell r="B3741">
            <v>8.6099999999999996E-2</v>
          </cell>
        </row>
        <row r="3742">
          <cell r="A3742">
            <v>40172</v>
          </cell>
          <cell r="B3742">
            <v>0</v>
          </cell>
        </row>
        <row r="3743">
          <cell r="A3743">
            <v>40173</v>
          </cell>
          <cell r="B3743">
            <v>0</v>
          </cell>
        </row>
        <row r="3744">
          <cell r="A3744">
            <v>40174</v>
          </cell>
          <cell r="B3744">
            <v>0</v>
          </cell>
        </row>
        <row r="3745">
          <cell r="A3745">
            <v>40175</v>
          </cell>
          <cell r="B3745">
            <v>8.6199999999999999E-2</v>
          </cell>
        </row>
        <row r="3746">
          <cell r="A3746">
            <v>40176</v>
          </cell>
          <cell r="B3746">
            <v>8.6199999999999999E-2</v>
          </cell>
        </row>
        <row r="3747">
          <cell r="A3747">
            <v>40177</v>
          </cell>
          <cell r="B3747">
            <v>8.5500000000000007E-2</v>
          </cell>
        </row>
        <row r="3748">
          <cell r="A3748">
            <v>40178</v>
          </cell>
          <cell r="B3748">
            <v>8.5500000000000007E-2</v>
          </cell>
        </row>
        <row r="3749">
          <cell r="A3749">
            <v>40179</v>
          </cell>
          <cell r="B3749">
            <v>0</v>
          </cell>
        </row>
        <row r="3750">
          <cell r="A3750">
            <v>40180</v>
          </cell>
          <cell r="B3750">
            <v>0</v>
          </cell>
        </row>
        <row r="3751">
          <cell r="A3751">
            <v>40181</v>
          </cell>
          <cell r="B3751">
            <v>0</v>
          </cell>
        </row>
        <row r="3752">
          <cell r="A3752">
            <v>40182</v>
          </cell>
          <cell r="B3752">
            <v>8.6099999999999996E-2</v>
          </cell>
        </row>
        <row r="3753">
          <cell r="A3753">
            <v>40183</v>
          </cell>
          <cell r="B3753">
            <v>8.6099999999999996E-2</v>
          </cell>
        </row>
        <row r="3754">
          <cell r="A3754">
            <v>40184</v>
          </cell>
          <cell r="B3754">
            <v>8.6099999999999996E-2</v>
          </cell>
        </row>
        <row r="3755">
          <cell r="A3755">
            <v>40185</v>
          </cell>
          <cell r="B3755">
            <v>8.6199999999999999E-2</v>
          </cell>
        </row>
        <row r="3756">
          <cell r="A3756">
            <v>40186</v>
          </cell>
          <cell r="B3756">
            <v>8.6199999999999999E-2</v>
          </cell>
        </row>
        <row r="3757">
          <cell r="A3757">
            <v>40187</v>
          </cell>
          <cell r="B3757">
            <v>0</v>
          </cell>
        </row>
        <row r="3758">
          <cell r="A3758">
            <v>40188</v>
          </cell>
          <cell r="B3758">
            <v>0</v>
          </cell>
        </row>
        <row r="3759">
          <cell r="A3759">
            <v>40189</v>
          </cell>
          <cell r="B3759">
            <v>8.6199999999999999E-2</v>
          </cell>
        </row>
        <row r="3760">
          <cell r="A3760">
            <v>40190</v>
          </cell>
          <cell r="B3760">
            <v>8.6199999999999999E-2</v>
          </cell>
        </row>
        <row r="3761">
          <cell r="A3761">
            <v>40191</v>
          </cell>
          <cell r="B3761">
            <v>8.6199999999999999E-2</v>
          </cell>
        </row>
        <row r="3762">
          <cell r="A3762">
            <v>40192</v>
          </cell>
          <cell r="B3762">
            <v>8.6199999999999999E-2</v>
          </cell>
        </row>
        <row r="3763">
          <cell r="A3763">
            <v>40193</v>
          </cell>
          <cell r="B3763">
            <v>8.6099999999999996E-2</v>
          </cell>
        </row>
        <row r="3764">
          <cell r="A3764">
            <v>40194</v>
          </cell>
          <cell r="B3764">
            <v>0</v>
          </cell>
        </row>
        <row r="3765">
          <cell r="A3765">
            <v>40195</v>
          </cell>
          <cell r="B3765">
            <v>0</v>
          </cell>
        </row>
        <row r="3766">
          <cell r="A3766">
            <v>40196</v>
          </cell>
          <cell r="B3766">
            <v>8.6099999999999996E-2</v>
          </cell>
        </row>
        <row r="3767">
          <cell r="A3767">
            <v>40197</v>
          </cell>
          <cell r="B3767">
            <v>8.6099999999999996E-2</v>
          </cell>
        </row>
        <row r="3768">
          <cell r="A3768">
            <v>40198</v>
          </cell>
          <cell r="B3768">
            <v>8.6199999999999999E-2</v>
          </cell>
        </row>
        <row r="3769">
          <cell r="A3769">
            <v>40199</v>
          </cell>
          <cell r="B3769">
            <v>8.6199999999999999E-2</v>
          </cell>
        </row>
        <row r="3770">
          <cell r="A3770">
            <v>40200</v>
          </cell>
          <cell r="B3770">
            <v>8.6199999999999999E-2</v>
          </cell>
        </row>
        <row r="3771">
          <cell r="A3771">
            <v>40201</v>
          </cell>
          <cell r="B3771">
            <v>0</v>
          </cell>
        </row>
        <row r="3772">
          <cell r="A3772">
            <v>40202</v>
          </cell>
          <cell r="B3772">
            <v>0</v>
          </cell>
        </row>
        <row r="3773">
          <cell r="A3773">
            <v>40203</v>
          </cell>
          <cell r="B3773">
            <v>8.6199999999999999E-2</v>
          </cell>
        </row>
        <row r="3774">
          <cell r="A3774">
            <v>40204</v>
          </cell>
          <cell r="B3774">
            <v>8.6199999999999999E-2</v>
          </cell>
        </row>
        <row r="3775">
          <cell r="A3775">
            <v>40205</v>
          </cell>
          <cell r="B3775">
            <v>8.6199999999999999E-2</v>
          </cell>
        </row>
        <row r="3776">
          <cell r="A3776">
            <v>40206</v>
          </cell>
          <cell r="B3776">
            <v>8.6199999999999999E-2</v>
          </cell>
        </row>
        <row r="3777">
          <cell r="A3777">
            <v>40207</v>
          </cell>
          <cell r="B3777">
            <v>8.6300000000000002E-2</v>
          </cell>
        </row>
        <row r="3778">
          <cell r="A3778">
            <v>40208</v>
          </cell>
          <cell r="B3778">
            <v>0</v>
          </cell>
        </row>
        <row r="3779">
          <cell r="A3779">
            <v>40209</v>
          </cell>
          <cell r="B3779">
            <v>0</v>
          </cell>
        </row>
        <row r="3780">
          <cell r="A3780">
            <v>40210</v>
          </cell>
          <cell r="B3780">
            <v>8.6300000000000002E-2</v>
          </cell>
        </row>
        <row r="3781">
          <cell r="A3781">
            <v>40211</v>
          </cell>
          <cell r="B3781">
            <v>8.6199999999999999E-2</v>
          </cell>
        </row>
        <row r="3782">
          <cell r="A3782">
            <v>40212</v>
          </cell>
          <cell r="B3782">
            <v>8.6099999999999996E-2</v>
          </cell>
        </row>
        <row r="3783">
          <cell r="A3783">
            <v>40213</v>
          </cell>
          <cell r="B3783">
            <v>8.6199999999999999E-2</v>
          </cell>
        </row>
        <row r="3784">
          <cell r="A3784">
            <v>40214</v>
          </cell>
          <cell r="B3784">
            <v>8.6199999999999999E-2</v>
          </cell>
        </row>
        <row r="3785">
          <cell r="A3785">
            <v>40215</v>
          </cell>
          <cell r="B3785">
            <v>0</v>
          </cell>
        </row>
        <row r="3786">
          <cell r="A3786">
            <v>40216</v>
          </cell>
          <cell r="B3786">
            <v>0</v>
          </cell>
        </row>
        <row r="3787">
          <cell r="A3787">
            <v>40217</v>
          </cell>
          <cell r="B3787">
            <v>8.6199999999999999E-2</v>
          </cell>
        </row>
        <row r="3788">
          <cell r="A3788">
            <v>40218</v>
          </cell>
          <cell r="B3788">
            <v>8.6199999999999999E-2</v>
          </cell>
        </row>
        <row r="3789">
          <cell r="A3789">
            <v>40219</v>
          </cell>
          <cell r="B3789">
            <v>8.6199999999999999E-2</v>
          </cell>
        </row>
        <row r="3790">
          <cell r="A3790">
            <v>40220</v>
          </cell>
          <cell r="B3790">
            <v>8.6199999999999999E-2</v>
          </cell>
        </row>
        <row r="3791">
          <cell r="A3791">
            <v>40221</v>
          </cell>
          <cell r="B3791">
            <v>8.6199999999999999E-2</v>
          </cell>
        </row>
        <row r="3792">
          <cell r="A3792">
            <v>40222</v>
          </cell>
          <cell r="B3792">
            <v>0</v>
          </cell>
        </row>
        <row r="3793">
          <cell r="A3793">
            <v>40223</v>
          </cell>
          <cell r="B3793">
            <v>0</v>
          </cell>
        </row>
        <row r="3794">
          <cell r="A3794">
            <v>40224</v>
          </cell>
          <cell r="B3794">
            <v>0</v>
          </cell>
        </row>
        <row r="3795">
          <cell r="A3795">
            <v>40225</v>
          </cell>
          <cell r="B3795">
            <v>0</v>
          </cell>
        </row>
        <row r="3796">
          <cell r="A3796">
            <v>40226</v>
          </cell>
          <cell r="B3796">
            <v>8.6199999999999999E-2</v>
          </cell>
        </row>
        <row r="3797">
          <cell r="A3797">
            <v>40227</v>
          </cell>
          <cell r="B3797">
            <v>8.6300000000000002E-2</v>
          </cell>
        </row>
        <row r="3798">
          <cell r="A3798">
            <v>40228</v>
          </cell>
          <cell r="B3798">
            <v>8.6300000000000002E-2</v>
          </cell>
        </row>
        <row r="3799">
          <cell r="A3799">
            <v>40229</v>
          </cell>
          <cell r="B3799">
            <v>0</v>
          </cell>
        </row>
        <row r="3800">
          <cell r="A3800">
            <v>40230</v>
          </cell>
          <cell r="B3800">
            <v>0</v>
          </cell>
        </row>
        <row r="3801">
          <cell r="A3801">
            <v>40231</v>
          </cell>
          <cell r="B3801">
            <v>8.6300000000000002E-2</v>
          </cell>
        </row>
        <row r="3802">
          <cell r="A3802">
            <v>40232</v>
          </cell>
          <cell r="B3802">
            <v>8.6300000000000002E-2</v>
          </cell>
        </row>
        <row r="3803">
          <cell r="A3803">
            <v>40233</v>
          </cell>
          <cell r="B3803">
            <v>8.6199999999999999E-2</v>
          </cell>
        </row>
        <row r="3804">
          <cell r="A3804">
            <v>40234</v>
          </cell>
          <cell r="B3804">
            <v>8.6199999999999999E-2</v>
          </cell>
        </row>
        <row r="3805">
          <cell r="A3805">
            <v>40235</v>
          </cell>
          <cell r="B3805">
            <v>8.6199999999999999E-2</v>
          </cell>
        </row>
        <row r="3806">
          <cell r="A3806">
            <v>40236</v>
          </cell>
          <cell r="B3806">
            <v>0</v>
          </cell>
        </row>
        <row r="3807">
          <cell r="A3807">
            <v>40237</v>
          </cell>
          <cell r="B3807">
            <v>0</v>
          </cell>
        </row>
        <row r="3808">
          <cell r="A3808">
            <v>40238</v>
          </cell>
          <cell r="B3808">
            <v>8.6099999999999996E-2</v>
          </cell>
        </row>
        <row r="3809">
          <cell r="A3809">
            <v>40239</v>
          </cell>
          <cell r="B3809">
            <v>8.6199999999999999E-2</v>
          </cell>
        </row>
        <row r="3810">
          <cell r="A3810">
            <v>40240</v>
          </cell>
          <cell r="B3810">
            <v>8.6199999999999999E-2</v>
          </cell>
        </row>
        <row r="3811">
          <cell r="A3811">
            <v>40241</v>
          </cell>
          <cell r="B3811">
            <v>8.6099999999999996E-2</v>
          </cell>
        </row>
        <row r="3812">
          <cell r="A3812">
            <v>40242</v>
          </cell>
          <cell r="B3812">
            <v>8.6099999999999996E-2</v>
          </cell>
        </row>
        <row r="3813">
          <cell r="A3813">
            <v>40243</v>
          </cell>
          <cell r="B3813">
            <v>0</v>
          </cell>
        </row>
        <row r="3814">
          <cell r="A3814">
            <v>40244</v>
          </cell>
          <cell r="B3814">
            <v>0</v>
          </cell>
        </row>
        <row r="3815">
          <cell r="A3815">
            <v>40245</v>
          </cell>
          <cell r="B3815">
            <v>8.6300000000000002E-2</v>
          </cell>
        </row>
        <row r="3816">
          <cell r="A3816">
            <v>40246</v>
          </cell>
          <cell r="B3816">
            <v>8.6300000000000002E-2</v>
          </cell>
        </row>
        <row r="3817">
          <cell r="A3817">
            <v>40247</v>
          </cell>
          <cell r="B3817">
            <v>8.6300000000000002E-2</v>
          </cell>
        </row>
        <row r="3818">
          <cell r="A3818">
            <v>40248</v>
          </cell>
          <cell r="B3818">
            <v>8.6199999999999999E-2</v>
          </cell>
        </row>
        <row r="3819">
          <cell r="A3819">
            <v>40249</v>
          </cell>
          <cell r="B3819">
            <v>8.6099999999999996E-2</v>
          </cell>
        </row>
        <row r="3820">
          <cell r="A3820">
            <v>40250</v>
          </cell>
          <cell r="B3820">
            <v>0</v>
          </cell>
        </row>
        <row r="3821">
          <cell r="A3821">
            <v>40251</v>
          </cell>
          <cell r="B3821">
            <v>0</v>
          </cell>
        </row>
        <row r="3822">
          <cell r="A3822">
            <v>40252</v>
          </cell>
          <cell r="B3822">
            <v>8.6199999999999999E-2</v>
          </cell>
        </row>
        <row r="3823">
          <cell r="A3823">
            <v>40253</v>
          </cell>
          <cell r="B3823">
            <v>8.6099999999999996E-2</v>
          </cell>
        </row>
        <row r="3824">
          <cell r="A3824">
            <v>40254</v>
          </cell>
          <cell r="B3824">
            <v>8.6199999999999999E-2</v>
          </cell>
        </row>
        <row r="3825">
          <cell r="A3825">
            <v>40255</v>
          </cell>
          <cell r="B3825">
            <v>8.6099999999999996E-2</v>
          </cell>
        </row>
        <row r="3826">
          <cell r="A3826">
            <v>40256</v>
          </cell>
          <cell r="B3826">
            <v>8.6199999999999999E-2</v>
          </cell>
        </row>
        <row r="3827">
          <cell r="A3827">
            <v>40257</v>
          </cell>
          <cell r="B3827">
            <v>0</v>
          </cell>
        </row>
        <row r="3828">
          <cell r="A3828">
            <v>40258</v>
          </cell>
          <cell r="B3828">
            <v>0</v>
          </cell>
        </row>
        <row r="3829">
          <cell r="A3829">
            <v>40259</v>
          </cell>
          <cell r="B3829">
            <v>8.6199999999999999E-2</v>
          </cell>
        </row>
        <row r="3830">
          <cell r="A3830">
            <v>40260</v>
          </cell>
          <cell r="B3830">
            <v>8.6199999999999999E-2</v>
          </cell>
        </row>
        <row r="3831">
          <cell r="A3831">
            <v>40261</v>
          </cell>
          <cell r="B3831">
            <v>8.6199999999999999E-2</v>
          </cell>
        </row>
        <row r="3832">
          <cell r="A3832">
            <v>40262</v>
          </cell>
          <cell r="B3832">
            <v>8.6099999999999996E-2</v>
          </cell>
        </row>
        <row r="3833">
          <cell r="A3833">
            <v>40263</v>
          </cell>
          <cell r="B3833">
            <v>8.5999999999999993E-2</v>
          </cell>
        </row>
        <row r="3834">
          <cell r="A3834">
            <v>40264</v>
          </cell>
          <cell r="B3834">
            <v>0</v>
          </cell>
        </row>
        <row r="3835">
          <cell r="A3835">
            <v>40265</v>
          </cell>
          <cell r="B3835">
            <v>0</v>
          </cell>
        </row>
        <row r="3836">
          <cell r="A3836">
            <v>40266</v>
          </cell>
          <cell r="B3836">
            <v>8.5599999999999996E-2</v>
          </cell>
        </row>
        <row r="3837">
          <cell r="A3837">
            <v>40267</v>
          </cell>
          <cell r="B3837">
            <v>8.5900000000000004E-2</v>
          </cell>
        </row>
        <row r="3838">
          <cell r="A3838">
            <v>40268</v>
          </cell>
          <cell r="B3838">
            <v>8.6099999999999996E-2</v>
          </cell>
        </row>
        <row r="3839">
          <cell r="A3839">
            <v>40269</v>
          </cell>
          <cell r="B3839">
            <v>8.5800000000000001E-2</v>
          </cell>
        </row>
        <row r="3840">
          <cell r="A3840">
            <v>40270</v>
          </cell>
          <cell r="B3840">
            <v>0</v>
          </cell>
        </row>
        <row r="3841">
          <cell r="A3841">
            <v>40271</v>
          </cell>
          <cell r="B3841">
            <v>0</v>
          </cell>
        </row>
        <row r="3842">
          <cell r="A3842">
            <v>40272</v>
          </cell>
          <cell r="B3842">
            <v>0</v>
          </cell>
        </row>
        <row r="3843">
          <cell r="A3843">
            <v>40273</v>
          </cell>
          <cell r="B3843">
            <v>8.6099999999999996E-2</v>
          </cell>
        </row>
        <row r="3844">
          <cell r="A3844">
            <v>40274</v>
          </cell>
          <cell r="B3844">
            <v>8.6199999999999999E-2</v>
          </cell>
        </row>
        <row r="3845">
          <cell r="A3845">
            <v>40275</v>
          </cell>
          <cell r="B3845">
            <v>8.6300000000000002E-2</v>
          </cell>
        </row>
        <row r="3846">
          <cell r="A3846">
            <v>40276</v>
          </cell>
          <cell r="B3846">
            <v>8.6199999999999999E-2</v>
          </cell>
        </row>
        <row r="3847">
          <cell r="A3847">
            <v>40277</v>
          </cell>
          <cell r="B3847">
            <v>8.6199999999999999E-2</v>
          </cell>
        </row>
        <row r="3848">
          <cell r="A3848">
            <v>40278</v>
          </cell>
          <cell r="B3848">
            <v>0</v>
          </cell>
        </row>
        <row r="3849">
          <cell r="A3849">
            <v>40279</v>
          </cell>
          <cell r="B3849">
            <v>0</v>
          </cell>
        </row>
        <row r="3850">
          <cell r="A3850">
            <v>40280</v>
          </cell>
          <cell r="B3850">
            <v>8.6300000000000002E-2</v>
          </cell>
        </row>
        <row r="3851">
          <cell r="A3851">
            <v>40281</v>
          </cell>
          <cell r="B3851">
            <v>8.6199999999999999E-2</v>
          </cell>
        </row>
        <row r="3852">
          <cell r="A3852">
            <v>40282</v>
          </cell>
          <cell r="B3852">
            <v>8.6099999999999996E-2</v>
          </cell>
        </row>
        <row r="3853">
          <cell r="A3853">
            <v>40283</v>
          </cell>
          <cell r="B3853">
            <v>8.6199999999999999E-2</v>
          </cell>
        </row>
        <row r="3854">
          <cell r="A3854">
            <v>40284</v>
          </cell>
          <cell r="B3854">
            <v>8.6300000000000002E-2</v>
          </cell>
        </row>
        <row r="3855">
          <cell r="A3855">
            <v>40285</v>
          </cell>
          <cell r="B3855">
            <v>0</v>
          </cell>
        </row>
        <row r="3856">
          <cell r="A3856">
            <v>40286</v>
          </cell>
          <cell r="B3856">
            <v>0</v>
          </cell>
        </row>
        <row r="3857">
          <cell r="A3857">
            <v>40287</v>
          </cell>
          <cell r="B3857">
            <v>8.6300000000000002E-2</v>
          </cell>
        </row>
        <row r="3858">
          <cell r="A3858">
            <v>40288</v>
          </cell>
          <cell r="B3858">
            <v>8.6300000000000002E-2</v>
          </cell>
        </row>
        <row r="3859">
          <cell r="A3859">
            <v>40289</v>
          </cell>
          <cell r="B3859">
            <v>0</v>
          </cell>
        </row>
        <row r="3860">
          <cell r="A3860">
            <v>40290</v>
          </cell>
          <cell r="B3860">
            <v>8.6199999999999999E-2</v>
          </cell>
        </row>
        <row r="3861">
          <cell r="A3861">
            <v>40291</v>
          </cell>
          <cell r="B3861">
            <v>8.6199999999999999E-2</v>
          </cell>
        </row>
        <row r="3862">
          <cell r="A3862">
            <v>40292</v>
          </cell>
          <cell r="B3862">
            <v>0</v>
          </cell>
        </row>
        <row r="3863">
          <cell r="A3863">
            <v>40293</v>
          </cell>
          <cell r="B3863">
            <v>0</v>
          </cell>
        </row>
        <row r="3864">
          <cell r="A3864">
            <v>40294</v>
          </cell>
          <cell r="B3864">
            <v>8.6199999999999999E-2</v>
          </cell>
        </row>
        <row r="3865">
          <cell r="A3865">
            <v>40295</v>
          </cell>
          <cell r="B3865">
            <v>8.6300000000000002E-2</v>
          </cell>
        </row>
        <row r="3866">
          <cell r="A3866">
            <v>40296</v>
          </cell>
          <cell r="B3866">
            <v>8.6199999999999999E-2</v>
          </cell>
        </row>
        <row r="3867">
          <cell r="A3867">
            <v>40297</v>
          </cell>
          <cell r="B3867">
            <v>9.3799999999999994E-2</v>
          </cell>
        </row>
        <row r="3868">
          <cell r="A3868">
            <v>40298</v>
          </cell>
          <cell r="B3868">
            <v>9.3799999999999994E-2</v>
          </cell>
        </row>
        <row r="3869">
          <cell r="A3869">
            <v>40299</v>
          </cell>
          <cell r="B3869">
            <v>0</v>
          </cell>
        </row>
        <row r="3870">
          <cell r="A3870">
            <v>40300</v>
          </cell>
          <cell r="B3870">
            <v>0</v>
          </cell>
        </row>
        <row r="3871">
          <cell r="A3871">
            <v>40301</v>
          </cell>
          <cell r="B3871">
            <v>9.4100000000000003E-2</v>
          </cell>
        </row>
        <row r="3872">
          <cell r="A3872">
            <v>40302</v>
          </cell>
          <cell r="B3872">
            <v>9.4100000000000003E-2</v>
          </cell>
        </row>
        <row r="3873">
          <cell r="A3873">
            <v>40303</v>
          </cell>
          <cell r="B3873">
            <v>9.4100000000000003E-2</v>
          </cell>
        </row>
        <row r="3874">
          <cell r="A3874">
            <v>40304</v>
          </cell>
          <cell r="B3874">
            <v>9.3899999999999997E-2</v>
          </cell>
        </row>
        <row r="3875">
          <cell r="A3875">
            <v>40305</v>
          </cell>
          <cell r="B3875">
            <v>9.3899999999999997E-2</v>
          </cell>
        </row>
        <row r="3876">
          <cell r="A3876">
            <v>40306</v>
          </cell>
          <cell r="B3876">
            <v>0</v>
          </cell>
        </row>
        <row r="3877">
          <cell r="A3877">
            <v>40307</v>
          </cell>
          <cell r="B3877">
            <v>0</v>
          </cell>
        </row>
        <row r="3878">
          <cell r="A3878">
            <v>40308</v>
          </cell>
          <cell r="B3878">
            <v>9.3799999999999994E-2</v>
          </cell>
        </row>
        <row r="3879">
          <cell r="A3879">
            <v>40309</v>
          </cell>
          <cell r="B3879">
            <v>9.3700000000000006E-2</v>
          </cell>
        </row>
        <row r="3880">
          <cell r="A3880">
            <v>40310</v>
          </cell>
          <cell r="B3880">
            <v>9.3799999999999994E-2</v>
          </cell>
        </row>
        <row r="3881">
          <cell r="A3881">
            <v>40311</v>
          </cell>
          <cell r="B3881">
            <v>9.3799999999999994E-2</v>
          </cell>
        </row>
        <row r="3882">
          <cell r="A3882">
            <v>40312</v>
          </cell>
          <cell r="B3882">
            <v>9.3799999999999994E-2</v>
          </cell>
        </row>
        <row r="3883">
          <cell r="A3883">
            <v>40313</v>
          </cell>
          <cell r="B3883">
            <v>0</v>
          </cell>
        </row>
        <row r="3884">
          <cell r="A3884">
            <v>40314</v>
          </cell>
          <cell r="B3884">
            <v>0</v>
          </cell>
        </row>
        <row r="3885">
          <cell r="A3885">
            <v>40315</v>
          </cell>
          <cell r="B3885">
            <v>9.3799999999999994E-2</v>
          </cell>
        </row>
        <row r="3886">
          <cell r="A3886">
            <v>40316</v>
          </cell>
          <cell r="B3886">
            <v>9.3700000000000006E-2</v>
          </cell>
        </row>
        <row r="3887">
          <cell r="A3887">
            <v>40317</v>
          </cell>
          <cell r="B3887">
            <v>9.3700000000000006E-2</v>
          </cell>
        </row>
        <row r="3888">
          <cell r="A3888">
            <v>40318</v>
          </cell>
          <cell r="B3888">
            <v>9.3700000000000006E-2</v>
          </cell>
        </row>
        <row r="3889">
          <cell r="A3889">
            <v>40319</v>
          </cell>
          <cell r="B3889">
            <v>9.3700000000000006E-2</v>
          </cell>
        </row>
        <row r="3890">
          <cell r="A3890">
            <v>40320</v>
          </cell>
          <cell r="B3890">
            <v>0</v>
          </cell>
        </row>
        <row r="3891">
          <cell r="A3891">
            <v>40321</v>
          </cell>
          <cell r="B3891">
            <v>0</v>
          </cell>
        </row>
        <row r="3892">
          <cell r="A3892">
            <v>40322</v>
          </cell>
          <cell r="B3892">
            <v>9.3799999999999994E-2</v>
          </cell>
        </row>
        <row r="3893">
          <cell r="A3893">
            <v>40323</v>
          </cell>
          <cell r="B3893">
            <v>9.3799999999999994E-2</v>
          </cell>
        </row>
        <row r="3894">
          <cell r="A3894">
            <v>40324</v>
          </cell>
          <cell r="B3894">
            <v>9.3799999999999994E-2</v>
          </cell>
        </row>
        <row r="3895">
          <cell r="A3895">
            <v>40325</v>
          </cell>
          <cell r="B3895">
            <v>9.3700000000000006E-2</v>
          </cell>
        </row>
        <row r="3896">
          <cell r="A3896">
            <v>40326</v>
          </cell>
          <cell r="B3896">
            <v>9.3799999999999994E-2</v>
          </cell>
        </row>
        <row r="3897">
          <cell r="A3897">
            <v>40327</v>
          </cell>
          <cell r="B3897">
            <v>0</v>
          </cell>
        </row>
        <row r="3898">
          <cell r="A3898">
            <v>40328</v>
          </cell>
          <cell r="B3898">
            <v>0</v>
          </cell>
        </row>
        <row r="3899">
          <cell r="A3899">
            <v>40329</v>
          </cell>
          <cell r="B3899">
            <v>9.3700000000000006E-2</v>
          </cell>
        </row>
        <row r="3900">
          <cell r="A3900">
            <v>40330</v>
          </cell>
          <cell r="B3900">
            <v>9.4E-2</v>
          </cell>
        </row>
        <row r="3901">
          <cell r="A3901">
            <v>40331</v>
          </cell>
          <cell r="B3901">
            <v>9.4E-2</v>
          </cell>
        </row>
        <row r="3902">
          <cell r="A3902">
            <v>40332</v>
          </cell>
          <cell r="B3902">
            <v>0</v>
          </cell>
        </row>
        <row r="3903">
          <cell r="A3903">
            <v>40333</v>
          </cell>
          <cell r="B3903">
            <v>9.3899999999999997E-2</v>
          </cell>
        </row>
        <row r="3904">
          <cell r="A3904">
            <v>40334</v>
          </cell>
          <cell r="B3904">
            <v>0</v>
          </cell>
        </row>
        <row r="3905">
          <cell r="A3905">
            <v>40335</v>
          </cell>
          <cell r="B3905">
            <v>0</v>
          </cell>
        </row>
        <row r="3906">
          <cell r="A3906">
            <v>40336</v>
          </cell>
          <cell r="B3906">
            <v>9.4E-2</v>
          </cell>
        </row>
        <row r="3907">
          <cell r="A3907">
            <v>40337</v>
          </cell>
          <cell r="B3907">
            <v>9.3899999999999997E-2</v>
          </cell>
        </row>
        <row r="3908">
          <cell r="A3908">
            <v>40338</v>
          </cell>
          <cell r="B3908">
            <v>9.3799999999999994E-2</v>
          </cell>
        </row>
        <row r="3909">
          <cell r="A3909">
            <v>40339</v>
          </cell>
          <cell r="B3909">
            <v>0.1012</v>
          </cell>
        </row>
        <row r="3910">
          <cell r="A3910">
            <v>40340</v>
          </cell>
          <cell r="B3910">
            <v>0.1008</v>
          </cell>
        </row>
        <row r="3911">
          <cell r="A3911">
            <v>40341</v>
          </cell>
          <cell r="B3911">
            <v>0</v>
          </cell>
        </row>
        <row r="3912">
          <cell r="A3912">
            <v>40342</v>
          </cell>
          <cell r="B3912">
            <v>0</v>
          </cell>
        </row>
        <row r="3913">
          <cell r="A3913">
            <v>40343</v>
          </cell>
          <cell r="B3913">
            <v>0.1011</v>
          </cell>
        </row>
        <row r="3914">
          <cell r="A3914">
            <v>40344</v>
          </cell>
          <cell r="B3914">
            <v>0.1013</v>
          </cell>
        </row>
        <row r="3915">
          <cell r="A3915">
            <v>40345</v>
          </cell>
          <cell r="B3915">
            <v>0.1012</v>
          </cell>
        </row>
        <row r="3916">
          <cell r="A3916">
            <v>40346</v>
          </cell>
          <cell r="B3916">
            <v>0.1012</v>
          </cell>
        </row>
        <row r="3917">
          <cell r="A3917">
            <v>40347</v>
          </cell>
          <cell r="B3917">
            <v>0.1013</v>
          </cell>
        </row>
        <row r="3918">
          <cell r="A3918">
            <v>40348</v>
          </cell>
          <cell r="B3918">
            <v>0</v>
          </cell>
        </row>
        <row r="3919">
          <cell r="A3919">
            <v>40349</v>
          </cell>
          <cell r="B3919">
            <v>0</v>
          </cell>
        </row>
        <row r="3920">
          <cell r="A3920">
            <v>40350</v>
          </cell>
          <cell r="B3920">
            <v>0.1013</v>
          </cell>
        </row>
        <row r="3921">
          <cell r="A3921">
            <v>40351</v>
          </cell>
          <cell r="B3921">
            <v>0.1013</v>
          </cell>
        </row>
        <row r="3922">
          <cell r="A3922">
            <v>40352</v>
          </cell>
          <cell r="B3922">
            <v>0.1013</v>
          </cell>
        </row>
        <row r="3923">
          <cell r="A3923">
            <v>40353</v>
          </cell>
          <cell r="B3923">
            <v>0.1013</v>
          </cell>
        </row>
        <row r="3924">
          <cell r="A3924">
            <v>40354</v>
          </cell>
          <cell r="B3924">
            <v>0.1013</v>
          </cell>
        </row>
        <row r="3925">
          <cell r="A3925">
            <v>40355</v>
          </cell>
          <cell r="B3925">
            <v>0</v>
          </cell>
        </row>
        <row r="3926">
          <cell r="A3926">
            <v>40356</v>
          </cell>
          <cell r="B3926">
            <v>0</v>
          </cell>
        </row>
        <row r="3927">
          <cell r="A3927">
            <v>40357</v>
          </cell>
          <cell r="B3927">
            <v>0.1013</v>
          </cell>
        </row>
        <row r="3928">
          <cell r="A3928">
            <v>40358</v>
          </cell>
          <cell r="B3928">
            <v>0.1013</v>
          </cell>
        </row>
        <row r="3929">
          <cell r="A3929">
            <v>40359</v>
          </cell>
          <cell r="B3929">
            <v>0.1012</v>
          </cell>
        </row>
        <row r="3930">
          <cell r="A3930">
            <v>40360</v>
          </cell>
          <cell r="B3930">
            <v>0.1014</v>
          </cell>
        </row>
        <row r="3931">
          <cell r="A3931">
            <v>40361</v>
          </cell>
          <cell r="B3931">
            <v>0.1014</v>
          </cell>
        </row>
        <row r="3932">
          <cell r="A3932">
            <v>40362</v>
          </cell>
          <cell r="B3932">
            <v>0</v>
          </cell>
        </row>
        <row r="3933">
          <cell r="A3933">
            <v>40363</v>
          </cell>
          <cell r="B3933">
            <v>0</v>
          </cell>
        </row>
        <row r="3934">
          <cell r="A3934">
            <v>40364</v>
          </cell>
          <cell r="B3934">
            <v>0.1014</v>
          </cell>
        </row>
        <row r="3935">
          <cell r="A3935">
            <v>40365</v>
          </cell>
          <cell r="B3935">
            <v>0.1014</v>
          </cell>
        </row>
        <row r="3936">
          <cell r="A3936">
            <v>40366</v>
          </cell>
          <cell r="B3936">
            <v>0.1014</v>
          </cell>
        </row>
        <row r="3937">
          <cell r="A3937">
            <v>40367</v>
          </cell>
          <cell r="B3937">
            <v>0.1014</v>
          </cell>
        </row>
        <row r="3938">
          <cell r="A3938">
            <v>40368</v>
          </cell>
          <cell r="B3938">
            <v>0.1014</v>
          </cell>
        </row>
        <row r="3939">
          <cell r="A3939">
            <v>40369</v>
          </cell>
          <cell r="B3939">
            <v>0</v>
          </cell>
        </row>
        <row r="3940">
          <cell r="A3940">
            <v>40370</v>
          </cell>
          <cell r="B3940">
            <v>0</v>
          </cell>
        </row>
        <row r="3941">
          <cell r="A3941">
            <v>40371</v>
          </cell>
          <cell r="B3941">
            <v>0.1014</v>
          </cell>
        </row>
        <row r="3942">
          <cell r="A3942">
            <v>40372</v>
          </cell>
          <cell r="B3942">
            <v>0.1014</v>
          </cell>
        </row>
        <row r="3943">
          <cell r="A3943">
            <v>40373</v>
          </cell>
          <cell r="B3943">
            <v>0.1013</v>
          </cell>
        </row>
        <row r="3944">
          <cell r="A3944">
            <v>40374</v>
          </cell>
          <cell r="B3944">
            <v>0.1014</v>
          </cell>
        </row>
        <row r="3945">
          <cell r="A3945">
            <v>40375</v>
          </cell>
          <cell r="B3945">
            <v>0.1014</v>
          </cell>
        </row>
        <row r="3946">
          <cell r="A3946">
            <v>40376</v>
          </cell>
          <cell r="B3946">
            <v>0</v>
          </cell>
        </row>
        <row r="3947">
          <cell r="A3947">
            <v>40377</v>
          </cell>
          <cell r="B3947">
            <v>0</v>
          </cell>
        </row>
        <row r="3948">
          <cell r="A3948">
            <v>40378</v>
          </cell>
          <cell r="B3948">
            <v>0.1013</v>
          </cell>
        </row>
        <row r="3949">
          <cell r="A3949">
            <v>40379</v>
          </cell>
          <cell r="B3949">
            <v>0.1014</v>
          </cell>
        </row>
        <row r="3950">
          <cell r="A3950">
            <v>40380</v>
          </cell>
          <cell r="B3950">
            <v>0.1014</v>
          </cell>
        </row>
        <row r="3951">
          <cell r="A3951">
            <v>40381</v>
          </cell>
          <cell r="B3951">
            <v>0.10639999999999999</v>
          </cell>
        </row>
        <row r="3952">
          <cell r="A3952">
            <v>40382</v>
          </cell>
          <cell r="B3952">
            <v>0.10639999999999999</v>
          </cell>
        </row>
        <row r="3953">
          <cell r="A3953">
            <v>40383</v>
          </cell>
          <cell r="B3953">
            <v>0</v>
          </cell>
        </row>
        <row r="3954">
          <cell r="A3954">
            <v>40384</v>
          </cell>
          <cell r="B3954">
            <v>0</v>
          </cell>
        </row>
        <row r="3955">
          <cell r="A3955">
            <v>40385</v>
          </cell>
          <cell r="B3955">
            <v>0.10639999999999999</v>
          </cell>
        </row>
        <row r="3956">
          <cell r="A3956">
            <v>40386</v>
          </cell>
          <cell r="B3956">
            <v>0.10630000000000001</v>
          </cell>
        </row>
        <row r="3957">
          <cell r="A3957">
            <v>40387</v>
          </cell>
          <cell r="B3957">
            <v>0.10630000000000001</v>
          </cell>
        </row>
        <row r="3958">
          <cell r="A3958">
            <v>40388</v>
          </cell>
          <cell r="B3958">
            <v>0.10630000000000001</v>
          </cell>
        </row>
        <row r="3959">
          <cell r="A3959">
            <v>40389</v>
          </cell>
          <cell r="B3959">
            <v>0.10630000000000001</v>
          </cell>
        </row>
        <row r="3960">
          <cell r="A3960">
            <v>40390</v>
          </cell>
          <cell r="B3960">
            <v>0</v>
          </cell>
        </row>
        <row r="3961">
          <cell r="A3961">
            <v>40391</v>
          </cell>
          <cell r="B3961">
            <v>0</v>
          </cell>
        </row>
        <row r="3962">
          <cell r="A3962">
            <v>40392</v>
          </cell>
          <cell r="B3962">
            <v>0.1065</v>
          </cell>
        </row>
        <row r="3963">
          <cell r="A3963">
            <v>40393</v>
          </cell>
          <cell r="B3963">
            <v>0.10639999999999999</v>
          </cell>
        </row>
        <row r="3964">
          <cell r="A3964">
            <v>40394</v>
          </cell>
          <cell r="B3964">
            <v>0.10639999999999999</v>
          </cell>
        </row>
        <row r="3965">
          <cell r="A3965">
            <v>40395</v>
          </cell>
          <cell r="B3965">
            <v>0.10639999999999999</v>
          </cell>
        </row>
        <row r="3966">
          <cell r="A3966">
            <v>40396</v>
          </cell>
          <cell r="B3966">
            <v>0.10639999999999999</v>
          </cell>
        </row>
        <row r="3967">
          <cell r="A3967">
            <v>40397</v>
          </cell>
          <cell r="B3967">
            <v>0</v>
          </cell>
        </row>
        <row r="3968">
          <cell r="A3968">
            <v>40398</v>
          </cell>
          <cell r="B3968">
            <v>0</v>
          </cell>
        </row>
        <row r="3969">
          <cell r="A3969">
            <v>40399</v>
          </cell>
          <cell r="B3969">
            <v>0.10639999999999999</v>
          </cell>
        </row>
        <row r="3970">
          <cell r="A3970">
            <v>40400</v>
          </cell>
          <cell r="B3970">
            <v>0.10639999999999999</v>
          </cell>
        </row>
        <row r="3971">
          <cell r="A3971">
            <v>40401</v>
          </cell>
          <cell r="B3971">
            <v>0.10639999999999999</v>
          </cell>
        </row>
        <row r="3972">
          <cell r="A3972">
            <v>40402</v>
          </cell>
          <cell r="B3972">
            <v>0.10639999999999999</v>
          </cell>
        </row>
        <row r="3973">
          <cell r="A3973">
            <v>40403</v>
          </cell>
          <cell r="B3973">
            <v>0.10639999999999999</v>
          </cell>
        </row>
        <row r="3974">
          <cell r="A3974">
            <v>40404</v>
          </cell>
          <cell r="B3974">
            <v>0</v>
          </cell>
        </row>
        <row r="3975">
          <cell r="A3975">
            <v>40405</v>
          </cell>
          <cell r="B3975">
            <v>0</v>
          </cell>
        </row>
        <row r="3976">
          <cell r="A3976">
            <v>40406</v>
          </cell>
          <cell r="B3976">
            <v>0.10639999999999999</v>
          </cell>
        </row>
        <row r="3977">
          <cell r="A3977">
            <v>40407</v>
          </cell>
          <cell r="B3977">
            <v>0.10639999999999999</v>
          </cell>
        </row>
        <row r="3978">
          <cell r="A3978">
            <v>40408</v>
          </cell>
          <cell r="B3978">
            <v>0.10630000000000001</v>
          </cell>
        </row>
        <row r="3979">
          <cell r="A3979">
            <v>40409</v>
          </cell>
          <cell r="B3979">
            <v>0.10630000000000001</v>
          </cell>
        </row>
        <row r="3980">
          <cell r="A3980">
            <v>40410</v>
          </cell>
          <cell r="B3980">
            <v>0.10630000000000001</v>
          </cell>
        </row>
        <row r="3981">
          <cell r="A3981">
            <v>40411</v>
          </cell>
          <cell r="B3981">
            <v>0</v>
          </cell>
        </row>
        <row r="3982">
          <cell r="A3982">
            <v>40412</v>
          </cell>
          <cell r="B3982">
            <v>0</v>
          </cell>
        </row>
        <row r="3983">
          <cell r="A3983">
            <v>40413</v>
          </cell>
          <cell r="B3983">
            <v>0.10630000000000001</v>
          </cell>
        </row>
        <row r="3984">
          <cell r="A3984">
            <v>40414</v>
          </cell>
          <cell r="B3984">
            <v>0.10630000000000001</v>
          </cell>
        </row>
        <row r="3985">
          <cell r="A3985">
            <v>40415</v>
          </cell>
          <cell r="B3985">
            <v>0.10639999999999999</v>
          </cell>
        </row>
        <row r="3986">
          <cell r="A3986">
            <v>40416</v>
          </cell>
          <cell r="B3986">
            <v>0.10630000000000001</v>
          </cell>
        </row>
        <row r="3987">
          <cell r="A3987">
            <v>40417</v>
          </cell>
          <cell r="B3987">
            <v>0.10639999999999999</v>
          </cell>
        </row>
        <row r="3988">
          <cell r="A3988">
            <v>40418</v>
          </cell>
          <cell r="B3988">
            <v>0</v>
          </cell>
        </row>
        <row r="3989">
          <cell r="A3989">
            <v>40419</v>
          </cell>
          <cell r="B3989">
            <v>0</v>
          </cell>
        </row>
        <row r="3990">
          <cell r="A3990">
            <v>40420</v>
          </cell>
          <cell r="B3990">
            <v>0.1061</v>
          </cell>
        </row>
        <row r="3991">
          <cell r="A3991">
            <v>40421</v>
          </cell>
          <cell r="B3991">
            <v>0.10630000000000001</v>
          </cell>
        </row>
        <row r="3992">
          <cell r="A3992">
            <v>40422</v>
          </cell>
          <cell r="B3992">
            <v>0.10630000000000001</v>
          </cell>
        </row>
        <row r="3993">
          <cell r="A3993">
            <v>40423</v>
          </cell>
          <cell r="B3993">
            <v>0.10630000000000001</v>
          </cell>
        </row>
        <row r="3994">
          <cell r="A3994">
            <v>40424</v>
          </cell>
          <cell r="B3994">
            <v>0.1062</v>
          </cell>
        </row>
        <row r="3995">
          <cell r="A3995">
            <v>40425</v>
          </cell>
          <cell r="B3995">
            <v>0</v>
          </cell>
        </row>
        <row r="3996">
          <cell r="A3996">
            <v>40426</v>
          </cell>
          <cell r="B3996">
            <v>0</v>
          </cell>
        </row>
        <row r="3997">
          <cell r="A3997">
            <v>40427</v>
          </cell>
          <cell r="B3997">
            <v>0.1061</v>
          </cell>
        </row>
        <row r="3998">
          <cell r="A3998">
            <v>40428</v>
          </cell>
          <cell r="B3998">
            <v>0</v>
          </cell>
        </row>
        <row r="3999">
          <cell r="A3999">
            <v>40429</v>
          </cell>
          <cell r="B3999">
            <v>0.1062</v>
          </cell>
        </row>
        <row r="4000">
          <cell r="A4000">
            <v>40430</v>
          </cell>
          <cell r="B4000">
            <v>0.10639999999999999</v>
          </cell>
        </row>
        <row r="4001">
          <cell r="A4001">
            <v>40431</v>
          </cell>
          <cell r="B4001">
            <v>0.10630000000000001</v>
          </cell>
        </row>
        <row r="4002">
          <cell r="A4002">
            <v>40432</v>
          </cell>
          <cell r="B4002">
            <v>0</v>
          </cell>
        </row>
        <row r="4003">
          <cell r="A4003">
            <v>40433</v>
          </cell>
          <cell r="B4003">
            <v>0</v>
          </cell>
        </row>
        <row r="4004">
          <cell r="A4004">
            <v>40434</v>
          </cell>
          <cell r="B4004">
            <v>0.1062</v>
          </cell>
        </row>
        <row r="4005">
          <cell r="A4005">
            <v>40435</v>
          </cell>
          <cell r="B4005">
            <v>0.1062</v>
          </cell>
        </row>
        <row r="4006">
          <cell r="A4006">
            <v>40436</v>
          </cell>
          <cell r="B4006">
            <v>0.10580000000000001</v>
          </cell>
        </row>
        <row r="4007">
          <cell r="A4007">
            <v>40437</v>
          </cell>
          <cell r="B4007">
            <v>0.106</v>
          </cell>
        </row>
        <row r="4008">
          <cell r="A4008">
            <v>40438</v>
          </cell>
          <cell r="B4008">
            <v>0.1062</v>
          </cell>
        </row>
        <row r="4009">
          <cell r="A4009">
            <v>40439</v>
          </cell>
          <cell r="B4009">
            <v>0</v>
          </cell>
        </row>
        <row r="4010">
          <cell r="A4010">
            <v>40440</v>
          </cell>
          <cell r="B4010">
            <v>0</v>
          </cell>
        </row>
        <row r="4011">
          <cell r="A4011">
            <v>40441</v>
          </cell>
          <cell r="B4011">
            <v>0.1062</v>
          </cell>
        </row>
        <row r="4012">
          <cell r="A4012">
            <v>40442</v>
          </cell>
          <cell r="B4012">
            <v>0.1062</v>
          </cell>
        </row>
        <row r="4013">
          <cell r="A4013">
            <v>40443</v>
          </cell>
          <cell r="B4013">
            <v>0.1062</v>
          </cell>
        </row>
        <row r="4014">
          <cell r="A4014">
            <v>40444</v>
          </cell>
          <cell r="B4014">
            <v>0.10630000000000001</v>
          </cell>
        </row>
        <row r="4015">
          <cell r="A4015">
            <v>40445</v>
          </cell>
          <cell r="B4015">
            <v>0.10630000000000001</v>
          </cell>
        </row>
        <row r="4016">
          <cell r="A4016">
            <v>40446</v>
          </cell>
          <cell r="B4016">
            <v>0</v>
          </cell>
        </row>
        <row r="4017">
          <cell r="A4017">
            <v>40447</v>
          </cell>
          <cell r="B4017">
            <v>0</v>
          </cell>
        </row>
        <row r="4018">
          <cell r="A4018">
            <v>40448</v>
          </cell>
          <cell r="B4018">
            <v>0.10630000000000001</v>
          </cell>
        </row>
        <row r="4019">
          <cell r="A4019">
            <v>40449</v>
          </cell>
          <cell r="B4019">
            <v>0.1062</v>
          </cell>
        </row>
        <row r="4020">
          <cell r="A4020">
            <v>40450</v>
          </cell>
          <cell r="B4020">
            <v>0.106</v>
          </cell>
        </row>
        <row r="4021">
          <cell r="A4021">
            <v>40451</v>
          </cell>
          <cell r="B4021">
            <v>0.1061</v>
          </cell>
        </row>
        <row r="4022">
          <cell r="A4022">
            <v>40452</v>
          </cell>
          <cell r="B4022">
            <v>0.10639999999999999</v>
          </cell>
        </row>
        <row r="4023">
          <cell r="A4023">
            <v>40453</v>
          </cell>
          <cell r="B4023">
            <v>0</v>
          </cell>
        </row>
        <row r="4024">
          <cell r="A4024">
            <v>40454</v>
          </cell>
          <cell r="B4024">
            <v>0</v>
          </cell>
        </row>
        <row r="4025">
          <cell r="A4025">
            <v>40455</v>
          </cell>
          <cell r="B4025">
            <v>0.10639999999999999</v>
          </cell>
        </row>
        <row r="4026">
          <cell r="A4026">
            <v>40456</v>
          </cell>
          <cell r="B4026">
            <v>0.10639999999999999</v>
          </cell>
        </row>
        <row r="4027">
          <cell r="A4027">
            <v>40457</v>
          </cell>
          <cell r="B4027">
            <v>0.10639999999999999</v>
          </cell>
        </row>
        <row r="4028">
          <cell r="A4028">
            <v>40458</v>
          </cell>
          <cell r="B4028">
            <v>0.10639999999999999</v>
          </cell>
        </row>
        <row r="4029">
          <cell r="A4029">
            <v>40459</v>
          </cell>
          <cell r="B4029">
            <v>0.10639999999999999</v>
          </cell>
        </row>
        <row r="4030">
          <cell r="A4030">
            <v>40460</v>
          </cell>
          <cell r="B4030">
            <v>0</v>
          </cell>
        </row>
        <row r="4031">
          <cell r="A4031">
            <v>40461</v>
          </cell>
          <cell r="B4031">
            <v>0</v>
          </cell>
        </row>
        <row r="4032">
          <cell r="A4032">
            <v>40462</v>
          </cell>
          <cell r="B4032">
            <v>0.10639999999999999</v>
          </cell>
        </row>
        <row r="4033">
          <cell r="A4033">
            <v>40463</v>
          </cell>
          <cell r="B4033">
            <v>0</v>
          </cell>
        </row>
        <row r="4034">
          <cell r="A4034">
            <v>40464</v>
          </cell>
          <cell r="B4034">
            <v>0.10639999999999999</v>
          </cell>
        </row>
        <row r="4035">
          <cell r="A4035">
            <v>40465</v>
          </cell>
          <cell r="B4035">
            <v>0.10630000000000001</v>
          </cell>
        </row>
        <row r="4036">
          <cell r="A4036">
            <v>40466</v>
          </cell>
          <cell r="B4036">
            <v>0.10639999999999999</v>
          </cell>
        </row>
        <row r="4037">
          <cell r="A4037">
            <v>40467</v>
          </cell>
          <cell r="B4037">
            <v>0</v>
          </cell>
        </row>
        <row r="4038">
          <cell r="A4038">
            <v>40468</v>
          </cell>
          <cell r="B4038">
            <v>0</v>
          </cell>
        </row>
        <row r="4039">
          <cell r="A4039">
            <v>40469</v>
          </cell>
          <cell r="B4039">
            <v>0.10639999999999999</v>
          </cell>
        </row>
        <row r="4040">
          <cell r="A4040">
            <v>40470</v>
          </cell>
          <cell r="B4040">
            <v>0.10639999999999999</v>
          </cell>
        </row>
        <row r="4041">
          <cell r="A4041">
            <v>40471</v>
          </cell>
          <cell r="B4041">
            <v>0.10639999999999999</v>
          </cell>
        </row>
        <row r="4042">
          <cell r="A4042">
            <v>40472</v>
          </cell>
          <cell r="B4042">
            <v>0.10639999999999999</v>
          </cell>
        </row>
        <row r="4043">
          <cell r="A4043">
            <v>40473</v>
          </cell>
          <cell r="B4043">
            <v>0.10639999999999999</v>
          </cell>
        </row>
        <row r="4044">
          <cell r="A4044">
            <v>40474</v>
          </cell>
          <cell r="B4044">
            <v>0</v>
          </cell>
        </row>
        <row r="4045">
          <cell r="A4045">
            <v>40475</v>
          </cell>
          <cell r="B4045">
            <v>0</v>
          </cell>
        </row>
        <row r="4046">
          <cell r="A4046">
            <v>40476</v>
          </cell>
          <cell r="B4046">
            <v>0.10639999999999999</v>
          </cell>
        </row>
        <row r="4047">
          <cell r="A4047">
            <v>40477</v>
          </cell>
          <cell r="B4047">
            <v>0.10639999999999999</v>
          </cell>
        </row>
        <row r="4048">
          <cell r="A4048">
            <v>40478</v>
          </cell>
          <cell r="B4048">
            <v>0.10639999999999999</v>
          </cell>
        </row>
        <row r="4049">
          <cell r="A4049">
            <v>40479</v>
          </cell>
          <cell r="B4049">
            <v>0.10639999999999999</v>
          </cell>
        </row>
        <row r="4050">
          <cell r="A4050">
            <v>40480</v>
          </cell>
          <cell r="B4050">
            <v>0.10639999999999999</v>
          </cell>
        </row>
        <row r="4051">
          <cell r="A4051">
            <v>40481</v>
          </cell>
          <cell r="B4051">
            <v>0</v>
          </cell>
        </row>
        <row r="4052">
          <cell r="A4052">
            <v>40482</v>
          </cell>
          <cell r="B4052">
            <v>0</v>
          </cell>
        </row>
        <row r="4053">
          <cell r="A4053">
            <v>40483</v>
          </cell>
          <cell r="B4053">
            <v>0.10639999999999999</v>
          </cell>
        </row>
        <row r="4054">
          <cell r="A4054">
            <v>40484</v>
          </cell>
          <cell r="B4054">
            <v>0</v>
          </cell>
        </row>
        <row r="4055">
          <cell r="A4055">
            <v>40485</v>
          </cell>
          <cell r="B4055">
            <v>0.10639999999999999</v>
          </cell>
        </row>
        <row r="4056">
          <cell r="A4056">
            <v>40486</v>
          </cell>
          <cell r="B4056">
            <v>0.10639999999999999</v>
          </cell>
        </row>
        <row r="4057">
          <cell r="A4057">
            <v>40487</v>
          </cell>
          <cell r="B4057">
            <v>0.10639999999999999</v>
          </cell>
        </row>
        <row r="4058">
          <cell r="A4058">
            <v>40488</v>
          </cell>
          <cell r="B4058">
            <v>0</v>
          </cell>
        </row>
        <row r="4059">
          <cell r="A4059">
            <v>40489</v>
          </cell>
          <cell r="B4059">
            <v>0</v>
          </cell>
        </row>
        <row r="4060">
          <cell r="A4060">
            <v>40490</v>
          </cell>
          <cell r="B4060">
            <v>0.10639999999999999</v>
          </cell>
        </row>
        <row r="4061">
          <cell r="A4061">
            <v>40491</v>
          </cell>
          <cell r="B4061">
            <v>0.10639999999999999</v>
          </cell>
        </row>
        <row r="4062">
          <cell r="A4062">
            <v>40492</v>
          </cell>
          <cell r="B4062">
            <v>0.10630000000000001</v>
          </cell>
        </row>
        <row r="4063">
          <cell r="A4063">
            <v>40493</v>
          </cell>
          <cell r="B4063">
            <v>0.10630000000000001</v>
          </cell>
        </row>
        <row r="4064">
          <cell r="A4064">
            <v>40494</v>
          </cell>
          <cell r="B4064">
            <v>0.10639999999999999</v>
          </cell>
        </row>
        <row r="4065">
          <cell r="A4065">
            <v>40495</v>
          </cell>
          <cell r="B4065">
            <v>0</v>
          </cell>
        </row>
        <row r="4066">
          <cell r="A4066">
            <v>40496</v>
          </cell>
          <cell r="B4066">
            <v>0</v>
          </cell>
        </row>
        <row r="4067">
          <cell r="A4067">
            <v>40497</v>
          </cell>
          <cell r="B4067">
            <v>0</v>
          </cell>
        </row>
        <row r="4068">
          <cell r="A4068">
            <v>40498</v>
          </cell>
          <cell r="B4068">
            <v>0.10639999999999999</v>
          </cell>
        </row>
        <row r="4069">
          <cell r="A4069">
            <v>40499</v>
          </cell>
          <cell r="B4069">
            <v>0.10639999999999999</v>
          </cell>
        </row>
        <row r="4070">
          <cell r="A4070">
            <v>40500</v>
          </cell>
          <cell r="B4070">
            <v>0.10639999999999999</v>
          </cell>
        </row>
        <row r="4071">
          <cell r="A4071">
            <v>40501</v>
          </cell>
          <cell r="B4071">
            <v>0.10639999999999999</v>
          </cell>
        </row>
        <row r="4072">
          <cell r="A4072">
            <v>40502</v>
          </cell>
          <cell r="B4072">
            <v>0</v>
          </cell>
        </row>
        <row r="4073">
          <cell r="A4073">
            <v>40503</v>
          </cell>
          <cell r="B4073">
            <v>0</v>
          </cell>
        </row>
        <row r="4074">
          <cell r="A4074">
            <v>40504</v>
          </cell>
          <cell r="B4074">
            <v>0.10639999999999999</v>
          </cell>
        </row>
        <row r="4075">
          <cell r="A4075">
            <v>40505</v>
          </cell>
          <cell r="B4075">
            <v>0.10639999999999999</v>
          </cell>
        </row>
        <row r="4076">
          <cell r="A4076">
            <v>40506</v>
          </cell>
          <cell r="B4076">
            <v>0.10639999999999999</v>
          </cell>
        </row>
        <row r="4077">
          <cell r="A4077">
            <v>40507</v>
          </cell>
          <cell r="B4077">
            <v>0.10639999999999999</v>
          </cell>
        </row>
        <row r="4078">
          <cell r="A4078">
            <v>40508</v>
          </cell>
          <cell r="B4078">
            <v>0.10639999999999999</v>
          </cell>
        </row>
        <row r="4079">
          <cell r="A4079">
            <v>40509</v>
          </cell>
          <cell r="B4079">
            <v>0</v>
          </cell>
        </row>
        <row r="4080">
          <cell r="A4080">
            <v>40510</v>
          </cell>
          <cell r="B4080">
            <v>0</v>
          </cell>
        </row>
        <row r="4081">
          <cell r="A4081">
            <v>40511</v>
          </cell>
          <cell r="B4081">
            <v>0.10639999999999999</v>
          </cell>
        </row>
        <row r="4082">
          <cell r="A4082">
            <v>40512</v>
          </cell>
          <cell r="B4082">
            <v>0.10639999999999999</v>
          </cell>
        </row>
        <row r="4083">
          <cell r="A4083">
            <v>40513</v>
          </cell>
          <cell r="B4083">
            <v>0.10639999999999999</v>
          </cell>
        </row>
        <row r="4084">
          <cell r="A4084">
            <v>40514</v>
          </cell>
          <cell r="B4084">
            <v>0.10639999999999999</v>
          </cell>
        </row>
        <row r="4085">
          <cell r="A4085">
            <v>40515</v>
          </cell>
          <cell r="B4085">
            <v>0.10639999999999999</v>
          </cell>
        </row>
        <row r="4086">
          <cell r="A4086">
            <v>40516</v>
          </cell>
          <cell r="B4086">
            <v>0</v>
          </cell>
        </row>
        <row r="4087">
          <cell r="A4087">
            <v>40517</v>
          </cell>
          <cell r="B4087">
            <v>0</v>
          </cell>
        </row>
        <row r="4088">
          <cell r="A4088">
            <v>40518</v>
          </cell>
          <cell r="B4088">
            <v>0.10639999999999999</v>
          </cell>
        </row>
        <row r="4089">
          <cell r="A4089">
            <v>40519</v>
          </cell>
          <cell r="B4089">
            <v>0.10639999999999999</v>
          </cell>
        </row>
        <row r="4090">
          <cell r="A4090">
            <v>40520</v>
          </cell>
          <cell r="B4090">
            <v>0.10639999999999999</v>
          </cell>
        </row>
        <row r="4091">
          <cell r="A4091">
            <v>40521</v>
          </cell>
          <cell r="B4091">
            <v>0.10639999999999999</v>
          </cell>
        </row>
        <row r="4092">
          <cell r="A4092">
            <v>40522</v>
          </cell>
          <cell r="B4092">
            <v>0.1065</v>
          </cell>
        </row>
        <row r="4093">
          <cell r="A4093">
            <v>40523</v>
          </cell>
          <cell r="B4093">
            <v>0</v>
          </cell>
        </row>
        <row r="4094">
          <cell r="A4094">
            <v>40524</v>
          </cell>
          <cell r="B4094">
            <v>0</v>
          </cell>
        </row>
        <row r="4095">
          <cell r="A4095">
            <v>40525</v>
          </cell>
          <cell r="B4095">
            <v>0.10639999999999999</v>
          </cell>
        </row>
        <row r="4096">
          <cell r="A4096">
            <v>40526</v>
          </cell>
          <cell r="B4096">
            <v>0.10639999999999999</v>
          </cell>
        </row>
        <row r="4097">
          <cell r="A4097">
            <v>40527</v>
          </cell>
          <cell r="B4097">
            <v>0.10639999999999999</v>
          </cell>
        </row>
        <row r="4098">
          <cell r="A4098">
            <v>40528</v>
          </cell>
          <cell r="B4098">
            <v>0.10639999999999999</v>
          </cell>
        </row>
        <row r="4099">
          <cell r="A4099">
            <v>40529</v>
          </cell>
          <cell r="B4099">
            <v>0.10639999999999999</v>
          </cell>
        </row>
        <row r="4100">
          <cell r="A4100">
            <v>40530</v>
          </cell>
          <cell r="B4100">
            <v>0</v>
          </cell>
        </row>
        <row r="4101">
          <cell r="A4101">
            <v>40531</v>
          </cell>
          <cell r="B4101">
            <v>0</v>
          </cell>
        </row>
        <row r="4102">
          <cell r="A4102">
            <v>40532</v>
          </cell>
          <cell r="B4102">
            <v>0.10639999999999999</v>
          </cell>
        </row>
        <row r="4103">
          <cell r="A4103">
            <v>40533</v>
          </cell>
          <cell r="B4103">
            <v>0.10639999999999999</v>
          </cell>
        </row>
        <row r="4104">
          <cell r="A4104">
            <v>40534</v>
          </cell>
          <cell r="B4104">
            <v>0.10639999999999999</v>
          </cell>
        </row>
        <row r="4105">
          <cell r="A4105">
            <v>40535</v>
          </cell>
          <cell r="B4105">
            <v>0.10639999999999999</v>
          </cell>
        </row>
        <row r="4106">
          <cell r="A4106">
            <v>40536</v>
          </cell>
          <cell r="B4106">
            <v>0.10639999999999999</v>
          </cell>
        </row>
        <row r="4107">
          <cell r="A4107">
            <v>40537</v>
          </cell>
          <cell r="B4107">
            <v>0</v>
          </cell>
        </row>
        <row r="4108">
          <cell r="A4108">
            <v>40538</v>
          </cell>
          <cell r="B4108">
            <v>0</v>
          </cell>
        </row>
        <row r="4109">
          <cell r="A4109">
            <v>40539</v>
          </cell>
          <cell r="B4109">
            <v>0.10639999999999999</v>
          </cell>
        </row>
        <row r="4110">
          <cell r="A4110">
            <v>40540</v>
          </cell>
          <cell r="B4110">
            <v>0.10639999999999999</v>
          </cell>
        </row>
        <row r="4111">
          <cell r="A4111">
            <v>40541</v>
          </cell>
          <cell r="B4111">
            <v>0.10639999999999999</v>
          </cell>
        </row>
        <row r="4112">
          <cell r="A4112">
            <v>40542</v>
          </cell>
          <cell r="B4112">
            <v>0.10639999999999999</v>
          </cell>
        </row>
        <row r="4113">
          <cell r="A4113">
            <v>40543</v>
          </cell>
          <cell r="B4113">
            <v>0.10639999999999999</v>
          </cell>
        </row>
        <row r="4114">
          <cell r="A4114">
            <v>40544</v>
          </cell>
          <cell r="B4114">
            <v>0</v>
          </cell>
        </row>
        <row r="4115">
          <cell r="A4115">
            <v>40545</v>
          </cell>
          <cell r="B4115">
            <v>0</v>
          </cell>
        </row>
        <row r="4116">
          <cell r="A4116">
            <v>40546</v>
          </cell>
          <cell r="B4116">
            <v>0.10639999999999999</v>
          </cell>
        </row>
        <row r="4117">
          <cell r="A4117">
            <v>40547</v>
          </cell>
          <cell r="B4117">
            <v>0.10639999999999999</v>
          </cell>
        </row>
        <row r="4118">
          <cell r="A4118">
            <v>40548</v>
          </cell>
          <cell r="B4118">
            <v>0.10639999999999999</v>
          </cell>
        </row>
        <row r="4119">
          <cell r="A4119">
            <v>40549</v>
          </cell>
          <cell r="B4119">
            <v>0.10639999999999999</v>
          </cell>
        </row>
        <row r="4120">
          <cell r="A4120">
            <v>40550</v>
          </cell>
          <cell r="B4120">
            <v>0.10639999999999999</v>
          </cell>
        </row>
        <row r="4121">
          <cell r="A4121">
            <v>40551</v>
          </cell>
          <cell r="B4121">
            <v>0</v>
          </cell>
        </row>
        <row r="4122">
          <cell r="A4122">
            <v>40552</v>
          </cell>
          <cell r="B4122">
            <v>0</v>
          </cell>
        </row>
        <row r="4123">
          <cell r="A4123">
            <v>40553</v>
          </cell>
          <cell r="B4123">
            <v>0.10639999999999999</v>
          </cell>
        </row>
        <row r="4124">
          <cell r="A4124">
            <v>40554</v>
          </cell>
          <cell r="B4124">
            <v>0.10639999999999999</v>
          </cell>
        </row>
        <row r="4125">
          <cell r="A4125">
            <v>40555</v>
          </cell>
          <cell r="B4125">
            <v>0.10639999999999999</v>
          </cell>
        </row>
        <row r="4126">
          <cell r="A4126">
            <v>40556</v>
          </cell>
          <cell r="B4126">
            <v>0.10639999999999999</v>
          </cell>
        </row>
        <row r="4127">
          <cell r="A4127">
            <v>40557</v>
          </cell>
          <cell r="B4127">
            <v>0.10639999999999999</v>
          </cell>
        </row>
        <row r="4128">
          <cell r="A4128">
            <v>40558</v>
          </cell>
          <cell r="B4128">
            <v>0</v>
          </cell>
        </row>
        <row r="4129">
          <cell r="A4129">
            <v>40559</v>
          </cell>
          <cell r="B4129">
            <v>0</v>
          </cell>
        </row>
        <row r="4130">
          <cell r="A4130">
            <v>40560</v>
          </cell>
          <cell r="B4130">
            <v>0.10639999999999999</v>
          </cell>
        </row>
        <row r="4131">
          <cell r="A4131">
            <v>40561</v>
          </cell>
          <cell r="B4131">
            <v>0.10639999999999999</v>
          </cell>
        </row>
        <row r="4132">
          <cell r="A4132">
            <v>40562</v>
          </cell>
          <cell r="B4132">
            <v>0.10639999999999999</v>
          </cell>
        </row>
        <row r="4133">
          <cell r="A4133">
            <v>40563</v>
          </cell>
          <cell r="B4133">
            <v>0.1114</v>
          </cell>
        </row>
        <row r="4134">
          <cell r="A4134">
            <v>40564</v>
          </cell>
          <cell r="B4134">
            <v>0.1114</v>
          </cell>
        </row>
        <row r="4135">
          <cell r="A4135">
            <v>40565</v>
          </cell>
          <cell r="B4135">
            <v>0</v>
          </cell>
        </row>
        <row r="4136">
          <cell r="A4136">
            <v>40566</v>
          </cell>
          <cell r="B4136">
            <v>0</v>
          </cell>
        </row>
        <row r="4137">
          <cell r="A4137">
            <v>40567</v>
          </cell>
          <cell r="B4137">
            <v>0.1114</v>
          </cell>
        </row>
        <row r="4138">
          <cell r="A4138">
            <v>40568</v>
          </cell>
          <cell r="B4138">
            <v>0.1114</v>
          </cell>
        </row>
        <row r="4139">
          <cell r="A4139">
            <v>40569</v>
          </cell>
          <cell r="B4139">
            <v>0.1114</v>
          </cell>
        </row>
        <row r="4140">
          <cell r="A4140">
            <v>40570</v>
          </cell>
          <cell r="B4140">
            <v>0.1114</v>
          </cell>
        </row>
        <row r="4141">
          <cell r="A4141">
            <v>40571</v>
          </cell>
          <cell r="B4141">
            <v>0.1114</v>
          </cell>
        </row>
        <row r="4142">
          <cell r="A4142">
            <v>40572</v>
          </cell>
          <cell r="B4142">
            <v>0</v>
          </cell>
        </row>
        <row r="4143">
          <cell r="A4143">
            <v>40573</v>
          </cell>
          <cell r="B4143">
            <v>0</v>
          </cell>
        </row>
        <row r="4144">
          <cell r="A4144">
            <v>40574</v>
          </cell>
          <cell r="B4144">
            <v>0.1114</v>
          </cell>
        </row>
        <row r="4145">
          <cell r="A4145">
            <v>40575</v>
          </cell>
          <cell r="B4145">
            <v>0.1114</v>
          </cell>
        </row>
        <row r="4146">
          <cell r="A4146">
            <v>40576</v>
          </cell>
          <cell r="B4146">
            <v>0.1114</v>
          </cell>
        </row>
        <row r="4147">
          <cell r="A4147">
            <v>40577</v>
          </cell>
          <cell r="B4147">
            <v>0.1114</v>
          </cell>
        </row>
        <row r="4148">
          <cell r="A4148">
            <v>40578</v>
          </cell>
          <cell r="B4148">
            <v>0.1114</v>
          </cell>
        </row>
        <row r="4149">
          <cell r="A4149">
            <v>40579</v>
          </cell>
          <cell r="B4149">
            <v>0</v>
          </cell>
        </row>
        <row r="4150">
          <cell r="A4150">
            <v>40580</v>
          </cell>
          <cell r="B4150">
            <v>0</v>
          </cell>
        </row>
        <row r="4151">
          <cell r="A4151">
            <v>40581</v>
          </cell>
          <cell r="B4151">
            <v>0.1114</v>
          </cell>
        </row>
        <row r="4152">
          <cell r="A4152">
            <v>40582</v>
          </cell>
          <cell r="B4152">
            <v>0.1114</v>
          </cell>
        </row>
        <row r="4153">
          <cell r="A4153">
            <v>40583</v>
          </cell>
          <cell r="B4153">
            <v>0.1114</v>
          </cell>
        </row>
        <row r="4154">
          <cell r="A4154">
            <v>40584</v>
          </cell>
          <cell r="B4154">
            <v>0.1115</v>
          </cell>
        </row>
        <row r="4155">
          <cell r="A4155">
            <v>40585</v>
          </cell>
          <cell r="B4155">
            <v>0.1114</v>
          </cell>
        </row>
        <row r="4156">
          <cell r="A4156">
            <v>40586</v>
          </cell>
          <cell r="B4156">
            <v>0</v>
          </cell>
        </row>
        <row r="4157">
          <cell r="A4157">
            <v>40587</v>
          </cell>
          <cell r="B4157">
            <v>0</v>
          </cell>
        </row>
        <row r="4158">
          <cell r="A4158">
            <v>40588</v>
          </cell>
          <cell r="B4158">
            <v>0.1115</v>
          </cell>
        </row>
        <row r="4159">
          <cell r="A4159">
            <v>40589</v>
          </cell>
          <cell r="B4159">
            <v>0.1115</v>
          </cell>
        </row>
        <row r="4160">
          <cell r="A4160">
            <v>40590</v>
          </cell>
          <cell r="B4160">
            <v>0.1115</v>
          </cell>
        </row>
        <row r="4161">
          <cell r="A4161">
            <v>40591</v>
          </cell>
          <cell r="B4161">
            <v>0.1115</v>
          </cell>
        </row>
        <row r="4162">
          <cell r="A4162">
            <v>40592</v>
          </cell>
          <cell r="B4162">
            <v>0.1116</v>
          </cell>
        </row>
        <row r="4163">
          <cell r="A4163">
            <v>40593</v>
          </cell>
          <cell r="B4163">
            <v>0</v>
          </cell>
        </row>
        <row r="4164">
          <cell r="A4164">
            <v>40594</v>
          </cell>
          <cell r="B4164">
            <v>0</v>
          </cell>
        </row>
        <row r="4165">
          <cell r="A4165">
            <v>40595</v>
          </cell>
          <cell r="B4165">
            <v>0.1116</v>
          </cell>
        </row>
        <row r="4166">
          <cell r="A4166">
            <v>40596</v>
          </cell>
          <cell r="B4166">
            <v>0.1116</v>
          </cell>
        </row>
        <row r="4167">
          <cell r="A4167">
            <v>40597</v>
          </cell>
          <cell r="B4167">
            <v>0.1116</v>
          </cell>
        </row>
        <row r="4168">
          <cell r="A4168">
            <v>40598</v>
          </cell>
          <cell r="B4168">
            <v>0.1116</v>
          </cell>
        </row>
        <row r="4169">
          <cell r="A4169">
            <v>40599</v>
          </cell>
          <cell r="B4169">
            <v>0.1116</v>
          </cell>
        </row>
        <row r="4170">
          <cell r="A4170">
            <v>40600</v>
          </cell>
          <cell r="B4170">
            <v>0</v>
          </cell>
        </row>
        <row r="4171">
          <cell r="A4171">
            <v>40601</v>
          </cell>
          <cell r="B4171">
            <v>0</v>
          </cell>
        </row>
        <row r="4172">
          <cell r="A4172">
            <v>40602</v>
          </cell>
          <cell r="B4172">
            <v>0.1115</v>
          </cell>
        </row>
        <row r="4173">
          <cell r="A4173">
            <v>40603</v>
          </cell>
          <cell r="B4173">
            <v>0.1116</v>
          </cell>
        </row>
        <row r="4174">
          <cell r="A4174">
            <v>40604</v>
          </cell>
          <cell r="B4174">
            <v>0.1116</v>
          </cell>
        </row>
        <row r="4175">
          <cell r="A4175">
            <v>40605</v>
          </cell>
          <cell r="B4175">
            <v>0.1164</v>
          </cell>
        </row>
        <row r="4176">
          <cell r="A4176">
            <v>40606</v>
          </cell>
          <cell r="B4176">
            <v>0.1164</v>
          </cell>
        </row>
        <row r="4177">
          <cell r="A4177">
            <v>40607</v>
          </cell>
          <cell r="B4177">
            <v>0</v>
          </cell>
        </row>
        <row r="4178">
          <cell r="A4178">
            <v>40608</v>
          </cell>
          <cell r="B4178">
            <v>0</v>
          </cell>
        </row>
        <row r="4179">
          <cell r="A4179">
            <v>40609</v>
          </cell>
          <cell r="B4179">
            <v>0</v>
          </cell>
        </row>
        <row r="4180">
          <cell r="A4180">
            <v>40610</v>
          </cell>
          <cell r="B4180">
            <v>0</v>
          </cell>
        </row>
        <row r="4181">
          <cell r="A4181">
            <v>40611</v>
          </cell>
          <cell r="B4181">
            <v>0.1164</v>
          </cell>
        </row>
        <row r="4182">
          <cell r="A4182">
            <v>40612</v>
          </cell>
          <cell r="B4182">
            <v>0.1164</v>
          </cell>
        </row>
        <row r="4183">
          <cell r="A4183">
            <v>40613</v>
          </cell>
          <cell r="B4183">
            <v>0.1164</v>
          </cell>
        </row>
        <row r="4184">
          <cell r="A4184">
            <v>40614</v>
          </cell>
          <cell r="B4184">
            <v>0</v>
          </cell>
        </row>
        <row r="4185">
          <cell r="A4185">
            <v>40615</v>
          </cell>
          <cell r="B4185">
            <v>0</v>
          </cell>
        </row>
        <row r="4186">
          <cell r="A4186">
            <v>40616</v>
          </cell>
          <cell r="B4186">
            <v>0.1164</v>
          </cell>
        </row>
        <row r="4187">
          <cell r="A4187">
            <v>40617</v>
          </cell>
          <cell r="B4187">
            <v>0.11650000000000001</v>
          </cell>
        </row>
        <row r="4188">
          <cell r="A4188">
            <v>40618</v>
          </cell>
          <cell r="B4188">
            <v>0.11650000000000001</v>
          </cell>
        </row>
        <row r="4189">
          <cell r="A4189">
            <v>40619</v>
          </cell>
          <cell r="B4189">
            <v>0.1164</v>
          </cell>
        </row>
        <row r="4190">
          <cell r="A4190">
            <v>40620</v>
          </cell>
          <cell r="B4190">
            <v>0.11650000000000001</v>
          </cell>
        </row>
        <row r="4191">
          <cell r="A4191">
            <v>40621</v>
          </cell>
          <cell r="B4191">
            <v>0</v>
          </cell>
        </row>
        <row r="4192">
          <cell r="A4192">
            <v>40622</v>
          </cell>
          <cell r="B4192">
            <v>0</v>
          </cell>
        </row>
        <row r="4193">
          <cell r="A4193">
            <v>40623</v>
          </cell>
          <cell r="B4193">
            <v>0.1164</v>
          </cell>
        </row>
        <row r="4194">
          <cell r="A4194">
            <v>40624</v>
          </cell>
          <cell r="B4194">
            <v>0.1164</v>
          </cell>
        </row>
        <row r="4195">
          <cell r="A4195">
            <v>40625</v>
          </cell>
          <cell r="B4195">
            <v>0.11650000000000001</v>
          </cell>
        </row>
        <row r="4196">
          <cell r="A4196">
            <v>40626</v>
          </cell>
          <cell r="B4196">
            <v>0.11650000000000001</v>
          </cell>
        </row>
        <row r="4197">
          <cell r="A4197">
            <v>40627</v>
          </cell>
          <cell r="B4197">
            <v>0.11650000000000001</v>
          </cell>
        </row>
        <row r="4198">
          <cell r="A4198">
            <v>40628</v>
          </cell>
          <cell r="B4198">
            <v>0</v>
          </cell>
        </row>
        <row r="4199">
          <cell r="A4199">
            <v>40629</v>
          </cell>
          <cell r="B4199">
            <v>0</v>
          </cell>
        </row>
        <row r="4200">
          <cell r="A4200">
            <v>40630</v>
          </cell>
          <cell r="B4200">
            <v>0.1166</v>
          </cell>
        </row>
        <row r="4201">
          <cell r="A4201">
            <v>40631</v>
          </cell>
          <cell r="B4201">
            <v>0.1166</v>
          </cell>
        </row>
        <row r="4202">
          <cell r="A4202">
            <v>40632</v>
          </cell>
          <cell r="B4202">
            <v>0.1166</v>
          </cell>
        </row>
        <row r="4203">
          <cell r="A4203">
            <v>40633</v>
          </cell>
          <cell r="B4203">
            <v>0.1166</v>
          </cell>
        </row>
        <row r="4204">
          <cell r="A4204">
            <v>40634</v>
          </cell>
          <cell r="B4204">
            <v>0.1167</v>
          </cell>
        </row>
        <row r="4205">
          <cell r="A4205">
            <v>40635</v>
          </cell>
          <cell r="B4205">
            <v>0</v>
          </cell>
        </row>
        <row r="4206">
          <cell r="A4206">
            <v>40636</v>
          </cell>
          <cell r="B4206">
            <v>0</v>
          </cell>
        </row>
        <row r="4207">
          <cell r="A4207">
            <v>40637</v>
          </cell>
          <cell r="B4207">
            <v>0.1166</v>
          </cell>
        </row>
        <row r="4208">
          <cell r="A4208">
            <v>40638</v>
          </cell>
          <cell r="B4208">
            <v>0.11650000000000001</v>
          </cell>
        </row>
        <row r="4209">
          <cell r="A4209">
            <v>40639</v>
          </cell>
          <cell r="B4209">
            <v>0.1164</v>
          </cell>
        </row>
        <row r="4210">
          <cell r="A4210">
            <v>40640</v>
          </cell>
          <cell r="B4210">
            <v>0.11650000000000001</v>
          </cell>
        </row>
        <row r="4211">
          <cell r="A4211">
            <v>40641</v>
          </cell>
          <cell r="B4211">
            <v>0.1164</v>
          </cell>
        </row>
        <row r="4212">
          <cell r="A4212">
            <v>40642</v>
          </cell>
          <cell r="B4212">
            <v>0</v>
          </cell>
        </row>
        <row r="4213">
          <cell r="A4213">
            <v>40643</v>
          </cell>
          <cell r="B4213">
            <v>0</v>
          </cell>
        </row>
        <row r="4214">
          <cell r="A4214">
            <v>40644</v>
          </cell>
          <cell r="B4214">
            <v>0.1164</v>
          </cell>
        </row>
        <row r="4215">
          <cell r="A4215">
            <v>40645</v>
          </cell>
          <cell r="B4215">
            <v>0.1163</v>
          </cell>
        </row>
        <row r="4216">
          <cell r="A4216">
            <v>40646</v>
          </cell>
          <cell r="B4216">
            <v>0.11650000000000001</v>
          </cell>
        </row>
        <row r="4217">
          <cell r="A4217">
            <v>40647</v>
          </cell>
          <cell r="B4217">
            <v>0.1166</v>
          </cell>
        </row>
        <row r="4218">
          <cell r="A4218">
            <v>40648</v>
          </cell>
          <cell r="B4218">
            <v>0.1166</v>
          </cell>
        </row>
        <row r="4219">
          <cell r="A4219">
            <v>40649</v>
          </cell>
          <cell r="B4219">
            <v>0</v>
          </cell>
        </row>
        <row r="4220">
          <cell r="A4220">
            <v>40650</v>
          </cell>
          <cell r="B4220">
            <v>0</v>
          </cell>
        </row>
        <row r="4221">
          <cell r="A4221">
            <v>40651</v>
          </cell>
          <cell r="B4221">
            <v>0.1169</v>
          </cell>
        </row>
        <row r="4222">
          <cell r="A4222">
            <v>40652</v>
          </cell>
          <cell r="B4222">
            <v>0.1166</v>
          </cell>
        </row>
        <row r="4223">
          <cell r="A4223">
            <v>40653</v>
          </cell>
          <cell r="B4223">
            <v>0.1164</v>
          </cell>
        </row>
        <row r="4224">
          <cell r="A4224">
            <v>40654</v>
          </cell>
          <cell r="B4224">
            <v>0</v>
          </cell>
        </row>
        <row r="4225">
          <cell r="A4225">
            <v>40655</v>
          </cell>
          <cell r="B4225">
            <v>0</v>
          </cell>
        </row>
        <row r="4226">
          <cell r="A4226">
            <v>40656</v>
          </cell>
          <cell r="B4226">
            <v>0</v>
          </cell>
        </row>
        <row r="4227">
          <cell r="A4227">
            <v>40657</v>
          </cell>
          <cell r="B4227">
            <v>0</v>
          </cell>
        </row>
        <row r="4228">
          <cell r="A4228">
            <v>40658</v>
          </cell>
          <cell r="B4228">
            <v>0.1188</v>
          </cell>
        </row>
        <row r="4229">
          <cell r="A4229">
            <v>40659</v>
          </cell>
          <cell r="B4229">
            <v>0.11890000000000001</v>
          </cell>
        </row>
        <row r="4230">
          <cell r="A4230">
            <v>40660</v>
          </cell>
          <cell r="B4230">
            <v>0.11890000000000001</v>
          </cell>
        </row>
        <row r="4231">
          <cell r="A4231">
            <v>40661</v>
          </cell>
          <cell r="B4231">
            <v>0.11890000000000001</v>
          </cell>
        </row>
        <row r="4232">
          <cell r="A4232">
            <v>40662</v>
          </cell>
          <cell r="B4232">
            <v>0.1191</v>
          </cell>
        </row>
        <row r="4233">
          <cell r="A4233">
            <v>40663</v>
          </cell>
          <cell r="B4233">
            <v>0</v>
          </cell>
        </row>
        <row r="4234">
          <cell r="A4234">
            <v>40664</v>
          </cell>
          <cell r="B4234">
            <v>0</v>
          </cell>
        </row>
        <row r="4235">
          <cell r="A4235">
            <v>40665</v>
          </cell>
          <cell r="B4235">
            <v>0.11899999999999999</v>
          </cell>
        </row>
        <row r="4236">
          <cell r="A4236">
            <v>40666</v>
          </cell>
          <cell r="B4236">
            <v>0.11899999999999999</v>
          </cell>
        </row>
        <row r="4237">
          <cell r="A4237">
            <v>40667</v>
          </cell>
          <cell r="B4237">
            <v>0.11899999999999999</v>
          </cell>
        </row>
        <row r="4238">
          <cell r="A4238">
            <v>40668</v>
          </cell>
          <cell r="B4238">
            <v>0.11899999999999999</v>
          </cell>
        </row>
        <row r="4239">
          <cell r="A4239">
            <v>40669</v>
          </cell>
          <cell r="B4239">
            <v>0.11899999999999999</v>
          </cell>
        </row>
        <row r="4240">
          <cell r="A4240">
            <v>40670</v>
          </cell>
          <cell r="B4240">
            <v>0</v>
          </cell>
        </row>
        <row r="4241">
          <cell r="A4241">
            <v>40671</v>
          </cell>
          <cell r="B4241">
            <v>0</v>
          </cell>
        </row>
        <row r="4242">
          <cell r="A4242">
            <v>40672</v>
          </cell>
          <cell r="B4242">
            <v>0.11890000000000001</v>
          </cell>
        </row>
        <row r="4243">
          <cell r="A4243">
            <v>40673</v>
          </cell>
          <cell r="B4243">
            <v>0.11890000000000001</v>
          </cell>
        </row>
        <row r="4244">
          <cell r="A4244">
            <v>40674</v>
          </cell>
          <cell r="B4244">
            <v>0.1188</v>
          </cell>
        </row>
        <row r="4245">
          <cell r="A4245">
            <v>40675</v>
          </cell>
          <cell r="B4245">
            <v>0.1187</v>
          </cell>
        </row>
        <row r="4246">
          <cell r="A4246">
            <v>40676</v>
          </cell>
          <cell r="B4246">
            <v>0.1187</v>
          </cell>
        </row>
        <row r="4247">
          <cell r="A4247">
            <v>40677</v>
          </cell>
          <cell r="B4247">
            <v>0</v>
          </cell>
        </row>
        <row r="4248">
          <cell r="A4248">
            <v>40678</v>
          </cell>
          <cell r="B4248">
            <v>0</v>
          </cell>
        </row>
        <row r="4249">
          <cell r="A4249">
            <v>40679</v>
          </cell>
          <cell r="B4249">
            <v>0.1186</v>
          </cell>
        </row>
        <row r="4250">
          <cell r="A4250">
            <v>40680</v>
          </cell>
          <cell r="B4250">
            <v>0.1188</v>
          </cell>
        </row>
        <row r="4251">
          <cell r="A4251">
            <v>40681</v>
          </cell>
          <cell r="B4251">
            <v>0.1188</v>
          </cell>
        </row>
        <row r="4252">
          <cell r="A4252">
            <v>40682</v>
          </cell>
          <cell r="B4252">
            <v>0.1188</v>
          </cell>
        </row>
        <row r="4253">
          <cell r="A4253">
            <v>40683</v>
          </cell>
          <cell r="B4253">
            <v>0.11899999999999999</v>
          </cell>
        </row>
        <row r="4254">
          <cell r="A4254">
            <v>40684</v>
          </cell>
          <cell r="B4254">
            <v>0</v>
          </cell>
        </row>
        <row r="4255">
          <cell r="A4255">
            <v>40685</v>
          </cell>
          <cell r="B4255">
            <v>0</v>
          </cell>
        </row>
        <row r="4256">
          <cell r="A4256">
            <v>40686</v>
          </cell>
          <cell r="B4256">
            <v>0.11899999999999999</v>
          </cell>
        </row>
        <row r="4257">
          <cell r="A4257">
            <v>40687</v>
          </cell>
          <cell r="B4257">
            <v>0.11890000000000001</v>
          </cell>
        </row>
        <row r="4258">
          <cell r="A4258">
            <v>40688</v>
          </cell>
          <cell r="B4258">
            <v>0.11890000000000001</v>
          </cell>
        </row>
        <row r="4259">
          <cell r="A4259">
            <v>40689</v>
          </cell>
          <cell r="B4259">
            <v>0.1188</v>
          </cell>
        </row>
        <row r="4260">
          <cell r="A4260">
            <v>40690</v>
          </cell>
          <cell r="B4260">
            <v>0.11890000000000001</v>
          </cell>
        </row>
        <row r="4261">
          <cell r="A4261">
            <v>40691</v>
          </cell>
          <cell r="B4261">
            <v>0</v>
          </cell>
        </row>
        <row r="4262">
          <cell r="A4262">
            <v>40692</v>
          </cell>
          <cell r="B4262">
            <v>0</v>
          </cell>
        </row>
        <row r="4263">
          <cell r="A4263">
            <v>40693</v>
          </cell>
          <cell r="B4263">
            <v>0.1188</v>
          </cell>
        </row>
        <row r="4264">
          <cell r="A4264">
            <v>40694</v>
          </cell>
          <cell r="B4264">
            <v>0.11849999999999999</v>
          </cell>
        </row>
        <row r="4265">
          <cell r="A4265">
            <v>40695</v>
          </cell>
          <cell r="B4265">
            <v>0.1191</v>
          </cell>
        </row>
        <row r="4266">
          <cell r="A4266">
            <v>40696</v>
          </cell>
          <cell r="B4266">
            <v>0.11890000000000001</v>
          </cell>
        </row>
        <row r="4267">
          <cell r="A4267">
            <v>40697</v>
          </cell>
          <cell r="B4267">
            <v>0.11890000000000001</v>
          </cell>
        </row>
        <row r="4268">
          <cell r="A4268">
            <v>40698</v>
          </cell>
          <cell r="B4268">
            <v>0</v>
          </cell>
        </row>
        <row r="4269">
          <cell r="A4269">
            <v>40699</v>
          </cell>
          <cell r="B4269">
            <v>0</v>
          </cell>
        </row>
        <row r="4270">
          <cell r="A4270">
            <v>40700</v>
          </cell>
          <cell r="B4270">
            <v>0.1191</v>
          </cell>
        </row>
        <row r="4271">
          <cell r="A4271">
            <v>40701</v>
          </cell>
          <cell r="B4271">
            <v>0.11890000000000001</v>
          </cell>
        </row>
        <row r="4272">
          <cell r="A4272">
            <v>40702</v>
          </cell>
          <cell r="B4272">
            <v>0.1188</v>
          </cell>
        </row>
        <row r="4273">
          <cell r="A4273">
            <v>40703</v>
          </cell>
          <cell r="B4273">
            <v>0.1207</v>
          </cell>
        </row>
        <row r="4274">
          <cell r="A4274">
            <v>40704</v>
          </cell>
          <cell r="B4274">
            <v>0.12089999999999999</v>
          </cell>
        </row>
        <row r="4275">
          <cell r="A4275">
            <v>40705</v>
          </cell>
          <cell r="B4275">
            <v>0</v>
          </cell>
        </row>
        <row r="4276">
          <cell r="A4276">
            <v>40706</v>
          </cell>
          <cell r="B4276">
            <v>0</v>
          </cell>
        </row>
        <row r="4277">
          <cell r="A4277">
            <v>40707</v>
          </cell>
          <cell r="B4277">
            <v>0.1207</v>
          </cell>
        </row>
        <row r="4278">
          <cell r="A4278">
            <v>40708</v>
          </cell>
          <cell r="B4278">
            <v>0.1206</v>
          </cell>
        </row>
        <row r="4279">
          <cell r="A4279">
            <v>40709</v>
          </cell>
          <cell r="B4279">
            <v>0.12130000000000001</v>
          </cell>
        </row>
        <row r="4280">
          <cell r="A4280">
            <v>40710</v>
          </cell>
          <cell r="B4280">
            <v>0.12130000000000001</v>
          </cell>
        </row>
        <row r="4281">
          <cell r="A4281">
            <v>40711</v>
          </cell>
          <cell r="B4281">
            <v>0.12130000000000001</v>
          </cell>
        </row>
        <row r="4282">
          <cell r="A4282">
            <v>40712</v>
          </cell>
          <cell r="B4282">
            <v>0</v>
          </cell>
        </row>
        <row r="4283">
          <cell r="A4283">
            <v>40713</v>
          </cell>
          <cell r="B4283">
            <v>0</v>
          </cell>
        </row>
        <row r="4284">
          <cell r="A4284">
            <v>40714</v>
          </cell>
          <cell r="B4284">
            <v>0.1212</v>
          </cell>
        </row>
        <row r="4285">
          <cell r="A4285">
            <v>40715</v>
          </cell>
          <cell r="B4285">
            <v>0.12139999999999999</v>
          </cell>
        </row>
        <row r="4286">
          <cell r="A4286">
            <v>40716</v>
          </cell>
          <cell r="B4286">
            <v>0.12130000000000001</v>
          </cell>
        </row>
        <row r="4287">
          <cell r="A4287">
            <v>40717</v>
          </cell>
          <cell r="B4287">
            <v>0</v>
          </cell>
        </row>
        <row r="4288">
          <cell r="A4288">
            <v>40718</v>
          </cell>
          <cell r="B4288">
            <v>0.1212</v>
          </cell>
        </row>
        <row r="4289">
          <cell r="A4289">
            <v>40719</v>
          </cell>
          <cell r="B4289">
            <v>0</v>
          </cell>
        </row>
        <row r="4290">
          <cell r="A4290">
            <v>40720</v>
          </cell>
          <cell r="B4290">
            <v>0</v>
          </cell>
        </row>
        <row r="4291">
          <cell r="A4291">
            <v>40721</v>
          </cell>
          <cell r="B4291">
            <v>0.1212</v>
          </cell>
        </row>
        <row r="4292">
          <cell r="A4292">
            <v>40722</v>
          </cell>
          <cell r="B4292">
            <v>0.1211</v>
          </cell>
        </row>
        <row r="4293">
          <cell r="A4293">
            <v>40723</v>
          </cell>
          <cell r="B4293">
            <v>0.1212</v>
          </cell>
        </row>
        <row r="4294">
          <cell r="A4294">
            <v>40724</v>
          </cell>
          <cell r="B4294">
            <v>0.1215</v>
          </cell>
        </row>
        <row r="4295">
          <cell r="A4295">
            <v>40725</v>
          </cell>
          <cell r="B4295">
            <v>0.1215</v>
          </cell>
        </row>
        <row r="4296">
          <cell r="A4296">
            <v>40726</v>
          </cell>
          <cell r="B4296">
            <v>0</v>
          </cell>
        </row>
        <row r="4297">
          <cell r="A4297">
            <v>40727</v>
          </cell>
          <cell r="B4297">
            <v>0</v>
          </cell>
        </row>
        <row r="4298">
          <cell r="A4298">
            <v>40728</v>
          </cell>
          <cell r="B4298">
            <v>0.1215</v>
          </cell>
        </row>
        <row r="4299">
          <cell r="A4299">
            <v>40729</v>
          </cell>
          <cell r="B4299">
            <v>0.1216</v>
          </cell>
        </row>
        <row r="4300">
          <cell r="A4300">
            <v>40730</v>
          </cell>
          <cell r="B4300">
            <v>0.1215</v>
          </cell>
        </row>
        <row r="4301">
          <cell r="A4301">
            <v>40731</v>
          </cell>
          <cell r="B4301">
            <v>0.1215</v>
          </cell>
        </row>
        <row r="4302">
          <cell r="A4302">
            <v>40732</v>
          </cell>
          <cell r="B4302">
            <v>0.1215</v>
          </cell>
        </row>
        <row r="4303">
          <cell r="A4303">
            <v>40733</v>
          </cell>
          <cell r="B4303">
            <v>0</v>
          </cell>
        </row>
        <row r="4304">
          <cell r="A4304">
            <v>40734</v>
          </cell>
          <cell r="B4304">
            <v>0</v>
          </cell>
        </row>
        <row r="4305">
          <cell r="A4305">
            <v>40735</v>
          </cell>
          <cell r="B4305">
            <v>0.1215</v>
          </cell>
        </row>
        <row r="4306">
          <cell r="A4306">
            <v>40736</v>
          </cell>
          <cell r="B4306">
            <v>0.1215</v>
          </cell>
        </row>
        <row r="4307">
          <cell r="A4307">
            <v>40737</v>
          </cell>
          <cell r="B4307">
            <v>0.1216</v>
          </cell>
        </row>
        <row r="4308">
          <cell r="A4308">
            <v>40738</v>
          </cell>
          <cell r="B4308">
            <v>0.1216</v>
          </cell>
        </row>
        <row r="4309">
          <cell r="A4309">
            <v>40739</v>
          </cell>
          <cell r="B4309">
            <v>0.1216</v>
          </cell>
        </row>
        <row r="4310">
          <cell r="A4310">
            <v>40740</v>
          </cell>
          <cell r="B4310">
            <v>0</v>
          </cell>
        </row>
        <row r="4311">
          <cell r="A4311">
            <v>40741</v>
          </cell>
          <cell r="B4311">
            <v>0</v>
          </cell>
        </row>
        <row r="4312">
          <cell r="A4312">
            <v>40742</v>
          </cell>
          <cell r="B4312">
            <v>0.1216</v>
          </cell>
        </row>
        <row r="4313">
          <cell r="A4313">
            <v>40743</v>
          </cell>
          <cell r="B4313">
            <v>0.1215</v>
          </cell>
        </row>
        <row r="4314">
          <cell r="A4314">
            <v>40744</v>
          </cell>
          <cell r="B4314">
            <v>0.1215</v>
          </cell>
        </row>
        <row r="4315">
          <cell r="A4315">
            <v>40745</v>
          </cell>
          <cell r="B4315">
            <v>0.124</v>
          </cell>
        </row>
        <row r="4316">
          <cell r="A4316">
            <v>40746</v>
          </cell>
          <cell r="B4316">
            <v>0.124</v>
          </cell>
        </row>
        <row r="4317">
          <cell r="A4317">
            <v>40747</v>
          </cell>
          <cell r="B4317">
            <v>0</v>
          </cell>
        </row>
        <row r="4318">
          <cell r="A4318">
            <v>40748</v>
          </cell>
          <cell r="B4318">
            <v>0</v>
          </cell>
        </row>
        <row r="4319">
          <cell r="A4319">
            <v>40749</v>
          </cell>
          <cell r="B4319">
            <v>0.1241</v>
          </cell>
        </row>
        <row r="4320">
          <cell r="A4320">
            <v>40750</v>
          </cell>
          <cell r="B4320">
            <v>0.124</v>
          </cell>
        </row>
        <row r="4321">
          <cell r="A4321">
            <v>40751</v>
          </cell>
          <cell r="B4321">
            <v>0.124</v>
          </cell>
        </row>
        <row r="4322">
          <cell r="A4322">
            <v>40752</v>
          </cell>
          <cell r="B4322">
            <v>0.124</v>
          </cell>
        </row>
        <row r="4323">
          <cell r="A4323">
            <v>40753</v>
          </cell>
          <cell r="B4323">
            <v>0.124</v>
          </cell>
        </row>
        <row r="4324">
          <cell r="A4324">
            <v>40754</v>
          </cell>
          <cell r="B4324">
            <v>0</v>
          </cell>
        </row>
        <row r="4325">
          <cell r="A4325">
            <v>40755</v>
          </cell>
          <cell r="B4325">
            <v>0</v>
          </cell>
        </row>
        <row r="4326">
          <cell r="A4326">
            <v>40756</v>
          </cell>
          <cell r="B4326">
            <v>0.1241</v>
          </cell>
        </row>
        <row r="4327">
          <cell r="A4327">
            <v>40757</v>
          </cell>
          <cell r="B4327">
            <v>0.124</v>
          </cell>
        </row>
        <row r="4328">
          <cell r="A4328">
            <v>40758</v>
          </cell>
          <cell r="B4328">
            <v>0.124</v>
          </cell>
        </row>
        <row r="4329">
          <cell r="A4329">
            <v>40759</v>
          </cell>
          <cell r="B4329">
            <v>0.124</v>
          </cell>
        </row>
        <row r="4330">
          <cell r="A4330">
            <v>40760</v>
          </cell>
          <cell r="B4330">
            <v>0.124</v>
          </cell>
        </row>
        <row r="4331">
          <cell r="A4331">
            <v>40761</v>
          </cell>
          <cell r="B4331">
            <v>0</v>
          </cell>
        </row>
        <row r="4332">
          <cell r="A4332">
            <v>40762</v>
          </cell>
          <cell r="B4332">
            <v>0</v>
          </cell>
        </row>
        <row r="4333">
          <cell r="A4333">
            <v>40763</v>
          </cell>
          <cell r="B4333">
            <v>0.124</v>
          </cell>
        </row>
        <row r="4334">
          <cell r="A4334">
            <v>40764</v>
          </cell>
          <cell r="B4334">
            <v>0.124</v>
          </cell>
        </row>
        <row r="4335">
          <cell r="A4335">
            <v>40765</v>
          </cell>
          <cell r="B4335">
            <v>0.124</v>
          </cell>
        </row>
        <row r="4336">
          <cell r="A4336">
            <v>40766</v>
          </cell>
          <cell r="B4336">
            <v>0.124</v>
          </cell>
        </row>
        <row r="4337">
          <cell r="A4337">
            <v>40767</v>
          </cell>
          <cell r="B4337">
            <v>0.124</v>
          </cell>
        </row>
        <row r="4338">
          <cell r="A4338">
            <v>40768</v>
          </cell>
          <cell r="B4338">
            <v>0</v>
          </cell>
        </row>
        <row r="4339">
          <cell r="A4339">
            <v>40769</v>
          </cell>
          <cell r="B4339">
            <v>0</v>
          </cell>
        </row>
        <row r="4340">
          <cell r="A4340">
            <v>40770</v>
          </cell>
          <cell r="B4340">
            <v>0.124</v>
          </cell>
        </row>
        <row r="4341">
          <cell r="A4341">
            <v>40771</v>
          </cell>
          <cell r="B4341">
            <v>0.124</v>
          </cell>
        </row>
        <row r="4342">
          <cell r="A4342">
            <v>40772</v>
          </cell>
          <cell r="B4342">
            <v>0.124</v>
          </cell>
        </row>
        <row r="4343">
          <cell r="A4343">
            <v>40773</v>
          </cell>
          <cell r="B4343">
            <v>0.1239</v>
          </cell>
        </row>
        <row r="4344">
          <cell r="A4344">
            <v>40774</v>
          </cell>
          <cell r="B4344">
            <v>0.124</v>
          </cell>
        </row>
        <row r="4345">
          <cell r="A4345">
            <v>40775</v>
          </cell>
          <cell r="B4345">
            <v>0</v>
          </cell>
        </row>
        <row r="4346">
          <cell r="A4346">
            <v>40776</v>
          </cell>
          <cell r="B4346">
            <v>0</v>
          </cell>
        </row>
        <row r="4347">
          <cell r="A4347">
            <v>40777</v>
          </cell>
          <cell r="B4347">
            <v>0.1239</v>
          </cell>
        </row>
        <row r="4348">
          <cell r="A4348">
            <v>40778</v>
          </cell>
          <cell r="B4348">
            <v>0.124</v>
          </cell>
        </row>
        <row r="4349">
          <cell r="A4349">
            <v>40779</v>
          </cell>
          <cell r="B4349">
            <v>0.124</v>
          </cell>
        </row>
        <row r="4350">
          <cell r="A4350">
            <v>40780</v>
          </cell>
          <cell r="B4350">
            <v>0.1239</v>
          </cell>
        </row>
        <row r="4351">
          <cell r="A4351">
            <v>40781</v>
          </cell>
          <cell r="B4351">
            <v>0.1239</v>
          </cell>
        </row>
        <row r="4352">
          <cell r="A4352">
            <v>40782</v>
          </cell>
          <cell r="B4352">
            <v>0</v>
          </cell>
        </row>
        <row r="4353">
          <cell r="A4353">
            <v>40783</v>
          </cell>
          <cell r="B4353">
            <v>0</v>
          </cell>
        </row>
        <row r="4354">
          <cell r="A4354">
            <v>40784</v>
          </cell>
          <cell r="B4354">
            <v>0.1239</v>
          </cell>
        </row>
        <row r="4355">
          <cell r="A4355">
            <v>40785</v>
          </cell>
          <cell r="B4355">
            <v>0.1239</v>
          </cell>
        </row>
        <row r="4356">
          <cell r="A4356">
            <v>40786</v>
          </cell>
          <cell r="B4356">
            <v>0.1239</v>
          </cell>
        </row>
        <row r="4357">
          <cell r="A4357">
            <v>40787</v>
          </cell>
          <cell r="B4357">
            <v>0.1188</v>
          </cell>
        </row>
        <row r="4358">
          <cell r="A4358">
            <v>40788</v>
          </cell>
          <cell r="B4358">
            <v>0.1188</v>
          </cell>
        </row>
        <row r="4359">
          <cell r="A4359">
            <v>40789</v>
          </cell>
          <cell r="B4359">
            <v>0</v>
          </cell>
        </row>
        <row r="4360">
          <cell r="A4360">
            <v>40790</v>
          </cell>
          <cell r="B4360">
            <v>0</v>
          </cell>
        </row>
        <row r="4361">
          <cell r="A4361">
            <v>40791</v>
          </cell>
          <cell r="B4361">
            <v>0.1188</v>
          </cell>
        </row>
        <row r="4362">
          <cell r="A4362">
            <v>40792</v>
          </cell>
          <cell r="B4362">
            <v>0.1188</v>
          </cell>
        </row>
        <row r="4363">
          <cell r="A4363">
            <v>40793</v>
          </cell>
          <cell r="B4363">
            <v>0</v>
          </cell>
        </row>
        <row r="4364">
          <cell r="A4364">
            <v>40794</v>
          </cell>
          <cell r="B4364">
            <v>0.1188</v>
          </cell>
        </row>
        <row r="4365">
          <cell r="A4365">
            <v>40795</v>
          </cell>
          <cell r="B4365">
            <v>0.1188</v>
          </cell>
        </row>
        <row r="4366">
          <cell r="A4366">
            <v>40796</v>
          </cell>
          <cell r="B4366">
            <v>0</v>
          </cell>
        </row>
        <row r="4367">
          <cell r="A4367">
            <v>40797</v>
          </cell>
          <cell r="B4367">
            <v>0</v>
          </cell>
        </row>
        <row r="4368">
          <cell r="A4368">
            <v>40798</v>
          </cell>
          <cell r="B4368">
            <v>0.1188</v>
          </cell>
        </row>
        <row r="4369">
          <cell r="A4369">
            <v>40799</v>
          </cell>
          <cell r="B4369">
            <v>0.1188</v>
          </cell>
        </row>
        <row r="4370">
          <cell r="A4370">
            <v>40800</v>
          </cell>
          <cell r="B4370">
            <v>0.1188</v>
          </cell>
        </row>
        <row r="4371">
          <cell r="A4371">
            <v>40801</v>
          </cell>
          <cell r="B4371">
            <v>0.1188</v>
          </cell>
        </row>
        <row r="4372">
          <cell r="A4372">
            <v>40802</v>
          </cell>
          <cell r="B4372">
            <v>0.1188</v>
          </cell>
        </row>
        <row r="4373">
          <cell r="A4373">
            <v>40803</v>
          </cell>
          <cell r="B4373">
            <v>0</v>
          </cell>
        </row>
        <row r="4374">
          <cell r="A4374">
            <v>40804</v>
          </cell>
          <cell r="B4374">
            <v>0</v>
          </cell>
        </row>
        <row r="4375">
          <cell r="A4375">
            <v>40805</v>
          </cell>
          <cell r="B4375">
            <v>0.1187</v>
          </cell>
        </row>
        <row r="4376">
          <cell r="A4376">
            <v>40806</v>
          </cell>
          <cell r="B4376">
            <v>0.1187</v>
          </cell>
        </row>
        <row r="4377">
          <cell r="A4377">
            <v>40807</v>
          </cell>
          <cell r="B4377">
            <v>0.1188</v>
          </cell>
        </row>
        <row r="4378">
          <cell r="A4378">
            <v>40808</v>
          </cell>
          <cell r="B4378">
            <v>0.1188</v>
          </cell>
        </row>
        <row r="4379">
          <cell r="A4379">
            <v>40809</v>
          </cell>
          <cell r="B4379">
            <v>0.1188</v>
          </cell>
        </row>
        <row r="4380">
          <cell r="A4380">
            <v>40810</v>
          </cell>
          <cell r="B4380">
            <v>0</v>
          </cell>
        </row>
        <row r="4381">
          <cell r="A4381">
            <v>40811</v>
          </cell>
          <cell r="B4381">
            <v>0</v>
          </cell>
        </row>
        <row r="4382">
          <cell r="A4382">
            <v>40812</v>
          </cell>
          <cell r="B4382">
            <v>0.1188</v>
          </cell>
        </row>
        <row r="4383">
          <cell r="A4383">
            <v>40813</v>
          </cell>
          <cell r="B4383">
            <v>0.1188</v>
          </cell>
        </row>
        <row r="4384">
          <cell r="A4384">
            <v>40814</v>
          </cell>
          <cell r="B4384">
            <v>0.1188</v>
          </cell>
        </row>
        <row r="4385">
          <cell r="A4385">
            <v>40815</v>
          </cell>
          <cell r="B4385">
            <v>0.1188</v>
          </cell>
        </row>
        <row r="4386">
          <cell r="A4386">
            <v>40816</v>
          </cell>
          <cell r="B4386">
            <v>0.1188</v>
          </cell>
        </row>
        <row r="4387">
          <cell r="A4387">
            <v>40817</v>
          </cell>
          <cell r="B4387">
            <v>0</v>
          </cell>
        </row>
        <row r="4388">
          <cell r="A4388">
            <v>40818</v>
          </cell>
          <cell r="B4388">
            <v>0</v>
          </cell>
        </row>
        <row r="4389">
          <cell r="A4389">
            <v>40819</v>
          </cell>
          <cell r="B4389">
            <v>0.11890000000000001</v>
          </cell>
        </row>
        <row r="4390">
          <cell r="A4390">
            <v>40820</v>
          </cell>
          <cell r="B4390">
            <v>0.1188</v>
          </cell>
        </row>
        <row r="4391">
          <cell r="A4391">
            <v>40821</v>
          </cell>
          <cell r="B4391">
            <v>0.1188</v>
          </cell>
        </row>
        <row r="4392">
          <cell r="A4392">
            <v>40822</v>
          </cell>
          <cell r="B4392">
            <v>0.1188</v>
          </cell>
        </row>
        <row r="4393">
          <cell r="A4393">
            <v>40823</v>
          </cell>
          <cell r="B4393">
            <v>0.1188</v>
          </cell>
        </row>
        <row r="4394">
          <cell r="A4394">
            <v>40824</v>
          </cell>
          <cell r="B4394">
            <v>0</v>
          </cell>
        </row>
        <row r="4395">
          <cell r="A4395">
            <v>40825</v>
          </cell>
          <cell r="B4395">
            <v>0</v>
          </cell>
        </row>
        <row r="4396">
          <cell r="A4396">
            <v>40826</v>
          </cell>
          <cell r="B4396">
            <v>0.1188</v>
          </cell>
        </row>
        <row r="4397">
          <cell r="A4397">
            <v>40827</v>
          </cell>
          <cell r="B4397">
            <v>0.1188</v>
          </cell>
        </row>
        <row r="4398">
          <cell r="A4398">
            <v>40828</v>
          </cell>
          <cell r="B4398">
            <v>0</v>
          </cell>
        </row>
        <row r="4399">
          <cell r="A4399">
            <v>40829</v>
          </cell>
          <cell r="B4399">
            <v>0.1187</v>
          </cell>
        </row>
        <row r="4400">
          <cell r="A4400">
            <v>40830</v>
          </cell>
          <cell r="B4400">
            <v>0.1187</v>
          </cell>
        </row>
        <row r="4401">
          <cell r="A4401">
            <v>40831</v>
          </cell>
          <cell r="B4401">
            <v>0</v>
          </cell>
        </row>
        <row r="4402">
          <cell r="A4402">
            <v>40832</v>
          </cell>
          <cell r="B4402">
            <v>0</v>
          </cell>
        </row>
        <row r="4403">
          <cell r="A4403">
            <v>40833</v>
          </cell>
          <cell r="B4403">
            <v>0.1187</v>
          </cell>
        </row>
        <row r="4404">
          <cell r="A4404">
            <v>40834</v>
          </cell>
          <cell r="B4404">
            <v>0.1187</v>
          </cell>
        </row>
        <row r="4405">
          <cell r="A4405">
            <v>40835</v>
          </cell>
          <cell r="B4405">
            <v>0.1188</v>
          </cell>
        </row>
        <row r="4406">
          <cell r="A4406">
            <v>40836</v>
          </cell>
          <cell r="B4406">
            <v>0.1139</v>
          </cell>
        </row>
        <row r="4407">
          <cell r="A4407">
            <v>40837</v>
          </cell>
          <cell r="B4407">
            <v>0.1139</v>
          </cell>
        </row>
        <row r="4408">
          <cell r="A4408">
            <v>40838</v>
          </cell>
          <cell r="B4408">
            <v>0</v>
          </cell>
        </row>
        <row r="4409">
          <cell r="A4409">
            <v>40839</v>
          </cell>
          <cell r="B4409">
            <v>0</v>
          </cell>
        </row>
        <row r="4410">
          <cell r="A4410">
            <v>40840</v>
          </cell>
          <cell r="B4410">
            <v>0.1139</v>
          </cell>
        </row>
        <row r="4411">
          <cell r="A4411">
            <v>40841</v>
          </cell>
          <cell r="B4411">
            <v>0.1139</v>
          </cell>
        </row>
        <row r="4412">
          <cell r="A4412">
            <v>40842</v>
          </cell>
          <cell r="B4412">
            <v>0.1139</v>
          </cell>
        </row>
        <row r="4413">
          <cell r="A4413">
            <v>40843</v>
          </cell>
          <cell r="B4413">
            <v>0.1139</v>
          </cell>
        </row>
        <row r="4414">
          <cell r="A4414">
            <v>40844</v>
          </cell>
          <cell r="B4414">
            <v>0.1139</v>
          </cell>
        </row>
        <row r="4415">
          <cell r="A4415">
            <v>40845</v>
          </cell>
          <cell r="B4415">
            <v>0</v>
          </cell>
        </row>
        <row r="4416">
          <cell r="A4416">
            <v>40846</v>
          </cell>
          <cell r="B4416">
            <v>0</v>
          </cell>
        </row>
        <row r="4417">
          <cell r="A4417">
            <v>40847</v>
          </cell>
          <cell r="B4417">
            <v>0.1139</v>
          </cell>
        </row>
        <row r="4418">
          <cell r="A4418">
            <v>40848</v>
          </cell>
          <cell r="B4418">
            <v>0.1139</v>
          </cell>
        </row>
        <row r="4419">
          <cell r="A4419">
            <v>40849</v>
          </cell>
          <cell r="B4419">
            <v>0</v>
          </cell>
        </row>
        <row r="4420">
          <cell r="A4420">
            <v>40850</v>
          </cell>
          <cell r="B4420">
            <v>0.114</v>
          </cell>
        </row>
        <row r="4421">
          <cell r="A4421">
            <v>40851</v>
          </cell>
          <cell r="B4421">
            <v>0.1139</v>
          </cell>
        </row>
        <row r="4422">
          <cell r="A4422">
            <v>40852</v>
          </cell>
          <cell r="B4422">
            <v>0</v>
          </cell>
        </row>
        <row r="4423">
          <cell r="A4423">
            <v>40853</v>
          </cell>
          <cell r="B4423">
            <v>0</v>
          </cell>
        </row>
        <row r="4424">
          <cell r="A4424">
            <v>40854</v>
          </cell>
          <cell r="B4424">
            <v>0.1142</v>
          </cell>
        </row>
        <row r="4425">
          <cell r="A4425">
            <v>40855</v>
          </cell>
          <cell r="B4425">
            <v>0.1139</v>
          </cell>
        </row>
        <row r="4426">
          <cell r="A4426">
            <v>40856</v>
          </cell>
          <cell r="B4426">
            <v>0.1138</v>
          </cell>
        </row>
        <row r="4427">
          <cell r="A4427">
            <v>40857</v>
          </cell>
          <cell r="B4427">
            <v>0.1137</v>
          </cell>
        </row>
        <row r="4428">
          <cell r="A4428">
            <v>40858</v>
          </cell>
          <cell r="B4428">
            <v>0.1137</v>
          </cell>
        </row>
        <row r="4429">
          <cell r="A4429">
            <v>40859</v>
          </cell>
          <cell r="B4429">
            <v>0</v>
          </cell>
        </row>
        <row r="4430">
          <cell r="A4430">
            <v>40860</v>
          </cell>
          <cell r="B4430">
            <v>0</v>
          </cell>
        </row>
        <row r="4431">
          <cell r="A4431">
            <v>40861</v>
          </cell>
          <cell r="B4431">
            <v>0.1135</v>
          </cell>
        </row>
        <row r="4432">
          <cell r="A4432">
            <v>40862</v>
          </cell>
          <cell r="B4432">
            <v>0</v>
          </cell>
        </row>
        <row r="4433">
          <cell r="A4433">
            <v>40863</v>
          </cell>
          <cell r="B4433">
            <v>0.11360000000000001</v>
          </cell>
        </row>
        <row r="4434">
          <cell r="A4434">
            <v>40864</v>
          </cell>
          <cell r="B4434">
            <v>0.11360000000000001</v>
          </cell>
        </row>
        <row r="4435">
          <cell r="A4435">
            <v>40865</v>
          </cell>
          <cell r="B4435">
            <v>0.1137</v>
          </cell>
        </row>
        <row r="4436">
          <cell r="A4436">
            <v>40866</v>
          </cell>
          <cell r="B4436">
            <v>0</v>
          </cell>
        </row>
        <row r="4437">
          <cell r="A4437">
            <v>40867</v>
          </cell>
          <cell r="B4437">
            <v>0</v>
          </cell>
        </row>
        <row r="4438">
          <cell r="A4438">
            <v>40868</v>
          </cell>
          <cell r="B4438">
            <v>0.1138</v>
          </cell>
        </row>
        <row r="4439">
          <cell r="A4439">
            <v>40869</v>
          </cell>
          <cell r="B4439">
            <v>0.1138</v>
          </cell>
        </row>
        <row r="4440">
          <cell r="A4440">
            <v>40870</v>
          </cell>
          <cell r="B4440">
            <v>0.1138</v>
          </cell>
        </row>
        <row r="4441">
          <cell r="A4441">
            <v>40871</v>
          </cell>
          <cell r="B4441">
            <v>0.1138</v>
          </cell>
        </row>
        <row r="4442">
          <cell r="A4442">
            <v>40872</v>
          </cell>
          <cell r="B4442">
            <v>0.11360000000000001</v>
          </cell>
        </row>
        <row r="4443">
          <cell r="A4443">
            <v>40873</v>
          </cell>
          <cell r="B4443">
            <v>0</v>
          </cell>
        </row>
        <row r="4444">
          <cell r="A4444">
            <v>40874</v>
          </cell>
          <cell r="B4444">
            <v>0</v>
          </cell>
        </row>
        <row r="4445">
          <cell r="A4445">
            <v>40875</v>
          </cell>
          <cell r="B4445">
            <v>0.1135</v>
          </cell>
        </row>
        <row r="4446">
          <cell r="A4446">
            <v>40876</v>
          </cell>
          <cell r="B4446">
            <v>0.1134</v>
          </cell>
        </row>
        <row r="4447">
          <cell r="A4447">
            <v>40877</v>
          </cell>
          <cell r="B4447">
            <v>0.11360000000000001</v>
          </cell>
        </row>
        <row r="4448">
          <cell r="A4448">
            <v>40878</v>
          </cell>
          <cell r="B4448">
            <v>0.1087</v>
          </cell>
        </row>
        <row r="4449">
          <cell r="A4449">
            <v>40879</v>
          </cell>
          <cell r="B4449">
            <v>0.10879999999999999</v>
          </cell>
        </row>
        <row r="4450">
          <cell r="A4450">
            <v>40880</v>
          </cell>
          <cell r="B4450">
            <v>0</v>
          </cell>
        </row>
        <row r="4451">
          <cell r="A4451">
            <v>40881</v>
          </cell>
          <cell r="B4451">
            <v>0</v>
          </cell>
        </row>
        <row r="4452">
          <cell r="A4452">
            <v>40882</v>
          </cell>
          <cell r="B4452">
            <v>0.1089</v>
          </cell>
        </row>
        <row r="4453">
          <cell r="A4453">
            <v>40883</v>
          </cell>
          <cell r="B4453">
            <v>0.10879999999999999</v>
          </cell>
        </row>
        <row r="4454">
          <cell r="A4454">
            <v>40884</v>
          </cell>
          <cell r="B4454">
            <v>0.1087</v>
          </cell>
        </row>
        <row r="4455">
          <cell r="A4455">
            <v>40885</v>
          </cell>
          <cell r="B4455">
            <v>0.1085</v>
          </cell>
        </row>
        <row r="4456">
          <cell r="A4456">
            <v>40886</v>
          </cell>
          <cell r="B4456">
            <v>0.10829999999999999</v>
          </cell>
        </row>
        <row r="4457">
          <cell r="A4457">
            <v>40887</v>
          </cell>
          <cell r="B4457">
            <v>0</v>
          </cell>
        </row>
        <row r="4458">
          <cell r="A4458">
            <v>40888</v>
          </cell>
          <cell r="B4458">
            <v>0</v>
          </cell>
        </row>
        <row r="4459">
          <cell r="A4459">
            <v>40889</v>
          </cell>
          <cell r="B4459">
            <v>0.1082</v>
          </cell>
        </row>
        <row r="4460">
          <cell r="A4460">
            <v>40890</v>
          </cell>
          <cell r="B4460">
            <v>0.10829999999999999</v>
          </cell>
        </row>
        <row r="4461">
          <cell r="A4461">
            <v>40891</v>
          </cell>
          <cell r="B4461">
            <v>0.1086</v>
          </cell>
        </row>
        <row r="4462">
          <cell r="A4462">
            <v>40892</v>
          </cell>
          <cell r="B4462">
            <v>0.1087</v>
          </cell>
        </row>
        <row r="4463">
          <cell r="A4463">
            <v>40893</v>
          </cell>
          <cell r="B4463">
            <v>0.10879999999999999</v>
          </cell>
        </row>
        <row r="4464">
          <cell r="A4464">
            <v>40894</v>
          </cell>
          <cell r="B4464">
            <v>0</v>
          </cell>
        </row>
        <row r="4465">
          <cell r="A4465">
            <v>40895</v>
          </cell>
          <cell r="B4465">
            <v>0</v>
          </cell>
        </row>
        <row r="4466">
          <cell r="A4466">
            <v>40896</v>
          </cell>
          <cell r="B4466">
            <v>0.1089</v>
          </cell>
        </row>
        <row r="4467">
          <cell r="A4467">
            <v>40897</v>
          </cell>
          <cell r="B4467">
            <v>0.109</v>
          </cell>
        </row>
        <row r="4468">
          <cell r="A4468">
            <v>40898</v>
          </cell>
          <cell r="B4468">
            <v>0.1089</v>
          </cell>
        </row>
        <row r="4469">
          <cell r="A4469">
            <v>40899</v>
          </cell>
          <cell r="B4469">
            <v>0.10879999999999999</v>
          </cell>
        </row>
        <row r="4470">
          <cell r="A4470">
            <v>40900</v>
          </cell>
          <cell r="B4470">
            <v>0.10879999999999999</v>
          </cell>
        </row>
        <row r="4471">
          <cell r="A4471">
            <v>40901</v>
          </cell>
          <cell r="B4471">
            <v>0</v>
          </cell>
        </row>
        <row r="4472">
          <cell r="A4472">
            <v>40902</v>
          </cell>
          <cell r="B4472">
            <v>0</v>
          </cell>
        </row>
        <row r="4473">
          <cell r="A4473">
            <v>40903</v>
          </cell>
          <cell r="B4473">
            <v>0.1085</v>
          </cell>
        </row>
        <row r="4474">
          <cell r="A4474">
            <v>40904</v>
          </cell>
          <cell r="B4474">
            <v>0.1086</v>
          </cell>
        </row>
        <row r="4475">
          <cell r="A4475">
            <v>40905</v>
          </cell>
          <cell r="B4475">
            <v>0.1085</v>
          </cell>
        </row>
        <row r="4476">
          <cell r="A4476">
            <v>40906</v>
          </cell>
          <cell r="B4476">
            <v>0.1087</v>
          </cell>
        </row>
        <row r="4477">
          <cell r="A4477">
            <v>40907</v>
          </cell>
          <cell r="B4477">
            <v>0.1087</v>
          </cell>
        </row>
        <row r="4478">
          <cell r="A4478">
            <v>40908</v>
          </cell>
          <cell r="B4478">
            <v>0</v>
          </cell>
        </row>
        <row r="4479">
          <cell r="A4479">
            <v>40909</v>
          </cell>
          <cell r="B4479">
            <v>0</v>
          </cell>
        </row>
        <row r="4480">
          <cell r="A4480">
            <v>40910</v>
          </cell>
          <cell r="B4480">
            <v>0.1089</v>
          </cell>
        </row>
        <row r="4481">
          <cell r="A4481">
            <v>40911</v>
          </cell>
          <cell r="B4481">
            <v>0.10879999999999999</v>
          </cell>
        </row>
        <row r="4482">
          <cell r="A4482">
            <v>40912</v>
          </cell>
          <cell r="B4482">
            <v>0.10879999999999999</v>
          </cell>
        </row>
        <row r="4483">
          <cell r="A4483">
            <v>40913</v>
          </cell>
          <cell r="B4483">
            <v>0.1085</v>
          </cell>
        </row>
        <row r="4484">
          <cell r="A4484">
            <v>40914</v>
          </cell>
          <cell r="B4484">
            <v>0.1086</v>
          </cell>
        </row>
        <row r="4485">
          <cell r="A4485">
            <v>40915</v>
          </cell>
          <cell r="B4485">
            <v>0</v>
          </cell>
        </row>
        <row r="4486">
          <cell r="A4486">
            <v>40916</v>
          </cell>
          <cell r="B4486">
            <v>0</v>
          </cell>
        </row>
        <row r="4487">
          <cell r="A4487">
            <v>40917</v>
          </cell>
          <cell r="B4487">
            <v>0.1082</v>
          </cell>
        </row>
        <row r="4488">
          <cell r="A4488">
            <v>40918</v>
          </cell>
          <cell r="B4488">
            <v>0.10829999999999999</v>
          </cell>
        </row>
        <row r="4489">
          <cell r="A4489">
            <v>40919</v>
          </cell>
          <cell r="B4489">
            <v>0.1082</v>
          </cell>
        </row>
        <row r="4490">
          <cell r="A4490">
            <v>40920</v>
          </cell>
          <cell r="B4490">
            <v>0.1081</v>
          </cell>
        </row>
        <row r="4491">
          <cell r="A4491">
            <v>40921</v>
          </cell>
          <cell r="B4491">
            <v>0.1082</v>
          </cell>
        </row>
        <row r="4492">
          <cell r="A4492">
            <v>40922</v>
          </cell>
          <cell r="B4492">
            <v>0</v>
          </cell>
        </row>
        <row r="4493">
          <cell r="A4493">
            <v>40923</v>
          </cell>
          <cell r="B4493">
            <v>0</v>
          </cell>
        </row>
        <row r="4494">
          <cell r="A4494">
            <v>40924</v>
          </cell>
          <cell r="B4494">
            <v>0.1082</v>
          </cell>
        </row>
        <row r="4495">
          <cell r="A4495">
            <v>40925</v>
          </cell>
          <cell r="B4495">
            <v>0.1081</v>
          </cell>
        </row>
        <row r="4496">
          <cell r="A4496">
            <v>40926</v>
          </cell>
          <cell r="B4496">
            <v>0.108</v>
          </cell>
        </row>
        <row r="4497">
          <cell r="A4497">
            <v>40927</v>
          </cell>
          <cell r="B4497">
            <v>0.1031</v>
          </cell>
        </row>
        <row r="4498">
          <cell r="A4498">
            <v>40928</v>
          </cell>
          <cell r="B4498">
            <v>0.1032</v>
          </cell>
        </row>
        <row r="4499">
          <cell r="A4499">
            <v>40929</v>
          </cell>
          <cell r="B4499">
            <v>0</v>
          </cell>
        </row>
        <row r="4500">
          <cell r="A4500">
            <v>40930</v>
          </cell>
          <cell r="B4500">
            <v>0</v>
          </cell>
        </row>
        <row r="4501">
          <cell r="A4501">
            <v>40931</v>
          </cell>
          <cell r="B4501">
            <v>0.1032</v>
          </cell>
        </row>
        <row r="4502">
          <cell r="A4502">
            <v>40932</v>
          </cell>
          <cell r="B4502">
            <v>0.1033</v>
          </cell>
        </row>
        <row r="4503">
          <cell r="A4503">
            <v>40933</v>
          </cell>
          <cell r="B4503">
            <v>0.1033</v>
          </cell>
        </row>
        <row r="4504">
          <cell r="A4504">
            <v>40934</v>
          </cell>
          <cell r="B4504">
            <v>0.1031</v>
          </cell>
        </row>
        <row r="4505">
          <cell r="A4505">
            <v>40935</v>
          </cell>
          <cell r="B4505">
            <v>0.10299999999999999</v>
          </cell>
        </row>
        <row r="4506">
          <cell r="A4506">
            <v>40936</v>
          </cell>
          <cell r="B4506">
            <v>0</v>
          </cell>
        </row>
        <row r="4507">
          <cell r="A4507">
            <v>40937</v>
          </cell>
          <cell r="B4507">
            <v>0</v>
          </cell>
        </row>
        <row r="4508">
          <cell r="A4508">
            <v>40938</v>
          </cell>
          <cell r="B4508">
            <v>0.10299999999999999</v>
          </cell>
        </row>
        <row r="4509">
          <cell r="A4509">
            <v>40939</v>
          </cell>
          <cell r="B4509">
            <v>0.1031</v>
          </cell>
        </row>
        <row r="4510">
          <cell r="A4510">
            <v>40940</v>
          </cell>
          <cell r="B4510">
            <v>0.10299999999999999</v>
          </cell>
        </row>
        <row r="4511">
          <cell r="A4511">
            <v>40941</v>
          </cell>
          <cell r="B4511">
            <v>0.10299999999999999</v>
          </cell>
        </row>
        <row r="4512">
          <cell r="A4512">
            <v>40942</v>
          </cell>
          <cell r="B4512">
            <v>0.1032</v>
          </cell>
        </row>
        <row r="4513">
          <cell r="A4513">
            <v>40943</v>
          </cell>
          <cell r="B4513">
            <v>0</v>
          </cell>
        </row>
        <row r="4514">
          <cell r="A4514">
            <v>40944</v>
          </cell>
          <cell r="B4514">
            <v>0</v>
          </cell>
        </row>
        <row r="4515">
          <cell r="A4515">
            <v>40945</v>
          </cell>
          <cell r="B4515">
            <v>0.10299999999999999</v>
          </cell>
        </row>
        <row r="4516">
          <cell r="A4516">
            <v>40946</v>
          </cell>
          <cell r="B4516">
            <v>0.10299999999999999</v>
          </cell>
        </row>
        <row r="4517">
          <cell r="A4517">
            <v>40947</v>
          </cell>
          <cell r="B4517">
            <v>0.10290000000000001</v>
          </cell>
        </row>
        <row r="4518">
          <cell r="A4518">
            <v>40948</v>
          </cell>
          <cell r="B4518">
            <v>0.10299999999999999</v>
          </cell>
        </row>
        <row r="4519">
          <cell r="A4519">
            <v>40949</v>
          </cell>
          <cell r="B4519">
            <v>0.10299999999999999</v>
          </cell>
        </row>
        <row r="4520">
          <cell r="A4520">
            <v>40950</v>
          </cell>
          <cell r="B4520">
            <v>0</v>
          </cell>
        </row>
        <row r="4521">
          <cell r="A4521">
            <v>40951</v>
          </cell>
          <cell r="B4521">
            <v>0</v>
          </cell>
        </row>
        <row r="4522">
          <cell r="A4522">
            <v>40952</v>
          </cell>
          <cell r="B4522">
            <v>0.1028</v>
          </cell>
        </row>
        <row r="4523">
          <cell r="A4523">
            <v>40953</v>
          </cell>
          <cell r="B4523">
            <v>0.10290000000000001</v>
          </cell>
        </row>
        <row r="4524">
          <cell r="A4524">
            <v>40954</v>
          </cell>
          <cell r="B4524">
            <v>0.10290000000000001</v>
          </cell>
        </row>
        <row r="4525">
          <cell r="A4525">
            <v>40955</v>
          </cell>
          <cell r="B4525">
            <v>0.1028</v>
          </cell>
        </row>
        <row r="4526">
          <cell r="A4526">
            <v>40956</v>
          </cell>
          <cell r="B4526">
            <v>0.1032</v>
          </cell>
        </row>
        <row r="4527">
          <cell r="A4527">
            <v>40957</v>
          </cell>
          <cell r="B4527">
            <v>0</v>
          </cell>
        </row>
        <row r="4528">
          <cell r="A4528">
            <v>40958</v>
          </cell>
          <cell r="B4528">
            <v>0</v>
          </cell>
        </row>
        <row r="4529">
          <cell r="A4529">
            <v>40959</v>
          </cell>
          <cell r="B4529">
            <v>0</v>
          </cell>
        </row>
        <row r="4530">
          <cell r="A4530">
            <v>40960</v>
          </cell>
          <cell r="B4530">
            <v>0</v>
          </cell>
        </row>
        <row r="4531">
          <cell r="A4531">
            <v>40961</v>
          </cell>
          <cell r="B4531">
            <v>0.10290000000000001</v>
          </cell>
        </row>
        <row r="4532">
          <cell r="A4532">
            <v>40962</v>
          </cell>
          <cell r="B4532">
            <v>0.10290000000000001</v>
          </cell>
        </row>
        <row r="4533">
          <cell r="A4533">
            <v>40963</v>
          </cell>
          <cell r="B4533">
            <v>0.1031</v>
          </cell>
        </row>
        <row r="4534">
          <cell r="A4534">
            <v>40964</v>
          </cell>
          <cell r="B4534">
            <v>0</v>
          </cell>
        </row>
        <row r="4535">
          <cell r="A4535">
            <v>40965</v>
          </cell>
          <cell r="B4535">
            <v>0</v>
          </cell>
        </row>
        <row r="4536">
          <cell r="A4536">
            <v>40966</v>
          </cell>
          <cell r="B4536">
            <v>0.1031</v>
          </cell>
        </row>
        <row r="4537">
          <cell r="A4537">
            <v>40967</v>
          </cell>
          <cell r="B4537">
            <v>0.1028</v>
          </cell>
        </row>
        <row r="4538">
          <cell r="A4538">
            <v>40968</v>
          </cell>
          <cell r="B4538">
            <v>0.1027</v>
          </cell>
        </row>
        <row r="4539">
          <cell r="A4539">
            <v>40969</v>
          </cell>
          <cell r="B4539">
            <v>0.1027</v>
          </cell>
        </row>
        <row r="4540">
          <cell r="A4540">
            <v>40970</v>
          </cell>
          <cell r="B4540">
            <v>0.1026</v>
          </cell>
        </row>
        <row r="4541">
          <cell r="A4541">
            <v>40971</v>
          </cell>
          <cell r="B4541">
            <v>0</v>
          </cell>
        </row>
        <row r="4542">
          <cell r="A4542">
            <v>40972</v>
          </cell>
          <cell r="B4542">
            <v>0</v>
          </cell>
        </row>
        <row r="4543">
          <cell r="A4543">
            <v>40973</v>
          </cell>
          <cell r="B4543">
            <v>0.1026</v>
          </cell>
        </row>
        <row r="4544">
          <cell r="A4544">
            <v>40974</v>
          </cell>
          <cell r="B4544">
            <v>0.10249999999999999</v>
          </cell>
        </row>
        <row r="4545">
          <cell r="A4545">
            <v>40975</v>
          </cell>
          <cell r="B4545">
            <v>0.1022</v>
          </cell>
        </row>
        <row r="4546">
          <cell r="A4546">
            <v>40976</v>
          </cell>
          <cell r="B4546">
            <v>9.5299999999999996E-2</v>
          </cell>
        </row>
        <row r="4547">
          <cell r="A4547">
            <v>40977</v>
          </cell>
          <cell r="B4547">
            <v>9.5100000000000004E-2</v>
          </cell>
        </row>
        <row r="4548">
          <cell r="A4548">
            <v>40978</v>
          </cell>
          <cell r="B4548">
            <v>0</v>
          </cell>
        </row>
        <row r="4549">
          <cell r="A4549">
            <v>40979</v>
          </cell>
          <cell r="B4549">
            <v>0</v>
          </cell>
        </row>
        <row r="4550">
          <cell r="A4550">
            <v>40980</v>
          </cell>
          <cell r="B4550">
            <v>9.4799999999999995E-2</v>
          </cell>
        </row>
        <row r="4551">
          <cell r="A4551">
            <v>40981</v>
          </cell>
          <cell r="B4551">
            <v>9.4600000000000004E-2</v>
          </cell>
        </row>
        <row r="4552">
          <cell r="A4552">
            <v>40982</v>
          </cell>
          <cell r="B4552">
            <v>9.4500000000000001E-2</v>
          </cell>
        </row>
        <row r="4553">
          <cell r="A4553">
            <v>40983</v>
          </cell>
          <cell r="B4553">
            <v>9.4500000000000001E-2</v>
          </cell>
        </row>
        <row r="4554">
          <cell r="A4554">
            <v>40984</v>
          </cell>
          <cell r="B4554">
            <v>9.4899999999999998E-2</v>
          </cell>
        </row>
        <row r="4555">
          <cell r="A4555">
            <v>40985</v>
          </cell>
          <cell r="B4555">
            <v>0</v>
          </cell>
        </row>
        <row r="4556">
          <cell r="A4556">
            <v>40986</v>
          </cell>
          <cell r="B4556">
            <v>0</v>
          </cell>
        </row>
        <row r="4557">
          <cell r="A4557">
            <v>40987</v>
          </cell>
          <cell r="B4557">
            <v>9.4799999999999995E-2</v>
          </cell>
        </row>
        <row r="4558">
          <cell r="A4558">
            <v>40988</v>
          </cell>
          <cell r="B4558">
            <v>9.4799999999999995E-2</v>
          </cell>
        </row>
        <row r="4559">
          <cell r="A4559">
            <v>40989</v>
          </cell>
          <cell r="B4559">
            <v>9.4799999999999995E-2</v>
          </cell>
        </row>
        <row r="4560">
          <cell r="A4560">
            <v>40990</v>
          </cell>
          <cell r="B4560">
            <v>9.4799999999999995E-2</v>
          </cell>
        </row>
        <row r="4561">
          <cell r="A4561">
            <v>40991</v>
          </cell>
          <cell r="B4561">
            <v>9.5200000000000007E-2</v>
          </cell>
        </row>
        <row r="4562">
          <cell r="A4562">
            <v>40992</v>
          </cell>
          <cell r="B4562">
            <v>0</v>
          </cell>
        </row>
        <row r="4563">
          <cell r="A4563">
            <v>40993</v>
          </cell>
          <cell r="B4563">
            <v>0</v>
          </cell>
        </row>
        <row r="4564">
          <cell r="A4564">
            <v>40994</v>
          </cell>
          <cell r="B4564">
            <v>9.4899999999999998E-2</v>
          </cell>
        </row>
        <row r="4565">
          <cell r="A4565">
            <v>40995</v>
          </cell>
          <cell r="B4565">
            <v>9.4899999999999998E-2</v>
          </cell>
        </row>
        <row r="4566">
          <cell r="A4566">
            <v>40996</v>
          </cell>
          <cell r="B4566">
            <v>9.4799999999999995E-2</v>
          </cell>
        </row>
        <row r="4567">
          <cell r="A4567">
            <v>40997</v>
          </cell>
          <cell r="B4567">
            <v>9.4799999999999995E-2</v>
          </cell>
        </row>
        <row r="4568">
          <cell r="A4568">
            <v>40998</v>
          </cell>
          <cell r="B4568">
            <v>9.5200000000000007E-2</v>
          </cell>
        </row>
        <row r="4569">
          <cell r="A4569">
            <v>40999</v>
          </cell>
          <cell r="B4569">
            <v>0</v>
          </cell>
        </row>
        <row r="4570">
          <cell r="A4570">
            <v>41000</v>
          </cell>
          <cell r="B4570">
            <v>0</v>
          </cell>
        </row>
        <row r="4571">
          <cell r="A4571">
            <v>41001</v>
          </cell>
          <cell r="B4571">
            <v>9.5000000000000001E-2</v>
          </cell>
        </row>
        <row r="4572">
          <cell r="A4572">
            <v>41002</v>
          </cell>
          <cell r="B4572">
            <v>9.5000000000000001E-2</v>
          </cell>
        </row>
        <row r="4573">
          <cell r="A4573">
            <v>41003</v>
          </cell>
          <cell r="B4573">
            <v>9.5299999999999996E-2</v>
          </cell>
        </row>
        <row r="4574">
          <cell r="A4574">
            <v>41004</v>
          </cell>
          <cell r="B4574">
            <v>9.5200000000000007E-2</v>
          </cell>
        </row>
        <row r="4575">
          <cell r="A4575">
            <v>41005</v>
          </cell>
          <cell r="B4575">
            <v>0</v>
          </cell>
        </row>
        <row r="4576">
          <cell r="A4576">
            <v>41006</v>
          </cell>
          <cell r="B4576">
            <v>0</v>
          </cell>
        </row>
        <row r="4577">
          <cell r="A4577">
            <v>41007</v>
          </cell>
          <cell r="B4577">
            <v>0</v>
          </cell>
        </row>
        <row r="4578">
          <cell r="A4578">
            <v>41008</v>
          </cell>
          <cell r="B4578">
            <v>9.5000000000000001E-2</v>
          </cell>
        </row>
        <row r="4579">
          <cell r="A4579">
            <v>41009</v>
          </cell>
          <cell r="B4579">
            <v>9.5200000000000007E-2</v>
          </cell>
        </row>
        <row r="4580">
          <cell r="A4580">
            <v>41010</v>
          </cell>
          <cell r="B4580">
            <v>9.4899999999999998E-2</v>
          </cell>
        </row>
        <row r="4581">
          <cell r="A4581">
            <v>41011</v>
          </cell>
          <cell r="B4581">
            <v>9.4799999999999995E-2</v>
          </cell>
        </row>
        <row r="4582">
          <cell r="A4582">
            <v>41012</v>
          </cell>
          <cell r="B4582">
            <v>9.4799999999999995E-2</v>
          </cell>
        </row>
        <row r="4583">
          <cell r="A4583">
            <v>41013</v>
          </cell>
          <cell r="B4583">
            <v>0</v>
          </cell>
        </row>
        <row r="4584">
          <cell r="A4584">
            <v>41014</v>
          </cell>
          <cell r="B4584">
            <v>0</v>
          </cell>
        </row>
        <row r="4585">
          <cell r="A4585">
            <v>41015</v>
          </cell>
          <cell r="B4585">
            <v>9.4700000000000006E-2</v>
          </cell>
        </row>
        <row r="4586">
          <cell r="A4586">
            <v>41016</v>
          </cell>
          <cell r="B4586">
            <v>9.4600000000000004E-2</v>
          </cell>
        </row>
        <row r="4587">
          <cell r="A4587">
            <v>41017</v>
          </cell>
          <cell r="B4587">
            <v>9.4700000000000006E-2</v>
          </cell>
        </row>
        <row r="4588">
          <cell r="A4588">
            <v>41018</v>
          </cell>
          <cell r="B4588">
            <v>8.72E-2</v>
          </cell>
        </row>
        <row r="4589">
          <cell r="A4589">
            <v>41019</v>
          </cell>
          <cell r="B4589">
            <v>8.7300000000000003E-2</v>
          </cell>
        </row>
        <row r="4590">
          <cell r="A4590">
            <v>41020</v>
          </cell>
          <cell r="B4590">
            <v>0</v>
          </cell>
        </row>
        <row r="4591">
          <cell r="A4591">
            <v>41021</v>
          </cell>
          <cell r="B4591">
            <v>0</v>
          </cell>
        </row>
        <row r="4592">
          <cell r="A4592">
            <v>41022</v>
          </cell>
          <cell r="B4592">
            <v>8.77E-2</v>
          </cell>
        </row>
        <row r="4593">
          <cell r="A4593">
            <v>41023</v>
          </cell>
          <cell r="B4593">
            <v>8.72E-2</v>
          </cell>
        </row>
        <row r="4594">
          <cell r="A4594">
            <v>41024</v>
          </cell>
          <cell r="B4594">
            <v>8.72E-2</v>
          </cell>
        </row>
        <row r="4595">
          <cell r="A4595">
            <v>41025</v>
          </cell>
          <cell r="B4595">
            <v>8.72E-2</v>
          </cell>
        </row>
        <row r="4596">
          <cell r="A4596">
            <v>41026</v>
          </cell>
          <cell r="B4596">
            <v>8.7300000000000003E-2</v>
          </cell>
        </row>
        <row r="4597">
          <cell r="A4597">
            <v>41027</v>
          </cell>
          <cell r="B4597">
            <v>0</v>
          </cell>
        </row>
        <row r="4598">
          <cell r="A4598">
            <v>41028</v>
          </cell>
          <cell r="B4598">
            <v>0</v>
          </cell>
        </row>
        <row r="4599">
          <cell r="A4599">
            <v>41029</v>
          </cell>
          <cell r="B4599">
            <v>8.6999999999999994E-2</v>
          </cell>
        </row>
        <row r="4600">
          <cell r="A4600">
            <v>41030</v>
          </cell>
          <cell r="B4600">
            <v>0</v>
          </cell>
        </row>
        <row r="4601">
          <cell r="A4601">
            <v>41031</v>
          </cell>
          <cell r="B4601">
            <v>8.7599999999999997E-2</v>
          </cell>
        </row>
        <row r="4602">
          <cell r="A4602">
            <v>41032</v>
          </cell>
          <cell r="B4602">
            <v>8.7599999999999997E-2</v>
          </cell>
        </row>
        <row r="4603">
          <cell r="A4603">
            <v>41033</v>
          </cell>
          <cell r="B4603">
            <v>8.7099999999999997E-2</v>
          </cell>
        </row>
        <row r="4604">
          <cell r="A4604">
            <v>41034</v>
          </cell>
          <cell r="B4604">
            <v>0</v>
          </cell>
        </row>
        <row r="4605">
          <cell r="A4605">
            <v>41035</v>
          </cell>
          <cell r="B4605">
            <v>0</v>
          </cell>
        </row>
        <row r="4606">
          <cell r="A4606">
            <v>41036</v>
          </cell>
          <cell r="B4606">
            <v>8.7099999999999997E-2</v>
          </cell>
        </row>
        <row r="4607">
          <cell r="A4607">
            <v>41037</v>
          </cell>
          <cell r="B4607">
            <v>8.6900000000000005E-2</v>
          </cell>
        </row>
        <row r="4608">
          <cell r="A4608">
            <v>41038</v>
          </cell>
          <cell r="B4608">
            <v>8.6900000000000005E-2</v>
          </cell>
        </row>
        <row r="4609">
          <cell r="A4609">
            <v>41039</v>
          </cell>
          <cell r="B4609">
            <v>8.6800000000000002E-2</v>
          </cell>
        </row>
        <row r="4610">
          <cell r="A4610">
            <v>41040</v>
          </cell>
          <cell r="B4610">
            <v>8.6800000000000002E-2</v>
          </cell>
        </row>
        <row r="4611">
          <cell r="A4611">
            <v>41041</v>
          </cell>
          <cell r="B4611">
            <v>0</v>
          </cell>
        </row>
        <row r="4612">
          <cell r="A4612">
            <v>41042</v>
          </cell>
          <cell r="B4612">
            <v>0</v>
          </cell>
        </row>
        <row r="4613">
          <cell r="A4613">
            <v>41043</v>
          </cell>
          <cell r="B4613">
            <v>8.6300000000000002E-2</v>
          </cell>
        </row>
        <row r="4614">
          <cell r="A4614">
            <v>41044</v>
          </cell>
          <cell r="B4614">
            <v>8.72E-2</v>
          </cell>
        </row>
        <row r="4615">
          <cell r="A4615">
            <v>41045</v>
          </cell>
          <cell r="B4615">
            <v>8.7300000000000003E-2</v>
          </cell>
        </row>
        <row r="4616">
          <cell r="A4616">
            <v>41046</v>
          </cell>
          <cell r="B4616">
            <v>8.7400000000000005E-2</v>
          </cell>
        </row>
        <row r="4617">
          <cell r="A4617">
            <v>41047</v>
          </cell>
          <cell r="B4617">
            <v>8.7599999999999997E-2</v>
          </cell>
        </row>
        <row r="4618">
          <cell r="A4618">
            <v>41048</v>
          </cell>
          <cell r="B4618">
            <v>0</v>
          </cell>
        </row>
        <row r="4619">
          <cell r="A4619">
            <v>41049</v>
          </cell>
          <cell r="B4619">
            <v>0</v>
          </cell>
        </row>
        <row r="4620">
          <cell r="A4620">
            <v>41050</v>
          </cell>
          <cell r="B4620">
            <v>8.7300000000000003E-2</v>
          </cell>
        </row>
        <row r="4621">
          <cell r="A4621">
            <v>41051</v>
          </cell>
          <cell r="B4621">
            <v>8.77E-2</v>
          </cell>
        </row>
        <row r="4622">
          <cell r="A4622">
            <v>41052</v>
          </cell>
          <cell r="B4622">
            <v>8.7800000000000003E-2</v>
          </cell>
        </row>
        <row r="4623">
          <cell r="A4623">
            <v>41053</v>
          </cell>
          <cell r="B4623">
            <v>8.7800000000000003E-2</v>
          </cell>
        </row>
        <row r="4624">
          <cell r="A4624">
            <v>41054</v>
          </cell>
          <cell r="B4624">
            <v>8.7900000000000006E-2</v>
          </cell>
        </row>
        <row r="4625">
          <cell r="A4625">
            <v>41055</v>
          </cell>
          <cell r="B4625">
            <v>0</v>
          </cell>
        </row>
        <row r="4626">
          <cell r="A4626">
            <v>41056</v>
          </cell>
          <cell r="B4626">
            <v>0</v>
          </cell>
        </row>
        <row r="4627">
          <cell r="A4627">
            <v>41057</v>
          </cell>
          <cell r="B4627">
            <v>8.7800000000000003E-2</v>
          </cell>
        </row>
        <row r="4628">
          <cell r="A4628">
            <v>41058</v>
          </cell>
          <cell r="B4628">
            <v>8.7900000000000006E-2</v>
          </cell>
        </row>
        <row r="4629">
          <cell r="A4629">
            <v>41059</v>
          </cell>
          <cell r="B4629">
            <v>8.8099999999999998E-2</v>
          </cell>
        </row>
        <row r="4630">
          <cell r="A4630">
            <v>41060</v>
          </cell>
          <cell r="B4630">
            <v>8.3299999999999999E-2</v>
          </cell>
        </row>
        <row r="4631">
          <cell r="A4631">
            <v>41061</v>
          </cell>
          <cell r="B4631">
            <v>8.3400000000000002E-2</v>
          </cell>
        </row>
        <row r="4632">
          <cell r="A4632">
            <v>41062</v>
          </cell>
          <cell r="B4632">
            <v>0</v>
          </cell>
        </row>
        <row r="4633">
          <cell r="A4633">
            <v>41063</v>
          </cell>
          <cell r="B4633">
            <v>0</v>
          </cell>
        </row>
        <row r="4634">
          <cell r="A4634">
            <v>41064</v>
          </cell>
          <cell r="B4634">
            <v>8.3500000000000005E-2</v>
          </cell>
        </row>
        <row r="4635">
          <cell r="A4635">
            <v>41065</v>
          </cell>
          <cell r="B4635">
            <v>8.3599999999999994E-2</v>
          </cell>
        </row>
        <row r="4636">
          <cell r="A4636">
            <v>41066</v>
          </cell>
          <cell r="B4636">
            <v>8.3199999999999996E-2</v>
          </cell>
        </row>
        <row r="4637">
          <cell r="A4637">
            <v>41067</v>
          </cell>
          <cell r="B4637">
            <v>0</v>
          </cell>
        </row>
        <row r="4638">
          <cell r="A4638">
            <v>41068</v>
          </cell>
          <cell r="B4638">
            <v>8.3599999999999994E-2</v>
          </cell>
        </row>
        <row r="4639">
          <cell r="A4639">
            <v>41069</v>
          </cell>
          <cell r="B4639">
            <v>0</v>
          </cell>
        </row>
        <row r="4640">
          <cell r="A4640">
            <v>41070</v>
          </cell>
          <cell r="B4640">
            <v>0</v>
          </cell>
        </row>
        <row r="4641">
          <cell r="A4641">
            <v>41071</v>
          </cell>
          <cell r="B4641">
            <v>8.3199999999999996E-2</v>
          </cell>
        </row>
        <row r="4642">
          <cell r="A4642">
            <v>41072</v>
          </cell>
          <cell r="B4642">
            <v>8.3400000000000002E-2</v>
          </cell>
        </row>
        <row r="4643">
          <cell r="A4643">
            <v>41073</v>
          </cell>
          <cell r="B4643">
            <v>8.3500000000000005E-2</v>
          </cell>
        </row>
        <row r="4644">
          <cell r="A4644">
            <v>41074</v>
          </cell>
          <cell r="B4644">
            <v>8.3400000000000002E-2</v>
          </cell>
        </row>
        <row r="4645">
          <cell r="A4645">
            <v>41075</v>
          </cell>
          <cell r="B4645">
            <v>8.3199999999999996E-2</v>
          </cell>
        </row>
        <row r="4646">
          <cell r="A4646">
            <v>41076</v>
          </cell>
          <cell r="B4646">
            <v>0</v>
          </cell>
        </row>
        <row r="4647">
          <cell r="A4647">
            <v>41077</v>
          </cell>
          <cell r="B4647">
            <v>0</v>
          </cell>
        </row>
        <row r="4648">
          <cell r="A4648">
            <v>41078</v>
          </cell>
          <cell r="B4648">
            <v>8.3500000000000005E-2</v>
          </cell>
        </row>
        <row r="4649">
          <cell r="A4649">
            <v>41079</v>
          </cell>
          <cell r="B4649">
            <v>8.3199999999999996E-2</v>
          </cell>
        </row>
        <row r="4650">
          <cell r="A4650">
            <v>41080</v>
          </cell>
          <cell r="B4650">
            <v>8.3699999999999997E-2</v>
          </cell>
        </row>
        <row r="4651">
          <cell r="A4651">
            <v>41081</v>
          </cell>
          <cell r="B4651">
            <v>8.3799999999999999E-2</v>
          </cell>
        </row>
        <row r="4652">
          <cell r="A4652">
            <v>41082</v>
          </cell>
          <cell r="B4652">
            <v>8.3599999999999994E-2</v>
          </cell>
        </row>
        <row r="4653">
          <cell r="A4653">
            <v>41083</v>
          </cell>
          <cell r="B4653">
            <v>0</v>
          </cell>
        </row>
        <row r="4654">
          <cell r="A4654">
            <v>41084</v>
          </cell>
          <cell r="B4654">
            <v>0</v>
          </cell>
        </row>
        <row r="4655">
          <cell r="A4655">
            <v>41085</v>
          </cell>
          <cell r="B4655">
            <v>8.3799999999999999E-2</v>
          </cell>
        </row>
        <row r="4656">
          <cell r="A4656">
            <v>41086</v>
          </cell>
          <cell r="B4656">
            <v>8.3500000000000005E-2</v>
          </cell>
        </row>
        <row r="4657">
          <cell r="A4657">
            <v>41087</v>
          </cell>
          <cell r="B4657">
            <v>8.3699999999999997E-2</v>
          </cell>
        </row>
        <row r="4658">
          <cell r="A4658">
            <v>41088</v>
          </cell>
          <cell r="B4658">
            <v>8.3599999999999994E-2</v>
          </cell>
        </row>
        <row r="4659">
          <cell r="A4659">
            <v>41089</v>
          </cell>
          <cell r="B4659">
            <v>8.3799999999999999E-2</v>
          </cell>
        </row>
        <row r="4660">
          <cell r="A4660">
            <v>41090</v>
          </cell>
          <cell r="B4660">
            <v>0</v>
          </cell>
        </row>
        <row r="4661">
          <cell r="A4661">
            <v>41091</v>
          </cell>
          <cell r="B4661">
            <v>0</v>
          </cell>
        </row>
        <row r="4662">
          <cell r="A4662">
            <v>41092</v>
          </cell>
          <cell r="B4662">
            <v>8.3599999999999994E-2</v>
          </cell>
        </row>
        <row r="4663">
          <cell r="A4663">
            <v>41093</v>
          </cell>
          <cell r="B4663">
            <v>8.3599999999999994E-2</v>
          </cell>
        </row>
        <row r="4664">
          <cell r="A4664">
            <v>41094</v>
          </cell>
          <cell r="B4664">
            <v>8.3699999999999997E-2</v>
          </cell>
        </row>
        <row r="4665">
          <cell r="A4665">
            <v>41095</v>
          </cell>
          <cell r="B4665">
            <v>8.3599999999999994E-2</v>
          </cell>
        </row>
        <row r="4666">
          <cell r="A4666">
            <v>41096</v>
          </cell>
          <cell r="B4666">
            <v>8.3400000000000002E-2</v>
          </cell>
        </row>
        <row r="4667">
          <cell r="A4667">
            <v>41097</v>
          </cell>
          <cell r="B4667">
            <v>0</v>
          </cell>
        </row>
        <row r="4668">
          <cell r="A4668">
            <v>41098</v>
          </cell>
          <cell r="B4668">
            <v>0</v>
          </cell>
        </row>
        <row r="4669">
          <cell r="A4669">
            <v>41099</v>
          </cell>
          <cell r="B4669">
            <v>8.3599999999999994E-2</v>
          </cell>
        </row>
        <row r="4670">
          <cell r="A4670">
            <v>41100</v>
          </cell>
          <cell r="B4670">
            <v>8.3199999999999996E-2</v>
          </cell>
        </row>
        <row r="4671">
          <cell r="A4671">
            <v>41101</v>
          </cell>
          <cell r="B4671">
            <v>8.3000000000000004E-2</v>
          </cell>
        </row>
        <row r="4672">
          <cell r="A4672">
            <v>41102</v>
          </cell>
          <cell r="B4672">
            <v>7.85E-2</v>
          </cell>
        </row>
        <row r="4673">
          <cell r="A4673">
            <v>41103</v>
          </cell>
          <cell r="B4673">
            <v>7.8299999999999995E-2</v>
          </cell>
        </row>
        <row r="4674">
          <cell r="A4674">
            <v>41104</v>
          </cell>
          <cell r="B4674">
            <v>0</v>
          </cell>
        </row>
        <row r="4675">
          <cell r="A4675">
            <v>41105</v>
          </cell>
          <cell r="B4675">
            <v>0</v>
          </cell>
        </row>
        <row r="4676">
          <cell r="A4676">
            <v>41106</v>
          </cell>
          <cell r="B4676">
            <v>7.85E-2</v>
          </cell>
        </row>
        <row r="4677">
          <cell r="A4677">
            <v>41107</v>
          </cell>
          <cell r="B4677">
            <v>7.8200000000000006E-2</v>
          </cell>
        </row>
        <row r="4678">
          <cell r="A4678">
            <v>41108</v>
          </cell>
          <cell r="B4678">
            <v>7.8E-2</v>
          </cell>
        </row>
        <row r="4679">
          <cell r="A4679">
            <v>41109</v>
          </cell>
          <cell r="B4679">
            <v>7.8299999999999995E-2</v>
          </cell>
        </row>
        <row r="4680">
          <cell r="A4680">
            <v>41110</v>
          </cell>
          <cell r="B4680">
            <v>7.8399999999999997E-2</v>
          </cell>
        </row>
        <row r="4681">
          <cell r="A4681">
            <v>41111</v>
          </cell>
          <cell r="B4681">
            <v>0</v>
          </cell>
        </row>
        <row r="4682">
          <cell r="A4682">
            <v>41112</v>
          </cell>
          <cell r="B4682">
            <v>0</v>
          </cell>
        </row>
        <row r="4683">
          <cell r="A4683">
            <v>41113</v>
          </cell>
          <cell r="B4683">
            <v>7.8399999999999997E-2</v>
          </cell>
        </row>
        <row r="4684">
          <cell r="A4684">
            <v>41114</v>
          </cell>
          <cell r="B4684">
            <v>7.8200000000000006E-2</v>
          </cell>
        </row>
        <row r="4685">
          <cell r="A4685">
            <v>41115</v>
          </cell>
          <cell r="B4685">
            <v>7.8399999999999997E-2</v>
          </cell>
        </row>
        <row r="4686">
          <cell r="A4686">
            <v>41116</v>
          </cell>
          <cell r="B4686">
            <v>7.8100000000000003E-2</v>
          </cell>
        </row>
        <row r="4687">
          <cell r="A4687">
            <v>41117</v>
          </cell>
          <cell r="B4687">
            <v>7.7899999999999997E-2</v>
          </cell>
        </row>
        <row r="4688">
          <cell r="A4688">
            <v>41118</v>
          </cell>
          <cell r="B4688">
            <v>0</v>
          </cell>
        </row>
        <row r="4689">
          <cell r="A4689">
            <v>41119</v>
          </cell>
          <cell r="B4689">
            <v>0</v>
          </cell>
        </row>
        <row r="4690">
          <cell r="A4690">
            <v>41120</v>
          </cell>
          <cell r="B4690">
            <v>7.8299999999999995E-2</v>
          </cell>
        </row>
        <row r="4691">
          <cell r="A4691">
            <v>41121</v>
          </cell>
          <cell r="B4691">
            <v>7.8299999999999995E-2</v>
          </cell>
        </row>
        <row r="4692">
          <cell r="A4692">
            <v>41122</v>
          </cell>
          <cell r="B4692">
            <v>7.8299999999999995E-2</v>
          </cell>
        </row>
        <row r="4693">
          <cell r="A4693">
            <v>41123</v>
          </cell>
          <cell r="B4693">
            <v>7.8200000000000006E-2</v>
          </cell>
        </row>
        <row r="4694">
          <cell r="A4694">
            <v>41124</v>
          </cell>
          <cell r="B4694">
            <v>7.8299999999999995E-2</v>
          </cell>
        </row>
        <row r="4695">
          <cell r="A4695">
            <v>41125</v>
          </cell>
          <cell r="B4695">
            <v>0</v>
          </cell>
        </row>
        <row r="4696">
          <cell r="A4696">
            <v>41126</v>
          </cell>
          <cell r="B4696">
            <v>0</v>
          </cell>
        </row>
        <row r="4697">
          <cell r="A4697">
            <v>41127</v>
          </cell>
          <cell r="B4697">
            <v>7.8200000000000006E-2</v>
          </cell>
        </row>
        <row r="4698">
          <cell r="A4698">
            <v>41128</v>
          </cell>
          <cell r="B4698">
            <v>7.8200000000000006E-2</v>
          </cell>
        </row>
        <row r="4699">
          <cell r="A4699">
            <v>41129</v>
          </cell>
          <cell r="B4699">
            <v>7.8200000000000006E-2</v>
          </cell>
        </row>
        <row r="4700">
          <cell r="A4700">
            <v>41130</v>
          </cell>
          <cell r="B4700">
            <v>7.8200000000000006E-2</v>
          </cell>
        </row>
        <row r="4701">
          <cell r="A4701">
            <v>41131</v>
          </cell>
          <cell r="B4701">
            <v>7.8200000000000006E-2</v>
          </cell>
        </row>
        <row r="4702">
          <cell r="A4702">
            <v>41132</v>
          </cell>
          <cell r="B4702">
            <v>0</v>
          </cell>
        </row>
        <row r="4703">
          <cell r="A4703">
            <v>41133</v>
          </cell>
          <cell r="B4703">
            <v>0</v>
          </cell>
        </row>
        <row r="4704">
          <cell r="A4704">
            <v>41134</v>
          </cell>
          <cell r="B4704">
            <v>7.8E-2</v>
          </cell>
        </row>
        <row r="4705">
          <cell r="A4705">
            <v>41135</v>
          </cell>
          <cell r="B4705">
            <v>7.8299999999999995E-2</v>
          </cell>
        </row>
        <row r="4706">
          <cell r="A4706">
            <v>41136</v>
          </cell>
          <cell r="B4706">
            <v>7.8299999999999995E-2</v>
          </cell>
        </row>
        <row r="4707">
          <cell r="A4707">
            <v>41137</v>
          </cell>
          <cell r="B4707">
            <v>7.8200000000000006E-2</v>
          </cell>
        </row>
        <row r="4708">
          <cell r="A4708">
            <v>41138</v>
          </cell>
          <cell r="B4708">
            <v>7.8399999999999997E-2</v>
          </cell>
        </row>
        <row r="4709">
          <cell r="A4709">
            <v>41139</v>
          </cell>
          <cell r="B4709">
            <v>0</v>
          </cell>
        </row>
        <row r="4710">
          <cell r="A4710">
            <v>41140</v>
          </cell>
          <cell r="B4710">
            <v>0</v>
          </cell>
        </row>
        <row r="4711">
          <cell r="A4711">
            <v>41141</v>
          </cell>
          <cell r="B4711">
            <v>7.85E-2</v>
          </cell>
        </row>
        <row r="4712">
          <cell r="A4712">
            <v>41142</v>
          </cell>
          <cell r="B4712">
            <v>7.8200000000000006E-2</v>
          </cell>
        </row>
        <row r="4713">
          <cell r="A4713">
            <v>41143</v>
          </cell>
          <cell r="B4713">
            <v>7.8100000000000003E-2</v>
          </cell>
        </row>
        <row r="4714">
          <cell r="A4714">
            <v>41144</v>
          </cell>
          <cell r="B4714">
            <v>7.8100000000000003E-2</v>
          </cell>
        </row>
        <row r="4715">
          <cell r="A4715">
            <v>41145</v>
          </cell>
          <cell r="B4715">
            <v>7.8200000000000006E-2</v>
          </cell>
        </row>
        <row r="4716">
          <cell r="A4716">
            <v>41146</v>
          </cell>
          <cell r="B4716">
            <v>0</v>
          </cell>
        </row>
        <row r="4717">
          <cell r="A4717">
            <v>41147</v>
          </cell>
          <cell r="B4717">
            <v>0</v>
          </cell>
        </row>
        <row r="4718">
          <cell r="A4718">
            <v>41148</v>
          </cell>
          <cell r="B4718">
            <v>7.8299999999999995E-2</v>
          </cell>
        </row>
        <row r="4719">
          <cell r="A4719">
            <v>41149</v>
          </cell>
          <cell r="B4719">
            <v>7.8299999999999995E-2</v>
          </cell>
        </row>
        <row r="4720">
          <cell r="A4720">
            <v>41150</v>
          </cell>
          <cell r="B4720">
            <v>7.8200000000000006E-2</v>
          </cell>
        </row>
        <row r="4721">
          <cell r="A4721">
            <v>41151</v>
          </cell>
          <cell r="B4721">
            <v>7.3800000000000004E-2</v>
          </cell>
        </row>
        <row r="4722">
          <cell r="A4722">
            <v>41152</v>
          </cell>
          <cell r="B4722">
            <v>7.3800000000000004E-2</v>
          </cell>
        </row>
        <row r="4723">
          <cell r="A4723">
            <v>41153</v>
          </cell>
          <cell r="B4723">
            <v>0</v>
          </cell>
        </row>
        <row r="4724">
          <cell r="A4724">
            <v>41154</v>
          </cell>
          <cell r="B4724">
            <v>0</v>
          </cell>
        </row>
        <row r="4725">
          <cell r="A4725">
            <v>41155</v>
          </cell>
          <cell r="B4725">
            <v>7.4099999999999999E-2</v>
          </cell>
        </row>
        <row r="4726">
          <cell r="A4726">
            <v>41156</v>
          </cell>
          <cell r="B4726">
            <v>7.3899999999999993E-2</v>
          </cell>
        </row>
        <row r="4727">
          <cell r="A4727">
            <v>41157</v>
          </cell>
          <cell r="B4727">
            <v>7.3899999999999993E-2</v>
          </cell>
        </row>
        <row r="4728">
          <cell r="A4728">
            <v>41158</v>
          </cell>
          <cell r="B4728">
            <v>7.3899999999999993E-2</v>
          </cell>
        </row>
        <row r="4729">
          <cell r="A4729">
            <v>41159</v>
          </cell>
          <cell r="B4729">
            <v>0</v>
          </cell>
        </row>
        <row r="4730">
          <cell r="A4730">
            <v>41160</v>
          </cell>
          <cell r="B4730">
            <v>0</v>
          </cell>
        </row>
        <row r="4731">
          <cell r="A4731">
            <v>41161</v>
          </cell>
          <cell r="B4731">
            <v>0</v>
          </cell>
        </row>
        <row r="4732">
          <cell r="A4732">
            <v>41162</v>
          </cell>
          <cell r="B4732">
            <v>7.3800000000000004E-2</v>
          </cell>
        </row>
        <row r="4733">
          <cell r="A4733">
            <v>41163</v>
          </cell>
          <cell r="B4733">
            <v>7.3700000000000002E-2</v>
          </cell>
        </row>
        <row r="4734">
          <cell r="A4734">
            <v>41164</v>
          </cell>
          <cell r="B4734">
            <v>7.3599999999999999E-2</v>
          </cell>
        </row>
        <row r="4735">
          <cell r="A4735">
            <v>41165</v>
          </cell>
          <cell r="B4735">
            <v>7.3599999999999999E-2</v>
          </cell>
        </row>
        <row r="4736">
          <cell r="A4736">
            <v>41166</v>
          </cell>
          <cell r="B4736">
            <v>7.3499999999999996E-2</v>
          </cell>
        </row>
        <row r="4737">
          <cell r="A4737">
            <v>41167</v>
          </cell>
          <cell r="B4737">
            <v>0</v>
          </cell>
        </row>
        <row r="4738">
          <cell r="A4738">
            <v>41168</v>
          </cell>
          <cell r="B4738">
            <v>0</v>
          </cell>
        </row>
        <row r="4739">
          <cell r="A4739">
            <v>41169</v>
          </cell>
          <cell r="B4739">
            <v>7.3400000000000007E-2</v>
          </cell>
        </row>
        <row r="4740">
          <cell r="A4740">
            <v>41170</v>
          </cell>
          <cell r="B4740">
            <v>7.3300000000000004E-2</v>
          </cell>
        </row>
        <row r="4741">
          <cell r="A4741">
            <v>41171</v>
          </cell>
          <cell r="B4741">
            <v>7.3300000000000004E-2</v>
          </cell>
        </row>
        <row r="4742">
          <cell r="A4742">
            <v>41172</v>
          </cell>
          <cell r="B4742">
            <v>7.3499999999999996E-2</v>
          </cell>
        </row>
        <row r="4743">
          <cell r="A4743">
            <v>41173</v>
          </cell>
          <cell r="B4743">
            <v>7.3499999999999996E-2</v>
          </cell>
        </row>
        <row r="4744">
          <cell r="A4744">
            <v>41174</v>
          </cell>
          <cell r="B4744">
            <v>0</v>
          </cell>
        </row>
        <row r="4745">
          <cell r="A4745">
            <v>41175</v>
          </cell>
          <cell r="B4745">
            <v>0</v>
          </cell>
        </row>
        <row r="4746">
          <cell r="A4746">
            <v>41176</v>
          </cell>
          <cell r="B4746">
            <v>7.3499999999999996E-2</v>
          </cell>
        </row>
        <row r="4747">
          <cell r="A4747">
            <v>41177</v>
          </cell>
          <cell r="B4747">
            <v>7.3800000000000004E-2</v>
          </cell>
        </row>
        <row r="4748">
          <cell r="A4748">
            <v>41178</v>
          </cell>
          <cell r="B4748">
            <v>7.3700000000000002E-2</v>
          </cell>
        </row>
        <row r="4749">
          <cell r="A4749">
            <v>41179</v>
          </cell>
          <cell r="B4749">
            <v>7.3599999999999999E-2</v>
          </cell>
        </row>
        <row r="4750">
          <cell r="A4750">
            <v>41180</v>
          </cell>
          <cell r="B4750">
            <v>7.3599999999999999E-2</v>
          </cell>
        </row>
        <row r="4751">
          <cell r="A4751">
            <v>41181</v>
          </cell>
          <cell r="B4751">
            <v>0</v>
          </cell>
        </row>
        <row r="4752">
          <cell r="A4752">
            <v>41182</v>
          </cell>
          <cell r="B4752">
            <v>0</v>
          </cell>
        </row>
        <row r="4753">
          <cell r="A4753">
            <v>41183</v>
          </cell>
          <cell r="B4753">
            <v>7.3599999999999999E-2</v>
          </cell>
        </row>
        <row r="4754">
          <cell r="A4754">
            <v>41184</v>
          </cell>
          <cell r="B4754">
            <v>7.3499999999999996E-2</v>
          </cell>
        </row>
        <row r="4755">
          <cell r="A4755">
            <v>41185</v>
          </cell>
          <cell r="B4755">
            <v>7.3599999999999999E-2</v>
          </cell>
        </row>
        <row r="4756">
          <cell r="A4756">
            <v>41186</v>
          </cell>
          <cell r="B4756">
            <v>7.3599999999999999E-2</v>
          </cell>
        </row>
        <row r="4757">
          <cell r="A4757">
            <v>41187</v>
          </cell>
          <cell r="B4757">
            <v>7.3599999999999999E-2</v>
          </cell>
        </row>
        <row r="4758">
          <cell r="A4758">
            <v>41188</v>
          </cell>
          <cell r="B4758">
            <v>0</v>
          </cell>
        </row>
        <row r="4759">
          <cell r="A4759">
            <v>41189</v>
          </cell>
          <cell r="B4759">
            <v>0</v>
          </cell>
        </row>
        <row r="4760">
          <cell r="A4760">
            <v>41190</v>
          </cell>
          <cell r="B4760">
            <v>7.3599999999999999E-2</v>
          </cell>
        </row>
        <row r="4761">
          <cell r="A4761">
            <v>41191</v>
          </cell>
          <cell r="B4761">
            <v>7.3499999999999996E-2</v>
          </cell>
        </row>
        <row r="4762">
          <cell r="A4762">
            <v>41192</v>
          </cell>
          <cell r="B4762">
            <v>7.3300000000000004E-2</v>
          </cell>
        </row>
        <row r="4763">
          <cell r="A4763">
            <v>41193</v>
          </cell>
          <cell r="B4763">
            <v>7.0400000000000004E-2</v>
          </cell>
        </row>
        <row r="4764">
          <cell r="A4764">
            <v>41194</v>
          </cell>
          <cell r="B4764">
            <v>0</v>
          </cell>
        </row>
        <row r="4765">
          <cell r="A4765">
            <v>41195</v>
          </cell>
          <cell r="B4765">
            <v>0</v>
          </cell>
        </row>
        <row r="4766">
          <cell r="A4766">
            <v>41196</v>
          </cell>
          <cell r="B4766">
            <v>0</v>
          </cell>
        </row>
        <row r="4767">
          <cell r="A4767">
            <v>41197</v>
          </cell>
          <cell r="B4767">
            <v>7.0400000000000004E-2</v>
          </cell>
        </row>
        <row r="4768">
          <cell r="A4768">
            <v>41198</v>
          </cell>
          <cell r="B4768">
            <v>7.0499999999999993E-2</v>
          </cell>
        </row>
        <row r="4769">
          <cell r="A4769">
            <v>41199</v>
          </cell>
          <cell r="B4769">
            <v>7.0599999999999996E-2</v>
          </cell>
        </row>
        <row r="4770">
          <cell r="A4770">
            <v>41200</v>
          </cell>
          <cell r="B4770">
            <v>7.0800000000000002E-2</v>
          </cell>
        </row>
        <row r="4771">
          <cell r="A4771">
            <v>41201</v>
          </cell>
          <cell r="B4771">
            <v>7.0800000000000002E-2</v>
          </cell>
        </row>
        <row r="4772">
          <cell r="A4772">
            <v>41202</v>
          </cell>
          <cell r="B4772">
            <v>0</v>
          </cell>
        </row>
        <row r="4773">
          <cell r="A4773">
            <v>41203</v>
          </cell>
          <cell r="B4773">
            <v>0</v>
          </cell>
        </row>
        <row r="4774">
          <cell r="A4774">
            <v>41204</v>
          </cell>
          <cell r="B4774">
            <v>7.1199999999999999E-2</v>
          </cell>
        </row>
        <row r="4775">
          <cell r="A4775">
            <v>41205</v>
          </cell>
          <cell r="B4775">
            <v>7.1199999999999999E-2</v>
          </cell>
        </row>
        <row r="4776">
          <cell r="A4776">
            <v>41206</v>
          </cell>
          <cell r="B4776">
            <v>7.1300000000000002E-2</v>
          </cell>
        </row>
        <row r="4777">
          <cell r="A4777">
            <v>41207</v>
          </cell>
          <cell r="B4777">
            <v>7.1099999999999997E-2</v>
          </cell>
        </row>
        <row r="4778">
          <cell r="A4778">
            <v>41208</v>
          </cell>
          <cell r="B4778">
            <v>7.0900000000000005E-2</v>
          </cell>
        </row>
        <row r="4779">
          <cell r="A4779">
            <v>41209</v>
          </cell>
          <cell r="B4779">
            <v>0</v>
          </cell>
        </row>
        <row r="4780">
          <cell r="A4780">
            <v>41210</v>
          </cell>
          <cell r="B4780">
            <v>0</v>
          </cell>
        </row>
        <row r="4781">
          <cell r="A4781">
            <v>41211</v>
          </cell>
          <cell r="B4781">
            <v>7.0800000000000002E-2</v>
          </cell>
        </row>
        <row r="4782">
          <cell r="A4782">
            <v>41212</v>
          </cell>
          <cell r="B4782">
            <v>7.0699999999999999E-2</v>
          </cell>
        </row>
        <row r="4783">
          <cell r="A4783">
            <v>41213</v>
          </cell>
          <cell r="B4783">
            <v>7.0900000000000005E-2</v>
          </cell>
        </row>
        <row r="4784">
          <cell r="A4784">
            <v>41214</v>
          </cell>
          <cell r="B4784">
            <v>7.1099999999999997E-2</v>
          </cell>
        </row>
        <row r="4785">
          <cell r="A4785">
            <v>41215</v>
          </cell>
          <cell r="B4785">
            <v>0</v>
          </cell>
        </row>
        <row r="4786">
          <cell r="A4786">
            <v>41216</v>
          </cell>
          <cell r="B4786">
            <v>0</v>
          </cell>
        </row>
        <row r="4787">
          <cell r="A4787">
            <v>41217</v>
          </cell>
          <cell r="B4787">
            <v>0</v>
          </cell>
        </row>
        <row r="4788">
          <cell r="A4788">
            <v>41218</v>
          </cell>
          <cell r="B4788">
            <v>7.1199999999999999E-2</v>
          </cell>
        </row>
        <row r="4789">
          <cell r="A4789">
            <v>41219</v>
          </cell>
          <cell r="B4789">
            <v>7.1199999999999999E-2</v>
          </cell>
        </row>
        <row r="4790">
          <cell r="A4790">
            <v>41220</v>
          </cell>
          <cell r="B4790">
            <v>7.1300000000000002E-2</v>
          </cell>
        </row>
        <row r="4791">
          <cell r="A4791">
            <v>41221</v>
          </cell>
          <cell r="B4791">
            <v>7.0900000000000005E-2</v>
          </cell>
        </row>
        <row r="4792">
          <cell r="A4792">
            <v>41222</v>
          </cell>
          <cell r="B4792">
            <v>7.0900000000000005E-2</v>
          </cell>
        </row>
        <row r="4793">
          <cell r="A4793">
            <v>41223</v>
          </cell>
          <cell r="B4793">
            <v>0</v>
          </cell>
        </row>
        <row r="4794">
          <cell r="A4794">
            <v>41224</v>
          </cell>
          <cell r="B4794">
            <v>0</v>
          </cell>
        </row>
        <row r="4795">
          <cell r="A4795">
            <v>41225</v>
          </cell>
          <cell r="B4795">
            <v>7.0699999999999999E-2</v>
          </cell>
        </row>
        <row r="4796">
          <cell r="A4796">
            <v>41226</v>
          </cell>
          <cell r="B4796">
            <v>7.0599999999999996E-2</v>
          </cell>
        </row>
        <row r="4797">
          <cell r="A4797">
            <v>41227</v>
          </cell>
          <cell r="B4797">
            <v>7.0599999999999996E-2</v>
          </cell>
        </row>
        <row r="4798">
          <cell r="A4798">
            <v>41228</v>
          </cell>
          <cell r="B4798">
            <v>0</v>
          </cell>
        </row>
        <row r="4799">
          <cell r="A4799">
            <v>41229</v>
          </cell>
          <cell r="B4799">
            <v>7.0499999999999993E-2</v>
          </cell>
        </row>
        <row r="4800">
          <cell r="A4800">
            <v>41230</v>
          </cell>
          <cell r="B4800">
            <v>0</v>
          </cell>
        </row>
        <row r="4801">
          <cell r="A4801">
            <v>41231</v>
          </cell>
          <cell r="B4801">
            <v>0</v>
          </cell>
        </row>
        <row r="4802">
          <cell r="A4802">
            <v>41232</v>
          </cell>
          <cell r="B4802">
            <v>7.0300000000000001E-2</v>
          </cell>
        </row>
        <row r="4803">
          <cell r="A4803">
            <v>41233</v>
          </cell>
          <cell r="B4803">
            <v>7.0099999999999996E-2</v>
          </cell>
        </row>
        <row r="4804">
          <cell r="A4804">
            <v>41234</v>
          </cell>
          <cell r="B4804">
            <v>6.9900000000000004E-2</v>
          </cell>
        </row>
        <row r="4805">
          <cell r="A4805">
            <v>41235</v>
          </cell>
          <cell r="B4805">
            <v>7.0900000000000005E-2</v>
          </cell>
        </row>
        <row r="4806">
          <cell r="A4806">
            <v>41236</v>
          </cell>
          <cell r="B4806">
            <v>7.1199999999999999E-2</v>
          </cell>
        </row>
        <row r="4807">
          <cell r="A4807">
            <v>41237</v>
          </cell>
          <cell r="B4807">
            <v>0</v>
          </cell>
        </row>
        <row r="4808">
          <cell r="A4808">
            <v>41238</v>
          </cell>
          <cell r="B4808">
            <v>0</v>
          </cell>
        </row>
        <row r="4809">
          <cell r="A4809">
            <v>41239</v>
          </cell>
          <cell r="B4809">
            <v>7.1300000000000002E-2</v>
          </cell>
        </row>
        <row r="4810">
          <cell r="A4810">
            <v>41240</v>
          </cell>
          <cell r="B4810">
            <v>7.1199999999999999E-2</v>
          </cell>
        </row>
        <row r="4811">
          <cell r="A4811">
            <v>41241</v>
          </cell>
          <cell r="B4811">
            <v>7.1099999999999997E-2</v>
          </cell>
        </row>
        <row r="4812">
          <cell r="A4812">
            <v>41242</v>
          </cell>
          <cell r="B4812">
            <v>7.0699999999999999E-2</v>
          </cell>
        </row>
        <row r="4813">
          <cell r="A4813">
            <v>41243</v>
          </cell>
          <cell r="B4813">
            <v>7.0599999999999996E-2</v>
          </cell>
        </row>
        <row r="4814">
          <cell r="A4814">
            <v>41244</v>
          </cell>
          <cell r="B4814">
            <v>0</v>
          </cell>
        </row>
        <row r="4815">
          <cell r="A4815">
            <v>41245</v>
          </cell>
          <cell r="B4815">
            <v>0</v>
          </cell>
        </row>
        <row r="4816">
          <cell r="A4816">
            <v>41246</v>
          </cell>
          <cell r="B4816">
            <v>7.0699999999999999E-2</v>
          </cell>
        </row>
        <row r="4817">
          <cell r="A4817">
            <v>41247</v>
          </cell>
          <cell r="B4817">
            <v>7.0699999999999999E-2</v>
          </cell>
        </row>
        <row r="4818">
          <cell r="A4818">
            <v>41248</v>
          </cell>
          <cell r="B4818">
            <v>7.0599999999999996E-2</v>
          </cell>
        </row>
        <row r="4819">
          <cell r="A4819">
            <v>41249</v>
          </cell>
          <cell r="B4819">
            <v>7.0499999999999993E-2</v>
          </cell>
        </row>
        <row r="4820">
          <cell r="A4820">
            <v>41250</v>
          </cell>
          <cell r="B4820">
            <v>7.0400000000000004E-2</v>
          </cell>
        </row>
        <row r="4821">
          <cell r="A4821">
            <v>41251</v>
          </cell>
          <cell r="B4821">
            <v>0</v>
          </cell>
        </row>
        <row r="4822">
          <cell r="A4822">
            <v>41252</v>
          </cell>
          <cell r="B4822">
            <v>0</v>
          </cell>
        </row>
        <row r="4823">
          <cell r="A4823">
            <v>41253</v>
          </cell>
          <cell r="B4823">
            <v>7.0099999999999996E-2</v>
          </cell>
        </row>
        <row r="4824">
          <cell r="A4824">
            <v>41254</v>
          </cell>
          <cell r="B4824">
            <v>6.9699999999999998E-2</v>
          </cell>
        </row>
        <row r="4825">
          <cell r="A4825">
            <v>41255</v>
          </cell>
          <cell r="B4825">
            <v>6.9699999999999998E-2</v>
          </cell>
        </row>
        <row r="4826">
          <cell r="A4826">
            <v>41256</v>
          </cell>
          <cell r="B4826">
            <v>6.9500000000000006E-2</v>
          </cell>
        </row>
        <row r="4827">
          <cell r="A4827">
            <v>41257</v>
          </cell>
          <cell r="B4827">
            <v>6.9000000000000006E-2</v>
          </cell>
        </row>
        <row r="4828">
          <cell r="A4828">
            <v>41258</v>
          </cell>
          <cell r="B4828">
            <v>0</v>
          </cell>
        </row>
        <row r="4829">
          <cell r="A4829">
            <v>41259</v>
          </cell>
          <cell r="B4829">
            <v>0</v>
          </cell>
        </row>
        <row r="4830">
          <cell r="A4830">
            <v>41260</v>
          </cell>
          <cell r="B4830">
            <v>6.8900000000000003E-2</v>
          </cell>
        </row>
        <row r="4831">
          <cell r="A4831">
            <v>41261</v>
          </cell>
          <cell r="B4831">
            <v>6.8699999999999997E-2</v>
          </cell>
        </row>
        <row r="4832">
          <cell r="A4832">
            <v>41262</v>
          </cell>
          <cell r="B4832">
            <v>6.8400000000000002E-2</v>
          </cell>
        </row>
        <row r="4833">
          <cell r="A4833">
            <v>41263</v>
          </cell>
          <cell r="B4833">
            <v>6.8500000000000005E-2</v>
          </cell>
        </row>
        <row r="4834">
          <cell r="A4834">
            <v>41264</v>
          </cell>
          <cell r="B4834">
            <v>6.8699999999999997E-2</v>
          </cell>
        </row>
        <row r="4835">
          <cell r="A4835">
            <v>41265</v>
          </cell>
          <cell r="B4835">
            <v>0</v>
          </cell>
        </row>
        <row r="4836">
          <cell r="A4836">
            <v>41266</v>
          </cell>
          <cell r="B4836">
            <v>0</v>
          </cell>
        </row>
        <row r="4837">
          <cell r="A4837">
            <v>41267</v>
          </cell>
          <cell r="B4837">
            <v>6.8699999999999997E-2</v>
          </cell>
        </row>
        <row r="4838">
          <cell r="A4838">
            <v>41268</v>
          </cell>
          <cell r="B4838">
            <v>0</v>
          </cell>
        </row>
        <row r="4839">
          <cell r="A4839">
            <v>41269</v>
          </cell>
          <cell r="B4839">
            <v>6.9000000000000006E-2</v>
          </cell>
        </row>
        <row r="4840">
          <cell r="A4840">
            <v>41270</v>
          </cell>
          <cell r="B4840">
            <v>6.9000000000000006E-2</v>
          </cell>
        </row>
        <row r="4841">
          <cell r="A4841">
            <v>41271</v>
          </cell>
          <cell r="B4841">
            <v>6.9000000000000006E-2</v>
          </cell>
        </row>
        <row r="4842">
          <cell r="A4842">
            <v>41272</v>
          </cell>
          <cell r="B4842">
            <v>0</v>
          </cell>
        </row>
        <row r="4843">
          <cell r="A4843">
            <v>41273</v>
          </cell>
          <cell r="B4843">
            <v>0</v>
          </cell>
        </row>
        <row r="4844">
          <cell r="A4844">
            <v>41274</v>
          </cell>
          <cell r="B4844">
            <v>6.9000000000000006E-2</v>
          </cell>
        </row>
        <row r="4845">
          <cell r="A4845">
            <v>41275</v>
          </cell>
          <cell r="B4845">
            <v>0</v>
          </cell>
        </row>
        <row r="4846">
          <cell r="A4846">
            <v>41276</v>
          </cell>
          <cell r="B4846">
            <v>6.9199999999999998E-2</v>
          </cell>
        </row>
        <row r="4847">
          <cell r="A4847">
            <v>41277</v>
          </cell>
          <cell r="B4847">
            <v>6.9199999999999998E-2</v>
          </cell>
        </row>
        <row r="4848">
          <cell r="A4848">
            <v>41278</v>
          </cell>
          <cell r="B4848">
            <v>6.93E-2</v>
          </cell>
        </row>
        <row r="4849">
          <cell r="A4849">
            <v>41279</v>
          </cell>
          <cell r="B4849">
            <v>0</v>
          </cell>
        </row>
        <row r="4850">
          <cell r="A4850">
            <v>41280</v>
          </cell>
          <cell r="B4850">
            <v>0</v>
          </cell>
        </row>
        <row r="4851">
          <cell r="A4851">
            <v>41281</v>
          </cell>
          <cell r="B4851">
            <v>6.9199999999999998E-2</v>
          </cell>
        </row>
        <row r="4852">
          <cell r="A4852">
            <v>41282</v>
          </cell>
          <cell r="B4852">
            <v>6.9099999999999995E-2</v>
          </cell>
        </row>
        <row r="4853">
          <cell r="A4853">
            <v>41283</v>
          </cell>
          <cell r="B4853">
            <v>6.9000000000000006E-2</v>
          </cell>
        </row>
        <row r="4854">
          <cell r="A4854">
            <v>41284</v>
          </cell>
          <cell r="B4854">
            <v>6.9099999999999995E-2</v>
          </cell>
        </row>
        <row r="4855">
          <cell r="A4855">
            <v>41285</v>
          </cell>
          <cell r="B4855">
            <v>6.9199999999999998E-2</v>
          </cell>
        </row>
        <row r="4856">
          <cell r="A4856">
            <v>41286</v>
          </cell>
          <cell r="B4856">
            <v>0</v>
          </cell>
        </row>
        <row r="4857">
          <cell r="A4857">
            <v>41287</v>
          </cell>
          <cell r="B4857">
            <v>0</v>
          </cell>
        </row>
        <row r="4858">
          <cell r="A4858">
            <v>41288</v>
          </cell>
          <cell r="B4858">
            <v>6.93E-2</v>
          </cell>
        </row>
        <row r="4859">
          <cell r="A4859">
            <v>41289</v>
          </cell>
          <cell r="B4859">
            <v>6.9400000000000003E-2</v>
          </cell>
        </row>
        <row r="4860">
          <cell r="A4860">
            <v>41290</v>
          </cell>
          <cell r="B4860">
            <v>6.9400000000000003E-2</v>
          </cell>
        </row>
        <row r="4861">
          <cell r="A4861">
            <v>41291</v>
          </cell>
          <cell r="B4861">
            <v>6.9400000000000003E-2</v>
          </cell>
        </row>
        <row r="4862">
          <cell r="A4862">
            <v>41292</v>
          </cell>
          <cell r="B4862">
            <v>6.9199999999999998E-2</v>
          </cell>
        </row>
        <row r="4863">
          <cell r="A4863">
            <v>41293</v>
          </cell>
          <cell r="B4863">
            <v>0</v>
          </cell>
        </row>
        <row r="4864">
          <cell r="A4864">
            <v>41294</v>
          </cell>
          <cell r="B4864">
            <v>0</v>
          </cell>
        </row>
        <row r="4865">
          <cell r="A4865">
            <v>41295</v>
          </cell>
          <cell r="B4865">
            <v>6.93E-2</v>
          </cell>
        </row>
        <row r="4866">
          <cell r="A4866">
            <v>41296</v>
          </cell>
          <cell r="B4866">
            <v>6.93E-2</v>
          </cell>
        </row>
        <row r="4867">
          <cell r="A4867">
            <v>41297</v>
          </cell>
          <cell r="B4867">
            <v>6.93E-2</v>
          </cell>
        </row>
        <row r="4868">
          <cell r="A4868">
            <v>41298</v>
          </cell>
          <cell r="B4868">
            <v>6.93E-2</v>
          </cell>
        </row>
        <row r="4869">
          <cell r="A4869">
            <v>41299</v>
          </cell>
          <cell r="B4869">
            <v>6.9400000000000003E-2</v>
          </cell>
        </row>
        <row r="4870">
          <cell r="A4870">
            <v>41300</v>
          </cell>
          <cell r="B4870">
            <v>0</v>
          </cell>
        </row>
        <row r="4871">
          <cell r="A4871">
            <v>41301</v>
          </cell>
          <cell r="B4871">
            <v>0</v>
          </cell>
        </row>
        <row r="4872">
          <cell r="A4872">
            <v>41302</v>
          </cell>
          <cell r="B4872">
            <v>6.9400000000000003E-2</v>
          </cell>
        </row>
        <row r="4873">
          <cell r="A4873">
            <v>41303</v>
          </cell>
          <cell r="B4873">
            <v>6.9500000000000006E-2</v>
          </cell>
        </row>
        <row r="4874">
          <cell r="A4874">
            <v>41304</v>
          </cell>
          <cell r="B4874">
            <v>6.9500000000000006E-2</v>
          </cell>
        </row>
        <row r="4875">
          <cell r="A4875">
            <v>41305</v>
          </cell>
          <cell r="B4875">
            <v>6.9500000000000006E-2</v>
          </cell>
        </row>
        <row r="4876">
          <cell r="A4876">
            <v>41306</v>
          </cell>
          <cell r="B4876">
            <v>6.9500000000000006E-2</v>
          </cell>
        </row>
        <row r="4877">
          <cell r="A4877">
            <v>41307</v>
          </cell>
          <cell r="B4877">
            <v>0</v>
          </cell>
        </row>
        <row r="4878">
          <cell r="A4878">
            <v>41308</v>
          </cell>
          <cell r="B4878">
            <v>0</v>
          </cell>
        </row>
        <row r="4879">
          <cell r="A4879">
            <v>41309</v>
          </cell>
          <cell r="B4879">
            <v>6.9599999999999995E-2</v>
          </cell>
        </row>
        <row r="4880">
          <cell r="A4880">
            <v>41310</v>
          </cell>
          <cell r="B4880">
            <v>6.9599999999999995E-2</v>
          </cell>
        </row>
        <row r="4881">
          <cell r="A4881">
            <v>41311</v>
          </cell>
          <cell r="B4881">
            <v>6.9599999999999995E-2</v>
          </cell>
        </row>
        <row r="4882">
          <cell r="A4882">
            <v>41312</v>
          </cell>
          <cell r="B4882">
            <v>6.9500000000000006E-2</v>
          </cell>
        </row>
        <row r="4883">
          <cell r="A4883">
            <v>41313</v>
          </cell>
          <cell r="B4883">
            <v>6.9500000000000006E-2</v>
          </cell>
        </row>
        <row r="4884">
          <cell r="A4884">
            <v>41314</v>
          </cell>
          <cell r="B4884">
            <v>0</v>
          </cell>
        </row>
        <row r="4885">
          <cell r="A4885">
            <v>41315</v>
          </cell>
          <cell r="B4885">
            <v>0</v>
          </cell>
        </row>
        <row r="4886">
          <cell r="A4886">
            <v>41316</v>
          </cell>
          <cell r="B4886">
            <v>0</v>
          </cell>
        </row>
        <row r="4887">
          <cell r="A4887">
            <v>41317</v>
          </cell>
          <cell r="B4887">
            <v>0</v>
          </cell>
        </row>
        <row r="4888">
          <cell r="A4888">
            <v>41318</v>
          </cell>
          <cell r="B4888">
            <v>6.9500000000000006E-2</v>
          </cell>
        </row>
        <row r="4889">
          <cell r="A4889">
            <v>41319</v>
          </cell>
          <cell r="B4889">
            <v>6.9400000000000003E-2</v>
          </cell>
        </row>
        <row r="4890">
          <cell r="A4890">
            <v>41320</v>
          </cell>
          <cell r="B4890">
            <v>6.9400000000000003E-2</v>
          </cell>
        </row>
        <row r="4891">
          <cell r="A4891">
            <v>41321</v>
          </cell>
          <cell r="B4891">
            <v>0</v>
          </cell>
        </row>
        <row r="4892">
          <cell r="A4892">
            <v>41322</v>
          </cell>
          <cell r="B4892">
            <v>0</v>
          </cell>
        </row>
        <row r="4893">
          <cell r="A4893">
            <v>41323</v>
          </cell>
          <cell r="B4893">
            <v>6.9400000000000003E-2</v>
          </cell>
        </row>
        <row r="4894">
          <cell r="A4894">
            <v>41324</v>
          </cell>
          <cell r="B4894">
            <v>6.93E-2</v>
          </cell>
        </row>
        <row r="4895">
          <cell r="A4895">
            <v>41325</v>
          </cell>
          <cell r="B4895">
            <v>6.9500000000000006E-2</v>
          </cell>
        </row>
        <row r="4896">
          <cell r="A4896">
            <v>41326</v>
          </cell>
          <cell r="B4896">
            <v>6.9500000000000006E-2</v>
          </cell>
        </row>
        <row r="4897">
          <cell r="A4897">
            <v>41327</v>
          </cell>
          <cell r="B4897">
            <v>6.9599999999999995E-2</v>
          </cell>
        </row>
        <row r="4898">
          <cell r="A4898">
            <v>41328</v>
          </cell>
          <cell r="B4898">
            <v>0</v>
          </cell>
        </row>
        <row r="4899">
          <cell r="A4899">
            <v>41329</v>
          </cell>
          <cell r="B4899">
            <v>0</v>
          </cell>
        </row>
        <row r="4900">
          <cell r="A4900">
            <v>41330</v>
          </cell>
          <cell r="B4900">
            <v>7.0000000000000007E-2</v>
          </cell>
        </row>
        <row r="4901">
          <cell r="A4901">
            <v>41331</v>
          </cell>
          <cell r="B4901">
            <v>6.9800000000000001E-2</v>
          </cell>
        </row>
        <row r="4902">
          <cell r="A4902">
            <v>41332</v>
          </cell>
          <cell r="B4902">
            <v>6.9800000000000001E-2</v>
          </cell>
        </row>
        <row r="4903">
          <cell r="A4903">
            <v>41333</v>
          </cell>
          <cell r="B4903">
            <v>6.9800000000000001E-2</v>
          </cell>
        </row>
        <row r="4904">
          <cell r="A4904">
            <v>41334</v>
          </cell>
          <cell r="B4904">
            <v>6.9800000000000001E-2</v>
          </cell>
        </row>
        <row r="4905">
          <cell r="A4905">
            <v>41335</v>
          </cell>
          <cell r="B4905">
            <v>0</v>
          </cell>
        </row>
        <row r="4906">
          <cell r="A4906">
            <v>41336</v>
          </cell>
          <cell r="B4906">
            <v>0</v>
          </cell>
        </row>
        <row r="4907">
          <cell r="A4907">
            <v>41337</v>
          </cell>
          <cell r="B4907">
            <v>6.9900000000000004E-2</v>
          </cell>
        </row>
        <row r="4908">
          <cell r="A4908">
            <v>41338</v>
          </cell>
          <cell r="B4908">
            <v>6.9900000000000004E-2</v>
          </cell>
        </row>
        <row r="4909">
          <cell r="A4909">
            <v>41339</v>
          </cell>
          <cell r="B4909">
            <v>6.9900000000000004E-2</v>
          </cell>
        </row>
        <row r="4910">
          <cell r="A4910">
            <v>41340</v>
          </cell>
          <cell r="B4910">
            <v>6.9900000000000004E-2</v>
          </cell>
        </row>
        <row r="4911">
          <cell r="A4911">
            <v>41341</v>
          </cell>
          <cell r="B4911">
            <v>6.9900000000000004E-2</v>
          </cell>
        </row>
        <row r="4912">
          <cell r="A4912">
            <v>41342</v>
          </cell>
          <cell r="B4912">
            <v>0</v>
          </cell>
        </row>
        <row r="4913">
          <cell r="A4913">
            <v>41343</v>
          </cell>
          <cell r="B4913">
            <v>0</v>
          </cell>
        </row>
        <row r="4914">
          <cell r="A4914">
            <v>41344</v>
          </cell>
          <cell r="B4914">
            <v>6.9900000000000004E-2</v>
          </cell>
        </row>
        <row r="4915">
          <cell r="A4915">
            <v>41345</v>
          </cell>
          <cell r="B4915">
            <v>6.9900000000000004E-2</v>
          </cell>
        </row>
        <row r="4916">
          <cell r="A4916">
            <v>41346</v>
          </cell>
          <cell r="B4916">
            <v>6.9900000000000004E-2</v>
          </cell>
        </row>
        <row r="4917">
          <cell r="A4917">
            <v>41347</v>
          </cell>
          <cell r="B4917">
            <v>6.9900000000000004E-2</v>
          </cell>
        </row>
        <row r="4918">
          <cell r="A4918">
            <v>41348</v>
          </cell>
          <cell r="B4918">
            <v>6.9900000000000004E-2</v>
          </cell>
        </row>
        <row r="4919">
          <cell r="A4919">
            <v>41349</v>
          </cell>
          <cell r="B4919">
            <v>0</v>
          </cell>
        </row>
        <row r="4920">
          <cell r="A4920">
            <v>41350</v>
          </cell>
          <cell r="B4920">
            <v>0</v>
          </cell>
        </row>
        <row r="4921">
          <cell r="A4921">
            <v>41351</v>
          </cell>
          <cell r="B4921">
            <v>6.9900000000000004E-2</v>
          </cell>
        </row>
        <row r="4922">
          <cell r="A4922">
            <v>41352</v>
          </cell>
          <cell r="B4922">
            <v>6.9900000000000004E-2</v>
          </cell>
        </row>
        <row r="4923">
          <cell r="A4923">
            <v>41353</v>
          </cell>
          <cell r="B4923">
            <v>6.9900000000000004E-2</v>
          </cell>
        </row>
        <row r="4924">
          <cell r="A4924">
            <v>41354</v>
          </cell>
          <cell r="B4924">
            <v>6.9900000000000004E-2</v>
          </cell>
        </row>
        <row r="4925">
          <cell r="A4925">
            <v>41355</v>
          </cell>
          <cell r="B4925">
            <v>6.9900000000000004E-2</v>
          </cell>
        </row>
        <row r="4926">
          <cell r="A4926">
            <v>41356</v>
          </cell>
          <cell r="B4926">
            <v>0</v>
          </cell>
        </row>
        <row r="4927">
          <cell r="A4927">
            <v>41357</v>
          </cell>
          <cell r="B4927">
            <v>0</v>
          </cell>
        </row>
        <row r="4928">
          <cell r="A4928">
            <v>41358</v>
          </cell>
          <cell r="B4928">
            <v>6.9900000000000004E-2</v>
          </cell>
        </row>
        <row r="4929">
          <cell r="A4929">
            <v>41359</v>
          </cell>
          <cell r="B4929">
            <v>6.9900000000000004E-2</v>
          </cell>
        </row>
        <row r="4930">
          <cell r="A4930">
            <v>41360</v>
          </cell>
          <cell r="B4930">
            <v>6.9900000000000004E-2</v>
          </cell>
        </row>
        <row r="4931">
          <cell r="A4931">
            <v>41361</v>
          </cell>
          <cell r="B4931">
            <v>7.0099999999999996E-2</v>
          </cell>
        </row>
        <row r="4932">
          <cell r="A4932">
            <v>41362</v>
          </cell>
          <cell r="B4932">
            <v>0</v>
          </cell>
        </row>
        <row r="4933">
          <cell r="A4933">
            <v>41363</v>
          </cell>
          <cell r="B4933">
            <v>0</v>
          </cell>
        </row>
        <row r="4934">
          <cell r="A4934">
            <v>41364</v>
          </cell>
          <cell r="B4934">
            <v>0</v>
          </cell>
        </row>
        <row r="4935">
          <cell r="A4935">
            <v>41365</v>
          </cell>
          <cell r="B4935">
            <v>7.0199999999999999E-2</v>
          </cell>
        </row>
        <row r="4936">
          <cell r="A4936">
            <v>41366</v>
          </cell>
          <cell r="B4936">
            <v>7.0199999999999999E-2</v>
          </cell>
        </row>
        <row r="4937">
          <cell r="A4937">
            <v>41367</v>
          </cell>
          <cell r="B4937">
            <v>7.0099999999999996E-2</v>
          </cell>
        </row>
        <row r="4938">
          <cell r="A4938">
            <v>41368</v>
          </cell>
          <cell r="B4938">
            <v>7.0099999999999996E-2</v>
          </cell>
        </row>
        <row r="4939">
          <cell r="A4939">
            <v>41369</v>
          </cell>
          <cell r="B4939">
            <v>7.0099999999999996E-2</v>
          </cell>
        </row>
        <row r="4940">
          <cell r="A4940">
            <v>41370</v>
          </cell>
          <cell r="B4940">
            <v>0</v>
          </cell>
        </row>
        <row r="4941">
          <cell r="A4941">
            <v>41371</v>
          </cell>
          <cell r="B4941">
            <v>0</v>
          </cell>
        </row>
        <row r="4942">
          <cell r="A4942">
            <v>41372</v>
          </cell>
          <cell r="B4942">
            <v>7.0099999999999996E-2</v>
          </cell>
        </row>
        <row r="4943">
          <cell r="A4943">
            <v>41373</v>
          </cell>
          <cell r="B4943">
            <v>7.0099999999999996E-2</v>
          </cell>
        </row>
        <row r="4944">
          <cell r="A4944">
            <v>41374</v>
          </cell>
          <cell r="B4944">
            <v>7.0099999999999996E-2</v>
          </cell>
        </row>
        <row r="4945">
          <cell r="A4945">
            <v>41375</v>
          </cell>
          <cell r="B4945">
            <v>7.0099999999999996E-2</v>
          </cell>
        </row>
        <row r="4946">
          <cell r="A4946">
            <v>41376</v>
          </cell>
          <cell r="B4946">
            <v>7.0099999999999996E-2</v>
          </cell>
        </row>
        <row r="4947">
          <cell r="A4947">
            <v>41377</v>
          </cell>
          <cell r="B4947">
            <v>0</v>
          </cell>
        </row>
        <row r="4948">
          <cell r="A4948">
            <v>41378</v>
          </cell>
          <cell r="B4948">
            <v>0</v>
          </cell>
        </row>
        <row r="4949">
          <cell r="A4949">
            <v>41379</v>
          </cell>
          <cell r="B4949">
            <v>7.0099999999999996E-2</v>
          </cell>
        </row>
        <row r="4950">
          <cell r="A4950">
            <v>41380</v>
          </cell>
          <cell r="B4950">
            <v>7.0000000000000007E-2</v>
          </cell>
        </row>
        <row r="4951">
          <cell r="A4951">
            <v>41381</v>
          </cell>
          <cell r="B4951">
            <v>7.0000000000000007E-2</v>
          </cell>
        </row>
        <row r="4952">
          <cell r="A4952">
            <v>41382</v>
          </cell>
          <cell r="B4952">
            <v>7.2400000000000006E-2</v>
          </cell>
        </row>
        <row r="4953">
          <cell r="A4953">
            <v>41383</v>
          </cell>
          <cell r="B4953">
            <v>7.2400000000000006E-2</v>
          </cell>
        </row>
        <row r="4954">
          <cell r="A4954">
            <v>41384</v>
          </cell>
          <cell r="B4954">
            <v>0</v>
          </cell>
        </row>
        <row r="4955">
          <cell r="A4955">
            <v>41385</v>
          </cell>
          <cell r="B4955">
            <v>0</v>
          </cell>
        </row>
        <row r="4956">
          <cell r="A4956">
            <v>41386</v>
          </cell>
          <cell r="B4956">
            <v>7.2400000000000006E-2</v>
          </cell>
        </row>
        <row r="4957">
          <cell r="A4957">
            <v>41387</v>
          </cell>
          <cell r="B4957">
            <v>7.2400000000000006E-2</v>
          </cell>
        </row>
        <row r="4958">
          <cell r="A4958">
            <v>41388</v>
          </cell>
          <cell r="B4958">
            <v>7.2400000000000006E-2</v>
          </cell>
        </row>
        <row r="4959">
          <cell r="A4959">
            <v>41389</v>
          </cell>
          <cell r="B4959">
            <v>7.2400000000000006E-2</v>
          </cell>
        </row>
        <row r="4960">
          <cell r="A4960">
            <v>41390</v>
          </cell>
          <cell r="B4960">
            <v>7.2300000000000003E-2</v>
          </cell>
        </row>
        <row r="4961">
          <cell r="A4961">
            <v>41391</v>
          </cell>
          <cell r="B4961">
            <v>0</v>
          </cell>
        </row>
        <row r="4962">
          <cell r="A4962">
            <v>41392</v>
          </cell>
          <cell r="B4962">
            <v>0</v>
          </cell>
        </row>
        <row r="4963">
          <cell r="A4963">
            <v>41393</v>
          </cell>
          <cell r="B4963">
            <v>7.2300000000000003E-2</v>
          </cell>
        </row>
        <row r="4964">
          <cell r="A4964">
            <v>41394</v>
          </cell>
          <cell r="B4964">
            <v>7.2300000000000003E-2</v>
          </cell>
        </row>
        <row r="4965">
          <cell r="A4965">
            <v>41395</v>
          </cell>
          <cell r="B4965">
            <v>0</v>
          </cell>
        </row>
        <row r="4966">
          <cell r="A4966">
            <v>41396</v>
          </cell>
          <cell r="B4966">
            <v>7.2300000000000003E-2</v>
          </cell>
        </row>
        <row r="4967">
          <cell r="A4967">
            <v>41397</v>
          </cell>
          <cell r="B4967">
            <v>7.2300000000000003E-2</v>
          </cell>
        </row>
        <row r="4968">
          <cell r="A4968">
            <v>41398</v>
          </cell>
          <cell r="B4968">
            <v>0</v>
          </cell>
        </row>
        <row r="4969">
          <cell r="A4969">
            <v>41399</v>
          </cell>
          <cell r="B4969">
            <v>0</v>
          </cell>
        </row>
        <row r="4970">
          <cell r="A4970">
            <v>41400</v>
          </cell>
          <cell r="B4970">
            <v>7.2400000000000006E-2</v>
          </cell>
        </row>
        <row r="4971">
          <cell r="A4971">
            <v>41401</v>
          </cell>
          <cell r="B4971">
            <v>7.2400000000000006E-2</v>
          </cell>
        </row>
        <row r="4972">
          <cell r="A4972">
            <v>41402</v>
          </cell>
          <cell r="B4972">
            <v>7.2300000000000003E-2</v>
          </cell>
        </row>
        <row r="4973">
          <cell r="A4973">
            <v>41403</v>
          </cell>
          <cell r="B4973">
            <v>7.2400000000000006E-2</v>
          </cell>
        </row>
        <row r="4974">
          <cell r="A4974">
            <v>41404</v>
          </cell>
          <cell r="B4974">
            <v>7.2300000000000003E-2</v>
          </cell>
        </row>
        <row r="4975">
          <cell r="A4975">
            <v>41405</v>
          </cell>
          <cell r="B4975">
            <v>0</v>
          </cell>
        </row>
        <row r="4976">
          <cell r="A4976">
            <v>41406</v>
          </cell>
          <cell r="B4976">
            <v>0</v>
          </cell>
        </row>
        <row r="4977">
          <cell r="A4977">
            <v>41407</v>
          </cell>
          <cell r="B4977">
            <v>7.22E-2</v>
          </cell>
        </row>
        <row r="4978">
          <cell r="A4978">
            <v>41408</v>
          </cell>
          <cell r="B4978">
            <v>7.22E-2</v>
          </cell>
        </row>
        <row r="4979">
          <cell r="A4979">
            <v>41409</v>
          </cell>
          <cell r="B4979">
            <v>7.22E-2</v>
          </cell>
        </row>
        <row r="4980">
          <cell r="A4980">
            <v>41410</v>
          </cell>
          <cell r="B4980">
            <v>7.22E-2</v>
          </cell>
        </row>
        <row r="4981">
          <cell r="A4981">
            <v>41411</v>
          </cell>
          <cell r="B4981">
            <v>7.22E-2</v>
          </cell>
        </row>
        <row r="4982">
          <cell r="A4982">
            <v>41412</v>
          </cell>
          <cell r="B4982">
            <v>0</v>
          </cell>
        </row>
        <row r="4983">
          <cell r="A4983">
            <v>41413</v>
          </cell>
          <cell r="B4983">
            <v>0</v>
          </cell>
        </row>
        <row r="4984">
          <cell r="A4984">
            <v>41414</v>
          </cell>
          <cell r="B4984">
            <v>7.22E-2</v>
          </cell>
        </row>
        <row r="4985">
          <cell r="A4985">
            <v>41415</v>
          </cell>
          <cell r="B4985">
            <v>7.22E-2</v>
          </cell>
        </row>
        <row r="4986">
          <cell r="A4986">
            <v>41416</v>
          </cell>
          <cell r="B4986">
            <v>7.22E-2</v>
          </cell>
        </row>
        <row r="4987">
          <cell r="A4987">
            <v>41417</v>
          </cell>
          <cell r="B4987">
            <v>7.22E-2</v>
          </cell>
        </row>
        <row r="4988">
          <cell r="A4988">
            <v>41418</v>
          </cell>
          <cell r="B4988">
            <v>7.22E-2</v>
          </cell>
        </row>
        <row r="4989">
          <cell r="A4989">
            <v>41419</v>
          </cell>
          <cell r="B4989">
            <v>0</v>
          </cell>
        </row>
        <row r="4990">
          <cell r="A4990">
            <v>41420</v>
          </cell>
          <cell r="B4990">
            <v>0</v>
          </cell>
        </row>
        <row r="4991">
          <cell r="A4991">
            <v>41421</v>
          </cell>
          <cell r="B4991">
            <v>7.22E-2</v>
          </cell>
        </row>
        <row r="4992">
          <cell r="A4992">
            <v>41422</v>
          </cell>
          <cell r="B4992">
            <v>7.22E-2</v>
          </cell>
        </row>
        <row r="4993">
          <cell r="A4993">
            <v>41423</v>
          </cell>
          <cell r="B4993">
            <v>7.22E-2</v>
          </cell>
        </row>
        <row r="4994">
          <cell r="A4994">
            <v>41424</v>
          </cell>
          <cell r="B4994">
            <v>0</v>
          </cell>
        </row>
        <row r="4995">
          <cell r="A4995">
            <v>41425</v>
          </cell>
          <cell r="B4995">
            <v>7.7200000000000005E-2</v>
          </cell>
        </row>
        <row r="4996">
          <cell r="A4996">
            <v>41426</v>
          </cell>
          <cell r="B4996">
            <v>0</v>
          </cell>
        </row>
        <row r="4997">
          <cell r="A4997">
            <v>41427</v>
          </cell>
          <cell r="B4997">
            <v>0</v>
          </cell>
        </row>
        <row r="4998">
          <cell r="A4998">
            <v>41428</v>
          </cell>
          <cell r="B4998">
            <v>7.7200000000000005E-2</v>
          </cell>
        </row>
        <row r="4999">
          <cell r="A4999">
            <v>41429</v>
          </cell>
          <cell r="B4999">
            <v>7.7200000000000005E-2</v>
          </cell>
        </row>
        <row r="5000">
          <cell r="A5000">
            <v>41430</v>
          </cell>
          <cell r="B5000">
            <v>7.7200000000000005E-2</v>
          </cell>
        </row>
        <row r="5001">
          <cell r="A5001">
            <v>41431</v>
          </cell>
          <cell r="B5001">
            <v>7.7200000000000005E-2</v>
          </cell>
        </row>
        <row r="5002">
          <cell r="A5002">
            <v>41432</v>
          </cell>
          <cell r="B5002">
            <v>7.7200000000000005E-2</v>
          </cell>
        </row>
        <row r="5003">
          <cell r="A5003">
            <v>41433</v>
          </cell>
          <cell r="B5003">
            <v>0</v>
          </cell>
        </row>
        <row r="5004">
          <cell r="A5004">
            <v>41434</v>
          </cell>
          <cell r="B5004">
            <v>0</v>
          </cell>
        </row>
        <row r="5005">
          <cell r="A5005">
            <v>41435</v>
          </cell>
          <cell r="B5005">
            <v>7.7200000000000005E-2</v>
          </cell>
        </row>
        <row r="5006">
          <cell r="A5006">
            <v>41436</v>
          </cell>
          <cell r="B5006">
            <v>7.7200000000000005E-2</v>
          </cell>
        </row>
        <row r="5007">
          <cell r="A5007">
            <v>41437</v>
          </cell>
          <cell r="B5007">
            <v>7.7200000000000005E-2</v>
          </cell>
        </row>
        <row r="5008">
          <cell r="A5008">
            <v>41438</v>
          </cell>
          <cell r="B5008">
            <v>7.7200000000000005E-2</v>
          </cell>
        </row>
        <row r="5009">
          <cell r="A5009">
            <v>41439</v>
          </cell>
          <cell r="B5009">
            <v>7.7200000000000005E-2</v>
          </cell>
        </row>
        <row r="5010">
          <cell r="A5010">
            <v>41440</v>
          </cell>
          <cell r="B5010">
            <v>0</v>
          </cell>
        </row>
        <row r="5011">
          <cell r="A5011">
            <v>41441</v>
          </cell>
          <cell r="B5011">
            <v>0</v>
          </cell>
        </row>
        <row r="5012">
          <cell r="A5012">
            <v>41442</v>
          </cell>
          <cell r="B5012">
            <v>7.7200000000000005E-2</v>
          </cell>
        </row>
        <row r="5013">
          <cell r="A5013">
            <v>41443</v>
          </cell>
          <cell r="B5013">
            <v>7.7200000000000005E-2</v>
          </cell>
        </row>
        <row r="5014">
          <cell r="A5014">
            <v>41444</v>
          </cell>
          <cell r="B5014">
            <v>7.7200000000000005E-2</v>
          </cell>
        </row>
        <row r="5015">
          <cell r="A5015">
            <v>41445</v>
          </cell>
          <cell r="B5015">
            <v>7.7200000000000005E-2</v>
          </cell>
        </row>
        <row r="5016">
          <cell r="A5016">
            <v>41446</v>
          </cell>
          <cell r="B5016">
            <v>7.7200000000000005E-2</v>
          </cell>
        </row>
        <row r="5017">
          <cell r="A5017">
            <v>41447</v>
          </cell>
          <cell r="B5017">
            <v>0</v>
          </cell>
        </row>
        <row r="5018">
          <cell r="A5018">
            <v>41448</v>
          </cell>
          <cell r="B5018">
            <v>0</v>
          </cell>
        </row>
        <row r="5019">
          <cell r="A5019">
            <v>41449</v>
          </cell>
          <cell r="B5019">
            <v>7.7200000000000005E-2</v>
          </cell>
        </row>
        <row r="5020">
          <cell r="A5020">
            <v>41450</v>
          </cell>
          <cell r="B5020">
            <v>7.7200000000000005E-2</v>
          </cell>
        </row>
        <row r="5021">
          <cell r="A5021">
            <v>41451</v>
          </cell>
          <cell r="B5021">
            <v>7.7200000000000005E-2</v>
          </cell>
        </row>
        <row r="5022">
          <cell r="A5022">
            <v>41452</v>
          </cell>
          <cell r="B5022">
            <v>7.7200000000000005E-2</v>
          </cell>
        </row>
        <row r="5023">
          <cell r="A5023">
            <v>41453</v>
          </cell>
          <cell r="B5023">
            <v>7.7200000000000005E-2</v>
          </cell>
        </row>
        <row r="5024">
          <cell r="A5024">
            <v>41454</v>
          </cell>
          <cell r="B5024">
            <v>0</v>
          </cell>
        </row>
        <row r="5025">
          <cell r="A5025">
            <v>41455</v>
          </cell>
          <cell r="B5025">
            <v>0</v>
          </cell>
        </row>
        <row r="5026">
          <cell r="A5026">
            <v>41456</v>
          </cell>
          <cell r="B5026">
            <v>7.7200000000000005E-2</v>
          </cell>
        </row>
        <row r="5027">
          <cell r="A5027">
            <v>41457</v>
          </cell>
          <cell r="B5027">
            <v>7.7200000000000005E-2</v>
          </cell>
        </row>
        <row r="5028">
          <cell r="A5028">
            <v>41458</v>
          </cell>
          <cell r="B5028">
            <v>7.7200000000000005E-2</v>
          </cell>
        </row>
        <row r="5029">
          <cell r="A5029">
            <v>41459</v>
          </cell>
          <cell r="B5029">
            <v>7.7200000000000005E-2</v>
          </cell>
        </row>
        <row r="5030">
          <cell r="A5030">
            <v>41460</v>
          </cell>
          <cell r="B5030">
            <v>7.7200000000000005E-2</v>
          </cell>
        </row>
        <row r="5031">
          <cell r="A5031">
            <v>41461</v>
          </cell>
          <cell r="B5031">
            <v>0</v>
          </cell>
        </row>
        <row r="5032">
          <cell r="A5032">
            <v>41462</v>
          </cell>
          <cell r="B5032">
            <v>0</v>
          </cell>
        </row>
        <row r="5033">
          <cell r="A5033">
            <v>41463</v>
          </cell>
          <cell r="B5033">
            <v>7.7200000000000005E-2</v>
          </cell>
        </row>
        <row r="5034">
          <cell r="A5034">
            <v>41464</v>
          </cell>
          <cell r="B5034">
            <v>7.7200000000000005E-2</v>
          </cell>
        </row>
        <row r="5035">
          <cell r="A5035">
            <v>41465</v>
          </cell>
          <cell r="B5035">
            <v>7.7200000000000005E-2</v>
          </cell>
        </row>
        <row r="5036">
          <cell r="A5036">
            <v>41466</v>
          </cell>
          <cell r="B5036">
            <v>8.2199999999999995E-2</v>
          </cell>
        </row>
        <row r="5037">
          <cell r="A5037">
            <v>41467</v>
          </cell>
          <cell r="B5037">
            <v>8.2199999999999995E-2</v>
          </cell>
        </row>
        <row r="5038">
          <cell r="A5038">
            <v>41468</v>
          </cell>
          <cell r="B5038">
            <v>0</v>
          </cell>
        </row>
        <row r="5039">
          <cell r="A5039">
            <v>41469</v>
          </cell>
          <cell r="B5039">
            <v>0</v>
          </cell>
        </row>
        <row r="5040">
          <cell r="A5040">
            <v>41470</v>
          </cell>
          <cell r="B5040">
            <v>8.2199999999999995E-2</v>
          </cell>
        </row>
        <row r="5041">
          <cell r="A5041">
            <v>41471</v>
          </cell>
          <cell r="B5041">
            <v>8.2199999999999995E-2</v>
          </cell>
        </row>
        <row r="5042">
          <cell r="A5042">
            <v>41472</v>
          </cell>
          <cell r="B5042">
            <v>8.2199999999999995E-2</v>
          </cell>
        </row>
        <row r="5043">
          <cell r="A5043">
            <v>41473</v>
          </cell>
          <cell r="B5043">
            <v>8.2199999999999995E-2</v>
          </cell>
        </row>
        <row r="5044">
          <cell r="A5044">
            <v>41474</v>
          </cell>
          <cell r="B5044">
            <v>8.2199999999999995E-2</v>
          </cell>
        </row>
        <row r="5045">
          <cell r="A5045">
            <v>41475</v>
          </cell>
          <cell r="B5045">
            <v>0</v>
          </cell>
        </row>
        <row r="5046">
          <cell r="A5046">
            <v>41476</v>
          </cell>
          <cell r="B5046">
            <v>0</v>
          </cell>
        </row>
        <row r="5047">
          <cell r="A5047">
            <v>41477</v>
          </cell>
          <cell r="B5047">
            <v>8.2199999999999995E-2</v>
          </cell>
        </row>
        <row r="5048">
          <cell r="A5048">
            <v>41478</v>
          </cell>
          <cell r="B5048">
            <v>8.2199999999999995E-2</v>
          </cell>
        </row>
        <row r="5049">
          <cell r="A5049">
            <v>41479</v>
          </cell>
          <cell r="B5049">
            <v>8.2199999999999995E-2</v>
          </cell>
        </row>
        <row r="5050">
          <cell r="A5050">
            <v>41480</v>
          </cell>
          <cell r="B5050">
            <v>8.2199999999999995E-2</v>
          </cell>
        </row>
        <row r="5051">
          <cell r="A5051">
            <v>41481</v>
          </cell>
          <cell r="B5051">
            <v>8.2199999999999995E-2</v>
          </cell>
        </row>
        <row r="5052">
          <cell r="A5052">
            <v>41482</v>
          </cell>
          <cell r="B5052">
            <v>0</v>
          </cell>
        </row>
        <row r="5053">
          <cell r="A5053">
            <v>41483</v>
          </cell>
          <cell r="B5053">
            <v>0</v>
          </cell>
        </row>
        <row r="5054">
          <cell r="A5054">
            <v>41484</v>
          </cell>
          <cell r="B5054">
            <v>8.2199999999999995E-2</v>
          </cell>
        </row>
        <row r="5055">
          <cell r="A5055">
            <v>41485</v>
          </cell>
          <cell r="B5055">
            <v>8.2199999999999995E-2</v>
          </cell>
        </row>
        <row r="5056">
          <cell r="A5056">
            <v>41486</v>
          </cell>
          <cell r="B5056">
            <v>8.2199999999999995E-2</v>
          </cell>
        </row>
        <row r="5057">
          <cell r="A5057">
            <v>41487</v>
          </cell>
          <cell r="B5057">
            <v>8.2299999999999998E-2</v>
          </cell>
        </row>
        <row r="5058">
          <cell r="A5058">
            <v>41488</v>
          </cell>
          <cell r="B5058">
            <v>8.2299999999999998E-2</v>
          </cell>
        </row>
        <row r="5059">
          <cell r="A5059">
            <v>41489</v>
          </cell>
          <cell r="B5059">
            <v>0</v>
          </cell>
        </row>
        <row r="5060">
          <cell r="A5060">
            <v>41490</v>
          </cell>
          <cell r="B5060">
            <v>0</v>
          </cell>
        </row>
        <row r="5061">
          <cell r="A5061">
            <v>41491</v>
          </cell>
          <cell r="B5061">
            <v>8.2199999999999995E-2</v>
          </cell>
        </row>
        <row r="5062">
          <cell r="A5062">
            <v>41492</v>
          </cell>
          <cell r="B5062">
            <v>8.2199999999999995E-2</v>
          </cell>
        </row>
        <row r="5063">
          <cell r="A5063">
            <v>41493</v>
          </cell>
          <cell r="B5063">
            <v>8.2199999999999995E-2</v>
          </cell>
        </row>
        <row r="5064">
          <cell r="A5064">
            <v>41494</v>
          </cell>
          <cell r="B5064">
            <v>8.2199999999999995E-2</v>
          </cell>
        </row>
        <row r="5065">
          <cell r="A5065">
            <v>41495</v>
          </cell>
          <cell r="B5065">
            <v>8.2199999999999995E-2</v>
          </cell>
        </row>
        <row r="5066">
          <cell r="A5066">
            <v>41496</v>
          </cell>
          <cell r="B5066">
            <v>0</v>
          </cell>
        </row>
        <row r="5067">
          <cell r="A5067">
            <v>41497</v>
          </cell>
          <cell r="B5067">
            <v>0</v>
          </cell>
        </row>
        <row r="5068">
          <cell r="A5068">
            <v>41498</v>
          </cell>
          <cell r="B5068">
            <v>8.2199999999999995E-2</v>
          </cell>
        </row>
        <row r="5069">
          <cell r="A5069">
            <v>41499</v>
          </cell>
          <cell r="B5069">
            <v>8.2199999999999995E-2</v>
          </cell>
        </row>
        <row r="5070">
          <cell r="A5070">
            <v>41500</v>
          </cell>
          <cell r="B5070">
            <v>8.2199999999999995E-2</v>
          </cell>
        </row>
        <row r="5071">
          <cell r="A5071">
            <v>41501</v>
          </cell>
          <cell r="B5071">
            <v>8.2199999999999995E-2</v>
          </cell>
        </row>
        <row r="5072">
          <cell r="A5072">
            <v>41502</v>
          </cell>
          <cell r="B5072">
            <v>8.2199999999999995E-2</v>
          </cell>
        </row>
        <row r="5073">
          <cell r="A5073">
            <v>41503</v>
          </cell>
          <cell r="B5073">
            <v>0</v>
          </cell>
        </row>
        <row r="5074">
          <cell r="A5074">
            <v>41504</v>
          </cell>
          <cell r="B5074">
            <v>0</v>
          </cell>
        </row>
        <row r="5075">
          <cell r="A5075">
            <v>41505</v>
          </cell>
          <cell r="B5075">
            <v>8.2199999999999995E-2</v>
          </cell>
        </row>
        <row r="5076">
          <cell r="A5076">
            <v>41506</v>
          </cell>
          <cell r="B5076">
            <v>8.2199999999999995E-2</v>
          </cell>
        </row>
        <row r="5077">
          <cell r="A5077">
            <v>41507</v>
          </cell>
          <cell r="B5077">
            <v>8.2199999999999995E-2</v>
          </cell>
        </row>
        <row r="5078">
          <cell r="A5078">
            <v>41508</v>
          </cell>
          <cell r="B5078">
            <v>8.2199999999999995E-2</v>
          </cell>
        </row>
        <row r="5079">
          <cell r="A5079">
            <v>41509</v>
          </cell>
          <cell r="B5079">
            <v>8.2199999999999995E-2</v>
          </cell>
        </row>
        <row r="5080">
          <cell r="A5080">
            <v>41510</v>
          </cell>
          <cell r="B5080">
            <v>0</v>
          </cell>
        </row>
        <row r="5081">
          <cell r="A5081">
            <v>41511</v>
          </cell>
          <cell r="B5081">
            <v>0</v>
          </cell>
        </row>
        <row r="5082">
          <cell r="A5082">
            <v>41512</v>
          </cell>
          <cell r="B5082">
            <v>8.2199999999999995E-2</v>
          </cell>
        </row>
        <row r="5083">
          <cell r="A5083">
            <v>41513</v>
          </cell>
          <cell r="B5083">
            <v>8.2199999999999995E-2</v>
          </cell>
        </row>
        <row r="5084">
          <cell r="A5084">
            <v>41514</v>
          </cell>
          <cell r="B5084">
            <v>8.2199999999999995E-2</v>
          </cell>
        </row>
        <row r="5085">
          <cell r="A5085">
            <v>41515</v>
          </cell>
          <cell r="B5085">
            <v>8.72E-2</v>
          </cell>
        </row>
        <row r="5086">
          <cell r="A5086">
            <v>41516</v>
          </cell>
          <cell r="B5086">
            <v>8.72E-2</v>
          </cell>
        </row>
        <row r="5087">
          <cell r="A5087">
            <v>41517</v>
          </cell>
          <cell r="B5087">
            <v>0</v>
          </cell>
        </row>
        <row r="5088">
          <cell r="A5088">
            <v>41518</v>
          </cell>
          <cell r="B5088">
            <v>0</v>
          </cell>
        </row>
        <row r="5089">
          <cell r="A5089">
            <v>41519</v>
          </cell>
          <cell r="B5089">
            <v>8.72E-2</v>
          </cell>
        </row>
        <row r="5090">
          <cell r="A5090">
            <v>41520</v>
          </cell>
          <cell r="B5090">
            <v>8.72E-2</v>
          </cell>
        </row>
        <row r="5091">
          <cell r="A5091">
            <v>41521</v>
          </cell>
          <cell r="B5091">
            <v>8.72E-2</v>
          </cell>
        </row>
        <row r="5092">
          <cell r="A5092">
            <v>41522</v>
          </cell>
          <cell r="B5092">
            <v>8.72E-2</v>
          </cell>
        </row>
        <row r="5093">
          <cell r="A5093">
            <v>41523</v>
          </cell>
          <cell r="B5093">
            <v>8.72E-2</v>
          </cell>
        </row>
        <row r="5094">
          <cell r="A5094">
            <v>41524</v>
          </cell>
          <cell r="B5094">
            <v>0</v>
          </cell>
        </row>
        <row r="5095">
          <cell r="A5095">
            <v>41525</v>
          </cell>
          <cell r="B5095">
            <v>0</v>
          </cell>
        </row>
        <row r="5096">
          <cell r="A5096">
            <v>41526</v>
          </cell>
          <cell r="B5096">
            <v>8.72E-2</v>
          </cell>
        </row>
        <row r="5097">
          <cell r="A5097">
            <v>41527</v>
          </cell>
          <cell r="B5097">
            <v>8.72E-2</v>
          </cell>
        </row>
        <row r="5098">
          <cell r="A5098">
            <v>41528</v>
          </cell>
          <cell r="B5098">
            <v>8.72E-2</v>
          </cell>
        </row>
        <row r="5099">
          <cell r="A5099">
            <v>41529</v>
          </cell>
          <cell r="B5099">
            <v>8.72E-2</v>
          </cell>
        </row>
        <row r="5100">
          <cell r="A5100">
            <v>41530</v>
          </cell>
          <cell r="B5100">
            <v>8.72E-2</v>
          </cell>
        </row>
        <row r="5101">
          <cell r="A5101">
            <v>41531</v>
          </cell>
          <cell r="B5101">
            <v>0</v>
          </cell>
        </row>
        <row r="5102">
          <cell r="A5102">
            <v>41532</v>
          </cell>
          <cell r="B5102">
            <v>0</v>
          </cell>
        </row>
        <row r="5103">
          <cell r="A5103">
            <v>41533</v>
          </cell>
          <cell r="B5103">
            <v>8.72E-2</v>
          </cell>
        </row>
        <row r="5104">
          <cell r="A5104">
            <v>41534</v>
          </cell>
          <cell r="B5104">
            <v>8.72E-2</v>
          </cell>
        </row>
        <row r="5105">
          <cell r="A5105">
            <v>41535</v>
          </cell>
          <cell r="B5105">
            <v>8.72E-2</v>
          </cell>
        </row>
        <row r="5106">
          <cell r="A5106">
            <v>41536</v>
          </cell>
          <cell r="B5106">
            <v>8.7099999999999997E-2</v>
          </cell>
        </row>
        <row r="5107">
          <cell r="A5107">
            <v>41537</v>
          </cell>
          <cell r="B5107">
            <v>8.6999999999999994E-2</v>
          </cell>
        </row>
        <row r="5108">
          <cell r="A5108">
            <v>41538</v>
          </cell>
          <cell r="B5108">
            <v>0</v>
          </cell>
        </row>
        <row r="5109">
          <cell r="A5109">
            <v>41539</v>
          </cell>
          <cell r="B5109">
            <v>0</v>
          </cell>
        </row>
        <row r="5110">
          <cell r="A5110">
            <v>41540</v>
          </cell>
          <cell r="B5110">
            <v>8.6999999999999994E-2</v>
          </cell>
        </row>
        <row r="5111">
          <cell r="A5111">
            <v>41541</v>
          </cell>
          <cell r="B5111">
            <v>8.6999999999999994E-2</v>
          </cell>
        </row>
        <row r="5112">
          <cell r="A5112">
            <v>41542</v>
          </cell>
          <cell r="B5112">
            <v>8.8099999999999998E-2</v>
          </cell>
        </row>
        <row r="5113">
          <cell r="A5113">
            <v>41543</v>
          </cell>
          <cell r="B5113">
            <v>8.72E-2</v>
          </cell>
        </row>
        <row r="5114">
          <cell r="A5114">
            <v>41544</v>
          </cell>
          <cell r="B5114">
            <v>8.7099999999999997E-2</v>
          </cell>
        </row>
        <row r="5115">
          <cell r="A5115">
            <v>41545</v>
          </cell>
          <cell r="B5115">
            <v>0</v>
          </cell>
        </row>
        <row r="5116">
          <cell r="A5116">
            <v>41546</v>
          </cell>
          <cell r="B5116">
            <v>0</v>
          </cell>
        </row>
        <row r="5117">
          <cell r="A5117">
            <v>41547</v>
          </cell>
          <cell r="B5117">
            <v>8.7099999999999997E-2</v>
          </cell>
        </row>
        <row r="5118">
          <cell r="A5118">
            <v>41548</v>
          </cell>
          <cell r="B5118">
            <v>8.7099999999999997E-2</v>
          </cell>
        </row>
        <row r="5119">
          <cell r="A5119">
            <v>41549</v>
          </cell>
          <cell r="B5119">
            <v>8.6999999999999994E-2</v>
          </cell>
        </row>
        <row r="5120">
          <cell r="A5120">
            <v>41550</v>
          </cell>
          <cell r="B5120">
            <v>8.6999999999999994E-2</v>
          </cell>
        </row>
        <row r="5121">
          <cell r="A5121">
            <v>41551</v>
          </cell>
          <cell r="B5121">
            <v>8.8300000000000003E-2</v>
          </cell>
        </row>
        <row r="5122">
          <cell r="A5122">
            <v>41552</v>
          </cell>
          <cell r="B5122">
            <v>0</v>
          </cell>
        </row>
        <row r="5123">
          <cell r="A5123">
            <v>41553</v>
          </cell>
          <cell r="B5123">
            <v>0</v>
          </cell>
        </row>
        <row r="5124">
          <cell r="A5124">
            <v>41554</v>
          </cell>
          <cell r="B5124">
            <v>8.8099999999999998E-2</v>
          </cell>
        </row>
        <row r="5125">
          <cell r="A5125">
            <v>41555</v>
          </cell>
          <cell r="B5125">
            <v>8.8099999999999998E-2</v>
          </cell>
        </row>
        <row r="5126">
          <cell r="A5126">
            <v>41556</v>
          </cell>
          <cell r="B5126">
            <v>8.8499999999999995E-2</v>
          </cell>
        </row>
        <row r="5127">
          <cell r="A5127">
            <v>41557</v>
          </cell>
          <cell r="B5127">
            <v>9.3600000000000003E-2</v>
          </cell>
        </row>
        <row r="5128">
          <cell r="A5128">
            <v>41558</v>
          </cell>
          <cell r="B5128">
            <v>9.3200000000000005E-2</v>
          </cell>
        </row>
        <row r="5129">
          <cell r="A5129">
            <v>41559</v>
          </cell>
          <cell r="B5129">
            <v>0</v>
          </cell>
        </row>
        <row r="5130">
          <cell r="A5130">
            <v>41560</v>
          </cell>
          <cell r="B5130">
            <v>0</v>
          </cell>
        </row>
        <row r="5131">
          <cell r="A5131">
            <v>41561</v>
          </cell>
          <cell r="B5131">
            <v>9.35E-2</v>
          </cell>
        </row>
        <row r="5132">
          <cell r="A5132">
            <v>41562</v>
          </cell>
          <cell r="B5132">
            <v>9.35E-2</v>
          </cell>
        </row>
        <row r="5133">
          <cell r="A5133">
            <v>41563</v>
          </cell>
          <cell r="B5133">
            <v>9.35E-2</v>
          </cell>
        </row>
        <row r="5134">
          <cell r="A5134">
            <v>41564</v>
          </cell>
          <cell r="B5134">
            <v>9.35E-2</v>
          </cell>
        </row>
        <row r="5135">
          <cell r="A5135">
            <v>41565</v>
          </cell>
          <cell r="B5135">
            <v>9.3200000000000005E-2</v>
          </cell>
        </row>
        <row r="5136">
          <cell r="A5136">
            <v>41566</v>
          </cell>
          <cell r="B5136">
            <v>0</v>
          </cell>
        </row>
        <row r="5137">
          <cell r="A5137">
            <v>41567</v>
          </cell>
          <cell r="B5137">
            <v>0</v>
          </cell>
        </row>
        <row r="5138">
          <cell r="A5138">
            <v>41568</v>
          </cell>
          <cell r="B5138">
            <v>9.35E-2</v>
          </cell>
        </row>
        <row r="5139">
          <cell r="A5139">
            <v>41569</v>
          </cell>
          <cell r="B5139">
            <v>9.35E-2</v>
          </cell>
        </row>
        <row r="5140">
          <cell r="A5140">
            <v>41570</v>
          </cell>
          <cell r="B5140">
            <v>9.3200000000000005E-2</v>
          </cell>
        </row>
        <row r="5141">
          <cell r="A5141">
            <v>41571</v>
          </cell>
          <cell r="B5141">
            <v>9.3200000000000005E-2</v>
          </cell>
        </row>
        <row r="5142">
          <cell r="A5142">
            <v>41572</v>
          </cell>
          <cell r="B5142">
            <v>9.3200000000000005E-2</v>
          </cell>
        </row>
        <row r="5143">
          <cell r="A5143">
            <v>41573</v>
          </cell>
          <cell r="B5143">
            <v>0</v>
          </cell>
        </row>
        <row r="5144">
          <cell r="A5144">
            <v>41574</v>
          </cell>
          <cell r="B5144">
            <v>0</v>
          </cell>
        </row>
        <row r="5145">
          <cell r="A5145">
            <v>41575</v>
          </cell>
          <cell r="B5145">
            <v>9.3200000000000005E-2</v>
          </cell>
        </row>
        <row r="5146">
          <cell r="A5146">
            <v>41576</v>
          </cell>
          <cell r="B5146">
            <v>9.3200000000000005E-2</v>
          </cell>
        </row>
        <row r="5147">
          <cell r="A5147">
            <v>41577</v>
          </cell>
          <cell r="B5147">
            <v>9.3200000000000005E-2</v>
          </cell>
        </row>
        <row r="5148">
          <cell r="A5148">
            <v>41578</v>
          </cell>
          <cell r="B5148">
            <v>9.3200000000000005E-2</v>
          </cell>
        </row>
        <row r="5149">
          <cell r="A5149">
            <v>41579</v>
          </cell>
          <cell r="B5149">
            <v>9.3200000000000005E-2</v>
          </cell>
        </row>
        <row r="5150">
          <cell r="A5150">
            <v>41580</v>
          </cell>
          <cell r="B5150">
            <v>0</v>
          </cell>
        </row>
        <row r="5151">
          <cell r="A5151">
            <v>41581</v>
          </cell>
          <cell r="B5151">
            <v>0</v>
          </cell>
        </row>
        <row r="5152">
          <cell r="A5152">
            <v>41582</v>
          </cell>
          <cell r="B5152">
            <v>9.2799999999999994E-2</v>
          </cell>
        </row>
        <row r="5153">
          <cell r="A5153">
            <v>41583</v>
          </cell>
          <cell r="B5153">
            <v>9.2799999999999994E-2</v>
          </cell>
        </row>
        <row r="5154">
          <cell r="A5154">
            <v>41584</v>
          </cell>
          <cell r="B5154">
            <v>9.2799999999999994E-2</v>
          </cell>
        </row>
        <row r="5155">
          <cell r="A5155">
            <v>41585</v>
          </cell>
          <cell r="B5155">
            <v>9.2799999999999994E-2</v>
          </cell>
        </row>
        <row r="5156">
          <cell r="A5156">
            <v>41586</v>
          </cell>
          <cell r="B5156">
            <v>9.2799999999999994E-2</v>
          </cell>
        </row>
        <row r="5157">
          <cell r="A5157">
            <v>41587</v>
          </cell>
          <cell r="B5157">
            <v>0</v>
          </cell>
        </row>
        <row r="5158">
          <cell r="A5158">
            <v>41588</v>
          </cell>
          <cell r="B5158">
            <v>0</v>
          </cell>
        </row>
        <row r="5159">
          <cell r="A5159">
            <v>41589</v>
          </cell>
          <cell r="B5159">
            <v>9.2799999999999994E-2</v>
          </cell>
        </row>
        <row r="5160">
          <cell r="A5160">
            <v>41590</v>
          </cell>
          <cell r="B5160">
            <v>9.2799999999999994E-2</v>
          </cell>
        </row>
        <row r="5161">
          <cell r="A5161">
            <v>41591</v>
          </cell>
          <cell r="B5161">
            <v>9.2799999999999994E-2</v>
          </cell>
        </row>
        <row r="5162">
          <cell r="A5162">
            <v>41592</v>
          </cell>
          <cell r="B5162">
            <v>9.2799999999999994E-2</v>
          </cell>
        </row>
        <row r="5163">
          <cell r="A5163">
            <v>41593</v>
          </cell>
          <cell r="B5163">
            <v>0</v>
          </cell>
        </row>
        <row r="5164">
          <cell r="A5164">
            <v>41594</v>
          </cell>
          <cell r="B5164">
            <v>0</v>
          </cell>
        </row>
        <row r="5165">
          <cell r="A5165">
            <v>41595</v>
          </cell>
          <cell r="B5165">
            <v>0</v>
          </cell>
        </row>
        <row r="5166">
          <cell r="A5166">
            <v>41596</v>
          </cell>
          <cell r="B5166">
            <v>9.2799999999999994E-2</v>
          </cell>
        </row>
        <row r="5167">
          <cell r="A5167">
            <v>41597</v>
          </cell>
          <cell r="B5167">
            <v>9.2799999999999994E-2</v>
          </cell>
        </row>
        <row r="5168">
          <cell r="A5168">
            <v>41598</v>
          </cell>
          <cell r="B5168">
            <v>9.2799999999999994E-2</v>
          </cell>
        </row>
        <row r="5169">
          <cell r="A5169">
            <v>41599</v>
          </cell>
          <cell r="B5169">
            <v>9.2799999999999994E-2</v>
          </cell>
        </row>
        <row r="5170">
          <cell r="A5170">
            <v>41600</v>
          </cell>
          <cell r="B5170">
            <v>9.2799999999999994E-2</v>
          </cell>
        </row>
        <row r="5171">
          <cell r="A5171">
            <v>41601</v>
          </cell>
          <cell r="B5171">
            <v>0</v>
          </cell>
        </row>
        <row r="5172">
          <cell r="A5172">
            <v>41602</v>
          </cell>
          <cell r="B5172">
            <v>0</v>
          </cell>
        </row>
        <row r="5173">
          <cell r="A5173">
            <v>41603</v>
          </cell>
          <cell r="B5173">
            <v>9.2799999999999994E-2</v>
          </cell>
        </row>
        <row r="5174">
          <cell r="A5174">
            <v>41604</v>
          </cell>
          <cell r="B5174">
            <v>9.2799999999999994E-2</v>
          </cell>
        </row>
        <row r="5175">
          <cell r="A5175">
            <v>41605</v>
          </cell>
          <cell r="B5175">
            <v>9.2799999999999994E-2</v>
          </cell>
        </row>
        <row r="5176">
          <cell r="A5176">
            <v>41606</v>
          </cell>
          <cell r="B5176">
            <v>9.7699999999999995E-2</v>
          </cell>
        </row>
        <row r="5177">
          <cell r="A5177">
            <v>41607</v>
          </cell>
          <cell r="B5177">
            <v>9.7699999999999995E-2</v>
          </cell>
        </row>
        <row r="5178">
          <cell r="A5178">
            <v>41608</v>
          </cell>
          <cell r="B5178">
            <v>0</v>
          </cell>
        </row>
        <row r="5179">
          <cell r="A5179">
            <v>41609</v>
          </cell>
          <cell r="B5179">
            <v>0</v>
          </cell>
        </row>
        <row r="5180">
          <cell r="A5180">
            <v>41610</v>
          </cell>
          <cell r="B5180">
            <v>9.7699999999999995E-2</v>
          </cell>
        </row>
        <row r="5181">
          <cell r="A5181">
            <v>41611</v>
          </cell>
          <cell r="B5181">
            <v>9.7699999999999995E-2</v>
          </cell>
        </row>
        <row r="5182">
          <cell r="A5182">
            <v>41612</v>
          </cell>
          <cell r="B5182">
            <v>9.7699999999999995E-2</v>
          </cell>
        </row>
        <row r="5183">
          <cell r="A5183">
            <v>41613</v>
          </cell>
          <cell r="B5183">
            <v>9.7699999999999995E-2</v>
          </cell>
        </row>
        <row r="5184">
          <cell r="A5184">
            <v>41614</v>
          </cell>
          <cell r="B5184">
            <v>9.7600000000000006E-2</v>
          </cell>
        </row>
        <row r="5185">
          <cell r="A5185">
            <v>41615</v>
          </cell>
          <cell r="B5185">
            <v>0</v>
          </cell>
        </row>
        <row r="5186">
          <cell r="A5186">
            <v>41616</v>
          </cell>
          <cell r="B5186">
            <v>0</v>
          </cell>
        </row>
        <row r="5187">
          <cell r="A5187">
            <v>41617</v>
          </cell>
          <cell r="B5187">
            <v>9.8500000000000004E-2</v>
          </cell>
        </row>
        <row r="5188">
          <cell r="A5188">
            <v>41618</v>
          </cell>
          <cell r="B5188">
            <v>9.7699999999999995E-2</v>
          </cell>
        </row>
        <row r="5189">
          <cell r="A5189">
            <v>41619</v>
          </cell>
          <cell r="B5189">
            <v>9.7699999999999995E-2</v>
          </cell>
        </row>
        <row r="5190">
          <cell r="A5190">
            <v>41620</v>
          </cell>
          <cell r="B5190">
            <v>9.7699999999999995E-2</v>
          </cell>
        </row>
        <row r="5191">
          <cell r="A5191">
            <v>41621</v>
          </cell>
          <cell r="B5191">
            <v>9.7699999999999995E-2</v>
          </cell>
        </row>
        <row r="5192">
          <cell r="A5192">
            <v>41622</v>
          </cell>
          <cell r="B5192">
            <v>0</v>
          </cell>
        </row>
        <row r="5193">
          <cell r="A5193">
            <v>41623</v>
          </cell>
          <cell r="B5193">
            <v>0</v>
          </cell>
        </row>
        <row r="5194">
          <cell r="A5194">
            <v>41624</v>
          </cell>
          <cell r="B5194">
            <v>9.8500000000000004E-2</v>
          </cell>
        </row>
        <row r="5195">
          <cell r="A5195">
            <v>41625</v>
          </cell>
          <cell r="B5195">
            <v>9.7699999999999995E-2</v>
          </cell>
        </row>
        <row r="5196">
          <cell r="A5196">
            <v>41626</v>
          </cell>
          <cell r="B5196">
            <v>9.7699999999999995E-2</v>
          </cell>
        </row>
        <row r="5197">
          <cell r="A5197">
            <v>41627</v>
          </cell>
          <cell r="B5197">
            <v>9.7699999999999995E-2</v>
          </cell>
        </row>
        <row r="5198">
          <cell r="A5198">
            <v>41628</v>
          </cell>
          <cell r="B5198">
            <v>9.7699999999999995E-2</v>
          </cell>
        </row>
        <row r="5199">
          <cell r="A5199">
            <v>41629</v>
          </cell>
          <cell r="B5199">
            <v>0</v>
          </cell>
        </row>
        <row r="5200">
          <cell r="A5200">
            <v>41630</v>
          </cell>
          <cell r="B5200">
            <v>0</v>
          </cell>
        </row>
        <row r="5201">
          <cell r="A5201">
            <v>41631</v>
          </cell>
          <cell r="B5201">
            <v>9.7699999999999995E-2</v>
          </cell>
        </row>
        <row r="5202">
          <cell r="A5202">
            <v>41632</v>
          </cell>
          <cell r="B5202">
            <v>9.7699999999999995E-2</v>
          </cell>
        </row>
        <row r="5203">
          <cell r="A5203">
            <v>41633</v>
          </cell>
          <cell r="B5203">
            <v>0</v>
          </cell>
        </row>
        <row r="5204">
          <cell r="A5204">
            <v>41634</v>
          </cell>
          <cell r="B5204">
            <v>9.7699999999999995E-2</v>
          </cell>
        </row>
        <row r="5205">
          <cell r="A5205">
            <v>41635</v>
          </cell>
          <cell r="B5205">
            <v>9.7699999999999995E-2</v>
          </cell>
        </row>
        <row r="5206">
          <cell r="A5206">
            <v>41636</v>
          </cell>
          <cell r="B5206">
            <v>0</v>
          </cell>
        </row>
        <row r="5207">
          <cell r="A5207">
            <v>41637</v>
          </cell>
          <cell r="B5207">
            <v>0</v>
          </cell>
        </row>
        <row r="5208">
          <cell r="A5208">
            <v>41638</v>
          </cell>
          <cell r="B5208">
            <v>9.7699999999999995E-2</v>
          </cell>
        </row>
        <row r="5209">
          <cell r="A5209">
            <v>41639</v>
          </cell>
          <cell r="B5209">
            <v>9.7699999999999995E-2</v>
          </cell>
        </row>
        <row r="5210">
          <cell r="A5210">
            <v>41640</v>
          </cell>
          <cell r="B5210">
            <v>0</v>
          </cell>
        </row>
        <row r="5211">
          <cell r="A5211">
            <v>41641</v>
          </cell>
          <cell r="B5211">
            <v>9.7699999999999995E-2</v>
          </cell>
        </row>
        <row r="5212">
          <cell r="A5212">
            <v>41642</v>
          </cell>
          <cell r="B5212">
            <v>9.7699999999999995E-2</v>
          </cell>
        </row>
        <row r="5213">
          <cell r="A5213">
            <v>41643</v>
          </cell>
          <cell r="B5213">
            <v>0</v>
          </cell>
        </row>
        <row r="5214">
          <cell r="A5214">
            <v>41644</v>
          </cell>
          <cell r="B5214">
            <v>0</v>
          </cell>
        </row>
        <row r="5215">
          <cell r="A5215">
            <v>41645</v>
          </cell>
          <cell r="B5215">
            <v>9.7699999999999995E-2</v>
          </cell>
        </row>
        <row r="5216">
          <cell r="A5216">
            <v>41646</v>
          </cell>
          <cell r="B5216">
            <v>9.7699999999999995E-2</v>
          </cell>
        </row>
        <row r="5217">
          <cell r="A5217">
            <v>41647</v>
          </cell>
          <cell r="B5217">
            <v>9.7699999999999995E-2</v>
          </cell>
        </row>
        <row r="5218">
          <cell r="A5218">
            <v>41648</v>
          </cell>
          <cell r="B5218">
            <v>9.7699999999999995E-2</v>
          </cell>
        </row>
        <row r="5219">
          <cell r="A5219">
            <v>41649</v>
          </cell>
          <cell r="B5219">
            <v>9.7699999999999995E-2</v>
          </cell>
        </row>
        <row r="5220">
          <cell r="A5220">
            <v>41650</v>
          </cell>
          <cell r="B5220">
            <v>0</v>
          </cell>
        </row>
        <row r="5221">
          <cell r="A5221">
            <v>41651</v>
          </cell>
          <cell r="B5221">
            <v>0</v>
          </cell>
        </row>
        <row r="5222">
          <cell r="A5222">
            <v>41652</v>
          </cell>
          <cell r="B5222">
            <v>9.7699999999999995E-2</v>
          </cell>
        </row>
        <row r="5223">
          <cell r="A5223">
            <v>41653</v>
          </cell>
          <cell r="B5223">
            <v>9.7699999999999995E-2</v>
          </cell>
        </row>
        <row r="5224">
          <cell r="A5224">
            <v>41654</v>
          </cell>
          <cell r="B5224">
            <v>9.7699999999999995E-2</v>
          </cell>
        </row>
        <row r="5225">
          <cell r="A5225">
            <v>41655</v>
          </cell>
          <cell r="B5225">
            <v>0.1027</v>
          </cell>
        </row>
        <row r="5226">
          <cell r="A5226">
            <v>41656</v>
          </cell>
          <cell r="B5226">
            <v>0.10340000000000001</v>
          </cell>
        </row>
        <row r="5227">
          <cell r="A5227">
            <v>41657</v>
          </cell>
          <cell r="B5227">
            <v>0</v>
          </cell>
        </row>
        <row r="5228">
          <cell r="A5228">
            <v>41658</v>
          </cell>
          <cell r="B5228">
            <v>0</v>
          </cell>
        </row>
        <row r="5229">
          <cell r="A5229">
            <v>41659</v>
          </cell>
          <cell r="B5229">
            <v>0.10349999999999999</v>
          </cell>
        </row>
        <row r="5230">
          <cell r="A5230">
            <v>41660</v>
          </cell>
          <cell r="B5230">
            <v>0.10349999999999999</v>
          </cell>
        </row>
        <row r="5231">
          <cell r="A5231">
            <v>41661</v>
          </cell>
          <cell r="B5231">
            <v>0.1027</v>
          </cell>
        </row>
        <row r="5232">
          <cell r="A5232">
            <v>41662</v>
          </cell>
          <cell r="B5232">
            <v>0.1027</v>
          </cell>
        </row>
        <row r="5233">
          <cell r="A5233">
            <v>41663</v>
          </cell>
          <cell r="B5233">
            <v>0.1027</v>
          </cell>
        </row>
        <row r="5234">
          <cell r="A5234">
            <v>41664</v>
          </cell>
          <cell r="B5234">
            <v>0</v>
          </cell>
        </row>
        <row r="5235">
          <cell r="A5235">
            <v>41665</v>
          </cell>
          <cell r="B5235">
            <v>0</v>
          </cell>
        </row>
        <row r="5236">
          <cell r="A5236">
            <v>41666</v>
          </cell>
          <cell r="B5236">
            <v>0.1027</v>
          </cell>
        </row>
        <row r="5237">
          <cell r="A5237">
            <v>41667</v>
          </cell>
          <cell r="B5237">
            <v>0.1027</v>
          </cell>
        </row>
        <row r="5238">
          <cell r="A5238">
            <v>41668</v>
          </cell>
          <cell r="B5238">
            <v>0.1027</v>
          </cell>
        </row>
        <row r="5239">
          <cell r="A5239">
            <v>41669</v>
          </cell>
          <cell r="B5239">
            <v>0.1027</v>
          </cell>
        </row>
        <row r="5240">
          <cell r="A5240">
            <v>41670</v>
          </cell>
          <cell r="B5240">
            <v>0.1027</v>
          </cell>
        </row>
        <row r="5241">
          <cell r="A5241">
            <v>41671</v>
          </cell>
          <cell r="B5241">
            <v>0</v>
          </cell>
        </row>
        <row r="5242">
          <cell r="A5242">
            <v>41672</v>
          </cell>
          <cell r="B5242">
            <v>0</v>
          </cell>
        </row>
        <row r="5243">
          <cell r="A5243">
            <v>41673</v>
          </cell>
          <cell r="B5243">
            <v>0.1027</v>
          </cell>
        </row>
        <row r="5244">
          <cell r="A5244">
            <v>41674</v>
          </cell>
          <cell r="B5244">
            <v>0.10290000000000001</v>
          </cell>
        </row>
        <row r="5245">
          <cell r="A5245">
            <v>41675</v>
          </cell>
          <cell r="B5245">
            <v>0.10290000000000001</v>
          </cell>
        </row>
        <row r="5246">
          <cell r="A5246">
            <v>41676</v>
          </cell>
          <cell r="B5246">
            <v>0.10290000000000001</v>
          </cell>
        </row>
        <row r="5247">
          <cell r="A5247">
            <v>41677</v>
          </cell>
          <cell r="B5247">
            <v>0.10290000000000001</v>
          </cell>
        </row>
        <row r="5248">
          <cell r="A5248">
            <v>41678</v>
          </cell>
          <cell r="B5248">
            <v>0</v>
          </cell>
        </row>
        <row r="5249">
          <cell r="A5249">
            <v>41679</v>
          </cell>
          <cell r="B5249">
            <v>0</v>
          </cell>
        </row>
        <row r="5250">
          <cell r="A5250">
            <v>41680</v>
          </cell>
          <cell r="B5250">
            <v>0.10290000000000001</v>
          </cell>
        </row>
        <row r="5251">
          <cell r="A5251">
            <v>41681</v>
          </cell>
          <cell r="B5251">
            <v>0.10290000000000001</v>
          </cell>
        </row>
        <row r="5252">
          <cell r="A5252">
            <v>41682</v>
          </cell>
          <cell r="B5252">
            <v>0.10290000000000001</v>
          </cell>
        </row>
        <row r="5253">
          <cell r="A5253">
            <v>41683</v>
          </cell>
          <cell r="B5253">
            <v>0.10290000000000001</v>
          </cell>
        </row>
        <row r="5254">
          <cell r="A5254">
            <v>41684</v>
          </cell>
          <cell r="B5254">
            <v>0.10290000000000001</v>
          </cell>
        </row>
        <row r="5255">
          <cell r="A5255">
            <v>41685</v>
          </cell>
          <cell r="B5255">
            <v>0</v>
          </cell>
        </row>
        <row r="5256">
          <cell r="A5256">
            <v>41686</v>
          </cell>
          <cell r="B5256">
            <v>0</v>
          </cell>
        </row>
        <row r="5257">
          <cell r="A5257">
            <v>41687</v>
          </cell>
          <cell r="B5257">
            <v>0.10290000000000001</v>
          </cell>
        </row>
        <row r="5258">
          <cell r="A5258">
            <v>41688</v>
          </cell>
          <cell r="B5258">
            <v>0.10290000000000001</v>
          </cell>
        </row>
        <row r="5259">
          <cell r="A5259">
            <v>41689</v>
          </cell>
          <cell r="B5259">
            <v>0.10290000000000001</v>
          </cell>
        </row>
        <row r="5260">
          <cell r="A5260">
            <v>41690</v>
          </cell>
          <cell r="B5260">
            <v>0.10290000000000001</v>
          </cell>
        </row>
        <row r="5261">
          <cell r="A5261">
            <v>41691</v>
          </cell>
          <cell r="B5261">
            <v>0.10290000000000001</v>
          </cell>
        </row>
        <row r="5262">
          <cell r="A5262">
            <v>41692</v>
          </cell>
          <cell r="B5262">
            <v>0</v>
          </cell>
        </row>
        <row r="5263">
          <cell r="A5263">
            <v>41693</v>
          </cell>
          <cell r="B5263">
            <v>0</v>
          </cell>
        </row>
        <row r="5264">
          <cell r="A5264">
            <v>41694</v>
          </cell>
          <cell r="B5264">
            <v>0.10290000000000001</v>
          </cell>
        </row>
        <row r="5265">
          <cell r="A5265">
            <v>41695</v>
          </cell>
          <cell r="B5265">
            <v>0.10290000000000001</v>
          </cell>
        </row>
        <row r="5266">
          <cell r="A5266">
            <v>41696</v>
          </cell>
          <cell r="B5266">
            <v>0.10349999999999999</v>
          </cell>
        </row>
        <row r="5267">
          <cell r="A5267">
            <v>41697</v>
          </cell>
          <cell r="B5267">
            <v>0.10589999999999999</v>
          </cell>
        </row>
        <row r="5268">
          <cell r="A5268">
            <v>41698</v>
          </cell>
          <cell r="B5268">
            <v>0.10589999999999999</v>
          </cell>
        </row>
        <row r="5269">
          <cell r="A5269">
            <v>41699</v>
          </cell>
          <cell r="B5269">
            <v>0</v>
          </cell>
        </row>
        <row r="5270">
          <cell r="A5270">
            <v>41700</v>
          </cell>
          <cell r="B5270">
            <v>0</v>
          </cell>
        </row>
        <row r="5271">
          <cell r="A5271">
            <v>41701</v>
          </cell>
          <cell r="B5271">
            <v>0</v>
          </cell>
        </row>
        <row r="5272">
          <cell r="A5272">
            <v>41702</v>
          </cell>
          <cell r="B5272">
            <v>0</v>
          </cell>
        </row>
        <row r="5273">
          <cell r="A5273">
            <v>41703</v>
          </cell>
          <cell r="B5273">
            <v>0.1055</v>
          </cell>
        </row>
        <row r="5274">
          <cell r="A5274">
            <v>41704</v>
          </cell>
          <cell r="B5274">
            <v>0.1055</v>
          </cell>
        </row>
        <row r="5275">
          <cell r="A5275">
            <v>41705</v>
          </cell>
          <cell r="B5275">
            <v>0.1055</v>
          </cell>
        </row>
        <row r="5276">
          <cell r="A5276">
            <v>41706</v>
          </cell>
          <cell r="B5276">
            <v>0</v>
          </cell>
        </row>
        <row r="5277">
          <cell r="A5277">
            <v>41707</v>
          </cell>
          <cell r="B5277">
            <v>0</v>
          </cell>
        </row>
        <row r="5278">
          <cell r="A5278">
            <v>41708</v>
          </cell>
          <cell r="B5278">
            <v>0.1055</v>
          </cell>
        </row>
        <row r="5279">
          <cell r="A5279">
            <v>41709</v>
          </cell>
          <cell r="B5279">
            <v>0.1055</v>
          </cell>
        </row>
        <row r="5280">
          <cell r="A5280">
            <v>41710</v>
          </cell>
          <cell r="B5280">
            <v>0.1055</v>
          </cell>
        </row>
        <row r="5281">
          <cell r="A5281">
            <v>41711</v>
          </cell>
          <cell r="B5281">
            <v>0.1055</v>
          </cell>
        </row>
        <row r="5282">
          <cell r="A5282">
            <v>41712</v>
          </cell>
          <cell r="B5282">
            <v>0.1055</v>
          </cell>
        </row>
        <row r="5283">
          <cell r="A5283">
            <v>41713</v>
          </cell>
          <cell r="B5283">
            <v>0</v>
          </cell>
        </row>
        <row r="5284">
          <cell r="A5284">
            <v>41714</v>
          </cell>
          <cell r="B5284">
            <v>0</v>
          </cell>
        </row>
        <row r="5285">
          <cell r="A5285">
            <v>41715</v>
          </cell>
          <cell r="B5285">
            <v>0.1055</v>
          </cell>
        </row>
        <row r="5286">
          <cell r="A5286">
            <v>41716</v>
          </cell>
          <cell r="B5286">
            <v>0.1055</v>
          </cell>
        </row>
        <row r="5287">
          <cell r="A5287">
            <v>41717</v>
          </cell>
          <cell r="B5287">
            <v>0.10589999999999999</v>
          </cell>
        </row>
        <row r="5288">
          <cell r="A5288">
            <v>41718</v>
          </cell>
          <cell r="B5288">
            <v>0.10589999999999999</v>
          </cell>
        </row>
        <row r="5289">
          <cell r="A5289">
            <v>41719</v>
          </cell>
          <cell r="B5289">
            <v>0.10589999999999999</v>
          </cell>
        </row>
        <row r="5290">
          <cell r="A5290">
            <v>41720</v>
          </cell>
          <cell r="B5290">
            <v>0</v>
          </cell>
        </row>
        <row r="5291">
          <cell r="A5291">
            <v>41721</v>
          </cell>
          <cell r="B5291">
            <v>0</v>
          </cell>
        </row>
        <row r="5292">
          <cell r="A5292">
            <v>41722</v>
          </cell>
          <cell r="B5292">
            <v>0.10589999999999999</v>
          </cell>
        </row>
        <row r="5293">
          <cell r="A5293">
            <v>41723</v>
          </cell>
          <cell r="B5293">
            <v>0.10589999999999999</v>
          </cell>
        </row>
        <row r="5294">
          <cell r="A5294">
            <v>41724</v>
          </cell>
          <cell r="B5294">
            <v>0.10589999999999999</v>
          </cell>
        </row>
        <row r="5295">
          <cell r="A5295">
            <v>41725</v>
          </cell>
          <cell r="B5295">
            <v>0.1055</v>
          </cell>
        </row>
        <row r="5296">
          <cell r="A5296">
            <v>41726</v>
          </cell>
          <cell r="B5296">
            <v>0.1055</v>
          </cell>
        </row>
        <row r="5297">
          <cell r="A5297">
            <v>41727</v>
          </cell>
          <cell r="B5297">
            <v>0</v>
          </cell>
        </row>
        <row r="5298">
          <cell r="A5298">
            <v>41728</v>
          </cell>
          <cell r="B5298">
            <v>0</v>
          </cell>
        </row>
        <row r="5299">
          <cell r="A5299">
            <v>41729</v>
          </cell>
          <cell r="B5299">
            <v>0.1055</v>
          </cell>
        </row>
        <row r="5300">
          <cell r="A5300">
            <v>41730</v>
          </cell>
          <cell r="B5300">
            <v>0.1055</v>
          </cell>
        </row>
        <row r="5301">
          <cell r="A5301">
            <v>41731</v>
          </cell>
          <cell r="B5301">
            <v>0.1055</v>
          </cell>
        </row>
        <row r="5302">
          <cell r="A5302">
            <v>41732</v>
          </cell>
          <cell r="B5302">
            <v>0.108</v>
          </cell>
        </row>
        <row r="5303">
          <cell r="A5303">
            <v>41733</v>
          </cell>
          <cell r="B5303">
            <v>0.108</v>
          </cell>
        </row>
        <row r="5304">
          <cell r="A5304">
            <v>41734</v>
          </cell>
          <cell r="B5304">
            <v>0</v>
          </cell>
        </row>
        <row r="5305">
          <cell r="A5305">
            <v>41735</v>
          </cell>
          <cell r="B5305">
            <v>0</v>
          </cell>
        </row>
        <row r="5306">
          <cell r="A5306">
            <v>41736</v>
          </cell>
          <cell r="B5306">
            <v>0.108</v>
          </cell>
        </row>
        <row r="5307">
          <cell r="A5307">
            <v>41737</v>
          </cell>
          <cell r="B5307">
            <v>0.108</v>
          </cell>
        </row>
        <row r="5308">
          <cell r="A5308">
            <v>41738</v>
          </cell>
          <cell r="B5308">
            <v>0.108</v>
          </cell>
        </row>
        <row r="5309">
          <cell r="A5309">
            <v>41739</v>
          </cell>
          <cell r="B5309">
            <v>0.108</v>
          </cell>
        </row>
        <row r="5310">
          <cell r="A5310">
            <v>41740</v>
          </cell>
          <cell r="B5310">
            <v>0.108</v>
          </cell>
        </row>
        <row r="5311">
          <cell r="A5311">
            <v>41741</v>
          </cell>
          <cell r="B5311">
            <v>0</v>
          </cell>
        </row>
        <row r="5312">
          <cell r="A5312">
            <v>41742</v>
          </cell>
          <cell r="B5312">
            <v>0</v>
          </cell>
        </row>
        <row r="5313">
          <cell r="A5313">
            <v>41743</v>
          </cell>
          <cell r="B5313">
            <v>0.108</v>
          </cell>
        </row>
        <row r="5314">
          <cell r="A5314">
            <v>41744</v>
          </cell>
          <cell r="B5314">
            <v>0.108</v>
          </cell>
        </row>
        <row r="5315">
          <cell r="A5315">
            <v>41745</v>
          </cell>
          <cell r="B5315">
            <v>0.108</v>
          </cell>
        </row>
        <row r="5316">
          <cell r="A5316">
            <v>41746</v>
          </cell>
          <cell r="B5316">
            <v>0.108</v>
          </cell>
        </row>
        <row r="5317">
          <cell r="A5317">
            <v>41747</v>
          </cell>
          <cell r="B5317">
            <v>0</v>
          </cell>
        </row>
        <row r="5318">
          <cell r="A5318">
            <v>41748</v>
          </cell>
          <cell r="B5318">
            <v>0</v>
          </cell>
        </row>
        <row r="5319">
          <cell r="A5319">
            <v>41749</v>
          </cell>
          <cell r="B5319">
            <v>0</v>
          </cell>
        </row>
        <row r="5320">
          <cell r="A5320">
            <v>41750</v>
          </cell>
          <cell r="B5320">
            <v>0</v>
          </cell>
        </row>
        <row r="5321">
          <cell r="A5321">
            <v>41751</v>
          </cell>
          <cell r="B5321">
            <v>0.108</v>
          </cell>
        </row>
        <row r="5322">
          <cell r="A5322">
            <v>41752</v>
          </cell>
          <cell r="B5322">
            <v>0.108</v>
          </cell>
        </row>
        <row r="5323">
          <cell r="A5323">
            <v>41753</v>
          </cell>
          <cell r="B5323">
            <v>0.108</v>
          </cell>
        </row>
        <row r="5324">
          <cell r="A5324">
            <v>41754</v>
          </cell>
          <cell r="B5324">
            <v>0.108</v>
          </cell>
        </row>
        <row r="5325">
          <cell r="A5325">
            <v>41755</v>
          </cell>
          <cell r="B5325">
            <v>0</v>
          </cell>
        </row>
        <row r="5326">
          <cell r="A5326">
            <v>41756</v>
          </cell>
          <cell r="B5326">
            <v>0</v>
          </cell>
        </row>
        <row r="5327">
          <cell r="A5327">
            <v>41757</v>
          </cell>
          <cell r="B5327">
            <v>0.108</v>
          </cell>
        </row>
        <row r="5328">
          <cell r="A5328">
            <v>41758</v>
          </cell>
          <cell r="B5328">
            <v>0.108</v>
          </cell>
        </row>
        <row r="5329">
          <cell r="A5329">
            <v>41759</v>
          </cell>
          <cell r="B5329">
            <v>0.108</v>
          </cell>
        </row>
        <row r="5330">
          <cell r="A5330">
            <v>41760</v>
          </cell>
          <cell r="B5330">
            <v>0</v>
          </cell>
        </row>
        <row r="5331">
          <cell r="A5331">
            <v>41761</v>
          </cell>
          <cell r="B5331">
            <v>0.108</v>
          </cell>
        </row>
        <row r="5332">
          <cell r="A5332">
            <v>41762</v>
          </cell>
          <cell r="B5332">
            <v>0</v>
          </cell>
        </row>
        <row r="5333">
          <cell r="A5333">
            <v>41763</v>
          </cell>
          <cell r="B5333">
            <v>0</v>
          </cell>
        </row>
        <row r="5334">
          <cell r="A5334">
            <v>41764</v>
          </cell>
          <cell r="B5334">
            <v>0.108</v>
          </cell>
        </row>
        <row r="5335">
          <cell r="A5335">
            <v>41765</v>
          </cell>
          <cell r="B5335">
            <v>0.108</v>
          </cell>
        </row>
        <row r="5336">
          <cell r="A5336">
            <v>41766</v>
          </cell>
          <cell r="B5336">
            <v>0.108</v>
          </cell>
        </row>
        <row r="5337">
          <cell r="A5337">
            <v>41767</v>
          </cell>
          <cell r="B5337">
            <v>0.108</v>
          </cell>
        </row>
        <row r="5338">
          <cell r="A5338">
            <v>41768</v>
          </cell>
          <cell r="B5338">
            <v>0.108</v>
          </cell>
        </row>
        <row r="5339">
          <cell r="A5339">
            <v>41769</v>
          </cell>
          <cell r="B5339">
            <v>0</v>
          </cell>
        </row>
        <row r="5340">
          <cell r="A5340">
            <v>41770</v>
          </cell>
          <cell r="B5340">
            <v>0</v>
          </cell>
        </row>
        <row r="5341">
          <cell r="A5341">
            <v>41771</v>
          </cell>
          <cell r="B5341">
            <v>0.108</v>
          </cell>
        </row>
        <row r="5342">
          <cell r="A5342">
            <v>41772</v>
          </cell>
          <cell r="B5342">
            <v>0.108</v>
          </cell>
        </row>
        <row r="5343">
          <cell r="A5343">
            <v>41773</v>
          </cell>
          <cell r="B5343">
            <v>0.108</v>
          </cell>
        </row>
        <row r="5344">
          <cell r="A5344">
            <v>41774</v>
          </cell>
          <cell r="B5344">
            <v>0.108</v>
          </cell>
        </row>
        <row r="5345">
          <cell r="A5345">
            <v>41775</v>
          </cell>
          <cell r="B5345">
            <v>0.108</v>
          </cell>
        </row>
        <row r="5346">
          <cell r="A5346">
            <v>41776</v>
          </cell>
          <cell r="B5346">
            <v>0</v>
          </cell>
        </row>
        <row r="5347">
          <cell r="A5347">
            <v>41777</v>
          </cell>
          <cell r="B5347">
            <v>0</v>
          </cell>
        </row>
        <row r="5348">
          <cell r="A5348">
            <v>41778</v>
          </cell>
          <cell r="B5348">
            <v>0.108</v>
          </cell>
        </row>
        <row r="5349">
          <cell r="A5349">
            <v>41779</v>
          </cell>
          <cell r="B5349">
            <v>0.108</v>
          </cell>
        </row>
        <row r="5350">
          <cell r="A5350">
            <v>41780</v>
          </cell>
          <cell r="B5350">
            <v>0.108</v>
          </cell>
        </row>
        <row r="5351">
          <cell r="A5351">
            <v>41781</v>
          </cell>
          <cell r="B5351">
            <v>0.108</v>
          </cell>
        </row>
        <row r="5352">
          <cell r="A5352">
            <v>41782</v>
          </cell>
          <cell r="B5352">
            <v>0.108</v>
          </cell>
        </row>
        <row r="5353">
          <cell r="A5353">
            <v>41783</v>
          </cell>
          <cell r="B5353">
            <v>0</v>
          </cell>
        </row>
        <row r="5354">
          <cell r="A5354">
            <v>41784</v>
          </cell>
          <cell r="B5354">
            <v>0</v>
          </cell>
        </row>
        <row r="5355">
          <cell r="A5355">
            <v>41785</v>
          </cell>
          <cell r="B5355">
            <v>0.108</v>
          </cell>
        </row>
        <row r="5356">
          <cell r="A5356">
            <v>41786</v>
          </cell>
          <cell r="B5356">
            <v>0.108</v>
          </cell>
        </row>
        <row r="5357">
          <cell r="A5357">
            <v>41787</v>
          </cell>
          <cell r="B5357">
            <v>0.108</v>
          </cell>
        </row>
        <row r="5358">
          <cell r="A5358">
            <v>41788</v>
          </cell>
          <cell r="B5358">
            <v>0.108</v>
          </cell>
        </row>
        <row r="5359">
          <cell r="A5359">
            <v>41789</v>
          </cell>
          <cell r="B5359">
            <v>0.108</v>
          </cell>
        </row>
        <row r="5360">
          <cell r="A5360">
            <v>41790</v>
          </cell>
          <cell r="B5360">
            <v>0</v>
          </cell>
        </row>
        <row r="5361">
          <cell r="A5361">
            <v>41791</v>
          </cell>
          <cell r="B5361">
            <v>0</v>
          </cell>
        </row>
        <row r="5362">
          <cell r="A5362">
            <v>41792</v>
          </cell>
          <cell r="B5362">
            <v>0.108</v>
          </cell>
        </row>
        <row r="5363">
          <cell r="A5363">
            <v>41793</v>
          </cell>
          <cell r="B5363">
            <v>0.108</v>
          </cell>
        </row>
        <row r="5364">
          <cell r="A5364">
            <v>41794</v>
          </cell>
          <cell r="B5364">
            <v>0.108</v>
          </cell>
        </row>
        <row r="5365">
          <cell r="A5365">
            <v>41795</v>
          </cell>
          <cell r="B5365">
            <v>0.108</v>
          </cell>
        </row>
        <row r="5366">
          <cell r="A5366">
            <v>41796</v>
          </cell>
          <cell r="B5366">
            <v>0.108</v>
          </cell>
        </row>
        <row r="5367">
          <cell r="A5367">
            <v>41797</v>
          </cell>
          <cell r="B5367">
            <v>0</v>
          </cell>
        </row>
        <row r="5368">
          <cell r="A5368">
            <v>41798</v>
          </cell>
          <cell r="B5368">
            <v>0</v>
          </cell>
        </row>
        <row r="5369">
          <cell r="A5369">
            <v>41799</v>
          </cell>
          <cell r="B5369">
            <v>0.1084</v>
          </cell>
        </row>
        <row r="5370">
          <cell r="A5370">
            <v>41800</v>
          </cell>
          <cell r="B5370">
            <v>0.108</v>
          </cell>
        </row>
        <row r="5371">
          <cell r="A5371">
            <v>41801</v>
          </cell>
          <cell r="B5371">
            <v>0.108</v>
          </cell>
        </row>
        <row r="5372">
          <cell r="A5372">
            <v>41802</v>
          </cell>
          <cell r="B5372">
            <v>0.108</v>
          </cell>
        </row>
        <row r="5373">
          <cell r="A5373">
            <v>41803</v>
          </cell>
          <cell r="B5373">
            <v>0.108</v>
          </cell>
        </row>
        <row r="5374">
          <cell r="A5374">
            <v>41804</v>
          </cell>
          <cell r="B5374">
            <v>0</v>
          </cell>
        </row>
        <row r="5375">
          <cell r="A5375">
            <v>41805</v>
          </cell>
          <cell r="B5375">
            <v>0</v>
          </cell>
        </row>
        <row r="5376">
          <cell r="A5376">
            <v>41806</v>
          </cell>
          <cell r="B5376">
            <v>0.108</v>
          </cell>
        </row>
        <row r="5377">
          <cell r="A5377">
            <v>41807</v>
          </cell>
          <cell r="B5377">
            <v>0.108</v>
          </cell>
        </row>
        <row r="5378">
          <cell r="A5378">
            <v>41808</v>
          </cell>
          <cell r="B5378">
            <v>0.108</v>
          </cell>
        </row>
        <row r="5379">
          <cell r="A5379">
            <v>41809</v>
          </cell>
          <cell r="B5379">
            <v>0</v>
          </cell>
        </row>
        <row r="5380">
          <cell r="A5380">
            <v>41810</v>
          </cell>
          <cell r="B5380">
            <v>0.108</v>
          </cell>
        </row>
        <row r="5381">
          <cell r="A5381">
            <v>41811</v>
          </cell>
          <cell r="B5381">
            <v>0</v>
          </cell>
        </row>
        <row r="5382">
          <cell r="A5382">
            <v>41812</v>
          </cell>
          <cell r="B5382">
            <v>0</v>
          </cell>
        </row>
        <row r="5383">
          <cell r="A5383">
            <v>41813</v>
          </cell>
          <cell r="B5383">
            <v>0.108</v>
          </cell>
        </row>
        <row r="5384">
          <cell r="A5384">
            <v>41814</v>
          </cell>
          <cell r="B5384">
            <v>0.108</v>
          </cell>
        </row>
        <row r="5385">
          <cell r="A5385">
            <v>41815</v>
          </cell>
          <cell r="B5385">
            <v>0.108</v>
          </cell>
        </row>
        <row r="5386">
          <cell r="A5386">
            <v>41816</v>
          </cell>
          <cell r="B5386">
            <v>0.108</v>
          </cell>
        </row>
        <row r="5387">
          <cell r="A5387">
            <v>41817</v>
          </cell>
          <cell r="B5387">
            <v>0.108</v>
          </cell>
        </row>
        <row r="5388">
          <cell r="A5388">
            <v>41818</v>
          </cell>
          <cell r="B5388">
            <v>0</v>
          </cell>
        </row>
        <row r="5389">
          <cell r="A5389">
            <v>41819</v>
          </cell>
          <cell r="B5389">
            <v>0</v>
          </cell>
        </row>
        <row r="5390">
          <cell r="A5390">
            <v>41820</v>
          </cell>
          <cell r="B5390">
            <v>0.108</v>
          </cell>
        </row>
        <row r="5391">
          <cell r="A5391">
            <v>41821</v>
          </cell>
          <cell r="B5391">
            <v>0.108</v>
          </cell>
        </row>
        <row r="5392">
          <cell r="A5392">
            <v>41822</v>
          </cell>
          <cell r="B5392">
            <v>0.108</v>
          </cell>
        </row>
        <row r="5393">
          <cell r="A5393">
            <v>41823</v>
          </cell>
          <cell r="B5393">
            <v>0.108</v>
          </cell>
        </row>
        <row r="5394">
          <cell r="A5394">
            <v>41824</v>
          </cell>
          <cell r="B5394">
            <v>0.108</v>
          </cell>
        </row>
        <row r="5395">
          <cell r="A5395">
            <v>41825</v>
          </cell>
          <cell r="B5395">
            <v>0</v>
          </cell>
        </row>
        <row r="5396">
          <cell r="A5396">
            <v>41826</v>
          </cell>
          <cell r="B5396">
            <v>0</v>
          </cell>
        </row>
        <row r="5397">
          <cell r="A5397">
            <v>41827</v>
          </cell>
          <cell r="B5397">
            <v>0.108</v>
          </cell>
        </row>
        <row r="5398">
          <cell r="A5398">
            <v>41828</v>
          </cell>
          <cell r="B5398">
            <v>0.108</v>
          </cell>
        </row>
        <row r="5399">
          <cell r="A5399">
            <v>41829</v>
          </cell>
          <cell r="B5399">
            <v>0.108</v>
          </cell>
        </row>
        <row r="5400">
          <cell r="A5400">
            <v>41830</v>
          </cell>
          <cell r="B5400">
            <v>0.108</v>
          </cell>
        </row>
        <row r="5401">
          <cell r="A5401">
            <v>41831</v>
          </cell>
          <cell r="B5401">
            <v>0.108</v>
          </cell>
        </row>
        <row r="5402">
          <cell r="A5402">
            <v>41832</v>
          </cell>
          <cell r="B5402">
            <v>0</v>
          </cell>
        </row>
        <row r="5403">
          <cell r="A5403">
            <v>41833</v>
          </cell>
          <cell r="B5403">
            <v>0</v>
          </cell>
        </row>
        <row r="5404">
          <cell r="A5404">
            <v>41834</v>
          </cell>
          <cell r="B5404">
            <v>0.108</v>
          </cell>
        </row>
        <row r="5405">
          <cell r="A5405">
            <v>41835</v>
          </cell>
          <cell r="B5405">
            <v>0.108</v>
          </cell>
        </row>
        <row r="5406">
          <cell r="A5406">
            <v>41836</v>
          </cell>
          <cell r="B5406">
            <v>0.108</v>
          </cell>
        </row>
        <row r="5407">
          <cell r="A5407">
            <v>41837</v>
          </cell>
          <cell r="B5407">
            <v>0.108</v>
          </cell>
        </row>
        <row r="5408">
          <cell r="A5408">
            <v>41838</v>
          </cell>
          <cell r="B5408">
            <v>0.108</v>
          </cell>
        </row>
        <row r="5409">
          <cell r="A5409">
            <v>41839</v>
          </cell>
          <cell r="B5409">
            <v>0</v>
          </cell>
        </row>
        <row r="5410">
          <cell r="A5410">
            <v>41840</v>
          </cell>
          <cell r="B5410">
            <v>0</v>
          </cell>
        </row>
        <row r="5411">
          <cell r="A5411">
            <v>41841</v>
          </cell>
          <cell r="B5411">
            <v>0.108</v>
          </cell>
        </row>
        <row r="5412">
          <cell r="A5412">
            <v>41842</v>
          </cell>
          <cell r="B5412">
            <v>0.108</v>
          </cell>
        </row>
        <row r="5413">
          <cell r="A5413">
            <v>41843</v>
          </cell>
          <cell r="B5413">
            <v>0.108</v>
          </cell>
        </row>
        <row r="5414">
          <cell r="A5414">
            <v>41844</v>
          </cell>
          <cell r="B5414">
            <v>0.108</v>
          </cell>
        </row>
        <row r="5415">
          <cell r="A5415">
            <v>41845</v>
          </cell>
          <cell r="B5415">
            <v>0.108</v>
          </cell>
        </row>
        <row r="5416">
          <cell r="A5416">
            <v>41846</v>
          </cell>
          <cell r="B5416">
            <v>0</v>
          </cell>
        </row>
        <row r="5417">
          <cell r="A5417">
            <v>41847</v>
          </cell>
          <cell r="B5417">
            <v>0</v>
          </cell>
        </row>
        <row r="5418">
          <cell r="A5418">
            <v>41848</v>
          </cell>
          <cell r="B5418">
            <v>0.108</v>
          </cell>
        </row>
        <row r="5419">
          <cell r="A5419">
            <v>41849</v>
          </cell>
          <cell r="B5419">
            <v>0.108</v>
          </cell>
        </row>
        <row r="5420">
          <cell r="A5420">
            <v>41850</v>
          </cell>
          <cell r="B5420">
            <v>0.108</v>
          </cell>
        </row>
        <row r="5421">
          <cell r="A5421">
            <v>41851</v>
          </cell>
          <cell r="B5421">
            <v>0.108</v>
          </cell>
        </row>
        <row r="5422">
          <cell r="A5422">
            <v>41852</v>
          </cell>
          <cell r="B5422">
            <v>0.108</v>
          </cell>
        </row>
        <row r="5423">
          <cell r="A5423">
            <v>41853</v>
          </cell>
          <cell r="B5423">
            <v>0</v>
          </cell>
        </row>
        <row r="5424">
          <cell r="A5424">
            <v>41854</v>
          </cell>
          <cell r="B5424">
            <v>0</v>
          </cell>
        </row>
        <row r="5425">
          <cell r="A5425">
            <v>41855</v>
          </cell>
          <cell r="B5425">
            <v>0.1081</v>
          </cell>
        </row>
        <row r="5426">
          <cell r="A5426">
            <v>41856</v>
          </cell>
          <cell r="B5426">
            <v>0.1081</v>
          </cell>
        </row>
        <row r="5427">
          <cell r="A5427">
            <v>41857</v>
          </cell>
          <cell r="B5427">
            <v>0.1081</v>
          </cell>
        </row>
        <row r="5428">
          <cell r="A5428">
            <v>41858</v>
          </cell>
          <cell r="B5428">
            <v>0.1081</v>
          </cell>
        </row>
        <row r="5429">
          <cell r="A5429">
            <v>41859</v>
          </cell>
          <cell r="B5429">
            <v>0.1081</v>
          </cell>
        </row>
        <row r="5430">
          <cell r="A5430">
            <v>41860</v>
          </cell>
          <cell r="B5430">
            <v>0</v>
          </cell>
        </row>
        <row r="5431">
          <cell r="A5431">
            <v>41861</v>
          </cell>
          <cell r="B5431">
            <v>0</v>
          </cell>
        </row>
        <row r="5432">
          <cell r="A5432">
            <v>41862</v>
          </cell>
          <cell r="B5432">
            <v>0.1081</v>
          </cell>
        </row>
        <row r="5433">
          <cell r="A5433">
            <v>41863</v>
          </cell>
          <cell r="B5433">
            <v>0.1081</v>
          </cell>
        </row>
        <row r="5434">
          <cell r="A5434">
            <v>41864</v>
          </cell>
          <cell r="B5434">
            <v>0.1081</v>
          </cell>
        </row>
        <row r="5435">
          <cell r="A5435">
            <v>41865</v>
          </cell>
          <cell r="B5435">
            <v>0.1081</v>
          </cell>
        </row>
        <row r="5436">
          <cell r="A5436">
            <v>41866</v>
          </cell>
          <cell r="B5436">
            <v>0.1082</v>
          </cell>
        </row>
        <row r="5437">
          <cell r="A5437">
            <v>41867</v>
          </cell>
          <cell r="B5437">
            <v>0</v>
          </cell>
        </row>
        <row r="5438">
          <cell r="A5438">
            <v>41868</v>
          </cell>
          <cell r="B5438">
            <v>0</v>
          </cell>
        </row>
        <row r="5439">
          <cell r="A5439">
            <v>41869</v>
          </cell>
          <cell r="B5439">
            <v>0.1081</v>
          </cell>
        </row>
        <row r="5440">
          <cell r="A5440">
            <v>41870</v>
          </cell>
          <cell r="B5440">
            <v>0.1081</v>
          </cell>
        </row>
        <row r="5441">
          <cell r="A5441">
            <v>41871</v>
          </cell>
          <cell r="B5441">
            <v>0.1084</v>
          </cell>
        </row>
        <row r="5442">
          <cell r="A5442">
            <v>41872</v>
          </cell>
          <cell r="B5442">
            <v>0.1082</v>
          </cell>
        </row>
        <row r="5443">
          <cell r="A5443">
            <v>41873</v>
          </cell>
          <cell r="B5443">
            <v>0.1081</v>
          </cell>
        </row>
        <row r="5444">
          <cell r="A5444">
            <v>41874</v>
          </cell>
          <cell r="B5444">
            <v>0</v>
          </cell>
        </row>
        <row r="5445">
          <cell r="A5445">
            <v>41875</v>
          </cell>
          <cell r="B5445">
            <v>0</v>
          </cell>
        </row>
        <row r="5446">
          <cell r="A5446">
            <v>41876</v>
          </cell>
          <cell r="B5446">
            <v>0.1084</v>
          </cell>
        </row>
        <row r="5447">
          <cell r="A5447">
            <v>41877</v>
          </cell>
          <cell r="B5447">
            <v>0.1084</v>
          </cell>
        </row>
        <row r="5448">
          <cell r="A5448">
            <v>41878</v>
          </cell>
          <cell r="B5448">
            <v>0.1081</v>
          </cell>
        </row>
        <row r="5449">
          <cell r="A5449">
            <v>41879</v>
          </cell>
          <cell r="B5449">
            <v>0.1084</v>
          </cell>
        </row>
        <row r="5450">
          <cell r="A5450">
            <v>41880</v>
          </cell>
          <cell r="B5450">
            <v>0.1081</v>
          </cell>
        </row>
        <row r="5451">
          <cell r="A5451">
            <v>41881</v>
          </cell>
          <cell r="B5451">
            <v>0</v>
          </cell>
        </row>
        <row r="5452">
          <cell r="A5452">
            <v>41882</v>
          </cell>
          <cell r="B5452">
            <v>0</v>
          </cell>
        </row>
        <row r="5453">
          <cell r="A5453">
            <v>41883</v>
          </cell>
          <cell r="B5453">
            <v>0.1081</v>
          </cell>
        </row>
        <row r="5454">
          <cell r="A5454">
            <v>41884</v>
          </cell>
          <cell r="B5454">
            <v>0.1081</v>
          </cell>
        </row>
        <row r="5455">
          <cell r="A5455">
            <v>41885</v>
          </cell>
          <cell r="B5455">
            <v>0.1081</v>
          </cell>
        </row>
        <row r="5456">
          <cell r="A5456">
            <v>41886</v>
          </cell>
          <cell r="B5456">
            <v>0.1081</v>
          </cell>
        </row>
        <row r="5457">
          <cell r="A5457">
            <v>41887</v>
          </cell>
          <cell r="B5457">
            <v>0.1081</v>
          </cell>
        </row>
        <row r="5458">
          <cell r="A5458">
            <v>41888</v>
          </cell>
          <cell r="B5458">
            <v>0</v>
          </cell>
        </row>
        <row r="5459">
          <cell r="A5459">
            <v>41889</v>
          </cell>
          <cell r="B5459">
            <v>0</v>
          </cell>
        </row>
        <row r="5460">
          <cell r="A5460">
            <v>41890</v>
          </cell>
          <cell r="B5460">
            <v>0.1081</v>
          </cell>
        </row>
        <row r="5461">
          <cell r="A5461">
            <v>41891</v>
          </cell>
          <cell r="B5461">
            <v>0.1081</v>
          </cell>
        </row>
        <row r="5462">
          <cell r="A5462">
            <v>41892</v>
          </cell>
          <cell r="B5462">
            <v>0.1084</v>
          </cell>
        </row>
        <row r="5463">
          <cell r="A5463">
            <v>41893</v>
          </cell>
          <cell r="B5463">
            <v>0.1081</v>
          </cell>
        </row>
        <row r="5464">
          <cell r="A5464">
            <v>41894</v>
          </cell>
          <cell r="B5464">
            <v>0.1081</v>
          </cell>
        </row>
        <row r="5465">
          <cell r="A5465">
            <v>41895</v>
          </cell>
          <cell r="B5465">
            <v>0</v>
          </cell>
        </row>
        <row r="5466">
          <cell r="A5466">
            <v>41896</v>
          </cell>
          <cell r="B5466">
            <v>0</v>
          </cell>
        </row>
        <row r="5467">
          <cell r="A5467">
            <v>41897</v>
          </cell>
          <cell r="B5467">
            <v>0.1081</v>
          </cell>
        </row>
        <row r="5468">
          <cell r="A5468">
            <v>41898</v>
          </cell>
          <cell r="B5468">
            <v>0.1081</v>
          </cell>
        </row>
        <row r="5469">
          <cell r="A5469">
            <v>41899</v>
          </cell>
          <cell r="B5469">
            <v>0.1081</v>
          </cell>
        </row>
        <row r="5470">
          <cell r="A5470">
            <v>41900</v>
          </cell>
          <cell r="B5470">
            <v>0.1081</v>
          </cell>
        </row>
        <row r="5471">
          <cell r="A5471">
            <v>41901</v>
          </cell>
          <cell r="B5471">
            <v>0.1081</v>
          </cell>
        </row>
        <row r="5472">
          <cell r="A5472">
            <v>41902</v>
          </cell>
          <cell r="B5472">
            <v>0</v>
          </cell>
        </row>
        <row r="5473">
          <cell r="A5473">
            <v>41903</v>
          </cell>
          <cell r="B5473">
            <v>0</v>
          </cell>
        </row>
        <row r="5474">
          <cell r="A5474">
            <v>41904</v>
          </cell>
          <cell r="B5474">
            <v>0.1081</v>
          </cell>
        </row>
        <row r="5475">
          <cell r="A5475">
            <v>41905</v>
          </cell>
          <cell r="B5475">
            <v>0.1084</v>
          </cell>
        </row>
        <row r="5476">
          <cell r="A5476">
            <v>41906</v>
          </cell>
          <cell r="B5476">
            <v>0.1084</v>
          </cell>
        </row>
        <row r="5477">
          <cell r="A5477">
            <v>41907</v>
          </cell>
          <cell r="B5477">
            <v>0.1084</v>
          </cell>
        </row>
        <row r="5478">
          <cell r="A5478">
            <v>41908</v>
          </cell>
          <cell r="B5478">
            <v>0.1081</v>
          </cell>
        </row>
        <row r="5479">
          <cell r="A5479">
            <v>41909</v>
          </cell>
          <cell r="B5479">
            <v>0</v>
          </cell>
        </row>
        <row r="5480">
          <cell r="A5480">
            <v>41910</v>
          </cell>
          <cell r="B5480">
            <v>0</v>
          </cell>
        </row>
        <row r="5481">
          <cell r="A5481">
            <v>41911</v>
          </cell>
          <cell r="B5481">
            <v>0.1081</v>
          </cell>
        </row>
        <row r="5482">
          <cell r="A5482">
            <v>41912</v>
          </cell>
          <cell r="B5482">
            <v>0.1081</v>
          </cell>
        </row>
        <row r="5483">
          <cell r="A5483">
            <v>41913</v>
          </cell>
          <cell r="B5483">
            <v>0.1081</v>
          </cell>
        </row>
        <row r="5484">
          <cell r="A5484">
            <v>41914</v>
          </cell>
          <cell r="B5484">
            <v>0.1081</v>
          </cell>
        </row>
        <row r="5485">
          <cell r="A5485">
            <v>41915</v>
          </cell>
          <cell r="B5485">
            <v>0.1081</v>
          </cell>
        </row>
        <row r="5486">
          <cell r="A5486">
            <v>41916</v>
          </cell>
          <cell r="B5486">
            <v>0</v>
          </cell>
        </row>
        <row r="5487">
          <cell r="A5487">
            <v>41917</v>
          </cell>
          <cell r="B5487">
            <v>0</v>
          </cell>
        </row>
        <row r="5488">
          <cell r="A5488">
            <v>41918</v>
          </cell>
          <cell r="B5488">
            <v>0.1081</v>
          </cell>
        </row>
        <row r="5489">
          <cell r="A5489">
            <v>41919</v>
          </cell>
          <cell r="B5489">
            <v>0.1084</v>
          </cell>
        </row>
        <row r="5490">
          <cell r="A5490">
            <v>41920</v>
          </cell>
          <cell r="B5490">
            <v>0.1084</v>
          </cell>
        </row>
        <row r="5491">
          <cell r="A5491">
            <v>41921</v>
          </cell>
          <cell r="B5491">
            <v>0.1084</v>
          </cell>
        </row>
        <row r="5492">
          <cell r="A5492">
            <v>41922</v>
          </cell>
          <cell r="B5492">
            <v>0.1084</v>
          </cell>
        </row>
        <row r="5493">
          <cell r="A5493">
            <v>41923</v>
          </cell>
          <cell r="B5493">
            <v>0</v>
          </cell>
        </row>
        <row r="5494">
          <cell r="A5494">
            <v>41924</v>
          </cell>
          <cell r="B5494">
            <v>0</v>
          </cell>
        </row>
        <row r="5495">
          <cell r="A5495">
            <v>41925</v>
          </cell>
          <cell r="B5495">
            <v>0.1081</v>
          </cell>
        </row>
        <row r="5496">
          <cell r="A5496">
            <v>41926</v>
          </cell>
          <cell r="B5496">
            <v>0.1084</v>
          </cell>
        </row>
        <row r="5497">
          <cell r="A5497">
            <v>41927</v>
          </cell>
          <cell r="B5497">
            <v>0.1081</v>
          </cell>
        </row>
        <row r="5498">
          <cell r="A5498">
            <v>41928</v>
          </cell>
          <cell r="B5498">
            <v>0.1084</v>
          </cell>
        </row>
        <row r="5499">
          <cell r="A5499">
            <v>41929</v>
          </cell>
          <cell r="B5499">
            <v>0.1084</v>
          </cell>
        </row>
        <row r="5500">
          <cell r="A5500">
            <v>41930</v>
          </cell>
          <cell r="B5500">
            <v>0</v>
          </cell>
        </row>
        <row r="5501">
          <cell r="A5501">
            <v>41931</v>
          </cell>
          <cell r="B5501">
            <v>0</v>
          </cell>
        </row>
        <row r="5502">
          <cell r="A5502">
            <v>41932</v>
          </cell>
          <cell r="B5502">
            <v>0.1084</v>
          </cell>
        </row>
        <row r="5503">
          <cell r="A5503">
            <v>41933</v>
          </cell>
          <cell r="B5503">
            <v>0.1084</v>
          </cell>
        </row>
        <row r="5504">
          <cell r="A5504">
            <v>41934</v>
          </cell>
          <cell r="B5504">
            <v>0.1084</v>
          </cell>
        </row>
        <row r="5505">
          <cell r="A5505">
            <v>41935</v>
          </cell>
          <cell r="B5505">
            <v>0.1084</v>
          </cell>
        </row>
        <row r="5506">
          <cell r="A5506">
            <v>41936</v>
          </cell>
          <cell r="B5506">
            <v>0.1084</v>
          </cell>
        </row>
        <row r="5507">
          <cell r="A5507">
            <v>41937</v>
          </cell>
          <cell r="B5507">
            <v>0</v>
          </cell>
        </row>
        <row r="5508">
          <cell r="A5508">
            <v>41938</v>
          </cell>
          <cell r="B5508">
            <v>0</v>
          </cell>
        </row>
        <row r="5509">
          <cell r="A5509">
            <v>41939</v>
          </cell>
          <cell r="B5509">
            <v>0.1084</v>
          </cell>
        </row>
        <row r="5510">
          <cell r="A5510">
            <v>41940</v>
          </cell>
          <cell r="B5510">
            <v>0.1084</v>
          </cell>
        </row>
        <row r="5511">
          <cell r="A5511">
            <v>41941</v>
          </cell>
          <cell r="B5511">
            <v>0.1084</v>
          </cell>
        </row>
        <row r="5512">
          <cell r="A5512">
            <v>41942</v>
          </cell>
          <cell r="B5512">
            <v>0.1109</v>
          </cell>
        </row>
        <row r="5513">
          <cell r="A5513">
            <v>41943</v>
          </cell>
          <cell r="B5513">
            <v>0.1106</v>
          </cell>
        </row>
        <row r="5514">
          <cell r="A5514">
            <v>41944</v>
          </cell>
          <cell r="B5514">
            <v>0</v>
          </cell>
        </row>
        <row r="5515">
          <cell r="A5515">
            <v>41945</v>
          </cell>
          <cell r="B5515">
            <v>0</v>
          </cell>
        </row>
        <row r="5516">
          <cell r="A5516">
            <v>41946</v>
          </cell>
          <cell r="B5516">
            <v>0.1106</v>
          </cell>
        </row>
        <row r="5517">
          <cell r="A5517">
            <v>41947</v>
          </cell>
          <cell r="B5517">
            <v>0.1106</v>
          </cell>
        </row>
        <row r="5518">
          <cell r="A5518">
            <v>41948</v>
          </cell>
          <cell r="B5518">
            <v>0.1109</v>
          </cell>
        </row>
        <row r="5519">
          <cell r="A5519">
            <v>41949</v>
          </cell>
          <cell r="B5519">
            <v>0.1109</v>
          </cell>
        </row>
        <row r="5520">
          <cell r="A5520">
            <v>41950</v>
          </cell>
          <cell r="B5520">
            <v>0.1109</v>
          </cell>
        </row>
        <row r="5521">
          <cell r="A5521">
            <v>41951</v>
          </cell>
          <cell r="B5521">
            <v>0</v>
          </cell>
        </row>
        <row r="5522">
          <cell r="A5522">
            <v>41952</v>
          </cell>
          <cell r="B5522">
            <v>0</v>
          </cell>
        </row>
        <row r="5523">
          <cell r="A5523">
            <v>41953</v>
          </cell>
          <cell r="B5523">
            <v>0.1109</v>
          </cell>
        </row>
        <row r="5524">
          <cell r="A5524">
            <v>41954</v>
          </cell>
          <cell r="B5524">
            <v>0.1109</v>
          </cell>
        </row>
        <row r="5525">
          <cell r="A5525">
            <v>41955</v>
          </cell>
          <cell r="B5525">
            <v>0.1109</v>
          </cell>
        </row>
        <row r="5526">
          <cell r="A5526">
            <v>41956</v>
          </cell>
          <cell r="B5526">
            <v>0.1109</v>
          </cell>
        </row>
        <row r="5527">
          <cell r="A5527">
            <v>41957</v>
          </cell>
          <cell r="B5527">
            <v>0.1109</v>
          </cell>
        </row>
        <row r="5528">
          <cell r="A5528">
            <v>41958</v>
          </cell>
          <cell r="B5528">
            <v>0</v>
          </cell>
        </row>
        <row r="5529">
          <cell r="A5529">
            <v>41959</v>
          </cell>
          <cell r="B5529">
            <v>0</v>
          </cell>
        </row>
        <row r="5530">
          <cell r="A5530">
            <v>41960</v>
          </cell>
          <cell r="B5530">
            <v>0.1109</v>
          </cell>
        </row>
        <row r="5531">
          <cell r="A5531">
            <v>41961</v>
          </cell>
          <cell r="B5531">
            <v>0.1109</v>
          </cell>
        </row>
        <row r="5532">
          <cell r="A5532">
            <v>41962</v>
          </cell>
          <cell r="B5532">
            <v>0.1109</v>
          </cell>
        </row>
        <row r="5533">
          <cell r="A5533">
            <v>41963</v>
          </cell>
          <cell r="B5533">
            <v>0.1109</v>
          </cell>
        </row>
        <row r="5534">
          <cell r="A5534">
            <v>41964</v>
          </cell>
          <cell r="B5534">
            <v>0.1109</v>
          </cell>
        </row>
        <row r="5535">
          <cell r="A5535">
            <v>41965</v>
          </cell>
          <cell r="B5535">
            <v>0</v>
          </cell>
        </row>
        <row r="5536">
          <cell r="A5536">
            <v>41966</v>
          </cell>
          <cell r="B5536">
            <v>0</v>
          </cell>
        </row>
        <row r="5537">
          <cell r="A5537">
            <v>41967</v>
          </cell>
          <cell r="B5537">
            <v>0.1109</v>
          </cell>
        </row>
        <row r="5538">
          <cell r="A5538">
            <v>41968</v>
          </cell>
          <cell r="B5538">
            <v>0.1109</v>
          </cell>
        </row>
        <row r="5539">
          <cell r="A5539">
            <v>41969</v>
          </cell>
          <cell r="B5539">
            <v>0.1109</v>
          </cell>
        </row>
        <row r="5540">
          <cell r="A5540">
            <v>41970</v>
          </cell>
          <cell r="B5540">
            <v>0.1109</v>
          </cell>
        </row>
        <row r="5541">
          <cell r="A5541">
            <v>41971</v>
          </cell>
          <cell r="B5541">
            <v>0.1106</v>
          </cell>
        </row>
        <row r="5542">
          <cell r="A5542">
            <v>41972</v>
          </cell>
          <cell r="B5542">
            <v>0</v>
          </cell>
        </row>
        <row r="5543">
          <cell r="A5543">
            <v>41973</v>
          </cell>
          <cell r="B5543">
            <v>0</v>
          </cell>
        </row>
        <row r="5544">
          <cell r="A5544">
            <v>41974</v>
          </cell>
          <cell r="B5544">
            <v>0.1106</v>
          </cell>
        </row>
        <row r="5545">
          <cell r="A5545">
            <v>41975</v>
          </cell>
          <cell r="B5545">
            <v>0.1106</v>
          </cell>
        </row>
        <row r="5546">
          <cell r="A5546">
            <v>41976</v>
          </cell>
          <cell r="B5546">
            <v>0.1109</v>
          </cell>
        </row>
        <row r="5547">
          <cell r="A5547">
            <v>41977</v>
          </cell>
          <cell r="B5547">
            <v>0.1159</v>
          </cell>
        </row>
        <row r="5548">
          <cell r="A5548">
            <v>41978</v>
          </cell>
          <cell r="B5548">
            <v>0.1159</v>
          </cell>
        </row>
        <row r="5549">
          <cell r="A5549">
            <v>41979</v>
          </cell>
          <cell r="B5549">
            <v>0</v>
          </cell>
        </row>
        <row r="5550">
          <cell r="A5550">
            <v>41980</v>
          </cell>
          <cell r="B5550">
            <v>0</v>
          </cell>
        </row>
        <row r="5551">
          <cell r="A5551">
            <v>41981</v>
          </cell>
          <cell r="B5551">
            <v>0.1159</v>
          </cell>
        </row>
        <row r="5552">
          <cell r="A5552">
            <v>41982</v>
          </cell>
          <cell r="B5552">
            <v>0.1157</v>
          </cell>
        </row>
        <row r="5553">
          <cell r="A5553">
            <v>41983</v>
          </cell>
          <cell r="B5553">
            <v>0.1157</v>
          </cell>
        </row>
        <row r="5554">
          <cell r="A5554">
            <v>41984</v>
          </cell>
          <cell r="B5554">
            <v>0.1159</v>
          </cell>
        </row>
        <row r="5555">
          <cell r="A5555">
            <v>41985</v>
          </cell>
          <cell r="B5555">
            <v>0.1159</v>
          </cell>
        </row>
        <row r="5556">
          <cell r="A5556">
            <v>41986</v>
          </cell>
          <cell r="B5556">
            <v>0</v>
          </cell>
        </row>
        <row r="5557">
          <cell r="A5557">
            <v>41987</v>
          </cell>
          <cell r="B5557">
            <v>0</v>
          </cell>
        </row>
        <row r="5558">
          <cell r="A5558">
            <v>41988</v>
          </cell>
          <cell r="B5558">
            <v>0.1159</v>
          </cell>
        </row>
        <row r="5559">
          <cell r="A5559">
            <v>41989</v>
          </cell>
          <cell r="B5559">
            <v>0.1159</v>
          </cell>
        </row>
        <row r="5560">
          <cell r="A5560">
            <v>41990</v>
          </cell>
          <cell r="B5560">
            <v>0.1159</v>
          </cell>
        </row>
        <row r="5561">
          <cell r="A5561">
            <v>41991</v>
          </cell>
          <cell r="B5561">
            <v>0.1159</v>
          </cell>
        </row>
        <row r="5562">
          <cell r="A5562">
            <v>41992</v>
          </cell>
          <cell r="B5562">
            <v>0.1159</v>
          </cell>
        </row>
        <row r="5563">
          <cell r="A5563">
            <v>41993</v>
          </cell>
          <cell r="B5563">
            <v>0</v>
          </cell>
        </row>
        <row r="5564">
          <cell r="A5564">
            <v>41994</v>
          </cell>
          <cell r="B5564">
            <v>0</v>
          </cell>
        </row>
        <row r="5565">
          <cell r="A5565">
            <v>41995</v>
          </cell>
          <cell r="B5565">
            <v>0.1159</v>
          </cell>
        </row>
        <row r="5566">
          <cell r="A5566">
            <v>41996</v>
          </cell>
          <cell r="B5566">
            <v>0.1157</v>
          </cell>
        </row>
        <row r="5567">
          <cell r="A5567">
            <v>41997</v>
          </cell>
          <cell r="B5567">
            <v>0.1157</v>
          </cell>
        </row>
        <row r="5568">
          <cell r="A5568">
            <v>41998</v>
          </cell>
          <cell r="B5568">
            <v>0</v>
          </cell>
        </row>
        <row r="5569">
          <cell r="A5569">
            <v>41999</v>
          </cell>
          <cell r="B5569">
            <v>0.1157</v>
          </cell>
        </row>
        <row r="5570">
          <cell r="A5570">
            <v>42000</v>
          </cell>
          <cell r="B5570">
            <v>0</v>
          </cell>
        </row>
        <row r="5571">
          <cell r="A5571">
            <v>42001</v>
          </cell>
          <cell r="B5571">
            <v>0</v>
          </cell>
        </row>
        <row r="5572">
          <cell r="A5572">
            <v>42002</v>
          </cell>
          <cell r="B5572">
            <v>0.1159</v>
          </cell>
        </row>
        <row r="5573">
          <cell r="A5573">
            <v>42003</v>
          </cell>
          <cell r="B5573">
            <v>0.1157</v>
          </cell>
        </row>
        <row r="5574">
          <cell r="A5574">
            <v>42004</v>
          </cell>
          <cell r="B5574">
            <v>0.1157</v>
          </cell>
        </row>
        <row r="5575">
          <cell r="A5575">
            <v>42005</v>
          </cell>
          <cell r="B5575">
            <v>0</v>
          </cell>
        </row>
        <row r="5576">
          <cell r="A5576">
            <v>42006</v>
          </cell>
          <cell r="B5576">
            <v>0.1157</v>
          </cell>
        </row>
        <row r="5577">
          <cell r="A5577">
            <v>42007</v>
          </cell>
          <cell r="B5577">
            <v>0</v>
          </cell>
        </row>
        <row r="5578">
          <cell r="A5578">
            <v>42008</v>
          </cell>
          <cell r="B5578">
            <v>0</v>
          </cell>
        </row>
        <row r="5579">
          <cell r="A5579">
            <v>42009</v>
          </cell>
          <cell r="B5579">
            <v>0.1157</v>
          </cell>
        </row>
        <row r="5580">
          <cell r="A5580">
            <v>42010</v>
          </cell>
          <cell r="B5580">
            <v>0.1157</v>
          </cell>
        </row>
        <row r="5581">
          <cell r="A5581">
            <v>42011</v>
          </cell>
          <cell r="B5581">
            <v>0.1157</v>
          </cell>
        </row>
        <row r="5582">
          <cell r="A5582">
            <v>42012</v>
          </cell>
          <cell r="B5582">
            <v>0.1157</v>
          </cell>
        </row>
        <row r="5583">
          <cell r="A5583">
            <v>42013</v>
          </cell>
          <cell r="B5583">
            <v>0.1157</v>
          </cell>
        </row>
        <row r="5584">
          <cell r="A5584">
            <v>42014</v>
          </cell>
          <cell r="B5584">
            <v>0</v>
          </cell>
        </row>
        <row r="5585">
          <cell r="A5585">
            <v>42015</v>
          </cell>
          <cell r="B5585">
            <v>0</v>
          </cell>
        </row>
        <row r="5586">
          <cell r="A5586">
            <v>42016</v>
          </cell>
          <cell r="B5586">
            <v>0.1157</v>
          </cell>
        </row>
        <row r="5587">
          <cell r="A5587">
            <v>42017</v>
          </cell>
          <cell r="B5587">
            <v>0.1157</v>
          </cell>
        </row>
        <row r="5588">
          <cell r="A5588">
            <v>42018</v>
          </cell>
          <cell r="B5588">
            <v>0.1157</v>
          </cell>
        </row>
        <row r="5589">
          <cell r="A5589">
            <v>42019</v>
          </cell>
          <cell r="B5589">
            <v>0.1157</v>
          </cell>
        </row>
        <row r="5590">
          <cell r="A5590">
            <v>42020</v>
          </cell>
          <cell r="B5590">
            <v>0.1157</v>
          </cell>
        </row>
        <row r="5591">
          <cell r="A5591">
            <v>42021</v>
          </cell>
          <cell r="B5591">
            <v>0</v>
          </cell>
        </row>
        <row r="5592">
          <cell r="A5592">
            <v>42022</v>
          </cell>
          <cell r="B5592">
            <v>0</v>
          </cell>
        </row>
        <row r="5593">
          <cell r="A5593">
            <v>42023</v>
          </cell>
          <cell r="B5593">
            <v>0.1157</v>
          </cell>
        </row>
        <row r="5594">
          <cell r="A5594">
            <v>42024</v>
          </cell>
          <cell r="B5594">
            <v>0.1157</v>
          </cell>
        </row>
        <row r="5595">
          <cell r="A5595">
            <v>42025</v>
          </cell>
          <cell r="B5595">
            <v>0.1157</v>
          </cell>
        </row>
        <row r="5596">
          <cell r="A5596">
            <v>42026</v>
          </cell>
          <cell r="B5596">
            <v>0.12089999999999999</v>
          </cell>
        </row>
        <row r="5597">
          <cell r="A5597">
            <v>42027</v>
          </cell>
          <cell r="B5597">
            <v>0.1208</v>
          </cell>
        </row>
        <row r="5598">
          <cell r="A5598">
            <v>42028</v>
          </cell>
          <cell r="B5598">
            <v>0</v>
          </cell>
        </row>
        <row r="5599">
          <cell r="A5599">
            <v>42029</v>
          </cell>
          <cell r="B5599">
            <v>0</v>
          </cell>
        </row>
        <row r="5600">
          <cell r="A5600">
            <v>42030</v>
          </cell>
          <cell r="B5600">
            <v>0.1208</v>
          </cell>
        </row>
        <row r="5601">
          <cell r="A5601">
            <v>42031</v>
          </cell>
          <cell r="B5601">
            <v>0.1208</v>
          </cell>
        </row>
        <row r="5602">
          <cell r="A5602">
            <v>42032</v>
          </cell>
          <cell r="B5602">
            <v>0.1208</v>
          </cell>
        </row>
        <row r="5603">
          <cell r="A5603">
            <v>42033</v>
          </cell>
          <cell r="B5603">
            <v>0.1208</v>
          </cell>
        </row>
        <row r="5604">
          <cell r="A5604">
            <v>42034</v>
          </cell>
          <cell r="B5604">
            <v>0.1208</v>
          </cell>
        </row>
        <row r="5605">
          <cell r="A5605">
            <v>42035</v>
          </cell>
          <cell r="B5605">
            <v>0</v>
          </cell>
        </row>
        <row r="5606">
          <cell r="A5606">
            <v>42036</v>
          </cell>
          <cell r="B5606">
            <v>0</v>
          </cell>
        </row>
        <row r="5607">
          <cell r="A5607">
            <v>42037</v>
          </cell>
          <cell r="B5607">
            <v>0.1208</v>
          </cell>
        </row>
        <row r="5608">
          <cell r="A5608">
            <v>42038</v>
          </cell>
          <cell r="B5608">
            <v>0.12089999999999999</v>
          </cell>
        </row>
        <row r="5609">
          <cell r="A5609">
            <v>42039</v>
          </cell>
          <cell r="B5609">
            <v>0.12089999999999999</v>
          </cell>
        </row>
        <row r="5610">
          <cell r="A5610">
            <v>42040</v>
          </cell>
          <cell r="B5610">
            <v>0.12089999999999999</v>
          </cell>
        </row>
        <row r="5611">
          <cell r="A5611">
            <v>42041</v>
          </cell>
          <cell r="B5611">
            <v>0.12089999999999999</v>
          </cell>
        </row>
        <row r="5612">
          <cell r="A5612">
            <v>42042</v>
          </cell>
          <cell r="B5612">
            <v>0</v>
          </cell>
        </row>
        <row r="5613">
          <cell r="A5613">
            <v>42043</v>
          </cell>
          <cell r="B5613">
            <v>0</v>
          </cell>
        </row>
        <row r="5614">
          <cell r="A5614">
            <v>42044</v>
          </cell>
          <cell r="B5614">
            <v>0.12089999999999999</v>
          </cell>
        </row>
        <row r="5615">
          <cell r="A5615">
            <v>42045</v>
          </cell>
          <cell r="B5615">
            <v>0.12089999999999999</v>
          </cell>
        </row>
        <row r="5616">
          <cell r="A5616">
            <v>42046</v>
          </cell>
          <cell r="B5616">
            <v>0.12089999999999999</v>
          </cell>
        </row>
        <row r="5617">
          <cell r="A5617">
            <v>42047</v>
          </cell>
          <cell r="B5617">
            <v>0.12089999999999999</v>
          </cell>
        </row>
        <row r="5618">
          <cell r="A5618">
            <v>42048</v>
          </cell>
          <cell r="B5618">
            <v>0.12089999999999999</v>
          </cell>
        </row>
        <row r="5619">
          <cell r="A5619">
            <v>42049</v>
          </cell>
          <cell r="B5619">
            <v>0</v>
          </cell>
        </row>
        <row r="5620">
          <cell r="A5620">
            <v>42050</v>
          </cell>
          <cell r="B5620">
            <v>0</v>
          </cell>
        </row>
        <row r="5621">
          <cell r="A5621">
            <v>42051</v>
          </cell>
          <cell r="B5621">
            <v>0</v>
          </cell>
        </row>
        <row r="5622">
          <cell r="A5622">
            <v>42052</v>
          </cell>
          <cell r="B5622">
            <v>0</v>
          </cell>
        </row>
        <row r="5623">
          <cell r="A5623">
            <v>42053</v>
          </cell>
          <cell r="B5623">
            <v>0.12089999999999999</v>
          </cell>
        </row>
        <row r="5624">
          <cell r="A5624">
            <v>42054</v>
          </cell>
          <cell r="B5624">
            <v>0.12089999999999999</v>
          </cell>
        </row>
        <row r="5625">
          <cell r="A5625">
            <v>42055</v>
          </cell>
          <cell r="B5625">
            <v>0.12089999999999999</v>
          </cell>
        </row>
        <row r="5626">
          <cell r="A5626">
            <v>42056</v>
          </cell>
          <cell r="B5626">
            <v>0</v>
          </cell>
        </row>
        <row r="5627">
          <cell r="A5627">
            <v>42057</v>
          </cell>
          <cell r="B5627">
            <v>0</v>
          </cell>
        </row>
        <row r="5628">
          <cell r="A5628">
            <v>42058</v>
          </cell>
          <cell r="B5628">
            <v>0.12089999999999999</v>
          </cell>
        </row>
        <row r="5629">
          <cell r="A5629">
            <v>42059</v>
          </cell>
          <cell r="B5629">
            <v>0.12089999999999999</v>
          </cell>
        </row>
        <row r="5630">
          <cell r="A5630">
            <v>42060</v>
          </cell>
          <cell r="B5630">
            <v>0.12089999999999999</v>
          </cell>
        </row>
        <row r="5631">
          <cell r="A5631">
            <v>42061</v>
          </cell>
          <cell r="B5631">
            <v>0.12089999999999999</v>
          </cell>
        </row>
        <row r="5632">
          <cell r="A5632">
            <v>42062</v>
          </cell>
          <cell r="B5632">
            <v>0.12089999999999999</v>
          </cell>
        </row>
        <row r="5633">
          <cell r="A5633">
            <v>42063</v>
          </cell>
          <cell r="B5633">
            <v>0</v>
          </cell>
        </row>
        <row r="5634">
          <cell r="A5634">
            <v>42064</v>
          </cell>
          <cell r="B5634">
            <v>0</v>
          </cell>
        </row>
        <row r="5635">
          <cell r="A5635">
            <v>42065</v>
          </cell>
          <cell r="B5635">
            <v>0.12089999999999999</v>
          </cell>
        </row>
        <row r="5636">
          <cell r="A5636">
            <v>42066</v>
          </cell>
          <cell r="B5636">
            <v>0.12089999999999999</v>
          </cell>
        </row>
        <row r="5637">
          <cell r="A5637">
            <v>42067</v>
          </cell>
          <cell r="B5637">
            <v>0.12089999999999999</v>
          </cell>
        </row>
        <row r="5638">
          <cell r="A5638">
            <v>42068</v>
          </cell>
          <cell r="B5638">
            <v>0.126</v>
          </cell>
        </row>
        <row r="5639">
          <cell r="A5639">
            <v>42069</v>
          </cell>
          <cell r="B5639">
            <v>0.126</v>
          </cell>
        </row>
        <row r="5640">
          <cell r="A5640">
            <v>42070</v>
          </cell>
          <cell r="B5640">
            <v>0</v>
          </cell>
        </row>
        <row r="5641">
          <cell r="A5641">
            <v>42071</v>
          </cell>
          <cell r="B5641">
            <v>0</v>
          </cell>
        </row>
        <row r="5642">
          <cell r="A5642">
            <v>42072</v>
          </cell>
          <cell r="B5642">
            <v>0.126</v>
          </cell>
        </row>
        <row r="5643">
          <cell r="A5643">
            <v>42073</v>
          </cell>
          <cell r="B5643">
            <v>0.126</v>
          </cell>
        </row>
        <row r="5644">
          <cell r="A5644">
            <v>42074</v>
          </cell>
          <cell r="B5644">
            <v>0.126</v>
          </cell>
        </row>
        <row r="5645">
          <cell r="A5645">
            <v>42075</v>
          </cell>
          <cell r="B5645">
            <v>0.126</v>
          </cell>
        </row>
        <row r="5646">
          <cell r="A5646">
            <v>42076</v>
          </cell>
          <cell r="B5646">
            <v>0.126</v>
          </cell>
        </row>
        <row r="5647">
          <cell r="A5647">
            <v>42077</v>
          </cell>
          <cell r="B5647">
            <v>0</v>
          </cell>
        </row>
        <row r="5648">
          <cell r="A5648">
            <v>42078</v>
          </cell>
          <cell r="B5648">
            <v>0</v>
          </cell>
        </row>
        <row r="5649">
          <cell r="A5649">
            <v>42079</v>
          </cell>
          <cell r="B5649">
            <v>0.126</v>
          </cell>
        </row>
        <row r="5650">
          <cell r="A5650">
            <v>42080</v>
          </cell>
          <cell r="B5650">
            <v>0.126</v>
          </cell>
        </row>
        <row r="5651">
          <cell r="A5651">
            <v>42081</v>
          </cell>
          <cell r="B5651">
            <v>0.126</v>
          </cell>
        </row>
        <row r="5652">
          <cell r="A5652">
            <v>42082</v>
          </cell>
          <cell r="B5652">
            <v>0.126</v>
          </cell>
        </row>
        <row r="5653">
          <cell r="A5653">
            <v>42083</v>
          </cell>
          <cell r="B5653">
            <v>0.126</v>
          </cell>
        </row>
        <row r="5654">
          <cell r="A5654">
            <v>42084</v>
          </cell>
          <cell r="B5654">
            <v>0</v>
          </cell>
        </row>
        <row r="5655">
          <cell r="A5655">
            <v>42085</v>
          </cell>
          <cell r="B5655">
            <v>0</v>
          </cell>
        </row>
        <row r="5656">
          <cell r="A5656">
            <v>42086</v>
          </cell>
          <cell r="B5656">
            <v>0.12609999999999999</v>
          </cell>
        </row>
        <row r="5657">
          <cell r="A5657">
            <v>42087</v>
          </cell>
          <cell r="B5657">
            <v>0.12609999999999999</v>
          </cell>
        </row>
        <row r="5658">
          <cell r="A5658">
            <v>42088</v>
          </cell>
          <cell r="B5658">
            <v>0.12609999999999999</v>
          </cell>
        </row>
        <row r="5659">
          <cell r="A5659">
            <v>42089</v>
          </cell>
          <cell r="B5659">
            <v>0.12609999999999999</v>
          </cell>
        </row>
        <row r="5660">
          <cell r="A5660">
            <v>42090</v>
          </cell>
          <cell r="B5660">
            <v>0.12609999999999999</v>
          </cell>
        </row>
        <row r="5661">
          <cell r="A5661">
            <v>42091</v>
          </cell>
          <cell r="B5661">
            <v>0</v>
          </cell>
        </row>
        <row r="5662">
          <cell r="A5662">
            <v>42092</v>
          </cell>
          <cell r="B5662">
            <v>0</v>
          </cell>
        </row>
        <row r="5663">
          <cell r="A5663">
            <v>42093</v>
          </cell>
          <cell r="B5663">
            <v>0.126</v>
          </cell>
        </row>
        <row r="5664">
          <cell r="A5664">
            <v>42094</v>
          </cell>
          <cell r="B5664">
            <v>0.126</v>
          </cell>
        </row>
        <row r="5665">
          <cell r="A5665">
            <v>42095</v>
          </cell>
          <cell r="B5665">
            <v>0.126</v>
          </cell>
        </row>
        <row r="5666">
          <cell r="A5666">
            <v>42096</v>
          </cell>
          <cell r="B5666">
            <v>0.126</v>
          </cell>
        </row>
        <row r="5667">
          <cell r="A5667">
            <v>42097</v>
          </cell>
          <cell r="B5667">
            <v>0</v>
          </cell>
        </row>
        <row r="5668">
          <cell r="A5668">
            <v>42098</v>
          </cell>
          <cell r="B5668">
            <v>0</v>
          </cell>
        </row>
        <row r="5669">
          <cell r="A5669">
            <v>42099</v>
          </cell>
          <cell r="B5669">
            <v>0</v>
          </cell>
        </row>
        <row r="5670">
          <cell r="A5670">
            <v>42100</v>
          </cell>
          <cell r="B5670">
            <v>0.126</v>
          </cell>
        </row>
        <row r="5671">
          <cell r="A5671">
            <v>42101</v>
          </cell>
          <cell r="B5671">
            <v>0.126</v>
          </cell>
        </row>
        <row r="5672">
          <cell r="A5672">
            <v>42102</v>
          </cell>
          <cell r="B5672">
            <v>0.126</v>
          </cell>
        </row>
        <row r="5673">
          <cell r="A5673">
            <v>42103</v>
          </cell>
          <cell r="B5673">
            <v>0.126</v>
          </cell>
        </row>
        <row r="5674">
          <cell r="A5674">
            <v>42104</v>
          </cell>
          <cell r="B5674">
            <v>0.126</v>
          </cell>
        </row>
        <row r="5675">
          <cell r="A5675">
            <v>42105</v>
          </cell>
          <cell r="B5675">
            <v>0</v>
          </cell>
        </row>
        <row r="5676">
          <cell r="A5676">
            <v>42106</v>
          </cell>
          <cell r="B5676">
            <v>0</v>
          </cell>
        </row>
        <row r="5677">
          <cell r="A5677">
            <v>42107</v>
          </cell>
          <cell r="B5677">
            <v>0.126</v>
          </cell>
        </row>
        <row r="5678">
          <cell r="A5678">
            <v>42108</v>
          </cell>
          <cell r="B5678">
            <v>0.126</v>
          </cell>
        </row>
        <row r="5679">
          <cell r="A5679">
            <v>42109</v>
          </cell>
          <cell r="B5679">
            <v>0.126</v>
          </cell>
        </row>
        <row r="5680">
          <cell r="A5680">
            <v>42110</v>
          </cell>
          <cell r="B5680">
            <v>0.126</v>
          </cell>
        </row>
        <row r="5681">
          <cell r="A5681">
            <v>42111</v>
          </cell>
          <cell r="B5681">
            <v>0.126</v>
          </cell>
        </row>
        <row r="5682">
          <cell r="A5682">
            <v>42112</v>
          </cell>
          <cell r="B5682">
            <v>0</v>
          </cell>
        </row>
        <row r="5683">
          <cell r="A5683">
            <v>42113</v>
          </cell>
          <cell r="B5683">
            <v>0</v>
          </cell>
        </row>
        <row r="5684">
          <cell r="A5684">
            <v>42114</v>
          </cell>
          <cell r="B5684">
            <v>0.126</v>
          </cell>
        </row>
        <row r="5685">
          <cell r="A5685">
            <v>42115</v>
          </cell>
          <cell r="B5685">
            <v>0</v>
          </cell>
        </row>
        <row r="5686">
          <cell r="A5686">
            <v>42116</v>
          </cell>
          <cell r="B5686">
            <v>0.126</v>
          </cell>
        </row>
        <row r="5687">
          <cell r="A5687">
            <v>42117</v>
          </cell>
          <cell r="B5687">
            <v>0.126</v>
          </cell>
        </row>
        <row r="5688">
          <cell r="A5688">
            <v>42118</v>
          </cell>
          <cell r="B5688">
            <v>0.126</v>
          </cell>
        </row>
        <row r="5689">
          <cell r="A5689">
            <v>42119</v>
          </cell>
          <cell r="B5689">
            <v>0</v>
          </cell>
        </row>
        <row r="5690">
          <cell r="A5690">
            <v>42120</v>
          </cell>
          <cell r="B5690">
            <v>0</v>
          </cell>
        </row>
        <row r="5691">
          <cell r="A5691">
            <v>42121</v>
          </cell>
          <cell r="B5691">
            <v>0.12609999999999999</v>
          </cell>
        </row>
        <row r="5692">
          <cell r="A5692">
            <v>42122</v>
          </cell>
          <cell r="B5692">
            <v>0.12620000000000001</v>
          </cell>
        </row>
        <row r="5693">
          <cell r="A5693">
            <v>42123</v>
          </cell>
          <cell r="B5693">
            <v>0.12620000000000001</v>
          </cell>
        </row>
        <row r="5694">
          <cell r="A5694">
            <v>42124</v>
          </cell>
          <cell r="B5694">
            <v>0.13109999999999999</v>
          </cell>
        </row>
        <row r="5695">
          <cell r="A5695">
            <v>42125</v>
          </cell>
          <cell r="B5695">
            <v>0</v>
          </cell>
        </row>
        <row r="5696">
          <cell r="A5696">
            <v>42126</v>
          </cell>
          <cell r="B5696">
            <v>0</v>
          </cell>
        </row>
        <row r="5697">
          <cell r="A5697">
            <v>42127</v>
          </cell>
          <cell r="B5697">
            <v>0</v>
          </cell>
        </row>
        <row r="5698">
          <cell r="A5698">
            <v>42128</v>
          </cell>
          <cell r="B5698">
            <v>0.13109999999999999</v>
          </cell>
        </row>
        <row r="5699">
          <cell r="A5699">
            <v>42129</v>
          </cell>
          <cell r="B5699">
            <v>0.1313</v>
          </cell>
        </row>
        <row r="5700">
          <cell r="A5700">
            <v>42130</v>
          </cell>
          <cell r="B5700">
            <v>0.1313</v>
          </cell>
        </row>
        <row r="5701">
          <cell r="A5701">
            <v>42131</v>
          </cell>
          <cell r="B5701">
            <v>0.1313</v>
          </cell>
        </row>
        <row r="5702">
          <cell r="A5702">
            <v>42132</v>
          </cell>
          <cell r="B5702">
            <v>0.1313</v>
          </cell>
        </row>
        <row r="5703">
          <cell r="A5703">
            <v>42133</v>
          </cell>
          <cell r="B5703">
            <v>0</v>
          </cell>
        </row>
        <row r="5704">
          <cell r="A5704">
            <v>42134</v>
          </cell>
          <cell r="B5704">
            <v>0</v>
          </cell>
        </row>
        <row r="5705">
          <cell r="A5705">
            <v>42135</v>
          </cell>
          <cell r="B5705">
            <v>0.1313</v>
          </cell>
        </row>
        <row r="5706">
          <cell r="A5706">
            <v>42136</v>
          </cell>
          <cell r="B5706">
            <v>0.1313</v>
          </cell>
        </row>
        <row r="5707">
          <cell r="A5707">
            <v>42137</v>
          </cell>
          <cell r="B5707">
            <v>0.1313</v>
          </cell>
        </row>
        <row r="5708">
          <cell r="A5708">
            <v>42138</v>
          </cell>
          <cell r="B5708">
            <v>0.1313</v>
          </cell>
        </row>
        <row r="5709">
          <cell r="A5709">
            <v>42139</v>
          </cell>
          <cell r="B5709">
            <v>0.1313</v>
          </cell>
        </row>
        <row r="5710">
          <cell r="A5710">
            <v>42140</v>
          </cell>
          <cell r="B5710">
            <v>0</v>
          </cell>
        </row>
        <row r="5711">
          <cell r="A5711">
            <v>42141</v>
          </cell>
          <cell r="B5711">
            <v>0</v>
          </cell>
        </row>
        <row r="5712">
          <cell r="A5712">
            <v>42142</v>
          </cell>
          <cell r="B5712">
            <v>0.1313</v>
          </cell>
        </row>
        <row r="5713">
          <cell r="A5713">
            <v>42143</v>
          </cell>
          <cell r="B5713">
            <v>0.1313</v>
          </cell>
        </row>
        <row r="5714">
          <cell r="A5714">
            <v>42144</v>
          </cell>
          <cell r="B5714">
            <v>0.1313</v>
          </cell>
        </row>
        <row r="5715">
          <cell r="A5715">
            <v>42145</v>
          </cell>
          <cell r="B5715">
            <v>0.1313</v>
          </cell>
        </row>
        <row r="5716">
          <cell r="A5716">
            <v>42146</v>
          </cell>
          <cell r="B5716">
            <v>0.1313</v>
          </cell>
        </row>
        <row r="5717">
          <cell r="A5717">
            <v>42147</v>
          </cell>
          <cell r="B5717">
            <v>0</v>
          </cell>
        </row>
        <row r="5718">
          <cell r="A5718">
            <v>42148</v>
          </cell>
          <cell r="B5718">
            <v>0</v>
          </cell>
        </row>
        <row r="5719">
          <cell r="A5719">
            <v>42149</v>
          </cell>
          <cell r="B5719">
            <v>0.1313</v>
          </cell>
        </row>
        <row r="5720">
          <cell r="A5720">
            <v>42150</v>
          </cell>
          <cell r="B5720">
            <v>0.1313</v>
          </cell>
        </row>
        <row r="5721">
          <cell r="A5721">
            <v>42151</v>
          </cell>
          <cell r="B5721">
            <v>0.1313</v>
          </cell>
        </row>
        <row r="5722">
          <cell r="A5722">
            <v>42152</v>
          </cell>
          <cell r="B5722">
            <v>0.1313</v>
          </cell>
        </row>
        <row r="5723">
          <cell r="A5723">
            <v>42153</v>
          </cell>
          <cell r="B5723">
            <v>0.1313</v>
          </cell>
        </row>
        <row r="5724">
          <cell r="A5724">
            <v>42154</v>
          </cell>
          <cell r="B5724">
            <v>0</v>
          </cell>
        </row>
        <row r="5725">
          <cell r="A5725">
            <v>42155</v>
          </cell>
          <cell r="B5725">
            <v>0</v>
          </cell>
        </row>
        <row r="5726">
          <cell r="A5726">
            <v>42156</v>
          </cell>
          <cell r="B5726">
            <v>0.1313</v>
          </cell>
        </row>
        <row r="5727">
          <cell r="A5727">
            <v>42157</v>
          </cell>
          <cell r="B5727">
            <v>0.1313</v>
          </cell>
        </row>
        <row r="5728">
          <cell r="A5728">
            <v>42158</v>
          </cell>
          <cell r="B5728">
            <v>0.1313</v>
          </cell>
        </row>
        <row r="5729">
          <cell r="A5729">
            <v>42159</v>
          </cell>
          <cell r="B5729">
            <v>0</v>
          </cell>
        </row>
        <row r="5730">
          <cell r="A5730">
            <v>42160</v>
          </cell>
          <cell r="B5730">
            <v>0.13639999999999999</v>
          </cell>
        </row>
        <row r="5731">
          <cell r="A5731">
            <v>42161</v>
          </cell>
          <cell r="B5731">
            <v>0</v>
          </cell>
        </row>
        <row r="5732">
          <cell r="A5732">
            <v>42162</v>
          </cell>
          <cell r="B5732">
            <v>0</v>
          </cell>
        </row>
        <row r="5733">
          <cell r="A5733">
            <v>42163</v>
          </cell>
          <cell r="B5733">
            <v>0.13639999999999999</v>
          </cell>
        </row>
        <row r="5734">
          <cell r="A5734">
            <v>42164</v>
          </cell>
          <cell r="B5734">
            <v>0.13639999999999999</v>
          </cell>
        </row>
        <row r="5735">
          <cell r="A5735">
            <v>42165</v>
          </cell>
          <cell r="B5735">
            <v>0.13639999999999999</v>
          </cell>
        </row>
        <row r="5736">
          <cell r="A5736">
            <v>42166</v>
          </cell>
          <cell r="B5736">
            <v>0.13639999999999999</v>
          </cell>
        </row>
        <row r="5737">
          <cell r="A5737">
            <v>42167</v>
          </cell>
          <cell r="B5737">
            <v>0.13639999999999999</v>
          </cell>
        </row>
        <row r="5738">
          <cell r="A5738">
            <v>42168</v>
          </cell>
          <cell r="B5738">
            <v>0</v>
          </cell>
        </row>
        <row r="5739">
          <cell r="A5739">
            <v>42169</v>
          </cell>
          <cell r="B5739">
            <v>0</v>
          </cell>
        </row>
        <row r="5740">
          <cell r="A5740">
            <v>42170</v>
          </cell>
          <cell r="B5740">
            <v>0.13639999999999999</v>
          </cell>
        </row>
        <row r="5741">
          <cell r="A5741">
            <v>42171</v>
          </cell>
          <cell r="B5741">
            <v>0.13639999999999999</v>
          </cell>
        </row>
        <row r="5742">
          <cell r="A5742">
            <v>42172</v>
          </cell>
          <cell r="B5742">
            <v>0.13639999999999999</v>
          </cell>
        </row>
        <row r="5743">
          <cell r="A5743">
            <v>42173</v>
          </cell>
          <cell r="B5743">
            <v>0.13639999999999999</v>
          </cell>
        </row>
        <row r="5744">
          <cell r="A5744">
            <v>42174</v>
          </cell>
          <cell r="B5744">
            <v>0.13639999999999999</v>
          </cell>
        </row>
        <row r="5745">
          <cell r="A5745">
            <v>42175</v>
          </cell>
          <cell r="B5745">
            <v>0</v>
          </cell>
        </row>
        <row r="5746">
          <cell r="A5746">
            <v>42176</v>
          </cell>
          <cell r="B5746">
            <v>0</v>
          </cell>
        </row>
        <row r="5747">
          <cell r="A5747">
            <v>42177</v>
          </cell>
          <cell r="B5747">
            <v>0.13639999999999999</v>
          </cell>
        </row>
        <row r="5748">
          <cell r="A5748">
            <v>42178</v>
          </cell>
          <cell r="B5748">
            <v>0.13639999999999999</v>
          </cell>
        </row>
        <row r="5749">
          <cell r="A5749">
            <v>42179</v>
          </cell>
          <cell r="B5749">
            <v>0.13639999999999999</v>
          </cell>
        </row>
        <row r="5750">
          <cell r="A5750">
            <v>42180</v>
          </cell>
          <cell r="B5750">
            <v>0.13639999999999999</v>
          </cell>
        </row>
        <row r="5751">
          <cell r="A5751">
            <v>42181</v>
          </cell>
          <cell r="B5751">
            <v>0.13639999999999999</v>
          </cell>
        </row>
        <row r="5752">
          <cell r="A5752">
            <v>42182</v>
          </cell>
          <cell r="B5752">
            <v>0</v>
          </cell>
        </row>
        <row r="5753">
          <cell r="A5753">
            <v>42183</v>
          </cell>
          <cell r="B5753">
            <v>0</v>
          </cell>
        </row>
        <row r="5754">
          <cell r="A5754">
            <v>42184</v>
          </cell>
          <cell r="B5754">
            <v>0.13639999999999999</v>
          </cell>
        </row>
        <row r="5755">
          <cell r="A5755">
            <v>42185</v>
          </cell>
          <cell r="B5755">
            <v>0.13639999999999999</v>
          </cell>
        </row>
        <row r="5756">
          <cell r="A5756">
            <v>42186</v>
          </cell>
          <cell r="B5756">
            <v>0.13639999999999999</v>
          </cell>
        </row>
        <row r="5757">
          <cell r="A5757">
            <v>42187</v>
          </cell>
          <cell r="B5757">
            <v>0.13639999999999999</v>
          </cell>
        </row>
        <row r="5758">
          <cell r="A5758">
            <v>42188</v>
          </cell>
          <cell r="B5758">
            <v>0.13639999999999999</v>
          </cell>
        </row>
        <row r="5759">
          <cell r="A5759">
            <v>42189</v>
          </cell>
          <cell r="B5759">
            <v>0</v>
          </cell>
        </row>
        <row r="5760">
          <cell r="A5760">
            <v>42190</v>
          </cell>
          <cell r="B5760">
            <v>0</v>
          </cell>
        </row>
        <row r="5761">
          <cell r="A5761">
            <v>42191</v>
          </cell>
          <cell r="B5761">
            <v>0.13639999999999999</v>
          </cell>
        </row>
        <row r="5762">
          <cell r="A5762">
            <v>42192</v>
          </cell>
          <cell r="B5762">
            <v>0.13639999999999999</v>
          </cell>
        </row>
        <row r="5763">
          <cell r="A5763">
            <v>42193</v>
          </cell>
          <cell r="B5763">
            <v>0.13639999999999999</v>
          </cell>
        </row>
        <row r="5764">
          <cell r="A5764">
            <v>42194</v>
          </cell>
          <cell r="B5764">
            <v>0.13639999999999999</v>
          </cell>
        </row>
        <row r="5765">
          <cell r="A5765">
            <v>42195</v>
          </cell>
          <cell r="B5765">
            <v>0.13639999999999999</v>
          </cell>
        </row>
        <row r="5766">
          <cell r="A5766">
            <v>42196</v>
          </cell>
          <cell r="B5766">
            <v>0</v>
          </cell>
        </row>
        <row r="5767">
          <cell r="A5767">
            <v>42197</v>
          </cell>
          <cell r="B5767">
            <v>0</v>
          </cell>
        </row>
        <row r="5768">
          <cell r="A5768">
            <v>42198</v>
          </cell>
          <cell r="B5768">
            <v>0.13639999999999999</v>
          </cell>
        </row>
        <row r="5769">
          <cell r="A5769">
            <v>42199</v>
          </cell>
          <cell r="B5769">
            <v>0.13639999999999999</v>
          </cell>
        </row>
        <row r="5770">
          <cell r="A5770">
            <v>42200</v>
          </cell>
          <cell r="B5770">
            <v>0.13639999999999999</v>
          </cell>
        </row>
        <row r="5771">
          <cell r="A5771">
            <v>42201</v>
          </cell>
          <cell r="B5771">
            <v>0.13639999999999999</v>
          </cell>
        </row>
        <row r="5772">
          <cell r="A5772">
            <v>42202</v>
          </cell>
          <cell r="B5772">
            <v>0.13639999999999999</v>
          </cell>
        </row>
        <row r="5773">
          <cell r="A5773">
            <v>42203</v>
          </cell>
          <cell r="B5773">
            <v>0</v>
          </cell>
        </row>
        <row r="5774">
          <cell r="A5774">
            <v>42204</v>
          </cell>
          <cell r="B5774">
            <v>0</v>
          </cell>
        </row>
        <row r="5775">
          <cell r="A5775">
            <v>42205</v>
          </cell>
          <cell r="B5775">
            <v>0.13639999999999999</v>
          </cell>
        </row>
        <row r="5776">
          <cell r="A5776">
            <v>42206</v>
          </cell>
          <cell r="B5776">
            <v>0.13639999999999999</v>
          </cell>
        </row>
        <row r="5777">
          <cell r="A5777">
            <v>42207</v>
          </cell>
          <cell r="B5777">
            <v>0.13639999999999999</v>
          </cell>
        </row>
        <row r="5778">
          <cell r="A5778">
            <v>42208</v>
          </cell>
          <cell r="B5778">
            <v>0.13639999999999999</v>
          </cell>
        </row>
        <row r="5779">
          <cell r="A5779">
            <v>42209</v>
          </cell>
          <cell r="B5779">
            <v>0.13639999999999999</v>
          </cell>
        </row>
        <row r="5780">
          <cell r="A5780">
            <v>42210</v>
          </cell>
          <cell r="B5780">
            <v>0</v>
          </cell>
        </row>
        <row r="5781">
          <cell r="A5781">
            <v>42211</v>
          </cell>
          <cell r="B5781">
            <v>0</v>
          </cell>
        </row>
        <row r="5782">
          <cell r="A5782">
            <v>42212</v>
          </cell>
          <cell r="B5782">
            <v>0.13639999999999999</v>
          </cell>
        </row>
        <row r="5783">
          <cell r="A5783">
            <v>42213</v>
          </cell>
          <cell r="B5783">
            <v>0.13639999999999999</v>
          </cell>
        </row>
        <row r="5784">
          <cell r="A5784">
            <v>42214</v>
          </cell>
          <cell r="B5784">
            <v>0.13639999999999999</v>
          </cell>
        </row>
        <row r="5785">
          <cell r="A5785">
            <v>42215</v>
          </cell>
          <cell r="B5785">
            <v>0.14130000000000001</v>
          </cell>
        </row>
        <row r="5786">
          <cell r="A5786">
            <v>42216</v>
          </cell>
          <cell r="B5786">
            <v>0.14130000000000001</v>
          </cell>
        </row>
        <row r="5787">
          <cell r="A5787">
            <v>42217</v>
          </cell>
          <cell r="B5787">
            <v>0</v>
          </cell>
        </row>
        <row r="5788">
          <cell r="A5788">
            <v>42218</v>
          </cell>
          <cell r="B5788">
            <v>0</v>
          </cell>
        </row>
        <row r="5789">
          <cell r="A5789">
            <v>42219</v>
          </cell>
          <cell r="B5789">
            <v>0.14130000000000001</v>
          </cell>
        </row>
        <row r="5790">
          <cell r="A5790">
            <v>42220</v>
          </cell>
          <cell r="B5790">
            <v>0.14130000000000001</v>
          </cell>
        </row>
        <row r="5791">
          <cell r="A5791">
            <v>42221</v>
          </cell>
          <cell r="B5791">
            <v>0.14130000000000001</v>
          </cell>
        </row>
        <row r="5792">
          <cell r="A5792">
            <v>42222</v>
          </cell>
          <cell r="B5792">
            <v>0.14130000000000001</v>
          </cell>
        </row>
        <row r="5793">
          <cell r="A5793">
            <v>42223</v>
          </cell>
          <cell r="B5793">
            <v>0.14130000000000001</v>
          </cell>
        </row>
        <row r="5794">
          <cell r="A5794">
            <v>42224</v>
          </cell>
          <cell r="B5794">
            <v>0</v>
          </cell>
        </row>
        <row r="5795">
          <cell r="A5795">
            <v>42225</v>
          </cell>
          <cell r="B5795">
            <v>0</v>
          </cell>
        </row>
        <row r="5796">
          <cell r="A5796">
            <v>42226</v>
          </cell>
          <cell r="B5796">
            <v>0.14130000000000001</v>
          </cell>
        </row>
        <row r="5797">
          <cell r="A5797">
            <v>42227</v>
          </cell>
          <cell r="B5797">
            <v>0.14130000000000001</v>
          </cell>
        </row>
        <row r="5798">
          <cell r="A5798">
            <v>42228</v>
          </cell>
          <cell r="B5798">
            <v>0.14130000000000001</v>
          </cell>
        </row>
        <row r="5799">
          <cell r="A5799">
            <v>42229</v>
          </cell>
          <cell r="B5799">
            <v>0.14130000000000001</v>
          </cell>
        </row>
        <row r="5800">
          <cell r="A5800">
            <v>42230</v>
          </cell>
          <cell r="B5800">
            <v>0.14130000000000001</v>
          </cell>
        </row>
        <row r="5801">
          <cell r="A5801">
            <v>42231</v>
          </cell>
          <cell r="B5801">
            <v>0</v>
          </cell>
        </row>
        <row r="5802">
          <cell r="A5802">
            <v>42232</v>
          </cell>
          <cell r="B5802">
            <v>0</v>
          </cell>
        </row>
        <row r="5803">
          <cell r="A5803">
            <v>42233</v>
          </cell>
          <cell r="B5803">
            <v>0.14130000000000001</v>
          </cell>
        </row>
        <row r="5804">
          <cell r="A5804">
            <v>42234</v>
          </cell>
          <cell r="B5804">
            <v>0.14130000000000001</v>
          </cell>
        </row>
        <row r="5805">
          <cell r="A5805">
            <v>42235</v>
          </cell>
          <cell r="B5805">
            <v>0.14130000000000001</v>
          </cell>
        </row>
        <row r="5806">
          <cell r="A5806">
            <v>42236</v>
          </cell>
          <cell r="B5806">
            <v>0.14130000000000001</v>
          </cell>
        </row>
        <row r="5807">
          <cell r="A5807">
            <v>42237</v>
          </cell>
          <cell r="B5807">
            <v>0.14130000000000001</v>
          </cell>
        </row>
        <row r="5808">
          <cell r="A5808">
            <v>42238</v>
          </cell>
          <cell r="B5808">
            <v>0</v>
          </cell>
        </row>
        <row r="5809">
          <cell r="A5809">
            <v>42239</v>
          </cell>
          <cell r="B5809">
            <v>0</v>
          </cell>
        </row>
        <row r="5810">
          <cell r="A5810">
            <v>42240</v>
          </cell>
          <cell r="B5810">
            <v>0.14130000000000001</v>
          </cell>
        </row>
        <row r="5811">
          <cell r="A5811">
            <v>42241</v>
          </cell>
          <cell r="B5811">
            <v>0.14130000000000001</v>
          </cell>
        </row>
        <row r="5812">
          <cell r="A5812">
            <v>42242</v>
          </cell>
          <cell r="B5812">
            <v>0.14130000000000001</v>
          </cell>
        </row>
        <row r="5813">
          <cell r="A5813">
            <v>42243</v>
          </cell>
          <cell r="B5813">
            <v>0.14130000000000001</v>
          </cell>
        </row>
        <row r="5814">
          <cell r="A5814">
            <v>42244</v>
          </cell>
          <cell r="B5814">
            <v>0.14130000000000001</v>
          </cell>
        </row>
        <row r="5815">
          <cell r="A5815">
            <v>42245</v>
          </cell>
          <cell r="B5815">
            <v>0</v>
          </cell>
        </row>
        <row r="5816">
          <cell r="A5816">
            <v>42246</v>
          </cell>
          <cell r="B5816">
            <v>0</v>
          </cell>
        </row>
        <row r="5817">
          <cell r="A5817">
            <v>42247</v>
          </cell>
          <cell r="B5817">
            <v>0.14130000000000001</v>
          </cell>
        </row>
        <row r="5818">
          <cell r="A5818">
            <v>42248</v>
          </cell>
          <cell r="B5818">
            <v>0.14130000000000001</v>
          </cell>
        </row>
        <row r="5819">
          <cell r="A5819">
            <v>42249</v>
          </cell>
          <cell r="B5819">
            <v>0.14130000000000001</v>
          </cell>
        </row>
        <row r="5820">
          <cell r="A5820">
            <v>42250</v>
          </cell>
          <cell r="B5820">
            <v>0.14130000000000001</v>
          </cell>
        </row>
        <row r="5821">
          <cell r="A5821">
            <v>42251</v>
          </cell>
          <cell r="B5821">
            <v>0.14130000000000001</v>
          </cell>
        </row>
        <row r="5822">
          <cell r="A5822">
            <v>42252</v>
          </cell>
          <cell r="B5822">
            <v>0</v>
          </cell>
        </row>
        <row r="5823">
          <cell r="A5823">
            <v>42253</v>
          </cell>
          <cell r="B5823">
            <v>0</v>
          </cell>
        </row>
        <row r="5824">
          <cell r="A5824">
            <v>42254</v>
          </cell>
          <cell r="B5824">
            <v>0</v>
          </cell>
        </row>
        <row r="5825">
          <cell r="A5825">
            <v>42255</v>
          </cell>
          <cell r="B5825">
            <v>0.14130000000000001</v>
          </cell>
        </row>
        <row r="5826">
          <cell r="A5826">
            <v>42256</v>
          </cell>
          <cell r="B5826">
            <v>0.14130000000000001</v>
          </cell>
        </row>
        <row r="5827">
          <cell r="A5827">
            <v>42257</v>
          </cell>
          <cell r="B5827">
            <v>0.14130000000000001</v>
          </cell>
        </row>
        <row r="5828">
          <cell r="A5828">
            <v>42258</v>
          </cell>
          <cell r="B5828">
            <v>0.14130000000000001</v>
          </cell>
        </row>
        <row r="5829">
          <cell r="A5829">
            <v>42259</v>
          </cell>
          <cell r="B5829">
            <v>0</v>
          </cell>
        </row>
        <row r="5830">
          <cell r="A5830">
            <v>42260</v>
          </cell>
          <cell r="B5830">
            <v>0</v>
          </cell>
        </row>
        <row r="5831">
          <cell r="A5831">
            <v>42261</v>
          </cell>
          <cell r="B5831">
            <v>0.14130000000000001</v>
          </cell>
        </row>
        <row r="5832">
          <cell r="A5832">
            <v>42262</v>
          </cell>
          <cell r="B5832">
            <v>0.14130000000000001</v>
          </cell>
        </row>
        <row r="5833">
          <cell r="A5833">
            <v>42263</v>
          </cell>
          <cell r="B5833">
            <v>0.14130000000000001</v>
          </cell>
        </row>
        <row r="5834">
          <cell r="A5834">
            <v>42264</v>
          </cell>
          <cell r="B5834">
            <v>0.14130000000000001</v>
          </cell>
        </row>
        <row r="5835">
          <cell r="A5835">
            <v>42265</v>
          </cell>
          <cell r="B5835">
            <v>0.14130000000000001</v>
          </cell>
        </row>
        <row r="5836">
          <cell r="A5836">
            <v>42266</v>
          </cell>
          <cell r="B5836">
            <v>0</v>
          </cell>
        </row>
        <row r="5837">
          <cell r="A5837">
            <v>42267</v>
          </cell>
          <cell r="B5837">
            <v>0</v>
          </cell>
        </row>
        <row r="5838">
          <cell r="A5838">
            <v>42268</v>
          </cell>
          <cell r="B5838">
            <v>0.14130000000000001</v>
          </cell>
        </row>
        <row r="5839">
          <cell r="A5839">
            <v>42269</v>
          </cell>
          <cell r="B5839">
            <v>0.14130000000000001</v>
          </cell>
        </row>
        <row r="5840">
          <cell r="A5840">
            <v>42270</v>
          </cell>
          <cell r="B5840">
            <v>0.14130000000000001</v>
          </cell>
        </row>
        <row r="5841">
          <cell r="A5841">
            <v>42271</v>
          </cell>
          <cell r="B5841">
            <v>0.14130000000000001</v>
          </cell>
        </row>
        <row r="5842">
          <cell r="A5842">
            <v>42272</v>
          </cell>
          <cell r="B5842">
            <v>0.14130000000000001</v>
          </cell>
        </row>
        <row r="5843">
          <cell r="A5843">
            <v>42273</v>
          </cell>
          <cell r="B5843">
            <v>0</v>
          </cell>
        </row>
        <row r="5844">
          <cell r="A5844">
            <v>42274</v>
          </cell>
          <cell r="B5844">
            <v>0</v>
          </cell>
        </row>
        <row r="5845">
          <cell r="A5845">
            <v>42275</v>
          </cell>
          <cell r="B5845">
            <v>0.14130000000000001</v>
          </cell>
        </row>
        <row r="5846">
          <cell r="A5846">
            <v>42276</v>
          </cell>
          <cell r="B5846">
            <v>0.14130000000000001</v>
          </cell>
        </row>
        <row r="5847">
          <cell r="A5847">
            <v>42277</v>
          </cell>
          <cell r="B5847">
            <v>0.14130000000000001</v>
          </cell>
        </row>
        <row r="5848">
          <cell r="A5848">
            <v>42278</v>
          </cell>
          <cell r="B5848">
            <v>0.14130000000000001</v>
          </cell>
        </row>
        <row r="5849">
          <cell r="A5849">
            <v>42279</v>
          </cell>
          <cell r="B5849">
            <v>0.14130000000000001</v>
          </cell>
        </row>
        <row r="5850">
          <cell r="A5850">
            <v>42280</v>
          </cell>
          <cell r="B5850">
            <v>0</v>
          </cell>
        </row>
        <row r="5851">
          <cell r="A5851">
            <v>42281</v>
          </cell>
          <cell r="B5851">
            <v>0</v>
          </cell>
        </row>
        <row r="5852">
          <cell r="A5852">
            <v>42282</v>
          </cell>
          <cell r="B5852">
            <v>0.14130000000000001</v>
          </cell>
        </row>
        <row r="5853">
          <cell r="A5853">
            <v>42283</v>
          </cell>
          <cell r="B5853">
            <v>0.14130000000000001</v>
          </cell>
        </row>
        <row r="5854">
          <cell r="A5854">
            <v>42284</v>
          </cell>
          <cell r="B5854">
            <v>0.14130000000000001</v>
          </cell>
        </row>
        <row r="5855">
          <cell r="A5855">
            <v>42285</v>
          </cell>
          <cell r="B5855">
            <v>0.14130000000000001</v>
          </cell>
        </row>
        <row r="5856">
          <cell r="A5856">
            <v>42286</v>
          </cell>
          <cell r="B5856">
            <v>0.14130000000000001</v>
          </cell>
        </row>
        <row r="5857">
          <cell r="A5857">
            <v>42287</v>
          </cell>
          <cell r="B5857">
            <v>0</v>
          </cell>
        </row>
        <row r="5858">
          <cell r="A5858">
            <v>42288</v>
          </cell>
          <cell r="B5858">
            <v>0</v>
          </cell>
        </row>
        <row r="5859">
          <cell r="A5859">
            <v>42289</v>
          </cell>
          <cell r="B5859">
            <v>0</v>
          </cell>
        </row>
        <row r="5860">
          <cell r="A5860">
            <v>42290</v>
          </cell>
          <cell r="B5860">
            <v>0.14130000000000001</v>
          </cell>
        </row>
        <row r="5861">
          <cell r="A5861">
            <v>42291</v>
          </cell>
          <cell r="B5861">
            <v>0.14130000000000001</v>
          </cell>
        </row>
        <row r="5862">
          <cell r="A5862">
            <v>42292</v>
          </cell>
          <cell r="B5862">
            <v>0.14130000000000001</v>
          </cell>
        </row>
        <row r="5863">
          <cell r="A5863">
            <v>42293</v>
          </cell>
          <cell r="B5863">
            <v>0.14130000000000001</v>
          </cell>
        </row>
        <row r="5864">
          <cell r="A5864">
            <v>42294</v>
          </cell>
          <cell r="B5864">
            <v>0</v>
          </cell>
        </row>
        <row r="5865">
          <cell r="A5865">
            <v>42295</v>
          </cell>
          <cell r="B5865">
            <v>0</v>
          </cell>
        </row>
        <row r="5866">
          <cell r="A5866">
            <v>42296</v>
          </cell>
          <cell r="B5866">
            <v>0.14130000000000001</v>
          </cell>
        </row>
        <row r="5867">
          <cell r="A5867">
            <v>42297</v>
          </cell>
          <cell r="B5867">
            <v>0.14130000000000001</v>
          </cell>
        </row>
        <row r="5868">
          <cell r="A5868">
            <v>42298</v>
          </cell>
          <cell r="B5868">
            <v>0.14130000000000001</v>
          </cell>
        </row>
        <row r="5869">
          <cell r="A5869">
            <v>42299</v>
          </cell>
          <cell r="B5869">
            <v>0.1414</v>
          </cell>
        </row>
        <row r="5870">
          <cell r="A5870">
            <v>42300</v>
          </cell>
          <cell r="B5870">
            <v>0.1414</v>
          </cell>
        </row>
        <row r="5871">
          <cell r="A5871">
            <v>42301</v>
          </cell>
          <cell r="B5871">
            <v>0</v>
          </cell>
        </row>
        <row r="5872">
          <cell r="A5872">
            <v>42302</v>
          </cell>
          <cell r="B5872">
            <v>0</v>
          </cell>
        </row>
        <row r="5873">
          <cell r="A5873">
            <v>42303</v>
          </cell>
          <cell r="B5873">
            <v>0.1414</v>
          </cell>
        </row>
        <row r="5874">
          <cell r="A5874">
            <v>42304</v>
          </cell>
          <cell r="B5874">
            <v>0.1414</v>
          </cell>
        </row>
        <row r="5875">
          <cell r="A5875">
            <v>42305</v>
          </cell>
          <cell r="B5875">
            <v>0.1414</v>
          </cell>
        </row>
        <row r="5876">
          <cell r="A5876">
            <v>42306</v>
          </cell>
          <cell r="B5876">
            <v>0.1414</v>
          </cell>
        </row>
        <row r="5877">
          <cell r="A5877">
            <v>42307</v>
          </cell>
          <cell r="B5877">
            <v>0.1414</v>
          </cell>
        </row>
        <row r="5878">
          <cell r="A5878">
            <v>42308</v>
          </cell>
          <cell r="B5878">
            <v>0</v>
          </cell>
        </row>
        <row r="5879">
          <cell r="A5879">
            <v>42309</v>
          </cell>
          <cell r="B5879">
            <v>0</v>
          </cell>
        </row>
        <row r="5880">
          <cell r="A5880">
            <v>42310</v>
          </cell>
          <cell r="B5880">
            <v>0</v>
          </cell>
        </row>
        <row r="5881">
          <cell r="A5881">
            <v>42311</v>
          </cell>
          <cell r="B5881">
            <v>0.1414</v>
          </cell>
        </row>
        <row r="5882">
          <cell r="A5882">
            <v>42312</v>
          </cell>
          <cell r="B5882">
            <v>0.1414</v>
          </cell>
        </row>
        <row r="5883">
          <cell r="A5883">
            <v>42313</v>
          </cell>
          <cell r="B5883">
            <v>0.1414</v>
          </cell>
        </row>
        <row r="5884">
          <cell r="A5884">
            <v>42314</v>
          </cell>
          <cell r="B5884">
            <v>0.1414</v>
          </cell>
        </row>
        <row r="5885">
          <cell r="A5885">
            <v>42315</v>
          </cell>
          <cell r="B5885">
            <v>0</v>
          </cell>
        </row>
        <row r="5886">
          <cell r="A5886">
            <v>42316</v>
          </cell>
          <cell r="B5886">
            <v>0</v>
          </cell>
        </row>
        <row r="5887">
          <cell r="A5887">
            <v>42317</v>
          </cell>
          <cell r="B5887">
            <v>0.1414</v>
          </cell>
        </row>
        <row r="5888">
          <cell r="A5888">
            <v>42318</v>
          </cell>
          <cell r="B5888">
            <v>0.1414</v>
          </cell>
        </row>
        <row r="5889">
          <cell r="A5889">
            <v>42319</v>
          </cell>
          <cell r="B5889">
            <v>0.1414</v>
          </cell>
        </row>
        <row r="5890">
          <cell r="A5890">
            <v>42320</v>
          </cell>
          <cell r="B5890">
            <v>0.1414</v>
          </cell>
        </row>
        <row r="5891">
          <cell r="A5891">
            <v>42321</v>
          </cell>
          <cell r="B5891">
            <v>0.1414</v>
          </cell>
        </row>
        <row r="5892">
          <cell r="A5892">
            <v>42322</v>
          </cell>
          <cell r="B5892">
            <v>0</v>
          </cell>
        </row>
        <row r="5893">
          <cell r="A5893">
            <v>42323</v>
          </cell>
          <cell r="B5893">
            <v>0</v>
          </cell>
        </row>
        <row r="5894">
          <cell r="A5894">
            <v>42324</v>
          </cell>
          <cell r="B5894">
            <v>0.1414</v>
          </cell>
        </row>
        <row r="5895">
          <cell r="A5895">
            <v>42325</v>
          </cell>
          <cell r="B5895">
            <v>0.1414</v>
          </cell>
        </row>
        <row r="5896">
          <cell r="A5896">
            <v>42326</v>
          </cell>
          <cell r="B5896">
            <v>0.1414</v>
          </cell>
        </row>
        <row r="5897">
          <cell r="A5897">
            <v>42327</v>
          </cell>
          <cell r="B5897">
            <v>0.1414</v>
          </cell>
        </row>
        <row r="5898">
          <cell r="A5898">
            <v>42328</v>
          </cell>
          <cell r="B5898">
            <v>0.1414</v>
          </cell>
        </row>
        <row r="5899">
          <cell r="A5899">
            <v>42329</v>
          </cell>
          <cell r="B5899">
            <v>0</v>
          </cell>
        </row>
        <row r="5900">
          <cell r="A5900">
            <v>42330</v>
          </cell>
          <cell r="B5900">
            <v>0</v>
          </cell>
        </row>
        <row r="5901">
          <cell r="A5901">
            <v>42331</v>
          </cell>
          <cell r="B5901">
            <v>0.1414</v>
          </cell>
        </row>
        <row r="5902">
          <cell r="A5902">
            <v>42332</v>
          </cell>
          <cell r="B5902">
            <v>0.1414</v>
          </cell>
        </row>
        <row r="5903">
          <cell r="A5903">
            <v>42333</v>
          </cell>
          <cell r="B5903">
            <v>0.1414</v>
          </cell>
        </row>
        <row r="5904">
          <cell r="A5904">
            <v>42334</v>
          </cell>
          <cell r="B5904">
            <v>0.1414</v>
          </cell>
        </row>
        <row r="5905">
          <cell r="A5905">
            <v>42335</v>
          </cell>
          <cell r="B5905">
            <v>0.1414</v>
          </cell>
        </row>
        <row r="5906">
          <cell r="A5906">
            <v>42336</v>
          </cell>
          <cell r="B5906">
            <v>0</v>
          </cell>
        </row>
        <row r="5907">
          <cell r="A5907">
            <v>42337</v>
          </cell>
          <cell r="B5907">
            <v>0</v>
          </cell>
        </row>
        <row r="5908">
          <cell r="A5908">
            <v>42338</v>
          </cell>
          <cell r="B5908">
            <v>0.1414</v>
          </cell>
        </row>
        <row r="5909">
          <cell r="A5909">
            <v>42339</v>
          </cell>
          <cell r="B5909">
            <v>0.1414</v>
          </cell>
        </row>
        <row r="5910">
          <cell r="A5910">
            <v>42340</v>
          </cell>
          <cell r="B5910">
            <v>0.1414</v>
          </cell>
        </row>
        <row r="5911">
          <cell r="A5911">
            <v>42341</v>
          </cell>
          <cell r="B5911">
            <v>0.1414</v>
          </cell>
        </row>
        <row r="5912">
          <cell r="A5912">
            <v>42342</v>
          </cell>
          <cell r="B5912">
            <v>0.1414</v>
          </cell>
        </row>
        <row r="5913">
          <cell r="A5913">
            <v>42343</v>
          </cell>
          <cell r="B5913">
            <v>0</v>
          </cell>
        </row>
        <row r="5914">
          <cell r="A5914">
            <v>42344</v>
          </cell>
          <cell r="B5914">
            <v>0</v>
          </cell>
        </row>
        <row r="5915">
          <cell r="A5915">
            <v>42345</v>
          </cell>
          <cell r="B5915">
            <v>0.1414</v>
          </cell>
        </row>
        <row r="5916">
          <cell r="A5916">
            <v>42346</v>
          </cell>
          <cell r="B5916">
            <v>0.1414</v>
          </cell>
        </row>
        <row r="5917">
          <cell r="A5917">
            <v>42347</v>
          </cell>
          <cell r="B5917">
            <v>0.1414</v>
          </cell>
        </row>
        <row r="5918">
          <cell r="A5918">
            <v>42348</v>
          </cell>
          <cell r="B5918">
            <v>0.1414</v>
          </cell>
        </row>
        <row r="5919">
          <cell r="A5919">
            <v>42349</v>
          </cell>
          <cell r="B5919">
            <v>0.1414</v>
          </cell>
        </row>
        <row r="5920">
          <cell r="A5920">
            <v>42350</v>
          </cell>
          <cell r="B5920">
            <v>0</v>
          </cell>
        </row>
        <row r="5921">
          <cell r="A5921">
            <v>42351</v>
          </cell>
          <cell r="B5921">
            <v>0</v>
          </cell>
        </row>
        <row r="5922">
          <cell r="A5922">
            <v>42352</v>
          </cell>
          <cell r="B5922">
            <v>0.1414</v>
          </cell>
        </row>
        <row r="5923">
          <cell r="A5923">
            <v>42353</v>
          </cell>
          <cell r="B5923">
            <v>0.1414</v>
          </cell>
        </row>
        <row r="5924">
          <cell r="A5924">
            <v>42354</v>
          </cell>
          <cell r="B5924">
            <v>0.1414</v>
          </cell>
        </row>
        <row r="5925">
          <cell r="A5925">
            <v>42355</v>
          </cell>
          <cell r="B5925">
            <v>0.1414</v>
          </cell>
        </row>
        <row r="5926">
          <cell r="A5926">
            <v>42356</v>
          </cell>
          <cell r="B5926">
            <v>0.1414</v>
          </cell>
        </row>
        <row r="5927">
          <cell r="A5927">
            <v>42357</v>
          </cell>
          <cell r="B5927">
            <v>0</v>
          </cell>
        </row>
        <row r="5928">
          <cell r="A5928">
            <v>42358</v>
          </cell>
          <cell r="B5928">
            <v>0</v>
          </cell>
        </row>
        <row r="5929">
          <cell r="A5929">
            <v>42359</v>
          </cell>
          <cell r="B5929">
            <v>0.1414</v>
          </cell>
        </row>
        <row r="5930">
          <cell r="A5930">
            <v>42360</v>
          </cell>
          <cell r="B5930">
            <v>0.1414</v>
          </cell>
        </row>
        <row r="5931">
          <cell r="A5931">
            <v>42361</v>
          </cell>
          <cell r="B5931">
            <v>0.1414</v>
          </cell>
        </row>
        <row r="5932">
          <cell r="A5932">
            <v>42362</v>
          </cell>
          <cell r="B5932">
            <v>0.1414</v>
          </cell>
        </row>
        <row r="5933">
          <cell r="A5933">
            <v>42363</v>
          </cell>
          <cell r="B5933">
            <v>0</v>
          </cell>
        </row>
        <row r="5934">
          <cell r="A5934">
            <v>42364</v>
          </cell>
          <cell r="B5934">
            <v>0</v>
          </cell>
        </row>
        <row r="5935">
          <cell r="A5935">
            <v>42365</v>
          </cell>
          <cell r="B5935">
            <v>0</v>
          </cell>
        </row>
        <row r="5936">
          <cell r="A5936">
            <v>42366</v>
          </cell>
          <cell r="B5936">
            <v>0.1414</v>
          </cell>
        </row>
        <row r="5937">
          <cell r="A5937">
            <v>42367</v>
          </cell>
          <cell r="B5937">
            <v>0.1414</v>
          </cell>
        </row>
        <row r="5938">
          <cell r="A5938">
            <v>42368</v>
          </cell>
          <cell r="B5938">
            <v>0.1414</v>
          </cell>
        </row>
        <row r="5939">
          <cell r="A5939">
            <v>42369</v>
          </cell>
          <cell r="B5939">
            <v>0.1414</v>
          </cell>
        </row>
        <row r="5940">
          <cell r="A5940">
            <v>42370</v>
          </cell>
          <cell r="B5940">
            <v>0</v>
          </cell>
        </row>
        <row r="5941">
          <cell r="A5941">
            <v>42371</v>
          </cell>
          <cell r="B5941">
            <v>0</v>
          </cell>
        </row>
        <row r="5942">
          <cell r="A5942">
            <v>42372</v>
          </cell>
          <cell r="B5942">
            <v>0</v>
          </cell>
        </row>
        <row r="5943">
          <cell r="A5943">
            <v>42373</v>
          </cell>
          <cell r="B5943">
            <v>0.1414</v>
          </cell>
        </row>
        <row r="5944">
          <cell r="A5944">
            <v>42374</v>
          </cell>
          <cell r="B5944">
            <v>0.1414</v>
          </cell>
        </row>
        <row r="5945">
          <cell r="A5945">
            <v>42375</v>
          </cell>
          <cell r="B5945">
            <v>0.1414</v>
          </cell>
        </row>
        <row r="5946">
          <cell r="A5946">
            <v>42376</v>
          </cell>
          <cell r="B5946">
            <v>0.1414</v>
          </cell>
        </row>
        <row r="5947">
          <cell r="A5947">
            <v>42377</v>
          </cell>
          <cell r="B5947">
            <v>0.1414</v>
          </cell>
        </row>
        <row r="5948">
          <cell r="A5948">
            <v>42378</v>
          </cell>
          <cell r="B5948">
            <v>0</v>
          </cell>
        </row>
        <row r="5949">
          <cell r="A5949">
            <v>42379</v>
          </cell>
          <cell r="B5949">
            <v>0</v>
          </cell>
        </row>
        <row r="5950">
          <cell r="A5950">
            <v>42380</v>
          </cell>
          <cell r="B5950">
            <v>0.1414</v>
          </cell>
        </row>
        <row r="5951">
          <cell r="A5951">
            <v>42381</v>
          </cell>
          <cell r="B5951">
            <v>0.1414</v>
          </cell>
        </row>
        <row r="5952">
          <cell r="A5952">
            <v>42382</v>
          </cell>
          <cell r="B5952">
            <v>0.1414</v>
          </cell>
        </row>
        <row r="5953">
          <cell r="A5953">
            <v>42383</v>
          </cell>
          <cell r="B5953">
            <v>0.1414</v>
          </cell>
        </row>
        <row r="5954">
          <cell r="A5954">
            <v>42384</v>
          </cell>
          <cell r="B5954">
            <v>0.1414</v>
          </cell>
        </row>
        <row r="5955">
          <cell r="A5955">
            <v>42385</v>
          </cell>
          <cell r="B5955">
            <v>0</v>
          </cell>
        </row>
        <row r="5956">
          <cell r="A5956">
            <v>42386</v>
          </cell>
          <cell r="B5956">
            <v>0</v>
          </cell>
        </row>
        <row r="5957">
          <cell r="A5957">
            <v>42387</v>
          </cell>
          <cell r="B5957">
            <v>0.1414</v>
          </cell>
        </row>
        <row r="5958">
          <cell r="A5958">
            <v>42388</v>
          </cell>
          <cell r="B5958">
            <v>0.1414</v>
          </cell>
        </row>
        <row r="5959">
          <cell r="A5959">
            <v>42389</v>
          </cell>
          <cell r="B5959">
            <v>0.1414</v>
          </cell>
        </row>
        <row r="5960">
          <cell r="A5960">
            <v>42390</v>
          </cell>
          <cell r="B5960">
            <v>0.14130000000000001</v>
          </cell>
        </row>
        <row r="5961">
          <cell r="A5961">
            <v>42391</v>
          </cell>
          <cell r="B5961">
            <v>0.14130000000000001</v>
          </cell>
        </row>
        <row r="5962">
          <cell r="A5962">
            <v>42392</v>
          </cell>
          <cell r="B5962">
            <v>0</v>
          </cell>
        </row>
        <row r="5963">
          <cell r="A5963">
            <v>42393</v>
          </cell>
          <cell r="B5963">
            <v>0</v>
          </cell>
        </row>
        <row r="5964">
          <cell r="A5964">
            <v>42394</v>
          </cell>
          <cell r="B5964">
            <v>0.14130000000000001</v>
          </cell>
        </row>
        <row r="5965">
          <cell r="A5965">
            <v>42395</v>
          </cell>
          <cell r="B5965">
            <v>0.14130000000000001</v>
          </cell>
        </row>
        <row r="5966">
          <cell r="A5966">
            <v>42396</v>
          </cell>
          <cell r="B5966">
            <v>0.14130000000000001</v>
          </cell>
        </row>
        <row r="5967">
          <cell r="A5967">
            <v>42397</v>
          </cell>
          <cell r="B5967">
            <v>0.14130000000000001</v>
          </cell>
        </row>
        <row r="5968">
          <cell r="A5968">
            <v>42398</v>
          </cell>
          <cell r="B5968">
            <v>0.14130000000000001</v>
          </cell>
        </row>
        <row r="5969">
          <cell r="A5969">
            <v>42399</v>
          </cell>
          <cell r="B5969">
            <v>0</v>
          </cell>
        </row>
        <row r="5970">
          <cell r="A5970">
            <v>42400</v>
          </cell>
          <cell r="B5970">
            <v>0</v>
          </cell>
        </row>
        <row r="5971">
          <cell r="A5971">
            <v>42401</v>
          </cell>
          <cell r="B5971">
            <v>0.14130000000000001</v>
          </cell>
        </row>
        <row r="5972">
          <cell r="A5972">
            <v>42402</v>
          </cell>
          <cell r="B5972">
            <v>0.14130000000000001</v>
          </cell>
        </row>
        <row r="5973">
          <cell r="A5973">
            <v>42403</v>
          </cell>
          <cell r="B5973">
            <v>0.14130000000000001</v>
          </cell>
        </row>
        <row r="5974">
          <cell r="A5974">
            <v>42404</v>
          </cell>
          <cell r="B5974">
            <v>0.14130000000000001</v>
          </cell>
        </row>
        <row r="5975">
          <cell r="A5975">
            <v>42405</v>
          </cell>
          <cell r="B5975">
            <v>0.14130000000000001</v>
          </cell>
        </row>
        <row r="5976">
          <cell r="A5976">
            <v>42406</v>
          </cell>
          <cell r="B5976">
            <v>0</v>
          </cell>
        </row>
        <row r="5977">
          <cell r="A5977">
            <v>42407</v>
          </cell>
          <cell r="B5977">
            <v>0</v>
          </cell>
        </row>
        <row r="5978">
          <cell r="A5978">
            <v>42408</v>
          </cell>
          <cell r="B5978">
            <v>0</v>
          </cell>
        </row>
        <row r="5979">
          <cell r="A5979">
            <v>42409</v>
          </cell>
          <cell r="B5979">
            <v>0</v>
          </cell>
        </row>
        <row r="5980">
          <cell r="A5980">
            <v>42410</v>
          </cell>
          <cell r="B5980">
            <v>0.14130000000000001</v>
          </cell>
        </row>
        <row r="5981">
          <cell r="A5981">
            <v>42411</v>
          </cell>
          <cell r="B5981">
            <v>0.14130000000000001</v>
          </cell>
        </row>
        <row r="5982">
          <cell r="A5982">
            <v>42412</v>
          </cell>
          <cell r="B5982">
            <v>0.14130000000000001</v>
          </cell>
        </row>
        <row r="5983">
          <cell r="A5983">
            <v>42413</v>
          </cell>
          <cell r="B5983">
            <v>0</v>
          </cell>
        </row>
        <row r="5984">
          <cell r="A5984">
            <v>42414</v>
          </cell>
          <cell r="B5984">
            <v>0</v>
          </cell>
        </row>
        <row r="5985">
          <cell r="A5985">
            <v>42415</v>
          </cell>
          <cell r="B5985">
            <v>0.14130000000000001</v>
          </cell>
        </row>
        <row r="5986">
          <cell r="A5986">
            <v>42416</v>
          </cell>
          <cell r="B5986">
            <v>0.14130000000000001</v>
          </cell>
        </row>
        <row r="5987">
          <cell r="A5987">
            <v>42417</v>
          </cell>
          <cell r="B5987">
            <v>0.14130000000000001</v>
          </cell>
        </row>
        <row r="5988">
          <cell r="A5988">
            <v>42418</v>
          </cell>
          <cell r="B5988">
            <v>0.14130000000000001</v>
          </cell>
        </row>
        <row r="5989">
          <cell r="A5989">
            <v>42419</v>
          </cell>
          <cell r="B5989">
            <v>0.14130000000000001</v>
          </cell>
        </row>
        <row r="5990">
          <cell r="A5990">
            <v>42420</v>
          </cell>
          <cell r="B5990">
            <v>0</v>
          </cell>
        </row>
        <row r="5991">
          <cell r="A5991">
            <v>42421</v>
          </cell>
          <cell r="B5991">
            <v>0</v>
          </cell>
        </row>
        <row r="5992">
          <cell r="A5992">
            <v>42422</v>
          </cell>
          <cell r="B5992">
            <v>0.14130000000000001</v>
          </cell>
        </row>
        <row r="5993">
          <cell r="A5993">
            <v>42423</v>
          </cell>
          <cell r="B5993">
            <v>0.14130000000000001</v>
          </cell>
        </row>
        <row r="5994">
          <cell r="A5994">
            <v>42424</v>
          </cell>
          <cell r="B5994">
            <v>0.14130000000000001</v>
          </cell>
        </row>
        <row r="5995">
          <cell r="A5995">
            <v>42425</v>
          </cell>
          <cell r="B5995">
            <v>0.14130000000000001</v>
          </cell>
        </row>
        <row r="5996">
          <cell r="A5996">
            <v>42426</v>
          </cell>
          <cell r="B5996">
            <v>0.14130000000000001</v>
          </cell>
        </row>
        <row r="5997">
          <cell r="A5997">
            <v>42427</v>
          </cell>
          <cell r="B5997">
            <v>0</v>
          </cell>
        </row>
        <row r="5998">
          <cell r="A5998">
            <v>42428</v>
          </cell>
          <cell r="B5998">
            <v>0</v>
          </cell>
        </row>
        <row r="5999">
          <cell r="A5999">
            <v>42429</v>
          </cell>
          <cell r="B5999">
            <v>0.14130000000000001</v>
          </cell>
        </row>
        <row r="6000">
          <cell r="A6000">
            <v>42430</v>
          </cell>
          <cell r="B6000">
            <v>0.14130000000000001</v>
          </cell>
        </row>
        <row r="6001">
          <cell r="A6001">
            <v>42431</v>
          </cell>
          <cell r="B6001">
            <v>0.14130000000000001</v>
          </cell>
        </row>
        <row r="6002">
          <cell r="A6002">
            <v>42432</v>
          </cell>
          <cell r="B6002">
            <v>0.14130000000000001</v>
          </cell>
        </row>
        <row r="6003">
          <cell r="A6003">
            <v>42433</v>
          </cell>
          <cell r="B6003">
            <v>0.14130000000000001</v>
          </cell>
        </row>
        <row r="6004">
          <cell r="A6004">
            <v>42434</v>
          </cell>
          <cell r="B6004">
            <v>0</v>
          </cell>
        </row>
        <row r="6005">
          <cell r="A6005">
            <v>42435</v>
          </cell>
          <cell r="B6005">
            <v>0</v>
          </cell>
        </row>
        <row r="6006">
          <cell r="A6006">
            <v>42436</v>
          </cell>
          <cell r="B6006">
            <v>0.14130000000000001</v>
          </cell>
        </row>
        <row r="6007">
          <cell r="A6007">
            <v>42437</v>
          </cell>
          <cell r="B6007">
            <v>0.14130000000000001</v>
          </cell>
        </row>
        <row r="6008">
          <cell r="A6008">
            <v>42438</v>
          </cell>
          <cell r="B6008">
            <v>0.14130000000000001</v>
          </cell>
        </row>
        <row r="6009">
          <cell r="A6009">
            <v>42439</v>
          </cell>
          <cell r="B6009">
            <v>0.14130000000000001</v>
          </cell>
        </row>
        <row r="6010">
          <cell r="A6010">
            <v>42440</v>
          </cell>
          <cell r="B6010">
            <v>0.14130000000000001</v>
          </cell>
        </row>
        <row r="6011">
          <cell r="A6011">
            <v>42441</v>
          </cell>
          <cell r="B6011">
            <v>0</v>
          </cell>
        </row>
        <row r="6012">
          <cell r="A6012">
            <v>42442</v>
          </cell>
          <cell r="B6012">
            <v>0</v>
          </cell>
        </row>
        <row r="6013">
          <cell r="A6013">
            <v>42443</v>
          </cell>
          <cell r="B6013">
            <v>0.14130000000000001</v>
          </cell>
        </row>
        <row r="6014">
          <cell r="A6014">
            <v>42444</v>
          </cell>
          <cell r="B6014">
            <v>0.14130000000000001</v>
          </cell>
        </row>
        <row r="6015">
          <cell r="A6015">
            <v>42445</v>
          </cell>
          <cell r="B6015">
            <v>0.14130000000000001</v>
          </cell>
        </row>
        <row r="6016">
          <cell r="A6016">
            <v>42446</v>
          </cell>
          <cell r="B6016">
            <v>0.14130000000000001</v>
          </cell>
        </row>
        <row r="6017">
          <cell r="A6017">
            <v>42447</v>
          </cell>
          <cell r="B6017">
            <v>0.14130000000000001</v>
          </cell>
        </row>
        <row r="6018">
          <cell r="A6018">
            <v>42448</v>
          </cell>
          <cell r="B6018">
            <v>0</v>
          </cell>
        </row>
        <row r="6019">
          <cell r="A6019">
            <v>42449</v>
          </cell>
          <cell r="B6019">
            <v>0</v>
          </cell>
        </row>
        <row r="6020">
          <cell r="A6020">
            <v>42450</v>
          </cell>
          <cell r="B6020">
            <v>0.14130000000000001</v>
          </cell>
        </row>
        <row r="6021">
          <cell r="A6021">
            <v>42451</v>
          </cell>
          <cell r="B6021">
            <v>0.14130000000000001</v>
          </cell>
        </row>
        <row r="6022">
          <cell r="A6022">
            <v>42452</v>
          </cell>
          <cell r="B6022">
            <v>0.14130000000000001</v>
          </cell>
        </row>
        <row r="6023">
          <cell r="A6023">
            <v>42453</v>
          </cell>
          <cell r="B6023">
            <v>0.14130000000000001</v>
          </cell>
        </row>
        <row r="6024">
          <cell r="A6024">
            <v>42454</v>
          </cell>
          <cell r="B6024">
            <v>0</v>
          </cell>
        </row>
        <row r="6025">
          <cell r="A6025">
            <v>42455</v>
          </cell>
          <cell r="B6025">
            <v>0</v>
          </cell>
        </row>
        <row r="6026">
          <cell r="A6026">
            <v>42456</v>
          </cell>
          <cell r="B6026">
            <v>0</v>
          </cell>
        </row>
        <row r="6027">
          <cell r="A6027">
            <v>42457</v>
          </cell>
          <cell r="B6027">
            <v>0.14130000000000001</v>
          </cell>
        </row>
        <row r="6028">
          <cell r="A6028">
            <v>42458</v>
          </cell>
          <cell r="B6028">
            <v>0.14130000000000001</v>
          </cell>
        </row>
        <row r="6029">
          <cell r="A6029">
            <v>42459</v>
          </cell>
          <cell r="B6029">
            <v>0.14130000000000001</v>
          </cell>
        </row>
        <row r="6030">
          <cell r="A6030">
            <v>42460</v>
          </cell>
          <cell r="B6030">
            <v>0.14130000000000001</v>
          </cell>
        </row>
        <row r="6031">
          <cell r="A6031">
            <v>42461</v>
          </cell>
          <cell r="B6031">
            <v>0.14130000000000001</v>
          </cell>
        </row>
        <row r="6032">
          <cell r="A6032">
            <v>42462</v>
          </cell>
          <cell r="B6032">
            <v>0</v>
          </cell>
        </row>
        <row r="6033">
          <cell r="A6033">
            <v>42463</v>
          </cell>
          <cell r="B6033">
            <v>0</v>
          </cell>
        </row>
        <row r="6034">
          <cell r="A6034">
            <v>42464</v>
          </cell>
          <cell r="B6034">
            <v>0.14130000000000001</v>
          </cell>
        </row>
        <row r="6035">
          <cell r="A6035">
            <v>42465</v>
          </cell>
          <cell r="B6035">
            <v>0.14130000000000001</v>
          </cell>
        </row>
        <row r="6036">
          <cell r="A6036">
            <v>42466</v>
          </cell>
          <cell r="B6036">
            <v>0.14130000000000001</v>
          </cell>
        </row>
        <row r="6037">
          <cell r="A6037">
            <v>42467</v>
          </cell>
          <cell r="B6037">
            <v>0.14130000000000001</v>
          </cell>
        </row>
        <row r="6038">
          <cell r="A6038">
            <v>42468</v>
          </cell>
          <cell r="B6038">
            <v>0.14130000000000001</v>
          </cell>
        </row>
        <row r="6039">
          <cell r="A6039">
            <v>42469</v>
          </cell>
          <cell r="B6039">
            <v>0</v>
          </cell>
        </row>
        <row r="6040">
          <cell r="A6040">
            <v>42470</v>
          </cell>
          <cell r="B6040">
            <v>0</v>
          </cell>
        </row>
        <row r="6041">
          <cell r="A6041">
            <v>42471</v>
          </cell>
          <cell r="B6041">
            <v>0.14130000000000001</v>
          </cell>
        </row>
        <row r="6042">
          <cell r="A6042">
            <v>42472</v>
          </cell>
          <cell r="B6042">
            <v>0.14130000000000001</v>
          </cell>
        </row>
        <row r="6043">
          <cell r="A6043">
            <v>42473</v>
          </cell>
          <cell r="B6043">
            <v>0.14130000000000001</v>
          </cell>
        </row>
        <row r="6044">
          <cell r="A6044">
            <v>42474</v>
          </cell>
          <cell r="B6044">
            <v>0.14130000000000001</v>
          </cell>
        </row>
        <row r="6045">
          <cell r="A6045">
            <v>42475</v>
          </cell>
          <cell r="B6045">
            <v>0.14130000000000001</v>
          </cell>
        </row>
        <row r="6046">
          <cell r="A6046">
            <v>42476</v>
          </cell>
          <cell r="B6046">
            <v>0</v>
          </cell>
        </row>
        <row r="6047">
          <cell r="A6047">
            <v>42477</v>
          </cell>
          <cell r="B6047">
            <v>0</v>
          </cell>
        </row>
        <row r="6048">
          <cell r="A6048">
            <v>42478</v>
          </cell>
          <cell r="B6048">
            <v>0.14130000000000001</v>
          </cell>
        </row>
        <row r="6049">
          <cell r="A6049">
            <v>42479</v>
          </cell>
          <cell r="B6049">
            <v>0.14130000000000001</v>
          </cell>
        </row>
        <row r="6050">
          <cell r="A6050">
            <v>42480</v>
          </cell>
          <cell r="B6050">
            <v>0.14130000000000001</v>
          </cell>
        </row>
        <row r="6051">
          <cell r="A6051">
            <v>42481</v>
          </cell>
          <cell r="B6051">
            <v>0</v>
          </cell>
        </row>
        <row r="6052">
          <cell r="A6052">
            <v>42482</v>
          </cell>
          <cell r="B6052">
            <v>0.14130000000000001</v>
          </cell>
        </row>
        <row r="6053">
          <cell r="A6053">
            <v>42483</v>
          </cell>
          <cell r="B6053">
            <v>0</v>
          </cell>
        </row>
        <row r="6054">
          <cell r="A6054">
            <v>42484</v>
          </cell>
          <cell r="B6054">
            <v>0</v>
          </cell>
        </row>
        <row r="6055">
          <cell r="A6055">
            <v>42485</v>
          </cell>
          <cell r="B6055">
            <v>0.14130000000000001</v>
          </cell>
        </row>
        <row r="6056">
          <cell r="A6056">
            <v>42486</v>
          </cell>
          <cell r="B6056">
            <v>0.14130000000000001</v>
          </cell>
        </row>
        <row r="6057">
          <cell r="A6057">
            <v>42487</v>
          </cell>
          <cell r="B6057">
            <v>0.14130000000000001</v>
          </cell>
        </row>
        <row r="6058">
          <cell r="A6058">
            <v>42488</v>
          </cell>
          <cell r="B6058">
            <v>0.14130000000000001</v>
          </cell>
        </row>
        <row r="6059">
          <cell r="A6059">
            <v>42489</v>
          </cell>
          <cell r="B6059">
            <v>0.14130000000000001</v>
          </cell>
        </row>
        <row r="6060">
          <cell r="A6060">
            <v>42490</v>
          </cell>
          <cell r="B6060">
            <v>0</v>
          </cell>
        </row>
        <row r="6061">
          <cell r="A6061">
            <v>42491</v>
          </cell>
          <cell r="B6061">
            <v>0</v>
          </cell>
        </row>
        <row r="6062">
          <cell r="A6062">
            <v>42492</v>
          </cell>
          <cell r="B6062">
            <v>0.14130000000000001</v>
          </cell>
        </row>
        <row r="6063">
          <cell r="A6063">
            <v>42493</v>
          </cell>
          <cell r="B6063">
            <v>0.14130000000000001</v>
          </cell>
        </row>
        <row r="6064">
          <cell r="A6064">
            <v>42494</v>
          </cell>
          <cell r="B6064">
            <v>0.14130000000000001</v>
          </cell>
        </row>
        <row r="6065">
          <cell r="A6065">
            <v>42495</v>
          </cell>
          <cell r="B6065">
            <v>0.14130000000000001</v>
          </cell>
        </row>
        <row r="6066">
          <cell r="A6066">
            <v>42496</v>
          </cell>
          <cell r="B6066">
            <v>0.14130000000000001</v>
          </cell>
        </row>
        <row r="6067">
          <cell r="A6067">
            <v>42497</v>
          </cell>
          <cell r="B6067">
            <v>0</v>
          </cell>
        </row>
        <row r="6068">
          <cell r="A6068">
            <v>42498</v>
          </cell>
          <cell r="B6068">
            <v>0</v>
          </cell>
        </row>
        <row r="6069">
          <cell r="A6069">
            <v>42499</v>
          </cell>
          <cell r="B6069">
            <v>0.14130000000000001</v>
          </cell>
        </row>
        <row r="6070">
          <cell r="A6070">
            <v>42500</v>
          </cell>
          <cell r="B6070">
            <v>0.14130000000000001</v>
          </cell>
        </row>
        <row r="6071">
          <cell r="A6071">
            <v>42501</v>
          </cell>
          <cell r="B6071">
            <v>0.14130000000000001</v>
          </cell>
        </row>
        <row r="6072">
          <cell r="A6072">
            <v>42502</v>
          </cell>
          <cell r="B6072">
            <v>0.14130000000000001</v>
          </cell>
        </row>
        <row r="6073">
          <cell r="A6073">
            <v>42503</v>
          </cell>
          <cell r="B6073">
            <v>0.14130000000000001</v>
          </cell>
        </row>
        <row r="6074">
          <cell r="A6074">
            <v>42504</v>
          </cell>
          <cell r="B6074">
            <v>0</v>
          </cell>
        </row>
        <row r="6075">
          <cell r="A6075">
            <v>42505</v>
          </cell>
          <cell r="B6075">
            <v>0</v>
          </cell>
        </row>
        <row r="6076">
          <cell r="A6076">
            <v>42506</v>
          </cell>
          <cell r="B6076">
            <v>0.14130000000000001</v>
          </cell>
        </row>
        <row r="6077">
          <cell r="A6077">
            <v>42507</v>
          </cell>
          <cell r="B6077">
            <v>0.14130000000000001</v>
          </cell>
        </row>
        <row r="6078">
          <cell r="A6078">
            <v>42508</v>
          </cell>
          <cell r="B6078">
            <v>0.14130000000000001</v>
          </cell>
        </row>
        <row r="6079">
          <cell r="A6079">
            <v>42509</v>
          </cell>
          <cell r="B6079">
            <v>0.14130000000000001</v>
          </cell>
        </row>
        <row r="6080">
          <cell r="A6080">
            <v>42510</v>
          </cell>
          <cell r="B6080">
            <v>0.14130000000000001</v>
          </cell>
        </row>
        <row r="6081">
          <cell r="A6081">
            <v>42511</v>
          </cell>
          <cell r="B6081">
            <v>0</v>
          </cell>
        </row>
        <row r="6082">
          <cell r="A6082">
            <v>42512</v>
          </cell>
          <cell r="B6082">
            <v>0</v>
          </cell>
        </row>
        <row r="6083">
          <cell r="A6083">
            <v>42513</v>
          </cell>
          <cell r="B6083">
            <v>0.14130000000000001</v>
          </cell>
        </row>
        <row r="6084">
          <cell r="A6084">
            <v>42514</v>
          </cell>
          <cell r="B6084">
            <v>0.14130000000000001</v>
          </cell>
        </row>
        <row r="6085">
          <cell r="A6085">
            <v>42515</v>
          </cell>
          <cell r="B6085">
            <v>0.14130000000000001</v>
          </cell>
        </row>
        <row r="6086">
          <cell r="A6086">
            <v>42516</v>
          </cell>
          <cell r="B6086">
            <v>0</v>
          </cell>
        </row>
        <row r="6087">
          <cell r="A6087">
            <v>42517</v>
          </cell>
          <cell r="B6087">
            <v>0.14130000000000001</v>
          </cell>
        </row>
        <row r="6088">
          <cell r="A6088">
            <v>42518</v>
          </cell>
          <cell r="B6088">
            <v>0</v>
          </cell>
        </row>
        <row r="6089">
          <cell r="A6089">
            <v>42519</v>
          </cell>
          <cell r="B6089">
            <v>0</v>
          </cell>
        </row>
        <row r="6090">
          <cell r="A6090">
            <v>42520</v>
          </cell>
          <cell r="B6090">
            <v>0.14130000000000001</v>
          </cell>
        </row>
        <row r="6091">
          <cell r="A6091">
            <v>42521</v>
          </cell>
          <cell r="B6091">
            <v>0.14130000000000001</v>
          </cell>
        </row>
        <row r="6092">
          <cell r="A6092">
            <v>42522</v>
          </cell>
          <cell r="B6092">
            <v>0.14130000000000001</v>
          </cell>
        </row>
        <row r="6093">
          <cell r="A6093">
            <v>42523</v>
          </cell>
          <cell r="B6093">
            <v>0.14130000000000001</v>
          </cell>
        </row>
        <row r="6094">
          <cell r="A6094">
            <v>42524</v>
          </cell>
          <cell r="B6094">
            <v>0.14130000000000001</v>
          </cell>
        </row>
        <row r="6095">
          <cell r="A6095">
            <v>42525</v>
          </cell>
          <cell r="B6095">
            <v>0</v>
          </cell>
        </row>
        <row r="6096">
          <cell r="A6096">
            <v>42526</v>
          </cell>
          <cell r="B6096">
            <v>0</v>
          </cell>
        </row>
        <row r="6097">
          <cell r="A6097">
            <v>42527</v>
          </cell>
          <cell r="B6097">
            <v>0.14130000000000001</v>
          </cell>
        </row>
        <row r="6098">
          <cell r="A6098">
            <v>42528</v>
          </cell>
          <cell r="B6098">
            <v>0.14130000000000001</v>
          </cell>
        </row>
        <row r="6099">
          <cell r="A6099">
            <v>42529</v>
          </cell>
          <cell r="B6099">
            <v>0.14130000000000001</v>
          </cell>
        </row>
        <row r="6100">
          <cell r="A6100">
            <v>42530</v>
          </cell>
          <cell r="B6100">
            <v>0.14130000000000001</v>
          </cell>
        </row>
        <row r="6101">
          <cell r="A6101">
            <v>42531</v>
          </cell>
          <cell r="B6101">
            <v>0.14130000000000001</v>
          </cell>
        </row>
        <row r="6102">
          <cell r="A6102">
            <v>42532</v>
          </cell>
          <cell r="B6102">
            <v>0</v>
          </cell>
        </row>
        <row r="6103">
          <cell r="A6103">
            <v>42533</v>
          </cell>
          <cell r="B6103">
            <v>0</v>
          </cell>
        </row>
        <row r="6104">
          <cell r="A6104">
            <v>42534</v>
          </cell>
          <cell r="B6104">
            <v>0.14130000000000001</v>
          </cell>
        </row>
        <row r="6105">
          <cell r="A6105">
            <v>42535</v>
          </cell>
          <cell r="B6105">
            <v>0.14130000000000001</v>
          </cell>
        </row>
        <row r="6106">
          <cell r="A6106">
            <v>42536</v>
          </cell>
          <cell r="B6106">
            <v>0.14130000000000001</v>
          </cell>
        </row>
        <row r="6107">
          <cell r="A6107">
            <v>42537</v>
          </cell>
          <cell r="B6107">
            <v>0.14130000000000001</v>
          </cell>
        </row>
        <row r="6108">
          <cell r="A6108">
            <v>42538</v>
          </cell>
          <cell r="B6108">
            <v>0.14130000000000001</v>
          </cell>
        </row>
        <row r="6109">
          <cell r="A6109">
            <v>42539</v>
          </cell>
          <cell r="B6109">
            <v>0</v>
          </cell>
        </row>
        <row r="6110">
          <cell r="A6110">
            <v>42540</v>
          </cell>
          <cell r="B6110">
            <v>0</v>
          </cell>
        </row>
        <row r="6111">
          <cell r="A6111">
            <v>42541</v>
          </cell>
          <cell r="B6111">
            <v>0.14130000000000001</v>
          </cell>
        </row>
        <row r="6112">
          <cell r="A6112">
            <v>42542</v>
          </cell>
          <cell r="B6112">
            <v>0.14130000000000001</v>
          </cell>
        </row>
        <row r="6113">
          <cell r="A6113">
            <v>42543</v>
          </cell>
          <cell r="B6113">
            <v>0.14130000000000001</v>
          </cell>
        </row>
        <row r="6114">
          <cell r="A6114">
            <v>42544</v>
          </cell>
          <cell r="B6114">
            <v>0.14130000000000001</v>
          </cell>
        </row>
        <row r="6115">
          <cell r="A6115">
            <v>42545</v>
          </cell>
          <cell r="B6115">
            <v>0.14130000000000001</v>
          </cell>
        </row>
        <row r="6116">
          <cell r="A6116">
            <v>42546</v>
          </cell>
          <cell r="B6116">
            <v>0</v>
          </cell>
        </row>
        <row r="6117">
          <cell r="A6117">
            <v>42547</v>
          </cell>
          <cell r="B6117">
            <v>0</v>
          </cell>
        </row>
        <row r="6118">
          <cell r="A6118">
            <v>42548</v>
          </cell>
          <cell r="B6118">
            <v>0.14130000000000001</v>
          </cell>
        </row>
        <row r="6119">
          <cell r="A6119">
            <v>42549</v>
          </cell>
          <cell r="B6119">
            <v>0.14130000000000001</v>
          </cell>
        </row>
        <row r="6120">
          <cell r="A6120">
            <v>42550</v>
          </cell>
          <cell r="B6120">
            <v>0.14130000000000001</v>
          </cell>
        </row>
        <row r="6121">
          <cell r="A6121">
            <v>42551</v>
          </cell>
          <cell r="B6121">
            <v>0.14130000000000001</v>
          </cell>
        </row>
        <row r="6122">
          <cell r="A6122">
            <v>42552</v>
          </cell>
          <cell r="B6122">
            <v>0.14130000000000001</v>
          </cell>
        </row>
        <row r="6123">
          <cell r="A6123">
            <v>42553</v>
          </cell>
          <cell r="B6123">
            <v>0</v>
          </cell>
        </row>
        <row r="6124">
          <cell r="A6124">
            <v>42554</v>
          </cell>
          <cell r="B6124">
            <v>0</v>
          </cell>
        </row>
        <row r="6125">
          <cell r="A6125">
            <v>42555</v>
          </cell>
          <cell r="B6125">
            <v>0.14130000000000001</v>
          </cell>
        </row>
        <row r="6126">
          <cell r="A6126">
            <v>42556</v>
          </cell>
          <cell r="B6126">
            <v>0.14130000000000001</v>
          </cell>
        </row>
        <row r="6127">
          <cell r="A6127">
            <v>42557</v>
          </cell>
          <cell r="B6127">
            <v>0.14130000000000001</v>
          </cell>
        </row>
        <row r="6128">
          <cell r="A6128">
            <v>42558</v>
          </cell>
          <cell r="B6128">
            <v>0.14130000000000001</v>
          </cell>
        </row>
        <row r="6129">
          <cell r="A6129">
            <v>42559</v>
          </cell>
          <cell r="B6129">
            <v>0.14130000000000001</v>
          </cell>
        </row>
        <row r="6130">
          <cell r="A6130">
            <v>42560</v>
          </cell>
          <cell r="B6130">
            <v>0</v>
          </cell>
        </row>
        <row r="6131">
          <cell r="A6131">
            <v>42561</v>
          </cell>
          <cell r="B6131">
            <v>0</v>
          </cell>
        </row>
        <row r="6132">
          <cell r="A6132">
            <v>42562</v>
          </cell>
          <cell r="B6132">
            <v>0.14130000000000001</v>
          </cell>
        </row>
        <row r="6133">
          <cell r="A6133">
            <v>42563</v>
          </cell>
          <cell r="B6133">
            <v>0.14130000000000001</v>
          </cell>
        </row>
        <row r="6134">
          <cell r="A6134">
            <v>42564</v>
          </cell>
          <cell r="B6134">
            <v>0.14130000000000001</v>
          </cell>
        </row>
        <row r="6135">
          <cell r="A6135">
            <v>42565</v>
          </cell>
          <cell r="B6135">
            <v>0.14130000000000001</v>
          </cell>
        </row>
        <row r="6136">
          <cell r="A6136">
            <v>42566</v>
          </cell>
          <cell r="B6136">
            <v>0.14130000000000001</v>
          </cell>
        </row>
        <row r="6137">
          <cell r="A6137">
            <v>42567</v>
          </cell>
          <cell r="B6137">
            <v>0</v>
          </cell>
        </row>
        <row r="6138">
          <cell r="A6138">
            <v>42568</v>
          </cell>
          <cell r="B6138">
            <v>0</v>
          </cell>
        </row>
        <row r="6139">
          <cell r="A6139">
            <v>42569</v>
          </cell>
          <cell r="B6139">
            <v>0.14130000000000001</v>
          </cell>
        </row>
        <row r="6140">
          <cell r="A6140">
            <v>42570</v>
          </cell>
          <cell r="B6140">
            <v>0.14130000000000001</v>
          </cell>
        </row>
        <row r="6141">
          <cell r="A6141">
            <v>42571</v>
          </cell>
          <cell r="B6141">
            <v>0.14130000000000001</v>
          </cell>
        </row>
        <row r="6142">
          <cell r="A6142">
            <v>42572</v>
          </cell>
          <cell r="B6142">
            <v>0.14130000000000001</v>
          </cell>
        </row>
        <row r="6143">
          <cell r="A6143">
            <v>42573</v>
          </cell>
          <cell r="B6143">
            <v>0.14130000000000001</v>
          </cell>
        </row>
        <row r="6144">
          <cell r="A6144">
            <v>42574</v>
          </cell>
          <cell r="B6144">
            <v>0</v>
          </cell>
        </row>
        <row r="6145">
          <cell r="A6145">
            <v>42575</v>
          </cell>
          <cell r="B6145">
            <v>0</v>
          </cell>
        </row>
        <row r="6146">
          <cell r="A6146">
            <v>42576</v>
          </cell>
          <cell r="B6146">
            <v>0.14130000000000001</v>
          </cell>
        </row>
        <row r="6147">
          <cell r="A6147">
            <v>42577</v>
          </cell>
          <cell r="B6147">
            <v>0.14130000000000001</v>
          </cell>
        </row>
        <row r="6148">
          <cell r="A6148">
            <v>42578</v>
          </cell>
          <cell r="B6148">
            <v>0.14130000000000001</v>
          </cell>
        </row>
        <row r="6149">
          <cell r="A6149">
            <v>42579</v>
          </cell>
          <cell r="B6149">
            <v>0.14130000000000001</v>
          </cell>
        </row>
        <row r="6150">
          <cell r="A6150">
            <v>42580</v>
          </cell>
          <cell r="B6150">
            <v>0.14130000000000001</v>
          </cell>
        </row>
        <row r="6151">
          <cell r="A6151">
            <v>42581</v>
          </cell>
          <cell r="B6151">
            <v>0</v>
          </cell>
        </row>
        <row r="6152">
          <cell r="A6152">
            <v>42582</v>
          </cell>
          <cell r="B6152">
            <v>0</v>
          </cell>
        </row>
        <row r="6153">
          <cell r="A6153">
            <v>42583</v>
          </cell>
          <cell r="B6153">
            <v>0.14130000000000001</v>
          </cell>
        </row>
        <row r="6154">
          <cell r="A6154">
            <v>42584</v>
          </cell>
          <cell r="B6154">
            <v>0.14130000000000001</v>
          </cell>
        </row>
        <row r="6155">
          <cell r="A6155">
            <v>42585</v>
          </cell>
          <cell r="B6155">
            <v>0.14130000000000001</v>
          </cell>
        </row>
        <row r="6156">
          <cell r="A6156">
            <v>42586</v>
          </cell>
          <cell r="B6156">
            <v>0.14130000000000001</v>
          </cell>
        </row>
        <row r="6157">
          <cell r="A6157">
            <v>42587</v>
          </cell>
          <cell r="B6157">
            <v>0.14130000000000001</v>
          </cell>
        </row>
        <row r="6158">
          <cell r="A6158">
            <v>42588</v>
          </cell>
          <cell r="B6158">
            <v>0</v>
          </cell>
        </row>
        <row r="6159">
          <cell r="A6159">
            <v>42589</v>
          </cell>
          <cell r="B6159">
            <v>0</v>
          </cell>
        </row>
        <row r="6160">
          <cell r="A6160">
            <v>42590</v>
          </cell>
          <cell r="B6160">
            <v>0.14130000000000001</v>
          </cell>
        </row>
        <row r="6161">
          <cell r="A6161">
            <v>42591</v>
          </cell>
          <cell r="B6161">
            <v>0.14130000000000001</v>
          </cell>
        </row>
        <row r="6162">
          <cell r="A6162">
            <v>42592</v>
          </cell>
          <cell r="B6162">
            <v>0.14130000000000001</v>
          </cell>
        </row>
        <row r="6163">
          <cell r="A6163">
            <v>42593</v>
          </cell>
          <cell r="B6163">
            <v>0.14130000000000001</v>
          </cell>
        </row>
        <row r="6164">
          <cell r="A6164">
            <v>42594</v>
          </cell>
          <cell r="B6164">
            <v>0.14130000000000001</v>
          </cell>
        </row>
        <row r="6165">
          <cell r="A6165">
            <v>42595</v>
          </cell>
          <cell r="B6165">
            <v>0</v>
          </cell>
        </row>
        <row r="6166">
          <cell r="A6166">
            <v>42596</v>
          </cell>
          <cell r="B6166">
            <v>0</v>
          </cell>
        </row>
        <row r="6167">
          <cell r="A6167">
            <v>42597</v>
          </cell>
          <cell r="B6167">
            <v>0.14130000000000001</v>
          </cell>
        </row>
        <row r="6168">
          <cell r="A6168">
            <v>42598</v>
          </cell>
          <cell r="B6168">
            <v>0.14130000000000001</v>
          </cell>
        </row>
        <row r="6169">
          <cell r="A6169">
            <v>42599</v>
          </cell>
          <cell r="B6169">
            <v>0.14130000000000001</v>
          </cell>
        </row>
        <row r="6170">
          <cell r="A6170">
            <v>42600</v>
          </cell>
          <cell r="B6170">
            <v>0.14130000000000001</v>
          </cell>
        </row>
        <row r="6171">
          <cell r="A6171">
            <v>42601</v>
          </cell>
          <cell r="B6171">
            <v>0.14130000000000001</v>
          </cell>
        </row>
        <row r="6172">
          <cell r="A6172">
            <v>42602</v>
          </cell>
          <cell r="B6172">
            <v>0</v>
          </cell>
        </row>
        <row r="6173">
          <cell r="A6173">
            <v>42603</v>
          </cell>
          <cell r="B6173">
            <v>0</v>
          </cell>
        </row>
        <row r="6174">
          <cell r="A6174">
            <v>42604</v>
          </cell>
          <cell r="B6174">
            <v>0.14130000000000001</v>
          </cell>
        </row>
        <row r="6175">
          <cell r="A6175">
            <v>42605</v>
          </cell>
          <cell r="B6175">
            <v>0.14130000000000001</v>
          </cell>
        </row>
        <row r="6176">
          <cell r="A6176">
            <v>42606</v>
          </cell>
          <cell r="B6176">
            <v>0.14130000000000001</v>
          </cell>
        </row>
        <row r="6177">
          <cell r="A6177">
            <v>42607</v>
          </cell>
          <cell r="B6177">
            <v>0.14130000000000001</v>
          </cell>
        </row>
        <row r="6178">
          <cell r="A6178">
            <v>42608</v>
          </cell>
          <cell r="B6178">
            <v>0.14130000000000001</v>
          </cell>
        </row>
        <row r="6179">
          <cell r="A6179">
            <v>42609</v>
          </cell>
          <cell r="B6179">
            <v>0</v>
          </cell>
        </row>
        <row r="6180">
          <cell r="A6180">
            <v>42610</v>
          </cell>
          <cell r="B6180">
            <v>0</v>
          </cell>
        </row>
        <row r="6181">
          <cell r="A6181">
            <v>42611</v>
          </cell>
          <cell r="B6181">
            <v>0.14130000000000001</v>
          </cell>
        </row>
        <row r="6182">
          <cell r="A6182">
            <v>42612</v>
          </cell>
          <cell r="B6182">
            <v>0.14130000000000001</v>
          </cell>
        </row>
        <row r="6183">
          <cell r="A6183">
            <v>42613</v>
          </cell>
          <cell r="B6183">
            <v>0.14130000000000001</v>
          </cell>
        </row>
        <row r="6184">
          <cell r="A6184">
            <v>42614</v>
          </cell>
          <cell r="B6184">
            <v>0.14130000000000001</v>
          </cell>
        </row>
        <row r="6185">
          <cell r="A6185">
            <v>42615</v>
          </cell>
          <cell r="B6185">
            <v>0.14130000000000001</v>
          </cell>
        </row>
        <row r="6186">
          <cell r="A6186">
            <v>42616</v>
          </cell>
          <cell r="B6186">
            <v>0</v>
          </cell>
        </row>
        <row r="6187">
          <cell r="A6187">
            <v>42617</v>
          </cell>
          <cell r="B6187">
            <v>0</v>
          </cell>
        </row>
        <row r="6188">
          <cell r="A6188">
            <v>42618</v>
          </cell>
          <cell r="B6188">
            <v>0.14130000000000001</v>
          </cell>
        </row>
        <row r="6189">
          <cell r="A6189">
            <v>42619</v>
          </cell>
          <cell r="B6189">
            <v>0.14130000000000001</v>
          </cell>
        </row>
        <row r="6190">
          <cell r="A6190">
            <v>42620</v>
          </cell>
          <cell r="B6190">
            <v>0</v>
          </cell>
        </row>
        <row r="6191">
          <cell r="A6191">
            <v>42621</v>
          </cell>
          <cell r="B6191">
            <v>0.14130000000000001</v>
          </cell>
        </row>
        <row r="6192">
          <cell r="A6192">
            <v>42622</v>
          </cell>
          <cell r="B6192">
            <v>0.14130000000000001</v>
          </cell>
        </row>
        <row r="6193">
          <cell r="A6193">
            <v>42623</v>
          </cell>
          <cell r="B6193">
            <v>0</v>
          </cell>
        </row>
        <row r="6194">
          <cell r="A6194">
            <v>42624</v>
          </cell>
          <cell r="B6194">
            <v>0</v>
          </cell>
        </row>
        <row r="6195">
          <cell r="A6195">
            <v>42625</v>
          </cell>
          <cell r="B6195">
            <v>0.14130000000000001</v>
          </cell>
        </row>
        <row r="6196">
          <cell r="A6196">
            <v>42626</v>
          </cell>
          <cell r="B6196">
            <v>0.14130000000000001</v>
          </cell>
        </row>
        <row r="6197">
          <cell r="A6197">
            <v>42627</v>
          </cell>
          <cell r="B6197">
            <v>0.14130000000000001</v>
          </cell>
        </row>
        <row r="6198">
          <cell r="A6198">
            <v>42628</v>
          </cell>
          <cell r="B6198">
            <v>0.14130000000000001</v>
          </cell>
        </row>
        <row r="6199">
          <cell r="A6199">
            <v>42629</v>
          </cell>
          <cell r="B6199">
            <v>0.14130000000000001</v>
          </cell>
        </row>
        <row r="6200">
          <cell r="A6200">
            <v>42630</v>
          </cell>
          <cell r="B6200">
            <v>0</v>
          </cell>
        </row>
        <row r="6201">
          <cell r="A6201">
            <v>42631</v>
          </cell>
          <cell r="B6201">
            <v>0</v>
          </cell>
        </row>
        <row r="6202">
          <cell r="A6202">
            <v>42632</v>
          </cell>
          <cell r="B6202">
            <v>0.14130000000000001</v>
          </cell>
        </row>
        <row r="6203">
          <cell r="A6203">
            <v>42633</v>
          </cell>
          <cell r="B6203">
            <v>0.14130000000000001</v>
          </cell>
        </row>
        <row r="6204">
          <cell r="A6204">
            <v>42634</v>
          </cell>
          <cell r="B6204">
            <v>0.14130000000000001</v>
          </cell>
        </row>
        <row r="6205">
          <cell r="A6205">
            <v>42635</v>
          </cell>
          <cell r="B6205">
            <v>0.14130000000000001</v>
          </cell>
        </row>
        <row r="6206">
          <cell r="A6206">
            <v>42636</v>
          </cell>
          <cell r="B6206">
            <v>0.14130000000000001</v>
          </cell>
        </row>
        <row r="6207">
          <cell r="A6207">
            <v>42637</v>
          </cell>
          <cell r="B6207">
            <v>0</v>
          </cell>
        </row>
        <row r="6208">
          <cell r="A6208">
            <v>42638</v>
          </cell>
          <cell r="B6208">
            <v>0</v>
          </cell>
        </row>
        <row r="6209">
          <cell r="A6209">
            <v>42639</v>
          </cell>
          <cell r="B6209">
            <v>0.14130000000000001</v>
          </cell>
        </row>
        <row r="6210">
          <cell r="A6210">
            <v>42640</v>
          </cell>
          <cell r="B6210">
            <v>0.14130000000000001</v>
          </cell>
        </row>
        <row r="6211">
          <cell r="A6211">
            <v>42641</v>
          </cell>
          <cell r="B6211">
            <v>0.14130000000000001</v>
          </cell>
        </row>
        <row r="6212">
          <cell r="A6212">
            <v>42642</v>
          </cell>
          <cell r="B6212">
            <v>0.14130000000000001</v>
          </cell>
        </row>
        <row r="6213">
          <cell r="A6213">
            <v>42643</v>
          </cell>
          <cell r="B6213">
            <v>0.14130000000000001</v>
          </cell>
        </row>
        <row r="6214">
          <cell r="A6214">
            <v>42644</v>
          </cell>
          <cell r="B6214">
            <v>0</v>
          </cell>
        </row>
        <row r="6215">
          <cell r="A6215">
            <v>42645</v>
          </cell>
          <cell r="B6215">
            <v>0</v>
          </cell>
        </row>
        <row r="6216">
          <cell r="A6216">
            <v>42646</v>
          </cell>
          <cell r="B6216">
            <v>0.14130000000000001</v>
          </cell>
        </row>
        <row r="6217">
          <cell r="A6217">
            <v>42647</v>
          </cell>
          <cell r="B6217">
            <v>0.14130000000000001</v>
          </cell>
        </row>
        <row r="6218">
          <cell r="A6218">
            <v>42648</v>
          </cell>
          <cell r="B6218">
            <v>0.14130000000000001</v>
          </cell>
        </row>
        <row r="6219">
          <cell r="A6219">
            <v>42649</v>
          </cell>
          <cell r="B6219">
            <v>0.14130000000000001</v>
          </cell>
        </row>
        <row r="6220">
          <cell r="A6220">
            <v>42650</v>
          </cell>
          <cell r="B6220">
            <v>0.14130000000000001</v>
          </cell>
        </row>
        <row r="6221">
          <cell r="A6221">
            <v>42651</v>
          </cell>
          <cell r="B6221">
            <v>0</v>
          </cell>
        </row>
        <row r="6222">
          <cell r="A6222">
            <v>42652</v>
          </cell>
          <cell r="B6222">
            <v>0</v>
          </cell>
        </row>
        <row r="6223">
          <cell r="A6223">
            <v>42653</v>
          </cell>
          <cell r="B6223">
            <v>0.14130000000000001</v>
          </cell>
        </row>
        <row r="6224">
          <cell r="A6224">
            <v>42654</v>
          </cell>
          <cell r="B6224">
            <v>0.14130000000000001</v>
          </cell>
        </row>
        <row r="6225">
          <cell r="A6225">
            <v>42655</v>
          </cell>
          <cell r="B6225">
            <v>0</v>
          </cell>
        </row>
        <row r="6226">
          <cell r="A6226">
            <v>42656</v>
          </cell>
          <cell r="B6226">
            <v>0.14130000000000001</v>
          </cell>
        </row>
        <row r="6227">
          <cell r="A6227">
            <v>42657</v>
          </cell>
          <cell r="B6227">
            <v>0.14130000000000001</v>
          </cell>
        </row>
        <row r="6228">
          <cell r="A6228">
            <v>42658</v>
          </cell>
          <cell r="B6228">
            <v>0</v>
          </cell>
        </row>
        <row r="6229">
          <cell r="A6229">
            <v>42659</v>
          </cell>
          <cell r="B6229">
            <v>0</v>
          </cell>
        </row>
        <row r="6230">
          <cell r="A6230">
            <v>42660</v>
          </cell>
          <cell r="B6230">
            <v>0.14130000000000001</v>
          </cell>
        </row>
        <row r="6231">
          <cell r="A6231">
            <v>42661</v>
          </cell>
          <cell r="B6231">
            <v>0.14130000000000001</v>
          </cell>
        </row>
        <row r="6232">
          <cell r="A6232">
            <v>42662</v>
          </cell>
          <cell r="B6232">
            <v>0.14130000000000001</v>
          </cell>
        </row>
        <row r="6233">
          <cell r="A6233">
            <v>42663</v>
          </cell>
          <cell r="B6233">
            <v>0.13880000000000001</v>
          </cell>
        </row>
        <row r="6234">
          <cell r="A6234">
            <v>42664</v>
          </cell>
          <cell r="B6234">
            <v>0.13880000000000001</v>
          </cell>
        </row>
        <row r="6235">
          <cell r="A6235">
            <v>42665</v>
          </cell>
          <cell r="B6235">
            <v>0</v>
          </cell>
        </row>
        <row r="6236">
          <cell r="A6236">
            <v>42666</v>
          </cell>
          <cell r="B6236">
            <v>0</v>
          </cell>
        </row>
        <row r="6237">
          <cell r="A6237">
            <v>42667</v>
          </cell>
          <cell r="B6237">
            <v>0.13880000000000001</v>
          </cell>
        </row>
        <row r="6238">
          <cell r="A6238">
            <v>42668</v>
          </cell>
          <cell r="B6238">
            <v>0.13880000000000001</v>
          </cell>
        </row>
        <row r="6239">
          <cell r="A6239">
            <v>42669</v>
          </cell>
          <cell r="B6239">
            <v>0.13880000000000001</v>
          </cell>
        </row>
        <row r="6240">
          <cell r="A6240">
            <v>42670</v>
          </cell>
          <cell r="B6240">
            <v>0.13880000000000001</v>
          </cell>
        </row>
        <row r="6241">
          <cell r="A6241">
            <v>42671</v>
          </cell>
          <cell r="B6241">
            <v>0.13880000000000001</v>
          </cell>
        </row>
        <row r="6242">
          <cell r="A6242">
            <v>42672</v>
          </cell>
          <cell r="B6242">
            <v>0</v>
          </cell>
        </row>
        <row r="6243">
          <cell r="A6243">
            <v>42673</v>
          </cell>
          <cell r="B6243">
            <v>0</v>
          </cell>
        </row>
        <row r="6244">
          <cell r="A6244">
            <v>42674</v>
          </cell>
          <cell r="B6244">
            <v>0.13880000000000001</v>
          </cell>
        </row>
        <row r="6245">
          <cell r="A6245">
            <v>42675</v>
          </cell>
          <cell r="B6245">
            <v>0.13880000000000001</v>
          </cell>
        </row>
        <row r="6246">
          <cell r="A6246">
            <v>42676</v>
          </cell>
          <cell r="B6246">
            <v>0</v>
          </cell>
        </row>
        <row r="6247">
          <cell r="A6247">
            <v>42677</v>
          </cell>
          <cell r="B6247">
            <v>0.13880000000000001</v>
          </cell>
        </row>
        <row r="6248">
          <cell r="A6248">
            <v>42678</v>
          </cell>
          <cell r="B6248">
            <v>0.13880000000000001</v>
          </cell>
        </row>
        <row r="6249">
          <cell r="A6249">
            <v>42679</v>
          </cell>
          <cell r="B6249">
            <v>0</v>
          </cell>
        </row>
        <row r="6250">
          <cell r="A6250">
            <v>42680</v>
          </cell>
          <cell r="B6250">
            <v>0</v>
          </cell>
        </row>
        <row r="6251">
          <cell r="A6251">
            <v>42681</v>
          </cell>
          <cell r="B6251">
            <v>0.13880000000000001</v>
          </cell>
        </row>
        <row r="6252">
          <cell r="A6252">
            <v>42682</v>
          </cell>
          <cell r="B6252">
            <v>0.13880000000000001</v>
          </cell>
        </row>
        <row r="6253">
          <cell r="A6253">
            <v>42683</v>
          </cell>
          <cell r="B6253">
            <v>0.13880000000000001</v>
          </cell>
        </row>
        <row r="6254">
          <cell r="A6254">
            <v>42684</v>
          </cell>
          <cell r="B6254">
            <v>0.13880000000000001</v>
          </cell>
        </row>
        <row r="6255">
          <cell r="A6255">
            <v>42685</v>
          </cell>
          <cell r="B6255">
            <v>0.13880000000000001</v>
          </cell>
        </row>
        <row r="6256">
          <cell r="A6256">
            <v>42686</v>
          </cell>
          <cell r="B6256">
            <v>0</v>
          </cell>
        </row>
        <row r="6257">
          <cell r="A6257">
            <v>42687</v>
          </cell>
          <cell r="B6257">
            <v>0</v>
          </cell>
        </row>
        <row r="6258">
          <cell r="A6258">
            <v>42688</v>
          </cell>
          <cell r="B6258">
            <v>0.13880000000000001</v>
          </cell>
        </row>
        <row r="6259">
          <cell r="A6259">
            <v>42689</v>
          </cell>
          <cell r="B6259">
            <v>0</v>
          </cell>
        </row>
        <row r="6260">
          <cell r="A6260">
            <v>42690</v>
          </cell>
          <cell r="B6260">
            <v>0.13880000000000001</v>
          </cell>
        </row>
        <row r="6261">
          <cell r="A6261">
            <v>42691</v>
          </cell>
          <cell r="B6261">
            <v>0.13880000000000001</v>
          </cell>
        </row>
        <row r="6262">
          <cell r="A6262">
            <v>42692</v>
          </cell>
          <cell r="B6262">
            <v>0.13880000000000001</v>
          </cell>
        </row>
        <row r="6263">
          <cell r="A6263">
            <v>42693</v>
          </cell>
          <cell r="B6263">
            <v>0</v>
          </cell>
        </row>
        <row r="6264">
          <cell r="A6264">
            <v>42694</v>
          </cell>
          <cell r="B6264">
            <v>0</v>
          </cell>
        </row>
        <row r="6265">
          <cell r="A6265">
            <v>42695</v>
          </cell>
          <cell r="B6265">
            <v>0.13880000000000001</v>
          </cell>
        </row>
        <row r="6266">
          <cell r="A6266">
            <v>42696</v>
          </cell>
          <cell r="B6266">
            <v>0.13880000000000001</v>
          </cell>
        </row>
        <row r="6267">
          <cell r="A6267">
            <v>42697</v>
          </cell>
          <cell r="B6267">
            <v>0.13880000000000001</v>
          </cell>
        </row>
        <row r="6268">
          <cell r="A6268">
            <v>42698</v>
          </cell>
          <cell r="B6268">
            <v>0.13880000000000001</v>
          </cell>
        </row>
        <row r="6269">
          <cell r="A6269">
            <v>42699</v>
          </cell>
          <cell r="B6269">
            <v>0.13880000000000001</v>
          </cell>
        </row>
        <row r="6270">
          <cell r="A6270">
            <v>42700</v>
          </cell>
          <cell r="B6270">
            <v>0</v>
          </cell>
        </row>
        <row r="6271">
          <cell r="A6271">
            <v>42701</v>
          </cell>
          <cell r="B6271">
            <v>0</v>
          </cell>
        </row>
        <row r="6272">
          <cell r="A6272">
            <v>42702</v>
          </cell>
          <cell r="B6272">
            <v>0.13880000000000001</v>
          </cell>
        </row>
        <row r="6273">
          <cell r="A6273">
            <v>42703</v>
          </cell>
          <cell r="B6273">
            <v>0.13880000000000001</v>
          </cell>
        </row>
        <row r="6274">
          <cell r="A6274">
            <v>42704</v>
          </cell>
          <cell r="B6274">
            <v>0.13880000000000001</v>
          </cell>
        </row>
        <row r="6275">
          <cell r="A6275">
            <v>42705</v>
          </cell>
          <cell r="B6275">
            <v>0.1363</v>
          </cell>
        </row>
        <row r="6276">
          <cell r="A6276">
            <v>42706</v>
          </cell>
          <cell r="B6276">
            <v>0.1363</v>
          </cell>
        </row>
        <row r="6277">
          <cell r="A6277">
            <v>42707</v>
          </cell>
          <cell r="B6277">
            <v>0</v>
          </cell>
        </row>
        <row r="6278">
          <cell r="A6278">
            <v>42708</v>
          </cell>
          <cell r="B6278">
            <v>0</v>
          </cell>
        </row>
        <row r="6279">
          <cell r="A6279">
            <v>42709</v>
          </cell>
          <cell r="B6279">
            <v>0.1363</v>
          </cell>
        </row>
        <row r="6280">
          <cell r="A6280">
            <v>42710</v>
          </cell>
          <cell r="B6280">
            <v>0.1363</v>
          </cell>
        </row>
        <row r="6281">
          <cell r="A6281">
            <v>42711</v>
          </cell>
          <cell r="B6281">
            <v>0.1363</v>
          </cell>
        </row>
        <row r="6282">
          <cell r="A6282">
            <v>42712</v>
          </cell>
          <cell r="B6282">
            <v>0.1363</v>
          </cell>
        </row>
        <row r="6283">
          <cell r="A6283">
            <v>42713</v>
          </cell>
          <cell r="B6283">
            <v>0.1363</v>
          </cell>
        </row>
        <row r="6284">
          <cell r="A6284">
            <v>42714</v>
          </cell>
          <cell r="B6284">
            <v>0</v>
          </cell>
        </row>
        <row r="6285">
          <cell r="A6285">
            <v>42715</v>
          </cell>
          <cell r="B6285">
            <v>0</v>
          </cell>
        </row>
        <row r="6286">
          <cell r="A6286">
            <v>42716</v>
          </cell>
          <cell r="B6286">
            <v>0.1363</v>
          </cell>
        </row>
        <row r="6287">
          <cell r="A6287">
            <v>42717</v>
          </cell>
          <cell r="B6287">
            <v>0.1363</v>
          </cell>
        </row>
        <row r="6288">
          <cell r="A6288">
            <v>42718</v>
          </cell>
          <cell r="B6288">
            <v>0.1363</v>
          </cell>
        </row>
        <row r="6289">
          <cell r="A6289">
            <v>42719</v>
          </cell>
          <cell r="B6289">
            <v>0.1363</v>
          </cell>
        </row>
        <row r="6290">
          <cell r="A6290">
            <v>42720</v>
          </cell>
          <cell r="B6290">
            <v>0.1363</v>
          </cell>
        </row>
        <row r="6291">
          <cell r="A6291">
            <v>42721</v>
          </cell>
          <cell r="B6291">
            <v>0</v>
          </cell>
        </row>
        <row r="6292">
          <cell r="A6292">
            <v>42722</v>
          </cell>
          <cell r="B6292">
            <v>0</v>
          </cell>
        </row>
        <row r="6293">
          <cell r="A6293">
            <v>42723</v>
          </cell>
          <cell r="B6293">
            <v>0.1363</v>
          </cell>
        </row>
        <row r="6294">
          <cell r="A6294">
            <v>42724</v>
          </cell>
          <cell r="B6294">
            <v>0.1363</v>
          </cell>
        </row>
        <row r="6295">
          <cell r="A6295">
            <v>42725</v>
          </cell>
          <cell r="B6295">
            <v>0.1363</v>
          </cell>
        </row>
        <row r="6296">
          <cell r="A6296">
            <v>42726</v>
          </cell>
          <cell r="B6296">
            <v>0.1363</v>
          </cell>
        </row>
        <row r="6297">
          <cell r="A6297">
            <v>42727</v>
          </cell>
          <cell r="B6297">
            <v>0.1363</v>
          </cell>
        </row>
        <row r="6298">
          <cell r="A6298">
            <v>42728</v>
          </cell>
          <cell r="B6298">
            <v>0</v>
          </cell>
        </row>
        <row r="6299">
          <cell r="A6299">
            <v>42729</v>
          </cell>
          <cell r="B6299">
            <v>0</v>
          </cell>
        </row>
        <row r="6300">
          <cell r="A6300">
            <v>42730</v>
          </cell>
          <cell r="B6300">
            <v>0.1363</v>
          </cell>
        </row>
        <row r="6301">
          <cell r="A6301">
            <v>42731</v>
          </cell>
          <cell r="B6301">
            <v>0.1363</v>
          </cell>
        </row>
        <row r="6302">
          <cell r="A6302">
            <v>42732</v>
          </cell>
          <cell r="B6302">
            <v>0.1363</v>
          </cell>
        </row>
        <row r="6303">
          <cell r="A6303">
            <v>42733</v>
          </cell>
          <cell r="B6303">
            <v>0.1363</v>
          </cell>
        </row>
        <row r="6304">
          <cell r="A6304">
            <v>42734</v>
          </cell>
          <cell r="B6304">
            <v>0.1363</v>
          </cell>
        </row>
        <row r="6305">
          <cell r="A6305">
            <v>42735</v>
          </cell>
          <cell r="B6305">
            <v>0</v>
          </cell>
        </row>
        <row r="6306">
          <cell r="A6306">
            <v>42736</v>
          </cell>
          <cell r="B6306">
            <v>0</v>
          </cell>
        </row>
        <row r="6307">
          <cell r="A6307">
            <v>42737</v>
          </cell>
          <cell r="B6307">
            <v>0.1363</v>
          </cell>
        </row>
        <row r="6308">
          <cell r="A6308">
            <v>42738</v>
          </cell>
          <cell r="B6308">
            <v>0.1363</v>
          </cell>
        </row>
        <row r="6309">
          <cell r="A6309">
            <v>42739</v>
          </cell>
          <cell r="B6309">
            <v>0.1363</v>
          </cell>
        </row>
        <row r="6310">
          <cell r="A6310">
            <v>42740</v>
          </cell>
          <cell r="B6310">
            <v>0.1363</v>
          </cell>
        </row>
        <row r="6311">
          <cell r="A6311">
            <v>42741</v>
          </cell>
          <cell r="B6311">
            <v>0.1363</v>
          </cell>
        </row>
        <row r="6312">
          <cell r="A6312">
            <v>42742</v>
          </cell>
          <cell r="B6312">
            <v>0</v>
          </cell>
        </row>
        <row r="6313">
          <cell r="A6313">
            <v>42743</v>
          </cell>
          <cell r="B6313">
            <v>0</v>
          </cell>
        </row>
        <row r="6314">
          <cell r="A6314">
            <v>42744</v>
          </cell>
          <cell r="B6314">
            <v>0.1363</v>
          </cell>
        </row>
        <row r="6315">
          <cell r="A6315">
            <v>42745</v>
          </cell>
          <cell r="B6315">
            <v>0.1363</v>
          </cell>
        </row>
        <row r="6316">
          <cell r="A6316">
            <v>42746</v>
          </cell>
          <cell r="B6316">
            <v>0.1363</v>
          </cell>
        </row>
        <row r="6317">
          <cell r="A6317">
            <v>42747</v>
          </cell>
          <cell r="B6317">
            <v>0.1288</v>
          </cell>
        </row>
        <row r="6318">
          <cell r="A6318">
            <v>42748</v>
          </cell>
          <cell r="B6318">
            <v>0.1288</v>
          </cell>
        </row>
        <row r="6319">
          <cell r="A6319">
            <v>42749</v>
          </cell>
          <cell r="B6319">
            <v>0</v>
          </cell>
        </row>
        <row r="6320">
          <cell r="A6320">
            <v>42750</v>
          </cell>
          <cell r="B6320">
            <v>0</v>
          </cell>
        </row>
        <row r="6321">
          <cell r="A6321">
            <v>42751</v>
          </cell>
          <cell r="B6321">
            <v>0.1288</v>
          </cell>
        </row>
        <row r="6322">
          <cell r="A6322">
            <v>42752</v>
          </cell>
          <cell r="B6322">
            <v>0.1288</v>
          </cell>
        </row>
        <row r="6323">
          <cell r="A6323">
            <v>42753</v>
          </cell>
          <cell r="B6323">
            <v>0.1288</v>
          </cell>
        </row>
        <row r="6324">
          <cell r="A6324">
            <v>42754</v>
          </cell>
          <cell r="B6324">
            <v>0.1288</v>
          </cell>
        </row>
        <row r="6325">
          <cell r="A6325">
            <v>42755</v>
          </cell>
          <cell r="B6325">
            <v>0.1288</v>
          </cell>
        </row>
        <row r="6326">
          <cell r="A6326">
            <v>42756</v>
          </cell>
          <cell r="B6326">
            <v>0</v>
          </cell>
        </row>
        <row r="6327">
          <cell r="A6327">
            <v>42757</v>
          </cell>
          <cell r="B6327">
            <v>0</v>
          </cell>
        </row>
        <row r="6328">
          <cell r="A6328">
            <v>42758</v>
          </cell>
          <cell r="B6328">
            <v>0.1288</v>
          </cell>
        </row>
        <row r="6329">
          <cell r="A6329">
            <v>42759</v>
          </cell>
          <cell r="B6329">
            <v>0.1288</v>
          </cell>
        </row>
        <row r="6330">
          <cell r="A6330">
            <v>42760</v>
          </cell>
          <cell r="B6330">
            <v>0.1288</v>
          </cell>
        </row>
        <row r="6331">
          <cell r="A6331">
            <v>42761</v>
          </cell>
          <cell r="B6331">
            <v>0.1288</v>
          </cell>
        </row>
        <row r="6332">
          <cell r="A6332">
            <v>42762</v>
          </cell>
          <cell r="B6332">
            <v>0.1288</v>
          </cell>
        </row>
        <row r="6333">
          <cell r="A6333">
            <v>42763</v>
          </cell>
          <cell r="B6333">
            <v>0</v>
          </cell>
        </row>
        <row r="6334">
          <cell r="A6334">
            <v>42764</v>
          </cell>
          <cell r="B6334">
            <v>0</v>
          </cell>
        </row>
        <row r="6335">
          <cell r="A6335">
            <v>42765</v>
          </cell>
          <cell r="B6335">
            <v>0.1288</v>
          </cell>
        </row>
        <row r="6336">
          <cell r="A6336">
            <v>42766</v>
          </cell>
          <cell r="B6336">
            <v>0.1288</v>
          </cell>
        </row>
        <row r="6337">
          <cell r="A6337">
            <v>42767</v>
          </cell>
          <cell r="B6337">
            <v>0.1288</v>
          </cell>
        </row>
        <row r="6338">
          <cell r="A6338">
            <v>42768</v>
          </cell>
          <cell r="B6338">
            <v>0.1288</v>
          </cell>
        </row>
        <row r="6339">
          <cell r="A6339">
            <v>42769</v>
          </cell>
          <cell r="B6339">
            <v>0.1288</v>
          </cell>
        </row>
        <row r="6340">
          <cell r="A6340">
            <v>42770</v>
          </cell>
          <cell r="B6340">
            <v>0</v>
          </cell>
        </row>
        <row r="6341">
          <cell r="A6341">
            <v>42771</v>
          </cell>
          <cell r="B6341">
            <v>0</v>
          </cell>
        </row>
        <row r="6342">
          <cell r="A6342">
            <v>42772</v>
          </cell>
          <cell r="B6342">
            <v>0.1288</v>
          </cell>
        </row>
        <row r="6343">
          <cell r="A6343">
            <v>42773</v>
          </cell>
          <cell r="B6343">
            <v>0.1288</v>
          </cell>
        </row>
        <row r="6344">
          <cell r="A6344">
            <v>42774</v>
          </cell>
          <cell r="B6344">
            <v>0.1288</v>
          </cell>
        </row>
        <row r="6345">
          <cell r="A6345">
            <v>42775</v>
          </cell>
          <cell r="B6345">
            <v>0.1288</v>
          </cell>
        </row>
        <row r="6346">
          <cell r="A6346">
            <v>42776</v>
          </cell>
          <cell r="B6346">
            <v>0.1288</v>
          </cell>
        </row>
        <row r="6347">
          <cell r="A6347">
            <v>42777</v>
          </cell>
          <cell r="B6347">
            <v>0</v>
          </cell>
        </row>
        <row r="6348">
          <cell r="A6348">
            <v>42778</v>
          </cell>
          <cell r="B6348">
            <v>0</v>
          </cell>
        </row>
        <row r="6349">
          <cell r="A6349">
            <v>42779</v>
          </cell>
          <cell r="B6349">
            <v>0.1288</v>
          </cell>
        </row>
        <row r="6350">
          <cell r="A6350">
            <v>42780</v>
          </cell>
          <cell r="B6350">
            <v>0.1288</v>
          </cell>
        </row>
        <row r="6351">
          <cell r="A6351">
            <v>42781</v>
          </cell>
          <cell r="B6351">
            <v>0.1288</v>
          </cell>
        </row>
        <row r="6352">
          <cell r="A6352">
            <v>42782</v>
          </cell>
          <cell r="B6352">
            <v>0.1288</v>
          </cell>
        </row>
        <row r="6353">
          <cell r="A6353">
            <v>42783</v>
          </cell>
          <cell r="B6353">
            <v>0.1288</v>
          </cell>
        </row>
        <row r="6354">
          <cell r="A6354">
            <v>42784</v>
          </cell>
          <cell r="B6354">
            <v>0</v>
          </cell>
        </row>
        <row r="6355">
          <cell r="A6355">
            <v>42785</v>
          </cell>
          <cell r="B6355">
            <v>0</v>
          </cell>
        </row>
        <row r="6356">
          <cell r="A6356">
            <v>42786</v>
          </cell>
          <cell r="B6356">
            <v>0.1288</v>
          </cell>
        </row>
        <row r="6357">
          <cell r="A6357">
            <v>42787</v>
          </cell>
          <cell r="B6357">
            <v>0.1288</v>
          </cell>
        </row>
        <row r="6358">
          <cell r="A6358">
            <v>42788</v>
          </cell>
          <cell r="B6358">
            <v>0.1288</v>
          </cell>
        </row>
        <row r="6359">
          <cell r="A6359">
            <v>42789</v>
          </cell>
          <cell r="B6359">
            <v>0.12130000000000001</v>
          </cell>
        </row>
        <row r="6360">
          <cell r="A6360">
            <v>42790</v>
          </cell>
          <cell r="B6360">
            <v>0.12130000000000001</v>
          </cell>
        </row>
        <row r="6361">
          <cell r="A6361">
            <v>42791</v>
          </cell>
          <cell r="B6361">
            <v>0</v>
          </cell>
        </row>
        <row r="6362">
          <cell r="A6362">
            <v>42792</v>
          </cell>
          <cell r="B6362">
            <v>0</v>
          </cell>
        </row>
        <row r="6363">
          <cell r="A6363">
            <v>42793</v>
          </cell>
          <cell r="B6363">
            <v>0</v>
          </cell>
        </row>
        <row r="6364">
          <cell r="A6364">
            <v>42794</v>
          </cell>
          <cell r="B6364">
            <v>0</v>
          </cell>
        </row>
        <row r="6365">
          <cell r="A6365">
            <v>42795</v>
          </cell>
          <cell r="B6365">
            <v>0.12130000000000001</v>
          </cell>
        </row>
        <row r="6366">
          <cell r="A6366">
            <v>42796</v>
          </cell>
          <cell r="B6366">
            <v>0.12130000000000001</v>
          </cell>
        </row>
        <row r="6367">
          <cell r="A6367">
            <v>42797</v>
          </cell>
          <cell r="B6367">
            <v>0.12130000000000001</v>
          </cell>
        </row>
        <row r="6368">
          <cell r="A6368">
            <v>42798</v>
          </cell>
          <cell r="B6368">
            <v>0</v>
          </cell>
        </row>
        <row r="6369">
          <cell r="A6369">
            <v>42799</v>
          </cell>
          <cell r="B6369">
            <v>0</v>
          </cell>
        </row>
        <row r="6370">
          <cell r="A6370">
            <v>42800</v>
          </cell>
          <cell r="B6370">
            <v>0.12130000000000001</v>
          </cell>
        </row>
        <row r="6371">
          <cell r="A6371">
            <v>42801</v>
          </cell>
          <cell r="B6371">
            <v>0.12130000000000001</v>
          </cell>
        </row>
        <row r="6372">
          <cell r="A6372">
            <v>42802</v>
          </cell>
          <cell r="B6372">
            <v>0.12130000000000001</v>
          </cell>
        </row>
        <row r="6373">
          <cell r="A6373">
            <v>42803</v>
          </cell>
          <cell r="B6373">
            <v>0.12130000000000001</v>
          </cell>
        </row>
        <row r="6374">
          <cell r="A6374">
            <v>42804</v>
          </cell>
          <cell r="B6374">
            <v>0.12130000000000001</v>
          </cell>
        </row>
        <row r="6375">
          <cell r="A6375">
            <v>42805</v>
          </cell>
          <cell r="B6375">
            <v>0</v>
          </cell>
        </row>
        <row r="6376">
          <cell r="A6376">
            <v>42806</v>
          </cell>
          <cell r="B6376">
            <v>0</v>
          </cell>
        </row>
        <row r="6377">
          <cell r="A6377">
            <v>42807</v>
          </cell>
          <cell r="B6377">
            <v>0.12130000000000001</v>
          </cell>
        </row>
        <row r="6378">
          <cell r="A6378">
            <v>42808</v>
          </cell>
          <cell r="B6378">
            <v>0.12130000000000001</v>
          </cell>
        </row>
        <row r="6379">
          <cell r="A6379">
            <v>42809</v>
          </cell>
          <cell r="B6379">
            <v>0.12130000000000001</v>
          </cell>
        </row>
        <row r="6380">
          <cell r="A6380">
            <v>42810</v>
          </cell>
          <cell r="B6380">
            <v>0.12130000000000001</v>
          </cell>
        </row>
        <row r="6381">
          <cell r="A6381">
            <v>42811</v>
          </cell>
          <cell r="B6381">
            <v>0.12130000000000001</v>
          </cell>
        </row>
        <row r="6382">
          <cell r="A6382">
            <v>42812</v>
          </cell>
          <cell r="B6382">
            <v>0</v>
          </cell>
        </row>
        <row r="6383">
          <cell r="A6383">
            <v>42813</v>
          </cell>
          <cell r="B6383">
            <v>0</v>
          </cell>
        </row>
        <row r="6384">
          <cell r="A6384">
            <v>42814</v>
          </cell>
          <cell r="B6384">
            <v>0.12130000000000001</v>
          </cell>
        </row>
        <row r="6385">
          <cell r="A6385">
            <v>42815</v>
          </cell>
          <cell r="B6385">
            <v>0.12130000000000001</v>
          </cell>
        </row>
        <row r="6386">
          <cell r="A6386">
            <v>42816</v>
          </cell>
          <cell r="B6386">
            <v>0.12130000000000001</v>
          </cell>
        </row>
        <row r="6387">
          <cell r="A6387">
            <v>42817</v>
          </cell>
          <cell r="B6387">
            <v>0.12130000000000001</v>
          </cell>
        </row>
        <row r="6388">
          <cell r="A6388">
            <v>42818</v>
          </cell>
          <cell r="B6388">
            <v>0.12130000000000001</v>
          </cell>
        </row>
        <row r="6389">
          <cell r="A6389">
            <v>42819</v>
          </cell>
          <cell r="B6389">
            <v>0</v>
          </cell>
        </row>
        <row r="6390">
          <cell r="A6390">
            <v>42820</v>
          </cell>
          <cell r="B6390">
            <v>0</v>
          </cell>
        </row>
        <row r="6391">
          <cell r="A6391">
            <v>42821</v>
          </cell>
          <cell r="B6391">
            <v>0.12130000000000001</v>
          </cell>
        </row>
        <row r="6392">
          <cell r="A6392">
            <v>42822</v>
          </cell>
          <cell r="B6392">
            <v>0.12130000000000001</v>
          </cell>
        </row>
        <row r="6393">
          <cell r="A6393">
            <v>42823</v>
          </cell>
          <cell r="B6393">
            <v>0.12130000000000001</v>
          </cell>
        </row>
        <row r="6394">
          <cell r="A6394">
            <v>42824</v>
          </cell>
          <cell r="B6394">
            <v>0.12130000000000001</v>
          </cell>
        </row>
        <row r="6395">
          <cell r="A6395">
            <v>42825</v>
          </cell>
          <cell r="B6395">
            <v>0.12130000000000001</v>
          </cell>
        </row>
        <row r="6396">
          <cell r="A6396">
            <v>42826</v>
          </cell>
          <cell r="B6396">
            <v>0</v>
          </cell>
        </row>
        <row r="6397">
          <cell r="A6397">
            <v>42827</v>
          </cell>
          <cell r="B6397">
            <v>0</v>
          </cell>
        </row>
        <row r="6398">
          <cell r="A6398">
            <v>42828</v>
          </cell>
          <cell r="B6398">
            <v>0.12130000000000001</v>
          </cell>
        </row>
        <row r="6399">
          <cell r="A6399">
            <v>42829</v>
          </cell>
          <cell r="B6399">
            <v>0.12130000000000001</v>
          </cell>
        </row>
        <row r="6400">
          <cell r="A6400">
            <v>42830</v>
          </cell>
          <cell r="B6400">
            <v>0.12130000000000001</v>
          </cell>
        </row>
        <row r="6401">
          <cell r="A6401">
            <v>42831</v>
          </cell>
          <cell r="B6401">
            <v>0.12130000000000001</v>
          </cell>
        </row>
        <row r="6402">
          <cell r="A6402">
            <v>42832</v>
          </cell>
          <cell r="B6402">
            <v>0.12130000000000001</v>
          </cell>
        </row>
        <row r="6403">
          <cell r="A6403">
            <v>42833</v>
          </cell>
          <cell r="B6403">
            <v>0</v>
          </cell>
        </row>
        <row r="6404">
          <cell r="A6404">
            <v>42834</v>
          </cell>
          <cell r="B6404">
            <v>0</v>
          </cell>
        </row>
        <row r="6405">
          <cell r="A6405">
            <v>42835</v>
          </cell>
          <cell r="B6405">
            <v>0.12130000000000001</v>
          </cell>
        </row>
        <row r="6406">
          <cell r="A6406">
            <v>42836</v>
          </cell>
          <cell r="B6406">
            <v>0.12130000000000001</v>
          </cell>
        </row>
        <row r="6407">
          <cell r="A6407">
            <v>42837</v>
          </cell>
          <cell r="B6407">
            <v>0.12130000000000001</v>
          </cell>
        </row>
        <row r="6408">
          <cell r="A6408">
            <v>42838</v>
          </cell>
          <cell r="B6408">
            <v>0.1113</v>
          </cell>
        </row>
        <row r="6409">
          <cell r="A6409">
            <v>42839</v>
          </cell>
          <cell r="B6409">
            <v>0</v>
          </cell>
        </row>
        <row r="6410">
          <cell r="A6410">
            <v>42840</v>
          </cell>
          <cell r="B6410">
            <v>0</v>
          </cell>
        </row>
        <row r="6411">
          <cell r="A6411">
            <v>42841</v>
          </cell>
          <cell r="B6411">
            <v>0</v>
          </cell>
        </row>
        <row r="6412">
          <cell r="A6412">
            <v>42842</v>
          </cell>
          <cell r="B6412">
            <v>0.1113</v>
          </cell>
        </row>
        <row r="6413">
          <cell r="A6413">
            <v>42843</v>
          </cell>
          <cell r="B6413">
            <v>0.1113</v>
          </cell>
        </row>
        <row r="6414">
          <cell r="A6414">
            <v>42844</v>
          </cell>
          <cell r="B6414">
            <v>0.1113</v>
          </cell>
        </row>
        <row r="6415">
          <cell r="A6415">
            <v>42845</v>
          </cell>
          <cell r="B6415">
            <v>0.1113</v>
          </cell>
        </row>
        <row r="6416">
          <cell r="A6416">
            <v>42846</v>
          </cell>
          <cell r="B6416">
            <v>0</v>
          </cell>
        </row>
        <row r="6417">
          <cell r="A6417">
            <v>42847</v>
          </cell>
          <cell r="B6417">
            <v>0</v>
          </cell>
        </row>
        <row r="6418">
          <cell r="A6418">
            <v>42848</v>
          </cell>
          <cell r="B6418">
            <v>0</v>
          </cell>
        </row>
        <row r="6419">
          <cell r="A6419">
            <v>42849</v>
          </cell>
          <cell r="B6419">
            <v>0.1113</v>
          </cell>
        </row>
        <row r="6420">
          <cell r="A6420">
            <v>42850</v>
          </cell>
          <cell r="B6420">
            <v>0.1113</v>
          </cell>
        </row>
        <row r="6421">
          <cell r="A6421">
            <v>42851</v>
          </cell>
          <cell r="B6421">
            <v>0.1113</v>
          </cell>
        </row>
        <row r="6422">
          <cell r="A6422">
            <v>42852</v>
          </cell>
          <cell r="B6422">
            <v>0.1113</v>
          </cell>
        </row>
        <row r="6423">
          <cell r="A6423">
            <v>42853</v>
          </cell>
          <cell r="B6423">
            <v>0.1113</v>
          </cell>
        </row>
        <row r="6424">
          <cell r="A6424">
            <v>42854</v>
          </cell>
          <cell r="B6424">
            <v>0</v>
          </cell>
        </row>
        <row r="6425">
          <cell r="A6425">
            <v>42855</v>
          </cell>
          <cell r="B6425">
            <v>0</v>
          </cell>
        </row>
        <row r="6426">
          <cell r="A6426">
            <v>42856</v>
          </cell>
          <cell r="B6426">
            <v>0</v>
          </cell>
        </row>
        <row r="6427">
          <cell r="A6427">
            <v>42857</v>
          </cell>
          <cell r="B6427">
            <v>0.1113</v>
          </cell>
        </row>
        <row r="6428">
          <cell r="A6428">
            <v>42858</v>
          </cell>
          <cell r="B6428">
            <v>0.1113</v>
          </cell>
        </row>
        <row r="6429">
          <cell r="A6429">
            <v>42859</v>
          </cell>
          <cell r="B6429">
            <v>0.1113</v>
          </cell>
        </row>
        <row r="6430">
          <cell r="A6430">
            <v>42860</v>
          </cell>
          <cell r="B6430">
            <v>0.1113</v>
          </cell>
        </row>
        <row r="6431">
          <cell r="A6431">
            <v>42861</v>
          </cell>
          <cell r="B6431">
            <v>0</v>
          </cell>
        </row>
        <row r="6432">
          <cell r="A6432">
            <v>42862</v>
          </cell>
          <cell r="B6432">
            <v>0</v>
          </cell>
        </row>
        <row r="6433">
          <cell r="A6433">
            <v>42863</v>
          </cell>
          <cell r="B6433">
            <v>0.1113</v>
          </cell>
        </row>
        <row r="6434">
          <cell r="A6434">
            <v>42864</v>
          </cell>
          <cell r="B6434">
            <v>0.1113</v>
          </cell>
        </row>
        <row r="6435">
          <cell r="A6435">
            <v>42865</v>
          </cell>
          <cell r="B6435">
            <v>0.1113</v>
          </cell>
        </row>
        <row r="6436">
          <cell r="A6436">
            <v>42866</v>
          </cell>
          <cell r="B6436">
            <v>0.1113</v>
          </cell>
        </row>
        <row r="6437">
          <cell r="A6437">
            <v>42867</v>
          </cell>
          <cell r="B6437">
            <v>0.1113</v>
          </cell>
        </row>
        <row r="6438">
          <cell r="A6438">
            <v>42868</v>
          </cell>
          <cell r="B6438">
            <v>0</v>
          </cell>
        </row>
        <row r="6439">
          <cell r="A6439">
            <v>42869</v>
          </cell>
          <cell r="B6439">
            <v>0</v>
          </cell>
        </row>
        <row r="6440">
          <cell r="A6440">
            <v>42870</v>
          </cell>
          <cell r="B6440">
            <v>0.1113</v>
          </cell>
        </row>
        <row r="6441">
          <cell r="A6441">
            <v>42871</v>
          </cell>
          <cell r="B6441">
            <v>0.1113</v>
          </cell>
        </row>
        <row r="6442">
          <cell r="A6442">
            <v>42872</v>
          </cell>
          <cell r="B6442">
            <v>0.1113</v>
          </cell>
        </row>
        <row r="6443">
          <cell r="A6443">
            <v>42873</v>
          </cell>
          <cell r="B6443">
            <v>0.1113</v>
          </cell>
        </row>
        <row r="6444">
          <cell r="A6444">
            <v>42874</v>
          </cell>
          <cell r="B6444">
            <v>0.1113</v>
          </cell>
        </row>
        <row r="6445">
          <cell r="A6445">
            <v>42875</v>
          </cell>
          <cell r="B6445">
            <v>0</v>
          </cell>
        </row>
        <row r="6446">
          <cell r="A6446">
            <v>42876</v>
          </cell>
          <cell r="B6446">
            <v>0</v>
          </cell>
        </row>
        <row r="6447">
          <cell r="A6447">
            <v>42877</v>
          </cell>
          <cell r="B6447">
            <v>0.1113</v>
          </cell>
        </row>
        <row r="6448">
          <cell r="A6448">
            <v>42878</v>
          </cell>
          <cell r="B6448">
            <v>0.1113</v>
          </cell>
        </row>
        <row r="6449">
          <cell r="A6449">
            <v>42879</v>
          </cell>
          <cell r="B6449">
            <v>0.1113</v>
          </cell>
        </row>
        <row r="6450">
          <cell r="A6450">
            <v>42880</v>
          </cell>
          <cell r="B6450">
            <v>0.1113</v>
          </cell>
        </row>
        <row r="6451">
          <cell r="A6451">
            <v>42881</v>
          </cell>
          <cell r="B6451">
            <v>0.1113</v>
          </cell>
        </row>
        <row r="6452">
          <cell r="A6452">
            <v>42882</v>
          </cell>
          <cell r="B6452">
            <v>0</v>
          </cell>
        </row>
        <row r="6453">
          <cell r="A6453">
            <v>42883</v>
          </cell>
          <cell r="B6453">
            <v>0</v>
          </cell>
        </row>
        <row r="6454">
          <cell r="A6454">
            <v>42884</v>
          </cell>
          <cell r="B6454">
            <v>0.1113</v>
          </cell>
        </row>
        <row r="6455">
          <cell r="A6455">
            <v>42885</v>
          </cell>
          <cell r="B6455">
            <v>0.1113</v>
          </cell>
        </row>
        <row r="6456">
          <cell r="A6456">
            <v>42886</v>
          </cell>
          <cell r="B6456">
            <v>0.1113</v>
          </cell>
        </row>
        <row r="6457">
          <cell r="A6457">
            <v>42887</v>
          </cell>
          <cell r="B6457">
            <v>0.1014</v>
          </cell>
        </row>
        <row r="6458">
          <cell r="A6458">
            <v>42888</v>
          </cell>
          <cell r="B6458">
            <v>0.1014</v>
          </cell>
        </row>
        <row r="6459">
          <cell r="A6459">
            <v>42889</v>
          </cell>
          <cell r="B6459">
            <v>0</v>
          </cell>
        </row>
        <row r="6460">
          <cell r="A6460">
            <v>42890</v>
          </cell>
          <cell r="B6460">
            <v>0</v>
          </cell>
        </row>
        <row r="6461">
          <cell r="A6461">
            <v>42891</v>
          </cell>
          <cell r="B6461">
            <v>0.1014</v>
          </cell>
        </row>
        <row r="6462">
          <cell r="A6462">
            <v>42892</v>
          </cell>
          <cell r="B6462">
            <v>0.1014</v>
          </cell>
        </row>
        <row r="6463">
          <cell r="A6463">
            <v>42893</v>
          </cell>
          <cell r="B6463">
            <v>0.1014</v>
          </cell>
        </row>
        <row r="6464">
          <cell r="A6464">
            <v>42894</v>
          </cell>
          <cell r="B6464">
            <v>0.1014</v>
          </cell>
        </row>
        <row r="6465">
          <cell r="A6465">
            <v>42895</v>
          </cell>
          <cell r="B6465">
            <v>0.1014</v>
          </cell>
        </row>
        <row r="6466">
          <cell r="A6466">
            <v>42896</v>
          </cell>
          <cell r="B6466">
            <v>0</v>
          </cell>
        </row>
        <row r="6467">
          <cell r="A6467">
            <v>42897</v>
          </cell>
          <cell r="B6467">
            <v>0</v>
          </cell>
        </row>
        <row r="6468">
          <cell r="A6468">
            <v>42898</v>
          </cell>
          <cell r="B6468">
            <v>0.1014</v>
          </cell>
        </row>
        <row r="6469">
          <cell r="A6469">
            <v>42899</v>
          </cell>
          <cell r="B6469">
            <v>0.1014</v>
          </cell>
        </row>
        <row r="6470">
          <cell r="A6470">
            <v>42900</v>
          </cell>
          <cell r="B6470">
            <v>0.1014</v>
          </cell>
        </row>
        <row r="6471">
          <cell r="A6471">
            <v>42901</v>
          </cell>
          <cell r="B6471">
            <v>0</v>
          </cell>
        </row>
        <row r="6472">
          <cell r="A6472">
            <v>42902</v>
          </cell>
          <cell r="B6472">
            <v>0.1014</v>
          </cell>
        </row>
        <row r="6473">
          <cell r="A6473">
            <v>42903</v>
          </cell>
          <cell r="B6473">
            <v>0</v>
          </cell>
        </row>
        <row r="6474">
          <cell r="A6474">
            <v>42904</v>
          </cell>
          <cell r="B6474">
            <v>0</v>
          </cell>
        </row>
        <row r="6475">
          <cell r="A6475">
            <v>42905</v>
          </cell>
          <cell r="B6475">
            <v>0.1014</v>
          </cell>
        </row>
        <row r="6476">
          <cell r="A6476">
            <v>42906</v>
          </cell>
          <cell r="B6476">
            <v>0.1014</v>
          </cell>
        </row>
        <row r="6477">
          <cell r="A6477">
            <v>42907</v>
          </cell>
          <cell r="B6477">
            <v>0.1014</v>
          </cell>
        </row>
        <row r="6478">
          <cell r="A6478">
            <v>42908</v>
          </cell>
          <cell r="B6478">
            <v>0.1014</v>
          </cell>
        </row>
        <row r="6479">
          <cell r="A6479">
            <v>42909</v>
          </cell>
          <cell r="B6479">
            <v>0.1014</v>
          </cell>
        </row>
        <row r="6480">
          <cell r="A6480">
            <v>42910</v>
          </cell>
          <cell r="B6480">
            <v>0</v>
          </cell>
        </row>
        <row r="6481">
          <cell r="A6481">
            <v>42911</v>
          </cell>
          <cell r="B6481">
            <v>0</v>
          </cell>
        </row>
        <row r="6482">
          <cell r="A6482">
            <v>42912</v>
          </cell>
          <cell r="B6482">
            <v>0.1014</v>
          </cell>
        </row>
        <row r="6483">
          <cell r="A6483">
            <v>42913</v>
          </cell>
          <cell r="B6483">
            <v>0.1014</v>
          </cell>
        </row>
        <row r="6484">
          <cell r="A6484">
            <v>42914</v>
          </cell>
          <cell r="B6484">
            <v>0.1014</v>
          </cell>
        </row>
        <row r="6485">
          <cell r="A6485">
            <v>42915</v>
          </cell>
          <cell r="B6485">
            <v>0.1014</v>
          </cell>
        </row>
        <row r="6486">
          <cell r="A6486">
            <v>42916</v>
          </cell>
          <cell r="B6486">
            <v>0.1014</v>
          </cell>
        </row>
        <row r="6487">
          <cell r="A6487">
            <v>42917</v>
          </cell>
          <cell r="B6487">
            <v>0</v>
          </cell>
        </row>
        <row r="6488">
          <cell r="A6488">
            <v>42918</v>
          </cell>
          <cell r="B6488">
            <v>0</v>
          </cell>
        </row>
        <row r="6489">
          <cell r="A6489">
            <v>42919</v>
          </cell>
          <cell r="B6489">
            <v>0.1014</v>
          </cell>
        </row>
        <row r="6490">
          <cell r="A6490">
            <v>42920</v>
          </cell>
          <cell r="B6490">
            <v>0.1014</v>
          </cell>
        </row>
        <row r="6491">
          <cell r="A6491">
            <v>42921</v>
          </cell>
          <cell r="B6491">
            <v>0.1014</v>
          </cell>
        </row>
        <row r="6492">
          <cell r="A6492">
            <v>42922</v>
          </cell>
          <cell r="B6492">
            <v>0.1014</v>
          </cell>
        </row>
        <row r="6493">
          <cell r="A6493">
            <v>42923</v>
          </cell>
          <cell r="B6493">
            <v>0.1014</v>
          </cell>
        </row>
        <row r="6494">
          <cell r="A6494">
            <v>42924</v>
          </cell>
          <cell r="B6494">
            <v>0</v>
          </cell>
        </row>
        <row r="6495">
          <cell r="A6495">
            <v>42925</v>
          </cell>
          <cell r="B6495">
            <v>0</v>
          </cell>
        </row>
        <row r="6496">
          <cell r="A6496">
            <v>42926</v>
          </cell>
          <cell r="B6496">
            <v>0.1014</v>
          </cell>
        </row>
        <row r="6497">
          <cell r="A6497">
            <v>42927</v>
          </cell>
          <cell r="B6497">
            <v>0.1014</v>
          </cell>
        </row>
        <row r="6498">
          <cell r="A6498">
            <v>42928</v>
          </cell>
          <cell r="B6498">
            <v>0.1014</v>
          </cell>
        </row>
        <row r="6499">
          <cell r="A6499">
            <v>42929</v>
          </cell>
          <cell r="B6499">
            <v>0.1014</v>
          </cell>
        </row>
        <row r="6500">
          <cell r="A6500">
            <v>42930</v>
          </cell>
          <cell r="B6500">
            <v>0.1014</v>
          </cell>
        </row>
        <row r="6501">
          <cell r="A6501">
            <v>42931</v>
          </cell>
          <cell r="B6501">
            <v>0</v>
          </cell>
        </row>
        <row r="6502">
          <cell r="A6502">
            <v>42932</v>
          </cell>
          <cell r="B6502">
            <v>0</v>
          </cell>
        </row>
        <row r="6503">
          <cell r="A6503">
            <v>42933</v>
          </cell>
          <cell r="B6503">
            <v>0.1014</v>
          </cell>
        </row>
        <row r="6504">
          <cell r="A6504">
            <v>42934</v>
          </cell>
          <cell r="B6504">
            <v>0.1014</v>
          </cell>
        </row>
        <row r="6505">
          <cell r="A6505">
            <v>42935</v>
          </cell>
          <cell r="B6505">
            <v>0.1014</v>
          </cell>
        </row>
        <row r="6506">
          <cell r="A6506">
            <v>42936</v>
          </cell>
          <cell r="B6506">
            <v>0.1014</v>
          </cell>
        </row>
        <row r="6507">
          <cell r="A6507">
            <v>42937</v>
          </cell>
          <cell r="B6507">
            <v>0.1014</v>
          </cell>
        </row>
        <row r="6508">
          <cell r="A6508">
            <v>42938</v>
          </cell>
          <cell r="B6508">
            <v>0</v>
          </cell>
        </row>
        <row r="6509">
          <cell r="A6509">
            <v>42939</v>
          </cell>
          <cell r="B6509">
            <v>0</v>
          </cell>
        </row>
        <row r="6510">
          <cell r="A6510">
            <v>42940</v>
          </cell>
          <cell r="B6510">
            <v>0.1014</v>
          </cell>
        </row>
        <row r="6511">
          <cell r="A6511">
            <v>42941</v>
          </cell>
          <cell r="B6511">
            <v>0.1014</v>
          </cell>
        </row>
        <row r="6512">
          <cell r="A6512">
            <v>42942</v>
          </cell>
          <cell r="B6512">
            <v>0.1014</v>
          </cell>
        </row>
        <row r="6513">
          <cell r="A6513">
            <v>42943</v>
          </cell>
          <cell r="B6513">
            <v>9.1399999999999995E-2</v>
          </cell>
        </row>
        <row r="6514">
          <cell r="A6514">
            <v>42944</v>
          </cell>
          <cell r="B6514">
            <v>9.1399999999999995E-2</v>
          </cell>
        </row>
        <row r="6515">
          <cell r="A6515">
            <v>42945</v>
          </cell>
          <cell r="B6515">
            <v>0</v>
          </cell>
        </row>
        <row r="6516">
          <cell r="A6516">
            <v>42946</v>
          </cell>
          <cell r="B6516">
            <v>0</v>
          </cell>
        </row>
        <row r="6517">
          <cell r="A6517">
            <v>42947</v>
          </cell>
          <cell r="B6517">
            <v>9.1399999999999995E-2</v>
          </cell>
        </row>
        <row r="6518">
          <cell r="A6518">
            <v>42948</v>
          </cell>
          <cell r="B6518">
            <v>9.1399999999999995E-2</v>
          </cell>
        </row>
        <row r="6519">
          <cell r="A6519">
            <v>42949</v>
          </cell>
          <cell r="B6519">
            <v>9.1399999999999995E-2</v>
          </cell>
        </row>
        <row r="6520">
          <cell r="A6520">
            <v>42950</v>
          </cell>
          <cell r="B6520">
            <v>9.1399999999999995E-2</v>
          </cell>
        </row>
        <row r="6521">
          <cell r="A6521">
            <v>42951</v>
          </cell>
          <cell r="B6521">
            <v>9.1399999999999995E-2</v>
          </cell>
        </row>
        <row r="6522">
          <cell r="A6522">
            <v>42952</v>
          </cell>
          <cell r="B6522">
            <v>0</v>
          </cell>
        </row>
        <row r="6523">
          <cell r="A6523">
            <v>42953</v>
          </cell>
          <cell r="B6523">
            <v>0</v>
          </cell>
        </row>
        <row r="6524">
          <cell r="A6524">
            <v>42954</v>
          </cell>
          <cell r="B6524">
            <v>9.1399999999999995E-2</v>
          </cell>
        </row>
        <row r="6525">
          <cell r="A6525">
            <v>42955</v>
          </cell>
          <cell r="B6525">
            <v>9.1399999999999995E-2</v>
          </cell>
        </row>
        <row r="6526">
          <cell r="A6526">
            <v>42956</v>
          </cell>
          <cell r="B6526">
            <v>9.1399999999999995E-2</v>
          </cell>
        </row>
        <row r="6527">
          <cell r="A6527">
            <v>42957</v>
          </cell>
          <cell r="B6527">
            <v>9.1399999999999995E-2</v>
          </cell>
        </row>
        <row r="6528">
          <cell r="A6528">
            <v>42958</v>
          </cell>
          <cell r="B6528">
            <v>9.1399999999999995E-2</v>
          </cell>
        </row>
        <row r="6529">
          <cell r="A6529">
            <v>42959</v>
          </cell>
          <cell r="B6529">
            <v>0</v>
          </cell>
        </row>
        <row r="6530">
          <cell r="A6530">
            <v>42960</v>
          </cell>
          <cell r="B6530">
            <v>0</v>
          </cell>
        </row>
        <row r="6531">
          <cell r="A6531">
            <v>42961</v>
          </cell>
          <cell r="B6531">
            <v>9.1399999999999995E-2</v>
          </cell>
        </row>
        <row r="6532">
          <cell r="A6532">
            <v>42962</v>
          </cell>
          <cell r="B6532">
            <v>9.1399999999999995E-2</v>
          </cell>
        </row>
        <row r="6533">
          <cell r="A6533">
            <v>42963</v>
          </cell>
          <cell r="B6533">
            <v>9.1399999999999995E-2</v>
          </cell>
        </row>
        <row r="6534">
          <cell r="A6534">
            <v>42964</v>
          </cell>
          <cell r="B6534">
            <v>9.1399999999999995E-2</v>
          </cell>
        </row>
        <row r="6535">
          <cell r="A6535">
            <v>42965</v>
          </cell>
          <cell r="B6535">
            <v>9.1399999999999995E-2</v>
          </cell>
        </row>
        <row r="6536">
          <cell r="A6536">
            <v>42966</v>
          </cell>
          <cell r="B6536">
            <v>0</v>
          </cell>
        </row>
        <row r="6537">
          <cell r="A6537">
            <v>42967</v>
          </cell>
          <cell r="B6537">
            <v>0</v>
          </cell>
        </row>
        <row r="6538">
          <cell r="A6538">
            <v>42968</v>
          </cell>
          <cell r="B6538">
            <v>9.1399999999999995E-2</v>
          </cell>
        </row>
        <row r="6539">
          <cell r="A6539">
            <v>42969</v>
          </cell>
          <cell r="B6539">
            <v>9.1399999999999995E-2</v>
          </cell>
        </row>
        <row r="6540">
          <cell r="A6540">
            <v>42970</v>
          </cell>
          <cell r="B6540">
            <v>9.1399999999999995E-2</v>
          </cell>
        </row>
        <row r="6541">
          <cell r="A6541">
            <v>42971</v>
          </cell>
          <cell r="B6541">
            <v>9.1399999999999995E-2</v>
          </cell>
        </row>
        <row r="6542">
          <cell r="A6542">
            <v>42972</v>
          </cell>
          <cell r="B6542">
            <v>9.1399999999999995E-2</v>
          </cell>
        </row>
        <row r="6543">
          <cell r="A6543">
            <v>42973</v>
          </cell>
          <cell r="B6543">
            <v>0</v>
          </cell>
        </row>
        <row r="6544">
          <cell r="A6544">
            <v>42974</v>
          </cell>
          <cell r="B6544">
            <v>0</v>
          </cell>
        </row>
        <row r="6545">
          <cell r="A6545">
            <v>42975</v>
          </cell>
          <cell r="B6545">
            <v>9.1399999999999995E-2</v>
          </cell>
        </row>
        <row r="6546">
          <cell r="A6546">
            <v>42976</v>
          </cell>
          <cell r="B6546">
            <v>9.1399999999999995E-2</v>
          </cell>
        </row>
        <row r="6547">
          <cell r="A6547">
            <v>42977</v>
          </cell>
          <cell r="B6547">
            <v>9.1399999999999995E-2</v>
          </cell>
        </row>
        <row r="6548">
          <cell r="A6548">
            <v>42978</v>
          </cell>
          <cell r="B6548">
            <v>9.1399999999999995E-2</v>
          </cell>
        </row>
        <row r="6549">
          <cell r="A6549">
            <v>42979</v>
          </cell>
          <cell r="B6549">
            <v>9.1399999999999995E-2</v>
          </cell>
        </row>
        <row r="6550">
          <cell r="A6550">
            <v>42980</v>
          </cell>
          <cell r="B6550">
            <v>0</v>
          </cell>
        </row>
        <row r="6551">
          <cell r="A6551">
            <v>42981</v>
          </cell>
          <cell r="B6551">
            <v>0</v>
          </cell>
        </row>
        <row r="6552">
          <cell r="A6552">
            <v>42982</v>
          </cell>
          <cell r="B6552">
            <v>9.1399999999999995E-2</v>
          </cell>
        </row>
        <row r="6553">
          <cell r="A6553">
            <v>42983</v>
          </cell>
          <cell r="B6553">
            <v>9.1399999999999995E-2</v>
          </cell>
        </row>
        <row r="6554">
          <cell r="A6554">
            <v>42984</v>
          </cell>
          <cell r="B6554">
            <v>9.1399999999999995E-2</v>
          </cell>
        </row>
        <row r="6555">
          <cell r="A6555">
            <v>42985</v>
          </cell>
          <cell r="B6555">
            <v>0</v>
          </cell>
        </row>
        <row r="6556">
          <cell r="A6556">
            <v>42986</v>
          </cell>
          <cell r="B6556">
            <v>8.14E-2</v>
          </cell>
        </row>
        <row r="6557">
          <cell r="A6557">
            <v>42987</v>
          </cell>
          <cell r="B6557">
            <v>0</v>
          </cell>
        </row>
        <row r="6558">
          <cell r="A6558">
            <v>42988</v>
          </cell>
          <cell r="B6558">
            <v>0</v>
          </cell>
        </row>
        <row r="6559">
          <cell r="A6559">
            <v>42989</v>
          </cell>
          <cell r="B6559">
            <v>8.14E-2</v>
          </cell>
        </row>
        <row r="6560">
          <cell r="A6560">
            <v>42990</v>
          </cell>
          <cell r="B6560">
            <v>8.14E-2</v>
          </cell>
        </row>
        <row r="6561">
          <cell r="A6561">
            <v>42991</v>
          </cell>
          <cell r="B6561">
            <v>8.14E-2</v>
          </cell>
        </row>
        <row r="6562">
          <cell r="A6562">
            <v>42992</v>
          </cell>
          <cell r="B6562">
            <v>8.14E-2</v>
          </cell>
        </row>
        <row r="6563">
          <cell r="A6563">
            <v>42993</v>
          </cell>
          <cell r="B6563">
            <v>8.14E-2</v>
          </cell>
        </row>
        <row r="6564">
          <cell r="A6564">
            <v>42994</v>
          </cell>
          <cell r="B6564">
            <v>0</v>
          </cell>
        </row>
        <row r="6565">
          <cell r="A6565">
            <v>42995</v>
          </cell>
          <cell r="B6565">
            <v>0</v>
          </cell>
        </row>
        <row r="6566">
          <cell r="A6566">
            <v>42996</v>
          </cell>
          <cell r="B6566">
            <v>8.14E-2</v>
          </cell>
        </row>
        <row r="6567">
          <cell r="A6567">
            <v>42997</v>
          </cell>
          <cell r="B6567">
            <v>8.14E-2</v>
          </cell>
        </row>
        <row r="6568">
          <cell r="A6568">
            <v>42998</v>
          </cell>
          <cell r="B6568">
            <v>8.14E-2</v>
          </cell>
        </row>
        <row r="6569">
          <cell r="A6569">
            <v>42999</v>
          </cell>
          <cell r="B6569">
            <v>8.14E-2</v>
          </cell>
        </row>
        <row r="6570">
          <cell r="A6570">
            <v>43000</v>
          </cell>
          <cell r="B6570">
            <v>8.14E-2</v>
          </cell>
        </row>
        <row r="6571">
          <cell r="A6571">
            <v>43001</v>
          </cell>
          <cell r="B6571">
            <v>0</v>
          </cell>
        </row>
        <row r="6572">
          <cell r="A6572">
            <v>43002</v>
          </cell>
          <cell r="B6572">
            <v>0</v>
          </cell>
        </row>
        <row r="6573">
          <cell r="A6573">
            <v>43003</v>
          </cell>
          <cell r="B6573">
            <v>8.14E-2</v>
          </cell>
        </row>
        <row r="6574">
          <cell r="A6574">
            <v>43004</v>
          </cell>
          <cell r="B6574">
            <v>8.14E-2</v>
          </cell>
        </row>
        <row r="6575">
          <cell r="A6575">
            <v>43005</v>
          </cell>
          <cell r="B6575">
            <v>8.14E-2</v>
          </cell>
        </row>
        <row r="6576">
          <cell r="A6576">
            <v>43006</v>
          </cell>
          <cell r="B6576">
            <v>8.14E-2</v>
          </cell>
        </row>
        <row r="6577">
          <cell r="A6577">
            <v>43007</v>
          </cell>
          <cell r="B6577">
            <v>8.14E-2</v>
          </cell>
        </row>
        <row r="6578">
          <cell r="A6578">
            <v>43008</v>
          </cell>
          <cell r="B6578">
            <v>0</v>
          </cell>
        </row>
        <row r="6579">
          <cell r="A6579">
            <v>43009</v>
          </cell>
          <cell r="B6579">
            <v>0</v>
          </cell>
        </row>
        <row r="6580">
          <cell r="A6580">
            <v>43010</v>
          </cell>
          <cell r="B6580">
            <v>8.14E-2</v>
          </cell>
        </row>
        <row r="6581">
          <cell r="A6581">
            <v>43011</v>
          </cell>
          <cell r="B6581">
            <v>8.14E-2</v>
          </cell>
        </row>
        <row r="6582">
          <cell r="A6582">
            <v>43012</v>
          </cell>
          <cell r="B6582">
            <v>8.14E-2</v>
          </cell>
        </row>
        <row r="6583">
          <cell r="A6583">
            <v>43013</v>
          </cell>
          <cell r="B6583">
            <v>8.14E-2</v>
          </cell>
        </row>
        <row r="6584">
          <cell r="A6584">
            <v>43014</v>
          </cell>
          <cell r="B6584">
            <v>8.14E-2</v>
          </cell>
        </row>
        <row r="6585">
          <cell r="A6585">
            <v>43015</v>
          </cell>
          <cell r="B6585">
            <v>0</v>
          </cell>
        </row>
        <row r="6586">
          <cell r="A6586">
            <v>43016</v>
          </cell>
          <cell r="B6586">
            <v>0</v>
          </cell>
        </row>
        <row r="6587">
          <cell r="A6587">
            <v>43017</v>
          </cell>
          <cell r="B6587">
            <v>8.14E-2</v>
          </cell>
        </row>
        <row r="6588">
          <cell r="A6588">
            <v>43018</v>
          </cell>
          <cell r="B6588">
            <v>8.14E-2</v>
          </cell>
        </row>
        <row r="6589">
          <cell r="A6589">
            <v>43019</v>
          </cell>
          <cell r="B6589">
            <v>8.14E-2</v>
          </cell>
        </row>
        <row r="6590">
          <cell r="A6590">
            <v>43020</v>
          </cell>
          <cell r="B6590">
            <v>0</v>
          </cell>
        </row>
        <row r="6591">
          <cell r="A6591">
            <v>43021</v>
          </cell>
          <cell r="B6591">
            <v>8.14E-2</v>
          </cell>
        </row>
        <row r="6592">
          <cell r="A6592">
            <v>43022</v>
          </cell>
          <cell r="B6592">
            <v>0</v>
          </cell>
        </row>
        <row r="6593">
          <cell r="A6593">
            <v>43023</v>
          </cell>
          <cell r="B6593">
            <v>0</v>
          </cell>
        </row>
        <row r="6594">
          <cell r="A6594">
            <v>43024</v>
          </cell>
          <cell r="B6594">
            <v>8.14E-2</v>
          </cell>
        </row>
        <row r="6595">
          <cell r="A6595">
            <v>43025</v>
          </cell>
          <cell r="B6595">
            <v>8.14E-2</v>
          </cell>
        </row>
        <row r="6596">
          <cell r="A6596">
            <v>43026</v>
          </cell>
          <cell r="B6596">
            <v>8.14E-2</v>
          </cell>
        </row>
        <row r="6597">
          <cell r="A6597">
            <v>43027</v>
          </cell>
          <cell r="B6597">
            <v>8.14E-2</v>
          </cell>
        </row>
        <row r="6598">
          <cell r="A6598">
            <v>43028</v>
          </cell>
          <cell r="B6598">
            <v>8.14E-2</v>
          </cell>
        </row>
        <row r="6599">
          <cell r="A6599">
            <v>43029</v>
          </cell>
          <cell r="B6599">
            <v>0</v>
          </cell>
        </row>
        <row r="6600">
          <cell r="A6600">
            <v>43030</v>
          </cell>
          <cell r="B6600">
            <v>0</v>
          </cell>
        </row>
        <row r="6601">
          <cell r="A6601">
            <v>43031</v>
          </cell>
          <cell r="B6601">
            <v>8.14E-2</v>
          </cell>
        </row>
        <row r="6602">
          <cell r="A6602">
            <v>43032</v>
          </cell>
          <cell r="B6602">
            <v>8.14E-2</v>
          </cell>
        </row>
        <row r="6603">
          <cell r="A6603">
            <v>43033</v>
          </cell>
          <cell r="B6603">
            <v>8.14E-2</v>
          </cell>
        </row>
        <row r="6604">
          <cell r="A6604">
            <v>43034</v>
          </cell>
          <cell r="B6604">
            <v>7.3899999999999993E-2</v>
          </cell>
        </row>
        <row r="6605">
          <cell r="A6605">
            <v>43035</v>
          </cell>
          <cell r="B6605">
            <v>7.3899999999999993E-2</v>
          </cell>
        </row>
        <row r="6606">
          <cell r="A6606">
            <v>43036</v>
          </cell>
          <cell r="B6606">
            <v>0</v>
          </cell>
        </row>
        <row r="6607">
          <cell r="A6607">
            <v>43037</v>
          </cell>
          <cell r="B6607">
            <v>0</v>
          </cell>
        </row>
        <row r="6608">
          <cell r="A6608">
            <v>43038</v>
          </cell>
          <cell r="B6608">
            <v>7.3899999999999993E-2</v>
          </cell>
        </row>
        <row r="6609">
          <cell r="A6609">
            <v>43039</v>
          </cell>
          <cell r="B6609">
            <v>7.3899999999999993E-2</v>
          </cell>
        </row>
        <row r="6610">
          <cell r="A6610">
            <v>43040</v>
          </cell>
          <cell r="B6610">
            <v>7.3899999999999993E-2</v>
          </cell>
        </row>
        <row r="6611">
          <cell r="A6611">
            <v>43041</v>
          </cell>
          <cell r="B6611">
            <v>0</v>
          </cell>
        </row>
        <row r="6612">
          <cell r="A6612">
            <v>43042</v>
          </cell>
          <cell r="B6612">
            <v>7.3899999999999993E-2</v>
          </cell>
        </row>
        <row r="6613">
          <cell r="A6613">
            <v>43043</v>
          </cell>
          <cell r="B6613">
            <v>0</v>
          </cell>
        </row>
        <row r="6614">
          <cell r="A6614">
            <v>43044</v>
          </cell>
          <cell r="B6614">
            <v>0</v>
          </cell>
        </row>
        <row r="6615">
          <cell r="A6615">
            <v>43045</v>
          </cell>
          <cell r="B6615">
            <v>7.3899999999999993E-2</v>
          </cell>
        </row>
        <row r="6616">
          <cell r="A6616">
            <v>43046</v>
          </cell>
          <cell r="B6616">
            <v>7.3899999999999993E-2</v>
          </cell>
        </row>
        <row r="6617">
          <cell r="A6617">
            <v>43047</v>
          </cell>
          <cell r="B6617">
            <v>7.3899999999999993E-2</v>
          </cell>
        </row>
        <row r="6618">
          <cell r="A6618">
            <v>43048</v>
          </cell>
          <cell r="B6618">
            <v>7.3899999999999993E-2</v>
          </cell>
        </row>
        <row r="6619">
          <cell r="A6619">
            <v>43049</v>
          </cell>
          <cell r="B6619">
            <v>7.3899999999999993E-2</v>
          </cell>
        </row>
        <row r="6620">
          <cell r="A6620">
            <v>43050</v>
          </cell>
          <cell r="B6620">
            <v>0</v>
          </cell>
        </row>
        <row r="6621">
          <cell r="A6621">
            <v>43051</v>
          </cell>
          <cell r="B6621">
            <v>0</v>
          </cell>
        </row>
        <row r="6622">
          <cell r="A6622">
            <v>43052</v>
          </cell>
          <cell r="B6622">
            <v>7.3899999999999993E-2</v>
          </cell>
        </row>
        <row r="6623">
          <cell r="A6623">
            <v>43053</v>
          </cell>
          <cell r="B6623">
            <v>7.3899999999999993E-2</v>
          </cell>
        </row>
        <row r="6624">
          <cell r="A6624">
            <v>43054</v>
          </cell>
          <cell r="B6624">
            <v>0</v>
          </cell>
        </row>
        <row r="6625">
          <cell r="A6625">
            <v>43055</v>
          </cell>
          <cell r="B6625">
            <v>7.3899999999999993E-2</v>
          </cell>
        </row>
        <row r="6626">
          <cell r="A6626">
            <v>43056</v>
          </cell>
          <cell r="B6626">
            <v>7.3899999999999993E-2</v>
          </cell>
        </row>
        <row r="6627">
          <cell r="A6627">
            <v>43057</v>
          </cell>
          <cell r="B6627">
            <v>0</v>
          </cell>
        </row>
        <row r="6628">
          <cell r="A6628">
            <v>43058</v>
          </cell>
          <cell r="B6628">
            <v>0</v>
          </cell>
        </row>
        <row r="6629">
          <cell r="A6629">
            <v>43059</v>
          </cell>
          <cell r="B6629">
            <v>7.3899999999999993E-2</v>
          </cell>
        </row>
        <row r="6630">
          <cell r="A6630">
            <v>43060</v>
          </cell>
          <cell r="B6630">
            <v>7.3899999999999993E-2</v>
          </cell>
        </row>
        <row r="6631">
          <cell r="A6631">
            <v>43061</v>
          </cell>
          <cell r="B6631">
            <v>7.3899999999999993E-2</v>
          </cell>
        </row>
        <row r="6632">
          <cell r="A6632">
            <v>43062</v>
          </cell>
          <cell r="B6632">
            <v>7.3899999999999993E-2</v>
          </cell>
        </row>
        <row r="6633">
          <cell r="A6633">
            <v>43063</v>
          </cell>
          <cell r="B6633">
            <v>7.3899999999999993E-2</v>
          </cell>
        </row>
        <row r="6634">
          <cell r="A6634">
            <v>43064</v>
          </cell>
          <cell r="B6634">
            <v>0</v>
          </cell>
        </row>
        <row r="6635">
          <cell r="A6635">
            <v>43065</v>
          </cell>
          <cell r="B6635">
            <v>0</v>
          </cell>
        </row>
        <row r="6636">
          <cell r="A6636">
            <v>43066</v>
          </cell>
          <cell r="B6636">
            <v>7.3899999999999993E-2</v>
          </cell>
        </row>
        <row r="6637">
          <cell r="A6637">
            <v>43067</v>
          </cell>
          <cell r="B6637">
            <v>7.3899999999999993E-2</v>
          </cell>
        </row>
        <row r="6638">
          <cell r="A6638">
            <v>43068</v>
          </cell>
          <cell r="B6638">
            <v>7.3899999999999993E-2</v>
          </cell>
        </row>
        <row r="6639">
          <cell r="A6639">
            <v>43069</v>
          </cell>
          <cell r="B6639">
            <v>7.3899999999999993E-2</v>
          </cell>
        </row>
        <row r="6640">
          <cell r="A6640">
            <v>43070</v>
          </cell>
          <cell r="B6640">
            <v>7.3899999999999993E-2</v>
          </cell>
        </row>
        <row r="6641">
          <cell r="A6641">
            <v>43071</v>
          </cell>
          <cell r="B6641">
            <v>0</v>
          </cell>
        </row>
        <row r="6642">
          <cell r="A6642">
            <v>43072</v>
          </cell>
          <cell r="B6642">
            <v>0</v>
          </cell>
        </row>
        <row r="6643">
          <cell r="A6643">
            <v>43073</v>
          </cell>
          <cell r="B6643">
            <v>7.3899999999999993E-2</v>
          </cell>
        </row>
        <row r="6644">
          <cell r="A6644">
            <v>43074</v>
          </cell>
          <cell r="B6644">
            <v>7.3899999999999993E-2</v>
          </cell>
        </row>
        <row r="6645">
          <cell r="A6645">
            <v>43075</v>
          </cell>
          <cell r="B6645">
            <v>7.3899999999999993E-2</v>
          </cell>
        </row>
        <row r="6646">
          <cell r="A6646">
            <v>43076</v>
          </cell>
          <cell r="B6646">
            <v>6.8900000000000003E-2</v>
          </cell>
        </row>
        <row r="6647">
          <cell r="A6647">
            <v>43077</v>
          </cell>
          <cell r="B6647">
            <v>6.8900000000000003E-2</v>
          </cell>
        </row>
        <row r="6648">
          <cell r="A6648">
            <v>43078</v>
          </cell>
          <cell r="B6648">
            <v>0</v>
          </cell>
        </row>
        <row r="6649">
          <cell r="A6649">
            <v>43079</v>
          </cell>
          <cell r="B6649">
            <v>0</v>
          </cell>
        </row>
        <row r="6650">
          <cell r="A6650">
            <v>43080</v>
          </cell>
          <cell r="B6650">
            <v>6.8900000000000003E-2</v>
          </cell>
        </row>
        <row r="6651">
          <cell r="A6651">
            <v>43081</v>
          </cell>
          <cell r="B6651">
            <v>6.8900000000000003E-2</v>
          </cell>
        </row>
        <row r="6652">
          <cell r="A6652">
            <v>43082</v>
          </cell>
          <cell r="B6652">
            <v>6.8900000000000003E-2</v>
          </cell>
        </row>
        <row r="6653">
          <cell r="A6653">
            <v>43083</v>
          </cell>
          <cell r="B6653">
            <v>6.8900000000000003E-2</v>
          </cell>
        </row>
        <row r="6654">
          <cell r="A6654">
            <v>43084</v>
          </cell>
          <cell r="B6654">
            <v>6.8900000000000003E-2</v>
          </cell>
        </row>
        <row r="6655">
          <cell r="A6655">
            <v>43085</v>
          </cell>
          <cell r="B6655">
            <v>0</v>
          </cell>
        </row>
        <row r="6656">
          <cell r="A6656">
            <v>43086</v>
          </cell>
          <cell r="B6656">
            <v>0</v>
          </cell>
        </row>
        <row r="6657">
          <cell r="A6657">
            <v>43087</v>
          </cell>
          <cell r="B6657">
            <v>6.8900000000000003E-2</v>
          </cell>
        </row>
        <row r="6658">
          <cell r="A6658">
            <v>43088</v>
          </cell>
          <cell r="B6658">
            <v>6.8900000000000003E-2</v>
          </cell>
        </row>
        <row r="6659">
          <cell r="A6659">
            <v>43089</v>
          </cell>
          <cell r="B6659">
            <v>6.8900000000000003E-2</v>
          </cell>
        </row>
        <row r="6660">
          <cell r="A6660">
            <v>43090</v>
          </cell>
          <cell r="B6660">
            <v>6.8900000000000003E-2</v>
          </cell>
        </row>
        <row r="6661">
          <cell r="A6661">
            <v>43091</v>
          </cell>
          <cell r="B6661">
            <v>6.8900000000000003E-2</v>
          </cell>
        </row>
        <row r="6662">
          <cell r="A6662">
            <v>43092</v>
          </cell>
          <cell r="B6662">
            <v>0</v>
          </cell>
        </row>
        <row r="6663">
          <cell r="A6663">
            <v>43093</v>
          </cell>
          <cell r="B6663">
            <v>0</v>
          </cell>
        </row>
        <row r="6664">
          <cell r="A6664">
            <v>43094</v>
          </cell>
          <cell r="B6664">
            <v>0</v>
          </cell>
        </row>
        <row r="6665">
          <cell r="A6665">
            <v>43095</v>
          </cell>
          <cell r="B6665">
            <v>6.8900000000000003E-2</v>
          </cell>
        </row>
        <row r="6666">
          <cell r="A6666">
            <v>43096</v>
          </cell>
          <cell r="B6666">
            <v>6.8900000000000003E-2</v>
          </cell>
        </row>
        <row r="6667">
          <cell r="A6667">
            <v>43097</v>
          </cell>
          <cell r="B6667">
            <v>6.8900000000000003E-2</v>
          </cell>
        </row>
        <row r="6668">
          <cell r="A6668">
            <v>43098</v>
          </cell>
          <cell r="B6668">
            <v>6.8900000000000003E-2</v>
          </cell>
        </row>
        <row r="6669">
          <cell r="A6669">
            <v>43099</v>
          </cell>
          <cell r="B6669">
            <v>0</v>
          </cell>
        </row>
        <row r="6670">
          <cell r="A6670">
            <v>43100</v>
          </cell>
          <cell r="B6670">
            <v>0</v>
          </cell>
        </row>
        <row r="6671">
          <cell r="A6671">
            <v>43101</v>
          </cell>
          <cell r="B6671">
            <v>0</v>
          </cell>
        </row>
        <row r="6672">
          <cell r="A6672">
            <v>43102</v>
          </cell>
          <cell r="B6672">
            <v>6.8900000000000003E-2</v>
          </cell>
        </row>
        <row r="6673">
          <cell r="A6673">
            <v>43103</v>
          </cell>
          <cell r="B6673">
            <v>6.8900000000000003E-2</v>
          </cell>
        </row>
        <row r="6674">
          <cell r="A6674">
            <v>43104</v>
          </cell>
          <cell r="B6674">
            <v>6.8900000000000003E-2</v>
          </cell>
        </row>
        <row r="6675">
          <cell r="A6675">
            <v>43105</v>
          </cell>
          <cell r="B6675">
            <v>6.8900000000000003E-2</v>
          </cell>
        </row>
        <row r="6676">
          <cell r="A6676">
            <v>43106</v>
          </cell>
          <cell r="B6676">
            <v>0</v>
          </cell>
        </row>
        <row r="6677">
          <cell r="A6677">
            <v>43107</v>
          </cell>
          <cell r="B6677">
            <v>0</v>
          </cell>
        </row>
        <row r="6678">
          <cell r="A6678">
            <v>43108</v>
          </cell>
          <cell r="B6678">
            <v>6.8900000000000003E-2</v>
          </cell>
        </row>
        <row r="6679">
          <cell r="A6679">
            <v>43109</v>
          </cell>
          <cell r="B6679">
            <v>6.8900000000000003E-2</v>
          </cell>
        </row>
        <row r="6680">
          <cell r="A6680">
            <v>43110</v>
          </cell>
          <cell r="B6680">
            <v>6.8900000000000003E-2</v>
          </cell>
        </row>
        <row r="6681">
          <cell r="A6681">
            <v>43111</v>
          </cell>
          <cell r="B6681">
            <v>6.8900000000000003E-2</v>
          </cell>
        </row>
        <row r="6682">
          <cell r="A6682">
            <v>43112</v>
          </cell>
          <cell r="B6682">
            <v>6.8900000000000003E-2</v>
          </cell>
        </row>
        <row r="6683">
          <cell r="A6683">
            <v>43113</v>
          </cell>
          <cell r="B6683">
            <v>0</v>
          </cell>
        </row>
        <row r="6684">
          <cell r="A6684">
            <v>43114</v>
          </cell>
          <cell r="B6684">
            <v>0</v>
          </cell>
        </row>
        <row r="6685">
          <cell r="A6685">
            <v>43115</v>
          </cell>
          <cell r="B6685">
            <v>6.8900000000000003E-2</v>
          </cell>
        </row>
        <row r="6686">
          <cell r="A6686">
            <v>43116</v>
          </cell>
          <cell r="B6686">
            <v>6.8900000000000003E-2</v>
          </cell>
        </row>
        <row r="6687">
          <cell r="A6687">
            <v>43117</v>
          </cell>
          <cell r="B6687">
            <v>6.8900000000000003E-2</v>
          </cell>
        </row>
        <row r="6688">
          <cell r="A6688">
            <v>43118</v>
          </cell>
          <cell r="B6688">
            <v>6.8900000000000003E-2</v>
          </cell>
        </row>
        <row r="6689">
          <cell r="A6689">
            <v>43119</v>
          </cell>
          <cell r="B6689">
            <v>6.8900000000000003E-2</v>
          </cell>
        </row>
        <row r="6690">
          <cell r="A6690">
            <v>43120</v>
          </cell>
          <cell r="B6690">
            <v>0</v>
          </cell>
        </row>
        <row r="6691">
          <cell r="A6691">
            <v>43121</v>
          </cell>
          <cell r="B6691">
            <v>0</v>
          </cell>
        </row>
        <row r="6692">
          <cell r="A6692">
            <v>43122</v>
          </cell>
          <cell r="B6692">
            <v>6.8900000000000003E-2</v>
          </cell>
        </row>
        <row r="6693">
          <cell r="A6693">
            <v>43123</v>
          </cell>
          <cell r="B6693">
            <v>6.8900000000000003E-2</v>
          </cell>
        </row>
        <row r="6694">
          <cell r="A6694">
            <v>43124</v>
          </cell>
          <cell r="B6694">
            <v>6.8900000000000003E-2</v>
          </cell>
        </row>
        <row r="6695">
          <cell r="A6695">
            <v>43125</v>
          </cell>
          <cell r="B6695">
            <v>6.8900000000000003E-2</v>
          </cell>
        </row>
        <row r="6696">
          <cell r="A6696">
            <v>43126</v>
          </cell>
          <cell r="B6696">
            <v>6.8900000000000003E-2</v>
          </cell>
        </row>
        <row r="6697">
          <cell r="A6697">
            <v>43127</v>
          </cell>
          <cell r="B6697">
            <v>0</v>
          </cell>
        </row>
        <row r="6698">
          <cell r="A6698">
            <v>43128</v>
          </cell>
          <cell r="B6698">
            <v>0</v>
          </cell>
        </row>
        <row r="6699">
          <cell r="A6699">
            <v>43129</v>
          </cell>
          <cell r="B6699">
            <v>6.8900000000000003E-2</v>
          </cell>
        </row>
        <row r="6700">
          <cell r="A6700">
            <v>43130</v>
          </cell>
          <cell r="B6700">
            <v>6.8900000000000003E-2</v>
          </cell>
        </row>
        <row r="6701">
          <cell r="A6701">
            <v>43131</v>
          </cell>
          <cell r="B6701">
            <v>6.8900000000000003E-2</v>
          </cell>
        </row>
        <row r="6702">
          <cell r="A6702">
            <v>43132</v>
          </cell>
          <cell r="B6702">
            <v>6.8900000000000003E-2</v>
          </cell>
        </row>
        <row r="6703">
          <cell r="A6703">
            <v>43133</v>
          </cell>
          <cell r="B6703">
            <v>6.8900000000000003E-2</v>
          </cell>
        </row>
        <row r="6704">
          <cell r="A6704">
            <v>43134</v>
          </cell>
          <cell r="B6704">
            <v>0</v>
          </cell>
        </row>
        <row r="6705">
          <cell r="A6705">
            <v>43135</v>
          </cell>
          <cell r="B6705">
            <v>0</v>
          </cell>
        </row>
        <row r="6706">
          <cell r="A6706">
            <v>43136</v>
          </cell>
          <cell r="B6706">
            <v>6.8900000000000003E-2</v>
          </cell>
        </row>
        <row r="6707">
          <cell r="A6707">
            <v>43137</v>
          </cell>
          <cell r="B6707">
            <v>6.8900000000000003E-2</v>
          </cell>
        </row>
        <row r="6708">
          <cell r="A6708">
            <v>43138</v>
          </cell>
          <cell r="B6708">
            <v>6.8900000000000003E-2</v>
          </cell>
        </row>
        <row r="6709">
          <cell r="A6709">
            <v>43139</v>
          </cell>
          <cell r="B6709">
            <v>6.6400000000000001E-2</v>
          </cell>
        </row>
        <row r="6710">
          <cell r="A6710">
            <v>43140</v>
          </cell>
          <cell r="B6710">
            <v>6.6400000000000001E-2</v>
          </cell>
        </row>
        <row r="6711">
          <cell r="A6711">
            <v>43141</v>
          </cell>
          <cell r="B6711">
            <v>0</v>
          </cell>
        </row>
        <row r="6712">
          <cell r="A6712">
            <v>43142</v>
          </cell>
          <cell r="B6712">
            <v>0</v>
          </cell>
        </row>
        <row r="6713">
          <cell r="A6713">
            <v>43143</v>
          </cell>
          <cell r="B6713">
            <v>0</v>
          </cell>
        </row>
        <row r="6714">
          <cell r="A6714">
            <v>43144</v>
          </cell>
          <cell r="B6714">
            <v>0</v>
          </cell>
        </row>
        <row r="6715">
          <cell r="A6715">
            <v>43145</v>
          </cell>
          <cell r="B6715">
            <v>6.6400000000000001E-2</v>
          </cell>
        </row>
        <row r="6716">
          <cell r="A6716">
            <v>43146</v>
          </cell>
          <cell r="B6716">
            <v>6.6400000000000001E-2</v>
          </cell>
        </row>
        <row r="6717">
          <cell r="A6717">
            <v>43147</v>
          </cell>
          <cell r="B6717">
            <v>6.6400000000000001E-2</v>
          </cell>
        </row>
        <row r="6718">
          <cell r="A6718">
            <v>43148</v>
          </cell>
          <cell r="B6718">
            <v>0</v>
          </cell>
        </row>
        <row r="6719">
          <cell r="A6719">
            <v>43149</v>
          </cell>
          <cell r="B6719">
            <v>0</v>
          </cell>
        </row>
        <row r="6720">
          <cell r="A6720">
            <v>43150</v>
          </cell>
          <cell r="B6720">
            <v>6.6400000000000001E-2</v>
          </cell>
        </row>
        <row r="6721">
          <cell r="A6721">
            <v>43151</v>
          </cell>
          <cell r="B6721">
            <v>6.6400000000000001E-2</v>
          </cell>
        </row>
        <row r="6722">
          <cell r="A6722">
            <v>43152</v>
          </cell>
          <cell r="B6722">
            <v>6.6400000000000001E-2</v>
          </cell>
        </row>
        <row r="6723">
          <cell r="A6723">
            <v>43153</v>
          </cell>
          <cell r="B6723">
            <v>6.6400000000000001E-2</v>
          </cell>
        </row>
        <row r="6724">
          <cell r="A6724">
            <v>43154</v>
          </cell>
          <cell r="B6724">
            <v>6.6400000000000001E-2</v>
          </cell>
        </row>
        <row r="6725">
          <cell r="A6725">
            <v>43155</v>
          </cell>
          <cell r="B6725">
            <v>0</v>
          </cell>
        </row>
        <row r="6726">
          <cell r="A6726">
            <v>43156</v>
          </cell>
          <cell r="B6726">
            <v>0</v>
          </cell>
        </row>
        <row r="6727">
          <cell r="A6727">
            <v>43157</v>
          </cell>
          <cell r="B6727">
            <v>6.6400000000000001E-2</v>
          </cell>
        </row>
        <row r="6728">
          <cell r="A6728">
            <v>43158</v>
          </cell>
          <cell r="B6728">
            <v>6.6400000000000001E-2</v>
          </cell>
        </row>
        <row r="6729">
          <cell r="A6729">
            <v>43159</v>
          </cell>
          <cell r="B6729">
            <v>6.6400000000000001E-2</v>
          </cell>
        </row>
        <row r="6730">
          <cell r="A6730">
            <v>43160</v>
          </cell>
          <cell r="B6730">
            <v>6.6400000000000001E-2</v>
          </cell>
        </row>
        <row r="6731">
          <cell r="A6731">
            <v>43161</v>
          </cell>
          <cell r="B6731">
            <v>6.6400000000000001E-2</v>
          </cell>
        </row>
        <row r="6732">
          <cell r="A6732">
            <v>43162</v>
          </cell>
          <cell r="B6732">
            <v>0</v>
          </cell>
        </row>
        <row r="6733">
          <cell r="A6733">
            <v>43163</v>
          </cell>
          <cell r="B6733">
            <v>0</v>
          </cell>
        </row>
        <row r="6734">
          <cell r="A6734">
            <v>43164</v>
          </cell>
          <cell r="B6734">
            <v>6.6400000000000001E-2</v>
          </cell>
        </row>
        <row r="6735">
          <cell r="A6735">
            <v>43165</v>
          </cell>
          <cell r="B6735">
            <v>6.6400000000000001E-2</v>
          </cell>
        </row>
        <row r="6736">
          <cell r="A6736">
            <v>43166</v>
          </cell>
          <cell r="B6736">
            <v>6.6400000000000001E-2</v>
          </cell>
        </row>
        <row r="6737">
          <cell r="A6737">
            <v>43167</v>
          </cell>
          <cell r="B6737">
            <v>6.6400000000000001E-2</v>
          </cell>
        </row>
        <row r="6738">
          <cell r="A6738">
            <v>43168</v>
          </cell>
          <cell r="B6738">
            <v>6.6400000000000001E-2</v>
          </cell>
        </row>
        <row r="6739">
          <cell r="A6739">
            <v>43169</v>
          </cell>
          <cell r="B6739">
            <v>0</v>
          </cell>
        </row>
        <row r="6740">
          <cell r="A6740">
            <v>43170</v>
          </cell>
          <cell r="B6740">
            <v>0</v>
          </cell>
        </row>
        <row r="6741">
          <cell r="A6741">
            <v>43171</v>
          </cell>
          <cell r="B6741">
            <v>6.6400000000000001E-2</v>
          </cell>
        </row>
        <row r="6742">
          <cell r="A6742">
            <v>43172</v>
          </cell>
          <cell r="B6742">
            <v>6.6400000000000001E-2</v>
          </cell>
        </row>
        <row r="6743">
          <cell r="A6743">
            <v>43173</v>
          </cell>
          <cell r="B6743">
            <v>6.6400000000000001E-2</v>
          </cell>
        </row>
        <row r="6744">
          <cell r="A6744">
            <v>43174</v>
          </cell>
          <cell r="B6744">
            <v>6.6400000000000001E-2</v>
          </cell>
        </row>
        <row r="6745">
          <cell r="A6745">
            <v>43175</v>
          </cell>
          <cell r="B6745">
            <v>6.6400000000000001E-2</v>
          </cell>
        </row>
        <row r="6746">
          <cell r="A6746">
            <v>43176</v>
          </cell>
          <cell r="B6746">
            <v>0</v>
          </cell>
        </row>
        <row r="6747">
          <cell r="A6747">
            <v>43177</v>
          </cell>
          <cell r="B6747">
            <v>0</v>
          </cell>
        </row>
        <row r="6748">
          <cell r="A6748">
            <v>43178</v>
          </cell>
          <cell r="B6748">
            <v>6.6400000000000001E-2</v>
          </cell>
        </row>
        <row r="6749">
          <cell r="A6749">
            <v>43179</v>
          </cell>
          <cell r="B6749">
            <v>6.6400000000000001E-2</v>
          </cell>
        </row>
        <row r="6750">
          <cell r="A6750">
            <v>43180</v>
          </cell>
          <cell r="B6750">
            <v>6.6400000000000001E-2</v>
          </cell>
        </row>
        <row r="6751">
          <cell r="A6751">
            <v>43181</v>
          </cell>
          <cell r="B6751">
            <v>6.3899999999999998E-2</v>
          </cell>
        </row>
        <row r="6752">
          <cell r="A6752">
            <v>43182</v>
          </cell>
          <cell r="B6752">
            <v>6.3899999999999998E-2</v>
          </cell>
        </row>
        <row r="6753">
          <cell r="A6753">
            <v>43183</v>
          </cell>
          <cell r="B6753">
            <v>0</v>
          </cell>
        </row>
        <row r="6754">
          <cell r="A6754">
            <v>43184</v>
          </cell>
          <cell r="B6754">
            <v>0</v>
          </cell>
        </row>
        <row r="6755">
          <cell r="A6755">
            <v>43185</v>
          </cell>
          <cell r="B6755">
            <v>6.3899999999999998E-2</v>
          </cell>
        </row>
        <row r="6756">
          <cell r="A6756">
            <v>43186</v>
          </cell>
          <cell r="B6756">
            <v>6.3899999999999998E-2</v>
          </cell>
        </row>
        <row r="6757">
          <cell r="A6757">
            <v>43187</v>
          </cell>
          <cell r="B6757">
            <v>6.3899999999999998E-2</v>
          </cell>
        </row>
        <row r="6758">
          <cell r="A6758">
            <v>43188</v>
          </cell>
          <cell r="B6758">
            <v>6.3899999999999998E-2</v>
          </cell>
        </row>
        <row r="6759">
          <cell r="A6759">
            <v>43189</v>
          </cell>
          <cell r="B6759">
            <v>0</v>
          </cell>
        </row>
        <row r="6760">
          <cell r="A6760">
            <v>43190</v>
          </cell>
          <cell r="B6760">
            <v>0</v>
          </cell>
        </row>
        <row r="6761">
          <cell r="A6761">
            <v>43191</v>
          </cell>
          <cell r="B6761">
            <v>0</v>
          </cell>
        </row>
        <row r="6762">
          <cell r="A6762">
            <v>43192</v>
          </cell>
          <cell r="B6762">
            <v>6.3899999999999998E-2</v>
          </cell>
        </row>
        <row r="6763">
          <cell r="A6763">
            <v>43193</v>
          </cell>
          <cell r="B6763">
            <v>6.3899999999999998E-2</v>
          </cell>
        </row>
        <row r="6764">
          <cell r="A6764">
            <v>43194</v>
          </cell>
          <cell r="B6764">
            <v>6.3899999999999998E-2</v>
          </cell>
        </row>
        <row r="6765">
          <cell r="A6765">
            <v>43195</v>
          </cell>
          <cell r="B6765">
            <v>6.3899999999999998E-2</v>
          </cell>
        </row>
        <row r="6766">
          <cell r="A6766">
            <v>43196</v>
          </cell>
          <cell r="B6766">
            <v>6.3899999999999998E-2</v>
          </cell>
        </row>
        <row r="6767">
          <cell r="A6767">
            <v>43197</v>
          </cell>
          <cell r="B6767">
            <v>0</v>
          </cell>
        </row>
        <row r="6768">
          <cell r="A6768">
            <v>43198</v>
          </cell>
          <cell r="B6768">
            <v>0</v>
          </cell>
        </row>
        <row r="6769">
          <cell r="A6769">
            <v>43199</v>
          </cell>
          <cell r="B6769">
            <v>6.3899999999999998E-2</v>
          </cell>
        </row>
        <row r="6770">
          <cell r="A6770">
            <v>43200</v>
          </cell>
          <cell r="B6770">
            <v>6.3899999999999998E-2</v>
          </cell>
        </row>
        <row r="6771">
          <cell r="A6771">
            <v>43201</v>
          </cell>
          <cell r="B6771">
            <v>6.3899999999999998E-2</v>
          </cell>
        </row>
        <row r="6772">
          <cell r="A6772">
            <v>43202</v>
          </cell>
          <cell r="B6772">
            <v>6.3899999999999998E-2</v>
          </cell>
        </row>
        <row r="6773">
          <cell r="A6773">
            <v>43203</v>
          </cell>
          <cell r="B6773">
            <v>6.3899999999999998E-2</v>
          </cell>
        </row>
        <row r="6774">
          <cell r="A6774">
            <v>43204</v>
          </cell>
          <cell r="B6774">
            <v>0</v>
          </cell>
        </row>
        <row r="6775">
          <cell r="A6775">
            <v>43205</v>
          </cell>
          <cell r="B6775">
            <v>0</v>
          </cell>
        </row>
        <row r="6776">
          <cell r="A6776">
            <v>43206</v>
          </cell>
          <cell r="B6776">
            <v>6.3899999999999998E-2</v>
          </cell>
        </row>
        <row r="6777">
          <cell r="A6777">
            <v>43207</v>
          </cell>
          <cell r="B6777">
            <v>6.3899999999999998E-2</v>
          </cell>
        </row>
        <row r="6778">
          <cell r="A6778">
            <v>43208</v>
          </cell>
          <cell r="B6778">
            <v>6.3899999999999998E-2</v>
          </cell>
        </row>
        <row r="6779">
          <cell r="A6779">
            <v>43209</v>
          </cell>
          <cell r="B6779">
            <v>6.3899999999999998E-2</v>
          </cell>
        </row>
        <row r="6780">
          <cell r="A6780">
            <v>43210</v>
          </cell>
          <cell r="B6780">
            <v>6.3899999999999998E-2</v>
          </cell>
        </row>
        <row r="6781">
          <cell r="A6781">
            <v>43211</v>
          </cell>
          <cell r="B6781">
            <v>0</v>
          </cell>
        </row>
        <row r="6782">
          <cell r="A6782">
            <v>43212</v>
          </cell>
          <cell r="B6782">
            <v>0</v>
          </cell>
        </row>
        <row r="6783">
          <cell r="A6783">
            <v>43213</v>
          </cell>
          <cell r="B6783">
            <v>6.3899999999999998E-2</v>
          </cell>
        </row>
        <row r="6784">
          <cell r="A6784">
            <v>43214</v>
          </cell>
          <cell r="B6784">
            <v>6.3899999999999998E-2</v>
          </cell>
        </row>
        <row r="6785">
          <cell r="A6785">
            <v>43215</v>
          </cell>
          <cell r="B6785">
            <v>6.3899999999999998E-2</v>
          </cell>
        </row>
        <row r="6786">
          <cell r="A6786">
            <v>43216</v>
          </cell>
          <cell r="B6786">
            <v>6.3899999999999998E-2</v>
          </cell>
        </row>
        <row r="6787">
          <cell r="A6787">
            <v>43217</v>
          </cell>
          <cell r="B6787">
            <v>6.3899999999999998E-2</v>
          </cell>
        </row>
        <row r="6788">
          <cell r="A6788">
            <v>43218</v>
          </cell>
          <cell r="B6788">
            <v>0</v>
          </cell>
        </row>
        <row r="6789">
          <cell r="A6789">
            <v>43219</v>
          </cell>
          <cell r="B6789">
            <v>0</v>
          </cell>
        </row>
        <row r="6790">
          <cell r="A6790">
            <v>43220</v>
          </cell>
          <cell r="B6790">
            <v>6.3899999999999998E-2</v>
          </cell>
        </row>
        <row r="6791">
          <cell r="A6791">
            <v>43221</v>
          </cell>
          <cell r="B6791">
            <v>0</v>
          </cell>
        </row>
        <row r="6792">
          <cell r="A6792">
            <v>43222</v>
          </cell>
          <cell r="B6792">
            <v>6.3899999999999998E-2</v>
          </cell>
        </row>
        <row r="6793">
          <cell r="A6793">
            <v>43223</v>
          </cell>
          <cell r="B6793">
            <v>6.3899999999999998E-2</v>
          </cell>
        </row>
        <row r="6794">
          <cell r="A6794">
            <v>43224</v>
          </cell>
          <cell r="B6794">
            <v>6.3899999999999998E-2</v>
          </cell>
        </row>
        <row r="6795">
          <cell r="A6795">
            <v>43225</v>
          </cell>
          <cell r="B6795">
            <v>0</v>
          </cell>
        </row>
        <row r="6796">
          <cell r="A6796">
            <v>43226</v>
          </cell>
          <cell r="B6796">
            <v>0</v>
          </cell>
        </row>
        <row r="6797">
          <cell r="A6797">
            <v>43227</v>
          </cell>
          <cell r="B6797">
            <v>6.3899999999999998E-2</v>
          </cell>
        </row>
        <row r="6798">
          <cell r="A6798">
            <v>43228</v>
          </cell>
          <cell r="B6798">
            <v>6.3899999999999998E-2</v>
          </cell>
        </row>
        <row r="6799">
          <cell r="A6799">
            <v>43229</v>
          </cell>
          <cell r="B6799">
            <v>6.3899999999999998E-2</v>
          </cell>
        </row>
        <row r="6800">
          <cell r="A6800">
            <v>43230</v>
          </cell>
          <cell r="B6800">
            <v>6.3899999999999998E-2</v>
          </cell>
        </row>
        <row r="6801">
          <cell r="A6801">
            <v>43231</v>
          </cell>
          <cell r="B6801">
            <v>6.3899999999999998E-2</v>
          </cell>
        </row>
        <row r="6802">
          <cell r="A6802">
            <v>43232</v>
          </cell>
          <cell r="B6802">
            <v>0</v>
          </cell>
        </row>
        <row r="6803">
          <cell r="A6803">
            <v>43233</v>
          </cell>
          <cell r="B6803">
            <v>0</v>
          </cell>
        </row>
        <row r="6804">
          <cell r="A6804">
            <v>43234</v>
          </cell>
          <cell r="B6804">
            <v>6.3899999999999998E-2</v>
          </cell>
        </row>
        <row r="6805">
          <cell r="A6805">
            <v>43235</v>
          </cell>
          <cell r="B6805">
            <v>6.3899999999999998E-2</v>
          </cell>
        </row>
        <row r="6806">
          <cell r="A6806">
            <v>43236</v>
          </cell>
          <cell r="B6806">
            <v>6.3899999999999998E-2</v>
          </cell>
        </row>
        <row r="6807">
          <cell r="A6807">
            <v>43237</v>
          </cell>
          <cell r="B6807">
            <v>6.3899999999999998E-2</v>
          </cell>
        </row>
        <row r="6808">
          <cell r="A6808">
            <v>43238</v>
          </cell>
          <cell r="B6808">
            <v>6.3899999999999998E-2</v>
          </cell>
        </row>
        <row r="6809">
          <cell r="A6809">
            <v>43239</v>
          </cell>
          <cell r="B6809">
            <v>0</v>
          </cell>
        </row>
        <row r="6810">
          <cell r="A6810">
            <v>43240</v>
          </cell>
          <cell r="B6810">
            <v>0</v>
          </cell>
        </row>
        <row r="6811">
          <cell r="A6811">
            <v>43241</v>
          </cell>
          <cell r="B6811">
            <v>6.3899999999999998E-2</v>
          </cell>
        </row>
        <row r="6812">
          <cell r="A6812">
            <v>43242</v>
          </cell>
          <cell r="B6812">
            <v>6.3899999999999998E-2</v>
          </cell>
        </row>
        <row r="6813">
          <cell r="A6813">
            <v>43243</v>
          </cell>
          <cell r="B6813">
            <v>6.3899999999999998E-2</v>
          </cell>
        </row>
        <row r="6814">
          <cell r="A6814">
            <v>43244</v>
          </cell>
          <cell r="B6814">
            <v>6.3899999999999998E-2</v>
          </cell>
        </row>
        <row r="6815">
          <cell r="A6815">
            <v>43245</v>
          </cell>
          <cell r="B6815">
            <v>6.3899999999999998E-2</v>
          </cell>
        </row>
        <row r="6816">
          <cell r="A6816">
            <v>43246</v>
          </cell>
          <cell r="B6816">
            <v>0</v>
          </cell>
        </row>
        <row r="6817">
          <cell r="A6817">
            <v>43247</v>
          </cell>
          <cell r="B6817">
            <v>0</v>
          </cell>
        </row>
        <row r="6818">
          <cell r="A6818">
            <v>43248</v>
          </cell>
          <cell r="B6818">
            <v>6.3899999999999998E-2</v>
          </cell>
        </row>
        <row r="6819">
          <cell r="A6819">
            <v>43249</v>
          </cell>
          <cell r="B6819">
            <v>6.3899999999999998E-2</v>
          </cell>
        </row>
        <row r="6820">
          <cell r="A6820">
            <v>43250</v>
          </cell>
          <cell r="B6820">
            <v>6.3899999999999998E-2</v>
          </cell>
        </row>
        <row r="6821">
          <cell r="A6821">
            <v>43251</v>
          </cell>
          <cell r="B6821">
            <v>0</v>
          </cell>
        </row>
        <row r="6822">
          <cell r="A6822">
            <v>43252</v>
          </cell>
          <cell r="B6822">
            <v>6.3899999999999998E-2</v>
          </cell>
        </row>
        <row r="6823">
          <cell r="A6823">
            <v>43253</v>
          </cell>
          <cell r="B6823">
            <v>0</v>
          </cell>
        </row>
        <row r="6824">
          <cell r="A6824">
            <v>43254</v>
          </cell>
          <cell r="B6824">
            <v>0</v>
          </cell>
        </row>
        <row r="6825">
          <cell r="A6825">
            <v>43255</v>
          </cell>
          <cell r="B6825">
            <v>6.3899999999999998E-2</v>
          </cell>
        </row>
        <row r="6826">
          <cell r="A6826">
            <v>43256</v>
          </cell>
          <cell r="B6826">
            <v>6.3899999999999998E-2</v>
          </cell>
        </row>
        <row r="6827">
          <cell r="A6827">
            <v>43257</v>
          </cell>
          <cell r="B6827">
            <v>6.3899999999999998E-2</v>
          </cell>
        </row>
        <row r="6828">
          <cell r="A6828">
            <v>43258</v>
          </cell>
          <cell r="B6828">
            <v>6.3899999999999998E-2</v>
          </cell>
        </row>
        <row r="6829">
          <cell r="A6829">
            <v>43259</v>
          </cell>
          <cell r="B6829">
            <v>6.3899999999999998E-2</v>
          </cell>
        </row>
        <row r="6830">
          <cell r="A6830">
            <v>43260</v>
          </cell>
          <cell r="B6830">
            <v>0</v>
          </cell>
        </row>
        <row r="6831">
          <cell r="A6831">
            <v>43261</v>
          </cell>
          <cell r="B6831">
            <v>0</v>
          </cell>
        </row>
        <row r="6832">
          <cell r="A6832">
            <v>43262</v>
          </cell>
          <cell r="B6832">
            <v>6.3899999999999998E-2</v>
          </cell>
        </row>
        <row r="6833">
          <cell r="A6833">
            <v>43263</v>
          </cell>
          <cell r="B6833">
            <v>6.3899999999999998E-2</v>
          </cell>
        </row>
        <row r="6834">
          <cell r="A6834">
            <v>43264</v>
          </cell>
          <cell r="B6834">
            <v>6.3899999999999998E-2</v>
          </cell>
        </row>
        <row r="6835">
          <cell r="A6835">
            <v>43265</v>
          </cell>
          <cell r="B6835">
            <v>6.3899999999999998E-2</v>
          </cell>
        </row>
        <row r="6836">
          <cell r="A6836">
            <v>43266</v>
          </cell>
          <cell r="B6836">
            <v>6.3899999999999998E-2</v>
          </cell>
        </row>
        <row r="6837">
          <cell r="A6837">
            <v>43267</v>
          </cell>
          <cell r="B6837">
            <v>0</v>
          </cell>
        </row>
        <row r="6838">
          <cell r="A6838">
            <v>43268</v>
          </cell>
          <cell r="B6838">
            <v>0</v>
          </cell>
        </row>
        <row r="6839">
          <cell r="A6839">
            <v>43269</v>
          </cell>
          <cell r="B6839">
            <v>6.3899999999999998E-2</v>
          </cell>
        </row>
        <row r="6840">
          <cell r="A6840">
            <v>43270</v>
          </cell>
          <cell r="B6840">
            <v>6.3899999999999998E-2</v>
          </cell>
        </row>
        <row r="6841">
          <cell r="A6841">
            <v>43271</v>
          </cell>
          <cell r="B6841">
            <v>6.3899999999999998E-2</v>
          </cell>
        </row>
        <row r="6842">
          <cell r="A6842">
            <v>43272</v>
          </cell>
          <cell r="B6842">
            <v>6.3899999999999998E-2</v>
          </cell>
        </row>
        <row r="6843">
          <cell r="A6843">
            <v>43273</v>
          </cell>
          <cell r="B6843">
            <v>6.3899999999999998E-2</v>
          </cell>
        </row>
        <row r="6844">
          <cell r="A6844">
            <v>43274</v>
          </cell>
          <cell r="B6844">
            <v>0</v>
          </cell>
        </row>
        <row r="6845">
          <cell r="A6845">
            <v>43275</v>
          </cell>
          <cell r="B6845">
            <v>0</v>
          </cell>
        </row>
        <row r="6846">
          <cell r="A6846">
            <v>43276</v>
          </cell>
          <cell r="B6846">
            <v>6.3899999999999998E-2</v>
          </cell>
        </row>
        <row r="6847">
          <cell r="A6847">
            <v>43277</v>
          </cell>
          <cell r="B6847">
            <v>6.3899999999999998E-2</v>
          </cell>
        </row>
        <row r="6848">
          <cell r="A6848">
            <v>43278</v>
          </cell>
          <cell r="B6848">
            <v>6.3899999999999998E-2</v>
          </cell>
        </row>
        <row r="6849">
          <cell r="A6849">
            <v>43279</v>
          </cell>
          <cell r="B6849">
            <v>6.3899999999999998E-2</v>
          </cell>
        </row>
        <row r="6850">
          <cell r="A6850">
            <v>43280</v>
          </cell>
          <cell r="B6850">
            <v>6.3899999999999998E-2</v>
          </cell>
        </row>
        <row r="6851">
          <cell r="A6851">
            <v>43281</v>
          </cell>
          <cell r="B6851">
            <v>0</v>
          </cell>
        </row>
        <row r="6852">
          <cell r="A6852">
            <v>43282</v>
          </cell>
          <cell r="B6852">
            <v>0</v>
          </cell>
        </row>
        <row r="6853">
          <cell r="A6853">
            <v>43283</v>
          </cell>
          <cell r="B6853">
            <v>6.3899999999999998E-2</v>
          </cell>
        </row>
        <row r="6854">
          <cell r="A6854">
            <v>43284</v>
          </cell>
          <cell r="B6854">
            <v>6.3899999999999998E-2</v>
          </cell>
        </row>
        <row r="6855">
          <cell r="A6855">
            <v>43285</v>
          </cell>
          <cell r="B6855">
            <v>6.3899999999999998E-2</v>
          </cell>
        </row>
        <row r="6856">
          <cell r="A6856">
            <v>43286</v>
          </cell>
          <cell r="B6856">
            <v>6.3899999999999998E-2</v>
          </cell>
        </row>
        <row r="6857">
          <cell r="A6857">
            <v>43287</v>
          </cell>
          <cell r="B6857">
            <v>6.3899999999999998E-2</v>
          </cell>
        </row>
        <row r="6858">
          <cell r="A6858">
            <v>43288</v>
          </cell>
          <cell r="B6858">
            <v>0</v>
          </cell>
        </row>
        <row r="6859">
          <cell r="A6859">
            <v>43289</v>
          </cell>
          <cell r="B6859">
            <v>0</v>
          </cell>
        </row>
        <row r="6860">
          <cell r="A6860">
            <v>43290</v>
          </cell>
          <cell r="B6860">
            <v>6.3899999999999998E-2</v>
          </cell>
        </row>
        <row r="6861">
          <cell r="A6861">
            <v>43291</v>
          </cell>
          <cell r="B6861">
            <v>6.3899999999999998E-2</v>
          </cell>
        </row>
        <row r="6862">
          <cell r="A6862">
            <v>43292</v>
          </cell>
          <cell r="B6862">
            <v>6.3899999999999998E-2</v>
          </cell>
        </row>
        <row r="6863">
          <cell r="A6863">
            <v>43293</v>
          </cell>
          <cell r="B6863">
            <v>6.3899999999999998E-2</v>
          </cell>
        </row>
        <row r="6864">
          <cell r="A6864">
            <v>43294</v>
          </cell>
          <cell r="B6864">
            <v>6.3899999999999998E-2</v>
          </cell>
        </row>
        <row r="6865">
          <cell r="A6865">
            <v>43295</v>
          </cell>
          <cell r="B6865">
            <v>0</v>
          </cell>
        </row>
        <row r="6866">
          <cell r="A6866">
            <v>43296</v>
          </cell>
          <cell r="B6866">
            <v>0</v>
          </cell>
        </row>
        <row r="6867">
          <cell r="A6867">
            <v>43297</v>
          </cell>
          <cell r="B6867">
            <v>6.3899999999999998E-2</v>
          </cell>
        </row>
        <row r="6868">
          <cell r="A6868">
            <v>43298</v>
          </cell>
          <cell r="B6868">
            <v>6.3899999999999998E-2</v>
          </cell>
        </row>
        <row r="6869">
          <cell r="A6869">
            <v>43299</v>
          </cell>
          <cell r="B6869">
            <v>6.3899999999999998E-2</v>
          </cell>
        </row>
        <row r="6870">
          <cell r="A6870">
            <v>43300</v>
          </cell>
          <cell r="B6870">
            <v>6.3899999999999998E-2</v>
          </cell>
        </row>
        <row r="6871">
          <cell r="A6871">
            <v>43301</v>
          </cell>
          <cell r="B6871">
            <v>6.3899999999999998E-2</v>
          </cell>
        </row>
        <row r="6872">
          <cell r="A6872">
            <v>43302</v>
          </cell>
          <cell r="B6872">
            <v>0</v>
          </cell>
        </row>
        <row r="6873">
          <cell r="A6873">
            <v>43303</v>
          </cell>
          <cell r="B6873">
            <v>0</v>
          </cell>
        </row>
        <row r="6874">
          <cell r="A6874">
            <v>43304</v>
          </cell>
          <cell r="B6874">
            <v>6.3899999999999998E-2</v>
          </cell>
        </row>
        <row r="6875">
          <cell r="A6875">
            <v>43305</v>
          </cell>
          <cell r="B6875">
            <v>6.3899999999999998E-2</v>
          </cell>
        </row>
        <row r="6876">
          <cell r="A6876">
            <v>43306</v>
          </cell>
          <cell r="B6876">
            <v>6.3899999999999998E-2</v>
          </cell>
        </row>
        <row r="6877">
          <cell r="A6877">
            <v>43307</v>
          </cell>
          <cell r="B6877">
            <v>6.3899999999999998E-2</v>
          </cell>
        </row>
        <row r="6878">
          <cell r="A6878">
            <v>43308</v>
          </cell>
          <cell r="B6878">
            <v>6.3899999999999998E-2</v>
          </cell>
        </row>
        <row r="6879">
          <cell r="A6879">
            <v>43309</v>
          </cell>
          <cell r="B6879">
            <v>0</v>
          </cell>
        </row>
        <row r="6880">
          <cell r="A6880">
            <v>43310</v>
          </cell>
          <cell r="B6880">
            <v>0</v>
          </cell>
        </row>
        <row r="6881">
          <cell r="A6881">
            <v>43311</v>
          </cell>
          <cell r="B6881">
            <v>6.3899999999999998E-2</v>
          </cell>
        </row>
        <row r="6882">
          <cell r="A6882">
            <v>43312</v>
          </cell>
          <cell r="B6882">
            <v>6.3899999999999998E-2</v>
          </cell>
        </row>
        <row r="6883">
          <cell r="A6883">
            <v>43313</v>
          </cell>
          <cell r="B6883">
            <v>6.3899999999999998E-2</v>
          </cell>
        </row>
        <row r="6884">
          <cell r="A6884">
            <v>43314</v>
          </cell>
          <cell r="B6884">
            <v>6.3899999999999998E-2</v>
          </cell>
        </row>
        <row r="6885">
          <cell r="A6885">
            <v>43315</v>
          </cell>
          <cell r="B6885">
            <v>6.3899999999999998E-2</v>
          </cell>
        </row>
        <row r="6886">
          <cell r="A6886">
            <v>43316</v>
          </cell>
          <cell r="B6886">
            <v>0</v>
          </cell>
        </row>
        <row r="6887">
          <cell r="A6887">
            <v>43317</v>
          </cell>
          <cell r="B6887">
            <v>0</v>
          </cell>
        </row>
        <row r="6888">
          <cell r="A6888">
            <v>43318</v>
          </cell>
          <cell r="B6888">
            <v>6.3899999999999998E-2</v>
          </cell>
        </row>
        <row r="6889">
          <cell r="A6889">
            <v>43319</v>
          </cell>
          <cell r="B6889">
            <v>6.3899999999999998E-2</v>
          </cell>
        </row>
        <row r="6890">
          <cell r="A6890">
            <v>43320</v>
          </cell>
          <cell r="B6890">
            <v>6.3899999999999998E-2</v>
          </cell>
        </row>
        <row r="6891">
          <cell r="A6891">
            <v>43321</v>
          </cell>
          <cell r="B6891">
            <v>6.3899999999999998E-2</v>
          </cell>
        </row>
        <row r="6892">
          <cell r="A6892">
            <v>43322</v>
          </cell>
          <cell r="B6892">
            <v>6.3899999999999998E-2</v>
          </cell>
        </row>
        <row r="6893">
          <cell r="A6893">
            <v>43323</v>
          </cell>
          <cell r="B6893">
            <v>0</v>
          </cell>
        </row>
        <row r="6894">
          <cell r="A6894">
            <v>43324</v>
          </cell>
          <cell r="B6894">
            <v>0</v>
          </cell>
        </row>
        <row r="6895">
          <cell r="A6895">
            <v>43325</v>
          </cell>
          <cell r="B6895">
            <v>6.3899999999999998E-2</v>
          </cell>
        </row>
        <row r="6896">
          <cell r="A6896">
            <v>43326</v>
          </cell>
          <cell r="B6896">
            <v>6.3899999999999998E-2</v>
          </cell>
        </row>
        <row r="6897">
          <cell r="A6897">
            <v>43327</v>
          </cell>
          <cell r="B6897">
            <v>6.3899999999999998E-2</v>
          </cell>
        </row>
        <row r="6898">
          <cell r="A6898">
            <v>43328</v>
          </cell>
          <cell r="B6898">
            <v>6.3899999999999998E-2</v>
          </cell>
        </row>
        <row r="6899">
          <cell r="A6899">
            <v>43329</v>
          </cell>
          <cell r="B6899">
            <v>6.3899999999999998E-2</v>
          </cell>
        </row>
        <row r="6900">
          <cell r="A6900">
            <v>43330</v>
          </cell>
          <cell r="B6900">
            <v>0</v>
          </cell>
        </row>
        <row r="6901">
          <cell r="A6901">
            <v>43331</v>
          </cell>
          <cell r="B6901">
            <v>0</v>
          </cell>
        </row>
        <row r="6902">
          <cell r="A6902">
            <v>43332</v>
          </cell>
          <cell r="B6902">
            <v>6.3899999999999998E-2</v>
          </cell>
        </row>
        <row r="6903">
          <cell r="A6903">
            <v>43333</v>
          </cell>
          <cell r="B6903">
            <v>6.3899999999999998E-2</v>
          </cell>
        </row>
        <row r="6904">
          <cell r="A6904">
            <v>43334</v>
          </cell>
          <cell r="B6904">
            <v>6.3899999999999998E-2</v>
          </cell>
        </row>
        <row r="6905">
          <cell r="A6905">
            <v>43335</v>
          </cell>
          <cell r="B6905">
            <v>6.3899999999999998E-2</v>
          </cell>
        </row>
        <row r="6906">
          <cell r="A6906">
            <v>43336</v>
          </cell>
          <cell r="B6906">
            <v>6.3899999999999998E-2</v>
          </cell>
        </row>
        <row r="6907">
          <cell r="A6907">
            <v>43337</v>
          </cell>
          <cell r="B6907">
            <v>0</v>
          </cell>
        </row>
        <row r="6908">
          <cell r="A6908">
            <v>43338</v>
          </cell>
          <cell r="B6908">
            <v>0</v>
          </cell>
        </row>
        <row r="6909">
          <cell r="A6909">
            <v>43339</v>
          </cell>
          <cell r="B6909">
            <v>6.3899999999999998E-2</v>
          </cell>
        </row>
        <row r="6910">
          <cell r="A6910">
            <v>43340</v>
          </cell>
          <cell r="B6910">
            <v>6.3899999999999998E-2</v>
          </cell>
        </row>
        <row r="6911">
          <cell r="A6911">
            <v>43341</v>
          </cell>
          <cell r="B6911">
            <v>6.3899999999999998E-2</v>
          </cell>
        </row>
        <row r="6912">
          <cell r="A6912">
            <v>43342</v>
          </cell>
          <cell r="B6912">
            <v>6.3899999999999998E-2</v>
          </cell>
        </row>
        <row r="6913">
          <cell r="A6913">
            <v>43343</v>
          </cell>
          <cell r="B6913">
            <v>6.3899999999999998E-2</v>
          </cell>
        </row>
        <row r="6914">
          <cell r="A6914">
            <v>43344</v>
          </cell>
          <cell r="B6914">
            <v>0</v>
          </cell>
        </row>
        <row r="6915">
          <cell r="A6915">
            <v>43345</v>
          </cell>
          <cell r="B6915">
            <v>0</v>
          </cell>
        </row>
        <row r="6916">
          <cell r="A6916">
            <v>43346</v>
          </cell>
          <cell r="B6916">
            <v>6.3899999999999998E-2</v>
          </cell>
        </row>
        <row r="6917">
          <cell r="A6917">
            <v>43347</v>
          </cell>
          <cell r="B6917">
            <v>6.3899999999999998E-2</v>
          </cell>
        </row>
        <row r="6918">
          <cell r="A6918">
            <v>43348</v>
          </cell>
          <cell r="B6918">
            <v>6.3899999999999998E-2</v>
          </cell>
        </row>
        <row r="6919">
          <cell r="A6919">
            <v>43349</v>
          </cell>
          <cell r="B6919">
            <v>6.3899999999999998E-2</v>
          </cell>
        </row>
        <row r="6920">
          <cell r="A6920">
            <v>43350</v>
          </cell>
          <cell r="B6920">
            <v>0</v>
          </cell>
        </row>
        <row r="6921">
          <cell r="A6921">
            <v>43351</v>
          </cell>
          <cell r="B6921">
            <v>0</v>
          </cell>
        </row>
        <row r="6922">
          <cell r="A6922">
            <v>43352</v>
          </cell>
          <cell r="B6922">
            <v>0</v>
          </cell>
        </row>
        <row r="6923">
          <cell r="A6923">
            <v>43353</v>
          </cell>
          <cell r="B6923">
            <v>6.3899999999999998E-2</v>
          </cell>
        </row>
        <row r="6924">
          <cell r="A6924">
            <v>43354</v>
          </cell>
          <cell r="B6924">
            <v>6.3899999999999998E-2</v>
          </cell>
        </row>
        <row r="6925">
          <cell r="A6925">
            <v>43355</v>
          </cell>
          <cell r="B6925">
            <v>6.3899999999999998E-2</v>
          </cell>
        </row>
        <row r="6926">
          <cell r="A6926">
            <v>43356</v>
          </cell>
          <cell r="B6926">
            <v>6.3899999999999998E-2</v>
          </cell>
        </row>
        <row r="6927">
          <cell r="A6927">
            <v>43357</v>
          </cell>
          <cell r="B6927">
            <v>6.3899999999999998E-2</v>
          </cell>
        </row>
        <row r="6928">
          <cell r="A6928">
            <v>43358</v>
          </cell>
          <cell r="B6928">
            <v>0</v>
          </cell>
        </row>
        <row r="6929">
          <cell r="A6929">
            <v>43359</v>
          </cell>
          <cell r="B6929">
            <v>0</v>
          </cell>
        </row>
        <row r="6930">
          <cell r="A6930">
            <v>43360</v>
          </cell>
          <cell r="B6930">
            <v>6.3899999999999998E-2</v>
          </cell>
        </row>
        <row r="6931">
          <cell r="A6931">
            <v>43361</v>
          </cell>
          <cell r="B6931">
            <v>6.3899999999999998E-2</v>
          </cell>
        </row>
        <row r="6932">
          <cell r="A6932">
            <v>43362</v>
          </cell>
          <cell r="B6932">
            <v>6.3899999999999998E-2</v>
          </cell>
        </row>
        <row r="6933">
          <cell r="A6933">
            <v>43363</v>
          </cell>
          <cell r="B6933">
            <v>6.3899999999999998E-2</v>
          </cell>
        </row>
        <row r="6934">
          <cell r="A6934">
            <v>43364</v>
          </cell>
          <cell r="B6934">
            <v>6.3899999999999998E-2</v>
          </cell>
        </row>
        <row r="6935">
          <cell r="A6935">
            <v>43365</v>
          </cell>
          <cell r="B6935">
            <v>0</v>
          </cell>
        </row>
        <row r="6936">
          <cell r="A6936">
            <v>43366</v>
          </cell>
          <cell r="B6936">
            <v>0</v>
          </cell>
        </row>
        <row r="6937">
          <cell r="A6937">
            <v>43367</v>
          </cell>
          <cell r="B6937">
            <v>6.3899999999999998E-2</v>
          </cell>
        </row>
        <row r="6938">
          <cell r="A6938">
            <v>43368</v>
          </cell>
          <cell r="B6938">
            <v>6.3899999999999998E-2</v>
          </cell>
        </row>
        <row r="6939">
          <cell r="A6939">
            <v>43369</v>
          </cell>
          <cell r="B6939">
            <v>6.3899999999999998E-2</v>
          </cell>
        </row>
        <row r="6940">
          <cell r="A6940">
            <v>43370</v>
          </cell>
          <cell r="B6940">
            <v>6.3899999999999998E-2</v>
          </cell>
        </row>
        <row r="6941">
          <cell r="A6941">
            <v>43371</v>
          </cell>
          <cell r="B6941">
            <v>6.3899999999999998E-2</v>
          </cell>
        </row>
        <row r="6942">
          <cell r="A6942">
            <v>43372</v>
          </cell>
          <cell r="B6942">
            <v>0</v>
          </cell>
        </row>
        <row r="6943">
          <cell r="A6943">
            <v>43373</v>
          </cell>
          <cell r="B6943">
            <v>0</v>
          </cell>
        </row>
        <row r="6944">
          <cell r="A6944">
            <v>43374</v>
          </cell>
          <cell r="B6944">
            <v>6.4000000000000001E-2</v>
          </cell>
        </row>
        <row r="6945">
          <cell r="A6945">
            <v>43375</v>
          </cell>
          <cell r="B6945">
            <v>6.4000000000000001E-2</v>
          </cell>
        </row>
        <row r="6946">
          <cell r="A6946">
            <v>43376</v>
          </cell>
          <cell r="B6946">
            <v>6.4000000000000001E-2</v>
          </cell>
        </row>
        <row r="6947">
          <cell r="A6947">
            <v>43377</v>
          </cell>
          <cell r="B6947">
            <v>6.4000000000000001E-2</v>
          </cell>
        </row>
        <row r="6948">
          <cell r="A6948">
            <v>43378</v>
          </cell>
          <cell r="B6948">
            <v>6.4000000000000001E-2</v>
          </cell>
        </row>
        <row r="6949">
          <cell r="A6949">
            <v>43379</v>
          </cell>
          <cell r="B6949">
            <v>0</v>
          </cell>
        </row>
        <row r="6950">
          <cell r="A6950">
            <v>43380</v>
          </cell>
          <cell r="B6950">
            <v>0</v>
          </cell>
        </row>
        <row r="6951">
          <cell r="A6951">
            <v>43381</v>
          </cell>
          <cell r="B6951">
            <v>6.4000000000000001E-2</v>
          </cell>
        </row>
        <row r="6952">
          <cell r="A6952">
            <v>43382</v>
          </cell>
          <cell r="B6952">
            <v>6.4000000000000001E-2</v>
          </cell>
        </row>
        <row r="6953">
          <cell r="A6953">
            <v>43383</v>
          </cell>
          <cell r="B6953">
            <v>6.4000000000000001E-2</v>
          </cell>
        </row>
        <row r="6954">
          <cell r="A6954">
            <v>43384</v>
          </cell>
          <cell r="B6954">
            <v>6.4000000000000001E-2</v>
          </cell>
        </row>
        <row r="6955">
          <cell r="A6955">
            <v>43385</v>
          </cell>
          <cell r="B6955">
            <v>0</v>
          </cell>
        </row>
        <row r="6956">
          <cell r="A6956">
            <v>43386</v>
          </cell>
          <cell r="B6956">
            <v>0</v>
          </cell>
        </row>
        <row r="6957">
          <cell r="A6957">
            <v>43387</v>
          </cell>
          <cell r="B6957">
            <v>0</v>
          </cell>
        </row>
        <row r="6958">
          <cell r="A6958">
            <v>43388</v>
          </cell>
          <cell r="B6958">
            <v>6.4000000000000001E-2</v>
          </cell>
        </row>
        <row r="6959">
          <cell r="A6959">
            <v>43389</v>
          </cell>
          <cell r="B6959">
            <v>6.4000000000000001E-2</v>
          </cell>
        </row>
        <row r="6960">
          <cell r="A6960">
            <v>43390</v>
          </cell>
          <cell r="B6960">
            <v>6.4000000000000001E-2</v>
          </cell>
        </row>
        <row r="6961">
          <cell r="A6961">
            <v>43391</v>
          </cell>
          <cell r="B6961">
            <v>6.4000000000000001E-2</v>
          </cell>
        </row>
        <row r="6962">
          <cell r="A6962">
            <v>43392</v>
          </cell>
          <cell r="B6962">
            <v>6.4000000000000001E-2</v>
          </cell>
        </row>
        <row r="6963">
          <cell r="A6963">
            <v>43393</v>
          </cell>
          <cell r="B6963">
            <v>0</v>
          </cell>
        </row>
        <row r="6964">
          <cell r="A6964">
            <v>43394</v>
          </cell>
          <cell r="B6964">
            <v>0</v>
          </cell>
        </row>
        <row r="6965">
          <cell r="A6965">
            <v>43395</v>
          </cell>
          <cell r="B6965">
            <v>6.4000000000000001E-2</v>
          </cell>
        </row>
        <row r="6966">
          <cell r="A6966">
            <v>43396</v>
          </cell>
          <cell r="B6966">
            <v>6.4000000000000001E-2</v>
          </cell>
        </row>
        <row r="6967">
          <cell r="A6967">
            <v>43397</v>
          </cell>
          <cell r="B6967">
            <v>6.4000000000000001E-2</v>
          </cell>
        </row>
        <row r="6968">
          <cell r="A6968">
            <v>43398</v>
          </cell>
          <cell r="B6968">
            <v>6.4000000000000001E-2</v>
          </cell>
        </row>
        <row r="6969">
          <cell r="A6969">
            <v>43399</v>
          </cell>
          <cell r="B6969">
            <v>6.4000000000000001E-2</v>
          </cell>
        </row>
        <row r="6970">
          <cell r="A6970">
            <v>43400</v>
          </cell>
          <cell r="B6970">
            <v>0</v>
          </cell>
        </row>
        <row r="6971">
          <cell r="A6971">
            <v>43401</v>
          </cell>
          <cell r="B6971">
            <v>0</v>
          </cell>
        </row>
        <row r="6972">
          <cell r="A6972">
            <v>43402</v>
          </cell>
          <cell r="B6972">
            <v>6.4000000000000001E-2</v>
          </cell>
        </row>
        <row r="6973">
          <cell r="A6973">
            <v>43403</v>
          </cell>
          <cell r="B6973">
            <v>6.4000000000000001E-2</v>
          </cell>
        </row>
        <row r="6974">
          <cell r="A6974">
            <v>43404</v>
          </cell>
          <cell r="B6974">
            <v>6.4000000000000001E-2</v>
          </cell>
        </row>
        <row r="6975">
          <cell r="A6975">
            <v>43405</v>
          </cell>
          <cell r="B6975">
            <v>6.4000000000000001E-2</v>
          </cell>
        </row>
        <row r="6976">
          <cell r="A6976">
            <v>43406</v>
          </cell>
          <cell r="B6976">
            <v>0</v>
          </cell>
        </row>
        <row r="6977">
          <cell r="A6977">
            <v>43407</v>
          </cell>
          <cell r="B6977">
            <v>0</v>
          </cell>
        </row>
        <row r="6978">
          <cell r="A6978">
            <v>43408</v>
          </cell>
          <cell r="B6978">
            <v>0</v>
          </cell>
        </row>
        <row r="6979">
          <cell r="A6979">
            <v>43409</v>
          </cell>
          <cell r="B6979">
            <v>6.4000000000000001E-2</v>
          </cell>
        </row>
        <row r="6980">
          <cell r="A6980">
            <v>43410</v>
          </cell>
          <cell r="B6980">
            <v>6.4000000000000001E-2</v>
          </cell>
        </row>
        <row r="6981">
          <cell r="A6981">
            <v>43411</v>
          </cell>
          <cell r="B6981">
            <v>6.4000000000000001E-2</v>
          </cell>
        </row>
        <row r="6982">
          <cell r="A6982">
            <v>43412</v>
          </cell>
          <cell r="B6982">
            <v>6.4000000000000001E-2</v>
          </cell>
        </row>
        <row r="6983">
          <cell r="A6983">
            <v>43413</v>
          </cell>
          <cell r="B6983">
            <v>6.4000000000000001E-2</v>
          </cell>
        </row>
        <row r="6984">
          <cell r="A6984">
            <v>43414</v>
          </cell>
          <cell r="B6984">
            <v>0</v>
          </cell>
        </row>
        <row r="6985">
          <cell r="A6985">
            <v>43415</v>
          </cell>
          <cell r="B6985">
            <v>0</v>
          </cell>
        </row>
        <row r="6986">
          <cell r="A6986">
            <v>43416</v>
          </cell>
          <cell r="B6986">
            <v>6.4000000000000001E-2</v>
          </cell>
        </row>
        <row r="6987">
          <cell r="A6987">
            <v>43417</v>
          </cell>
          <cell r="B6987">
            <v>6.4000000000000001E-2</v>
          </cell>
        </row>
        <row r="6988">
          <cell r="A6988">
            <v>43418</v>
          </cell>
          <cell r="B6988">
            <v>6.4000000000000001E-2</v>
          </cell>
        </row>
        <row r="6989">
          <cell r="A6989">
            <v>43419</v>
          </cell>
          <cell r="B6989">
            <v>0</v>
          </cell>
        </row>
        <row r="6990">
          <cell r="A6990">
            <v>43420</v>
          </cell>
          <cell r="B6990">
            <v>6.4000000000000001E-2</v>
          </cell>
        </row>
        <row r="6991">
          <cell r="A6991">
            <v>43421</v>
          </cell>
          <cell r="B6991">
            <v>0</v>
          </cell>
        </row>
        <row r="6992">
          <cell r="A6992">
            <v>43422</v>
          </cell>
          <cell r="B6992">
            <v>0</v>
          </cell>
        </row>
        <row r="6993">
          <cell r="A6993">
            <v>43423</v>
          </cell>
          <cell r="B6993">
            <v>6.4000000000000001E-2</v>
          </cell>
        </row>
        <row r="6994">
          <cell r="A6994">
            <v>43424</v>
          </cell>
          <cell r="B6994">
            <v>6.4000000000000001E-2</v>
          </cell>
        </row>
        <row r="6995">
          <cell r="A6995">
            <v>43425</v>
          </cell>
          <cell r="B6995">
            <v>6.4000000000000001E-2</v>
          </cell>
        </row>
        <row r="6996">
          <cell r="A6996">
            <v>43426</v>
          </cell>
          <cell r="B6996">
            <v>6.4000000000000001E-2</v>
          </cell>
        </row>
        <row r="6997">
          <cell r="A6997">
            <v>43427</v>
          </cell>
          <cell r="B6997">
            <v>6.4000000000000001E-2</v>
          </cell>
        </row>
        <row r="6998">
          <cell r="A6998">
            <v>43428</v>
          </cell>
          <cell r="B6998">
            <v>0</v>
          </cell>
        </row>
        <row r="6999">
          <cell r="A6999">
            <v>43429</v>
          </cell>
          <cell r="B6999">
            <v>0</v>
          </cell>
        </row>
        <row r="7000">
          <cell r="A7000">
            <v>43430</v>
          </cell>
          <cell r="B7000">
            <v>6.4000000000000001E-2</v>
          </cell>
        </row>
        <row r="7001">
          <cell r="A7001">
            <v>43431</v>
          </cell>
          <cell r="B7001">
            <v>6.4000000000000001E-2</v>
          </cell>
        </row>
        <row r="7002">
          <cell r="A7002">
            <v>43432</v>
          </cell>
          <cell r="B7002">
            <v>6.4000000000000001E-2</v>
          </cell>
        </row>
        <row r="7003">
          <cell r="A7003">
            <v>43433</v>
          </cell>
          <cell r="B7003">
            <v>6.4000000000000001E-2</v>
          </cell>
        </row>
        <row r="7004">
          <cell r="A7004">
            <v>43434</v>
          </cell>
          <cell r="B7004">
            <v>6.4000000000000001E-2</v>
          </cell>
        </row>
        <row r="7005">
          <cell r="A7005">
            <v>43435</v>
          </cell>
          <cell r="B7005">
            <v>0</v>
          </cell>
        </row>
        <row r="7006">
          <cell r="A7006">
            <v>43436</v>
          </cell>
          <cell r="B7006">
            <v>0</v>
          </cell>
        </row>
        <row r="7007">
          <cell r="A7007">
            <v>43437</v>
          </cell>
          <cell r="B7007">
            <v>6.4000000000000001E-2</v>
          </cell>
        </row>
        <row r="7008">
          <cell r="A7008">
            <v>43438</v>
          </cell>
          <cell r="B7008">
            <v>6.4000000000000001E-2</v>
          </cell>
        </row>
        <row r="7009">
          <cell r="A7009">
            <v>43439</v>
          </cell>
          <cell r="B7009">
            <v>6.4000000000000001E-2</v>
          </cell>
        </row>
        <row r="7010">
          <cell r="A7010">
            <v>43440</v>
          </cell>
          <cell r="B7010">
            <v>6.4000000000000001E-2</v>
          </cell>
        </row>
        <row r="7011">
          <cell r="A7011">
            <v>43441</v>
          </cell>
          <cell r="B7011">
            <v>6.4000000000000001E-2</v>
          </cell>
        </row>
        <row r="7012">
          <cell r="A7012">
            <v>43442</v>
          </cell>
          <cell r="B7012">
            <v>0</v>
          </cell>
        </row>
        <row r="7013">
          <cell r="A7013">
            <v>43443</v>
          </cell>
          <cell r="B7013">
            <v>0</v>
          </cell>
        </row>
        <row r="7014">
          <cell r="A7014">
            <v>43444</v>
          </cell>
          <cell r="B7014">
            <v>6.4000000000000001E-2</v>
          </cell>
        </row>
        <row r="7015">
          <cell r="A7015">
            <v>43445</v>
          </cell>
          <cell r="B7015">
            <v>6.4000000000000001E-2</v>
          </cell>
        </row>
        <row r="7016">
          <cell r="A7016">
            <v>43446</v>
          </cell>
          <cell r="B7016">
            <v>6.4000000000000001E-2</v>
          </cell>
        </row>
        <row r="7017">
          <cell r="A7017">
            <v>43447</v>
          </cell>
          <cell r="B7017">
            <v>6.4000000000000001E-2</v>
          </cell>
        </row>
        <row r="7018">
          <cell r="A7018">
            <v>43448</v>
          </cell>
          <cell r="B7018">
            <v>6.4000000000000001E-2</v>
          </cell>
        </row>
        <row r="7019">
          <cell r="A7019">
            <v>43449</v>
          </cell>
          <cell r="B7019">
            <v>0</v>
          </cell>
        </row>
        <row r="7020">
          <cell r="A7020">
            <v>43450</v>
          </cell>
          <cell r="B7020">
            <v>0</v>
          </cell>
        </row>
        <row r="7021">
          <cell r="A7021">
            <v>43451</v>
          </cell>
          <cell r="B7021">
            <v>6.4000000000000001E-2</v>
          </cell>
        </row>
        <row r="7022">
          <cell r="A7022">
            <v>43452</v>
          </cell>
          <cell r="B7022">
            <v>6.4000000000000001E-2</v>
          </cell>
        </row>
        <row r="7023">
          <cell r="A7023">
            <v>43453</v>
          </cell>
          <cell r="B7023">
            <v>6.4000000000000001E-2</v>
          </cell>
        </row>
        <row r="7024">
          <cell r="A7024">
            <v>43454</v>
          </cell>
          <cell r="B7024">
            <v>6.4000000000000001E-2</v>
          </cell>
        </row>
        <row r="7025">
          <cell r="A7025">
            <v>43455</v>
          </cell>
          <cell r="B7025">
            <v>6.4000000000000001E-2</v>
          </cell>
        </row>
        <row r="7026">
          <cell r="A7026">
            <v>43456</v>
          </cell>
          <cell r="B7026">
            <v>0</v>
          </cell>
        </row>
        <row r="7027">
          <cell r="A7027">
            <v>43457</v>
          </cell>
          <cell r="B7027">
            <v>0</v>
          </cell>
        </row>
        <row r="7028">
          <cell r="A7028">
            <v>43458</v>
          </cell>
          <cell r="B7028">
            <v>6.4000000000000001E-2</v>
          </cell>
        </row>
        <row r="7029">
          <cell r="A7029">
            <v>43459</v>
          </cell>
          <cell r="B7029">
            <v>0</v>
          </cell>
        </row>
        <row r="7030">
          <cell r="A7030">
            <v>43460</v>
          </cell>
          <cell r="B7030">
            <v>6.4000000000000001E-2</v>
          </cell>
        </row>
        <row r="7031">
          <cell r="A7031">
            <v>43461</v>
          </cell>
          <cell r="B7031">
            <v>6.4000000000000001E-2</v>
          </cell>
        </row>
        <row r="7032">
          <cell r="A7032">
            <v>43462</v>
          </cell>
          <cell r="B7032">
            <v>6.4000000000000001E-2</v>
          </cell>
        </row>
        <row r="7033">
          <cell r="A7033">
            <v>43463</v>
          </cell>
          <cell r="B7033">
            <v>0</v>
          </cell>
        </row>
        <row r="7034">
          <cell r="A7034">
            <v>43464</v>
          </cell>
          <cell r="B7034">
            <v>0</v>
          </cell>
        </row>
        <row r="7035">
          <cell r="A7035">
            <v>43465</v>
          </cell>
          <cell r="B7035">
            <v>6.4000000000000001E-2</v>
          </cell>
        </row>
        <row r="7036">
          <cell r="A7036">
            <v>43466</v>
          </cell>
          <cell r="B7036">
            <v>0</v>
          </cell>
        </row>
        <row r="7037">
          <cell r="A7037">
            <v>43467</v>
          </cell>
          <cell r="B7037">
            <v>6.4000000000000001E-2</v>
          </cell>
        </row>
        <row r="7038">
          <cell r="A7038">
            <v>43468</v>
          </cell>
          <cell r="B7038">
            <v>6.4000000000000001E-2</v>
          </cell>
        </row>
        <row r="7039">
          <cell r="A7039">
            <v>43469</v>
          </cell>
          <cell r="B7039">
            <v>6.4000000000000001E-2</v>
          </cell>
        </row>
        <row r="7040">
          <cell r="A7040">
            <v>43470</v>
          </cell>
          <cell r="B7040">
            <v>0</v>
          </cell>
        </row>
        <row r="7041">
          <cell r="A7041">
            <v>43471</v>
          </cell>
          <cell r="B7041">
            <v>0</v>
          </cell>
        </row>
        <row r="7042">
          <cell r="A7042">
            <v>43472</v>
          </cell>
          <cell r="B7042">
            <v>6.4000000000000001E-2</v>
          </cell>
        </row>
        <row r="7043">
          <cell r="A7043">
            <v>43473</v>
          </cell>
          <cell r="B7043">
            <v>6.4000000000000001E-2</v>
          </cell>
        </row>
        <row r="7044">
          <cell r="A7044">
            <v>43474</v>
          </cell>
          <cell r="B7044">
            <v>6.4000000000000001E-2</v>
          </cell>
        </row>
        <row r="7045">
          <cell r="A7045">
            <v>43475</v>
          </cell>
          <cell r="B7045">
            <v>6.4000000000000001E-2</v>
          </cell>
        </row>
        <row r="7046">
          <cell r="A7046">
            <v>43476</v>
          </cell>
          <cell r="B7046">
            <v>6.4000000000000001E-2</v>
          </cell>
        </row>
        <row r="7047">
          <cell r="A7047">
            <v>43477</v>
          </cell>
          <cell r="B7047">
            <v>0</v>
          </cell>
        </row>
        <row r="7048">
          <cell r="A7048">
            <v>43478</v>
          </cell>
          <cell r="B7048">
            <v>0</v>
          </cell>
        </row>
        <row r="7049">
          <cell r="A7049">
            <v>43479</v>
          </cell>
          <cell r="B7049">
            <v>6.4000000000000001E-2</v>
          </cell>
        </row>
        <row r="7050">
          <cell r="A7050">
            <v>43480</v>
          </cell>
          <cell r="B7050">
            <v>6.4000000000000001E-2</v>
          </cell>
        </row>
        <row r="7051">
          <cell r="A7051">
            <v>43481</v>
          </cell>
          <cell r="B7051">
            <v>6.4000000000000001E-2</v>
          </cell>
        </row>
        <row r="7052">
          <cell r="A7052">
            <v>43482</v>
          </cell>
          <cell r="B7052">
            <v>6.4000000000000001E-2</v>
          </cell>
        </row>
        <row r="7053">
          <cell r="A7053">
            <v>43483</v>
          </cell>
          <cell r="B7053">
            <v>6.4000000000000001E-2</v>
          </cell>
        </row>
        <row r="7054">
          <cell r="A7054">
            <v>43484</v>
          </cell>
          <cell r="B7054">
            <v>0</v>
          </cell>
        </row>
        <row r="7055">
          <cell r="A7055">
            <v>43485</v>
          </cell>
          <cell r="B7055">
            <v>0</v>
          </cell>
        </row>
        <row r="7056">
          <cell r="A7056">
            <v>43486</v>
          </cell>
          <cell r="B7056">
            <v>6.4000000000000001E-2</v>
          </cell>
        </row>
        <row r="7057">
          <cell r="A7057">
            <v>43487</v>
          </cell>
          <cell r="B7057">
            <v>6.4000000000000001E-2</v>
          </cell>
        </row>
        <row r="7058">
          <cell r="A7058">
            <v>43488</v>
          </cell>
          <cell r="B7058">
            <v>6.4000000000000001E-2</v>
          </cell>
        </row>
        <row r="7059">
          <cell r="A7059">
            <v>43489</v>
          </cell>
          <cell r="B7059">
            <v>6.4000000000000001E-2</v>
          </cell>
        </row>
        <row r="7060">
          <cell r="A7060">
            <v>43490</v>
          </cell>
          <cell r="B7060">
            <v>6.4000000000000001E-2</v>
          </cell>
        </row>
        <row r="7061">
          <cell r="A7061">
            <v>43491</v>
          </cell>
          <cell r="B7061">
            <v>0</v>
          </cell>
        </row>
        <row r="7062">
          <cell r="A7062">
            <v>43492</v>
          </cell>
          <cell r="B7062">
            <v>0</v>
          </cell>
        </row>
        <row r="7063">
          <cell r="A7063">
            <v>43493</v>
          </cell>
          <cell r="B7063">
            <v>6.4000000000000001E-2</v>
          </cell>
        </row>
        <row r="7064">
          <cell r="A7064">
            <v>43494</v>
          </cell>
          <cell r="B7064">
            <v>6.4000000000000001E-2</v>
          </cell>
        </row>
        <row r="7065">
          <cell r="A7065">
            <v>43495</v>
          </cell>
          <cell r="B7065">
            <v>6.4000000000000001E-2</v>
          </cell>
        </row>
        <row r="7066">
          <cell r="A7066">
            <v>43496</v>
          </cell>
          <cell r="B7066">
            <v>6.4000000000000001E-2</v>
          </cell>
        </row>
        <row r="7067">
          <cell r="A7067">
            <v>43497</v>
          </cell>
          <cell r="B7067">
            <v>6.4000000000000001E-2</v>
          </cell>
        </row>
        <row r="7068">
          <cell r="A7068">
            <v>43498</v>
          </cell>
          <cell r="B7068">
            <v>0</v>
          </cell>
        </row>
        <row r="7069">
          <cell r="A7069">
            <v>43499</v>
          </cell>
          <cell r="B7069">
            <v>0</v>
          </cell>
        </row>
        <row r="7070">
          <cell r="A7070">
            <v>43500</v>
          </cell>
          <cell r="B7070">
            <v>6.4000000000000001E-2</v>
          </cell>
        </row>
        <row r="7071">
          <cell r="A7071">
            <v>43501</v>
          </cell>
          <cell r="B7071">
            <v>6.4000000000000001E-2</v>
          </cell>
        </row>
        <row r="7072">
          <cell r="A7072">
            <v>43502</v>
          </cell>
          <cell r="B7072">
            <v>6.4000000000000001E-2</v>
          </cell>
        </row>
        <row r="7073">
          <cell r="A7073">
            <v>43503</v>
          </cell>
          <cell r="B7073">
            <v>6.4000000000000001E-2</v>
          </cell>
        </row>
        <row r="7074">
          <cell r="A7074">
            <v>43504</v>
          </cell>
          <cell r="B7074">
            <v>6.4000000000000001E-2</v>
          </cell>
        </row>
        <row r="7075">
          <cell r="A7075">
            <v>43505</v>
          </cell>
          <cell r="B7075">
            <v>0</v>
          </cell>
        </row>
        <row r="7076">
          <cell r="A7076">
            <v>43506</v>
          </cell>
          <cell r="B7076">
            <v>0</v>
          </cell>
        </row>
        <row r="7077">
          <cell r="A7077">
            <v>43507</v>
          </cell>
          <cell r="B7077">
            <v>6.4000000000000001E-2</v>
          </cell>
        </row>
        <row r="7078">
          <cell r="A7078">
            <v>43508</v>
          </cell>
          <cell r="B7078">
            <v>6.4000000000000001E-2</v>
          </cell>
        </row>
        <row r="7079">
          <cell r="A7079">
            <v>43509</v>
          </cell>
          <cell r="B7079">
            <v>6.4000000000000001E-2</v>
          </cell>
        </row>
        <row r="7080">
          <cell r="A7080">
            <v>43510</v>
          </cell>
          <cell r="B7080">
            <v>6.4000000000000001E-2</v>
          </cell>
        </row>
        <row r="7081">
          <cell r="A7081">
            <v>43511</v>
          </cell>
          <cell r="B7081">
            <v>6.4000000000000001E-2</v>
          </cell>
        </row>
        <row r="7082">
          <cell r="A7082">
            <v>43512</v>
          </cell>
          <cell r="B7082">
            <v>0</v>
          </cell>
        </row>
        <row r="7083">
          <cell r="A7083">
            <v>43513</v>
          </cell>
          <cell r="B7083">
            <v>0</v>
          </cell>
        </row>
        <row r="7084">
          <cell r="A7084">
            <v>43514</v>
          </cell>
          <cell r="B7084">
            <v>6.4000000000000001E-2</v>
          </cell>
        </row>
        <row r="7085">
          <cell r="A7085">
            <v>43515</v>
          </cell>
          <cell r="B7085">
            <v>6.4000000000000001E-2</v>
          </cell>
        </row>
        <row r="7086">
          <cell r="A7086">
            <v>43516</v>
          </cell>
          <cell r="B7086">
            <v>6.4000000000000001E-2</v>
          </cell>
        </row>
        <row r="7087">
          <cell r="A7087">
            <v>43517</v>
          </cell>
          <cell r="B7087">
            <v>6.4000000000000001E-2</v>
          </cell>
        </row>
        <row r="7088">
          <cell r="A7088">
            <v>43518</v>
          </cell>
          <cell r="B7088">
            <v>6.4000000000000001E-2</v>
          </cell>
        </row>
        <row r="7089">
          <cell r="A7089">
            <v>43519</v>
          </cell>
          <cell r="B7089">
            <v>0</v>
          </cell>
        </row>
        <row r="7090">
          <cell r="A7090">
            <v>43520</v>
          </cell>
          <cell r="B7090">
            <v>0</v>
          </cell>
        </row>
        <row r="7091">
          <cell r="A7091">
            <v>43521</v>
          </cell>
          <cell r="B7091">
            <v>6.4000000000000001E-2</v>
          </cell>
        </row>
        <row r="7092">
          <cell r="A7092">
            <v>43522</v>
          </cell>
          <cell r="B7092">
            <v>6.4000000000000001E-2</v>
          </cell>
        </row>
        <row r="7093">
          <cell r="A7093">
            <v>43523</v>
          </cell>
          <cell r="B7093">
            <v>6.4000000000000001E-2</v>
          </cell>
        </row>
        <row r="7094">
          <cell r="A7094">
            <v>43524</v>
          </cell>
          <cell r="B7094">
            <v>6.4000000000000001E-2</v>
          </cell>
        </row>
        <row r="7095">
          <cell r="A7095">
            <v>43525</v>
          </cell>
          <cell r="B7095">
            <v>6.4000000000000001E-2</v>
          </cell>
        </row>
        <row r="7096">
          <cell r="A7096">
            <v>43526</v>
          </cell>
          <cell r="B7096">
            <v>0</v>
          </cell>
        </row>
        <row r="7097">
          <cell r="A7097">
            <v>43527</v>
          </cell>
          <cell r="B7097">
            <v>0</v>
          </cell>
        </row>
        <row r="7098">
          <cell r="A7098">
            <v>43528</v>
          </cell>
          <cell r="B7098">
            <v>0</v>
          </cell>
        </row>
        <row r="7099">
          <cell r="A7099">
            <v>43529</v>
          </cell>
          <cell r="B7099">
            <v>0</v>
          </cell>
        </row>
        <row r="7100">
          <cell r="A7100">
            <v>43530</v>
          </cell>
          <cell r="B7100">
            <v>6.4000000000000001E-2</v>
          </cell>
        </row>
        <row r="7101">
          <cell r="A7101">
            <v>43531</v>
          </cell>
          <cell r="B7101">
            <v>6.4000000000000001E-2</v>
          </cell>
        </row>
        <row r="7102">
          <cell r="A7102">
            <v>43532</v>
          </cell>
          <cell r="B7102">
            <v>6.4000000000000001E-2</v>
          </cell>
        </row>
        <row r="7103">
          <cell r="A7103">
            <v>43533</v>
          </cell>
          <cell r="B7103">
            <v>0</v>
          </cell>
        </row>
        <row r="7104">
          <cell r="A7104">
            <v>43534</v>
          </cell>
          <cell r="B7104">
            <v>0</v>
          </cell>
        </row>
        <row r="7105">
          <cell r="A7105">
            <v>43535</v>
          </cell>
          <cell r="B7105">
            <v>6.4000000000000001E-2</v>
          </cell>
        </row>
        <row r="7106">
          <cell r="A7106">
            <v>43536</v>
          </cell>
          <cell r="B7106">
            <v>6.4000000000000001E-2</v>
          </cell>
        </row>
        <row r="7107">
          <cell r="A7107">
            <v>43537</v>
          </cell>
          <cell r="B7107">
            <v>6.4000000000000001E-2</v>
          </cell>
        </row>
        <row r="7108">
          <cell r="A7108">
            <v>43538</v>
          </cell>
          <cell r="B7108">
            <v>6.4000000000000001E-2</v>
          </cell>
        </row>
        <row r="7109">
          <cell r="A7109">
            <v>43539</v>
          </cell>
          <cell r="B7109">
            <v>6.4000000000000001E-2</v>
          </cell>
        </row>
        <row r="7110">
          <cell r="A7110">
            <v>43540</v>
          </cell>
          <cell r="B7110">
            <v>0</v>
          </cell>
        </row>
        <row r="7111">
          <cell r="A7111">
            <v>43541</v>
          </cell>
          <cell r="B7111">
            <v>0</v>
          </cell>
        </row>
        <row r="7112">
          <cell r="A7112">
            <v>43542</v>
          </cell>
          <cell r="B7112">
            <v>6.4000000000000001E-2</v>
          </cell>
        </row>
        <row r="7113">
          <cell r="A7113">
            <v>43543</v>
          </cell>
          <cell r="B7113">
            <v>6.4000000000000001E-2</v>
          </cell>
        </row>
        <row r="7114">
          <cell r="A7114">
            <v>43544</v>
          </cell>
          <cell r="B7114">
            <v>6.4000000000000001E-2</v>
          </cell>
        </row>
        <row r="7115">
          <cell r="A7115">
            <v>43545</v>
          </cell>
          <cell r="B7115">
            <v>6.4000000000000001E-2</v>
          </cell>
        </row>
        <row r="7116">
          <cell r="A7116">
            <v>43546</v>
          </cell>
          <cell r="B7116">
            <v>6.4000000000000001E-2</v>
          </cell>
        </row>
        <row r="7117">
          <cell r="A7117">
            <v>43547</v>
          </cell>
          <cell r="B7117">
            <v>0</v>
          </cell>
        </row>
        <row r="7118">
          <cell r="A7118">
            <v>43548</v>
          </cell>
          <cell r="B7118">
            <v>0</v>
          </cell>
        </row>
        <row r="7119">
          <cell r="A7119">
            <v>43549</v>
          </cell>
          <cell r="B7119">
            <v>6.4000000000000001E-2</v>
          </cell>
        </row>
        <row r="7120">
          <cell r="A7120">
            <v>43550</v>
          </cell>
          <cell r="B7120">
            <v>6.4000000000000001E-2</v>
          </cell>
        </row>
        <row r="7121">
          <cell r="A7121">
            <v>43551</v>
          </cell>
          <cell r="B7121">
            <v>6.4000000000000001E-2</v>
          </cell>
        </row>
        <row r="7122">
          <cell r="A7122">
            <v>43552</v>
          </cell>
          <cell r="B7122">
            <v>6.4000000000000001E-2</v>
          </cell>
        </row>
        <row r="7123">
          <cell r="A7123">
            <v>43553</v>
          </cell>
          <cell r="B7123">
            <v>6.4000000000000001E-2</v>
          </cell>
        </row>
        <row r="7124">
          <cell r="A7124">
            <v>43554</v>
          </cell>
          <cell r="B7124">
            <v>0</v>
          </cell>
        </row>
        <row r="7125">
          <cell r="A7125">
            <v>43555</v>
          </cell>
          <cell r="B7125">
            <v>0</v>
          </cell>
        </row>
        <row r="7126">
          <cell r="A7126">
            <v>43556</v>
          </cell>
          <cell r="B7126">
            <v>6.4000000000000001E-2</v>
          </cell>
        </row>
        <row r="7127">
          <cell r="A7127">
            <v>43557</v>
          </cell>
          <cell r="B7127">
            <v>6.4000000000000001E-2</v>
          </cell>
        </row>
        <row r="7128">
          <cell r="A7128">
            <v>43558</v>
          </cell>
          <cell r="B7128">
            <v>6.4000000000000001E-2</v>
          </cell>
        </row>
        <row r="7129">
          <cell r="A7129">
            <v>43559</v>
          </cell>
          <cell r="B7129">
            <v>6.4000000000000001E-2</v>
          </cell>
        </row>
        <row r="7130">
          <cell r="A7130">
            <v>43560</v>
          </cell>
          <cell r="B7130">
            <v>6.4000000000000001E-2</v>
          </cell>
        </row>
        <row r="7131">
          <cell r="A7131">
            <v>43561</v>
          </cell>
          <cell r="B7131">
            <v>0</v>
          </cell>
        </row>
        <row r="7132">
          <cell r="A7132">
            <v>43562</v>
          </cell>
          <cell r="B7132">
            <v>0</v>
          </cell>
        </row>
        <row r="7133">
          <cell r="A7133">
            <v>43563</v>
          </cell>
          <cell r="B7133">
            <v>6.4000000000000001E-2</v>
          </cell>
        </row>
        <row r="7134">
          <cell r="A7134">
            <v>43564</v>
          </cell>
          <cell r="B7134">
            <v>6.4000000000000001E-2</v>
          </cell>
        </row>
        <row r="7135">
          <cell r="A7135">
            <v>43565</v>
          </cell>
          <cell r="B7135">
            <v>6.4000000000000001E-2</v>
          </cell>
        </row>
        <row r="7136">
          <cell r="A7136">
            <v>43566</v>
          </cell>
          <cell r="B7136">
            <v>6.4000000000000001E-2</v>
          </cell>
        </row>
        <row r="7137">
          <cell r="A7137">
            <v>43567</v>
          </cell>
          <cell r="B7137">
            <v>6.4000000000000001E-2</v>
          </cell>
        </row>
        <row r="7138">
          <cell r="A7138">
            <v>43568</v>
          </cell>
          <cell r="B7138">
            <v>0</v>
          </cell>
        </row>
        <row r="7139">
          <cell r="A7139">
            <v>43569</v>
          </cell>
          <cell r="B7139">
            <v>0</v>
          </cell>
        </row>
        <row r="7140">
          <cell r="A7140">
            <v>43570</v>
          </cell>
          <cell r="B7140">
            <v>6.4000000000000001E-2</v>
          </cell>
        </row>
        <row r="7141">
          <cell r="A7141">
            <v>43571</v>
          </cell>
          <cell r="B7141">
            <v>6.4000000000000001E-2</v>
          </cell>
        </row>
        <row r="7142">
          <cell r="A7142">
            <v>43572</v>
          </cell>
          <cell r="B7142">
            <v>6.4000000000000001E-2</v>
          </cell>
        </row>
        <row r="7143">
          <cell r="A7143">
            <v>43573</v>
          </cell>
          <cell r="B7143">
            <v>6.4000000000000001E-2</v>
          </cell>
        </row>
        <row r="7144">
          <cell r="A7144">
            <v>43574</v>
          </cell>
          <cell r="B7144">
            <v>0</v>
          </cell>
        </row>
        <row r="7145">
          <cell r="A7145">
            <v>43575</v>
          </cell>
          <cell r="B7145">
            <v>0</v>
          </cell>
        </row>
        <row r="7146">
          <cell r="A7146">
            <v>43576</v>
          </cell>
          <cell r="B7146">
            <v>0</v>
          </cell>
        </row>
        <row r="7147">
          <cell r="A7147">
            <v>43577</v>
          </cell>
          <cell r="B7147">
            <v>6.4000000000000001E-2</v>
          </cell>
        </row>
        <row r="7148">
          <cell r="A7148">
            <v>43578</v>
          </cell>
          <cell r="B7148">
            <v>6.4000000000000001E-2</v>
          </cell>
        </row>
        <row r="7149">
          <cell r="A7149">
            <v>43579</v>
          </cell>
          <cell r="B7149">
            <v>6.4000000000000001E-2</v>
          </cell>
        </row>
        <row r="7150">
          <cell r="A7150">
            <v>43580</v>
          </cell>
          <cell r="B7150">
            <v>6.4000000000000001E-2</v>
          </cell>
        </row>
        <row r="7151">
          <cell r="A7151">
            <v>43581</v>
          </cell>
          <cell r="B7151">
            <v>6.4000000000000001E-2</v>
          </cell>
        </row>
        <row r="7152">
          <cell r="A7152">
            <v>43582</v>
          </cell>
          <cell r="B7152">
            <v>0</v>
          </cell>
        </row>
        <row r="7153">
          <cell r="A7153">
            <v>43583</v>
          </cell>
          <cell r="B7153">
            <v>0</v>
          </cell>
        </row>
        <row r="7154">
          <cell r="A7154">
            <v>43584</v>
          </cell>
          <cell r="B7154">
            <v>6.4000000000000001E-2</v>
          </cell>
        </row>
        <row r="7155">
          <cell r="A7155">
            <v>43585</v>
          </cell>
          <cell r="B7155">
            <v>6.4000000000000001E-2</v>
          </cell>
        </row>
        <row r="7156">
          <cell r="A7156">
            <v>43586</v>
          </cell>
          <cell r="B7156">
            <v>0</v>
          </cell>
        </row>
        <row r="7157">
          <cell r="A7157">
            <v>43587</v>
          </cell>
          <cell r="B7157">
            <v>6.4000000000000001E-2</v>
          </cell>
        </row>
        <row r="7158">
          <cell r="A7158">
            <v>43588</v>
          </cell>
          <cell r="B7158">
            <v>6.4000000000000001E-2</v>
          </cell>
        </row>
        <row r="7159">
          <cell r="A7159">
            <v>43589</v>
          </cell>
          <cell r="B7159">
            <v>0</v>
          </cell>
        </row>
        <row r="7160">
          <cell r="A7160">
            <v>43590</v>
          </cell>
          <cell r="B7160">
            <v>0</v>
          </cell>
        </row>
        <row r="7161">
          <cell r="A7161">
            <v>43591</v>
          </cell>
          <cell r="B7161">
            <v>6.4000000000000001E-2</v>
          </cell>
        </row>
        <row r="7162">
          <cell r="A7162">
            <v>43592</v>
          </cell>
          <cell r="B7162">
            <v>6.4000000000000001E-2</v>
          </cell>
        </row>
        <row r="7163">
          <cell r="A7163">
            <v>43593</v>
          </cell>
          <cell r="B7163">
            <v>6.4000000000000001E-2</v>
          </cell>
        </row>
        <row r="7164">
          <cell r="A7164">
            <v>43594</v>
          </cell>
          <cell r="B7164">
            <v>6.4000000000000001E-2</v>
          </cell>
        </row>
        <row r="7165">
          <cell r="A7165">
            <v>43595</v>
          </cell>
          <cell r="B7165">
            <v>6.4000000000000001E-2</v>
          </cell>
        </row>
        <row r="7166">
          <cell r="A7166">
            <v>43596</v>
          </cell>
          <cell r="B7166">
            <v>0</v>
          </cell>
        </row>
        <row r="7167">
          <cell r="A7167">
            <v>43597</v>
          </cell>
          <cell r="B7167">
            <v>0</v>
          </cell>
        </row>
        <row r="7168">
          <cell r="A7168">
            <v>43598</v>
          </cell>
          <cell r="B7168">
            <v>6.4000000000000001E-2</v>
          </cell>
        </row>
        <row r="7169">
          <cell r="A7169">
            <v>43599</v>
          </cell>
          <cell r="B7169">
            <v>6.4000000000000001E-2</v>
          </cell>
        </row>
        <row r="7170">
          <cell r="A7170">
            <v>43600</v>
          </cell>
          <cell r="B7170">
            <v>6.4000000000000001E-2</v>
          </cell>
        </row>
        <row r="7171">
          <cell r="A7171">
            <v>43601</v>
          </cell>
          <cell r="B7171">
            <v>6.4000000000000001E-2</v>
          </cell>
        </row>
        <row r="7172">
          <cell r="A7172">
            <v>43602</v>
          </cell>
          <cell r="B7172">
            <v>6.4000000000000001E-2</v>
          </cell>
        </row>
        <row r="7173">
          <cell r="A7173">
            <v>43603</v>
          </cell>
          <cell r="B7173">
            <v>0</v>
          </cell>
        </row>
        <row r="7174">
          <cell r="A7174">
            <v>43604</v>
          </cell>
          <cell r="B7174">
            <v>0</v>
          </cell>
        </row>
        <row r="7175">
          <cell r="A7175">
            <v>43605</v>
          </cell>
          <cell r="B7175">
            <v>6.4000000000000001E-2</v>
          </cell>
        </row>
        <row r="7176">
          <cell r="A7176">
            <v>43606</v>
          </cell>
          <cell r="B7176">
            <v>6.4000000000000001E-2</v>
          </cell>
        </row>
        <row r="7177">
          <cell r="A7177">
            <v>43607</v>
          </cell>
          <cell r="B7177">
            <v>6.4000000000000001E-2</v>
          </cell>
        </row>
        <row r="7178">
          <cell r="A7178">
            <v>43608</v>
          </cell>
          <cell r="B7178">
            <v>6.4000000000000001E-2</v>
          </cell>
        </row>
        <row r="7179">
          <cell r="A7179">
            <v>43609</v>
          </cell>
          <cell r="B7179">
            <v>6.4000000000000001E-2</v>
          </cell>
        </row>
        <row r="7180">
          <cell r="A7180">
            <v>43610</v>
          </cell>
          <cell r="B7180">
            <v>0</v>
          </cell>
        </row>
        <row r="7181">
          <cell r="A7181">
            <v>43611</v>
          </cell>
          <cell r="B7181">
            <v>0</v>
          </cell>
        </row>
        <row r="7182">
          <cell r="A7182">
            <v>43612</v>
          </cell>
          <cell r="B7182">
            <v>6.4000000000000001E-2</v>
          </cell>
        </row>
        <row r="7183">
          <cell r="A7183">
            <v>43613</v>
          </cell>
          <cell r="B7183">
            <v>6.4000000000000001E-2</v>
          </cell>
        </row>
        <row r="7184">
          <cell r="A7184">
            <v>43614</v>
          </cell>
          <cell r="B7184">
            <v>6.4000000000000001E-2</v>
          </cell>
        </row>
        <row r="7185">
          <cell r="A7185">
            <v>43615</v>
          </cell>
          <cell r="B7185">
            <v>6.4000000000000001E-2</v>
          </cell>
        </row>
        <row r="7186">
          <cell r="A7186">
            <v>43616</v>
          </cell>
          <cell r="B7186">
            <v>6.4000000000000001E-2</v>
          </cell>
        </row>
        <row r="7187">
          <cell r="A7187">
            <v>43617</v>
          </cell>
          <cell r="B7187">
            <v>0</v>
          </cell>
        </row>
        <row r="7188">
          <cell r="A7188">
            <v>43618</v>
          </cell>
          <cell r="B7188">
            <v>0</v>
          </cell>
        </row>
        <row r="7189">
          <cell r="A7189">
            <v>43619</v>
          </cell>
          <cell r="B7189">
            <v>6.4000000000000001E-2</v>
          </cell>
        </row>
        <row r="7190">
          <cell r="A7190">
            <v>43620</v>
          </cell>
          <cell r="B7190">
            <v>6.4000000000000001E-2</v>
          </cell>
        </row>
        <row r="7191">
          <cell r="A7191">
            <v>43621</v>
          </cell>
          <cell r="B7191">
            <v>6.4000000000000001E-2</v>
          </cell>
        </row>
        <row r="7192">
          <cell r="A7192">
            <v>43622</v>
          </cell>
          <cell r="B7192">
            <v>6.4000000000000001E-2</v>
          </cell>
        </row>
        <row r="7193">
          <cell r="A7193">
            <v>43623</v>
          </cell>
          <cell r="B7193">
            <v>6.4000000000000001E-2</v>
          </cell>
        </row>
        <row r="7194">
          <cell r="A7194">
            <v>43624</v>
          </cell>
          <cell r="B7194">
            <v>0</v>
          </cell>
        </row>
        <row r="7195">
          <cell r="A7195">
            <v>43625</v>
          </cell>
          <cell r="B7195">
            <v>0</v>
          </cell>
        </row>
        <row r="7196">
          <cell r="A7196">
            <v>43626</v>
          </cell>
          <cell r="B7196">
            <v>6.4000000000000001E-2</v>
          </cell>
        </row>
        <row r="7197">
          <cell r="A7197">
            <v>43627</v>
          </cell>
          <cell r="B7197">
            <v>6.4000000000000001E-2</v>
          </cell>
        </row>
        <row r="7198">
          <cell r="A7198">
            <v>43628</v>
          </cell>
          <cell r="B7198">
            <v>6.4000000000000001E-2</v>
          </cell>
        </row>
        <row r="7199">
          <cell r="A7199">
            <v>43629</v>
          </cell>
          <cell r="B7199">
            <v>6.4000000000000001E-2</v>
          </cell>
        </row>
        <row r="7200">
          <cell r="A7200">
            <v>43630</v>
          </cell>
          <cell r="B7200">
            <v>6.4000000000000001E-2</v>
          </cell>
        </row>
        <row r="7201">
          <cell r="A7201">
            <v>43631</v>
          </cell>
          <cell r="B7201">
            <v>0</v>
          </cell>
        </row>
        <row r="7202">
          <cell r="A7202">
            <v>43632</v>
          </cell>
          <cell r="B7202">
            <v>0</v>
          </cell>
        </row>
        <row r="7203">
          <cell r="A7203">
            <v>43633</v>
          </cell>
          <cell r="B7203">
            <v>6.4000000000000001E-2</v>
          </cell>
        </row>
        <row r="7204">
          <cell r="A7204">
            <v>43634</v>
          </cell>
          <cell r="B7204">
            <v>6.4000000000000001E-2</v>
          </cell>
        </row>
        <row r="7205">
          <cell r="A7205">
            <v>43635</v>
          </cell>
          <cell r="B7205">
            <v>6.4000000000000001E-2</v>
          </cell>
        </row>
        <row r="7206">
          <cell r="A7206">
            <v>43636</v>
          </cell>
          <cell r="B7206">
            <v>0</v>
          </cell>
        </row>
        <row r="7207">
          <cell r="A7207">
            <v>43637</v>
          </cell>
          <cell r="B7207">
            <v>6.4000000000000001E-2</v>
          </cell>
        </row>
        <row r="7208">
          <cell r="A7208">
            <v>43638</v>
          </cell>
          <cell r="B7208">
            <v>0</v>
          </cell>
        </row>
        <row r="7209">
          <cell r="A7209">
            <v>43639</v>
          </cell>
          <cell r="B7209">
            <v>0</v>
          </cell>
        </row>
        <row r="7210">
          <cell r="A7210">
            <v>43640</v>
          </cell>
          <cell r="B7210">
            <v>6.4000000000000001E-2</v>
          </cell>
        </row>
        <row r="7211">
          <cell r="A7211">
            <v>43641</v>
          </cell>
          <cell r="B7211">
            <v>6.4000000000000001E-2</v>
          </cell>
        </row>
        <row r="7212">
          <cell r="A7212">
            <v>43642</v>
          </cell>
          <cell r="B7212">
            <v>6.4000000000000001E-2</v>
          </cell>
        </row>
        <row r="7213">
          <cell r="A7213">
            <v>43643</v>
          </cell>
          <cell r="B7213">
            <v>6.4000000000000001E-2</v>
          </cell>
        </row>
        <row r="7214">
          <cell r="A7214">
            <v>43644</v>
          </cell>
          <cell r="B7214">
            <v>6.4000000000000001E-2</v>
          </cell>
        </row>
        <row r="7215">
          <cell r="A7215">
            <v>43645</v>
          </cell>
          <cell r="B7215">
            <v>0</v>
          </cell>
        </row>
        <row r="7216">
          <cell r="A7216">
            <v>43646</v>
          </cell>
          <cell r="B7216">
            <v>0</v>
          </cell>
        </row>
        <row r="7217">
          <cell r="A7217">
            <v>43647</v>
          </cell>
          <cell r="B7217">
            <v>6.4000000000000001E-2</v>
          </cell>
        </row>
        <row r="7218">
          <cell r="A7218">
            <v>43648</v>
          </cell>
          <cell r="B7218">
            <v>6.4000000000000001E-2</v>
          </cell>
        </row>
        <row r="7219">
          <cell r="A7219">
            <v>43649</v>
          </cell>
          <cell r="B7219">
            <v>6.4000000000000001E-2</v>
          </cell>
        </row>
        <row r="7220">
          <cell r="A7220">
            <v>43650</v>
          </cell>
          <cell r="B7220">
            <v>6.4000000000000001E-2</v>
          </cell>
        </row>
        <row r="7221">
          <cell r="A7221">
            <v>43651</v>
          </cell>
          <cell r="B7221">
            <v>6.4000000000000001E-2</v>
          </cell>
        </row>
        <row r="7222">
          <cell r="A7222">
            <v>43652</v>
          </cell>
          <cell r="B7222">
            <v>0</v>
          </cell>
        </row>
        <row r="7223">
          <cell r="A7223">
            <v>43653</v>
          </cell>
          <cell r="B7223">
            <v>0</v>
          </cell>
        </row>
        <row r="7224">
          <cell r="A7224">
            <v>43654</v>
          </cell>
          <cell r="B7224">
            <v>6.4000000000000001E-2</v>
          </cell>
        </row>
        <row r="7225">
          <cell r="A7225">
            <v>43655</v>
          </cell>
          <cell r="B7225">
            <v>6.4000000000000001E-2</v>
          </cell>
        </row>
        <row r="7226">
          <cell r="A7226">
            <v>43656</v>
          </cell>
          <cell r="B7226">
            <v>6.4000000000000001E-2</v>
          </cell>
        </row>
        <row r="7227">
          <cell r="A7227">
            <v>43657</v>
          </cell>
          <cell r="B7227">
            <v>6.4000000000000001E-2</v>
          </cell>
        </row>
        <row r="7228">
          <cell r="A7228">
            <v>43658</v>
          </cell>
          <cell r="B7228">
            <v>6.4000000000000001E-2</v>
          </cell>
        </row>
        <row r="7229">
          <cell r="A7229">
            <v>43659</v>
          </cell>
          <cell r="B7229">
            <v>0</v>
          </cell>
        </row>
        <row r="7230">
          <cell r="A7230">
            <v>43660</v>
          </cell>
          <cell r="B7230">
            <v>0</v>
          </cell>
        </row>
        <row r="7231">
          <cell r="A7231">
            <v>43661</v>
          </cell>
          <cell r="B7231">
            <v>6.4000000000000001E-2</v>
          </cell>
        </row>
        <row r="7232">
          <cell r="A7232">
            <v>43662</v>
          </cell>
          <cell r="B7232">
            <v>6.4000000000000001E-2</v>
          </cell>
        </row>
        <row r="7233">
          <cell r="A7233">
            <v>43663</v>
          </cell>
          <cell r="B7233">
            <v>6.4000000000000001E-2</v>
          </cell>
        </row>
        <row r="7234">
          <cell r="A7234">
            <v>43664</v>
          </cell>
          <cell r="B7234">
            <v>6.4000000000000001E-2</v>
          </cell>
        </row>
        <row r="7235">
          <cell r="A7235">
            <v>43665</v>
          </cell>
          <cell r="B7235">
            <v>6.4000000000000001E-2</v>
          </cell>
        </row>
        <row r="7236">
          <cell r="A7236">
            <v>43666</v>
          </cell>
          <cell r="B7236">
            <v>0</v>
          </cell>
        </row>
        <row r="7237">
          <cell r="A7237">
            <v>43667</v>
          </cell>
          <cell r="B7237">
            <v>0</v>
          </cell>
        </row>
        <row r="7238">
          <cell r="A7238">
            <v>43668</v>
          </cell>
          <cell r="B7238">
            <v>6.4000000000000001E-2</v>
          </cell>
        </row>
        <row r="7239">
          <cell r="A7239">
            <v>43669</v>
          </cell>
          <cell r="B7239">
            <v>6.4000000000000001E-2</v>
          </cell>
        </row>
        <row r="7240">
          <cell r="A7240">
            <v>43670</v>
          </cell>
          <cell r="B7240">
            <v>6.4000000000000001E-2</v>
          </cell>
        </row>
        <row r="7241">
          <cell r="A7241">
            <v>43671</v>
          </cell>
          <cell r="B7241">
            <v>6.4000000000000001E-2</v>
          </cell>
        </row>
        <row r="7242">
          <cell r="A7242">
            <v>43672</v>
          </cell>
          <cell r="B7242">
            <v>6.4000000000000001E-2</v>
          </cell>
        </row>
        <row r="7243">
          <cell r="A7243">
            <v>43673</v>
          </cell>
          <cell r="B7243">
            <v>0</v>
          </cell>
        </row>
        <row r="7244">
          <cell r="A7244">
            <v>43674</v>
          </cell>
          <cell r="B7244">
            <v>0</v>
          </cell>
        </row>
        <row r="7245">
          <cell r="A7245">
            <v>43675</v>
          </cell>
          <cell r="B7245">
            <v>6.4000000000000001E-2</v>
          </cell>
        </row>
        <row r="7246">
          <cell r="A7246">
            <v>43676</v>
          </cell>
          <cell r="B7246">
            <v>6.4000000000000001E-2</v>
          </cell>
        </row>
        <row r="7247">
          <cell r="A7247">
            <v>43677</v>
          </cell>
          <cell r="B7247">
            <v>6.4000000000000001E-2</v>
          </cell>
        </row>
        <row r="7248">
          <cell r="A7248">
            <v>43678</v>
          </cell>
          <cell r="B7248">
            <v>5.8999999999999997E-2</v>
          </cell>
        </row>
        <row r="7249">
          <cell r="A7249">
            <v>43679</v>
          </cell>
          <cell r="B7249">
            <v>5.8999999999999997E-2</v>
          </cell>
        </row>
        <row r="7250">
          <cell r="A7250">
            <v>43680</v>
          </cell>
          <cell r="B7250">
            <v>0</v>
          </cell>
        </row>
        <row r="7251">
          <cell r="A7251">
            <v>43681</v>
          </cell>
          <cell r="B7251">
            <v>0</v>
          </cell>
        </row>
        <row r="7252">
          <cell r="A7252">
            <v>43682</v>
          </cell>
          <cell r="B7252">
            <v>5.8999999999999997E-2</v>
          </cell>
        </row>
        <row r="7253">
          <cell r="A7253">
            <v>43683</v>
          </cell>
          <cell r="B7253">
            <v>5.8999999999999997E-2</v>
          </cell>
        </row>
        <row r="7254">
          <cell r="A7254">
            <v>43684</v>
          </cell>
          <cell r="B7254">
            <v>5.8999999999999997E-2</v>
          </cell>
        </row>
        <row r="7255">
          <cell r="A7255">
            <v>43685</v>
          </cell>
          <cell r="B7255">
            <v>5.8999999999999997E-2</v>
          </cell>
        </row>
        <row r="7256">
          <cell r="A7256">
            <v>43686</v>
          </cell>
          <cell r="B7256">
            <v>5.8999999999999997E-2</v>
          </cell>
        </row>
        <row r="7257">
          <cell r="A7257">
            <v>43687</v>
          </cell>
          <cell r="B7257">
            <v>0</v>
          </cell>
        </row>
        <row r="7258">
          <cell r="A7258">
            <v>43688</v>
          </cell>
          <cell r="B7258">
            <v>0</v>
          </cell>
        </row>
        <row r="7259">
          <cell r="A7259">
            <v>43689</v>
          </cell>
          <cell r="B7259">
            <v>5.8999999999999997E-2</v>
          </cell>
        </row>
        <row r="7260">
          <cell r="A7260">
            <v>43690</v>
          </cell>
          <cell r="B7260">
            <v>5.8999999999999997E-2</v>
          </cell>
        </row>
        <row r="7261">
          <cell r="A7261">
            <v>43691</v>
          </cell>
          <cell r="B7261">
            <v>5.8999999999999997E-2</v>
          </cell>
        </row>
        <row r="7262">
          <cell r="A7262">
            <v>43692</v>
          </cell>
          <cell r="B7262">
            <v>5.8999999999999997E-2</v>
          </cell>
        </row>
        <row r="7263">
          <cell r="A7263">
            <v>43693</v>
          </cell>
          <cell r="B7263">
            <v>5.8999999999999997E-2</v>
          </cell>
        </row>
        <row r="7264">
          <cell r="A7264">
            <v>43694</v>
          </cell>
          <cell r="B7264">
            <v>0</v>
          </cell>
        </row>
        <row r="7265">
          <cell r="A7265">
            <v>43695</v>
          </cell>
          <cell r="B7265">
            <v>0</v>
          </cell>
        </row>
        <row r="7266">
          <cell r="A7266">
            <v>43696</v>
          </cell>
          <cell r="B7266">
            <v>5.8999999999999997E-2</v>
          </cell>
        </row>
        <row r="7267">
          <cell r="A7267">
            <v>43697</v>
          </cell>
          <cell r="B7267">
            <v>5.8999999999999997E-2</v>
          </cell>
        </row>
        <row r="7268">
          <cell r="A7268">
            <v>43698</v>
          </cell>
          <cell r="B7268">
            <v>5.8999999999999997E-2</v>
          </cell>
        </row>
        <row r="7269">
          <cell r="A7269">
            <v>43699</v>
          </cell>
          <cell r="B7269">
            <v>5.8999999999999997E-2</v>
          </cell>
        </row>
        <row r="7270">
          <cell r="A7270">
            <v>43700</v>
          </cell>
          <cell r="B7270">
            <v>5.8999999999999997E-2</v>
          </cell>
        </row>
        <row r="7271">
          <cell r="A7271">
            <v>43701</v>
          </cell>
          <cell r="B7271">
            <v>0</v>
          </cell>
        </row>
        <row r="7272">
          <cell r="A7272">
            <v>43702</v>
          </cell>
          <cell r="B7272">
            <v>0</v>
          </cell>
        </row>
        <row r="7273">
          <cell r="A7273">
            <v>43703</v>
          </cell>
          <cell r="B7273">
            <v>5.8999999999999997E-2</v>
          </cell>
        </row>
        <row r="7274">
          <cell r="A7274">
            <v>43704</v>
          </cell>
          <cell r="B7274">
            <v>5.8999999999999997E-2</v>
          </cell>
        </row>
        <row r="7275">
          <cell r="A7275">
            <v>43705</v>
          </cell>
          <cell r="B7275">
            <v>5.8999999999999997E-2</v>
          </cell>
        </row>
        <row r="7276">
          <cell r="A7276">
            <v>43706</v>
          </cell>
          <cell r="B7276">
            <v>5.8999999999999997E-2</v>
          </cell>
        </row>
        <row r="7277">
          <cell r="A7277">
            <v>43707</v>
          </cell>
          <cell r="B7277">
            <v>5.8999999999999997E-2</v>
          </cell>
        </row>
        <row r="7278">
          <cell r="A7278">
            <v>43708</v>
          </cell>
          <cell r="B7278">
            <v>0</v>
          </cell>
        </row>
        <row r="7279">
          <cell r="A7279">
            <v>43709</v>
          </cell>
          <cell r="B7279">
            <v>0</v>
          </cell>
        </row>
        <row r="7280">
          <cell r="A7280">
            <v>43710</v>
          </cell>
          <cell r="B7280">
            <v>5.8999999999999997E-2</v>
          </cell>
        </row>
        <row r="7281">
          <cell r="A7281">
            <v>43711</v>
          </cell>
          <cell r="B7281">
            <v>5.8999999999999997E-2</v>
          </cell>
        </row>
        <row r="7282">
          <cell r="A7282">
            <v>43712</v>
          </cell>
          <cell r="B7282">
            <v>5.8999999999999997E-2</v>
          </cell>
        </row>
        <row r="7283">
          <cell r="A7283">
            <v>43713</v>
          </cell>
          <cell r="B7283">
            <v>5.8999999999999997E-2</v>
          </cell>
        </row>
        <row r="7284">
          <cell r="A7284">
            <v>43714</v>
          </cell>
          <cell r="B7284">
            <v>5.8999999999999997E-2</v>
          </cell>
        </row>
        <row r="7285">
          <cell r="A7285">
            <v>43715</v>
          </cell>
          <cell r="B7285">
            <v>0</v>
          </cell>
        </row>
        <row r="7286">
          <cell r="A7286">
            <v>43716</v>
          </cell>
          <cell r="B7286">
            <v>0</v>
          </cell>
        </row>
        <row r="7287">
          <cell r="A7287">
            <v>43717</v>
          </cell>
          <cell r="B7287">
            <v>5.8999999999999997E-2</v>
          </cell>
        </row>
        <row r="7288">
          <cell r="A7288">
            <v>43718</v>
          </cell>
          <cell r="B7288">
            <v>5.8999999999999997E-2</v>
          </cell>
        </row>
        <row r="7289">
          <cell r="A7289">
            <v>43719</v>
          </cell>
          <cell r="B7289">
            <v>5.8999999999999997E-2</v>
          </cell>
        </row>
        <row r="7290">
          <cell r="A7290">
            <v>43720</v>
          </cell>
          <cell r="B7290">
            <v>5.8999999999999997E-2</v>
          </cell>
        </row>
        <row r="7291">
          <cell r="A7291">
            <v>43721</v>
          </cell>
          <cell r="B7291">
            <v>5.8999999999999997E-2</v>
          </cell>
        </row>
        <row r="7292">
          <cell r="A7292">
            <v>43722</v>
          </cell>
          <cell r="B7292">
            <v>0</v>
          </cell>
        </row>
        <row r="7293">
          <cell r="A7293">
            <v>43723</v>
          </cell>
          <cell r="B7293">
            <v>0</v>
          </cell>
        </row>
        <row r="7294">
          <cell r="A7294">
            <v>43724</v>
          </cell>
          <cell r="B7294">
            <v>5.8999999999999997E-2</v>
          </cell>
        </row>
        <row r="7295">
          <cell r="A7295">
            <v>43725</v>
          </cell>
          <cell r="B7295">
            <v>5.8999999999999997E-2</v>
          </cell>
        </row>
        <row r="7296">
          <cell r="A7296">
            <v>43726</v>
          </cell>
          <cell r="B7296">
            <v>5.8999999999999997E-2</v>
          </cell>
        </row>
        <row r="7297">
          <cell r="A7297">
            <v>43727</v>
          </cell>
          <cell r="B7297">
            <v>5.3999999999999999E-2</v>
          </cell>
        </row>
        <row r="7298">
          <cell r="A7298">
            <v>43728</v>
          </cell>
          <cell r="B7298">
            <v>5.3999999999999999E-2</v>
          </cell>
        </row>
        <row r="7299">
          <cell r="A7299">
            <v>43729</v>
          </cell>
          <cell r="B7299">
            <v>0</v>
          </cell>
        </row>
        <row r="7300">
          <cell r="A7300">
            <v>43730</v>
          </cell>
          <cell r="B7300">
            <v>0</v>
          </cell>
        </row>
        <row r="7301">
          <cell r="A7301">
            <v>43731</v>
          </cell>
          <cell r="B7301">
            <v>5.3999999999999999E-2</v>
          </cell>
        </row>
        <row r="7302">
          <cell r="A7302">
            <v>43732</v>
          </cell>
          <cell r="B7302">
            <v>5.3999999999999999E-2</v>
          </cell>
        </row>
        <row r="7303">
          <cell r="A7303">
            <v>43733</v>
          </cell>
          <cell r="B7303">
            <v>5.3999999999999999E-2</v>
          </cell>
        </row>
        <row r="7304">
          <cell r="A7304">
            <v>43734</v>
          </cell>
          <cell r="B7304">
            <v>5.3999999999999999E-2</v>
          </cell>
        </row>
        <row r="7305">
          <cell r="A7305">
            <v>43735</v>
          </cell>
          <cell r="B7305">
            <v>5.3999999999999999E-2</v>
          </cell>
        </row>
        <row r="7306">
          <cell r="A7306">
            <v>43736</v>
          </cell>
          <cell r="B7306">
            <v>0</v>
          </cell>
        </row>
        <row r="7307">
          <cell r="A7307">
            <v>43737</v>
          </cell>
          <cell r="B7307">
            <v>0</v>
          </cell>
        </row>
        <row r="7308">
          <cell r="A7308">
            <v>43738</v>
          </cell>
          <cell r="B7308">
            <v>5.3999999999999999E-2</v>
          </cell>
        </row>
        <row r="7309">
          <cell r="A7309">
            <v>43739</v>
          </cell>
          <cell r="B7309">
            <v>5.3999999999999999E-2</v>
          </cell>
        </row>
        <row r="7310">
          <cell r="A7310">
            <v>43740</v>
          </cell>
          <cell r="B7310">
            <v>5.3999999999999999E-2</v>
          </cell>
        </row>
        <row r="7311">
          <cell r="A7311">
            <v>43741</v>
          </cell>
          <cell r="B7311">
            <v>5.3999999999999999E-2</v>
          </cell>
        </row>
        <row r="7312">
          <cell r="A7312">
            <v>43742</v>
          </cell>
          <cell r="B7312">
            <v>5.3999999999999999E-2</v>
          </cell>
        </row>
        <row r="7313">
          <cell r="A7313">
            <v>43743</v>
          </cell>
          <cell r="B7313">
            <v>0</v>
          </cell>
        </row>
        <row r="7314">
          <cell r="A7314">
            <v>43744</v>
          </cell>
          <cell r="B7314">
            <v>0</v>
          </cell>
        </row>
        <row r="7315">
          <cell r="A7315">
            <v>43745</v>
          </cell>
          <cell r="B7315">
            <v>5.3999999999999999E-2</v>
          </cell>
        </row>
        <row r="7316">
          <cell r="A7316">
            <v>43746</v>
          </cell>
          <cell r="B7316">
            <v>5.3999999999999999E-2</v>
          </cell>
        </row>
        <row r="7317">
          <cell r="A7317">
            <v>43747</v>
          </cell>
          <cell r="B7317">
            <v>5.3999999999999999E-2</v>
          </cell>
        </row>
        <row r="7318">
          <cell r="A7318">
            <v>43748</v>
          </cell>
          <cell r="B7318">
            <v>5.3999999999999999E-2</v>
          </cell>
        </row>
        <row r="7319">
          <cell r="A7319">
            <v>43749</v>
          </cell>
          <cell r="B7319">
            <v>5.3999999999999999E-2</v>
          </cell>
        </row>
        <row r="7320">
          <cell r="A7320">
            <v>43750</v>
          </cell>
          <cell r="B7320">
            <v>0</v>
          </cell>
        </row>
        <row r="7321">
          <cell r="A7321">
            <v>43751</v>
          </cell>
          <cell r="B7321">
            <v>0</v>
          </cell>
        </row>
        <row r="7322">
          <cell r="A7322">
            <v>43752</v>
          </cell>
          <cell r="B7322">
            <v>5.3999999999999999E-2</v>
          </cell>
        </row>
        <row r="7323">
          <cell r="A7323">
            <v>43753</v>
          </cell>
          <cell r="B7323">
            <v>5.3999999999999999E-2</v>
          </cell>
        </row>
        <row r="7324">
          <cell r="A7324">
            <v>43754</v>
          </cell>
          <cell r="B7324">
            <v>5.3999999999999999E-2</v>
          </cell>
        </row>
        <row r="7325">
          <cell r="A7325">
            <v>43755</v>
          </cell>
          <cell r="B7325">
            <v>5.3999999999999999E-2</v>
          </cell>
        </row>
        <row r="7326">
          <cell r="A7326">
            <v>43756</v>
          </cell>
          <cell r="B7326">
            <v>5.3999999999999999E-2</v>
          </cell>
        </row>
        <row r="7327">
          <cell r="A7327">
            <v>43757</v>
          </cell>
          <cell r="B7327">
            <v>0</v>
          </cell>
        </row>
        <row r="7328">
          <cell r="A7328">
            <v>43758</v>
          </cell>
          <cell r="B7328">
            <v>0</v>
          </cell>
        </row>
        <row r="7329">
          <cell r="A7329">
            <v>43759</v>
          </cell>
          <cell r="B7329">
            <v>5.3999999999999999E-2</v>
          </cell>
        </row>
        <row r="7330">
          <cell r="A7330">
            <v>43760</v>
          </cell>
          <cell r="B7330">
            <v>5.3999999999999999E-2</v>
          </cell>
        </row>
        <row r="7331">
          <cell r="A7331">
            <v>43761</v>
          </cell>
          <cell r="B7331">
            <v>5.3999999999999999E-2</v>
          </cell>
        </row>
        <row r="7332">
          <cell r="A7332">
            <v>43762</v>
          </cell>
          <cell r="B7332">
            <v>5.3999999999999999E-2</v>
          </cell>
        </row>
        <row r="7333">
          <cell r="A7333">
            <v>43763</v>
          </cell>
          <cell r="B7333">
            <v>5.3999999999999999E-2</v>
          </cell>
        </row>
        <row r="7334">
          <cell r="A7334">
            <v>43764</v>
          </cell>
          <cell r="B7334">
            <v>0</v>
          </cell>
        </row>
        <row r="7335">
          <cell r="A7335">
            <v>43765</v>
          </cell>
          <cell r="B7335">
            <v>0</v>
          </cell>
        </row>
        <row r="7336">
          <cell r="A7336">
            <v>43766</v>
          </cell>
          <cell r="B7336">
            <v>5.3999999999999999E-2</v>
          </cell>
        </row>
        <row r="7337">
          <cell r="A7337">
            <v>43767</v>
          </cell>
          <cell r="B7337">
            <v>5.3999999999999999E-2</v>
          </cell>
        </row>
        <row r="7338">
          <cell r="A7338">
            <v>43768</v>
          </cell>
          <cell r="B7338">
            <v>5.3999999999999999E-2</v>
          </cell>
        </row>
        <row r="7339">
          <cell r="A7339">
            <v>43769</v>
          </cell>
          <cell r="B7339">
            <v>4.9000000000000002E-2</v>
          </cell>
        </row>
        <row r="7340">
          <cell r="A7340">
            <v>43770</v>
          </cell>
          <cell r="B7340">
            <v>4.9000000000000002E-2</v>
          </cell>
        </row>
        <row r="7341">
          <cell r="A7341">
            <v>43771</v>
          </cell>
          <cell r="B7341">
            <v>0</v>
          </cell>
        </row>
        <row r="7342">
          <cell r="A7342">
            <v>43772</v>
          </cell>
          <cell r="B7342">
            <v>0</v>
          </cell>
        </row>
        <row r="7343">
          <cell r="A7343">
            <v>43773</v>
          </cell>
          <cell r="B7343">
            <v>4.9000000000000002E-2</v>
          </cell>
        </row>
        <row r="7344">
          <cell r="A7344">
            <v>43774</v>
          </cell>
          <cell r="B7344">
            <v>4.9000000000000002E-2</v>
          </cell>
        </row>
        <row r="7345">
          <cell r="A7345">
            <v>43775</v>
          </cell>
          <cell r="B7345">
            <v>4.9000000000000002E-2</v>
          </cell>
        </row>
        <row r="7346">
          <cell r="A7346">
            <v>43776</v>
          </cell>
          <cell r="B7346">
            <v>4.9000000000000002E-2</v>
          </cell>
        </row>
        <row r="7347">
          <cell r="A7347">
            <v>43777</v>
          </cell>
          <cell r="B7347">
            <v>4.9000000000000002E-2</v>
          </cell>
        </row>
        <row r="7348">
          <cell r="A7348">
            <v>43778</v>
          </cell>
          <cell r="B7348">
            <v>0</v>
          </cell>
        </row>
        <row r="7349">
          <cell r="A7349">
            <v>43779</v>
          </cell>
          <cell r="B7349">
            <v>0</v>
          </cell>
        </row>
        <row r="7350">
          <cell r="A7350">
            <v>43780</v>
          </cell>
          <cell r="B7350">
            <v>4.9000000000000002E-2</v>
          </cell>
        </row>
        <row r="7351">
          <cell r="A7351">
            <v>43781</v>
          </cell>
          <cell r="B7351">
            <v>4.9000000000000002E-2</v>
          </cell>
        </row>
        <row r="7352">
          <cell r="A7352">
            <v>43782</v>
          </cell>
          <cell r="B7352">
            <v>4.9000000000000002E-2</v>
          </cell>
        </row>
        <row r="7353">
          <cell r="A7353">
            <v>43783</v>
          </cell>
          <cell r="B7353">
            <v>4.9000000000000002E-2</v>
          </cell>
        </row>
        <row r="7354">
          <cell r="A7354">
            <v>43784</v>
          </cell>
          <cell r="B7354">
            <v>0</v>
          </cell>
        </row>
        <row r="7355">
          <cell r="A7355">
            <v>43785</v>
          </cell>
          <cell r="B7355">
            <v>0</v>
          </cell>
        </row>
        <row r="7356">
          <cell r="A7356">
            <v>43786</v>
          </cell>
          <cell r="B7356">
            <v>0</v>
          </cell>
        </row>
        <row r="7357">
          <cell r="A7357">
            <v>43787</v>
          </cell>
          <cell r="B7357">
            <v>4.9000000000000002E-2</v>
          </cell>
        </row>
        <row r="7358">
          <cell r="A7358">
            <v>43788</v>
          </cell>
          <cell r="B7358">
            <v>4.9000000000000002E-2</v>
          </cell>
        </row>
        <row r="7359">
          <cell r="A7359">
            <v>43789</v>
          </cell>
          <cell r="B7359">
            <v>4.9000000000000002E-2</v>
          </cell>
        </row>
        <row r="7360">
          <cell r="A7360">
            <v>43790</v>
          </cell>
          <cell r="B7360">
            <v>4.9000000000000002E-2</v>
          </cell>
        </row>
        <row r="7361">
          <cell r="A7361">
            <v>43791</v>
          </cell>
          <cell r="B7361">
            <v>4.9000000000000002E-2</v>
          </cell>
        </row>
        <row r="7362">
          <cell r="A7362">
            <v>43792</v>
          </cell>
          <cell r="B7362">
            <v>0</v>
          </cell>
        </row>
        <row r="7363">
          <cell r="A7363">
            <v>43793</v>
          </cell>
          <cell r="B7363">
            <v>0</v>
          </cell>
        </row>
        <row r="7364">
          <cell r="A7364">
            <v>43794</v>
          </cell>
          <cell r="B7364">
            <v>4.9000000000000002E-2</v>
          </cell>
        </row>
        <row r="7365">
          <cell r="A7365">
            <v>43795</v>
          </cell>
          <cell r="B7365">
            <v>4.9000000000000002E-2</v>
          </cell>
        </row>
        <row r="7366">
          <cell r="A7366">
            <v>43796</v>
          </cell>
          <cell r="B7366">
            <v>4.9000000000000002E-2</v>
          </cell>
        </row>
        <row r="7367">
          <cell r="A7367">
            <v>43797</v>
          </cell>
          <cell r="B7367">
            <v>4.9000000000000002E-2</v>
          </cell>
        </row>
        <row r="7368">
          <cell r="A7368">
            <v>43798</v>
          </cell>
          <cell r="B7368">
            <v>4.9000000000000002E-2</v>
          </cell>
        </row>
        <row r="7369">
          <cell r="A7369">
            <v>43799</v>
          </cell>
          <cell r="B7369">
            <v>0</v>
          </cell>
        </row>
        <row r="7370">
          <cell r="A7370">
            <v>43800</v>
          </cell>
          <cell r="B7370">
            <v>0</v>
          </cell>
        </row>
        <row r="7371">
          <cell r="A7371">
            <v>43801</v>
          </cell>
          <cell r="B7371">
            <v>4.9000000000000002E-2</v>
          </cell>
        </row>
        <row r="7372">
          <cell r="A7372">
            <v>43802</v>
          </cell>
          <cell r="B7372">
            <v>4.9000000000000002E-2</v>
          </cell>
        </row>
        <row r="7373">
          <cell r="A7373">
            <v>43803</v>
          </cell>
          <cell r="B7373">
            <v>4.9000000000000002E-2</v>
          </cell>
        </row>
        <row r="7374">
          <cell r="A7374">
            <v>43804</v>
          </cell>
          <cell r="B7374">
            <v>4.9000000000000002E-2</v>
          </cell>
        </row>
        <row r="7375">
          <cell r="A7375">
            <v>43805</v>
          </cell>
          <cell r="B7375">
            <v>4.9000000000000002E-2</v>
          </cell>
        </row>
        <row r="7376">
          <cell r="A7376">
            <v>43806</v>
          </cell>
          <cell r="B7376">
            <v>0</v>
          </cell>
        </row>
        <row r="7377">
          <cell r="A7377">
            <v>43807</v>
          </cell>
          <cell r="B7377">
            <v>0</v>
          </cell>
        </row>
        <row r="7378">
          <cell r="A7378">
            <v>43808</v>
          </cell>
          <cell r="B7378">
            <v>4.9000000000000002E-2</v>
          </cell>
        </row>
        <row r="7379">
          <cell r="A7379">
            <v>43809</v>
          </cell>
          <cell r="B7379">
            <v>4.9000000000000002E-2</v>
          </cell>
        </row>
        <row r="7380">
          <cell r="A7380">
            <v>43810</v>
          </cell>
          <cell r="B7380">
            <v>4.9000000000000002E-2</v>
          </cell>
        </row>
        <row r="7381">
          <cell r="A7381">
            <v>43811</v>
          </cell>
          <cell r="B7381">
            <v>4.4000000000000004E-2</v>
          </cell>
        </row>
        <row r="7382">
          <cell r="A7382">
            <v>43812</v>
          </cell>
          <cell r="B7382">
            <v>4.4000000000000004E-2</v>
          </cell>
        </row>
        <row r="7383">
          <cell r="A7383">
            <v>43813</v>
          </cell>
          <cell r="B7383">
            <v>0</v>
          </cell>
        </row>
        <row r="7384">
          <cell r="A7384">
            <v>43814</v>
          </cell>
          <cell r="B7384">
            <v>0</v>
          </cell>
        </row>
        <row r="7385">
          <cell r="A7385">
            <v>43815</v>
          </cell>
          <cell r="B7385">
            <v>4.4000000000000004E-2</v>
          </cell>
        </row>
        <row r="7386">
          <cell r="A7386">
            <v>43816</v>
          </cell>
          <cell r="B7386">
            <v>4.4000000000000004E-2</v>
          </cell>
        </row>
        <row r="7387">
          <cell r="A7387">
            <v>43817</v>
          </cell>
          <cell r="B7387">
            <v>4.4000000000000004E-2</v>
          </cell>
        </row>
        <row r="7388">
          <cell r="A7388">
            <v>43818</v>
          </cell>
          <cell r="B7388">
            <v>4.4000000000000004E-2</v>
          </cell>
        </row>
        <row r="7389">
          <cell r="A7389">
            <v>43819</v>
          </cell>
          <cell r="B7389">
            <v>4.4000000000000004E-2</v>
          </cell>
        </row>
        <row r="7390">
          <cell r="A7390">
            <v>43820</v>
          </cell>
          <cell r="B7390">
            <v>0</v>
          </cell>
        </row>
        <row r="7391">
          <cell r="A7391">
            <v>43821</v>
          </cell>
          <cell r="B7391">
            <v>0</v>
          </cell>
        </row>
        <row r="7392">
          <cell r="A7392">
            <v>43822</v>
          </cell>
          <cell r="B7392">
            <v>4.4000000000000004E-2</v>
          </cell>
        </row>
        <row r="7393">
          <cell r="A7393">
            <v>43823</v>
          </cell>
          <cell r="B7393">
            <v>4.4000000000000004E-2</v>
          </cell>
        </row>
        <row r="7394">
          <cell r="A7394">
            <v>43824</v>
          </cell>
          <cell r="B7394">
            <v>0</v>
          </cell>
        </row>
        <row r="7395">
          <cell r="A7395">
            <v>43825</v>
          </cell>
          <cell r="B7395">
            <v>4.4000000000000004E-2</v>
          </cell>
        </row>
        <row r="7396">
          <cell r="A7396">
            <v>43826</v>
          </cell>
          <cell r="B7396">
            <v>4.4000000000000004E-2</v>
          </cell>
        </row>
        <row r="7397">
          <cell r="A7397">
            <v>43827</v>
          </cell>
          <cell r="B7397">
            <v>0</v>
          </cell>
        </row>
        <row r="7398">
          <cell r="A7398">
            <v>43828</v>
          </cell>
          <cell r="B7398">
            <v>0</v>
          </cell>
        </row>
        <row r="7399">
          <cell r="A7399">
            <v>43829</v>
          </cell>
          <cell r="B7399">
            <v>4.4000000000000004E-2</v>
          </cell>
        </row>
        <row r="7400">
          <cell r="A7400">
            <v>43830</v>
          </cell>
          <cell r="B7400">
            <v>4.4000000000000004E-2</v>
          </cell>
        </row>
        <row r="7401">
          <cell r="A7401">
            <v>43831</v>
          </cell>
          <cell r="B7401">
            <v>0</v>
          </cell>
        </row>
        <row r="7402">
          <cell r="A7402">
            <v>43832</v>
          </cell>
          <cell r="B7402">
            <v>4.4000000000000004E-2</v>
          </cell>
        </row>
        <row r="7403">
          <cell r="A7403">
            <v>43833</v>
          </cell>
          <cell r="B7403">
            <v>4.4000000000000004E-2</v>
          </cell>
        </row>
        <row r="7404">
          <cell r="A7404">
            <v>43834</v>
          </cell>
          <cell r="B7404">
            <v>0</v>
          </cell>
        </row>
        <row r="7405">
          <cell r="A7405">
            <v>43835</v>
          </cell>
          <cell r="B7405">
            <v>0</v>
          </cell>
        </row>
        <row r="7406">
          <cell r="A7406">
            <v>43836</v>
          </cell>
          <cell r="B7406">
            <v>4.4000000000000004E-2</v>
          </cell>
        </row>
        <row r="7407">
          <cell r="A7407">
            <v>43837</v>
          </cell>
          <cell r="B7407">
            <v>4.4000000000000004E-2</v>
          </cell>
        </row>
        <row r="7408">
          <cell r="A7408">
            <v>43838</v>
          </cell>
          <cell r="B7408">
            <v>4.4000000000000004E-2</v>
          </cell>
        </row>
        <row r="7409">
          <cell r="A7409">
            <v>43839</v>
          </cell>
          <cell r="B7409">
            <v>4.4000000000000004E-2</v>
          </cell>
        </row>
        <row r="7410">
          <cell r="A7410">
            <v>43840</v>
          </cell>
          <cell r="B7410">
            <v>4.4000000000000004E-2</v>
          </cell>
        </row>
        <row r="7411">
          <cell r="A7411">
            <v>43841</v>
          </cell>
          <cell r="B7411">
            <v>0</v>
          </cell>
        </row>
        <row r="7412">
          <cell r="A7412">
            <v>43842</v>
          </cell>
          <cell r="B7412">
            <v>0</v>
          </cell>
        </row>
        <row r="7413">
          <cell r="A7413">
            <v>43843</v>
          </cell>
          <cell r="B7413">
            <v>4.4000000000000004E-2</v>
          </cell>
        </row>
        <row r="7414">
          <cell r="A7414">
            <v>43844</v>
          </cell>
          <cell r="B7414">
            <v>4.4000000000000004E-2</v>
          </cell>
        </row>
        <row r="7415">
          <cell r="A7415">
            <v>43845</v>
          </cell>
          <cell r="B7415">
            <v>4.4000000000000004E-2</v>
          </cell>
        </row>
        <row r="7416">
          <cell r="A7416">
            <v>43846</v>
          </cell>
          <cell r="B7416">
            <v>4.4000000000000004E-2</v>
          </cell>
        </row>
        <row r="7417">
          <cell r="A7417">
            <v>43847</v>
          </cell>
          <cell r="B7417">
            <v>4.4000000000000004E-2</v>
          </cell>
        </row>
        <row r="7418">
          <cell r="A7418">
            <v>43848</v>
          </cell>
          <cell r="B7418">
            <v>0</v>
          </cell>
        </row>
        <row r="7419">
          <cell r="A7419">
            <v>43849</v>
          </cell>
          <cell r="B7419">
            <v>0</v>
          </cell>
        </row>
        <row r="7420">
          <cell r="A7420">
            <v>43850</v>
          </cell>
          <cell r="B7420">
            <v>4.4000000000000004E-2</v>
          </cell>
        </row>
        <row r="7421">
          <cell r="A7421">
            <v>43851</v>
          </cell>
          <cell r="B7421">
            <v>4.4000000000000004E-2</v>
          </cell>
        </row>
        <row r="7422">
          <cell r="A7422">
            <v>43852</v>
          </cell>
          <cell r="B7422">
            <v>4.4000000000000004E-2</v>
          </cell>
        </row>
        <row r="7423">
          <cell r="A7423">
            <v>43853</v>
          </cell>
          <cell r="B7423">
            <v>4.4000000000000004E-2</v>
          </cell>
        </row>
        <row r="7424">
          <cell r="A7424">
            <v>43854</v>
          </cell>
          <cell r="B7424">
            <v>4.4000000000000004E-2</v>
          </cell>
        </row>
        <row r="7425">
          <cell r="A7425">
            <v>43855</v>
          </cell>
          <cell r="B7425">
            <v>0</v>
          </cell>
        </row>
        <row r="7426">
          <cell r="A7426">
            <v>43856</v>
          </cell>
          <cell r="B7426">
            <v>0</v>
          </cell>
        </row>
        <row r="7427">
          <cell r="A7427">
            <v>43857</v>
          </cell>
          <cell r="B7427">
            <v>4.4000000000000004E-2</v>
          </cell>
        </row>
        <row r="7428">
          <cell r="A7428">
            <v>43858</v>
          </cell>
          <cell r="B7428">
            <v>4.4000000000000004E-2</v>
          </cell>
        </row>
        <row r="7429">
          <cell r="A7429">
            <v>43859</v>
          </cell>
          <cell r="B7429">
            <v>4.4000000000000004E-2</v>
          </cell>
        </row>
        <row r="7430">
          <cell r="A7430">
            <v>43860</v>
          </cell>
          <cell r="B7430">
            <v>4.4000000000000004E-2</v>
          </cell>
        </row>
        <row r="7431">
          <cell r="A7431">
            <v>43861</v>
          </cell>
          <cell r="B7431">
            <v>4.4000000000000004E-2</v>
          </cell>
        </row>
        <row r="7432">
          <cell r="A7432">
            <v>43862</v>
          </cell>
          <cell r="B7432">
            <v>0</v>
          </cell>
        </row>
        <row r="7433">
          <cell r="A7433">
            <v>43863</v>
          </cell>
          <cell r="B7433">
            <v>0</v>
          </cell>
        </row>
        <row r="7434">
          <cell r="A7434">
            <v>43864</v>
          </cell>
          <cell r="B7434">
            <v>4.4000000000000004E-2</v>
          </cell>
        </row>
        <row r="7435">
          <cell r="A7435">
            <v>43865</v>
          </cell>
          <cell r="B7435">
            <v>4.4000000000000004E-2</v>
          </cell>
        </row>
        <row r="7436">
          <cell r="A7436">
            <v>43866</v>
          </cell>
          <cell r="B7436">
            <v>4.4000000000000004E-2</v>
          </cell>
        </row>
        <row r="7437">
          <cell r="A7437">
            <v>43867</v>
          </cell>
          <cell r="B7437">
            <v>4.1500000000000002E-2</v>
          </cell>
        </row>
        <row r="7438">
          <cell r="A7438">
            <v>43868</v>
          </cell>
          <cell r="B7438">
            <v>4.1500000000000002E-2</v>
          </cell>
        </row>
        <row r="7439">
          <cell r="A7439">
            <v>43869</v>
          </cell>
          <cell r="B7439">
            <v>0</v>
          </cell>
        </row>
        <row r="7440">
          <cell r="A7440">
            <v>43870</v>
          </cell>
          <cell r="B7440">
            <v>0</v>
          </cell>
        </row>
        <row r="7441">
          <cell r="A7441">
            <v>43871</v>
          </cell>
          <cell r="B7441">
            <v>4.1500000000000002E-2</v>
          </cell>
        </row>
        <row r="7442">
          <cell r="A7442">
            <v>43872</v>
          </cell>
          <cell r="B7442">
            <v>4.1500000000000002E-2</v>
          </cell>
        </row>
        <row r="7443">
          <cell r="A7443">
            <v>43873</v>
          </cell>
          <cell r="B7443">
            <v>4.1500000000000002E-2</v>
          </cell>
        </row>
        <row r="7444">
          <cell r="A7444">
            <v>43874</v>
          </cell>
          <cell r="B7444">
            <v>4.1500000000000002E-2</v>
          </cell>
        </row>
        <row r="7445">
          <cell r="A7445">
            <v>43875</v>
          </cell>
          <cell r="B7445">
            <v>4.1500000000000002E-2</v>
          </cell>
        </row>
        <row r="7446">
          <cell r="A7446">
            <v>43876</v>
          </cell>
          <cell r="B7446">
            <v>0</v>
          </cell>
        </row>
        <row r="7447">
          <cell r="A7447">
            <v>43877</v>
          </cell>
          <cell r="B7447">
            <v>0</v>
          </cell>
        </row>
        <row r="7448">
          <cell r="A7448">
            <v>43878</v>
          </cell>
          <cell r="B7448">
            <v>4.1500000000000002E-2</v>
          </cell>
        </row>
        <row r="7449">
          <cell r="A7449">
            <v>43879</v>
          </cell>
          <cell r="B7449">
            <v>4.1500000000000002E-2</v>
          </cell>
        </row>
        <row r="7450">
          <cell r="A7450">
            <v>43880</v>
          </cell>
          <cell r="B7450">
            <v>4.1500000000000002E-2</v>
          </cell>
        </row>
        <row r="7451">
          <cell r="A7451">
            <v>43881</v>
          </cell>
          <cell r="B7451">
            <v>4.1500000000000002E-2</v>
          </cell>
        </row>
        <row r="7452">
          <cell r="A7452">
            <v>43882</v>
          </cell>
          <cell r="B7452">
            <v>4.1500000000000002E-2</v>
          </cell>
        </row>
        <row r="7453">
          <cell r="A7453">
            <v>43883</v>
          </cell>
          <cell r="B7453">
            <v>0</v>
          </cell>
        </row>
        <row r="7454">
          <cell r="A7454">
            <v>43884</v>
          </cell>
          <cell r="B7454">
            <v>0</v>
          </cell>
        </row>
        <row r="7455">
          <cell r="A7455">
            <v>43885</v>
          </cell>
          <cell r="B7455">
            <v>0</v>
          </cell>
        </row>
        <row r="7456">
          <cell r="A7456">
            <v>43886</v>
          </cell>
          <cell r="B7456">
            <v>0</v>
          </cell>
        </row>
        <row r="7457">
          <cell r="A7457">
            <v>43887</v>
          </cell>
          <cell r="B7457">
            <v>4.1500000000000002E-2</v>
          </cell>
        </row>
        <row r="7458">
          <cell r="A7458">
            <v>43888</v>
          </cell>
          <cell r="B7458">
            <v>4.1500000000000002E-2</v>
          </cell>
        </row>
        <row r="7459">
          <cell r="A7459">
            <v>43889</v>
          </cell>
          <cell r="B7459">
            <v>4.1500000000000002E-2</v>
          </cell>
        </row>
        <row r="7460">
          <cell r="A7460">
            <v>43890</v>
          </cell>
          <cell r="B7460">
            <v>0</v>
          </cell>
        </row>
        <row r="7461">
          <cell r="A7461">
            <v>43891</v>
          </cell>
          <cell r="B7461">
            <v>0</v>
          </cell>
        </row>
        <row r="7462">
          <cell r="A7462">
            <v>43892</v>
          </cell>
          <cell r="B7462">
            <v>4.1500000000000002E-2</v>
          </cell>
        </row>
        <row r="7463">
          <cell r="A7463">
            <v>43893</v>
          </cell>
          <cell r="B7463">
            <v>4.1500000000000002E-2</v>
          </cell>
        </row>
        <row r="7464">
          <cell r="A7464">
            <v>43894</v>
          </cell>
          <cell r="B7464">
            <v>4.1500000000000002E-2</v>
          </cell>
        </row>
        <row r="7465">
          <cell r="A7465">
            <v>43895</v>
          </cell>
          <cell r="B7465">
            <v>4.1500000000000002E-2</v>
          </cell>
        </row>
        <row r="7466">
          <cell r="A7466">
            <v>43896</v>
          </cell>
          <cell r="B7466">
            <v>4.1500000000000002E-2</v>
          </cell>
        </row>
        <row r="7467">
          <cell r="A7467">
            <v>43897</v>
          </cell>
          <cell r="B7467">
            <v>0</v>
          </cell>
        </row>
        <row r="7468">
          <cell r="A7468">
            <v>43898</v>
          </cell>
          <cell r="B7468">
            <v>0</v>
          </cell>
        </row>
        <row r="7469">
          <cell r="A7469">
            <v>43899</v>
          </cell>
          <cell r="B7469">
            <v>4.1500000000000002E-2</v>
          </cell>
        </row>
        <row r="7470">
          <cell r="A7470">
            <v>43900</v>
          </cell>
          <cell r="B7470">
            <v>4.1500000000000002E-2</v>
          </cell>
        </row>
        <row r="7471">
          <cell r="A7471">
            <v>43901</v>
          </cell>
          <cell r="B7471">
            <v>4.1500000000000002E-2</v>
          </cell>
        </row>
        <row r="7472">
          <cell r="A7472">
            <v>43902</v>
          </cell>
          <cell r="B7472">
            <v>4.1500000000000002E-2</v>
          </cell>
        </row>
        <row r="7473">
          <cell r="A7473">
            <v>43903</v>
          </cell>
          <cell r="B7473">
            <v>4.1500000000000002E-2</v>
          </cell>
        </row>
        <row r="7474">
          <cell r="A7474">
            <v>43904</v>
          </cell>
          <cell r="B7474">
            <v>0</v>
          </cell>
        </row>
        <row r="7475">
          <cell r="A7475">
            <v>43905</v>
          </cell>
          <cell r="B7475">
            <v>0</v>
          </cell>
        </row>
        <row r="7476">
          <cell r="A7476">
            <v>43906</v>
          </cell>
          <cell r="B7476">
            <v>4.1500000000000002E-2</v>
          </cell>
        </row>
        <row r="7477">
          <cell r="A7477">
            <v>43907</v>
          </cell>
          <cell r="B7477">
            <v>4.1500000000000002E-2</v>
          </cell>
        </row>
        <row r="7478">
          <cell r="A7478">
            <v>43908</v>
          </cell>
          <cell r="B7478">
            <v>4.1500000000000002E-2</v>
          </cell>
        </row>
        <row r="7479">
          <cell r="A7479">
            <v>43909</v>
          </cell>
          <cell r="B7479">
            <v>3.6500000000000005E-2</v>
          </cell>
        </row>
        <row r="7480">
          <cell r="A7480">
            <v>43910</v>
          </cell>
          <cell r="B7480">
            <v>3.6500000000000005E-2</v>
          </cell>
        </row>
        <row r="7481">
          <cell r="A7481">
            <v>43911</v>
          </cell>
          <cell r="B7481">
            <v>0</v>
          </cell>
        </row>
        <row r="7482">
          <cell r="A7482">
            <v>43912</v>
          </cell>
          <cell r="B7482">
            <v>0</v>
          </cell>
        </row>
        <row r="7483">
          <cell r="A7483">
            <v>43913</v>
          </cell>
          <cell r="B7483">
            <v>3.6500000000000005E-2</v>
          </cell>
        </row>
        <row r="7484">
          <cell r="A7484">
            <v>43914</v>
          </cell>
          <cell r="B7484">
            <v>3.6500000000000005E-2</v>
          </cell>
        </row>
        <row r="7485">
          <cell r="A7485">
            <v>43915</v>
          </cell>
          <cell r="B7485">
            <v>3.6500000000000005E-2</v>
          </cell>
        </row>
        <row r="7486">
          <cell r="A7486">
            <v>43916</v>
          </cell>
          <cell r="B7486">
            <v>3.6500000000000005E-2</v>
          </cell>
        </row>
        <row r="7487">
          <cell r="A7487">
            <v>43917</v>
          </cell>
          <cell r="B7487">
            <v>3.6500000000000005E-2</v>
          </cell>
        </row>
        <row r="7488">
          <cell r="A7488">
            <v>43918</v>
          </cell>
          <cell r="B7488">
            <v>0</v>
          </cell>
        </row>
        <row r="7489">
          <cell r="A7489">
            <v>43919</v>
          </cell>
          <cell r="B7489">
            <v>0</v>
          </cell>
        </row>
        <row r="7490">
          <cell r="A7490">
            <v>43920</v>
          </cell>
          <cell r="B7490">
            <v>3.6500000000000005E-2</v>
          </cell>
        </row>
        <row r="7491">
          <cell r="A7491">
            <v>43921</v>
          </cell>
          <cell r="B7491">
            <v>3.6500000000000005E-2</v>
          </cell>
        </row>
        <row r="7492">
          <cell r="A7492">
            <v>43922</v>
          </cell>
          <cell r="B7492">
            <v>3.6500000000000005E-2</v>
          </cell>
        </row>
        <row r="7493">
          <cell r="A7493">
            <v>43923</v>
          </cell>
          <cell r="B7493">
            <v>3.6500000000000005E-2</v>
          </cell>
        </row>
        <row r="7494">
          <cell r="A7494">
            <v>43924</v>
          </cell>
          <cell r="B7494">
            <v>3.6500000000000005E-2</v>
          </cell>
        </row>
        <row r="7495">
          <cell r="A7495">
            <v>43925</v>
          </cell>
          <cell r="B7495">
            <v>0</v>
          </cell>
        </row>
        <row r="7496">
          <cell r="A7496">
            <v>43926</v>
          </cell>
          <cell r="B7496">
            <v>0</v>
          </cell>
        </row>
        <row r="7497">
          <cell r="A7497">
            <v>43927</v>
          </cell>
          <cell r="B7497">
            <v>3.6500000000000005E-2</v>
          </cell>
        </row>
        <row r="7498">
          <cell r="A7498">
            <v>43928</v>
          </cell>
          <cell r="B7498">
            <v>3.6500000000000005E-2</v>
          </cell>
        </row>
        <row r="7499">
          <cell r="A7499">
            <v>43929</v>
          </cell>
          <cell r="B7499">
            <v>3.6500000000000005E-2</v>
          </cell>
        </row>
        <row r="7500">
          <cell r="A7500">
            <v>43930</v>
          </cell>
          <cell r="B7500">
            <v>3.6500000000000005E-2</v>
          </cell>
        </row>
        <row r="7501">
          <cell r="A7501">
            <v>43931</v>
          </cell>
          <cell r="B7501">
            <v>0</v>
          </cell>
        </row>
        <row r="7502">
          <cell r="A7502">
            <v>43932</v>
          </cell>
          <cell r="B7502">
            <v>0</v>
          </cell>
        </row>
        <row r="7503">
          <cell r="A7503">
            <v>43933</v>
          </cell>
          <cell r="B7503">
            <v>0</v>
          </cell>
        </row>
        <row r="7504">
          <cell r="A7504">
            <v>43934</v>
          </cell>
          <cell r="B7504">
            <v>3.6500000000000005E-2</v>
          </cell>
        </row>
        <row r="7505">
          <cell r="A7505">
            <v>43935</v>
          </cell>
          <cell r="B7505">
            <v>3.6500000000000005E-2</v>
          </cell>
        </row>
        <row r="7506">
          <cell r="A7506">
            <v>43936</v>
          </cell>
          <cell r="B7506">
            <v>3.6500000000000005E-2</v>
          </cell>
        </row>
        <row r="7507">
          <cell r="A7507">
            <v>43937</v>
          </cell>
          <cell r="B7507">
            <v>3.6500000000000005E-2</v>
          </cell>
        </row>
        <row r="7508">
          <cell r="A7508">
            <v>43938</v>
          </cell>
          <cell r="B7508">
            <v>3.6500000000000005E-2</v>
          </cell>
        </row>
        <row r="7509">
          <cell r="A7509">
            <v>43939</v>
          </cell>
          <cell r="B7509">
            <v>0</v>
          </cell>
        </row>
        <row r="7510">
          <cell r="A7510">
            <v>43940</v>
          </cell>
          <cell r="B7510">
            <v>0</v>
          </cell>
        </row>
        <row r="7511">
          <cell r="A7511">
            <v>43941</v>
          </cell>
          <cell r="B7511">
            <v>3.6500000000000005E-2</v>
          </cell>
        </row>
        <row r="7512">
          <cell r="A7512">
            <v>43942</v>
          </cell>
          <cell r="B7512">
            <v>0</v>
          </cell>
        </row>
        <row r="7513">
          <cell r="A7513">
            <v>43943</v>
          </cell>
          <cell r="B7513">
            <v>3.6500000000000005E-2</v>
          </cell>
        </row>
        <row r="7514">
          <cell r="A7514">
            <v>43944</v>
          </cell>
          <cell r="B7514">
            <v>3.6500000000000005E-2</v>
          </cell>
        </row>
        <row r="7515">
          <cell r="A7515">
            <v>43945</v>
          </cell>
          <cell r="B7515">
            <v>3.6500000000000005E-2</v>
          </cell>
        </row>
        <row r="7516">
          <cell r="A7516">
            <v>43946</v>
          </cell>
          <cell r="B7516">
            <v>0</v>
          </cell>
        </row>
        <row r="7517">
          <cell r="A7517">
            <v>43947</v>
          </cell>
          <cell r="B7517">
            <v>0</v>
          </cell>
        </row>
        <row r="7518">
          <cell r="A7518">
            <v>43948</v>
          </cell>
          <cell r="B7518">
            <v>3.6500000000000005E-2</v>
          </cell>
        </row>
        <row r="7519">
          <cell r="A7519">
            <v>43949</v>
          </cell>
          <cell r="B7519">
            <v>3.6500000000000005E-2</v>
          </cell>
        </row>
        <row r="7520">
          <cell r="A7520">
            <v>43950</v>
          </cell>
          <cell r="B7520">
            <v>3.6500000000000005E-2</v>
          </cell>
        </row>
        <row r="7521">
          <cell r="A7521">
            <v>43951</v>
          </cell>
          <cell r="B7521">
            <v>3.6500000000000005E-2</v>
          </cell>
        </row>
        <row r="7522">
          <cell r="A7522">
            <v>43952</v>
          </cell>
          <cell r="B7522">
            <v>0</v>
          </cell>
        </row>
        <row r="7523">
          <cell r="A7523">
            <v>43953</v>
          </cell>
          <cell r="B7523">
            <v>0</v>
          </cell>
        </row>
        <row r="7524">
          <cell r="A7524">
            <v>43954</v>
          </cell>
          <cell r="B7524">
            <v>0</v>
          </cell>
        </row>
        <row r="7525">
          <cell r="A7525">
            <v>43955</v>
          </cell>
          <cell r="B7525">
            <v>3.6500000000000005E-2</v>
          </cell>
        </row>
        <row r="7526">
          <cell r="A7526">
            <v>43956</v>
          </cell>
          <cell r="B7526">
            <v>3.6500000000000005E-2</v>
          </cell>
        </row>
        <row r="7527">
          <cell r="A7527">
            <v>43957</v>
          </cell>
          <cell r="B7527">
            <v>3.6500000000000005E-2</v>
          </cell>
        </row>
        <row r="7528">
          <cell r="A7528">
            <v>43958</v>
          </cell>
          <cell r="B7528">
            <v>2.9000000000000005E-2</v>
          </cell>
        </row>
        <row r="7529">
          <cell r="A7529">
            <v>43959</v>
          </cell>
          <cell r="B7529">
            <v>2.9000000000000005E-2</v>
          </cell>
        </row>
        <row r="7530">
          <cell r="A7530">
            <v>43960</v>
          </cell>
          <cell r="B7530">
            <v>0</v>
          </cell>
        </row>
        <row r="7531">
          <cell r="A7531">
            <v>43961</v>
          </cell>
          <cell r="B7531">
            <v>0</v>
          </cell>
        </row>
        <row r="7532">
          <cell r="A7532">
            <v>43962</v>
          </cell>
          <cell r="B7532">
            <v>2.9000000000000005E-2</v>
          </cell>
        </row>
        <row r="7533">
          <cell r="A7533">
            <v>43963</v>
          </cell>
          <cell r="B7533">
            <v>2.9000000000000005E-2</v>
          </cell>
        </row>
        <row r="7534">
          <cell r="A7534">
            <v>43964</v>
          </cell>
          <cell r="B7534">
            <v>2.9000000000000005E-2</v>
          </cell>
        </row>
        <row r="7535">
          <cell r="A7535">
            <v>43965</v>
          </cell>
          <cell r="B7535">
            <v>2.9000000000000005E-2</v>
          </cell>
        </row>
        <row r="7536">
          <cell r="A7536">
            <v>43966</v>
          </cell>
          <cell r="B7536">
            <v>2.9000000000000005E-2</v>
          </cell>
        </row>
        <row r="7537">
          <cell r="A7537">
            <v>43967</v>
          </cell>
          <cell r="B7537">
            <v>0</v>
          </cell>
        </row>
        <row r="7538">
          <cell r="A7538">
            <v>43968</v>
          </cell>
          <cell r="B7538">
            <v>0</v>
          </cell>
        </row>
        <row r="7539">
          <cell r="A7539">
            <v>43969</v>
          </cell>
          <cell r="B7539">
            <v>2.9000000000000005E-2</v>
          </cell>
        </row>
        <row r="7540">
          <cell r="A7540">
            <v>43970</v>
          </cell>
          <cell r="B7540">
            <v>2.9000000000000005E-2</v>
          </cell>
        </row>
        <row r="7541">
          <cell r="A7541">
            <v>43971</v>
          </cell>
          <cell r="B7541">
            <v>2.9000000000000005E-2</v>
          </cell>
        </row>
        <row r="7542">
          <cell r="A7542">
            <v>43972</v>
          </cell>
          <cell r="B7542">
            <v>2.9000000000000005E-2</v>
          </cell>
        </row>
        <row r="7543">
          <cell r="A7543">
            <v>43973</v>
          </cell>
          <cell r="B7543">
            <v>2.9000000000000005E-2</v>
          </cell>
        </row>
        <row r="7544">
          <cell r="A7544">
            <v>43974</v>
          </cell>
          <cell r="B7544">
            <v>0</v>
          </cell>
        </row>
        <row r="7545">
          <cell r="A7545">
            <v>43975</v>
          </cell>
          <cell r="B7545">
            <v>0</v>
          </cell>
        </row>
        <row r="7546">
          <cell r="A7546">
            <v>43976</v>
          </cell>
          <cell r="B7546">
            <v>2.9000000000000005E-2</v>
          </cell>
        </row>
        <row r="7547">
          <cell r="A7547">
            <v>43977</v>
          </cell>
          <cell r="B7547">
            <v>2.9000000000000005E-2</v>
          </cell>
        </row>
        <row r="7548">
          <cell r="A7548">
            <v>43978</v>
          </cell>
          <cell r="B7548">
            <v>2.9000000000000005E-2</v>
          </cell>
        </row>
        <row r="7549">
          <cell r="A7549">
            <v>43979</v>
          </cell>
          <cell r="B7549">
            <v>2.9000000000000005E-2</v>
          </cell>
        </row>
        <row r="7550">
          <cell r="A7550">
            <v>43980</v>
          </cell>
          <cell r="B7550">
            <v>2.9000000000000005E-2</v>
          </cell>
        </row>
        <row r="7551">
          <cell r="A7551">
            <v>43981</v>
          </cell>
          <cell r="B7551">
            <v>0</v>
          </cell>
        </row>
        <row r="7552">
          <cell r="A7552">
            <v>43982</v>
          </cell>
          <cell r="B7552">
            <v>0</v>
          </cell>
        </row>
        <row r="7553">
          <cell r="A7553">
            <v>43983</v>
          </cell>
          <cell r="B7553">
            <v>2.9000000000000005E-2</v>
          </cell>
        </row>
        <row r="7554">
          <cell r="A7554">
            <v>43984</v>
          </cell>
          <cell r="B7554">
            <v>2.9000000000000005E-2</v>
          </cell>
        </row>
        <row r="7555">
          <cell r="A7555">
            <v>43985</v>
          </cell>
          <cell r="B7555">
            <v>2.9000000000000005E-2</v>
          </cell>
        </row>
        <row r="7556">
          <cell r="A7556">
            <v>43986</v>
          </cell>
          <cell r="B7556">
            <v>2.9000000000000005E-2</v>
          </cell>
        </row>
        <row r="7557">
          <cell r="A7557">
            <v>43987</v>
          </cell>
          <cell r="B7557">
            <v>2.9000000000000005E-2</v>
          </cell>
        </row>
        <row r="7558">
          <cell r="A7558">
            <v>43988</v>
          </cell>
          <cell r="B7558">
            <v>0</v>
          </cell>
        </row>
        <row r="7559">
          <cell r="A7559">
            <v>43989</v>
          </cell>
          <cell r="B7559">
            <v>0</v>
          </cell>
        </row>
        <row r="7560">
          <cell r="A7560">
            <v>43990</v>
          </cell>
          <cell r="B7560">
            <v>2.9000000000000005E-2</v>
          </cell>
        </row>
        <row r="7561">
          <cell r="A7561">
            <v>43991</v>
          </cell>
          <cell r="B7561">
            <v>2.9000000000000005E-2</v>
          </cell>
        </row>
        <row r="7562">
          <cell r="A7562">
            <v>43992</v>
          </cell>
          <cell r="B7562">
            <v>2.9000000000000005E-2</v>
          </cell>
        </row>
        <row r="7563">
          <cell r="A7563">
            <v>43993</v>
          </cell>
          <cell r="B7563">
            <v>0</v>
          </cell>
        </row>
        <row r="7564">
          <cell r="A7564">
            <v>43994</v>
          </cell>
          <cell r="B7564">
            <v>2.9000000000000005E-2</v>
          </cell>
        </row>
        <row r="7565">
          <cell r="A7565">
            <v>43995</v>
          </cell>
          <cell r="B7565">
            <v>0</v>
          </cell>
        </row>
        <row r="7566">
          <cell r="A7566">
            <v>43996</v>
          </cell>
          <cell r="B7566">
            <v>0</v>
          </cell>
        </row>
        <row r="7567">
          <cell r="A7567">
            <v>43997</v>
          </cell>
          <cell r="B7567">
            <v>2.9000000000000005E-2</v>
          </cell>
        </row>
        <row r="7568">
          <cell r="A7568">
            <v>43998</v>
          </cell>
          <cell r="B7568">
            <v>2.9000000000000005E-2</v>
          </cell>
        </row>
        <row r="7569">
          <cell r="A7569">
            <v>43999</v>
          </cell>
          <cell r="B7569">
            <v>2.9000000000000005E-2</v>
          </cell>
        </row>
        <row r="7570">
          <cell r="A7570">
            <v>44000</v>
          </cell>
          <cell r="B7570">
            <v>2.1500000000000005E-2</v>
          </cell>
        </row>
        <row r="7571">
          <cell r="A7571">
            <v>44001</v>
          </cell>
          <cell r="B7571">
            <v>2.1500000000000005E-2</v>
          </cell>
        </row>
        <row r="7572">
          <cell r="A7572">
            <v>44002</v>
          </cell>
          <cell r="B7572">
            <v>0</v>
          </cell>
        </row>
        <row r="7573">
          <cell r="A7573">
            <v>44003</v>
          </cell>
          <cell r="B7573">
            <v>0</v>
          </cell>
        </row>
        <row r="7574">
          <cell r="A7574">
            <v>44004</v>
          </cell>
          <cell r="B7574">
            <v>2.1500000000000005E-2</v>
          </cell>
        </row>
        <row r="7575">
          <cell r="A7575">
            <v>44005</v>
          </cell>
          <cell r="B7575">
            <v>2.1500000000000005E-2</v>
          </cell>
        </row>
        <row r="7576">
          <cell r="A7576">
            <v>44006</v>
          </cell>
          <cell r="B7576">
            <v>2.1500000000000005E-2</v>
          </cell>
        </row>
        <row r="7577">
          <cell r="A7577">
            <v>44007</v>
          </cell>
          <cell r="B7577">
            <v>2.1500000000000005E-2</v>
          </cell>
        </row>
        <row r="7578">
          <cell r="A7578">
            <v>44008</v>
          </cell>
          <cell r="B7578">
            <v>2.1500000000000005E-2</v>
          </cell>
        </row>
        <row r="7579">
          <cell r="A7579">
            <v>44009</v>
          </cell>
          <cell r="B7579">
            <v>0</v>
          </cell>
        </row>
        <row r="7580">
          <cell r="A7580">
            <v>44010</v>
          </cell>
          <cell r="B7580">
            <v>0</v>
          </cell>
        </row>
        <row r="7581">
          <cell r="A7581">
            <v>44011</v>
          </cell>
          <cell r="B7581">
            <v>2.1500000000000005E-2</v>
          </cell>
        </row>
        <row r="7582">
          <cell r="A7582">
            <v>44012</v>
          </cell>
          <cell r="B7582">
            <v>2.1500000000000005E-2</v>
          </cell>
        </row>
        <row r="7583">
          <cell r="A7583">
            <v>44013</v>
          </cell>
          <cell r="B7583">
            <v>2.1500000000000005E-2</v>
          </cell>
        </row>
        <row r="7584">
          <cell r="A7584">
            <v>44014</v>
          </cell>
          <cell r="B7584">
            <v>2.1500000000000005E-2</v>
          </cell>
        </row>
        <row r="7585">
          <cell r="A7585">
            <v>44015</v>
          </cell>
          <cell r="B7585">
            <v>2.1500000000000005E-2</v>
          </cell>
        </row>
        <row r="7586">
          <cell r="A7586">
            <v>44016</v>
          </cell>
          <cell r="B7586">
            <v>0</v>
          </cell>
        </row>
        <row r="7587">
          <cell r="A7587">
            <v>44017</v>
          </cell>
          <cell r="B7587">
            <v>0</v>
          </cell>
        </row>
        <row r="7588">
          <cell r="A7588">
            <v>44018</v>
          </cell>
          <cell r="B7588">
            <v>2.1500000000000005E-2</v>
          </cell>
        </row>
        <row r="7589">
          <cell r="A7589">
            <v>44019</v>
          </cell>
          <cell r="B7589">
            <v>2.1500000000000005E-2</v>
          </cell>
        </row>
        <row r="7590">
          <cell r="A7590">
            <v>44020</v>
          </cell>
          <cell r="B7590">
            <v>2.1500000000000005E-2</v>
          </cell>
        </row>
        <row r="7591">
          <cell r="A7591">
            <v>44021</v>
          </cell>
          <cell r="B7591">
            <v>2.1500000000000005E-2</v>
          </cell>
        </row>
        <row r="7592">
          <cell r="A7592">
            <v>44022</v>
          </cell>
          <cell r="B7592">
            <v>2.1500000000000005E-2</v>
          </cell>
        </row>
        <row r="7593">
          <cell r="A7593">
            <v>44023</v>
          </cell>
          <cell r="B7593">
            <v>0</v>
          </cell>
        </row>
        <row r="7594">
          <cell r="A7594">
            <v>44024</v>
          </cell>
          <cell r="B7594">
            <v>0</v>
          </cell>
        </row>
        <row r="7595">
          <cell r="A7595">
            <v>44025</v>
          </cell>
          <cell r="B7595">
            <v>2.1500000000000005E-2</v>
          </cell>
        </row>
        <row r="7596">
          <cell r="A7596">
            <v>44026</v>
          </cell>
          <cell r="B7596">
            <v>2.1500000000000005E-2</v>
          </cell>
        </row>
        <row r="7597">
          <cell r="A7597">
            <v>44027</v>
          </cell>
          <cell r="B7597">
            <v>2.1500000000000005E-2</v>
          </cell>
        </row>
        <row r="7598">
          <cell r="A7598">
            <v>44028</v>
          </cell>
          <cell r="B7598">
            <v>2.1500000000000005E-2</v>
          </cell>
        </row>
        <row r="7599">
          <cell r="A7599">
            <v>44029</v>
          </cell>
          <cell r="B7599">
            <v>2.1500000000000005E-2</v>
          </cell>
        </row>
        <row r="7600">
          <cell r="A7600">
            <v>44030</v>
          </cell>
          <cell r="B7600">
            <v>0</v>
          </cell>
        </row>
        <row r="7601">
          <cell r="A7601">
            <v>44031</v>
          </cell>
          <cell r="B7601">
            <v>0</v>
          </cell>
        </row>
        <row r="7602">
          <cell r="A7602">
            <v>44032</v>
          </cell>
          <cell r="B7602">
            <v>2.1500000000000005E-2</v>
          </cell>
        </row>
        <row r="7603">
          <cell r="A7603">
            <v>44033</v>
          </cell>
          <cell r="B7603">
            <v>2.1500000000000005E-2</v>
          </cell>
        </row>
        <row r="7604">
          <cell r="A7604">
            <v>44034</v>
          </cell>
          <cell r="B7604">
            <v>2.1500000000000005E-2</v>
          </cell>
        </row>
        <row r="7605">
          <cell r="A7605">
            <v>44035</v>
          </cell>
          <cell r="B7605">
            <v>2.1500000000000005E-2</v>
          </cell>
        </row>
        <row r="7606">
          <cell r="A7606">
            <v>44036</v>
          </cell>
          <cell r="B7606">
            <v>2.1500000000000005E-2</v>
          </cell>
        </row>
        <row r="7607">
          <cell r="A7607">
            <v>44037</v>
          </cell>
          <cell r="B7607">
            <v>0</v>
          </cell>
        </row>
        <row r="7608">
          <cell r="A7608">
            <v>44038</v>
          </cell>
          <cell r="B7608">
            <v>0</v>
          </cell>
        </row>
        <row r="7609">
          <cell r="A7609">
            <v>44039</v>
          </cell>
          <cell r="B7609">
            <v>2.1500000000000005E-2</v>
          </cell>
        </row>
        <row r="7610">
          <cell r="A7610">
            <v>44040</v>
          </cell>
          <cell r="B7610">
            <v>2.1500000000000005E-2</v>
          </cell>
        </row>
        <row r="7611">
          <cell r="A7611">
            <v>44041</v>
          </cell>
          <cell r="B7611">
            <v>2.1500000000000005E-2</v>
          </cell>
        </row>
        <row r="7612">
          <cell r="A7612">
            <v>44042</v>
          </cell>
          <cell r="B7612">
            <v>2.1500000000000005E-2</v>
          </cell>
        </row>
        <row r="7613">
          <cell r="A7613">
            <v>44043</v>
          </cell>
          <cell r="B7613">
            <v>2.1500000000000005E-2</v>
          </cell>
        </row>
        <row r="7614">
          <cell r="A7614">
            <v>44044</v>
          </cell>
          <cell r="B7614">
            <v>0</v>
          </cell>
        </row>
        <row r="7615">
          <cell r="A7615">
            <v>44045</v>
          </cell>
          <cell r="B7615">
            <v>0</v>
          </cell>
        </row>
        <row r="7616">
          <cell r="A7616">
            <v>44046</v>
          </cell>
          <cell r="B7616">
            <v>2.1500000000000005E-2</v>
          </cell>
        </row>
        <row r="7617">
          <cell r="A7617">
            <v>44047</v>
          </cell>
          <cell r="B7617">
            <v>2.1500000000000005E-2</v>
          </cell>
        </row>
        <row r="7618">
          <cell r="A7618">
            <v>44048</v>
          </cell>
          <cell r="B7618">
            <v>2.1500000000000005E-2</v>
          </cell>
        </row>
        <row r="7619">
          <cell r="A7619">
            <v>44049</v>
          </cell>
          <cell r="B7619">
            <v>1.9000000000000006E-2</v>
          </cell>
        </row>
        <row r="7620">
          <cell r="A7620">
            <v>44050</v>
          </cell>
          <cell r="B7620">
            <v>1.9000000000000006E-2</v>
          </cell>
        </row>
        <row r="7621">
          <cell r="A7621">
            <v>44051</v>
          </cell>
          <cell r="B7621">
            <v>0</v>
          </cell>
        </row>
        <row r="7622">
          <cell r="A7622">
            <v>44052</v>
          </cell>
          <cell r="B7622">
            <v>0</v>
          </cell>
        </row>
        <row r="7623">
          <cell r="A7623">
            <v>44053</v>
          </cell>
          <cell r="B7623">
            <v>1.9000000000000006E-2</v>
          </cell>
        </row>
        <row r="7624">
          <cell r="A7624">
            <v>44054</v>
          </cell>
          <cell r="B7624">
            <v>1.9000000000000006E-2</v>
          </cell>
        </row>
        <row r="7625">
          <cell r="A7625">
            <v>44055</v>
          </cell>
          <cell r="B7625">
            <v>1.9000000000000006E-2</v>
          </cell>
        </row>
        <row r="7626">
          <cell r="A7626">
            <v>44056</v>
          </cell>
          <cell r="B7626">
            <v>1.9000000000000006E-2</v>
          </cell>
        </row>
        <row r="7627">
          <cell r="A7627">
            <v>44057</v>
          </cell>
          <cell r="B7627">
            <v>1.9000000000000006E-2</v>
          </cell>
        </row>
        <row r="7628">
          <cell r="A7628">
            <v>44058</v>
          </cell>
          <cell r="B7628">
            <v>0</v>
          </cell>
        </row>
        <row r="7629">
          <cell r="A7629">
            <v>44059</v>
          </cell>
          <cell r="B7629">
            <v>0</v>
          </cell>
        </row>
        <row r="7630">
          <cell r="A7630">
            <v>44060</v>
          </cell>
          <cell r="B7630">
            <v>1.9000000000000006E-2</v>
          </cell>
        </row>
        <row r="7631">
          <cell r="A7631">
            <v>44061</v>
          </cell>
          <cell r="B7631">
            <v>1.9000000000000006E-2</v>
          </cell>
        </row>
        <row r="7632">
          <cell r="A7632">
            <v>44062</v>
          </cell>
          <cell r="B7632">
            <v>1.9000000000000006E-2</v>
          </cell>
        </row>
        <row r="7633">
          <cell r="A7633">
            <v>44063</v>
          </cell>
          <cell r="B7633">
            <v>1.9000000000000006E-2</v>
          </cell>
        </row>
        <row r="7634">
          <cell r="A7634">
            <v>44064</v>
          </cell>
          <cell r="B7634">
            <v>1.9000000000000006E-2</v>
          </cell>
        </row>
        <row r="7635">
          <cell r="A7635">
            <v>44065</v>
          </cell>
          <cell r="B7635">
            <v>0</v>
          </cell>
        </row>
        <row r="7636">
          <cell r="A7636">
            <v>44066</v>
          </cell>
          <cell r="B7636">
            <v>0</v>
          </cell>
        </row>
        <row r="7637">
          <cell r="A7637">
            <v>44067</v>
          </cell>
          <cell r="B7637">
            <v>1.9000000000000006E-2</v>
          </cell>
        </row>
        <row r="7638">
          <cell r="A7638">
            <v>44068</v>
          </cell>
          <cell r="B7638">
            <v>1.9000000000000006E-2</v>
          </cell>
        </row>
        <row r="7639">
          <cell r="A7639">
            <v>44069</v>
          </cell>
          <cell r="B7639">
            <v>1.9000000000000006E-2</v>
          </cell>
        </row>
        <row r="7640">
          <cell r="A7640">
            <v>44070</v>
          </cell>
          <cell r="B7640">
            <v>1.9000000000000006E-2</v>
          </cell>
        </row>
        <row r="7641">
          <cell r="A7641">
            <v>44071</v>
          </cell>
          <cell r="B7641">
            <v>1.9000000000000006E-2</v>
          </cell>
        </row>
        <row r="7642">
          <cell r="A7642">
            <v>44072</v>
          </cell>
          <cell r="B7642">
            <v>0</v>
          </cell>
        </row>
        <row r="7643">
          <cell r="A7643">
            <v>44073</v>
          </cell>
          <cell r="B7643">
            <v>0</v>
          </cell>
        </row>
        <row r="7644">
          <cell r="A7644">
            <v>44074</v>
          </cell>
          <cell r="B7644">
            <v>1.9000000000000006E-2</v>
          </cell>
        </row>
        <row r="7645">
          <cell r="A7645">
            <v>44075</v>
          </cell>
          <cell r="B7645">
            <v>1.9000000000000006E-2</v>
          </cell>
        </row>
        <row r="7646">
          <cell r="A7646">
            <v>44076</v>
          </cell>
          <cell r="B7646">
            <v>1.9000000000000006E-2</v>
          </cell>
        </row>
        <row r="7647">
          <cell r="A7647">
            <v>44077</v>
          </cell>
          <cell r="B7647">
            <v>1.9000000000000006E-2</v>
          </cell>
        </row>
        <row r="7648">
          <cell r="A7648">
            <v>44078</v>
          </cell>
          <cell r="B7648">
            <v>1.9000000000000006E-2</v>
          </cell>
        </row>
        <row r="7649">
          <cell r="A7649">
            <v>44079</v>
          </cell>
          <cell r="B7649">
            <v>0</v>
          </cell>
        </row>
        <row r="7650">
          <cell r="A7650">
            <v>44080</v>
          </cell>
          <cell r="B7650">
            <v>0</v>
          </cell>
        </row>
        <row r="7651">
          <cell r="A7651">
            <v>44081</v>
          </cell>
          <cell r="B7651">
            <v>0</v>
          </cell>
        </row>
        <row r="7652">
          <cell r="A7652">
            <v>44082</v>
          </cell>
          <cell r="B7652">
            <v>1.9000000000000006E-2</v>
          </cell>
        </row>
        <row r="7653">
          <cell r="A7653">
            <v>44083</v>
          </cell>
          <cell r="B7653">
            <v>1.9000000000000006E-2</v>
          </cell>
        </row>
        <row r="7654">
          <cell r="A7654">
            <v>44084</v>
          </cell>
          <cell r="B7654">
            <v>1.9000000000000006E-2</v>
          </cell>
        </row>
        <row r="7655">
          <cell r="A7655">
            <v>44085</v>
          </cell>
          <cell r="B7655">
            <v>1.9000000000000006E-2</v>
          </cell>
        </row>
        <row r="7656">
          <cell r="A7656">
            <v>44086</v>
          </cell>
          <cell r="B7656">
            <v>0</v>
          </cell>
        </row>
        <row r="7657">
          <cell r="A7657">
            <v>44087</v>
          </cell>
          <cell r="B7657">
            <v>0</v>
          </cell>
        </row>
        <row r="7658">
          <cell r="A7658">
            <v>44088</v>
          </cell>
          <cell r="B7658">
            <v>1.9000000000000006E-2</v>
          </cell>
        </row>
        <row r="7659">
          <cell r="A7659">
            <v>44089</v>
          </cell>
          <cell r="B7659">
            <v>1.9000000000000006E-2</v>
          </cell>
        </row>
        <row r="7660">
          <cell r="A7660">
            <v>44090</v>
          </cell>
          <cell r="B7660">
            <v>1.9000000000000006E-2</v>
          </cell>
        </row>
        <row r="7661">
          <cell r="A7661">
            <v>44091</v>
          </cell>
          <cell r="B7661">
            <v>1.9000000000000006E-2</v>
          </cell>
        </row>
        <row r="7662">
          <cell r="A7662">
            <v>44092</v>
          </cell>
          <cell r="B7662">
            <v>1.9000000000000006E-2</v>
          </cell>
        </row>
        <row r="7663">
          <cell r="A7663">
            <v>44093</v>
          </cell>
          <cell r="B7663">
            <v>0</v>
          </cell>
        </row>
        <row r="7664">
          <cell r="A7664">
            <v>44094</v>
          </cell>
          <cell r="B7664">
            <v>0</v>
          </cell>
        </row>
        <row r="7665">
          <cell r="A7665">
            <v>44095</v>
          </cell>
          <cell r="B7665">
            <v>1.9000000000000006E-2</v>
          </cell>
        </row>
        <row r="7666">
          <cell r="A7666">
            <v>44096</v>
          </cell>
          <cell r="B7666">
            <v>1.9000000000000006E-2</v>
          </cell>
        </row>
        <row r="7667">
          <cell r="A7667">
            <v>44097</v>
          </cell>
          <cell r="B7667">
            <v>1.9000000000000006E-2</v>
          </cell>
        </row>
        <row r="7668">
          <cell r="A7668">
            <v>44098</v>
          </cell>
          <cell r="B7668">
            <v>1.9000000000000006E-2</v>
          </cell>
        </row>
        <row r="7669">
          <cell r="A7669">
            <v>44099</v>
          </cell>
          <cell r="B7669">
            <v>1.9000000000000006E-2</v>
          </cell>
        </row>
        <row r="7670">
          <cell r="A7670">
            <v>44100</v>
          </cell>
          <cell r="B7670">
            <v>0</v>
          </cell>
        </row>
        <row r="7671">
          <cell r="A7671">
            <v>44101</v>
          </cell>
          <cell r="B7671">
            <v>0</v>
          </cell>
        </row>
        <row r="7672">
          <cell r="A7672">
            <v>44102</v>
          </cell>
          <cell r="B7672">
            <v>1.9000000000000006E-2</v>
          </cell>
        </row>
        <row r="7673">
          <cell r="A7673">
            <v>44103</v>
          </cell>
          <cell r="B7673">
            <v>1.9000000000000006E-2</v>
          </cell>
        </row>
        <row r="7674">
          <cell r="A7674">
            <v>44104</v>
          </cell>
          <cell r="B7674">
            <v>1.9000000000000006E-2</v>
          </cell>
        </row>
        <row r="7675">
          <cell r="A7675">
            <v>44105</v>
          </cell>
          <cell r="B7675">
            <v>1.9000000000000006E-2</v>
          </cell>
        </row>
        <row r="7676">
          <cell r="A7676">
            <v>44106</v>
          </cell>
          <cell r="B7676">
            <v>1.9000000000000006E-2</v>
          </cell>
        </row>
        <row r="7677">
          <cell r="A7677">
            <v>44107</v>
          </cell>
          <cell r="B7677">
            <v>0</v>
          </cell>
        </row>
        <row r="7678">
          <cell r="A7678">
            <v>44108</v>
          </cell>
          <cell r="B7678">
            <v>0</v>
          </cell>
        </row>
        <row r="7679">
          <cell r="A7679">
            <v>44109</v>
          </cell>
          <cell r="B7679">
            <v>1.9000000000000006E-2</v>
          </cell>
        </row>
        <row r="7680">
          <cell r="A7680">
            <v>44110</v>
          </cell>
          <cell r="B7680">
            <v>1.9000000000000006E-2</v>
          </cell>
        </row>
        <row r="7681">
          <cell r="A7681">
            <v>44111</v>
          </cell>
          <cell r="B7681">
            <v>1.9000000000000006E-2</v>
          </cell>
        </row>
        <row r="7682">
          <cell r="A7682">
            <v>44112</v>
          </cell>
          <cell r="B7682">
            <v>1.9000000000000006E-2</v>
          </cell>
        </row>
        <row r="7683">
          <cell r="A7683">
            <v>44113</v>
          </cell>
          <cell r="B7683">
            <v>1.9000000000000006E-2</v>
          </cell>
        </row>
        <row r="7684">
          <cell r="A7684">
            <v>44114</v>
          </cell>
          <cell r="B7684">
            <v>0</v>
          </cell>
        </row>
        <row r="7685">
          <cell r="A7685">
            <v>44115</v>
          </cell>
          <cell r="B7685">
            <v>0</v>
          </cell>
        </row>
        <row r="7686">
          <cell r="A7686">
            <v>44116</v>
          </cell>
          <cell r="B7686">
            <v>0</v>
          </cell>
        </row>
        <row r="7687">
          <cell r="A7687">
            <v>44117</v>
          </cell>
          <cell r="B7687">
            <v>1.9000000000000006E-2</v>
          </cell>
        </row>
        <row r="7688">
          <cell r="A7688">
            <v>44118</v>
          </cell>
          <cell r="B7688">
            <v>1.9000000000000006E-2</v>
          </cell>
        </row>
        <row r="7689">
          <cell r="A7689">
            <v>44119</v>
          </cell>
          <cell r="B7689">
            <v>1.9000000000000006E-2</v>
          </cell>
        </row>
        <row r="7690">
          <cell r="A7690">
            <v>44120</v>
          </cell>
          <cell r="B7690">
            <v>1.9000000000000006E-2</v>
          </cell>
        </row>
        <row r="7691">
          <cell r="A7691">
            <v>44121</v>
          </cell>
          <cell r="B7691">
            <v>0</v>
          </cell>
        </row>
        <row r="7692">
          <cell r="A7692">
            <v>44122</v>
          </cell>
          <cell r="B7692">
            <v>0</v>
          </cell>
        </row>
        <row r="7693">
          <cell r="A7693">
            <v>44123</v>
          </cell>
          <cell r="B7693">
            <v>1.9000000000000006E-2</v>
          </cell>
        </row>
        <row r="7694">
          <cell r="A7694">
            <v>44124</v>
          </cell>
          <cell r="B7694">
            <v>1.9000000000000006E-2</v>
          </cell>
        </row>
        <row r="7695">
          <cell r="A7695">
            <v>44125</v>
          </cell>
          <cell r="B7695">
            <v>1.9000000000000006E-2</v>
          </cell>
        </row>
        <row r="7696">
          <cell r="A7696">
            <v>44126</v>
          </cell>
          <cell r="B7696">
            <v>1.9000000000000006E-2</v>
          </cell>
        </row>
        <row r="7697">
          <cell r="A7697">
            <v>44127</v>
          </cell>
          <cell r="B7697">
            <v>1.9000000000000006E-2</v>
          </cell>
        </row>
        <row r="7698">
          <cell r="A7698">
            <v>44128</v>
          </cell>
          <cell r="B7698">
            <v>0</v>
          </cell>
        </row>
        <row r="7699">
          <cell r="A7699">
            <v>44129</v>
          </cell>
          <cell r="B7699">
            <v>0</v>
          </cell>
        </row>
        <row r="7700">
          <cell r="A7700">
            <v>44130</v>
          </cell>
          <cell r="B7700">
            <v>1.9000000000000006E-2</v>
          </cell>
        </row>
        <row r="7701">
          <cell r="A7701">
            <v>44131</v>
          </cell>
          <cell r="B7701">
            <v>1.9000000000000006E-2</v>
          </cell>
        </row>
        <row r="7702">
          <cell r="A7702">
            <v>44132</v>
          </cell>
          <cell r="B7702">
            <v>1.9000000000000006E-2</v>
          </cell>
        </row>
        <row r="7703">
          <cell r="A7703">
            <v>44133</v>
          </cell>
          <cell r="B7703">
            <v>1.9000000000000006E-2</v>
          </cell>
        </row>
        <row r="7704">
          <cell r="A7704">
            <v>44134</v>
          </cell>
          <cell r="B7704">
            <v>1.9000000000000006E-2</v>
          </cell>
        </row>
        <row r="7705">
          <cell r="A7705">
            <v>44135</v>
          </cell>
          <cell r="B7705">
            <v>0</v>
          </cell>
        </row>
        <row r="7706">
          <cell r="A7706">
            <v>44136</v>
          </cell>
          <cell r="B7706">
            <v>0</v>
          </cell>
        </row>
        <row r="7707">
          <cell r="A7707">
            <v>44137</v>
          </cell>
          <cell r="B7707">
            <v>0</v>
          </cell>
        </row>
        <row r="7708">
          <cell r="A7708">
            <v>44138</v>
          </cell>
          <cell r="B7708">
            <v>1.9000000000000006E-2</v>
          </cell>
        </row>
        <row r="7709">
          <cell r="A7709">
            <v>44139</v>
          </cell>
          <cell r="B7709">
            <v>1.9000000000000006E-2</v>
          </cell>
        </row>
        <row r="7710">
          <cell r="A7710">
            <v>44140</v>
          </cell>
          <cell r="B7710">
            <v>1.9000000000000006E-2</v>
          </cell>
        </row>
        <row r="7711">
          <cell r="A7711">
            <v>44141</v>
          </cell>
          <cell r="B7711">
            <v>1.9000000000000006E-2</v>
          </cell>
        </row>
        <row r="7712">
          <cell r="A7712">
            <v>44142</v>
          </cell>
          <cell r="B7712">
            <v>0</v>
          </cell>
        </row>
        <row r="7713">
          <cell r="A7713">
            <v>44143</v>
          </cell>
          <cell r="B7713">
            <v>0</v>
          </cell>
        </row>
        <row r="7714">
          <cell r="A7714">
            <v>44144</v>
          </cell>
          <cell r="B7714">
            <v>1.9000000000000006E-2</v>
          </cell>
        </row>
        <row r="7715">
          <cell r="A7715">
            <v>44145</v>
          </cell>
          <cell r="B7715">
            <v>1.9000000000000006E-2</v>
          </cell>
        </row>
        <row r="7716">
          <cell r="A7716">
            <v>44146</v>
          </cell>
          <cell r="B7716">
            <v>1.9000000000000006E-2</v>
          </cell>
        </row>
        <row r="7717">
          <cell r="A7717">
            <v>44147</v>
          </cell>
          <cell r="B7717">
            <v>1.9000000000000006E-2</v>
          </cell>
        </row>
        <row r="7718">
          <cell r="A7718">
            <v>44148</v>
          </cell>
          <cell r="B7718">
            <v>1.9000000000000006E-2</v>
          </cell>
        </row>
        <row r="7719">
          <cell r="A7719">
            <v>44149</v>
          </cell>
          <cell r="B7719">
            <v>0</v>
          </cell>
        </row>
        <row r="7720">
          <cell r="A7720">
            <v>44150</v>
          </cell>
          <cell r="B7720">
            <v>0</v>
          </cell>
        </row>
        <row r="7721">
          <cell r="A7721">
            <v>44151</v>
          </cell>
          <cell r="B7721">
            <v>1.9000000000000006E-2</v>
          </cell>
        </row>
        <row r="7722">
          <cell r="A7722">
            <v>44152</v>
          </cell>
          <cell r="B7722">
            <v>1.9000000000000006E-2</v>
          </cell>
        </row>
        <row r="7723">
          <cell r="A7723">
            <v>44153</v>
          </cell>
          <cell r="B7723">
            <v>1.9000000000000006E-2</v>
          </cell>
        </row>
        <row r="7724">
          <cell r="A7724">
            <v>44154</v>
          </cell>
          <cell r="B7724">
            <v>1.9000000000000006E-2</v>
          </cell>
        </row>
        <row r="7725">
          <cell r="A7725">
            <v>44155</v>
          </cell>
          <cell r="B7725">
            <v>1.9000000000000006E-2</v>
          </cell>
        </row>
        <row r="7726">
          <cell r="A7726">
            <v>44156</v>
          </cell>
          <cell r="B7726">
            <v>0</v>
          </cell>
        </row>
        <row r="7727">
          <cell r="A7727">
            <v>44157</v>
          </cell>
          <cell r="B7727">
            <v>0</v>
          </cell>
        </row>
        <row r="7728">
          <cell r="A7728">
            <v>44158</v>
          </cell>
          <cell r="B7728">
            <v>1.9000000000000006E-2</v>
          </cell>
        </row>
        <row r="7729">
          <cell r="A7729">
            <v>44159</v>
          </cell>
          <cell r="B7729">
            <v>1.9000000000000006E-2</v>
          </cell>
        </row>
        <row r="7730">
          <cell r="A7730">
            <v>44160</v>
          </cell>
          <cell r="B7730">
            <v>1.9000000000000006E-2</v>
          </cell>
        </row>
        <row r="7731">
          <cell r="A7731">
            <v>44161</v>
          </cell>
          <cell r="B7731">
            <v>1.9000000000000006E-2</v>
          </cell>
        </row>
        <row r="7732">
          <cell r="A7732">
            <v>44162</v>
          </cell>
          <cell r="B7732">
            <v>1.9000000000000006E-2</v>
          </cell>
        </row>
        <row r="7733">
          <cell r="A7733">
            <v>44163</v>
          </cell>
          <cell r="B7733">
            <v>0</v>
          </cell>
        </row>
        <row r="7734">
          <cell r="A7734">
            <v>44164</v>
          </cell>
          <cell r="B7734">
            <v>0</v>
          </cell>
        </row>
        <row r="7735">
          <cell r="A7735">
            <v>44165</v>
          </cell>
          <cell r="B7735">
            <v>1.9000000000000006E-2</v>
          </cell>
        </row>
        <row r="7736">
          <cell r="A7736">
            <v>44166</v>
          </cell>
          <cell r="B7736">
            <v>1.9000000000000006E-2</v>
          </cell>
        </row>
        <row r="7737">
          <cell r="A7737">
            <v>44167</v>
          </cell>
          <cell r="B7737">
            <v>1.9000000000000006E-2</v>
          </cell>
        </row>
        <row r="7738">
          <cell r="A7738">
            <v>44168</v>
          </cell>
          <cell r="B7738">
            <v>1.9000000000000006E-2</v>
          </cell>
        </row>
        <row r="7739">
          <cell r="A7739">
            <v>44169</v>
          </cell>
          <cell r="B7739">
            <v>1.9000000000000006E-2</v>
          </cell>
        </row>
        <row r="7740">
          <cell r="A7740">
            <v>44170</v>
          </cell>
          <cell r="B7740">
            <v>0</v>
          </cell>
        </row>
        <row r="7741">
          <cell r="A7741">
            <v>44171</v>
          </cell>
          <cell r="B7741">
            <v>0</v>
          </cell>
        </row>
        <row r="7742">
          <cell r="A7742">
            <v>44172</v>
          </cell>
          <cell r="B7742">
            <v>1.9000000000000006E-2</v>
          </cell>
        </row>
        <row r="7743">
          <cell r="A7743">
            <v>44173</v>
          </cell>
          <cell r="B7743">
            <v>1.9000000000000006E-2</v>
          </cell>
        </row>
        <row r="7744">
          <cell r="A7744">
            <v>44174</v>
          </cell>
          <cell r="B7744">
            <v>1.9000000000000006E-2</v>
          </cell>
        </row>
        <row r="7745">
          <cell r="A7745">
            <v>44175</v>
          </cell>
          <cell r="B7745">
            <v>1.9000000000000006E-2</v>
          </cell>
        </row>
        <row r="7746">
          <cell r="A7746">
            <v>44176</v>
          </cell>
          <cell r="B7746">
            <v>1.9000000000000006E-2</v>
          </cell>
        </row>
        <row r="7747">
          <cell r="A7747">
            <v>44177</v>
          </cell>
          <cell r="B7747">
            <v>0</v>
          </cell>
        </row>
        <row r="7748">
          <cell r="A7748">
            <v>44178</v>
          </cell>
          <cell r="B7748">
            <v>0</v>
          </cell>
        </row>
        <row r="7749">
          <cell r="A7749">
            <v>44179</v>
          </cell>
          <cell r="B7749">
            <v>1.9000000000000006E-2</v>
          </cell>
        </row>
        <row r="7750">
          <cell r="A7750">
            <v>44180</v>
          </cell>
          <cell r="B7750">
            <v>1.9000000000000006E-2</v>
          </cell>
        </row>
        <row r="7751">
          <cell r="A7751">
            <v>44181</v>
          </cell>
          <cell r="B7751">
            <v>1.9000000000000006E-2</v>
          </cell>
        </row>
        <row r="7752">
          <cell r="A7752">
            <v>44182</v>
          </cell>
          <cell r="B7752">
            <v>1.9000000000000006E-2</v>
          </cell>
        </row>
        <row r="7753">
          <cell r="A7753">
            <v>44183</v>
          </cell>
          <cell r="B7753">
            <v>1.9000000000000006E-2</v>
          </cell>
        </row>
        <row r="7754">
          <cell r="A7754">
            <v>44184</v>
          </cell>
          <cell r="B7754">
            <v>0</v>
          </cell>
        </row>
        <row r="7755">
          <cell r="A7755">
            <v>44185</v>
          </cell>
          <cell r="B7755">
            <v>0</v>
          </cell>
        </row>
        <row r="7756">
          <cell r="A7756">
            <v>44186</v>
          </cell>
          <cell r="B7756">
            <v>1.9000000000000006E-2</v>
          </cell>
        </row>
        <row r="7757">
          <cell r="A7757">
            <v>44187</v>
          </cell>
          <cell r="B7757">
            <v>1.9000000000000006E-2</v>
          </cell>
        </row>
        <row r="7758">
          <cell r="A7758">
            <v>44188</v>
          </cell>
          <cell r="B7758">
            <v>1.9000000000000006E-2</v>
          </cell>
        </row>
        <row r="7759">
          <cell r="A7759">
            <v>44189</v>
          </cell>
          <cell r="B7759">
            <v>1.9000000000000006E-2</v>
          </cell>
        </row>
        <row r="7760">
          <cell r="A7760">
            <v>44190</v>
          </cell>
          <cell r="B7760">
            <v>0</v>
          </cell>
        </row>
        <row r="7761">
          <cell r="A7761">
            <v>44191</v>
          </cell>
          <cell r="B7761">
            <v>0</v>
          </cell>
        </row>
        <row r="7762">
          <cell r="A7762">
            <v>44192</v>
          </cell>
          <cell r="B7762">
            <v>0</v>
          </cell>
        </row>
        <row r="7763">
          <cell r="A7763">
            <v>44193</v>
          </cell>
          <cell r="B7763">
            <v>1.9000000000000006E-2</v>
          </cell>
        </row>
        <row r="7764">
          <cell r="A7764">
            <v>44194</v>
          </cell>
          <cell r="B7764">
            <v>1.9000000000000006E-2</v>
          </cell>
        </row>
        <row r="7765">
          <cell r="A7765">
            <v>44195</v>
          </cell>
          <cell r="B7765">
            <v>1.9000000000000006E-2</v>
          </cell>
        </row>
        <row r="7766">
          <cell r="A7766">
            <v>44196</v>
          </cell>
          <cell r="B7766">
            <v>1.9000000000000006E-2</v>
          </cell>
        </row>
        <row r="7767">
          <cell r="A7767">
            <v>44197</v>
          </cell>
          <cell r="B7767">
            <v>0</v>
          </cell>
        </row>
        <row r="7768">
          <cell r="A7768">
            <v>44198</v>
          </cell>
          <cell r="B7768">
            <v>0</v>
          </cell>
        </row>
        <row r="7769">
          <cell r="A7769">
            <v>44199</v>
          </cell>
          <cell r="B7769">
            <v>0</v>
          </cell>
        </row>
        <row r="7770">
          <cell r="A7770">
            <v>44200</v>
          </cell>
          <cell r="B7770">
            <v>1.9000000000000006E-2</v>
          </cell>
        </row>
        <row r="7771">
          <cell r="A7771">
            <v>44201</v>
          </cell>
          <cell r="B7771">
            <v>1.9000000000000006E-2</v>
          </cell>
        </row>
        <row r="7772">
          <cell r="A7772">
            <v>44202</v>
          </cell>
          <cell r="B7772">
            <v>1.9000000000000006E-2</v>
          </cell>
        </row>
        <row r="7773">
          <cell r="A7773">
            <v>44203</v>
          </cell>
          <cell r="B7773">
            <v>1.9000000000000006E-2</v>
          </cell>
        </row>
        <row r="7774">
          <cell r="A7774">
            <v>44204</v>
          </cell>
          <cell r="B7774">
            <v>1.9000000000000006E-2</v>
          </cell>
        </row>
        <row r="7775">
          <cell r="A7775">
            <v>44205</v>
          </cell>
          <cell r="B7775">
            <v>0</v>
          </cell>
        </row>
        <row r="7776">
          <cell r="A7776">
            <v>44206</v>
          </cell>
          <cell r="B7776">
            <v>0</v>
          </cell>
        </row>
        <row r="7777">
          <cell r="A7777">
            <v>44207</v>
          </cell>
          <cell r="B7777">
            <v>1.9000000000000006E-2</v>
          </cell>
        </row>
        <row r="7778">
          <cell r="A7778">
            <v>44208</v>
          </cell>
          <cell r="B7778">
            <v>1.9000000000000006E-2</v>
          </cell>
        </row>
        <row r="7779">
          <cell r="A7779">
            <v>44209</v>
          </cell>
          <cell r="B7779">
            <v>1.9000000000000006E-2</v>
          </cell>
        </row>
        <row r="7780">
          <cell r="A7780">
            <v>44210</v>
          </cell>
          <cell r="B7780">
            <v>1.9000000000000006E-2</v>
          </cell>
        </row>
        <row r="7781">
          <cell r="A7781">
            <v>44211</v>
          </cell>
          <cell r="B7781">
            <v>1.9000000000000006E-2</v>
          </cell>
        </row>
        <row r="7782">
          <cell r="A7782">
            <v>44212</v>
          </cell>
          <cell r="B7782">
            <v>0</v>
          </cell>
        </row>
        <row r="7783">
          <cell r="A7783">
            <v>44213</v>
          </cell>
          <cell r="B7783">
            <v>0</v>
          </cell>
        </row>
        <row r="7784">
          <cell r="A7784">
            <v>44214</v>
          </cell>
          <cell r="B7784">
            <v>1.9000000000000006E-2</v>
          </cell>
        </row>
        <row r="7785">
          <cell r="A7785">
            <v>44215</v>
          </cell>
          <cell r="B7785">
            <v>1.9000000000000006E-2</v>
          </cell>
        </row>
        <row r="7786">
          <cell r="A7786">
            <v>44216</v>
          </cell>
          <cell r="B7786">
            <v>1.9000000000000006E-2</v>
          </cell>
        </row>
        <row r="7787">
          <cell r="A7787">
            <v>44217</v>
          </cell>
          <cell r="B7787">
            <v>1.9000000000000006E-2</v>
          </cell>
        </row>
        <row r="7788">
          <cell r="A7788">
            <v>44218</v>
          </cell>
          <cell r="B7788">
            <v>1.9000000000000006E-2</v>
          </cell>
        </row>
        <row r="7789">
          <cell r="A7789">
            <v>44219</v>
          </cell>
          <cell r="B7789">
            <v>0</v>
          </cell>
        </row>
        <row r="7790">
          <cell r="A7790">
            <v>44220</v>
          </cell>
          <cell r="B7790">
            <v>0</v>
          </cell>
        </row>
        <row r="7791">
          <cell r="A7791">
            <v>44221</v>
          </cell>
          <cell r="B7791">
            <v>1.9000000000000006E-2</v>
          </cell>
        </row>
        <row r="7792">
          <cell r="A7792">
            <v>44222</v>
          </cell>
          <cell r="B7792">
            <v>1.9000000000000006E-2</v>
          </cell>
        </row>
        <row r="7793">
          <cell r="A7793">
            <v>44223</v>
          </cell>
          <cell r="B7793">
            <v>1.9000000000000006E-2</v>
          </cell>
        </row>
        <row r="7794">
          <cell r="A7794">
            <v>44224</v>
          </cell>
          <cell r="B7794">
            <v>1.9000000000000006E-2</v>
          </cell>
        </row>
        <row r="7795">
          <cell r="A7795">
            <v>44225</v>
          </cell>
          <cell r="B7795">
            <v>1.9000000000000006E-2</v>
          </cell>
        </row>
        <row r="7796">
          <cell r="A7796">
            <v>44226</v>
          </cell>
          <cell r="B7796">
            <v>0</v>
          </cell>
        </row>
        <row r="7797">
          <cell r="A7797">
            <v>44227</v>
          </cell>
          <cell r="B7797">
            <v>0</v>
          </cell>
        </row>
        <row r="7798">
          <cell r="A7798">
            <v>44228</v>
          </cell>
          <cell r="B7798">
            <v>1.9000000000000006E-2</v>
          </cell>
        </row>
        <row r="7799">
          <cell r="A7799">
            <v>44229</v>
          </cell>
          <cell r="B7799">
            <v>1.9000000000000006E-2</v>
          </cell>
        </row>
        <row r="7800">
          <cell r="A7800">
            <v>44230</v>
          </cell>
          <cell r="B7800">
            <v>1.9000000000000006E-2</v>
          </cell>
        </row>
        <row r="7801">
          <cell r="A7801">
            <v>44231</v>
          </cell>
          <cell r="B7801">
            <v>1.9000000000000006E-2</v>
          </cell>
        </row>
        <row r="7802">
          <cell r="A7802">
            <v>44232</v>
          </cell>
          <cell r="B7802">
            <v>1.9000000000000006E-2</v>
          </cell>
        </row>
        <row r="7803">
          <cell r="A7803">
            <v>44233</v>
          </cell>
          <cell r="B7803">
            <v>0</v>
          </cell>
        </row>
        <row r="7804">
          <cell r="A7804">
            <v>44234</v>
          </cell>
          <cell r="B7804">
            <v>0</v>
          </cell>
        </row>
        <row r="7805">
          <cell r="A7805">
            <v>44235</v>
          </cell>
          <cell r="B7805">
            <v>1.9000000000000006E-2</v>
          </cell>
        </row>
        <row r="7806">
          <cell r="A7806">
            <v>44236</v>
          </cell>
          <cell r="B7806">
            <v>1.9000000000000006E-2</v>
          </cell>
        </row>
        <row r="7807">
          <cell r="A7807">
            <v>44237</v>
          </cell>
          <cell r="B7807">
            <v>1.9000000000000006E-2</v>
          </cell>
        </row>
        <row r="7808">
          <cell r="A7808">
            <v>44238</v>
          </cell>
          <cell r="B7808">
            <v>1.9000000000000006E-2</v>
          </cell>
        </row>
        <row r="7809">
          <cell r="A7809">
            <v>44239</v>
          </cell>
          <cell r="B7809">
            <v>1.9000000000000006E-2</v>
          </cell>
        </row>
        <row r="7810">
          <cell r="A7810">
            <v>44240</v>
          </cell>
          <cell r="B7810">
            <v>0</v>
          </cell>
        </row>
        <row r="7811">
          <cell r="A7811">
            <v>44241</v>
          </cell>
          <cell r="B7811">
            <v>0</v>
          </cell>
        </row>
        <row r="7812">
          <cell r="A7812">
            <v>44242</v>
          </cell>
          <cell r="B7812">
            <v>0</v>
          </cell>
        </row>
        <row r="7813">
          <cell r="A7813">
            <v>44243</v>
          </cell>
          <cell r="B7813">
            <v>0</v>
          </cell>
        </row>
        <row r="7814">
          <cell r="A7814">
            <v>44244</v>
          </cell>
          <cell r="B7814">
            <v>1.9000000000000006E-2</v>
          </cell>
        </row>
        <row r="7815">
          <cell r="A7815">
            <v>44245</v>
          </cell>
          <cell r="B7815">
            <v>1.9000000000000006E-2</v>
          </cell>
        </row>
        <row r="7816">
          <cell r="A7816">
            <v>44246</v>
          </cell>
          <cell r="B7816">
            <v>1.9000000000000006E-2</v>
          </cell>
        </row>
        <row r="7817">
          <cell r="A7817">
            <v>44247</v>
          </cell>
          <cell r="B7817">
            <v>0</v>
          </cell>
        </row>
        <row r="7818">
          <cell r="A7818">
            <v>44248</v>
          </cell>
          <cell r="B7818">
            <v>0</v>
          </cell>
        </row>
        <row r="7819">
          <cell r="A7819">
            <v>44249</v>
          </cell>
          <cell r="B7819">
            <v>1.9000000000000006E-2</v>
          </cell>
        </row>
        <row r="7820">
          <cell r="A7820">
            <v>44250</v>
          </cell>
          <cell r="B7820">
            <v>1.9000000000000006E-2</v>
          </cell>
        </row>
        <row r="7821">
          <cell r="A7821">
            <v>44251</v>
          </cell>
          <cell r="B7821">
            <v>1.9000000000000006E-2</v>
          </cell>
        </row>
        <row r="7822">
          <cell r="A7822">
            <v>44252</v>
          </cell>
          <cell r="B7822">
            <v>1.9000000000000006E-2</v>
          </cell>
        </row>
        <row r="7823">
          <cell r="A7823">
            <v>44253</v>
          </cell>
          <cell r="B7823">
            <v>1.9000000000000006E-2</v>
          </cell>
        </row>
        <row r="7824">
          <cell r="A7824">
            <v>44254</v>
          </cell>
          <cell r="B7824">
            <v>0</v>
          </cell>
        </row>
        <row r="7825">
          <cell r="A7825">
            <v>44255</v>
          </cell>
          <cell r="B7825">
            <v>0</v>
          </cell>
        </row>
        <row r="7826">
          <cell r="A7826">
            <v>44256</v>
          </cell>
          <cell r="B7826">
            <v>1.9000000000000006E-2</v>
          </cell>
        </row>
        <row r="7827">
          <cell r="A7827">
            <v>44257</v>
          </cell>
          <cell r="B7827">
            <v>1.9000000000000006E-2</v>
          </cell>
        </row>
        <row r="7828">
          <cell r="A7828">
            <v>44258</v>
          </cell>
          <cell r="B7828">
            <v>1.9000000000000006E-2</v>
          </cell>
        </row>
        <row r="7829">
          <cell r="A7829">
            <v>44259</v>
          </cell>
          <cell r="B7829">
            <v>1.9000000000000006E-2</v>
          </cell>
        </row>
        <row r="7830">
          <cell r="A7830">
            <v>44260</v>
          </cell>
          <cell r="B7830">
            <v>1.9000000000000006E-2</v>
          </cell>
        </row>
        <row r="7831">
          <cell r="A7831">
            <v>44261</v>
          </cell>
          <cell r="B7831">
            <v>0</v>
          </cell>
        </row>
        <row r="7832">
          <cell r="A7832">
            <v>44262</v>
          </cell>
          <cell r="B7832">
            <v>0</v>
          </cell>
        </row>
        <row r="7833">
          <cell r="A7833">
            <v>44263</v>
          </cell>
          <cell r="B7833">
            <v>1.9000000000000006E-2</v>
          </cell>
        </row>
        <row r="7834">
          <cell r="A7834">
            <v>44264</v>
          </cell>
          <cell r="B7834">
            <v>1.9000000000000006E-2</v>
          </cell>
        </row>
        <row r="7835">
          <cell r="A7835">
            <v>44265</v>
          </cell>
          <cell r="B7835">
            <v>1.9000000000000006E-2</v>
          </cell>
        </row>
        <row r="7836">
          <cell r="A7836">
            <v>44266</v>
          </cell>
          <cell r="B7836">
            <v>1.9000000000000006E-2</v>
          </cell>
        </row>
        <row r="7837">
          <cell r="A7837">
            <v>44267</v>
          </cell>
          <cell r="B7837">
            <v>1.9000000000000006E-2</v>
          </cell>
        </row>
        <row r="7838">
          <cell r="A7838">
            <v>44268</v>
          </cell>
          <cell r="B7838">
            <v>0</v>
          </cell>
        </row>
        <row r="7839">
          <cell r="A7839">
            <v>44269</v>
          </cell>
          <cell r="B7839">
            <v>0</v>
          </cell>
        </row>
        <row r="7840">
          <cell r="A7840">
            <v>44270</v>
          </cell>
          <cell r="B7840">
            <v>1.9000000000000006E-2</v>
          </cell>
        </row>
        <row r="7841">
          <cell r="A7841">
            <v>44271</v>
          </cell>
          <cell r="B7841">
            <v>1.9000000000000006E-2</v>
          </cell>
        </row>
        <row r="7842">
          <cell r="A7842">
            <v>44272</v>
          </cell>
          <cell r="B7842">
            <v>1.9000000000000006E-2</v>
          </cell>
        </row>
        <row r="7843">
          <cell r="A7843">
            <v>44273</v>
          </cell>
          <cell r="B7843">
            <v>2.6499999999999999E-2</v>
          </cell>
        </row>
        <row r="7844">
          <cell r="A7844">
            <v>44274</v>
          </cell>
          <cell r="B7844">
            <v>2.6499999999999999E-2</v>
          </cell>
        </row>
        <row r="7845">
          <cell r="A7845">
            <v>44275</v>
          </cell>
          <cell r="B7845">
            <v>0</v>
          </cell>
        </row>
        <row r="7846">
          <cell r="A7846">
            <v>44276</v>
          </cell>
          <cell r="B7846">
            <v>0</v>
          </cell>
        </row>
        <row r="7847">
          <cell r="A7847">
            <v>44277</v>
          </cell>
          <cell r="B7847">
            <v>2.6499999999999999E-2</v>
          </cell>
        </row>
        <row r="7848">
          <cell r="A7848">
            <v>44278</v>
          </cell>
          <cell r="B7848">
            <v>2.6499999999999999E-2</v>
          </cell>
        </row>
        <row r="7849">
          <cell r="A7849">
            <v>44279</v>
          </cell>
          <cell r="B7849">
            <v>2.6499999999999999E-2</v>
          </cell>
        </row>
        <row r="7850">
          <cell r="A7850">
            <v>44280</v>
          </cell>
          <cell r="B7850">
            <v>2.6499999999999999E-2</v>
          </cell>
        </row>
        <row r="7851">
          <cell r="A7851">
            <v>44281</v>
          </cell>
          <cell r="B7851">
            <v>2.6499999999999999E-2</v>
          </cell>
        </row>
        <row r="7852">
          <cell r="A7852">
            <v>44282</v>
          </cell>
          <cell r="B7852">
            <v>0</v>
          </cell>
        </row>
        <row r="7853">
          <cell r="A7853">
            <v>44283</v>
          </cell>
          <cell r="B7853">
            <v>0</v>
          </cell>
        </row>
        <row r="7854">
          <cell r="A7854">
            <v>44284</v>
          </cell>
          <cell r="B7854">
            <v>2.6499999999999999E-2</v>
          </cell>
        </row>
        <row r="7855">
          <cell r="A7855">
            <v>44285</v>
          </cell>
          <cell r="B7855">
            <v>2.6499999999999999E-2</v>
          </cell>
        </row>
        <row r="7856">
          <cell r="A7856">
            <v>44286</v>
          </cell>
          <cell r="B7856">
            <v>2.6499999999999999E-2</v>
          </cell>
        </row>
        <row r="7857">
          <cell r="A7857">
            <v>44287</v>
          </cell>
          <cell r="B7857">
            <v>2.6499999999999999E-2</v>
          </cell>
        </row>
        <row r="7858">
          <cell r="A7858">
            <v>44288</v>
          </cell>
          <cell r="B7858">
            <v>0</v>
          </cell>
        </row>
        <row r="7859">
          <cell r="A7859">
            <v>44289</v>
          </cell>
          <cell r="B7859">
            <v>0</v>
          </cell>
        </row>
        <row r="7860">
          <cell r="A7860">
            <v>44290</v>
          </cell>
          <cell r="B7860">
            <v>0</v>
          </cell>
        </row>
        <row r="7861">
          <cell r="A7861">
            <v>44291</v>
          </cell>
          <cell r="B7861">
            <v>2.6499999999999999E-2</v>
          </cell>
        </row>
        <row r="7862">
          <cell r="A7862">
            <v>44292</v>
          </cell>
          <cell r="B7862">
            <v>2.6499999999999999E-2</v>
          </cell>
        </row>
        <row r="7863">
          <cell r="A7863">
            <v>44293</v>
          </cell>
          <cell r="B7863">
            <v>2.6499999999999999E-2</v>
          </cell>
        </row>
        <row r="7864">
          <cell r="A7864">
            <v>44294</v>
          </cell>
          <cell r="B7864">
            <v>2.6499999999999999E-2</v>
          </cell>
        </row>
        <row r="7865">
          <cell r="A7865">
            <v>44295</v>
          </cell>
          <cell r="B7865">
            <v>2.6499999999999999E-2</v>
          </cell>
        </row>
        <row r="7866">
          <cell r="A7866">
            <v>44296</v>
          </cell>
          <cell r="B7866">
            <v>0</v>
          </cell>
        </row>
        <row r="7867">
          <cell r="A7867">
            <v>44297</v>
          </cell>
          <cell r="B7867">
            <v>0</v>
          </cell>
        </row>
        <row r="7868">
          <cell r="A7868">
            <v>44298</v>
          </cell>
          <cell r="B7868">
            <v>2.6499999999999999E-2</v>
          </cell>
        </row>
        <row r="7869">
          <cell r="A7869">
            <v>44299</v>
          </cell>
          <cell r="B7869">
            <v>2.6499999999999999E-2</v>
          </cell>
        </row>
        <row r="7870">
          <cell r="A7870">
            <v>44300</v>
          </cell>
          <cell r="B7870">
            <v>2.6499999999999999E-2</v>
          </cell>
        </row>
        <row r="7871">
          <cell r="A7871">
            <v>44301</v>
          </cell>
          <cell r="B7871">
            <v>2.6499999999999999E-2</v>
          </cell>
        </row>
        <row r="7872">
          <cell r="A7872">
            <v>44302</v>
          </cell>
          <cell r="B7872">
            <v>2.6499999999999999E-2</v>
          </cell>
        </row>
        <row r="7873">
          <cell r="A7873">
            <v>44303</v>
          </cell>
          <cell r="B7873">
            <v>0</v>
          </cell>
        </row>
        <row r="7874">
          <cell r="A7874">
            <v>44304</v>
          </cell>
          <cell r="B7874">
            <v>0</v>
          </cell>
        </row>
        <row r="7875">
          <cell r="A7875">
            <v>44305</v>
          </cell>
          <cell r="B7875">
            <v>2.6499999999999999E-2</v>
          </cell>
        </row>
        <row r="7876">
          <cell r="A7876">
            <v>44306</v>
          </cell>
          <cell r="B7876">
            <v>2.6499999999999999E-2</v>
          </cell>
        </row>
        <row r="7877">
          <cell r="A7877">
            <v>44307</v>
          </cell>
          <cell r="B7877">
            <v>0</v>
          </cell>
        </row>
        <row r="7878">
          <cell r="A7878">
            <v>44308</v>
          </cell>
          <cell r="B7878">
            <v>2.6499999999999999E-2</v>
          </cell>
        </row>
        <row r="7879">
          <cell r="A7879">
            <v>44309</v>
          </cell>
          <cell r="B7879">
            <v>2.6499999999999999E-2</v>
          </cell>
        </row>
        <row r="7880">
          <cell r="A7880">
            <v>44310</v>
          </cell>
          <cell r="B7880">
            <v>0</v>
          </cell>
        </row>
        <row r="7881">
          <cell r="A7881">
            <v>44311</v>
          </cell>
          <cell r="B7881">
            <v>0</v>
          </cell>
        </row>
        <row r="7882">
          <cell r="A7882">
            <v>44312</v>
          </cell>
          <cell r="B7882">
            <v>2.6499999999999999E-2</v>
          </cell>
        </row>
        <row r="7883">
          <cell r="A7883">
            <v>44313</v>
          </cell>
          <cell r="B7883">
            <v>2.6499999999999999E-2</v>
          </cell>
        </row>
        <row r="7884">
          <cell r="A7884">
            <v>44314</v>
          </cell>
          <cell r="B7884">
            <v>2.6499999999999999E-2</v>
          </cell>
        </row>
        <row r="7885">
          <cell r="A7885">
            <v>44315</v>
          </cell>
          <cell r="B7885">
            <v>2.6499999999999999E-2</v>
          </cell>
        </row>
        <row r="7886">
          <cell r="A7886">
            <v>44316</v>
          </cell>
          <cell r="B7886">
            <v>2.6499999999999999E-2</v>
          </cell>
        </row>
        <row r="7887">
          <cell r="A7887">
            <v>44317</v>
          </cell>
          <cell r="B7887">
            <v>0</v>
          </cell>
        </row>
        <row r="7888">
          <cell r="A7888">
            <v>44318</v>
          </cell>
          <cell r="B7888">
            <v>0</v>
          </cell>
        </row>
        <row r="7889">
          <cell r="A7889">
            <v>44319</v>
          </cell>
          <cell r="B7889">
            <v>2.6499999999999999E-2</v>
          </cell>
        </row>
        <row r="7890">
          <cell r="A7890">
            <v>44320</v>
          </cell>
          <cell r="B7890">
            <v>2.6499999999999999E-2</v>
          </cell>
        </row>
        <row r="7891">
          <cell r="A7891">
            <v>44321</v>
          </cell>
          <cell r="B7891">
            <v>2.6499999999999999E-2</v>
          </cell>
        </row>
        <row r="7892">
          <cell r="A7892">
            <v>44322</v>
          </cell>
          <cell r="B7892">
            <v>3.4000000000000002E-2</v>
          </cell>
        </row>
        <row r="7893">
          <cell r="A7893">
            <v>44323</v>
          </cell>
          <cell r="B7893">
            <v>3.4000000000000002E-2</v>
          </cell>
        </row>
        <row r="7894">
          <cell r="A7894">
            <v>44324</v>
          </cell>
          <cell r="B7894">
            <v>0</v>
          </cell>
        </row>
        <row r="7895">
          <cell r="A7895">
            <v>44325</v>
          </cell>
          <cell r="B7895">
            <v>0</v>
          </cell>
        </row>
        <row r="7896">
          <cell r="A7896">
            <v>44326</v>
          </cell>
          <cell r="B7896">
            <v>3.4000000000000002E-2</v>
          </cell>
        </row>
        <row r="7897">
          <cell r="A7897">
            <v>44327</v>
          </cell>
          <cell r="B7897">
            <v>3.4000000000000002E-2</v>
          </cell>
        </row>
        <row r="7898">
          <cell r="A7898">
            <v>44328</v>
          </cell>
          <cell r="B7898">
            <v>3.4000000000000002E-2</v>
          </cell>
        </row>
        <row r="7899">
          <cell r="A7899">
            <v>44329</v>
          </cell>
          <cell r="B7899">
            <v>3.4000000000000002E-2</v>
          </cell>
        </row>
        <row r="7900">
          <cell r="A7900">
            <v>44330</v>
          </cell>
          <cell r="B7900">
            <v>3.4000000000000002E-2</v>
          </cell>
        </row>
        <row r="7901">
          <cell r="A7901">
            <v>44331</v>
          </cell>
          <cell r="B7901">
            <v>0</v>
          </cell>
        </row>
        <row r="7902">
          <cell r="A7902">
            <v>44332</v>
          </cell>
          <cell r="B7902">
            <v>0</v>
          </cell>
        </row>
        <row r="7903">
          <cell r="A7903">
            <v>44333</v>
          </cell>
          <cell r="B7903">
            <v>3.4000000000000002E-2</v>
          </cell>
        </row>
        <row r="7904">
          <cell r="A7904">
            <v>44334</v>
          </cell>
          <cell r="B7904">
            <v>3.4000000000000002E-2</v>
          </cell>
        </row>
        <row r="7905">
          <cell r="A7905">
            <v>44335</v>
          </cell>
          <cell r="B7905">
            <v>3.4000000000000002E-2</v>
          </cell>
        </row>
        <row r="7906">
          <cell r="A7906">
            <v>44336</v>
          </cell>
          <cell r="B7906">
            <v>3.4000000000000002E-2</v>
          </cell>
        </row>
        <row r="7907">
          <cell r="A7907">
            <v>44337</v>
          </cell>
          <cell r="B7907">
            <v>3.4000000000000002E-2</v>
          </cell>
        </row>
        <row r="7908">
          <cell r="A7908">
            <v>44338</v>
          </cell>
          <cell r="B7908">
            <v>0</v>
          </cell>
        </row>
        <row r="7909">
          <cell r="A7909">
            <v>44339</v>
          </cell>
          <cell r="B7909">
            <v>0</v>
          </cell>
        </row>
        <row r="7910">
          <cell r="A7910">
            <v>44340</v>
          </cell>
          <cell r="B7910">
            <v>3.4000000000000002E-2</v>
          </cell>
        </row>
        <row r="7911">
          <cell r="A7911">
            <v>44341</v>
          </cell>
          <cell r="B7911">
            <v>3.4000000000000002E-2</v>
          </cell>
        </row>
        <row r="7912">
          <cell r="A7912">
            <v>44342</v>
          </cell>
          <cell r="B7912">
            <v>3.4000000000000002E-2</v>
          </cell>
        </row>
        <row r="7913">
          <cell r="A7913">
            <v>44343</v>
          </cell>
          <cell r="B7913">
            <v>3.4000000000000002E-2</v>
          </cell>
        </row>
        <row r="7914">
          <cell r="A7914">
            <v>44344</v>
          </cell>
          <cell r="B7914">
            <v>3.4000000000000002E-2</v>
          </cell>
        </row>
        <row r="7915">
          <cell r="A7915">
            <v>44345</v>
          </cell>
          <cell r="B7915">
            <v>0</v>
          </cell>
        </row>
        <row r="7916">
          <cell r="A7916">
            <v>44346</v>
          </cell>
          <cell r="B7916">
            <v>0</v>
          </cell>
        </row>
        <row r="7917">
          <cell r="A7917">
            <v>44347</v>
          </cell>
          <cell r="B7917">
            <v>3.4000000000000002E-2</v>
          </cell>
        </row>
        <row r="7918">
          <cell r="A7918">
            <v>44348</v>
          </cell>
          <cell r="B7918">
            <v>3.4000000000000002E-2</v>
          </cell>
        </row>
        <row r="7919">
          <cell r="A7919">
            <v>44349</v>
          </cell>
          <cell r="B7919">
            <v>3.4000000000000002E-2</v>
          </cell>
        </row>
        <row r="7920">
          <cell r="A7920">
            <v>44350</v>
          </cell>
          <cell r="B7920">
            <v>0</v>
          </cell>
        </row>
        <row r="7921">
          <cell r="A7921">
            <v>44351</v>
          </cell>
          <cell r="B7921">
            <v>3.4000000000000002E-2</v>
          </cell>
        </row>
        <row r="7922">
          <cell r="A7922">
            <v>44352</v>
          </cell>
          <cell r="B7922">
            <v>0</v>
          </cell>
        </row>
        <row r="7923">
          <cell r="A7923">
            <v>44353</v>
          </cell>
          <cell r="B7923">
            <v>0</v>
          </cell>
        </row>
        <row r="7924">
          <cell r="A7924">
            <v>44354</v>
          </cell>
          <cell r="B7924">
            <v>3.4000000000000002E-2</v>
          </cell>
        </row>
        <row r="7925">
          <cell r="A7925">
            <v>44355</v>
          </cell>
          <cell r="B7925">
            <v>3.4000000000000002E-2</v>
          </cell>
        </row>
        <row r="7926">
          <cell r="A7926">
            <v>44356</v>
          </cell>
          <cell r="B7926">
            <v>3.4000000000000002E-2</v>
          </cell>
        </row>
        <row r="7927">
          <cell r="A7927">
            <v>44357</v>
          </cell>
          <cell r="B7927">
            <v>3.4000000000000002E-2</v>
          </cell>
        </row>
        <row r="7928">
          <cell r="A7928">
            <v>44358</v>
          </cell>
          <cell r="B7928">
            <v>3.4000000000000002E-2</v>
          </cell>
        </row>
        <row r="7929">
          <cell r="A7929">
            <v>44359</v>
          </cell>
          <cell r="B7929">
            <v>0</v>
          </cell>
        </row>
        <row r="7930">
          <cell r="A7930">
            <v>44360</v>
          </cell>
          <cell r="B7930">
            <v>0</v>
          </cell>
        </row>
        <row r="7931">
          <cell r="A7931">
            <v>44361</v>
          </cell>
          <cell r="B7931">
            <v>3.4000000000000002E-2</v>
          </cell>
        </row>
        <row r="7932">
          <cell r="A7932">
            <v>44362</v>
          </cell>
          <cell r="B7932">
            <v>3.4000000000000002E-2</v>
          </cell>
        </row>
        <row r="7933">
          <cell r="A7933">
            <v>44363</v>
          </cell>
          <cell r="B7933">
            <v>3.4000000000000002E-2</v>
          </cell>
        </row>
        <row r="7934">
          <cell r="A7934">
            <v>44364</v>
          </cell>
          <cell r="B7934">
            <v>4.1500000000000002E-2</v>
          </cell>
        </row>
        <row r="7935">
          <cell r="A7935">
            <v>44365</v>
          </cell>
          <cell r="B7935">
            <v>4.1500000000000002E-2</v>
          </cell>
        </row>
        <row r="7936">
          <cell r="A7936">
            <v>44366</v>
          </cell>
          <cell r="B7936">
            <v>0</v>
          </cell>
        </row>
        <row r="7937">
          <cell r="A7937">
            <v>44367</v>
          </cell>
          <cell r="B7937">
            <v>0</v>
          </cell>
        </row>
        <row r="7938">
          <cell r="A7938">
            <v>44368</v>
          </cell>
          <cell r="B7938">
            <v>4.1500000000000002E-2</v>
          </cell>
        </row>
        <row r="7939">
          <cell r="A7939">
            <v>44369</v>
          </cell>
          <cell r="B7939">
            <v>4.1500000000000002E-2</v>
          </cell>
        </row>
        <row r="7940">
          <cell r="A7940">
            <v>44370</v>
          </cell>
          <cell r="B7940">
            <v>4.1500000000000002E-2</v>
          </cell>
        </row>
        <row r="7941">
          <cell r="A7941">
            <v>44371</v>
          </cell>
          <cell r="B7941">
            <v>4.1500000000000002E-2</v>
          </cell>
        </row>
        <row r="7942">
          <cell r="A7942">
            <v>44372</v>
          </cell>
          <cell r="B7942">
            <v>4.1500000000000002E-2</v>
          </cell>
        </row>
        <row r="7943">
          <cell r="A7943">
            <v>44373</v>
          </cell>
          <cell r="B7943">
            <v>0</v>
          </cell>
        </row>
        <row r="7944">
          <cell r="A7944">
            <v>44374</v>
          </cell>
          <cell r="B7944">
            <v>0</v>
          </cell>
        </row>
        <row r="7945">
          <cell r="A7945">
            <v>44375</v>
          </cell>
          <cell r="B7945">
            <v>4.1500000000000002E-2</v>
          </cell>
        </row>
        <row r="7946">
          <cell r="A7946">
            <v>44376</v>
          </cell>
          <cell r="B7946">
            <v>4.1500000000000002E-2</v>
          </cell>
        </row>
        <row r="7947">
          <cell r="A7947">
            <v>44377</v>
          </cell>
          <cell r="B7947">
            <v>4.1500000000000002E-2</v>
          </cell>
        </row>
        <row r="7948">
          <cell r="A7948">
            <v>44378</v>
          </cell>
          <cell r="B7948">
            <v>4.1500000000000002E-2</v>
          </cell>
        </row>
        <row r="7949">
          <cell r="A7949">
            <v>44379</v>
          </cell>
          <cell r="B7949">
            <v>4.1500000000000002E-2</v>
          </cell>
        </row>
        <row r="7950">
          <cell r="A7950">
            <v>44380</v>
          </cell>
          <cell r="B7950">
            <v>0</v>
          </cell>
        </row>
        <row r="7951">
          <cell r="A7951">
            <v>44381</v>
          </cell>
          <cell r="B7951">
            <v>0</v>
          </cell>
        </row>
        <row r="7952">
          <cell r="A7952">
            <v>44382</v>
          </cell>
          <cell r="B7952">
            <v>4.1500000000000002E-2</v>
          </cell>
        </row>
        <row r="7953">
          <cell r="A7953">
            <v>44383</v>
          </cell>
          <cell r="B7953">
            <v>4.1500000000000002E-2</v>
          </cell>
        </row>
        <row r="7954">
          <cell r="A7954">
            <v>44384</v>
          </cell>
          <cell r="B7954">
            <v>4.1500000000000002E-2</v>
          </cell>
        </row>
        <row r="7955">
          <cell r="A7955">
            <v>44385</v>
          </cell>
          <cell r="B7955">
            <v>4.1500000000000002E-2</v>
          </cell>
        </row>
        <row r="7956">
          <cell r="A7956">
            <v>44386</v>
          </cell>
          <cell r="B7956">
            <v>4.1500000000000002E-2</v>
          </cell>
        </row>
        <row r="7957">
          <cell r="A7957">
            <v>44387</v>
          </cell>
          <cell r="B7957">
            <v>0</v>
          </cell>
        </row>
        <row r="7958">
          <cell r="A7958">
            <v>44388</v>
          </cell>
          <cell r="B7958">
            <v>0</v>
          </cell>
        </row>
        <row r="7959">
          <cell r="A7959">
            <v>44389</v>
          </cell>
          <cell r="B7959">
            <v>4.1500000000000002E-2</v>
          </cell>
        </row>
        <row r="7960">
          <cell r="A7960">
            <v>44390</v>
          </cell>
          <cell r="B7960">
            <v>4.1500000000000002E-2</v>
          </cell>
        </row>
        <row r="7961">
          <cell r="A7961">
            <v>44391</v>
          </cell>
          <cell r="B7961">
            <v>4.1500000000000002E-2</v>
          </cell>
        </row>
        <row r="7962">
          <cell r="A7962">
            <v>44392</v>
          </cell>
          <cell r="B7962">
            <v>4.1500000000000002E-2</v>
          </cell>
        </row>
        <row r="7963">
          <cell r="A7963">
            <v>44393</v>
          </cell>
          <cell r="B7963">
            <v>4.1500000000000002E-2</v>
          </cell>
        </row>
        <row r="7964">
          <cell r="A7964">
            <v>44394</v>
          </cell>
          <cell r="B7964">
            <v>0</v>
          </cell>
        </row>
        <row r="7965">
          <cell r="A7965">
            <v>44395</v>
          </cell>
          <cell r="B7965">
            <v>0</v>
          </cell>
        </row>
        <row r="7966">
          <cell r="A7966">
            <v>44396</v>
          </cell>
          <cell r="B7966">
            <v>4.1500000000000002E-2</v>
          </cell>
        </row>
        <row r="7967">
          <cell r="A7967">
            <v>44397</v>
          </cell>
          <cell r="B7967">
            <v>4.1500000000000002E-2</v>
          </cell>
        </row>
        <row r="7968">
          <cell r="A7968">
            <v>44398</v>
          </cell>
          <cell r="B7968">
            <v>4.1500000000000002E-2</v>
          </cell>
        </row>
        <row r="7969">
          <cell r="A7969">
            <v>44399</v>
          </cell>
          <cell r="B7969">
            <v>4.1500000000000002E-2</v>
          </cell>
        </row>
        <row r="7970">
          <cell r="A7970">
            <v>44400</v>
          </cell>
          <cell r="B7970">
            <v>4.1500000000000002E-2</v>
          </cell>
        </row>
        <row r="7971">
          <cell r="A7971">
            <v>44401</v>
          </cell>
          <cell r="B7971">
            <v>0</v>
          </cell>
        </row>
        <row r="7972">
          <cell r="A7972">
            <v>44402</v>
          </cell>
          <cell r="B7972">
            <v>0</v>
          </cell>
        </row>
        <row r="7973">
          <cell r="A7973">
            <v>44403</v>
          </cell>
          <cell r="B7973">
            <v>4.1500000000000002E-2</v>
          </cell>
        </row>
        <row r="7974">
          <cell r="A7974">
            <v>44404</v>
          </cell>
          <cell r="B7974">
            <v>4.1500000000000002E-2</v>
          </cell>
        </row>
        <row r="7975">
          <cell r="A7975">
            <v>44405</v>
          </cell>
          <cell r="B7975">
            <v>4.1500000000000002E-2</v>
          </cell>
        </row>
        <row r="7976">
          <cell r="A7976">
            <v>44406</v>
          </cell>
          <cell r="B7976">
            <v>4.1500000000000002E-2</v>
          </cell>
        </row>
        <row r="7977">
          <cell r="A7977">
            <v>44407</v>
          </cell>
          <cell r="B7977">
            <v>4.1500000000000002E-2</v>
          </cell>
        </row>
        <row r="7978">
          <cell r="A7978">
            <v>44408</v>
          </cell>
          <cell r="B7978">
            <v>0</v>
          </cell>
        </row>
        <row r="7979">
          <cell r="A7979">
            <v>44409</v>
          </cell>
          <cell r="B7979">
            <v>0</v>
          </cell>
        </row>
        <row r="7980">
          <cell r="A7980">
            <v>44410</v>
          </cell>
          <cell r="B7980">
            <v>4.1500000000000002E-2</v>
          </cell>
        </row>
        <row r="7981">
          <cell r="A7981">
            <v>44411</v>
          </cell>
          <cell r="B7981">
            <v>4.1500000000000002E-2</v>
          </cell>
        </row>
        <row r="7982">
          <cell r="A7982">
            <v>44412</v>
          </cell>
          <cell r="B7982">
            <v>4.1500000000000002E-2</v>
          </cell>
        </row>
        <row r="7983">
          <cell r="A7983">
            <v>44413</v>
          </cell>
          <cell r="B7983">
            <v>5.1499999999999997E-2</v>
          </cell>
        </row>
        <row r="7984">
          <cell r="A7984">
            <v>44414</v>
          </cell>
          <cell r="B7984">
            <v>5.1499999999999997E-2</v>
          </cell>
        </row>
        <row r="7985">
          <cell r="A7985">
            <v>44415</v>
          </cell>
          <cell r="B7985">
            <v>0</v>
          </cell>
        </row>
        <row r="7986">
          <cell r="A7986">
            <v>44416</v>
          </cell>
          <cell r="B7986">
            <v>0</v>
          </cell>
        </row>
        <row r="7987">
          <cell r="A7987">
            <v>44417</v>
          </cell>
          <cell r="B7987">
            <v>5.1499999999999997E-2</v>
          </cell>
        </row>
        <row r="7988">
          <cell r="A7988">
            <v>44418</v>
          </cell>
          <cell r="B7988">
            <v>5.1499999999999997E-2</v>
          </cell>
        </row>
        <row r="7989">
          <cell r="A7989">
            <v>44419</v>
          </cell>
          <cell r="B7989">
            <v>5.1499999999999997E-2</v>
          </cell>
        </row>
        <row r="7990">
          <cell r="A7990">
            <v>44420</v>
          </cell>
          <cell r="B7990">
            <v>5.1499999999999997E-2</v>
          </cell>
        </row>
        <row r="7991">
          <cell r="A7991">
            <v>44421</v>
          </cell>
          <cell r="B7991">
            <v>5.1499999999999997E-2</v>
          </cell>
        </row>
        <row r="7992">
          <cell r="A7992">
            <v>44422</v>
          </cell>
          <cell r="B7992">
            <v>0</v>
          </cell>
        </row>
        <row r="7993">
          <cell r="A7993">
            <v>44423</v>
          </cell>
          <cell r="B7993">
            <v>0</v>
          </cell>
        </row>
        <row r="7994">
          <cell r="A7994">
            <v>44424</v>
          </cell>
          <cell r="B7994">
            <v>5.1499999999999997E-2</v>
          </cell>
        </row>
        <row r="7995">
          <cell r="A7995">
            <v>44425</v>
          </cell>
          <cell r="B7995">
            <v>5.1499999999999997E-2</v>
          </cell>
        </row>
        <row r="7996">
          <cell r="A7996">
            <v>44426</v>
          </cell>
          <cell r="B7996">
            <v>5.1499999999999997E-2</v>
          </cell>
        </row>
        <row r="7997">
          <cell r="A7997">
            <v>44427</v>
          </cell>
          <cell r="B7997">
            <v>5.1499999999999997E-2</v>
          </cell>
        </row>
        <row r="7998">
          <cell r="A7998">
            <v>44428</v>
          </cell>
          <cell r="B7998">
            <v>5.1499999999999997E-2</v>
          </cell>
        </row>
        <row r="7999">
          <cell r="A7999">
            <v>44429</v>
          </cell>
          <cell r="B7999">
            <v>0</v>
          </cell>
        </row>
        <row r="8000">
          <cell r="A8000">
            <v>44430</v>
          </cell>
          <cell r="B8000">
            <v>0</v>
          </cell>
        </row>
        <row r="8001">
          <cell r="A8001">
            <v>44431</v>
          </cell>
          <cell r="B8001">
            <v>5.1499999999999997E-2</v>
          </cell>
        </row>
        <row r="8002">
          <cell r="A8002">
            <v>44432</v>
          </cell>
          <cell r="B8002">
            <v>5.1499999999999997E-2</v>
          </cell>
        </row>
        <row r="8003">
          <cell r="A8003">
            <v>44433</v>
          </cell>
          <cell r="B8003">
            <v>5.1499999999999997E-2</v>
          </cell>
        </row>
        <row r="8004">
          <cell r="A8004">
            <v>44434</v>
          </cell>
          <cell r="B8004">
            <v>5.1499999999999997E-2</v>
          </cell>
        </row>
        <row r="8005">
          <cell r="A8005">
            <v>44435</v>
          </cell>
          <cell r="B8005">
            <v>5.1499999999999997E-2</v>
          </cell>
        </row>
        <row r="8006">
          <cell r="A8006">
            <v>44436</v>
          </cell>
          <cell r="B8006">
            <v>0</v>
          </cell>
        </row>
        <row r="8007">
          <cell r="A8007">
            <v>44437</v>
          </cell>
          <cell r="B8007">
            <v>0</v>
          </cell>
        </row>
        <row r="8008">
          <cell r="A8008">
            <v>44438</v>
          </cell>
          <cell r="B8008">
            <v>5.1499999999999997E-2</v>
          </cell>
        </row>
        <row r="8009">
          <cell r="A8009">
            <v>44439</v>
          </cell>
          <cell r="B8009">
            <v>5.1499999999999997E-2</v>
          </cell>
        </row>
        <row r="8010">
          <cell r="A8010">
            <v>44440</v>
          </cell>
          <cell r="B8010">
            <v>5.1499999999999997E-2</v>
          </cell>
        </row>
        <row r="8011">
          <cell r="A8011">
            <v>44441</v>
          </cell>
          <cell r="B8011">
            <v>5.1499999999999997E-2</v>
          </cell>
        </row>
        <row r="8012">
          <cell r="A8012">
            <v>44442</v>
          </cell>
          <cell r="B8012">
            <v>5.1499999999999997E-2</v>
          </cell>
        </row>
        <row r="8013">
          <cell r="A8013">
            <v>44443</v>
          </cell>
          <cell r="B8013">
            <v>0</v>
          </cell>
        </row>
        <row r="8014">
          <cell r="A8014">
            <v>44444</v>
          </cell>
          <cell r="B8014">
            <v>0</v>
          </cell>
        </row>
        <row r="8015">
          <cell r="A8015">
            <v>44445</v>
          </cell>
          <cell r="B8015">
            <v>5.1499999999999997E-2</v>
          </cell>
        </row>
        <row r="8016">
          <cell r="A8016">
            <v>44446</v>
          </cell>
          <cell r="B8016">
            <v>0</v>
          </cell>
        </row>
        <row r="8017">
          <cell r="A8017">
            <v>44447</v>
          </cell>
          <cell r="B8017">
            <v>5.1499999999999997E-2</v>
          </cell>
        </row>
        <row r="8018">
          <cell r="A8018">
            <v>44448</v>
          </cell>
          <cell r="B8018">
            <v>5.1499999999999997E-2</v>
          </cell>
        </row>
        <row r="8019">
          <cell r="A8019">
            <v>44449</v>
          </cell>
          <cell r="B8019">
            <v>5.1499999999999997E-2</v>
          </cell>
        </row>
        <row r="8020">
          <cell r="A8020">
            <v>44450</v>
          </cell>
          <cell r="B8020">
            <v>0</v>
          </cell>
        </row>
        <row r="8021">
          <cell r="A8021">
            <v>44451</v>
          </cell>
          <cell r="B8021">
            <v>0</v>
          </cell>
        </row>
        <row r="8022">
          <cell r="A8022">
            <v>44452</v>
          </cell>
          <cell r="B8022">
            <v>5.1499999999999997E-2</v>
          </cell>
        </row>
        <row r="8023">
          <cell r="A8023">
            <v>44453</v>
          </cell>
          <cell r="B8023">
            <v>5.1499999999999997E-2</v>
          </cell>
        </row>
        <row r="8024">
          <cell r="A8024">
            <v>44454</v>
          </cell>
          <cell r="B8024">
            <v>5.1499999999999997E-2</v>
          </cell>
        </row>
        <row r="8025">
          <cell r="A8025">
            <v>44455</v>
          </cell>
          <cell r="B8025">
            <v>5.1499999999999997E-2</v>
          </cell>
        </row>
        <row r="8026">
          <cell r="A8026">
            <v>44456</v>
          </cell>
          <cell r="B8026">
            <v>5.1499999999999997E-2</v>
          </cell>
        </row>
        <row r="8027">
          <cell r="A8027">
            <v>44457</v>
          </cell>
          <cell r="B8027">
            <v>0</v>
          </cell>
        </row>
        <row r="8028">
          <cell r="A8028">
            <v>44458</v>
          </cell>
          <cell r="B8028">
            <v>0</v>
          </cell>
        </row>
        <row r="8029">
          <cell r="A8029">
            <v>44459</v>
          </cell>
          <cell r="B8029">
            <v>5.1499999999999997E-2</v>
          </cell>
        </row>
        <row r="8030">
          <cell r="A8030">
            <v>44460</v>
          </cell>
          <cell r="B8030">
            <v>5.1499999999999997E-2</v>
          </cell>
        </row>
        <row r="8031">
          <cell r="A8031">
            <v>44461</v>
          </cell>
          <cell r="B8031">
            <v>5.1499999999999997E-2</v>
          </cell>
        </row>
        <row r="8032">
          <cell r="A8032">
            <v>44462</v>
          </cell>
          <cell r="B8032">
            <v>6.1499999999999999E-2</v>
          </cell>
        </row>
        <row r="8033">
          <cell r="A8033">
            <v>44463</v>
          </cell>
          <cell r="B8033">
            <v>6.1499999999999999E-2</v>
          </cell>
        </row>
        <row r="8034">
          <cell r="A8034">
            <v>44464</v>
          </cell>
          <cell r="B8034">
            <v>0</v>
          </cell>
        </row>
        <row r="8035">
          <cell r="A8035">
            <v>44465</v>
          </cell>
          <cell r="B8035">
            <v>0</v>
          </cell>
        </row>
        <row r="8036">
          <cell r="A8036">
            <v>44466</v>
          </cell>
          <cell r="B8036">
            <v>6.1499999999999999E-2</v>
          </cell>
        </row>
        <row r="8037">
          <cell r="A8037">
            <v>44467</v>
          </cell>
          <cell r="B8037">
            <v>6.1499999999999999E-2</v>
          </cell>
        </row>
        <row r="8038">
          <cell r="A8038">
            <v>44468</v>
          </cell>
          <cell r="B8038">
            <v>6.1499999999999999E-2</v>
          </cell>
        </row>
        <row r="8039">
          <cell r="A8039">
            <v>44469</v>
          </cell>
          <cell r="B8039">
            <v>6.1499999999999999E-2</v>
          </cell>
        </row>
        <row r="8040">
          <cell r="A8040">
            <v>44470</v>
          </cell>
          <cell r="B8040">
            <v>6.1499999999999999E-2</v>
          </cell>
        </row>
        <row r="8041">
          <cell r="A8041">
            <v>44471</v>
          </cell>
          <cell r="B8041">
            <v>0</v>
          </cell>
        </row>
        <row r="8042">
          <cell r="A8042">
            <v>44472</v>
          </cell>
          <cell r="B8042">
            <v>0</v>
          </cell>
        </row>
        <row r="8043">
          <cell r="A8043">
            <v>44473</v>
          </cell>
          <cell r="B8043">
            <v>6.1499999999999999E-2</v>
          </cell>
        </row>
        <row r="8044">
          <cell r="A8044">
            <v>44474</v>
          </cell>
          <cell r="B8044">
            <v>6.1499999999999999E-2</v>
          </cell>
        </row>
        <row r="8045">
          <cell r="A8045">
            <v>44475</v>
          </cell>
          <cell r="B8045">
            <v>6.1499999999999999E-2</v>
          </cell>
        </row>
        <row r="8046">
          <cell r="A8046">
            <v>44476</v>
          </cell>
          <cell r="B8046">
            <v>6.1499999999999999E-2</v>
          </cell>
        </row>
        <row r="8047">
          <cell r="A8047">
            <v>44477</v>
          </cell>
          <cell r="B8047">
            <v>6.1499999999999999E-2</v>
          </cell>
        </row>
        <row r="8048">
          <cell r="A8048">
            <v>44478</v>
          </cell>
          <cell r="B8048">
            <v>0</v>
          </cell>
        </row>
        <row r="8049">
          <cell r="A8049">
            <v>44479</v>
          </cell>
          <cell r="B8049">
            <v>0</v>
          </cell>
        </row>
        <row r="8050">
          <cell r="A8050">
            <v>44480</v>
          </cell>
          <cell r="B8050">
            <v>6.1499999999999999E-2</v>
          </cell>
        </row>
        <row r="8051">
          <cell r="A8051">
            <v>44481</v>
          </cell>
          <cell r="B8051">
            <v>0</v>
          </cell>
        </row>
        <row r="8052">
          <cell r="A8052">
            <v>44482</v>
          </cell>
          <cell r="B8052">
            <v>6.1499999999999999E-2</v>
          </cell>
        </row>
        <row r="8053">
          <cell r="A8053">
            <v>44483</v>
          </cell>
          <cell r="B8053">
            <v>6.1499999999999999E-2</v>
          </cell>
        </row>
        <row r="8054">
          <cell r="A8054">
            <v>44484</v>
          </cell>
          <cell r="B8054">
            <v>6.1499999999999999E-2</v>
          </cell>
        </row>
        <row r="8055">
          <cell r="A8055">
            <v>44485</v>
          </cell>
          <cell r="B8055">
            <v>0</v>
          </cell>
        </row>
        <row r="8056">
          <cell r="A8056">
            <v>44486</v>
          </cell>
          <cell r="B8056">
            <v>0</v>
          </cell>
        </row>
        <row r="8057">
          <cell r="A8057">
            <v>44487</v>
          </cell>
          <cell r="B8057">
            <v>6.1499999999999999E-2</v>
          </cell>
        </row>
        <row r="8058">
          <cell r="A8058">
            <v>44488</v>
          </cell>
          <cell r="B8058">
            <v>6.1499999999999999E-2</v>
          </cell>
        </row>
        <row r="8059">
          <cell r="A8059">
            <v>44489</v>
          </cell>
          <cell r="B8059">
            <v>6.1499999999999999E-2</v>
          </cell>
        </row>
        <row r="8060">
          <cell r="A8060">
            <v>44490</v>
          </cell>
          <cell r="B8060">
            <v>6.1499999999999999E-2</v>
          </cell>
        </row>
        <row r="8061">
          <cell r="A8061">
            <v>44491</v>
          </cell>
          <cell r="B8061">
            <v>6.1499999999999999E-2</v>
          </cell>
        </row>
        <row r="8062">
          <cell r="A8062">
            <v>44492</v>
          </cell>
          <cell r="B8062">
            <v>0</v>
          </cell>
        </row>
        <row r="8063">
          <cell r="A8063">
            <v>44493</v>
          </cell>
          <cell r="B8063">
            <v>0</v>
          </cell>
        </row>
        <row r="8064">
          <cell r="A8064">
            <v>44494</v>
          </cell>
          <cell r="B8064">
            <v>6.1499999999999999E-2</v>
          </cell>
        </row>
        <row r="8065">
          <cell r="A8065">
            <v>44495</v>
          </cell>
          <cell r="B8065">
            <v>6.1499999999999999E-2</v>
          </cell>
        </row>
        <row r="8066">
          <cell r="A8066">
            <v>44496</v>
          </cell>
          <cell r="B8066">
            <v>6.1499999999999999E-2</v>
          </cell>
        </row>
        <row r="8067">
          <cell r="A8067">
            <v>44497</v>
          </cell>
          <cell r="B8067">
            <v>7.6499999999999999E-2</v>
          </cell>
        </row>
        <row r="8068">
          <cell r="A8068">
            <v>44498</v>
          </cell>
          <cell r="B8068">
            <v>7.6499999999999999E-2</v>
          </cell>
        </row>
        <row r="8069">
          <cell r="A8069">
            <v>44499</v>
          </cell>
          <cell r="B8069">
            <v>0</v>
          </cell>
        </row>
        <row r="8070">
          <cell r="A8070">
            <v>44500</v>
          </cell>
          <cell r="B8070">
            <v>0</v>
          </cell>
        </row>
        <row r="8071">
          <cell r="A8071">
            <v>44501</v>
          </cell>
          <cell r="B8071">
            <v>7.6499999999999999E-2</v>
          </cell>
        </row>
        <row r="8072">
          <cell r="A8072">
            <v>44502</v>
          </cell>
          <cell r="B8072">
            <v>0</v>
          </cell>
        </row>
        <row r="8073">
          <cell r="A8073">
            <v>44503</v>
          </cell>
          <cell r="B8073">
            <v>7.6499999999999999E-2</v>
          </cell>
        </row>
        <row r="8074">
          <cell r="A8074">
            <v>44504</v>
          </cell>
          <cell r="B8074">
            <v>7.6499999999999999E-2</v>
          </cell>
        </row>
        <row r="8075">
          <cell r="A8075">
            <v>44505</v>
          </cell>
          <cell r="B8075">
            <v>7.6499999999999999E-2</v>
          </cell>
        </row>
        <row r="8076">
          <cell r="A8076">
            <v>44506</v>
          </cell>
          <cell r="B8076">
            <v>0</v>
          </cell>
        </row>
        <row r="8077">
          <cell r="A8077">
            <v>44507</v>
          </cell>
          <cell r="B8077">
            <v>0</v>
          </cell>
        </row>
        <row r="8078">
          <cell r="A8078">
            <v>44508</v>
          </cell>
          <cell r="B8078">
            <v>7.6499999999999999E-2</v>
          </cell>
        </row>
        <row r="8079">
          <cell r="A8079">
            <v>44509</v>
          </cell>
          <cell r="B8079">
            <v>7.6499999999999999E-2</v>
          </cell>
        </row>
        <row r="8080">
          <cell r="A8080">
            <v>44510</v>
          </cell>
          <cell r="B8080">
            <v>7.6499999999999999E-2</v>
          </cell>
        </row>
        <row r="8081">
          <cell r="A8081">
            <v>44511</v>
          </cell>
          <cell r="B8081">
            <v>7.6499999999999999E-2</v>
          </cell>
        </row>
        <row r="8082">
          <cell r="A8082">
            <v>44512</v>
          </cell>
          <cell r="B8082">
            <v>7.6499999999999999E-2</v>
          </cell>
        </row>
        <row r="8083">
          <cell r="A8083">
            <v>44513</v>
          </cell>
          <cell r="B8083">
            <v>0</v>
          </cell>
        </row>
        <row r="8084">
          <cell r="A8084">
            <v>44514</v>
          </cell>
          <cell r="B8084">
            <v>0</v>
          </cell>
        </row>
        <row r="8085">
          <cell r="A8085">
            <v>44515</v>
          </cell>
          <cell r="B8085">
            <v>0</v>
          </cell>
        </row>
        <row r="8086">
          <cell r="A8086">
            <v>44516</v>
          </cell>
          <cell r="B8086">
            <v>7.6499999999999999E-2</v>
          </cell>
        </row>
        <row r="8087">
          <cell r="A8087">
            <v>44517</v>
          </cell>
          <cell r="B8087">
            <v>7.6499999999999999E-2</v>
          </cell>
        </row>
        <row r="8088">
          <cell r="A8088">
            <v>44518</v>
          </cell>
          <cell r="B8088">
            <v>7.6499999999999999E-2</v>
          </cell>
        </row>
        <row r="8089">
          <cell r="A8089">
            <v>44519</v>
          </cell>
          <cell r="B8089">
            <v>7.6499999999999999E-2</v>
          </cell>
        </row>
        <row r="8090">
          <cell r="A8090">
            <v>44520</v>
          </cell>
          <cell r="B8090">
            <v>0</v>
          </cell>
        </row>
        <row r="8091">
          <cell r="A8091">
            <v>44521</v>
          </cell>
          <cell r="B8091">
            <v>0</v>
          </cell>
        </row>
        <row r="8092">
          <cell r="A8092">
            <v>44522</v>
          </cell>
          <cell r="B8092">
            <v>7.6499999999999999E-2</v>
          </cell>
        </row>
        <row r="8093">
          <cell r="A8093">
            <v>44523</v>
          </cell>
          <cell r="B8093">
            <v>7.6499999999999999E-2</v>
          </cell>
        </row>
        <row r="8094">
          <cell r="A8094">
            <v>44524</v>
          </cell>
          <cell r="B8094">
            <v>7.6499999999999999E-2</v>
          </cell>
        </row>
        <row r="8095">
          <cell r="A8095">
            <v>44525</v>
          </cell>
          <cell r="B8095">
            <v>7.6499999999999999E-2</v>
          </cell>
        </row>
        <row r="8096">
          <cell r="A8096">
            <v>44526</v>
          </cell>
          <cell r="B8096">
            <v>7.6499999999999999E-2</v>
          </cell>
        </row>
        <row r="8097">
          <cell r="A8097">
            <v>44527</v>
          </cell>
          <cell r="B8097">
            <v>0</v>
          </cell>
        </row>
        <row r="8098">
          <cell r="A8098">
            <v>44528</v>
          </cell>
          <cell r="B8098">
            <v>0</v>
          </cell>
        </row>
        <row r="8099">
          <cell r="A8099">
            <v>44529</v>
          </cell>
          <cell r="B8099">
            <v>7.6499999999999999E-2</v>
          </cell>
        </row>
        <row r="8100">
          <cell r="A8100">
            <v>44530</v>
          </cell>
          <cell r="B8100">
            <v>7.6499999999999999E-2</v>
          </cell>
        </row>
        <row r="8101">
          <cell r="A8101">
            <v>44531</v>
          </cell>
          <cell r="B8101">
            <v>7.6499999999999999E-2</v>
          </cell>
        </row>
        <row r="8102">
          <cell r="A8102">
            <v>44532</v>
          </cell>
          <cell r="B8102">
            <v>7.6499999999999999E-2</v>
          </cell>
        </row>
        <row r="8103">
          <cell r="A8103">
            <v>44533</v>
          </cell>
          <cell r="B8103">
            <v>7.6499999999999999E-2</v>
          </cell>
        </row>
        <row r="8104">
          <cell r="A8104">
            <v>44534</v>
          </cell>
          <cell r="B8104">
            <v>0</v>
          </cell>
        </row>
        <row r="8105">
          <cell r="A8105">
            <v>44535</v>
          </cell>
          <cell r="B8105">
            <v>0</v>
          </cell>
        </row>
        <row r="8106">
          <cell r="A8106">
            <v>44536</v>
          </cell>
          <cell r="B8106">
            <v>7.6499999999999999E-2</v>
          </cell>
        </row>
        <row r="8107">
          <cell r="A8107">
            <v>44537</v>
          </cell>
          <cell r="B8107">
            <v>7.6499999999999999E-2</v>
          </cell>
        </row>
        <row r="8108">
          <cell r="A8108">
            <v>44538</v>
          </cell>
          <cell r="B8108">
            <v>7.6499999999999999E-2</v>
          </cell>
        </row>
        <row r="8109">
          <cell r="A8109">
            <v>44539</v>
          </cell>
          <cell r="B8109">
            <v>9.1499999999999998E-2</v>
          </cell>
        </row>
        <row r="8110">
          <cell r="A8110">
            <v>44540</v>
          </cell>
          <cell r="B8110">
            <v>9.1499999999999998E-2</v>
          </cell>
        </row>
        <row r="8111">
          <cell r="A8111">
            <v>44541</v>
          </cell>
          <cell r="B8111">
            <v>0</v>
          </cell>
        </row>
        <row r="8112">
          <cell r="A8112">
            <v>44542</v>
          </cell>
          <cell r="B8112">
            <v>0</v>
          </cell>
        </row>
        <row r="8113">
          <cell r="A8113">
            <v>44543</v>
          </cell>
          <cell r="B8113">
            <v>9.1499999999999998E-2</v>
          </cell>
        </row>
        <row r="8114">
          <cell r="A8114">
            <v>44544</v>
          </cell>
          <cell r="B8114">
            <v>9.1499999999999998E-2</v>
          </cell>
        </row>
        <row r="8115">
          <cell r="A8115">
            <v>44545</v>
          </cell>
          <cell r="B8115">
            <v>9.1499999999999998E-2</v>
          </cell>
        </row>
        <row r="8116">
          <cell r="A8116">
            <v>44546</v>
          </cell>
          <cell r="B8116">
            <v>9.1499999999999998E-2</v>
          </cell>
        </row>
        <row r="8117">
          <cell r="A8117">
            <v>44547</v>
          </cell>
          <cell r="B8117">
            <v>9.1499999999999998E-2</v>
          </cell>
        </row>
        <row r="8118">
          <cell r="A8118">
            <v>44548</v>
          </cell>
          <cell r="B8118">
            <v>0</v>
          </cell>
        </row>
        <row r="8119">
          <cell r="A8119">
            <v>44549</v>
          </cell>
          <cell r="B8119">
            <v>0</v>
          </cell>
        </row>
        <row r="8120">
          <cell r="A8120">
            <v>44550</v>
          </cell>
          <cell r="B8120">
            <v>9.1499999999999998E-2</v>
          </cell>
        </row>
        <row r="8121">
          <cell r="A8121">
            <v>44551</v>
          </cell>
          <cell r="B8121">
            <v>9.1499999999999998E-2</v>
          </cell>
        </row>
        <row r="8122">
          <cell r="A8122">
            <v>44552</v>
          </cell>
          <cell r="B8122">
            <v>9.1499999999999998E-2</v>
          </cell>
        </row>
        <row r="8123">
          <cell r="A8123">
            <v>44553</v>
          </cell>
          <cell r="B8123">
            <v>9.1499999999999998E-2</v>
          </cell>
        </row>
        <row r="8124">
          <cell r="A8124">
            <v>44554</v>
          </cell>
          <cell r="B8124">
            <v>9.1499999999999998E-2</v>
          </cell>
        </row>
        <row r="8125">
          <cell r="A8125">
            <v>44555</v>
          </cell>
          <cell r="B8125">
            <v>0</v>
          </cell>
        </row>
        <row r="8126">
          <cell r="A8126">
            <v>44556</v>
          </cell>
          <cell r="B8126">
            <v>0</v>
          </cell>
        </row>
        <row r="8127">
          <cell r="A8127">
            <v>44557</v>
          </cell>
          <cell r="B8127">
            <v>9.1499999999999998E-2</v>
          </cell>
        </row>
        <row r="8128">
          <cell r="A8128">
            <v>44558</v>
          </cell>
          <cell r="B8128">
            <v>9.1499999999999998E-2</v>
          </cell>
        </row>
        <row r="8129">
          <cell r="A8129">
            <v>44559</v>
          </cell>
          <cell r="B8129">
            <v>9.1499999999999998E-2</v>
          </cell>
        </row>
        <row r="8130">
          <cell r="A8130">
            <v>44560</v>
          </cell>
          <cell r="B8130">
            <v>9.1499999999999998E-2</v>
          </cell>
        </row>
        <row r="8131">
          <cell r="A8131">
            <v>44561</v>
          </cell>
          <cell r="B8131">
            <v>9.1499999999999998E-2</v>
          </cell>
        </row>
        <row r="8132">
          <cell r="A8132">
            <v>44562</v>
          </cell>
          <cell r="B8132">
            <v>0</v>
          </cell>
        </row>
        <row r="8133">
          <cell r="A8133">
            <v>44563</v>
          </cell>
          <cell r="B8133">
            <v>0</v>
          </cell>
        </row>
        <row r="8134">
          <cell r="A8134">
            <v>44564</v>
          </cell>
          <cell r="B8134">
            <v>9.1499999999999998E-2</v>
          </cell>
        </row>
        <row r="8135">
          <cell r="A8135">
            <v>44565</v>
          </cell>
          <cell r="B8135">
            <v>9.1499999999999998E-2</v>
          </cell>
        </row>
        <row r="8136">
          <cell r="A8136">
            <v>44566</v>
          </cell>
          <cell r="B8136">
            <v>9.1499999999999998E-2</v>
          </cell>
        </row>
        <row r="8137">
          <cell r="A8137">
            <v>44567</v>
          </cell>
          <cell r="B8137">
            <v>9.1499999999999998E-2</v>
          </cell>
        </row>
        <row r="8138">
          <cell r="A8138">
            <v>44568</v>
          </cell>
          <cell r="B8138">
            <v>9.1499999999999998E-2</v>
          </cell>
        </row>
        <row r="8139">
          <cell r="A8139">
            <v>44569</v>
          </cell>
          <cell r="B8139">
            <v>0</v>
          </cell>
        </row>
        <row r="8140">
          <cell r="A8140">
            <v>44570</v>
          </cell>
          <cell r="B8140">
            <v>0</v>
          </cell>
        </row>
        <row r="8141">
          <cell r="A8141">
            <v>44571</v>
          </cell>
          <cell r="B8141">
            <v>9.1499999999999998E-2</v>
          </cell>
        </row>
        <row r="8142">
          <cell r="A8142">
            <v>44572</v>
          </cell>
          <cell r="B8142">
            <v>9.1499999999999998E-2</v>
          </cell>
        </row>
        <row r="8143">
          <cell r="A8143">
            <v>44573</v>
          </cell>
          <cell r="B8143">
            <v>9.1499999999999998E-2</v>
          </cell>
        </row>
        <row r="8144">
          <cell r="A8144">
            <v>44574</v>
          </cell>
          <cell r="B8144">
            <v>9.1499999999999998E-2</v>
          </cell>
        </row>
        <row r="8145">
          <cell r="A8145">
            <v>44575</v>
          </cell>
          <cell r="B8145">
            <v>9.1499999999999998E-2</v>
          </cell>
        </row>
        <row r="8146">
          <cell r="A8146">
            <v>44576</v>
          </cell>
          <cell r="B8146">
            <v>0</v>
          </cell>
        </row>
        <row r="8147">
          <cell r="A8147">
            <v>44577</v>
          </cell>
          <cell r="B8147">
            <v>0</v>
          </cell>
        </row>
        <row r="8148">
          <cell r="A8148">
            <v>44578</v>
          </cell>
          <cell r="B8148">
            <v>9.1499999999999998E-2</v>
          </cell>
        </row>
        <row r="8149">
          <cell r="A8149">
            <v>44579</v>
          </cell>
          <cell r="B8149">
            <v>9.1499999999999998E-2</v>
          </cell>
        </row>
        <row r="8150">
          <cell r="A8150">
            <v>44580</v>
          </cell>
          <cell r="B8150">
            <v>9.1499999999999998E-2</v>
          </cell>
        </row>
        <row r="8151">
          <cell r="A8151">
            <v>44581</v>
          </cell>
          <cell r="B8151">
            <v>9.1499999999999998E-2</v>
          </cell>
        </row>
        <row r="8152">
          <cell r="A8152">
            <v>44582</v>
          </cell>
          <cell r="B8152">
            <v>9.1499999999999998E-2</v>
          </cell>
        </row>
        <row r="8153">
          <cell r="A8153">
            <v>44583</v>
          </cell>
          <cell r="B8153">
            <v>0</v>
          </cell>
        </row>
        <row r="8154">
          <cell r="A8154">
            <v>44584</v>
          </cell>
          <cell r="B8154">
            <v>0</v>
          </cell>
        </row>
        <row r="8155">
          <cell r="A8155">
            <v>44585</v>
          </cell>
          <cell r="B8155">
            <v>9.1499999999999998E-2</v>
          </cell>
        </row>
        <row r="8156">
          <cell r="A8156">
            <v>44586</v>
          </cell>
          <cell r="B8156">
            <v>9.1499999999999998E-2</v>
          </cell>
        </row>
        <row r="8157">
          <cell r="A8157">
            <v>44587</v>
          </cell>
          <cell r="B8157">
            <v>9.1499999999999998E-2</v>
          </cell>
        </row>
        <row r="8158">
          <cell r="A8158">
            <v>44588</v>
          </cell>
          <cell r="B8158">
            <v>9.1499999999999998E-2</v>
          </cell>
        </row>
        <row r="8159">
          <cell r="A8159">
            <v>44589</v>
          </cell>
          <cell r="B8159">
            <v>9.1499999999999998E-2</v>
          </cell>
        </row>
        <row r="8160">
          <cell r="A8160">
            <v>44590</v>
          </cell>
          <cell r="B8160">
            <v>0</v>
          </cell>
        </row>
        <row r="8161">
          <cell r="A8161">
            <v>44591</v>
          </cell>
          <cell r="B8161">
            <v>0</v>
          </cell>
        </row>
        <row r="8162">
          <cell r="A8162">
            <v>44592</v>
          </cell>
          <cell r="B8162">
            <v>9.1499999999999998E-2</v>
          </cell>
        </row>
        <row r="8163">
          <cell r="A8163">
            <v>44593</v>
          </cell>
          <cell r="B8163">
            <v>9.1499999999999998E-2</v>
          </cell>
        </row>
        <row r="8164">
          <cell r="A8164">
            <v>44594</v>
          </cell>
          <cell r="B8164">
            <v>9.1499999999999998E-2</v>
          </cell>
        </row>
        <row r="8165">
          <cell r="A8165">
            <v>44595</v>
          </cell>
          <cell r="B8165">
            <v>0.1065</v>
          </cell>
        </row>
        <row r="8166">
          <cell r="A8166">
            <v>44596</v>
          </cell>
          <cell r="B8166">
            <v>0.1065</v>
          </cell>
        </row>
        <row r="8167">
          <cell r="A8167">
            <v>44597</v>
          </cell>
          <cell r="B8167">
            <v>0</v>
          </cell>
        </row>
        <row r="8168">
          <cell r="A8168">
            <v>44598</v>
          </cell>
          <cell r="B8168">
            <v>0</v>
          </cell>
        </row>
        <row r="8169">
          <cell r="A8169">
            <v>44599</v>
          </cell>
          <cell r="B8169">
            <v>0.1065</v>
          </cell>
        </row>
        <row r="8170">
          <cell r="A8170">
            <v>44600</v>
          </cell>
          <cell r="B8170">
            <v>0.1065</v>
          </cell>
        </row>
        <row r="8171">
          <cell r="A8171">
            <v>44601</v>
          </cell>
          <cell r="B8171">
            <v>0.1065</v>
          </cell>
        </row>
        <row r="8172">
          <cell r="A8172">
            <v>44602</v>
          </cell>
          <cell r="B8172">
            <v>0.1065</v>
          </cell>
        </row>
        <row r="8173">
          <cell r="A8173">
            <v>44603</v>
          </cell>
          <cell r="B8173">
            <v>0.1065</v>
          </cell>
        </row>
        <row r="8174">
          <cell r="A8174">
            <v>44604</v>
          </cell>
          <cell r="B8174">
            <v>0</v>
          </cell>
        </row>
        <row r="8175">
          <cell r="A8175">
            <v>44605</v>
          </cell>
          <cell r="B8175">
            <v>0</v>
          </cell>
        </row>
        <row r="8176">
          <cell r="A8176">
            <v>44606</v>
          </cell>
          <cell r="B8176">
            <v>0.1065</v>
          </cell>
        </row>
        <row r="8177">
          <cell r="A8177">
            <v>44607</v>
          </cell>
          <cell r="B8177">
            <v>0.1065</v>
          </cell>
        </row>
        <row r="8178">
          <cell r="A8178">
            <v>44608</v>
          </cell>
          <cell r="B8178">
            <v>0.1065</v>
          </cell>
        </row>
        <row r="8179">
          <cell r="A8179">
            <v>44609</v>
          </cell>
          <cell r="B8179">
            <v>0.1065</v>
          </cell>
        </row>
        <row r="8180">
          <cell r="A8180">
            <v>44610</v>
          </cell>
          <cell r="B8180">
            <v>0.1065</v>
          </cell>
        </row>
        <row r="8181">
          <cell r="A8181">
            <v>44611</v>
          </cell>
          <cell r="B8181">
            <v>0</v>
          </cell>
        </row>
        <row r="8182">
          <cell r="A8182">
            <v>44612</v>
          </cell>
          <cell r="B8182">
            <v>0</v>
          </cell>
        </row>
        <row r="8183">
          <cell r="A8183">
            <v>44613</v>
          </cell>
          <cell r="B8183">
            <v>0.1065</v>
          </cell>
        </row>
        <row r="8184">
          <cell r="A8184">
            <v>44614</v>
          </cell>
          <cell r="B8184">
            <v>0.1065</v>
          </cell>
        </row>
        <row r="8185">
          <cell r="A8185">
            <v>44615</v>
          </cell>
          <cell r="B8185">
            <v>0.1065</v>
          </cell>
        </row>
        <row r="8186">
          <cell r="A8186">
            <v>44616</v>
          </cell>
          <cell r="B8186">
            <v>0.1065</v>
          </cell>
        </row>
        <row r="8187">
          <cell r="A8187">
            <v>44617</v>
          </cell>
          <cell r="B8187">
            <v>0.1065</v>
          </cell>
        </row>
        <row r="8188">
          <cell r="A8188">
            <v>44618</v>
          </cell>
          <cell r="B8188">
            <v>0</v>
          </cell>
        </row>
        <row r="8189">
          <cell r="A8189">
            <v>44619</v>
          </cell>
          <cell r="B8189">
            <v>0</v>
          </cell>
        </row>
        <row r="8190">
          <cell r="A8190">
            <v>44620</v>
          </cell>
          <cell r="B8190">
            <v>0</v>
          </cell>
        </row>
        <row r="8191">
          <cell r="A8191">
            <v>44621</v>
          </cell>
          <cell r="B8191">
            <v>0</v>
          </cell>
        </row>
        <row r="8192">
          <cell r="A8192">
            <v>44622</v>
          </cell>
          <cell r="B8192">
            <v>0.1065</v>
          </cell>
        </row>
        <row r="8193">
          <cell r="A8193">
            <v>44623</v>
          </cell>
          <cell r="B8193">
            <v>0.1065</v>
          </cell>
        </row>
        <row r="8194">
          <cell r="A8194">
            <v>44624</v>
          </cell>
          <cell r="B8194">
            <v>0.1065</v>
          </cell>
        </row>
        <row r="8195">
          <cell r="A8195">
            <v>44625</v>
          </cell>
          <cell r="B8195">
            <v>0</v>
          </cell>
        </row>
        <row r="8196">
          <cell r="A8196">
            <v>44626</v>
          </cell>
          <cell r="B8196">
            <v>0</v>
          </cell>
        </row>
        <row r="8197">
          <cell r="A8197">
            <v>44627</v>
          </cell>
          <cell r="B8197">
            <v>0.1065</v>
          </cell>
        </row>
        <row r="8198">
          <cell r="A8198">
            <v>44628</v>
          </cell>
          <cell r="B8198">
            <v>0.1065</v>
          </cell>
        </row>
        <row r="8199">
          <cell r="A8199">
            <v>44629</v>
          </cell>
          <cell r="B8199">
            <v>0.1065</v>
          </cell>
        </row>
        <row r="8200">
          <cell r="A8200">
            <v>44630</v>
          </cell>
          <cell r="B8200">
            <v>0.1065</v>
          </cell>
        </row>
        <row r="8201">
          <cell r="A8201">
            <v>44631</v>
          </cell>
          <cell r="B8201">
            <v>0.1065</v>
          </cell>
        </row>
        <row r="8202">
          <cell r="A8202">
            <v>44632</v>
          </cell>
          <cell r="B8202">
            <v>0</v>
          </cell>
        </row>
        <row r="8203">
          <cell r="A8203">
            <v>44633</v>
          </cell>
          <cell r="B8203">
            <v>0</v>
          </cell>
        </row>
        <row r="8204">
          <cell r="A8204">
            <v>44634</v>
          </cell>
          <cell r="B8204">
            <v>0.1065</v>
          </cell>
        </row>
        <row r="8205">
          <cell r="A8205">
            <v>44635</v>
          </cell>
          <cell r="B8205">
            <v>0.1065</v>
          </cell>
        </row>
        <row r="8206">
          <cell r="A8206">
            <v>44636</v>
          </cell>
          <cell r="B8206">
            <v>0.1065</v>
          </cell>
        </row>
        <row r="8207">
          <cell r="A8207">
            <v>44637</v>
          </cell>
          <cell r="B8207">
            <v>0.11649999999999999</v>
          </cell>
        </row>
        <row r="8208">
          <cell r="A8208">
            <v>44638</v>
          </cell>
          <cell r="B8208">
            <v>0.11649999999999999</v>
          </cell>
        </row>
        <row r="8209">
          <cell r="A8209">
            <v>44639</v>
          </cell>
          <cell r="B8209">
            <v>0</v>
          </cell>
        </row>
        <row r="8210">
          <cell r="A8210">
            <v>44640</v>
          </cell>
          <cell r="B8210">
            <v>0</v>
          </cell>
        </row>
        <row r="8211">
          <cell r="A8211">
            <v>44641</v>
          </cell>
          <cell r="B8211">
            <v>0.11649999999999999</v>
          </cell>
        </row>
        <row r="8212">
          <cell r="A8212">
            <v>44642</v>
          </cell>
          <cell r="B8212">
            <v>0.11649999999999999</v>
          </cell>
        </row>
        <row r="8213">
          <cell r="A8213">
            <v>44643</v>
          </cell>
          <cell r="B8213">
            <v>0.11649999999999999</v>
          </cell>
        </row>
        <row r="8214">
          <cell r="A8214">
            <v>44644</v>
          </cell>
          <cell r="B8214">
            <v>0.11649999999999999</v>
          </cell>
        </row>
        <row r="8215">
          <cell r="A8215">
            <v>44645</v>
          </cell>
          <cell r="B8215">
            <v>0.11649999999999999</v>
          </cell>
        </row>
        <row r="8216">
          <cell r="A8216">
            <v>44646</v>
          </cell>
          <cell r="B8216">
            <v>0</v>
          </cell>
        </row>
        <row r="8217">
          <cell r="A8217">
            <v>44647</v>
          </cell>
          <cell r="B8217">
            <v>0</v>
          </cell>
        </row>
        <row r="8218">
          <cell r="A8218">
            <v>44648</v>
          </cell>
          <cell r="B8218">
            <v>0.11649999999999999</v>
          </cell>
        </row>
        <row r="8219">
          <cell r="A8219">
            <v>44649</v>
          </cell>
          <cell r="B8219">
            <v>0.11649999999999999</v>
          </cell>
        </row>
        <row r="8220">
          <cell r="A8220">
            <v>44650</v>
          </cell>
          <cell r="B8220">
            <v>0.11649999999999999</v>
          </cell>
        </row>
        <row r="8221">
          <cell r="A8221">
            <v>44651</v>
          </cell>
          <cell r="B8221">
            <v>0.11649999999999999</v>
          </cell>
        </row>
        <row r="8222">
          <cell r="A8222">
            <v>44652</v>
          </cell>
          <cell r="B8222">
            <v>0.11649999999999999</v>
          </cell>
        </row>
        <row r="8223">
          <cell r="A8223">
            <v>44653</v>
          </cell>
          <cell r="B8223">
            <v>0</v>
          </cell>
        </row>
        <row r="8224">
          <cell r="A8224">
            <v>44654</v>
          </cell>
          <cell r="B8224">
            <v>0</v>
          </cell>
        </row>
        <row r="8225">
          <cell r="A8225">
            <v>44655</v>
          </cell>
          <cell r="B8225">
            <v>0.11649999999999999</v>
          </cell>
        </row>
        <row r="8226">
          <cell r="A8226">
            <v>44656</v>
          </cell>
          <cell r="B8226">
            <v>0.11649999999999999</v>
          </cell>
        </row>
        <row r="8227">
          <cell r="A8227">
            <v>44657</v>
          </cell>
          <cell r="B8227">
            <v>0.11649999999999999</v>
          </cell>
        </row>
        <row r="8228">
          <cell r="A8228">
            <v>44658</v>
          </cell>
          <cell r="B8228">
            <v>0.11649999999999999</v>
          </cell>
        </row>
        <row r="8229">
          <cell r="A8229">
            <v>44659</v>
          </cell>
          <cell r="B8229">
            <v>0.11649999999999999</v>
          </cell>
        </row>
        <row r="8230">
          <cell r="A8230">
            <v>44660</v>
          </cell>
          <cell r="B8230">
            <v>0</v>
          </cell>
        </row>
        <row r="8231">
          <cell r="A8231">
            <v>44661</v>
          </cell>
          <cell r="B8231">
            <v>0</v>
          </cell>
        </row>
        <row r="8232">
          <cell r="A8232">
            <v>44662</v>
          </cell>
          <cell r="B8232">
            <v>0.11649999999999999</v>
          </cell>
        </row>
        <row r="8233">
          <cell r="A8233">
            <v>44663</v>
          </cell>
          <cell r="B8233">
            <v>0.11649999999999999</v>
          </cell>
        </row>
        <row r="8234">
          <cell r="A8234">
            <v>44664</v>
          </cell>
          <cell r="B8234">
            <v>0.11649999999999999</v>
          </cell>
        </row>
        <row r="8235">
          <cell r="A8235">
            <v>44665</v>
          </cell>
          <cell r="B8235">
            <v>0.11649999999999999</v>
          </cell>
        </row>
        <row r="8236">
          <cell r="A8236">
            <v>44666</v>
          </cell>
          <cell r="B8236">
            <v>0</v>
          </cell>
        </row>
        <row r="8237">
          <cell r="A8237">
            <v>44667</v>
          </cell>
          <cell r="B8237">
            <v>0</v>
          </cell>
        </row>
        <row r="8238">
          <cell r="A8238">
            <v>44668</v>
          </cell>
          <cell r="B8238">
            <v>0</v>
          </cell>
        </row>
        <row r="8239">
          <cell r="A8239">
            <v>44669</v>
          </cell>
          <cell r="B8239">
            <v>0.11649999999999999</v>
          </cell>
        </row>
        <row r="8240">
          <cell r="A8240">
            <v>44670</v>
          </cell>
          <cell r="B8240">
            <v>0.11649999999999999</v>
          </cell>
        </row>
        <row r="8241">
          <cell r="A8241">
            <v>44671</v>
          </cell>
          <cell r="B8241">
            <v>0.11649999999999999</v>
          </cell>
        </row>
        <row r="8242">
          <cell r="A8242">
            <v>44672</v>
          </cell>
          <cell r="B8242">
            <v>0</v>
          </cell>
        </row>
        <row r="8243">
          <cell r="A8243">
            <v>44673</v>
          </cell>
          <cell r="B8243">
            <v>0.11649999999999999</v>
          </cell>
        </row>
        <row r="8244">
          <cell r="A8244">
            <v>44674</v>
          </cell>
          <cell r="B8244">
            <v>0</v>
          </cell>
        </row>
        <row r="8245">
          <cell r="A8245">
            <v>44675</v>
          </cell>
          <cell r="B8245">
            <v>0</v>
          </cell>
        </row>
        <row r="8246">
          <cell r="A8246">
            <v>44676</v>
          </cell>
          <cell r="B8246">
            <v>0.11649999999999999</v>
          </cell>
        </row>
        <row r="8247">
          <cell r="A8247">
            <v>44677</v>
          </cell>
          <cell r="B8247">
            <v>0.11649999999999999</v>
          </cell>
        </row>
        <row r="8248">
          <cell r="A8248">
            <v>44678</v>
          </cell>
          <cell r="B8248">
            <v>0.11649999999999999</v>
          </cell>
        </row>
        <row r="8249">
          <cell r="A8249">
            <v>44679</v>
          </cell>
          <cell r="B8249">
            <v>0.11649999999999999</v>
          </cell>
        </row>
        <row r="8250">
          <cell r="A8250">
            <v>44680</v>
          </cell>
          <cell r="B8250">
            <v>0.11649999999999999</v>
          </cell>
        </row>
        <row r="8251">
          <cell r="A8251">
            <v>44681</v>
          </cell>
          <cell r="B8251">
            <v>0</v>
          </cell>
        </row>
        <row r="8252">
          <cell r="A8252">
            <v>44682</v>
          </cell>
          <cell r="B8252">
            <v>0</v>
          </cell>
        </row>
        <row r="8253">
          <cell r="A8253">
            <v>44683</v>
          </cell>
          <cell r="B8253">
            <v>0.11649999999999999</v>
          </cell>
        </row>
        <row r="8254">
          <cell r="A8254">
            <v>44684</v>
          </cell>
          <cell r="B8254">
            <v>0.11649999999999999</v>
          </cell>
        </row>
        <row r="8255">
          <cell r="A8255">
            <v>44685</v>
          </cell>
          <cell r="B8255">
            <v>0.11649999999999999</v>
          </cell>
        </row>
        <row r="8256">
          <cell r="A8256">
            <v>44686</v>
          </cell>
          <cell r="B8256">
            <v>0.1265</v>
          </cell>
        </row>
        <row r="8257">
          <cell r="A8257">
            <v>44687</v>
          </cell>
          <cell r="B8257">
            <v>0.1265</v>
          </cell>
        </row>
        <row r="8258">
          <cell r="A8258">
            <v>44688</v>
          </cell>
          <cell r="B8258">
            <v>0</v>
          </cell>
        </row>
        <row r="8259">
          <cell r="A8259">
            <v>44689</v>
          </cell>
          <cell r="B8259">
            <v>0</v>
          </cell>
        </row>
        <row r="8260">
          <cell r="A8260">
            <v>44690</v>
          </cell>
          <cell r="B8260">
            <v>0.1265</v>
          </cell>
        </row>
        <row r="8261">
          <cell r="A8261">
            <v>44691</v>
          </cell>
          <cell r="B8261">
            <v>0.1265</v>
          </cell>
        </row>
        <row r="8262">
          <cell r="A8262">
            <v>44692</v>
          </cell>
          <cell r="B8262">
            <v>0.1265</v>
          </cell>
        </row>
        <row r="8263">
          <cell r="A8263">
            <v>44693</v>
          </cell>
          <cell r="B8263">
            <v>0.1265</v>
          </cell>
        </row>
        <row r="8264">
          <cell r="A8264">
            <v>44694</v>
          </cell>
          <cell r="B8264">
            <v>0.1265</v>
          </cell>
        </row>
        <row r="8265">
          <cell r="A8265">
            <v>44695</v>
          </cell>
          <cell r="B8265">
            <v>0</v>
          </cell>
        </row>
        <row r="8266">
          <cell r="A8266">
            <v>44696</v>
          </cell>
          <cell r="B8266">
            <v>0</v>
          </cell>
        </row>
        <row r="8267">
          <cell r="A8267">
            <v>44697</v>
          </cell>
          <cell r="B8267">
            <v>0.1265</v>
          </cell>
        </row>
        <row r="8268">
          <cell r="A8268">
            <v>44698</v>
          </cell>
          <cell r="B8268">
            <v>0.1265</v>
          </cell>
        </row>
        <row r="8269">
          <cell r="A8269">
            <v>44699</v>
          </cell>
          <cell r="B8269">
            <v>0.1265</v>
          </cell>
        </row>
        <row r="8270">
          <cell r="A8270">
            <v>44700</v>
          </cell>
          <cell r="B8270">
            <v>0.1265</v>
          </cell>
        </row>
        <row r="8271">
          <cell r="A8271">
            <v>44701</v>
          </cell>
          <cell r="B8271">
            <v>0.1265</v>
          </cell>
        </row>
        <row r="8272">
          <cell r="A8272">
            <v>44702</v>
          </cell>
          <cell r="B8272">
            <v>0</v>
          </cell>
        </row>
        <row r="8273">
          <cell r="A8273">
            <v>44703</v>
          </cell>
          <cell r="B8273">
            <v>0</v>
          </cell>
        </row>
        <row r="8274">
          <cell r="A8274">
            <v>44704</v>
          </cell>
          <cell r="B8274">
            <v>0.1265</v>
          </cell>
        </row>
        <row r="8275">
          <cell r="A8275">
            <v>44705</v>
          </cell>
          <cell r="B8275">
            <v>0.1265</v>
          </cell>
        </row>
        <row r="8276">
          <cell r="A8276">
            <v>44706</v>
          </cell>
          <cell r="B8276">
            <v>0.1265</v>
          </cell>
        </row>
        <row r="8277">
          <cell r="A8277">
            <v>44707</v>
          </cell>
          <cell r="B8277">
            <v>0.1265</v>
          </cell>
        </row>
        <row r="8278">
          <cell r="A8278">
            <v>44708</v>
          </cell>
          <cell r="B8278">
            <v>0.1265</v>
          </cell>
        </row>
        <row r="8279">
          <cell r="A8279">
            <v>44709</v>
          </cell>
          <cell r="B8279">
            <v>0</v>
          </cell>
        </row>
        <row r="8280">
          <cell r="A8280">
            <v>44710</v>
          </cell>
          <cell r="B8280">
            <v>0</v>
          </cell>
        </row>
        <row r="8281">
          <cell r="A8281">
            <v>44711</v>
          </cell>
          <cell r="B8281">
            <v>0.1265</v>
          </cell>
        </row>
        <row r="8282">
          <cell r="A8282">
            <v>44712</v>
          </cell>
          <cell r="B8282">
            <v>0.1265</v>
          </cell>
        </row>
        <row r="8283">
          <cell r="A8283">
            <v>44713</v>
          </cell>
          <cell r="B8283">
            <v>0.1265</v>
          </cell>
        </row>
        <row r="8284">
          <cell r="A8284">
            <v>44714</v>
          </cell>
          <cell r="B8284">
            <v>0.1265</v>
          </cell>
        </row>
        <row r="8285">
          <cell r="A8285">
            <v>44715</v>
          </cell>
          <cell r="B8285">
            <v>0.1265</v>
          </cell>
        </row>
        <row r="8286">
          <cell r="A8286">
            <v>44716</v>
          </cell>
          <cell r="B8286">
            <v>0</v>
          </cell>
        </row>
        <row r="8287">
          <cell r="A8287">
            <v>44717</v>
          </cell>
          <cell r="B8287">
            <v>0</v>
          </cell>
        </row>
        <row r="8288">
          <cell r="A8288">
            <v>44718</v>
          </cell>
          <cell r="B8288">
            <v>0.1265</v>
          </cell>
        </row>
        <row r="8289">
          <cell r="A8289">
            <v>44719</v>
          </cell>
          <cell r="B8289">
            <v>0.1265</v>
          </cell>
        </row>
        <row r="8290">
          <cell r="A8290">
            <v>44720</v>
          </cell>
          <cell r="B8290">
            <v>0.1265</v>
          </cell>
        </row>
        <row r="8291">
          <cell r="A8291">
            <v>44721</v>
          </cell>
          <cell r="B8291">
            <v>0.1265</v>
          </cell>
        </row>
        <row r="8292">
          <cell r="A8292">
            <v>44722</v>
          </cell>
          <cell r="B8292">
            <v>0.1265</v>
          </cell>
        </row>
        <row r="8293">
          <cell r="A8293">
            <v>44723</v>
          </cell>
          <cell r="B8293">
            <v>0</v>
          </cell>
        </row>
        <row r="8294">
          <cell r="A8294">
            <v>44724</v>
          </cell>
          <cell r="B8294">
            <v>0</v>
          </cell>
        </row>
        <row r="8295">
          <cell r="A8295">
            <v>44725</v>
          </cell>
          <cell r="B8295">
            <v>0.1265</v>
          </cell>
        </row>
        <row r="8296">
          <cell r="A8296">
            <v>44726</v>
          </cell>
          <cell r="B8296">
            <v>0.1265</v>
          </cell>
        </row>
        <row r="8297">
          <cell r="A8297">
            <v>44727</v>
          </cell>
          <cell r="B8297">
            <v>0.1265</v>
          </cell>
        </row>
        <row r="8298">
          <cell r="A8298">
            <v>44728</v>
          </cell>
          <cell r="B8298">
            <v>0</v>
          </cell>
        </row>
        <row r="8299">
          <cell r="A8299">
            <v>44729</v>
          </cell>
          <cell r="B8299">
            <v>0.13150000000000001</v>
          </cell>
        </row>
        <row r="8300">
          <cell r="A8300">
            <v>44730</v>
          </cell>
          <cell r="B8300">
            <v>0</v>
          </cell>
        </row>
        <row r="8301">
          <cell r="A8301">
            <v>44731</v>
          </cell>
          <cell r="B8301">
            <v>0</v>
          </cell>
        </row>
        <row r="8302">
          <cell r="A8302">
            <v>44732</v>
          </cell>
          <cell r="B8302">
            <v>0.13150000000000001</v>
          </cell>
        </row>
        <row r="8303">
          <cell r="A8303">
            <v>44733</v>
          </cell>
          <cell r="B8303">
            <v>0.13150000000000001</v>
          </cell>
        </row>
        <row r="8304">
          <cell r="A8304">
            <v>44734</v>
          </cell>
          <cell r="B8304">
            <v>0.13150000000000001</v>
          </cell>
        </row>
        <row r="8305">
          <cell r="A8305">
            <v>44735</v>
          </cell>
          <cell r="B8305">
            <v>0.13150000000000001</v>
          </cell>
        </row>
        <row r="8306">
          <cell r="A8306">
            <v>44736</v>
          </cell>
          <cell r="B8306">
            <v>0.13150000000000001</v>
          </cell>
        </row>
        <row r="8307">
          <cell r="A8307">
            <v>44737</v>
          </cell>
          <cell r="B8307">
            <v>0</v>
          </cell>
        </row>
        <row r="8308">
          <cell r="A8308">
            <v>44738</v>
          </cell>
          <cell r="B8308">
            <v>0</v>
          </cell>
        </row>
        <row r="8309">
          <cell r="A8309">
            <v>44739</v>
          </cell>
          <cell r="B8309">
            <v>0.13150000000000001</v>
          </cell>
        </row>
        <row r="8310">
          <cell r="A8310">
            <v>44740</v>
          </cell>
          <cell r="B8310">
            <v>0.13150000000000001</v>
          </cell>
        </row>
        <row r="8311">
          <cell r="A8311">
            <v>44741</v>
          </cell>
          <cell r="B8311">
            <v>0.13150000000000001</v>
          </cell>
        </row>
        <row r="8312">
          <cell r="A8312">
            <v>44742</v>
          </cell>
          <cell r="B8312">
            <v>0.13150000000000001</v>
          </cell>
        </row>
        <row r="8313">
          <cell r="A8313">
            <v>44743</v>
          </cell>
          <cell r="B8313">
            <v>0.13150000000000001</v>
          </cell>
        </row>
        <row r="8314">
          <cell r="A8314">
            <v>44744</v>
          </cell>
          <cell r="B8314">
            <v>0</v>
          </cell>
        </row>
        <row r="8315">
          <cell r="A8315">
            <v>44745</v>
          </cell>
          <cell r="B8315">
            <v>0</v>
          </cell>
        </row>
        <row r="8316">
          <cell r="A8316">
            <v>44746</v>
          </cell>
          <cell r="B8316">
            <v>0.13150000000000001</v>
          </cell>
        </row>
        <row r="8317">
          <cell r="A8317">
            <v>44747</v>
          </cell>
          <cell r="B8317">
            <v>0.13150000000000001</v>
          </cell>
        </row>
        <row r="8318">
          <cell r="A8318">
            <v>44748</v>
          </cell>
          <cell r="B8318">
            <v>0.13150000000000001</v>
          </cell>
        </row>
        <row r="8319">
          <cell r="A8319">
            <v>44749</v>
          </cell>
          <cell r="B8319">
            <v>0.13150000000000001</v>
          </cell>
        </row>
        <row r="8320">
          <cell r="A8320">
            <v>44750</v>
          </cell>
          <cell r="B8320">
            <v>0.13150000000000001</v>
          </cell>
        </row>
        <row r="8321">
          <cell r="A8321">
            <v>44751</v>
          </cell>
          <cell r="B8321">
            <v>0</v>
          </cell>
        </row>
        <row r="8322">
          <cell r="A8322">
            <v>44752</v>
          </cell>
          <cell r="B8322">
            <v>0</v>
          </cell>
        </row>
        <row r="8323">
          <cell r="A8323">
            <v>44753</v>
          </cell>
          <cell r="B8323">
            <v>0.13150000000000001</v>
          </cell>
        </row>
        <row r="8324">
          <cell r="A8324">
            <v>44754</v>
          </cell>
          <cell r="B8324">
            <v>0.13150000000000001</v>
          </cell>
        </row>
        <row r="8325">
          <cell r="A8325">
            <v>44755</v>
          </cell>
          <cell r="B8325">
            <v>0.13150000000000001</v>
          </cell>
        </row>
        <row r="8326">
          <cell r="A8326">
            <v>44756</v>
          </cell>
          <cell r="B8326">
            <v>0.13150000000000001</v>
          </cell>
        </row>
        <row r="8327">
          <cell r="A8327">
            <v>44757</v>
          </cell>
          <cell r="B8327">
            <v>0.13150000000000001</v>
          </cell>
        </row>
        <row r="8328">
          <cell r="A8328">
            <v>44758</v>
          </cell>
          <cell r="B8328">
            <v>0</v>
          </cell>
        </row>
        <row r="8329">
          <cell r="A8329">
            <v>44759</v>
          </cell>
          <cell r="B8329">
            <v>0</v>
          </cell>
        </row>
        <row r="8330">
          <cell r="A8330">
            <v>44760</v>
          </cell>
          <cell r="B8330">
            <v>0.13150000000000001</v>
          </cell>
        </row>
        <row r="8331">
          <cell r="A8331">
            <v>44761</v>
          </cell>
          <cell r="B8331">
            <v>0.13150000000000001</v>
          </cell>
        </row>
        <row r="8332">
          <cell r="A8332">
            <v>44762</v>
          </cell>
          <cell r="B8332">
            <v>0.13150000000000001</v>
          </cell>
        </row>
        <row r="8333">
          <cell r="A8333">
            <v>44763</v>
          </cell>
          <cell r="B8333">
            <v>0.13150000000000001</v>
          </cell>
        </row>
        <row r="8334">
          <cell r="A8334">
            <v>44764</v>
          </cell>
          <cell r="B8334">
            <v>0.13150000000000001</v>
          </cell>
        </row>
        <row r="8335">
          <cell r="A8335">
            <v>44765</v>
          </cell>
          <cell r="B8335">
            <v>0</v>
          </cell>
        </row>
        <row r="8336">
          <cell r="A8336">
            <v>44766</v>
          </cell>
          <cell r="B8336">
            <v>0</v>
          </cell>
        </row>
        <row r="8337">
          <cell r="A8337">
            <v>44767</v>
          </cell>
          <cell r="B8337">
            <v>0.13150000000000001</v>
          </cell>
        </row>
        <row r="8338">
          <cell r="A8338">
            <v>44768</v>
          </cell>
          <cell r="B8338">
            <v>0.13150000000000001</v>
          </cell>
        </row>
        <row r="8339">
          <cell r="A8339">
            <v>44769</v>
          </cell>
          <cell r="B8339">
            <v>0.13150000000000001</v>
          </cell>
        </row>
        <row r="8340">
          <cell r="A8340">
            <v>44770</v>
          </cell>
          <cell r="B8340">
            <v>0.13150000000000001</v>
          </cell>
        </row>
        <row r="8341">
          <cell r="A8341">
            <v>44771</v>
          </cell>
          <cell r="B8341">
            <v>0.13150000000000001</v>
          </cell>
        </row>
        <row r="8342">
          <cell r="A8342">
            <v>44772</v>
          </cell>
          <cell r="B8342">
            <v>0</v>
          </cell>
        </row>
        <row r="8343">
          <cell r="A8343">
            <v>44773</v>
          </cell>
          <cell r="B8343">
            <v>0</v>
          </cell>
        </row>
        <row r="8344">
          <cell r="A8344">
            <v>44774</v>
          </cell>
          <cell r="B8344">
            <v>0.13150000000000001</v>
          </cell>
        </row>
        <row r="8345">
          <cell r="A8345">
            <v>44775</v>
          </cell>
          <cell r="B8345">
            <v>0.13150000000000001</v>
          </cell>
        </row>
        <row r="8346">
          <cell r="A8346">
            <v>44776</v>
          </cell>
          <cell r="B8346">
            <v>0.13150000000000001</v>
          </cell>
        </row>
        <row r="8347">
          <cell r="A8347">
            <v>44777</v>
          </cell>
          <cell r="B8347">
            <v>0.13650000000000001</v>
          </cell>
        </row>
        <row r="8348">
          <cell r="A8348">
            <v>44778</v>
          </cell>
          <cell r="B8348">
            <v>0.13650000000000001</v>
          </cell>
        </row>
        <row r="8349">
          <cell r="A8349">
            <v>44779</v>
          </cell>
          <cell r="B8349">
            <v>0</v>
          </cell>
        </row>
        <row r="8350">
          <cell r="A8350">
            <v>44780</v>
          </cell>
          <cell r="B8350">
            <v>0</v>
          </cell>
        </row>
        <row r="8351">
          <cell r="A8351">
            <v>44781</v>
          </cell>
          <cell r="B8351">
            <v>0.13650000000000001</v>
          </cell>
        </row>
        <row r="8352">
          <cell r="A8352">
            <v>44782</v>
          </cell>
          <cell r="B8352">
            <v>0.13650000000000001</v>
          </cell>
        </row>
        <row r="8353">
          <cell r="A8353">
            <v>44783</v>
          </cell>
          <cell r="B8353">
            <v>0.13650000000000001</v>
          </cell>
        </row>
        <row r="8354">
          <cell r="A8354">
            <v>44784</v>
          </cell>
          <cell r="B8354">
            <v>0.13650000000000001</v>
          </cell>
        </row>
        <row r="8355">
          <cell r="A8355">
            <v>44785</v>
          </cell>
          <cell r="B8355">
            <v>0.13650000000000001</v>
          </cell>
        </row>
        <row r="8356">
          <cell r="A8356">
            <v>44786</v>
          </cell>
          <cell r="B8356">
            <v>0</v>
          </cell>
        </row>
        <row r="8357">
          <cell r="A8357">
            <v>44787</v>
          </cell>
          <cell r="B8357">
            <v>0</v>
          </cell>
        </row>
        <row r="8358">
          <cell r="A8358">
            <v>44788</v>
          </cell>
          <cell r="B8358">
            <v>0.13650000000000001</v>
          </cell>
        </row>
        <row r="8359">
          <cell r="A8359">
            <v>44789</v>
          </cell>
          <cell r="B8359">
            <v>0.13650000000000001</v>
          </cell>
        </row>
        <row r="8360">
          <cell r="A8360">
            <v>44790</v>
          </cell>
          <cell r="B8360">
            <v>0.13650000000000001</v>
          </cell>
        </row>
        <row r="8361">
          <cell r="A8361">
            <v>44791</v>
          </cell>
          <cell r="B8361">
            <v>0.13650000000000001</v>
          </cell>
        </row>
        <row r="8362">
          <cell r="A8362">
            <v>44792</v>
          </cell>
          <cell r="B8362">
            <v>0.13650000000000001</v>
          </cell>
        </row>
        <row r="8363">
          <cell r="A8363">
            <v>44793</v>
          </cell>
          <cell r="B8363">
            <v>0</v>
          </cell>
        </row>
        <row r="8364">
          <cell r="A8364">
            <v>44794</v>
          </cell>
          <cell r="B8364">
            <v>0</v>
          </cell>
        </row>
        <row r="8365">
          <cell r="A8365">
            <v>44795</v>
          </cell>
          <cell r="B8365">
            <v>0.13650000000000001</v>
          </cell>
        </row>
        <row r="8366">
          <cell r="A8366">
            <v>44796</v>
          </cell>
          <cell r="B8366">
            <v>0.13650000000000001</v>
          </cell>
        </row>
        <row r="8367">
          <cell r="A8367">
            <v>44797</v>
          </cell>
          <cell r="B8367">
            <v>0.13650000000000001</v>
          </cell>
        </row>
        <row r="8368">
          <cell r="A8368">
            <v>44798</v>
          </cell>
          <cell r="B8368">
            <v>0.13650000000000001</v>
          </cell>
        </row>
        <row r="8369">
          <cell r="A8369">
            <v>44799</v>
          </cell>
          <cell r="B8369">
            <v>0.13650000000000001</v>
          </cell>
        </row>
        <row r="8370">
          <cell r="A8370">
            <v>44800</v>
          </cell>
          <cell r="B8370">
            <v>0</v>
          </cell>
        </row>
        <row r="8371">
          <cell r="A8371">
            <v>44801</v>
          </cell>
          <cell r="B8371">
            <v>0</v>
          </cell>
        </row>
        <row r="8372">
          <cell r="A8372">
            <v>44802</v>
          </cell>
          <cell r="B8372">
            <v>0.13650000000000001</v>
          </cell>
        </row>
        <row r="8373">
          <cell r="A8373">
            <v>44803</v>
          </cell>
          <cell r="B8373">
            <v>0.13650000000000001</v>
          </cell>
        </row>
        <row r="8374">
          <cell r="A8374">
            <v>44804</v>
          </cell>
          <cell r="B8374">
            <v>0.13650000000000001</v>
          </cell>
        </row>
        <row r="8375">
          <cell r="A8375">
            <v>44805</v>
          </cell>
          <cell r="B8375">
            <v>0.13650000000000001</v>
          </cell>
        </row>
        <row r="8376">
          <cell r="A8376">
            <v>44806</v>
          </cell>
          <cell r="B8376">
            <v>0.13650000000000001</v>
          </cell>
        </row>
        <row r="8377">
          <cell r="A8377">
            <v>44807</v>
          </cell>
          <cell r="B8377">
            <v>0</v>
          </cell>
        </row>
        <row r="8378">
          <cell r="A8378">
            <v>44808</v>
          </cell>
          <cell r="B8378">
            <v>0</v>
          </cell>
        </row>
        <row r="8379">
          <cell r="A8379">
            <v>44809</v>
          </cell>
          <cell r="B8379">
            <v>0.13650000000000001</v>
          </cell>
        </row>
        <row r="8380">
          <cell r="A8380">
            <v>44810</v>
          </cell>
          <cell r="B8380">
            <v>0.13650000000000001</v>
          </cell>
        </row>
        <row r="8381">
          <cell r="A8381">
            <v>44811</v>
          </cell>
          <cell r="B8381">
            <v>0</v>
          </cell>
        </row>
        <row r="8382">
          <cell r="A8382">
            <v>44812</v>
          </cell>
          <cell r="B8382">
            <v>0.13650000000000001</v>
          </cell>
        </row>
        <row r="8383">
          <cell r="A8383">
            <v>44813</v>
          </cell>
          <cell r="B8383">
            <v>0.13650000000000001</v>
          </cell>
        </row>
        <row r="8384">
          <cell r="A8384">
            <v>44814</v>
          </cell>
          <cell r="B8384">
            <v>0</v>
          </cell>
        </row>
        <row r="8385">
          <cell r="A8385">
            <v>44815</v>
          </cell>
          <cell r="B8385">
            <v>0</v>
          </cell>
        </row>
        <row r="8386">
          <cell r="A8386">
            <v>44816</v>
          </cell>
          <cell r="B8386">
            <v>0.13650000000000001</v>
          </cell>
        </row>
        <row r="8387">
          <cell r="A8387">
            <v>44817</v>
          </cell>
          <cell r="B8387">
            <v>0.13650000000000001</v>
          </cell>
        </row>
        <row r="8388">
          <cell r="A8388">
            <v>44818</v>
          </cell>
          <cell r="B8388">
            <v>0.13650000000000001</v>
          </cell>
        </row>
        <row r="8389">
          <cell r="A8389">
            <v>44819</v>
          </cell>
          <cell r="B8389">
            <v>0.13650000000000001</v>
          </cell>
        </row>
        <row r="8390">
          <cell r="A8390">
            <v>44820</v>
          </cell>
          <cell r="B8390">
            <v>0.13650000000000001</v>
          </cell>
        </row>
        <row r="8391">
          <cell r="A8391">
            <v>44821</v>
          </cell>
          <cell r="B8391">
            <v>0</v>
          </cell>
        </row>
        <row r="8392">
          <cell r="A8392">
            <v>44822</v>
          </cell>
          <cell r="B8392">
            <v>0</v>
          </cell>
        </row>
        <row r="8393">
          <cell r="A8393">
            <v>44823</v>
          </cell>
          <cell r="B8393">
            <v>0.13650000000000001</v>
          </cell>
        </row>
        <row r="8394">
          <cell r="A8394">
            <v>44824</v>
          </cell>
          <cell r="B8394">
            <v>0.13650000000000001</v>
          </cell>
        </row>
        <row r="8395">
          <cell r="A8395">
            <v>44825</v>
          </cell>
          <cell r="B8395">
            <v>0.13650000000000001</v>
          </cell>
        </row>
        <row r="8396">
          <cell r="A8396">
            <v>44826</v>
          </cell>
          <cell r="B8396">
            <v>0.13650000000000001</v>
          </cell>
        </row>
        <row r="8397">
          <cell r="A8397">
            <v>44827</v>
          </cell>
          <cell r="B8397">
            <v>0.13650000000000001</v>
          </cell>
        </row>
        <row r="8398">
          <cell r="A8398">
            <v>44828</v>
          </cell>
          <cell r="B8398">
            <v>0</v>
          </cell>
        </row>
        <row r="8399">
          <cell r="A8399">
            <v>44829</v>
          </cell>
          <cell r="B8399">
            <v>0</v>
          </cell>
        </row>
        <row r="8400">
          <cell r="A8400">
            <v>44830</v>
          </cell>
          <cell r="B8400">
            <v>0.13650000000000001</v>
          </cell>
        </row>
        <row r="8401">
          <cell r="A8401">
            <v>44831</v>
          </cell>
          <cell r="B8401">
            <v>0.13650000000000001</v>
          </cell>
        </row>
        <row r="8402">
          <cell r="A8402">
            <v>44832</v>
          </cell>
          <cell r="B8402">
            <v>0.13650000000000001</v>
          </cell>
        </row>
        <row r="8403">
          <cell r="A8403">
            <v>44833</v>
          </cell>
          <cell r="B8403">
            <v>0.13650000000000001</v>
          </cell>
        </row>
        <row r="8404">
          <cell r="A8404">
            <v>44834</v>
          </cell>
          <cell r="B8404">
            <v>0.13650000000000001</v>
          </cell>
        </row>
        <row r="8405">
          <cell r="A8405">
            <v>44835</v>
          </cell>
          <cell r="B8405">
            <v>0</v>
          </cell>
        </row>
        <row r="8406">
          <cell r="A8406">
            <v>44836</v>
          </cell>
          <cell r="B8406">
            <v>0</v>
          </cell>
        </row>
        <row r="8407">
          <cell r="A8407">
            <v>44837</v>
          </cell>
          <cell r="B8407">
            <v>0.13650000000000001</v>
          </cell>
        </row>
        <row r="8408">
          <cell r="A8408">
            <v>44838</v>
          </cell>
          <cell r="B8408">
            <v>0.13650000000000001</v>
          </cell>
        </row>
        <row r="8409">
          <cell r="A8409">
            <v>44839</v>
          </cell>
          <cell r="B8409">
            <v>0.13650000000000001</v>
          </cell>
        </row>
        <row r="8410">
          <cell r="A8410">
            <v>44840</v>
          </cell>
          <cell r="B8410">
            <v>0.13650000000000001</v>
          </cell>
        </row>
        <row r="8411">
          <cell r="A8411">
            <v>44841</v>
          </cell>
          <cell r="B8411">
            <v>0.13650000000000001</v>
          </cell>
        </row>
        <row r="8412">
          <cell r="A8412">
            <v>44842</v>
          </cell>
          <cell r="B8412">
            <v>0</v>
          </cell>
        </row>
        <row r="8413">
          <cell r="A8413">
            <v>44843</v>
          </cell>
          <cell r="B8413">
            <v>0</v>
          </cell>
        </row>
        <row r="8414">
          <cell r="A8414">
            <v>44844</v>
          </cell>
          <cell r="B8414">
            <v>0.13650000000000001</v>
          </cell>
        </row>
        <row r="8415">
          <cell r="A8415">
            <v>44845</v>
          </cell>
          <cell r="B8415">
            <v>0.13650000000000001</v>
          </cell>
        </row>
        <row r="8416">
          <cell r="A8416">
            <v>44846</v>
          </cell>
          <cell r="B8416">
            <v>0</v>
          </cell>
        </row>
        <row r="8417">
          <cell r="A8417">
            <v>44847</v>
          </cell>
          <cell r="B8417">
            <v>0.13650000000000001</v>
          </cell>
        </row>
        <row r="8418">
          <cell r="A8418">
            <v>44848</v>
          </cell>
          <cell r="B8418">
            <v>0.13650000000000001</v>
          </cell>
        </row>
        <row r="8419">
          <cell r="A8419">
            <v>44849</v>
          </cell>
          <cell r="B8419">
            <v>0</v>
          </cell>
        </row>
        <row r="8420">
          <cell r="A8420">
            <v>44850</v>
          </cell>
          <cell r="B8420">
            <v>0</v>
          </cell>
        </row>
        <row r="8421">
          <cell r="A8421">
            <v>44851</v>
          </cell>
          <cell r="B8421">
            <v>0.13650000000000001</v>
          </cell>
        </row>
        <row r="8422">
          <cell r="A8422">
            <v>44852</v>
          </cell>
          <cell r="B8422">
            <v>0.13650000000000001</v>
          </cell>
        </row>
        <row r="8423">
          <cell r="A8423">
            <v>44853</v>
          </cell>
          <cell r="B8423">
            <v>0.13650000000000001</v>
          </cell>
        </row>
        <row r="8424">
          <cell r="A8424">
            <v>44854</v>
          </cell>
          <cell r="B8424">
            <v>0.13650000000000001</v>
          </cell>
        </row>
        <row r="8425">
          <cell r="A8425">
            <v>44855</v>
          </cell>
          <cell r="B8425">
            <v>0.13650000000000001</v>
          </cell>
        </row>
        <row r="8426">
          <cell r="A8426">
            <v>44856</v>
          </cell>
          <cell r="B8426">
            <v>0</v>
          </cell>
        </row>
        <row r="8427">
          <cell r="A8427">
            <v>44857</v>
          </cell>
          <cell r="B8427">
            <v>0</v>
          </cell>
        </row>
        <row r="8428">
          <cell r="A8428">
            <v>44858</v>
          </cell>
          <cell r="B8428">
            <v>0.13650000000000001</v>
          </cell>
        </row>
        <row r="8429">
          <cell r="A8429">
            <v>44859</v>
          </cell>
          <cell r="B8429">
            <v>0.13650000000000001</v>
          </cell>
        </row>
        <row r="8430">
          <cell r="A8430">
            <v>44860</v>
          </cell>
          <cell r="B8430">
            <v>0.13650000000000001</v>
          </cell>
        </row>
        <row r="8431">
          <cell r="A8431">
            <v>44861</v>
          </cell>
          <cell r="B8431">
            <v>0.13650000000000001</v>
          </cell>
        </row>
        <row r="8432">
          <cell r="A8432">
            <v>44862</v>
          </cell>
          <cell r="B8432">
            <v>0.13650000000000001</v>
          </cell>
        </row>
        <row r="8433">
          <cell r="A8433">
            <v>44863</v>
          </cell>
          <cell r="B8433">
            <v>0</v>
          </cell>
        </row>
        <row r="8434">
          <cell r="A8434">
            <v>44864</v>
          </cell>
          <cell r="B8434">
            <v>0</v>
          </cell>
        </row>
        <row r="8435">
          <cell r="A8435">
            <v>44865</v>
          </cell>
          <cell r="B8435">
            <v>0.13650000000000001</v>
          </cell>
        </row>
        <row r="8436">
          <cell r="A8436">
            <v>44866</v>
          </cell>
          <cell r="B8436">
            <v>0.13650000000000001</v>
          </cell>
        </row>
        <row r="8437">
          <cell r="A8437">
            <v>44867</v>
          </cell>
          <cell r="B8437">
            <v>0</v>
          </cell>
        </row>
        <row r="8438">
          <cell r="A8438">
            <v>44868</v>
          </cell>
          <cell r="B8438">
            <v>0.13650000000000001</v>
          </cell>
        </row>
        <row r="8439">
          <cell r="A8439">
            <v>44869</v>
          </cell>
          <cell r="B8439">
            <v>0.13650000000000001</v>
          </cell>
        </row>
        <row r="8440">
          <cell r="A8440">
            <v>44870</v>
          </cell>
          <cell r="B8440">
            <v>0</v>
          </cell>
        </row>
        <row r="8441">
          <cell r="A8441">
            <v>44871</v>
          </cell>
          <cell r="B8441">
            <v>0</v>
          </cell>
        </row>
        <row r="8442">
          <cell r="A8442">
            <v>44872</v>
          </cell>
          <cell r="B8442">
            <v>0.13650000000000001</v>
          </cell>
        </row>
        <row r="8443">
          <cell r="A8443">
            <v>44873</v>
          </cell>
          <cell r="B8443">
            <v>0.13650000000000001</v>
          </cell>
        </row>
        <row r="8444">
          <cell r="A8444">
            <v>44874</v>
          </cell>
          <cell r="B8444">
            <v>0.13650000000000001</v>
          </cell>
        </row>
        <row r="8445">
          <cell r="A8445">
            <v>44875</v>
          </cell>
          <cell r="B8445">
            <v>0.13650000000000001</v>
          </cell>
        </row>
        <row r="8446">
          <cell r="A8446">
            <v>44876</v>
          </cell>
          <cell r="B8446">
            <v>0.13650000000000001</v>
          </cell>
        </row>
        <row r="8447">
          <cell r="A8447">
            <v>44877</v>
          </cell>
          <cell r="B8447">
            <v>0</v>
          </cell>
        </row>
        <row r="8448">
          <cell r="A8448">
            <v>44878</v>
          </cell>
          <cell r="B8448">
            <v>0</v>
          </cell>
        </row>
        <row r="8449">
          <cell r="A8449">
            <v>44879</v>
          </cell>
          <cell r="B8449">
            <v>0.13650000000000001</v>
          </cell>
        </row>
        <row r="8450">
          <cell r="A8450">
            <v>44880</v>
          </cell>
          <cell r="B8450">
            <v>0</v>
          </cell>
        </row>
        <row r="8451">
          <cell r="A8451">
            <v>44881</v>
          </cell>
          <cell r="B8451">
            <v>0.13650000000000001</v>
          </cell>
        </row>
        <row r="8452">
          <cell r="A8452">
            <v>44882</v>
          </cell>
          <cell r="B8452">
            <v>0.13650000000000001</v>
          </cell>
        </row>
        <row r="8453">
          <cell r="A8453">
            <v>44883</v>
          </cell>
          <cell r="B8453">
            <v>0.13650000000000001</v>
          </cell>
        </row>
        <row r="8454">
          <cell r="A8454">
            <v>44884</v>
          </cell>
          <cell r="B8454">
            <v>0</v>
          </cell>
        </row>
        <row r="8455">
          <cell r="A8455">
            <v>44885</v>
          </cell>
          <cell r="B8455">
            <v>0</v>
          </cell>
        </row>
        <row r="8456">
          <cell r="A8456">
            <v>44886</v>
          </cell>
          <cell r="B8456">
            <v>0.13650000000000001</v>
          </cell>
        </row>
        <row r="8457">
          <cell r="A8457">
            <v>44887</v>
          </cell>
          <cell r="B8457">
            <v>0.13650000000000001</v>
          </cell>
        </row>
        <row r="8458">
          <cell r="A8458">
            <v>44888</v>
          </cell>
          <cell r="B8458">
            <v>0.13650000000000001</v>
          </cell>
        </row>
        <row r="8459">
          <cell r="A8459">
            <v>44889</v>
          </cell>
          <cell r="B8459">
            <v>0.13650000000000001</v>
          </cell>
        </row>
        <row r="8460">
          <cell r="A8460">
            <v>44890</v>
          </cell>
          <cell r="B8460">
            <v>0.13650000000000001</v>
          </cell>
        </row>
        <row r="8461">
          <cell r="A8461">
            <v>44891</v>
          </cell>
          <cell r="B8461">
            <v>0</v>
          </cell>
        </row>
        <row r="8462">
          <cell r="A8462">
            <v>44892</v>
          </cell>
          <cell r="B8462">
            <v>0</v>
          </cell>
        </row>
        <row r="8463">
          <cell r="A8463">
            <v>44893</v>
          </cell>
          <cell r="B8463">
            <v>0.13650000000000001</v>
          </cell>
        </row>
        <row r="8464">
          <cell r="A8464">
            <v>44894</v>
          </cell>
          <cell r="B8464">
            <v>0.13650000000000001</v>
          </cell>
        </row>
        <row r="8465">
          <cell r="A8465">
            <v>44895</v>
          </cell>
          <cell r="B8465">
            <v>0.13650000000000001</v>
          </cell>
        </row>
        <row r="8466">
          <cell r="A8466">
            <v>44896</v>
          </cell>
          <cell r="B8466">
            <v>0.13650000000000001</v>
          </cell>
        </row>
        <row r="8467">
          <cell r="A8467">
            <v>44897</v>
          </cell>
          <cell r="B8467">
            <v>0.13650000000000001</v>
          </cell>
        </row>
        <row r="8468">
          <cell r="A8468">
            <v>44898</v>
          </cell>
          <cell r="B8468">
            <v>0</v>
          </cell>
        </row>
        <row r="8469">
          <cell r="A8469">
            <v>44899</v>
          </cell>
          <cell r="B8469">
            <v>0</v>
          </cell>
        </row>
        <row r="8470">
          <cell r="A8470">
            <v>44900</v>
          </cell>
          <cell r="B8470">
            <v>0.13650000000000001</v>
          </cell>
        </row>
        <row r="8471">
          <cell r="A8471">
            <v>44901</v>
          </cell>
          <cell r="B8471">
            <v>0.13650000000000001</v>
          </cell>
        </row>
        <row r="8472">
          <cell r="A8472">
            <v>44902</v>
          </cell>
          <cell r="B8472">
            <v>0.13650000000000001</v>
          </cell>
        </row>
        <row r="8473">
          <cell r="A8473">
            <v>44903</v>
          </cell>
          <cell r="B8473">
            <v>0.13650000000000001</v>
          </cell>
        </row>
        <row r="8474">
          <cell r="A8474">
            <v>44904</v>
          </cell>
          <cell r="B8474">
            <v>0.13650000000000001</v>
          </cell>
        </row>
        <row r="8475">
          <cell r="A8475">
            <v>44905</v>
          </cell>
          <cell r="B8475">
            <v>0</v>
          </cell>
        </row>
        <row r="8476">
          <cell r="A8476">
            <v>44906</v>
          </cell>
          <cell r="B8476">
            <v>0</v>
          </cell>
        </row>
        <row r="8477">
          <cell r="A8477">
            <v>44907</v>
          </cell>
          <cell r="B8477">
            <v>0.13650000000000001</v>
          </cell>
        </row>
        <row r="8478">
          <cell r="A8478">
            <v>44908</v>
          </cell>
          <cell r="B8478">
            <v>0.13650000000000001</v>
          </cell>
        </row>
        <row r="8479">
          <cell r="A8479">
            <v>44909</v>
          </cell>
          <cell r="B8479">
            <v>0.13650000000000001</v>
          </cell>
        </row>
        <row r="8480">
          <cell r="A8480">
            <v>44910</v>
          </cell>
          <cell r="B8480">
            <v>0.13650000000000001</v>
          </cell>
        </row>
        <row r="8481">
          <cell r="A8481">
            <v>44911</v>
          </cell>
          <cell r="B8481">
            <v>0.13650000000000001</v>
          </cell>
        </row>
        <row r="8482">
          <cell r="A8482">
            <v>44912</v>
          </cell>
          <cell r="B8482">
            <v>0</v>
          </cell>
        </row>
        <row r="8483">
          <cell r="A8483">
            <v>44913</v>
          </cell>
          <cell r="B8483">
            <v>0</v>
          </cell>
        </row>
        <row r="8484">
          <cell r="A8484">
            <v>44914</v>
          </cell>
          <cell r="B8484">
            <v>0.13650000000000001</v>
          </cell>
        </row>
        <row r="8485">
          <cell r="A8485">
            <v>44915</v>
          </cell>
          <cell r="B8485">
            <v>0.13650000000000001</v>
          </cell>
        </row>
        <row r="8486">
          <cell r="A8486">
            <v>44916</v>
          </cell>
          <cell r="B8486">
            <v>0.13650000000000001</v>
          </cell>
        </row>
        <row r="8487">
          <cell r="A8487">
            <v>44917</v>
          </cell>
          <cell r="B8487">
            <v>0.13650000000000001</v>
          </cell>
        </row>
        <row r="8488">
          <cell r="A8488">
            <v>44918</v>
          </cell>
          <cell r="B8488">
            <v>0.13650000000000001</v>
          </cell>
        </row>
        <row r="8489">
          <cell r="A8489">
            <v>44919</v>
          </cell>
          <cell r="B8489">
            <v>0</v>
          </cell>
        </row>
        <row r="8490">
          <cell r="A8490">
            <v>44920</v>
          </cell>
          <cell r="B8490">
            <v>0</v>
          </cell>
        </row>
        <row r="8491">
          <cell r="A8491">
            <v>44921</v>
          </cell>
          <cell r="B8491">
            <v>0.13650000000000001</v>
          </cell>
        </row>
        <row r="8492">
          <cell r="A8492">
            <v>44922</v>
          </cell>
          <cell r="B8492">
            <v>0.13650000000000001</v>
          </cell>
        </row>
        <row r="8493">
          <cell r="A8493">
            <v>44923</v>
          </cell>
          <cell r="B8493">
            <v>0.13650000000000001</v>
          </cell>
        </row>
        <row r="8494">
          <cell r="A8494">
            <v>44924</v>
          </cell>
          <cell r="B8494">
            <v>0.13650000000000001</v>
          </cell>
        </row>
        <row r="8495">
          <cell r="A8495">
            <v>44925</v>
          </cell>
          <cell r="B8495">
            <v>0.13650000000000001</v>
          </cell>
        </row>
        <row r="8496">
          <cell r="A8496">
            <v>44926</v>
          </cell>
          <cell r="B8496">
            <v>0</v>
          </cell>
        </row>
        <row r="8497">
          <cell r="A8497">
            <v>44927</v>
          </cell>
          <cell r="B8497">
            <v>0</v>
          </cell>
        </row>
        <row r="8498">
          <cell r="A8498">
            <v>44928</v>
          </cell>
          <cell r="B8498">
            <v>0.13650000000000001</v>
          </cell>
        </row>
        <row r="8499">
          <cell r="A8499">
            <v>44929</v>
          </cell>
          <cell r="B8499">
            <v>0.13650000000000001</v>
          </cell>
        </row>
        <row r="8500">
          <cell r="A8500">
            <v>44930</v>
          </cell>
          <cell r="B8500">
            <v>0.13650000000000001</v>
          </cell>
        </row>
        <row r="8501">
          <cell r="A8501">
            <v>44931</v>
          </cell>
          <cell r="B8501">
            <v>0.13650000000000001</v>
          </cell>
        </row>
        <row r="8502">
          <cell r="A8502">
            <v>44932</v>
          </cell>
          <cell r="B8502">
            <v>0.13650000000000001</v>
          </cell>
        </row>
        <row r="8503">
          <cell r="A8503">
            <v>44933</v>
          </cell>
          <cell r="B8503">
            <v>0</v>
          </cell>
        </row>
        <row r="8504">
          <cell r="A8504">
            <v>44934</v>
          </cell>
          <cell r="B8504">
            <v>0</v>
          </cell>
        </row>
        <row r="8505">
          <cell r="A8505">
            <v>44935</v>
          </cell>
          <cell r="B8505">
            <v>0.13650000000000001</v>
          </cell>
        </row>
        <row r="8506">
          <cell r="A8506">
            <v>44936</v>
          </cell>
          <cell r="B8506">
            <v>0.13650000000000001</v>
          </cell>
        </row>
        <row r="8507">
          <cell r="A8507">
            <v>44937</v>
          </cell>
          <cell r="B8507">
            <v>0.13650000000000001</v>
          </cell>
        </row>
        <row r="8508">
          <cell r="A8508">
            <v>44938</v>
          </cell>
          <cell r="B8508">
            <v>0.13650000000000001</v>
          </cell>
        </row>
        <row r="8509">
          <cell r="A8509">
            <v>44939</v>
          </cell>
          <cell r="B8509">
            <v>0.13650000000000001</v>
          </cell>
        </row>
        <row r="8510">
          <cell r="A8510">
            <v>44940</v>
          </cell>
          <cell r="B8510">
            <v>0</v>
          </cell>
        </row>
        <row r="8511">
          <cell r="A8511">
            <v>44941</v>
          </cell>
          <cell r="B8511">
            <v>0</v>
          </cell>
        </row>
        <row r="8512">
          <cell r="A8512">
            <v>44942</v>
          </cell>
          <cell r="B8512">
            <v>0.13650000000000001</v>
          </cell>
        </row>
        <row r="8513">
          <cell r="A8513">
            <v>44943</v>
          </cell>
          <cell r="B8513">
            <v>0.13650000000000001</v>
          </cell>
        </row>
        <row r="8514">
          <cell r="A8514">
            <v>44944</v>
          </cell>
          <cell r="B8514">
            <v>0.13650000000000001</v>
          </cell>
        </row>
        <row r="8515">
          <cell r="A8515">
            <v>44945</v>
          </cell>
          <cell r="B8515">
            <v>0.13650000000000001</v>
          </cell>
        </row>
        <row r="8516">
          <cell r="A8516">
            <v>44946</v>
          </cell>
          <cell r="B8516">
            <v>0.13650000000000001</v>
          </cell>
        </row>
        <row r="8517">
          <cell r="A8517">
            <v>44947</v>
          </cell>
          <cell r="B8517">
            <v>0</v>
          </cell>
        </row>
        <row r="8518">
          <cell r="A8518">
            <v>44948</v>
          </cell>
          <cell r="B8518">
            <v>0</v>
          </cell>
        </row>
        <row r="8519">
          <cell r="A8519">
            <v>44949</v>
          </cell>
          <cell r="B8519">
            <v>0.13650000000000001</v>
          </cell>
        </row>
        <row r="8520">
          <cell r="A8520">
            <v>44950</v>
          </cell>
          <cell r="B8520">
            <v>0.13650000000000001</v>
          </cell>
        </row>
        <row r="8521">
          <cell r="A8521">
            <v>44951</v>
          </cell>
          <cell r="B8521">
            <v>0.13650000000000001</v>
          </cell>
        </row>
        <row r="8522">
          <cell r="A8522">
            <v>44952</v>
          </cell>
          <cell r="B8522">
            <v>0.13650000000000001</v>
          </cell>
        </row>
        <row r="8523">
          <cell r="A8523">
            <v>44953</v>
          </cell>
          <cell r="B8523">
            <v>0.13650000000000001</v>
          </cell>
        </row>
        <row r="8524">
          <cell r="A8524">
            <v>44954</v>
          </cell>
          <cell r="B8524">
            <v>0</v>
          </cell>
        </row>
        <row r="8525">
          <cell r="A8525">
            <v>44955</v>
          </cell>
          <cell r="B8525">
            <v>0</v>
          </cell>
        </row>
        <row r="8526">
          <cell r="A8526">
            <v>44956</v>
          </cell>
          <cell r="B8526">
            <v>0.13650000000000001</v>
          </cell>
        </row>
        <row r="8527">
          <cell r="A8527">
            <v>44957</v>
          </cell>
          <cell r="B8527">
            <v>0.13650000000000001</v>
          </cell>
        </row>
        <row r="8528">
          <cell r="A8528">
            <v>44958</v>
          </cell>
          <cell r="B8528">
            <v>0.13650000000000001</v>
          </cell>
        </row>
        <row r="8529">
          <cell r="A8529">
            <v>44959</v>
          </cell>
          <cell r="B8529">
            <v>0.13650000000000001</v>
          </cell>
        </row>
        <row r="8530">
          <cell r="A8530">
            <v>44960</v>
          </cell>
          <cell r="B8530">
            <v>0.13650000000000001</v>
          </cell>
        </row>
        <row r="8531">
          <cell r="A8531">
            <v>44961</v>
          </cell>
          <cell r="B8531">
            <v>0</v>
          </cell>
        </row>
        <row r="8532">
          <cell r="A8532">
            <v>44962</v>
          </cell>
          <cell r="B8532">
            <v>0</v>
          </cell>
        </row>
        <row r="8533">
          <cell r="A8533">
            <v>44963</v>
          </cell>
          <cell r="B8533">
            <v>0.13650000000000001</v>
          </cell>
        </row>
        <row r="8534">
          <cell r="A8534">
            <v>44964</v>
          </cell>
          <cell r="B8534">
            <v>0.13650000000000001</v>
          </cell>
        </row>
        <row r="8535">
          <cell r="A8535">
            <v>44965</v>
          </cell>
          <cell r="B8535">
            <v>0.13650000000000001</v>
          </cell>
        </row>
        <row r="8536">
          <cell r="A8536">
            <v>44966</v>
          </cell>
          <cell r="B8536">
            <v>0.13650000000000001</v>
          </cell>
        </row>
        <row r="8537">
          <cell r="A8537">
            <v>44967</v>
          </cell>
          <cell r="B8537">
            <v>0.13650000000000001</v>
          </cell>
        </row>
        <row r="8538">
          <cell r="A8538">
            <v>44968</v>
          </cell>
          <cell r="B8538">
            <v>0</v>
          </cell>
        </row>
        <row r="8539">
          <cell r="A8539">
            <v>44969</v>
          </cell>
          <cell r="B8539">
            <v>0</v>
          </cell>
        </row>
        <row r="8540">
          <cell r="A8540">
            <v>44970</v>
          </cell>
          <cell r="B8540">
            <v>0.13650000000000001</v>
          </cell>
        </row>
        <row r="8541">
          <cell r="A8541">
            <v>44971</v>
          </cell>
          <cell r="B8541">
            <v>0.13650000000000001</v>
          </cell>
        </row>
        <row r="8542">
          <cell r="A8542">
            <v>44972</v>
          </cell>
          <cell r="B8542">
            <v>0.13650000000000001</v>
          </cell>
        </row>
        <row r="8543">
          <cell r="A8543">
            <v>44973</v>
          </cell>
          <cell r="B8543">
            <v>0.13650000000000001</v>
          </cell>
        </row>
        <row r="8544">
          <cell r="A8544">
            <v>44974</v>
          </cell>
          <cell r="B8544">
            <v>0.13650000000000001</v>
          </cell>
        </row>
        <row r="8545">
          <cell r="A8545">
            <v>44975</v>
          </cell>
          <cell r="B8545">
            <v>0</v>
          </cell>
        </row>
        <row r="8546">
          <cell r="A8546">
            <v>44976</v>
          </cell>
          <cell r="B8546">
            <v>0</v>
          </cell>
        </row>
        <row r="8547">
          <cell r="A8547">
            <v>44977</v>
          </cell>
          <cell r="B8547">
            <v>0</v>
          </cell>
        </row>
        <row r="8548">
          <cell r="A8548">
            <v>44978</v>
          </cell>
          <cell r="B8548">
            <v>0</v>
          </cell>
        </row>
        <row r="8549">
          <cell r="A8549">
            <v>44979</v>
          </cell>
          <cell r="B8549">
            <v>0.13650000000000001</v>
          </cell>
        </row>
        <row r="8550">
          <cell r="A8550">
            <v>44980</v>
          </cell>
          <cell r="B8550">
            <v>0.13650000000000001</v>
          </cell>
        </row>
        <row r="8551">
          <cell r="A8551">
            <v>44981</v>
          </cell>
          <cell r="B8551">
            <v>0.13650000000000001</v>
          </cell>
        </row>
        <row r="8552">
          <cell r="A8552">
            <v>44982</v>
          </cell>
          <cell r="B8552">
            <v>0</v>
          </cell>
        </row>
        <row r="8553">
          <cell r="A8553">
            <v>44983</v>
          </cell>
          <cell r="B8553">
            <v>0</v>
          </cell>
        </row>
        <row r="8554">
          <cell r="A8554">
            <v>44984</v>
          </cell>
          <cell r="B8554">
            <v>0.13650000000000001</v>
          </cell>
        </row>
        <row r="8555">
          <cell r="A8555">
            <v>44985</v>
          </cell>
          <cell r="B8555">
            <v>0.13650000000000001</v>
          </cell>
        </row>
        <row r="8556">
          <cell r="A8556">
            <v>44986</v>
          </cell>
          <cell r="B8556">
            <v>0.13650000000000001</v>
          </cell>
        </row>
        <row r="8557">
          <cell r="A8557">
            <v>44987</v>
          </cell>
          <cell r="B8557">
            <v>0.13650000000000001</v>
          </cell>
        </row>
        <row r="8558">
          <cell r="A8558">
            <v>44988</v>
          </cell>
          <cell r="B8558">
            <v>0.13650000000000001</v>
          </cell>
        </row>
        <row r="8559">
          <cell r="A8559">
            <v>44989</v>
          </cell>
          <cell r="B8559">
            <v>0</v>
          </cell>
        </row>
        <row r="8560">
          <cell r="A8560">
            <v>44990</v>
          </cell>
          <cell r="B8560">
            <v>0</v>
          </cell>
        </row>
        <row r="8561">
          <cell r="A8561">
            <v>44991</v>
          </cell>
          <cell r="B8561">
            <v>0.13650000000000001</v>
          </cell>
        </row>
        <row r="8562">
          <cell r="A8562">
            <v>44992</v>
          </cell>
          <cell r="B8562">
            <v>0.13650000000000001</v>
          </cell>
        </row>
        <row r="8563">
          <cell r="A8563">
            <v>44993</v>
          </cell>
          <cell r="B8563">
            <v>0.13650000000000001</v>
          </cell>
        </row>
        <row r="8564">
          <cell r="A8564">
            <v>44994</v>
          </cell>
          <cell r="B8564">
            <v>0.13650000000000001</v>
          </cell>
        </row>
        <row r="8565">
          <cell r="A8565">
            <v>44995</v>
          </cell>
          <cell r="B8565">
            <v>0.13650000000000001</v>
          </cell>
        </row>
        <row r="8566">
          <cell r="A8566">
            <v>44996</v>
          </cell>
          <cell r="B8566">
            <v>0</v>
          </cell>
        </row>
        <row r="8567">
          <cell r="A8567">
            <v>44997</v>
          </cell>
          <cell r="B8567">
            <v>0</v>
          </cell>
        </row>
        <row r="8568">
          <cell r="A8568">
            <v>44998</v>
          </cell>
          <cell r="B8568">
            <v>0.13650000000000001</v>
          </cell>
        </row>
        <row r="8569">
          <cell r="A8569">
            <v>44999</v>
          </cell>
          <cell r="B8569">
            <v>0.13650000000000001</v>
          </cell>
        </row>
        <row r="8570">
          <cell r="A8570">
            <v>45000</v>
          </cell>
          <cell r="B8570">
            <v>0.13650000000000001</v>
          </cell>
        </row>
        <row r="8571">
          <cell r="A8571">
            <v>45001</v>
          </cell>
          <cell r="B8571">
            <v>0.13650000000000001</v>
          </cell>
        </row>
        <row r="8572">
          <cell r="A8572">
            <v>45002</v>
          </cell>
          <cell r="B8572">
            <v>0.13650000000000001</v>
          </cell>
        </row>
        <row r="8573">
          <cell r="A8573">
            <v>45003</v>
          </cell>
          <cell r="B8573">
            <v>0</v>
          </cell>
        </row>
        <row r="8574">
          <cell r="A8574">
            <v>45004</v>
          </cell>
          <cell r="B8574">
            <v>0</v>
          </cell>
        </row>
        <row r="8575">
          <cell r="A8575">
            <v>45005</v>
          </cell>
          <cell r="B8575">
            <v>0.13650000000000001</v>
          </cell>
        </row>
        <row r="8576">
          <cell r="A8576">
            <v>45006</v>
          </cell>
          <cell r="B8576">
            <v>0.13650000000000001</v>
          </cell>
        </row>
        <row r="8577">
          <cell r="A8577">
            <v>45007</v>
          </cell>
          <cell r="B8577">
            <v>0.13650000000000001</v>
          </cell>
        </row>
        <row r="8578">
          <cell r="A8578">
            <v>45008</v>
          </cell>
          <cell r="B8578">
            <v>0.13650000000000001</v>
          </cell>
        </row>
        <row r="8579">
          <cell r="A8579">
            <v>45009</v>
          </cell>
          <cell r="B8579">
            <v>0.13650000000000001</v>
          </cell>
        </row>
        <row r="8580">
          <cell r="A8580">
            <v>45010</v>
          </cell>
          <cell r="B8580">
            <v>0</v>
          </cell>
        </row>
        <row r="8581">
          <cell r="A8581">
            <v>45011</v>
          </cell>
          <cell r="B8581">
            <v>0</v>
          </cell>
        </row>
        <row r="8582">
          <cell r="A8582">
            <v>45012</v>
          </cell>
          <cell r="B8582">
            <v>0.13650000000000001</v>
          </cell>
        </row>
        <row r="8583">
          <cell r="A8583">
            <v>45013</v>
          </cell>
          <cell r="B8583">
            <v>0.13650000000000001</v>
          </cell>
        </row>
        <row r="8584">
          <cell r="A8584">
            <v>45014</v>
          </cell>
          <cell r="B8584">
            <v>0.13650000000000001</v>
          </cell>
        </row>
        <row r="8585">
          <cell r="A8585">
            <v>45015</v>
          </cell>
          <cell r="B8585">
            <v>0.13650000000000001</v>
          </cell>
        </row>
        <row r="8586">
          <cell r="A8586">
            <v>45016</v>
          </cell>
          <cell r="B8586">
            <v>0.13650000000000001</v>
          </cell>
        </row>
        <row r="8587">
          <cell r="A8587">
            <v>45017</v>
          </cell>
          <cell r="B8587">
            <v>0</v>
          </cell>
        </row>
        <row r="8588">
          <cell r="A8588">
            <v>45018</v>
          </cell>
          <cell r="B8588">
            <v>0</v>
          </cell>
        </row>
        <row r="8589">
          <cell r="A8589">
            <v>45019</v>
          </cell>
          <cell r="B8589">
            <v>0.13650000000000001</v>
          </cell>
        </row>
        <row r="8590">
          <cell r="A8590">
            <v>45020</v>
          </cell>
          <cell r="B8590">
            <v>0.13650000000000001</v>
          </cell>
        </row>
        <row r="8591">
          <cell r="A8591">
            <v>45021</v>
          </cell>
          <cell r="B8591">
            <v>0.13650000000000001</v>
          </cell>
        </row>
        <row r="8592">
          <cell r="A8592">
            <v>45022</v>
          </cell>
          <cell r="B8592">
            <v>0.13650000000000001</v>
          </cell>
        </row>
        <row r="8593">
          <cell r="A8593">
            <v>45023</v>
          </cell>
          <cell r="B8593">
            <v>0</v>
          </cell>
        </row>
        <row r="8594">
          <cell r="A8594">
            <v>45024</v>
          </cell>
          <cell r="B8594">
            <v>0</v>
          </cell>
        </row>
        <row r="8595">
          <cell r="A8595">
            <v>45025</v>
          </cell>
          <cell r="B8595">
            <v>0</v>
          </cell>
        </row>
        <row r="8596">
          <cell r="A8596">
            <v>45026</v>
          </cell>
          <cell r="B8596">
            <v>0.13650000000000001</v>
          </cell>
        </row>
        <row r="8597">
          <cell r="A8597">
            <v>45027</v>
          </cell>
          <cell r="B8597">
            <v>0.13650000000000001</v>
          </cell>
        </row>
        <row r="8598">
          <cell r="A8598">
            <v>45028</v>
          </cell>
          <cell r="B8598">
            <v>0.13650000000000001</v>
          </cell>
        </row>
        <row r="8599">
          <cell r="A8599">
            <v>45029</v>
          </cell>
          <cell r="B8599">
            <v>0.13650000000000001</v>
          </cell>
        </row>
        <row r="8600">
          <cell r="A8600">
            <v>45030</v>
          </cell>
          <cell r="B8600">
            <v>0.13650000000000001</v>
          </cell>
        </row>
        <row r="8601">
          <cell r="A8601">
            <v>45031</v>
          </cell>
          <cell r="B8601">
            <v>0</v>
          </cell>
        </row>
        <row r="8602">
          <cell r="A8602">
            <v>45032</v>
          </cell>
          <cell r="B8602">
            <v>0</v>
          </cell>
        </row>
        <row r="8603">
          <cell r="A8603">
            <v>45033</v>
          </cell>
          <cell r="B8603">
            <v>0.13650000000000001</v>
          </cell>
        </row>
        <row r="8604">
          <cell r="A8604">
            <v>45034</v>
          </cell>
          <cell r="B8604">
            <v>0.13650000000000001</v>
          </cell>
        </row>
        <row r="8605">
          <cell r="A8605">
            <v>45035</v>
          </cell>
          <cell r="B8605">
            <v>0.13650000000000001</v>
          </cell>
        </row>
        <row r="8606">
          <cell r="A8606">
            <v>45036</v>
          </cell>
          <cell r="B8606">
            <v>0.13650000000000001</v>
          </cell>
        </row>
        <row r="8607">
          <cell r="A8607">
            <v>45037</v>
          </cell>
          <cell r="B8607">
            <v>0</v>
          </cell>
        </row>
        <row r="8608">
          <cell r="A8608">
            <v>45038</v>
          </cell>
          <cell r="B8608">
            <v>0</v>
          </cell>
        </row>
        <row r="8609">
          <cell r="A8609">
            <v>45039</v>
          </cell>
          <cell r="B8609">
            <v>0</v>
          </cell>
        </row>
        <row r="8610">
          <cell r="A8610">
            <v>45040</v>
          </cell>
          <cell r="B8610">
            <v>0.13650000000000001</v>
          </cell>
        </row>
        <row r="8611">
          <cell r="A8611">
            <v>45041</v>
          </cell>
          <cell r="B8611">
            <v>0.13650000000000001</v>
          </cell>
        </row>
        <row r="8612">
          <cell r="A8612">
            <v>45042</v>
          </cell>
          <cell r="B8612">
            <v>0.13650000000000001</v>
          </cell>
        </row>
        <row r="8613">
          <cell r="A8613">
            <v>45043</v>
          </cell>
          <cell r="B8613">
            <v>0.13650000000000001</v>
          </cell>
        </row>
        <row r="8614">
          <cell r="A8614">
            <v>45044</v>
          </cell>
          <cell r="B8614">
            <v>0.13650000000000001</v>
          </cell>
        </row>
        <row r="8615">
          <cell r="A8615">
            <v>45045</v>
          </cell>
          <cell r="B8615">
            <v>0</v>
          </cell>
        </row>
        <row r="8616">
          <cell r="A8616">
            <v>45046</v>
          </cell>
          <cell r="B8616">
            <v>0</v>
          </cell>
        </row>
        <row r="8617">
          <cell r="A8617">
            <v>45047</v>
          </cell>
          <cell r="B8617">
            <v>0</v>
          </cell>
        </row>
        <row r="8618">
          <cell r="A8618">
            <v>45048</v>
          </cell>
          <cell r="B8618">
            <v>0.13650000000000001</v>
          </cell>
        </row>
        <row r="8619">
          <cell r="A8619">
            <v>45049</v>
          </cell>
          <cell r="B8619">
            <v>0.13650000000000001</v>
          </cell>
        </row>
        <row r="8620">
          <cell r="A8620">
            <v>45050</v>
          </cell>
          <cell r="B8620">
            <v>0.13650000000000001</v>
          </cell>
        </row>
        <row r="8621">
          <cell r="A8621">
            <v>45051</v>
          </cell>
          <cell r="B8621">
            <v>0.13650000000000001</v>
          </cell>
        </row>
        <row r="8622">
          <cell r="A8622">
            <v>45052</v>
          </cell>
          <cell r="B8622">
            <v>0</v>
          </cell>
        </row>
        <row r="8623">
          <cell r="A8623">
            <v>45053</v>
          </cell>
          <cell r="B8623">
            <v>0</v>
          </cell>
        </row>
        <row r="8624">
          <cell r="A8624">
            <v>45054</v>
          </cell>
          <cell r="B8624">
            <v>0.13650000000000001</v>
          </cell>
        </row>
        <row r="8625">
          <cell r="A8625">
            <v>45055</v>
          </cell>
          <cell r="B8625">
            <v>0.13650000000000001</v>
          </cell>
        </row>
        <row r="8626">
          <cell r="A8626">
            <v>45056</v>
          </cell>
          <cell r="B8626">
            <v>0.13650000000000001</v>
          </cell>
        </row>
        <row r="8627">
          <cell r="A8627">
            <v>45057</v>
          </cell>
          <cell r="B8627">
            <v>0.13650000000000001</v>
          </cell>
        </row>
        <row r="8628">
          <cell r="A8628">
            <v>45058</v>
          </cell>
          <cell r="B8628">
            <v>0.13650000000000001</v>
          </cell>
        </row>
        <row r="8629">
          <cell r="A8629">
            <v>45059</v>
          </cell>
          <cell r="B8629">
            <v>0</v>
          </cell>
        </row>
        <row r="8630">
          <cell r="A8630">
            <v>45060</v>
          </cell>
          <cell r="B8630">
            <v>0</v>
          </cell>
        </row>
        <row r="8631">
          <cell r="A8631">
            <v>45061</v>
          </cell>
          <cell r="B8631">
            <v>0.13650000000000001</v>
          </cell>
        </row>
        <row r="8632">
          <cell r="A8632">
            <v>45062</v>
          </cell>
          <cell r="B8632">
            <v>0.13650000000000001</v>
          </cell>
        </row>
        <row r="8633">
          <cell r="A8633">
            <v>45063</v>
          </cell>
          <cell r="B8633">
            <v>0.13650000000000001</v>
          </cell>
        </row>
        <row r="8634">
          <cell r="A8634">
            <v>45064</v>
          </cell>
          <cell r="B8634">
            <v>0.13650000000000001</v>
          </cell>
        </row>
        <row r="8635">
          <cell r="A8635">
            <v>45065</v>
          </cell>
          <cell r="B8635">
            <v>0.13650000000000001</v>
          </cell>
        </row>
        <row r="8636">
          <cell r="A8636">
            <v>45066</v>
          </cell>
          <cell r="B8636">
            <v>0</v>
          </cell>
        </row>
        <row r="8637">
          <cell r="A8637">
            <v>45067</v>
          </cell>
          <cell r="B8637">
            <v>0</v>
          </cell>
        </row>
        <row r="8638">
          <cell r="A8638">
            <v>45068</v>
          </cell>
          <cell r="B8638">
            <v>0.13650000000000001</v>
          </cell>
        </row>
        <row r="8639">
          <cell r="A8639">
            <v>45069</v>
          </cell>
          <cell r="B8639">
            <v>0.13650000000000001</v>
          </cell>
        </row>
        <row r="8640">
          <cell r="A8640">
            <v>45070</v>
          </cell>
          <cell r="B8640">
            <v>0.13650000000000001</v>
          </cell>
        </row>
        <row r="8641">
          <cell r="A8641">
            <v>45071</v>
          </cell>
          <cell r="B8641">
            <v>0.13650000000000001</v>
          </cell>
        </row>
        <row r="8642">
          <cell r="A8642">
            <v>45072</v>
          </cell>
          <cell r="B8642">
            <v>0.13650000000000001</v>
          </cell>
        </row>
        <row r="8643">
          <cell r="A8643">
            <v>45073</v>
          </cell>
          <cell r="B8643">
            <v>0</v>
          </cell>
        </row>
        <row r="8644">
          <cell r="A8644">
            <v>45074</v>
          </cell>
          <cell r="B8644">
            <v>0</v>
          </cell>
        </row>
        <row r="8645">
          <cell r="A8645">
            <v>45075</v>
          </cell>
          <cell r="B8645">
            <v>0.13650000000000001</v>
          </cell>
        </row>
        <row r="8646">
          <cell r="A8646">
            <v>45076</v>
          </cell>
          <cell r="B8646">
            <v>0.13650000000000001</v>
          </cell>
        </row>
        <row r="8647">
          <cell r="A8647">
            <v>45077</v>
          </cell>
          <cell r="B8647">
            <v>0.13650000000000001</v>
          </cell>
        </row>
        <row r="8648">
          <cell r="A8648">
            <v>45078</v>
          </cell>
          <cell r="B8648">
            <v>0.13650000000000001</v>
          </cell>
        </row>
        <row r="8649">
          <cell r="A8649">
            <v>45079</v>
          </cell>
          <cell r="B8649">
            <v>0.13650000000000001</v>
          </cell>
        </row>
        <row r="8650">
          <cell r="A8650">
            <v>45080</v>
          </cell>
          <cell r="B8650">
            <v>0</v>
          </cell>
        </row>
        <row r="8651">
          <cell r="A8651">
            <v>45081</v>
          </cell>
          <cell r="B8651">
            <v>0</v>
          </cell>
        </row>
        <row r="8652">
          <cell r="A8652">
            <v>45082</v>
          </cell>
          <cell r="B8652">
            <v>0.13650000000000001</v>
          </cell>
        </row>
        <row r="8653">
          <cell r="A8653">
            <v>45083</v>
          </cell>
          <cell r="B8653">
            <v>0.13650000000000001</v>
          </cell>
        </row>
        <row r="8654">
          <cell r="A8654">
            <v>45084</v>
          </cell>
          <cell r="B8654">
            <v>0.13650000000000001</v>
          </cell>
        </row>
        <row r="8655">
          <cell r="A8655">
            <v>45085</v>
          </cell>
          <cell r="B8655">
            <v>0</v>
          </cell>
        </row>
        <row r="8656">
          <cell r="A8656">
            <v>45086</v>
          </cell>
          <cell r="B8656">
            <v>0.13650000000000001</v>
          </cell>
        </row>
        <row r="8657">
          <cell r="A8657">
            <v>45087</v>
          </cell>
          <cell r="B8657">
            <v>0</v>
          </cell>
        </row>
        <row r="8658">
          <cell r="A8658">
            <v>45088</v>
          </cell>
          <cell r="B8658">
            <v>0</v>
          </cell>
        </row>
        <row r="8659">
          <cell r="A8659">
            <v>45089</v>
          </cell>
          <cell r="B8659">
            <v>0.13650000000000001</v>
          </cell>
        </row>
        <row r="8660">
          <cell r="A8660">
            <v>45090</v>
          </cell>
          <cell r="B8660">
            <v>0.13650000000000001</v>
          </cell>
        </row>
        <row r="8661">
          <cell r="A8661">
            <v>45091</v>
          </cell>
          <cell r="B8661">
            <v>0.13650000000000001</v>
          </cell>
        </row>
        <row r="8662">
          <cell r="A8662">
            <v>45092</v>
          </cell>
          <cell r="B8662">
            <v>0.13650000000000001</v>
          </cell>
        </row>
        <row r="8663">
          <cell r="A8663">
            <v>45093</v>
          </cell>
          <cell r="B8663">
            <v>0.13650000000000001</v>
          </cell>
        </row>
        <row r="8664">
          <cell r="A8664">
            <v>45094</v>
          </cell>
          <cell r="B8664">
            <v>0</v>
          </cell>
        </row>
        <row r="8665">
          <cell r="A8665">
            <v>45095</v>
          </cell>
          <cell r="B8665">
            <v>0</v>
          </cell>
        </row>
        <row r="8666">
          <cell r="A8666">
            <v>45096</v>
          </cell>
          <cell r="B8666">
            <v>0.13650000000000001</v>
          </cell>
        </row>
        <row r="8667">
          <cell r="A8667">
            <v>45097</v>
          </cell>
          <cell r="B8667">
            <v>0.13650000000000001</v>
          </cell>
        </row>
        <row r="8668">
          <cell r="A8668">
            <v>45098</v>
          </cell>
          <cell r="B8668">
            <v>0.13650000000000001</v>
          </cell>
        </row>
        <row r="8669">
          <cell r="A8669">
            <v>45099</v>
          </cell>
          <cell r="B8669">
            <v>0.13650000000000001</v>
          </cell>
        </row>
        <row r="8670">
          <cell r="A8670">
            <v>45100</v>
          </cell>
          <cell r="B8670">
            <v>0.13650000000000001</v>
          </cell>
        </row>
        <row r="8671">
          <cell r="A8671">
            <v>45101</v>
          </cell>
          <cell r="B8671">
            <v>0</v>
          </cell>
        </row>
        <row r="8672">
          <cell r="A8672">
            <v>45102</v>
          </cell>
          <cell r="B8672">
            <v>0</v>
          </cell>
        </row>
        <row r="8673">
          <cell r="A8673">
            <v>45103</v>
          </cell>
          <cell r="B8673">
            <v>0.13650000000000001</v>
          </cell>
        </row>
        <row r="8674">
          <cell r="A8674">
            <v>45104</v>
          </cell>
          <cell r="B8674">
            <v>0.13650000000000001</v>
          </cell>
        </row>
        <row r="8675">
          <cell r="A8675">
            <v>45105</v>
          </cell>
          <cell r="B8675">
            <v>0.13650000000000001</v>
          </cell>
        </row>
        <row r="8676">
          <cell r="A8676">
            <v>45106</v>
          </cell>
          <cell r="B8676">
            <v>0.13650000000000001</v>
          </cell>
        </row>
        <row r="8677">
          <cell r="A8677">
            <v>45107</v>
          </cell>
          <cell r="B8677">
            <v>0.13650000000000001</v>
          </cell>
        </row>
        <row r="8678">
          <cell r="A8678">
            <v>45108</v>
          </cell>
          <cell r="B8678">
            <v>0</v>
          </cell>
        </row>
        <row r="8679">
          <cell r="A8679">
            <v>45109</v>
          </cell>
          <cell r="B8679">
            <v>0</v>
          </cell>
        </row>
        <row r="8680">
          <cell r="A8680">
            <v>45110</v>
          </cell>
          <cell r="B8680">
            <v>0.13650000000000001</v>
          </cell>
        </row>
        <row r="8681">
          <cell r="A8681">
            <v>45111</v>
          </cell>
          <cell r="B8681">
            <v>0.13650000000000001</v>
          </cell>
        </row>
        <row r="8682">
          <cell r="A8682">
            <v>45112</v>
          </cell>
          <cell r="B8682">
            <v>0.13650000000000001</v>
          </cell>
        </row>
        <row r="8683">
          <cell r="A8683">
            <v>45113</v>
          </cell>
          <cell r="B8683">
            <v>0.13650000000000001</v>
          </cell>
        </row>
        <row r="8684">
          <cell r="A8684">
            <v>45114</v>
          </cell>
          <cell r="B8684">
            <v>0.13650000000000001</v>
          </cell>
        </row>
        <row r="8685">
          <cell r="A8685">
            <v>45115</v>
          </cell>
          <cell r="B8685">
            <v>0</v>
          </cell>
        </row>
        <row r="8686">
          <cell r="A8686">
            <v>45116</v>
          </cell>
          <cell r="B8686">
            <v>0</v>
          </cell>
        </row>
        <row r="8687">
          <cell r="A8687">
            <v>45117</v>
          </cell>
          <cell r="B8687">
            <v>0.13650000000000001</v>
          </cell>
        </row>
        <row r="8688">
          <cell r="A8688">
            <v>45118</v>
          </cell>
          <cell r="B8688">
            <v>0.13650000000000001</v>
          </cell>
        </row>
        <row r="8689">
          <cell r="A8689">
            <v>45119</v>
          </cell>
          <cell r="B8689">
            <v>0.13650000000000001</v>
          </cell>
        </row>
        <row r="8690">
          <cell r="A8690">
            <v>45120</v>
          </cell>
          <cell r="B8690">
            <v>0.13650000000000001</v>
          </cell>
        </row>
        <row r="8691">
          <cell r="A8691">
            <v>45121</v>
          </cell>
          <cell r="B8691">
            <v>0.13650000000000001</v>
          </cell>
        </row>
        <row r="8692">
          <cell r="A8692">
            <v>45122</v>
          </cell>
          <cell r="B8692">
            <v>0</v>
          </cell>
        </row>
        <row r="8693">
          <cell r="A8693">
            <v>45123</v>
          </cell>
          <cell r="B8693">
            <v>0</v>
          </cell>
        </row>
        <row r="8694">
          <cell r="A8694">
            <v>45124</v>
          </cell>
          <cell r="B8694">
            <v>0.13650000000000001</v>
          </cell>
        </row>
        <row r="8695">
          <cell r="A8695">
            <v>45125</v>
          </cell>
          <cell r="B8695">
            <v>0.13650000000000001</v>
          </cell>
        </row>
        <row r="8696">
          <cell r="A8696">
            <v>45126</v>
          </cell>
          <cell r="B8696">
            <v>0.13650000000000001</v>
          </cell>
        </row>
        <row r="8697">
          <cell r="A8697">
            <v>45127</v>
          </cell>
          <cell r="B8697">
            <v>0.13650000000000001</v>
          </cell>
        </row>
        <row r="8698">
          <cell r="A8698">
            <v>45128</v>
          </cell>
          <cell r="B8698">
            <v>0.13650000000000001</v>
          </cell>
        </row>
        <row r="8699">
          <cell r="A8699">
            <v>45129</v>
          </cell>
          <cell r="B8699">
            <v>0</v>
          </cell>
        </row>
        <row r="8700">
          <cell r="A8700">
            <v>45130</v>
          </cell>
          <cell r="B8700">
            <v>0</v>
          </cell>
        </row>
        <row r="8701">
          <cell r="A8701">
            <v>45131</v>
          </cell>
          <cell r="B8701">
            <v>0.13650000000000001</v>
          </cell>
        </row>
        <row r="8702">
          <cell r="A8702">
            <v>45132</v>
          </cell>
          <cell r="B8702">
            <v>0.13650000000000001</v>
          </cell>
        </row>
        <row r="8703">
          <cell r="A8703">
            <v>45133</v>
          </cell>
          <cell r="B8703">
            <v>0.13650000000000001</v>
          </cell>
        </row>
        <row r="8704">
          <cell r="A8704">
            <v>45134</v>
          </cell>
          <cell r="B8704">
            <v>0.13650000000000001</v>
          </cell>
        </row>
        <row r="8705">
          <cell r="A8705">
            <v>45135</v>
          </cell>
          <cell r="B8705">
            <v>0.13650000000000001</v>
          </cell>
        </row>
        <row r="8706">
          <cell r="A8706">
            <v>45136</v>
          </cell>
          <cell r="B8706">
            <v>0</v>
          </cell>
        </row>
        <row r="8707">
          <cell r="A8707">
            <v>45137</v>
          </cell>
          <cell r="B8707">
            <v>0</v>
          </cell>
        </row>
        <row r="8708">
          <cell r="A8708">
            <v>45138</v>
          </cell>
          <cell r="B8708">
            <v>0.13650000000000001</v>
          </cell>
        </row>
        <row r="8709">
          <cell r="A8709">
            <v>45139</v>
          </cell>
          <cell r="B8709">
            <v>0.13650000000000001</v>
          </cell>
        </row>
        <row r="8710">
          <cell r="A8710">
            <v>45140</v>
          </cell>
          <cell r="B8710">
            <v>0.13650000000000001</v>
          </cell>
        </row>
        <row r="8711">
          <cell r="A8711">
            <v>45141</v>
          </cell>
          <cell r="B8711">
            <v>0.13150000000000001</v>
          </cell>
        </row>
        <row r="8712">
          <cell r="A8712">
            <v>45142</v>
          </cell>
          <cell r="B8712">
            <v>0.13150000000000001</v>
          </cell>
        </row>
        <row r="8713">
          <cell r="A8713">
            <v>45143</v>
          </cell>
          <cell r="B8713">
            <v>0</v>
          </cell>
        </row>
        <row r="8714">
          <cell r="A8714">
            <v>45144</v>
          </cell>
          <cell r="B8714">
            <v>0</v>
          </cell>
        </row>
        <row r="8715">
          <cell r="A8715">
            <v>45145</v>
          </cell>
          <cell r="B8715">
            <v>0.13150000000000001</v>
          </cell>
        </row>
        <row r="8716">
          <cell r="A8716">
            <v>45146</v>
          </cell>
          <cell r="B8716">
            <v>0.13150000000000001</v>
          </cell>
        </row>
        <row r="8717">
          <cell r="A8717">
            <v>45147</v>
          </cell>
          <cell r="B8717">
            <v>0.13150000000000001</v>
          </cell>
        </row>
        <row r="8718">
          <cell r="A8718">
            <v>45148</v>
          </cell>
          <cell r="B8718">
            <v>0.13150000000000001</v>
          </cell>
        </row>
        <row r="8719">
          <cell r="A8719">
            <v>45149</v>
          </cell>
          <cell r="B8719">
            <v>0.13150000000000001</v>
          </cell>
        </row>
        <row r="8720">
          <cell r="A8720">
            <v>45150</v>
          </cell>
          <cell r="B8720">
            <v>0</v>
          </cell>
        </row>
        <row r="8721">
          <cell r="A8721">
            <v>45151</v>
          </cell>
          <cell r="B8721">
            <v>0</v>
          </cell>
        </row>
        <row r="8722">
          <cell r="A8722">
            <v>45152</v>
          </cell>
          <cell r="B8722">
            <v>0.13150000000000001</v>
          </cell>
        </row>
        <row r="8723">
          <cell r="A8723">
            <v>45153</v>
          </cell>
          <cell r="B8723">
            <v>0.13150000000000001</v>
          </cell>
        </row>
        <row r="8724">
          <cell r="A8724">
            <v>45154</v>
          </cell>
          <cell r="B8724">
            <v>0.13150000000000001</v>
          </cell>
        </row>
        <row r="8725">
          <cell r="A8725">
            <v>45155</v>
          </cell>
          <cell r="B8725">
            <v>0.13150000000000001</v>
          </cell>
        </row>
        <row r="8726">
          <cell r="A8726">
            <v>45156</v>
          </cell>
          <cell r="B8726">
            <v>0.13150000000000001</v>
          </cell>
        </row>
        <row r="8727">
          <cell r="A8727">
            <v>45157</v>
          </cell>
          <cell r="B8727">
            <v>0</v>
          </cell>
        </row>
        <row r="8728">
          <cell r="A8728">
            <v>45158</v>
          </cell>
          <cell r="B8728">
            <v>0</v>
          </cell>
        </row>
        <row r="8729">
          <cell r="A8729">
            <v>45159</v>
          </cell>
          <cell r="B8729">
            <v>0.13150000000000001</v>
          </cell>
        </row>
        <row r="8730">
          <cell r="A8730">
            <v>45160</v>
          </cell>
          <cell r="B8730">
            <v>0.13150000000000001</v>
          </cell>
        </row>
        <row r="8731">
          <cell r="A8731">
            <v>45161</v>
          </cell>
          <cell r="B8731">
            <v>0.13150000000000001</v>
          </cell>
        </row>
        <row r="8732">
          <cell r="A8732">
            <v>45162</v>
          </cell>
          <cell r="B8732">
            <v>0.13150000000000001</v>
          </cell>
        </row>
        <row r="8733">
          <cell r="A8733">
            <v>45163</v>
          </cell>
          <cell r="B8733">
            <v>0.13150000000000001</v>
          </cell>
        </row>
        <row r="8734">
          <cell r="A8734">
            <v>45164</v>
          </cell>
          <cell r="B8734">
            <v>0</v>
          </cell>
        </row>
        <row r="8735">
          <cell r="A8735">
            <v>45165</v>
          </cell>
          <cell r="B8735">
            <v>0</v>
          </cell>
        </row>
        <row r="8736">
          <cell r="A8736">
            <v>45166</v>
          </cell>
          <cell r="B8736">
            <v>0.13150000000000001</v>
          </cell>
        </row>
        <row r="8737">
          <cell r="A8737">
            <v>45167</v>
          </cell>
          <cell r="B8737">
            <v>0.13150000000000001</v>
          </cell>
        </row>
        <row r="8738">
          <cell r="A8738">
            <v>45168</v>
          </cell>
          <cell r="B8738">
            <v>0.13150000000000001</v>
          </cell>
        </row>
        <row r="8739">
          <cell r="A8739">
            <v>45169</v>
          </cell>
          <cell r="B8739">
            <v>0.13150000000000001</v>
          </cell>
        </row>
        <row r="8740">
          <cell r="A8740">
            <v>45170</v>
          </cell>
          <cell r="B8740">
            <v>0.13150000000000001</v>
          </cell>
        </row>
        <row r="8741">
          <cell r="A8741">
            <v>45171</v>
          </cell>
          <cell r="B8741">
            <v>0</v>
          </cell>
        </row>
        <row r="8742">
          <cell r="A8742">
            <v>45172</v>
          </cell>
          <cell r="B8742">
            <v>0</v>
          </cell>
        </row>
        <row r="8743">
          <cell r="A8743">
            <v>45173</v>
          </cell>
          <cell r="B8743">
            <v>0.13150000000000001</v>
          </cell>
        </row>
        <row r="8744">
          <cell r="A8744">
            <v>45174</v>
          </cell>
          <cell r="B8744">
            <v>0.13150000000000001</v>
          </cell>
        </row>
        <row r="8745">
          <cell r="A8745">
            <v>45175</v>
          </cell>
          <cell r="B8745">
            <v>0.13150000000000001</v>
          </cell>
        </row>
        <row r="8746">
          <cell r="A8746">
            <v>45176</v>
          </cell>
          <cell r="B8746">
            <v>0</v>
          </cell>
        </row>
        <row r="8747">
          <cell r="A8747">
            <v>45177</v>
          </cell>
          <cell r="B8747">
            <v>0.13150000000000001</v>
          </cell>
        </row>
        <row r="8748">
          <cell r="A8748">
            <v>45178</v>
          </cell>
          <cell r="B8748">
            <v>0</v>
          </cell>
        </row>
        <row r="8749">
          <cell r="A8749">
            <v>45179</v>
          </cell>
          <cell r="B8749">
            <v>0</v>
          </cell>
        </row>
        <row r="8750">
          <cell r="A8750">
            <v>45180</v>
          </cell>
          <cell r="B8750">
            <v>0.13150000000000001</v>
          </cell>
        </row>
        <row r="8751">
          <cell r="A8751">
            <v>45181</v>
          </cell>
          <cell r="B8751">
            <v>0.13150000000000001</v>
          </cell>
        </row>
        <row r="8752">
          <cell r="A8752">
            <v>45182</v>
          </cell>
          <cell r="B8752">
            <v>0.13150000000000001</v>
          </cell>
        </row>
        <row r="8753">
          <cell r="A8753">
            <v>45183</v>
          </cell>
          <cell r="B8753">
            <v>0.13150000000000001</v>
          </cell>
        </row>
        <row r="8754">
          <cell r="A8754">
            <v>45184</v>
          </cell>
          <cell r="B8754">
            <v>0.13150000000000001</v>
          </cell>
        </row>
        <row r="8755">
          <cell r="A8755">
            <v>45185</v>
          </cell>
          <cell r="B8755">
            <v>0</v>
          </cell>
        </row>
        <row r="8756">
          <cell r="A8756">
            <v>45186</v>
          </cell>
          <cell r="B8756">
            <v>0</v>
          </cell>
        </row>
        <row r="8757">
          <cell r="A8757">
            <v>45187</v>
          </cell>
          <cell r="B8757">
            <v>0.13150000000000001</v>
          </cell>
        </row>
        <row r="8758">
          <cell r="A8758">
            <v>45188</v>
          </cell>
          <cell r="B8758">
            <v>0.13150000000000001</v>
          </cell>
        </row>
        <row r="8759">
          <cell r="A8759">
            <v>45189</v>
          </cell>
          <cell r="B8759">
            <v>0.13150000000000001</v>
          </cell>
        </row>
        <row r="8760">
          <cell r="A8760">
            <v>45190</v>
          </cell>
          <cell r="B8760">
            <v>0.1265</v>
          </cell>
        </row>
        <row r="8761">
          <cell r="A8761">
            <v>45191</v>
          </cell>
          <cell r="B8761">
            <v>0.1265</v>
          </cell>
        </row>
        <row r="8762">
          <cell r="A8762">
            <v>45192</v>
          </cell>
          <cell r="B8762">
            <v>0</v>
          </cell>
        </row>
        <row r="8763">
          <cell r="A8763">
            <v>45193</v>
          </cell>
          <cell r="B8763">
            <v>0</v>
          </cell>
        </row>
        <row r="8764">
          <cell r="A8764">
            <v>45194</v>
          </cell>
          <cell r="B8764">
            <v>0.1265</v>
          </cell>
        </row>
        <row r="8765">
          <cell r="A8765">
            <v>45195</v>
          </cell>
          <cell r="B8765">
            <v>0.1265</v>
          </cell>
        </row>
        <row r="8766">
          <cell r="A8766">
            <v>45196</v>
          </cell>
          <cell r="B8766">
            <v>0.1265</v>
          </cell>
        </row>
        <row r="8767">
          <cell r="A8767">
            <v>45197</v>
          </cell>
          <cell r="B8767">
            <v>0.1265</v>
          </cell>
        </row>
        <row r="8768">
          <cell r="A8768">
            <v>45198</v>
          </cell>
          <cell r="B8768">
            <v>0.1265</v>
          </cell>
        </row>
        <row r="8769">
          <cell r="A8769">
            <v>45199</v>
          </cell>
          <cell r="B8769">
            <v>0</v>
          </cell>
        </row>
        <row r="8770">
          <cell r="A8770">
            <v>45200</v>
          </cell>
          <cell r="B8770">
            <v>0</v>
          </cell>
        </row>
        <row r="8771">
          <cell r="A8771">
            <v>45201</v>
          </cell>
          <cell r="B8771">
            <v>0.1265</v>
          </cell>
        </row>
        <row r="8772">
          <cell r="A8772">
            <v>45202</v>
          </cell>
          <cell r="B8772">
            <v>0.1265</v>
          </cell>
        </row>
        <row r="8773">
          <cell r="A8773">
            <v>45203</v>
          </cell>
          <cell r="B8773">
            <v>0.1265</v>
          </cell>
        </row>
        <row r="8774">
          <cell r="A8774">
            <v>45204</v>
          </cell>
          <cell r="B8774">
            <v>0.1265</v>
          </cell>
        </row>
        <row r="8775">
          <cell r="A8775">
            <v>45205</v>
          </cell>
          <cell r="B8775">
            <v>0.1265</v>
          </cell>
        </row>
        <row r="8776">
          <cell r="A8776">
            <v>45206</v>
          </cell>
          <cell r="B8776">
            <v>0</v>
          </cell>
        </row>
        <row r="8777">
          <cell r="A8777">
            <v>45207</v>
          </cell>
          <cell r="B8777">
            <v>0</v>
          </cell>
        </row>
        <row r="8778">
          <cell r="A8778">
            <v>45208</v>
          </cell>
          <cell r="B8778">
            <v>0.1265</v>
          </cell>
        </row>
        <row r="8779">
          <cell r="A8779">
            <v>45209</v>
          </cell>
          <cell r="B8779">
            <v>0.1265</v>
          </cell>
        </row>
        <row r="8780">
          <cell r="A8780">
            <v>45210</v>
          </cell>
          <cell r="B8780">
            <v>0.1265</v>
          </cell>
        </row>
        <row r="8781">
          <cell r="A8781">
            <v>45211</v>
          </cell>
          <cell r="B8781">
            <v>0</v>
          </cell>
        </row>
        <row r="8782">
          <cell r="A8782">
            <v>45212</v>
          </cell>
          <cell r="B8782">
            <v>0.1265</v>
          </cell>
        </row>
        <row r="8783">
          <cell r="A8783">
            <v>45213</v>
          </cell>
          <cell r="B8783">
            <v>0</v>
          </cell>
        </row>
        <row r="8784">
          <cell r="A8784">
            <v>45214</v>
          </cell>
          <cell r="B8784">
            <v>0</v>
          </cell>
        </row>
        <row r="8785">
          <cell r="A8785">
            <v>45215</v>
          </cell>
          <cell r="B8785">
            <v>0.1265</v>
          </cell>
        </row>
        <row r="8786">
          <cell r="A8786">
            <v>45216</v>
          </cell>
          <cell r="B8786">
            <v>0.1265</v>
          </cell>
        </row>
        <row r="8787">
          <cell r="A8787">
            <v>45217</v>
          </cell>
          <cell r="B8787">
            <v>0.1265</v>
          </cell>
        </row>
        <row r="8788">
          <cell r="A8788">
            <v>45218</v>
          </cell>
          <cell r="B8788">
            <v>0.1265</v>
          </cell>
        </row>
        <row r="8789">
          <cell r="A8789">
            <v>45219</v>
          </cell>
          <cell r="B8789">
            <v>0.1265</v>
          </cell>
        </row>
        <row r="8790">
          <cell r="A8790">
            <v>45220</v>
          </cell>
          <cell r="B8790">
            <v>0</v>
          </cell>
        </row>
        <row r="8791">
          <cell r="A8791">
            <v>45221</v>
          </cell>
          <cell r="B8791">
            <v>0</v>
          </cell>
        </row>
        <row r="8792">
          <cell r="A8792">
            <v>45222</v>
          </cell>
          <cell r="B8792">
            <v>0.1265</v>
          </cell>
        </row>
        <row r="8793">
          <cell r="A8793">
            <v>45223</v>
          </cell>
          <cell r="B8793">
            <v>0.1265</v>
          </cell>
        </row>
        <row r="8794">
          <cell r="A8794">
            <v>45224</v>
          </cell>
          <cell r="B8794">
            <v>0.1265</v>
          </cell>
        </row>
        <row r="8795">
          <cell r="A8795">
            <v>45225</v>
          </cell>
          <cell r="B8795">
            <v>0.1265</v>
          </cell>
        </row>
        <row r="8796">
          <cell r="A8796">
            <v>45226</v>
          </cell>
          <cell r="B8796">
            <v>0.1265</v>
          </cell>
        </row>
        <row r="8797">
          <cell r="A8797">
            <v>45227</v>
          </cell>
          <cell r="B8797">
            <v>0</v>
          </cell>
        </row>
        <row r="8798">
          <cell r="A8798">
            <v>45228</v>
          </cell>
          <cell r="B8798">
            <v>0</v>
          </cell>
        </row>
        <row r="8799">
          <cell r="A8799">
            <v>45229</v>
          </cell>
          <cell r="B8799">
            <v>0.1265</v>
          </cell>
        </row>
        <row r="8800">
          <cell r="A8800">
            <v>45230</v>
          </cell>
          <cell r="B8800">
            <v>0.1265</v>
          </cell>
        </row>
        <row r="8801">
          <cell r="A8801">
            <v>45231</v>
          </cell>
          <cell r="B8801">
            <v>0.1265</v>
          </cell>
        </row>
        <row r="8802">
          <cell r="A8802">
            <v>45232</v>
          </cell>
          <cell r="B8802">
            <v>0</v>
          </cell>
        </row>
        <row r="8803">
          <cell r="A8803">
            <v>45233</v>
          </cell>
          <cell r="B8803">
            <v>0.1215</v>
          </cell>
        </row>
        <row r="8804">
          <cell r="A8804">
            <v>45234</v>
          </cell>
          <cell r="B8804">
            <v>0</v>
          </cell>
        </row>
        <row r="8805">
          <cell r="A8805">
            <v>45235</v>
          </cell>
          <cell r="B8805">
            <v>0</v>
          </cell>
        </row>
        <row r="8806">
          <cell r="A8806">
            <v>45236</v>
          </cell>
          <cell r="B8806">
            <v>0.1215</v>
          </cell>
        </row>
        <row r="8807">
          <cell r="A8807">
            <v>45237</v>
          </cell>
          <cell r="B8807">
            <v>0.1215</v>
          </cell>
        </row>
        <row r="8808">
          <cell r="A8808">
            <v>45238</v>
          </cell>
          <cell r="B8808">
            <v>0.1215</v>
          </cell>
        </row>
        <row r="8809">
          <cell r="A8809">
            <v>45239</v>
          </cell>
          <cell r="B8809">
            <v>0.1215</v>
          </cell>
        </row>
        <row r="8810">
          <cell r="A8810">
            <v>45240</v>
          </cell>
          <cell r="B8810">
            <v>0.1215</v>
          </cell>
        </row>
        <row r="8811">
          <cell r="A8811">
            <v>45241</v>
          </cell>
          <cell r="B8811">
            <v>0</v>
          </cell>
        </row>
        <row r="8812">
          <cell r="A8812">
            <v>45242</v>
          </cell>
          <cell r="B8812">
            <v>0</v>
          </cell>
        </row>
        <row r="8813">
          <cell r="A8813">
            <v>45243</v>
          </cell>
          <cell r="B8813">
            <v>0.1215</v>
          </cell>
        </row>
        <row r="8814">
          <cell r="A8814">
            <v>45244</v>
          </cell>
          <cell r="B8814">
            <v>0.1215</v>
          </cell>
        </row>
        <row r="8815">
          <cell r="A8815">
            <v>45245</v>
          </cell>
          <cell r="B8815">
            <v>0</v>
          </cell>
        </row>
        <row r="8816">
          <cell r="A8816">
            <v>45246</v>
          </cell>
          <cell r="B8816">
            <v>0.1215</v>
          </cell>
        </row>
        <row r="8817">
          <cell r="A8817">
            <v>45247</v>
          </cell>
          <cell r="B8817">
            <v>0.1215</v>
          </cell>
        </row>
        <row r="8818">
          <cell r="A8818">
            <v>45248</v>
          </cell>
          <cell r="B8818">
            <v>0</v>
          </cell>
        </row>
        <row r="8819">
          <cell r="A8819">
            <v>45249</v>
          </cell>
          <cell r="B8819">
            <v>0</v>
          </cell>
        </row>
        <row r="8820">
          <cell r="A8820">
            <v>45250</v>
          </cell>
          <cell r="B8820">
            <v>0.1215</v>
          </cell>
        </row>
        <row r="8821">
          <cell r="A8821">
            <v>45251</v>
          </cell>
          <cell r="B8821">
            <v>0.1215</v>
          </cell>
        </row>
        <row r="8822">
          <cell r="A8822">
            <v>45252</v>
          </cell>
          <cell r="B8822">
            <v>0.1215</v>
          </cell>
        </row>
        <row r="8823">
          <cell r="A8823">
            <v>45253</v>
          </cell>
          <cell r="B8823">
            <v>0.1215</v>
          </cell>
        </row>
        <row r="8824">
          <cell r="A8824">
            <v>45254</v>
          </cell>
          <cell r="B8824">
            <v>0.1215</v>
          </cell>
        </row>
        <row r="8825">
          <cell r="A8825">
            <v>45255</v>
          </cell>
          <cell r="B8825">
            <v>0</v>
          </cell>
        </row>
        <row r="8826">
          <cell r="A8826">
            <v>45256</v>
          </cell>
          <cell r="B8826">
            <v>0</v>
          </cell>
        </row>
        <row r="8827">
          <cell r="A8827">
            <v>45257</v>
          </cell>
          <cell r="B8827">
            <v>0.1215</v>
          </cell>
        </row>
        <row r="8828">
          <cell r="A8828">
            <v>45258</v>
          </cell>
          <cell r="B8828">
            <v>0.1215</v>
          </cell>
        </row>
        <row r="8829">
          <cell r="A8829">
            <v>45259</v>
          </cell>
          <cell r="B8829">
            <v>0.1215</v>
          </cell>
        </row>
        <row r="8830">
          <cell r="A8830">
            <v>45260</v>
          </cell>
          <cell r="B8830">
            <v>0.1215</v>
          </cell>
        </row>
        <row r="8831">
          <cell r="A8831">
            <v>45261</v>
          </cell>
          <cell r="B8831">
            <v>0.1215</v>
          </cell>
        </row>
        <row r="8832">
          <cell r="A8832">
            <v>45262</v>
          </cell>
          <cell r="B8832">
            <v>0</v>
          </cell>
        </row>
        <row r="8833">
          <cell r="A8833">
            <v>45263</v>
          </cell>
          <cell r="B8833">
            <v>0</v>
          </cell>
        </row>
        <row r="8834">
          <cell r="A8834">
            <v>45264</v>
          </cell>
          <cell r="B8834">
            <v>0.1215</v>
          </cell>
        </row>
        <row r="8835">
          <cell r="A8835">
            <v>45265</v>
          </cell>
          <cell r="B8835">
            <v>0.1215</v>
          </cell>
        </row>
        <row r="8836">
          <cell r="A8836">
            <v>45266</v>
          </cell>
          <cell r="B8836">
            <v>0.1215</v>
          </cell>
        </row>
        <row r="8837">
          <cell r="A8837">
            <v>45267</v>
          </cell>
          <cell r="B8837">
            <v>0.1215</v>
          </cell>
        </row>
        <row r="8838">
          <cell r="A8838">
            <v>45268</v>
          </cell>
          <cell r="B8838">
            <v>0.1215</v>
          </cell>
        </row>
        <row r="8839">
          <cell r="A8839">
            <v>45269</v>
          </cell>
          <cell r="B8839">
            <v>0</v>
          </cell>
        </row>
        <row r="8840">
          <cell r="A8840">
            <v>45270</v>
          </cell>
          <cell r="B8840">
            <v>0</v>
          </cell>
        </row>
        <row r="8841">
          <cell r="A8841">
            <v>45271</v>
          </cell>
          <cell r="B8841">
            <v>0.1215</v>
          </cell>
        </row>
        <row r="8842">
          <cell r="A8842">
            <v>45272</v>
          </cell>
          <cell r="B8842">
            <v>0.1215</v>
          </cell>
        </row>
        <row r="8843">
          <cell r="A8843">
            <v>45273</v>
          </cell>
          <cell r="B8843">
            <v>0.1215</v>
          </cell>
        </row>
        <row r="8844">
          <cell r="A8844">
            <v>45274</v>
          </cell>
          <cell r="B8844">
            <v>0.11650000000000001</v>
          </cell>
        </row>
        <row r="8845">
          <cell r="A8845">
            <v>45275</v>
          </cell>
          <cell r="B8845">
            <v>0.11650000000000001</v>
          </cell>
        </row>
        <row r="8846">
          <cell r="A8846">
            <v>45276</v>
          </cell>
          <cell r="B8846">
            <v>0</v>
          </cell>
        </row>
        <row r="8847">
          <cell r="A8847">
            <v>45277</v>
          </cell>
          <cell r="B8847">
            <v>0</v>
          </cell>
        </row>
        <row r="8848">
          <cell r="A8848">
            <v>45278</v>
          </cell>
          <cell r="B8848">
            <v>0.11650000000000001</v>
          </cell>
        </row>
        <row r="8849">
          <cell r="A8849">
            <v>45279</v>
          </cell>
          <cell r="B8849">
            <v>0.11650000000000001</v>
          </cell>
        </row>
        <row r="8850">
          <cell r="A8850">
            <v>45280</v>
          </cell>
          <cell r="B8850">
            <v>0.11650000000000001</v>
          </cell>
        </row>
        <row r="8851">
          <cell r="A8851">
            <v>45281</v>
          </cell>
          <cell r="B8851">
            <v>0.11650000000000001</v>
          </cell>
        </row>
        <row r="8852">
          <cell r="A8852">
            <v>45282</v>
          </cell>
          <cell r="B8852">
            <v>0.11650000000000001</v>
          </cell>
        </row>
        <row r="8853">
          <cell r="A8853">
            <v>45283</v>
          </cell>
          <cell r="B8853">
            <v>0</v>
          </cell>
        </row>
        <row r="8854">
          <cell r="A8854">
            <v>45284</v>
          </cell>
          <cell r="B8854">
            <v>0</v>
          </cell>
        </row>
        <row r="8855">
          <cell r="A8855">
            <v>45285</v>
          </cell>
          <cell r="B8855">
            <v>0</v>
          </cell>
        </row>
        <row r="8856">
          <cell r="A8856">
            <v>45286</v>
          </cell>
          <cell r="B8856">
            <v>0.11650000000000001</v>
          </cell>
        </row>
        <row r="8857">
          <cell r="A8857">
            <v>45287</v>
          </cell>
          <cell r="B8857">
            <v>0.11650000000000001</v>
          </cell>
        </row>
        <row r="8858">
          <cell r="A8858">
            <v>45288</v>
          </cell>
          <cell r="B8858">
            <v>0.11650000000000001</v>
          </cell>
        </row>
        <row r="8859">
          <cell r="A8859">
            <v>45289</v>
          </cell>
          <cell r="B8859">
            <v>0.11650000000000001</v>
          </cell>
        </row>
        <row r="8860">
          <cell r="A8860">
            <v>45290</v>
          </cell>
          <cell r="B8860">
            <v>0</v>
          </cell>
        </row>
        <row r="8861">
          <cell r="A8861">
            <v>45291</v>
          </cell>
          <cell r="B8861">
            <v>0</v>
          </cell>
        </row>
        <row r="8862">
          <cell r="A8862">
            <v>45292</v>
          </cell>
          <cell r="B8862">
            <v>0</v>
          </cell>
        </row>
        <row r="8863">
          <cell r="A8863">
            <v>45293</v>
          </cell>
          <cell r="B8863">
            <v>0.11650000000000001</v>
          </cell>
        </row>
        <row r="8864">
          <cell r="A8864">
            <v>45294</v>
          </cell>
          <cell r="B8864">
            <v>0.11650000000000001</v>
          </cell>
        </row>
        <row r="8865">
          <cell r="A8865">
            <v>45295</v>
          </cell>
          <cell r="B8865">
            <v>0.11650000000000001</v>
          </cell>
        </row>
        <row r="8866">
          <cell r="A8866">
            <v>45296</v>
          </cell>
          <cell r="B8866">
            <v>0.11650000000000001</v>
          </cell>
        </row>
        <row r="8867">
          <cell r="A8867">
            <v>45297</v>
          </cell>
          <cell r="B8867">
            <v>0</v>
          </cell>
        </row>
        <row r="8868">
          <cell r="A8868">
            <v>45298</v>
          </cell>
          <cell r="B8868">
            <v>0</v>
          </cell>
        </row>
        <row r="8869">
          <cell r="A8869">
            <v>45299</v>
          </cell>
          <cell r="B8869">
            <v>0.11650000000000001</v>
          </cell>
        </row>
        <row r="8870">
          <cell r="A8870">
            <v>45300</v>
          </cell>
          <cell r="B8870">
            <v>0.11650000000000001</v>
          </cell>
        </row>
        <row r="8871">
          <cell r="A8871">
            <v>45301</v>
          </cell>
          <cell r="B8871">
            <v>0.11650000000000001</v>
          </cell>
        </row>
        <row r="8872">
          <cell r="A8872">
            <v>45302</v>
          </cell>
          <cell r="B8872">
            <v>0.11650000000000001</v>
          </cell>
        </row>
        <row r="8873">
          <cell r="A8873">
            <v>45303</v>
          </cell>
          <cell r="B8873">
            <v>0.11650000000000001</v>
          </cell>
        </row>
        <row r="8874">
          <cell r="A8874">
            <v>45304</v>
          </cell>
          <cell r="B8874">
            <v>0</v>
          </cell>
        </row>
        <row r="8875">
          <cell r="A8875">
            <v>45305</v>
          </cell>
          <cell r="B8875">
            <v>0</v>
          </cell>
        </row>
        <row r="8876">
          <cell r="A8876">
            <v>45306</v>
          </cell>
          <cell r="B8876">
            <v>0.11650000000000001</v>
          </cell>
        </row>
        <row r="8877">
          <cell r="A8877">
            <v>45307</v>
          </cell>
          <cell r="B8877">
            <v>0.11650000000000001</v>
          </cell>
        </row>
        <row r="8878">
          <cell r="A8878">
            <v>45308</v>
          </cell>
          <cell r="B8878">
            <v>0.11650000000000001</v>
          </cell>
        </row>
        <row r="8879">
          <cell r="A8879">
            <v>45309</v>
          </cell>
          <cell r="B8879">
            <v>0.11650000000000001</v>
          </cell>
        </row>
        <row r="8880">
          <cell r="A8880">
            <v>45310</v>
          </cell>
          <cell r="B8880">
            <v>0.11650000000000001</v>
          </cell>
        </row>
        <row r="8881">
          <cell r="A8881">
            <v>45311</v>
          </cell>
          <cell r="B8881">
            <v>0</v>
          </cell>
        </row>
        <row r="8882">
          <cell r="A8882">
            <v>45312</v>
          </cell>
          <cell r="B8882">
            <v>0</v>
          </cell>
        </row>
        <row r="8883">
          <cell r="A8883">
            <v>45313</v>
          </cell>
          <cell r="B8883">
            <v>0.11650000000000001</v>
          </cell>
        </row>
        <row r="8884">
          <cell r="A8884">
            <v>45314</v>
          </cell>
          <cell r="B8884">
            <v>0.11650000000000001</v>
          </cell>
        </row>
        <row r="8885">
          <cell r="A8885">
            <v>45315</v>
          </cell>
          <cell r="B8885">
            <v>0.11650000000000001</v>
          </cell>
        </row>
        <row r="8886">
          <cell r="A8886">
            <v>45316</v>
          </cell>
          <cell r="B8886">
            <v>0.11650000000000001</v>
          </cell>
        </row>
        <row r="8887">
          <cell r="A8887">
            <v>45317</v>
          </cell>
          <cell r="B8887">
            <v>0.11650000000000001</v>
          </cell>
        </row>
        <row r="8888">
          <cell r="A8888">
            <v>45318</v>
          </cell>
          <cell r="B8888">
            <v>0</v>
          </cell>
        </row>
        <row r="8889">
          <cell r="A8889">
            <v>45319</v>
          </cell>
          <cell r="B8889">
            <v>0</v>
          </cell>
        </row>
        <row r="8890">
          <cell r="A8890">
            <v>45320</v>
          </cell>
          <cell r="B8890">
            <v>0.11650000000000001</v>
          </cell>
        </row>
        <row r="8891">
          <cell r="A8891">
            <v>45321</v>
          </cell>
          <cell r="B8891">
            <v>0.11650000000000001</v>
          </cell>
        </row>
        <row r="8892">
          <cell r="A8892">
            <v>45322</v>
          </cell>
          <cell r="B8892">
            <v>0.11650000000000001</v>
          </cell>
        </row>
        <row r="8893">
          <cell r="A8893">
            <v>45323</v>
          </cell>
          <cell r="B8893">
            <v>0.1115</v>
          </cell>
        </row>
        <row r="8894">
          <cell r="A8894">
            <v>45324</v>
          </cell>
          <cell r="B8894">
            <v>0.1115</v>
          </cell>
        </row>
        <row r="8895">
          <cell r="A8895">
            <v>45325</v>
          </cell>
          <cell r="B8895">
            <v>0</v>
          </cell>
        </row>
        <row r="8896">
          <cell r="A8896">
            <v>45326</v>
          </cell>
          <cell r="B8896">
            <v>0</v>
          </cell>
        </row>
        <row r="8897">
          <cell r="A8897">
            <v>45327</v>
          </cell>
          <cell r="B8897">
            <v>0.1115</v>
          </cell>
        </row>
        <row r="8898">
          <cell r="A8898">
            <v>45328</v>
          </cell>
          <cell r="B8898">
            <v>0.1115</v>
          </cell>
        </row>
        <row r="8899">
          <cell r="A8899">
            <v>45329</v>
          </cell>
          <cell r="B8899">
            <v>0.1115</v>
          </cell>
        </row>
        <row r="8900">
          <cell r="A8900">
            <v>45330</v>
          </cell>
          <cell r="B8900">
            <v>0.1115</v>
          </cell>
        </row>
        <row r="8901">
          <cell r="A8901">
            <v>45331</v>
          </cell>
          <cell r="B8901">
            <v>0.1115</v>
          </cell>
        </row>
        <row r="8902">
          <cell r="A8902">
            <v>45332</v>
          </cell>
          <cell r="B8902">
            <v>0</v>
          </cell>
        </row>
        <row r="8903">
          <cell r="A8903">
            <v>45333</v>
          </cell>
          <cell r="B8903">
            <v>0</v>
          </cell>
        </row>
        <row r="8904">
          <cell r="A8904">
            <v>45334</v>
          </cell>
          <cell r="B8904">
            <v>0</v>
          </cell>
        </row>
        <row r="8905">
          <cell r="A8905">
            <v>45335</v>
          </cell>
          <cell r="B8905">
            <v>0</v>
          </cell>
        </row>
        <row r="8906">
          <cell r="A8906">
            <v>45336</v>
          </cell>
          <cell r="B8906">
            <v>0.1115</v>
          </cell>
        </row>
        <row r="8907">
          <cell r="A8907">
            <v>45337</v>
          </cell>
          <cell r="B8907">
            <v>0.1115</v>
          </cell>
        </row>
        <row r="8908">
          <cell r="A8908">
            <v>45338</v>
          </cell>
          <cell r="B8908">
            <v>0.1115</v>
          </cell>
        </row>
        <row r="8909">
          <cell r="A8909">
            <v>45339</v>
          </cell>
          <cell r="B8909">
            <v>0</v>
          </cell>
        </row>
        <row r="8910">
          <cell r="A8910">
            <v>45340</v>
          </cell>
          <cell r="B8910">
            <v>0</v>
          </cell>
        </row>
        <row r="8911">
          <cell r="A8911">
            <v>45341</v>
          </cell>
          <cell r="B8911">
            <v>0.1115</v>
          </cell>
        </row>
        <row r="8912">
          <cell r="A8912">
            <v>45342</v>
          </cell>
          <cell r="B8912">
            <v>0.1115</v>
          </cell>
        </row>
        <row r="8913">
          <cell r="A8913">
            <v>45343</v>
          </cell>
          <cell r="B8913">
            <v>0.1115</v>
          </cell>
        </row>
        <row r="8914">
          <cell r="A8914">
            <v>45344</v>
          </cell>
          <cell r="B8914">
            <v>0.1115</v>
          </cell>
        </row>
        <row r="8915">
          <cell r="A8915">
            <v>45345</v>
          </cell>
          <cell r="B8915">
            <v>0.1115</v>
          </cell>
        </row>
        <row r="8916">
          <cell r="A8916">
            <v>45346</v>
          </cell>
          <cell r="B8916">
            <v>0</v>
          </cell>
        </row>
        <row r="8917">
          <cell r="A8917">
            <v>45347</v>
          </cell>
          <cell r="B8917">
            <v>0</v>
          </cell>
        </row>
        <row r="8918">
          <cell r="A8918">
            <v>45348</v>
          </cell>
          <cell r="B8918">
            <v>0.1115</v>
          </cell>
        </row>
        <row r="8919">
          <cell r="A8919">
            <v>45349</v>
          </cell>
          <cell r="B8919">
            <v>0.1115</v>
          </cell>
        </row>
        <row r="8920">
          <cell r="A8920">
            <v>45350</v>
          </cell>
          <cell r="B8920">
            <v>0.1115</v>
          </cell>
        </row>
        <row r="8921">
          <cell r="A8921">
            <v>45351</v>
          </cell>
          <cell r="B8921">
            <v>0.1115</v>
          </cell>
        </row>
        <row r="8922">
          <cell r="A8922">
            <v>45352</v>
          </cell>
          <cell r="B8922">
            <v>0.1115</v>
          </cell>
        </row>
        <row r="8923">
          <cell r="A8923">
            <v>45353</v>
          </cell>
          <cell r="B8923">
            <v>0</v>
          </cell>
        </row>
        <row r="8924">
          <cell r="A8924">
            <v>45354</v>
          </cell>
          <cell r="B8924">
            <v>0</v>
          </cell>
        </row>
        <row r="8925">
          <cell r="A8925">
            <v>45355</v>
          </cell>
          <cell r="B8925">
            <v>0.1115</v>
          </cell>
        </row>
        <row r="8926">
          <cell r="A8926">
            <v>45356</v>
          </cell>
          <cell r="B8926">
            <v>0.1115</v>
          </cell>
        </row>
        <row r="8927">
          <cell r="A8927">
            <v>45357</v>
          </cell>
          <cell r="B8927">
            <v>0.1115</v>
          </cell>
        </row>
        <row r="8928">
          <cell r="A8928">
            <v>45358</v>
          </cell>
          <cell r="B8928">
            <v>0.1115</v>
          </cell>
        </row>
        <row r="8929">
          <cell r="A8929">
            <v>45359</v>
          </cell>
          <cell r="B8929">
            <v>0.1115</v>
          </cell>
        </row>
        <row r="8930">
          <cell r="A8930">
            <v>45360</v>
          </cell>
          <cell r="B8930">
            <v>0</v>
          </cell>
        </row>
        <row r="8931">
          <cell r="A8931">
            <v>45361</v>
          </cell>
          <cell r="B8931">
            <v>0</v>
          </cell>
        </row>
        <row r="8932">
          <cell r="A8932">
            <v>45362</v>
          </cell>
          <cell r="B8932">
            <v>0.1115</v>
          </cell>
        </row>
        <row r="8933">
          <cell r="A8933">
            <v>45363</v>
          </cell>
          <cell r="B8933">
            <v>0.1115</v>
          </cell>
        </row>
        <row r="8934">
          <cell r="A8934">
            <v>45364</v>
          </cell>
          <cell r="B8934">
            <v>0.1115</v>
          </cell>
        </row>
        <row r="8935">
          <cell r="A8935">
            <v>45365</v>
          </cell>
          <cell r="B8935">
            <v>0.1115</v>
          </cell>
        </row>
        <row r="8936">
          <cell r="A8936">
            <v>45366</v>
          </cell>
          <cell r="B8936">
            <v>0.1115</v>
          </cell>
        </row>
        <row r="8937">
          <cell r="A8937">
            <v>45367</v>
          </cell>
          <cell r="B8937">
            <v>0</v>
          </cell>
        </row>
        <row r="8938">
          <cell r="A8938">
            <v>45368</v>
          </cell>
          <cell r="B8938">
            <v>0</v>
          </cell>
        </row>
        <row r="8939">
          <cell r="A8939">
            <v>45369</v>
          </cell>
          <cell r="B8939">
            <v>0.1115</v>
          </cell>
        </row>
        <row r="8940">
          <cell r="A8940">
            <v>45370</v>
          </cell>
          <cell r="B8940">
            <v>0.1115</v>
          </cell>
        </row>
        <row r="8941">
          <cell r="A8941">
            <v>45371</v>
          </cell>
          <cell r="B8941">
            <v>0.1115</v>
          </cell>
        </row>
        <row r="8942">
          <cell r="A8942">
            <v>45372</v>
          </cell>
          <cell r="B8942">
            <v>0.1065</v>
          </cell>
        </row>
        <row r="8943">
          <cell r="A8943">
            <v>45373</v>
          </cell>
          <cell r="B8943">
            <v>0.1065</v>
          </cell>
        </row>
        <row r="8944">
          <cell r="A8944">
            <v>45374</v>
          </cell>
          <cell r="B8944">
            <v>0</v>
          </cell>
        </row>
        <row r="8945">
          <cell r="A8945">
            <v>45375</v>
          </cell>
          <cell r="B8945">
            <v>0</v>
          </cell>
        </row>
        <row r="8946">
          <cell r="A8946">
            <v>45376</v>
          </cell>
          <cell r="B8946">
            <v>0.1065</v>
          </cell>
        </row>
        <row r="8947">
          <cell r="A8947">
            <v>45377</v>
          </cell>
          <cell r="B8947">
            <v>0.1065</v>
          </cell>
        </row>
        <row r="8948">
          <cell r="A8948">
            <v>45378</v>
          </cell>
          <cell r="B8948">
            <v>0.1065</v>
          </cell>
        </row>
        <row r="8949">
          <cell r="A8949">
            <v>45379</v>
          </cell>
          <cell r="B8949">
            <v>0.1065</v>
          </cell>
        </row>
        <row r="8950">
          <cell r="A8950">
            <v>45380</v>
          </cell>
          <cell r="B8950">
            <v>0</v>
          </cell>
        </row>
        <row r="8951">
          <cell r="A8951">
            <v>45381</v>
          </cell>
          <cell r="B8951">
            <v>0</v>
          </cell>
        </row>
        <row r="8952">
          <cell r="A8952">
            <v>45382</v>
          </cell>
          <cell r="B8952">
            <v>0</v>
          </cell>
        </row>
        <row r="8953">
          <cell r="A8953">
            <v>45383</v>
          </cell>
          <cell r="B8953">
            <v>0.1065</v>
          </cell>
        </row>
        <row r="8954">
          <cell r="A8954">
            <v>45384</v>
          </cell>
          <cell r="B8954">
            <v>0.1065</v>
          </cell>
        </row>
        <row r="8955">
          <cell r="A8955">
            <v>45385</v>
          </cell>
          <cell r="B8955">
            <v>0.1065</v>
          </cell>
        </row>
        <row r="8956">
          <cell r="A8956">
            <v>45386</v>
          </cell>
          <cell r="B8956">
            <v>0.1065</v>
          </cell>
        </row>
        <row r="8957">
          <cell r="A8957">
            <v>45387</v>
          </cell>
          <cell r="B8957">
            <v>0.1065</v>
          </cell>
        </row>
        <row r="8958">
          <cell r="A8958">
            <v>45388</v>
          </cell>
          <cell r="B8958">
            <v>0</v>
          </cell>
        </row>
        <row r="8959">
          <cell r="A8959">
            <v>45389</v>
          </cell>
          <cell r="B8959">
            <v>0</v>
          </cell>
        </row>
        <row r="8960">
          <cell r="A8960">
            <v>45390</v>
          </cell>
          <cell r="B8960">
            <v>0.1065</v>
          </cell>
        </row>
        <row r="8961">
          <cell r="A8961">
            <v>45391</v>
          </cell>
          <cell r="B8961">
            <v>0.1065</v>
          </cell>
        </row>
        <row r="8962">
          <cell r="A8962">
            <v>45392</v>
          </cell>
          <cell r="B8962">
            <v>0.1065</v>
          </cell>
        </row>
        <row r="8963">
          <cell r="A8963">
            <v>45393</v>
          </cell>
          <cell r="B8963">
            <v>0.1065</v>
          </cell>
        </row>
        <row r="8964">
          <cell r="A8964">
            <v>45394</v>
          </cell>
          <cell r="B8964">
            <v>0.1065</v>
          </cell>
        </row>
        <row r="8965">
          <cell r="A8965">
            <v>45395</v>
          </cell>
          <cell r="B8965">
            <v>0</v>
          </cell>
        </row>
        <row r="8966">
          <cell r="A8966">
            <v>45396</v>
          </cell>
          <cell r="B8966">
            <v>0</v>
          </cell>
        </row>
        <row r="8967">
          <cell r="A8967">
            <v>45397</v>
          </cell>
          <cell r="B8967">
            <v>0.1065</v>
          </cell>
        </row>
        <row r="8968">
          <cell r="A8968">
            <v>45398</v>
          </cell>
          <cell r="B8968">
            <v>0.1065</v>
          </cell>
        </row>
        <row r="8969">
          <cell r="A8969">
            <v>45399</v>
          </cell>
          <cell r="B8969">
            <v>0.1065</v>
          </cell>
        </row>
        <row r="8970">
          <cell r="A8970">
            <v>45400</v>
          </cell>
          <cell r="B8970">
            <v>0.1065</v>
          </cell>
        </row>
        <row r="8971">
          <cell r="A8971">
            <v>45401</v>
          </cell>
          <cell r="B8971">
            <v>0.1065</v>
          </cell>
        </row>
        <row r="8972">
          <cell r="A8972">
            <v>45402</v>
          </cell>
          <cell r="B8972">
            <v>0</v>
          </cell>
        </row>
        <row r="8973">
          <cell r="A8973">
            <v>45403</v>
          </cell>
          <cell r="B8973">
            <v>0</v>
          </cell>
        </row>
        <row r="8974">
          <cell r="A8974">
            <v>45404</v>
          </cell>
          <cell r="B8974">
            <v>0.1065</v>
          </cell>
        </row>
        <row r="8975">
          <cell r="A8975">
            <v>45405</v>
          </cell>
          <cell r="B8975">
            <v>0.1065</v>
          </cell>
        </row>
        <row r="8976">
          <cell r="A8976">
            <v>45406</v>
          </cell>
          <cell r="B8976">
            <v>0.1065</v>
          </cell>
        </row>
        <row r="8977">
          <cell r="A8977">
            <v>45407</v>
          </cell>
          <cell r="B8977">
            <v>0.1065</v>
          </cell>
        </row>
        <row r="8978">
          <cell r="A8978">
            <v>45408</v>
          </cell>
          <cell r="B8978">
            <v>0.1065</v>
          </cell>
        </row>
        <row r="8979">
          <cell r="A8979">
            <v>45409</v>
          </cell>
          <cell r="B8979">
            <v>0</v>
          </cell>
        </row>
        <row r="8980">
          <cell r="A8980">
            <v>45410</v>
          </cell>
          <cell r="B8980">
            <v>0</v>
          </cell>
        </row>
        <row r="8981">
          <cell r="A8981">
            <v>45411</v>
          </cell>
          <cell r="B8981">
            <v>0.1065</v>
          </cell>
        </row>
        <row r="8982">
          <cell r="A8982">
            <v>45412</v>
          </cell>
          <cell r="B8982">
            <v>0.1065</v>
          </cell>
        </row>
        <row r="8983">
          <cell r="A8983">
            <v>45413</v>
          </cell>
          <cell r="B8983">
            <v>0</v>
          </cell>
        </row>
        <row r="8984">
          <cell r="A8984">
            <v>45414</v>
          </cell>
          <cell r="B8984">
            <v>0.1065</v>
          </cell>
        </row>
        <row r="8985">
          <cell r="A8985">
            <v>45415</v>
          </cell>
          <cell r="B8985">
            <v>0.1065</v>
          </cell>
        </row>
        <row r="8986">
          <cell r="A8986">
            <v>45416</v>
          </cell>
          <cell r="B8986">
            <v>0</v>
          </cell>
        </row>
        <row r="8987">
          <cell r="A8987">
            <v>45417</v>
          </cell>
          <cell r="B8987">
            <v>0</v>
          </cell>
        </row>
        <row r="8988">
          <cell r="A8988">
            <v>45418</v>
          </cell>
          <cell r="B8988">
            <v>0.1065</v>
          </cell>
        </row>
        <row r="8989">
          <cell r="A8989">
            <v>45419</v>
          </cell>
          <cell r="B8989">
            <v>0.1065</v>
          </cell>
        </row>
        <row r="8990">
          <cell r="A8990">
            <v>45420</v>
          </cell>
          <cell r="B8990">
            <v>0.1065</v>
          </cell>
        </row>
        <row r="8991">
          <cell r="A8991">
            <v>45421</v>
          </cell>
          <cell r="B8991">
            <v>0.104</v>
          </cell>
        </row>
        <row r="8992">
          <cell r="A8992">
            <v>45422</v>
          </cell>
          <cell r="B8992">
            <v>0.104</v>
          </cell>
        </row>
        <row r="8993">
          <cell r="A8993">
            <v>45423</v>
          </cell>
          <cell r="B8993">
            <v>0</v>
          </cell>
        </row>
        <row r="8994">
          <cell r="A8994">
            <v>45424</v>
          </cell>
          <cell r="B8994">
            <v>0</v>
          </cell>
        </row>
        <row r="8995">
          <cell r="A8995">
            <v>45425</v>
          </cell>
          <cell r="B8995">
            <v>0.104</v>
          </cell>
        </row>
        <row r="8996">
          <cell r="A8996">
            <v>45426</v>
          </cell>
          <cell r="B8996">
            <v>0.104</v>
          </cell>
        </row>
        <row r="8997">
          <cell r="A8997">
            <v>45427</v>
          </cell>
          <cell r="B8997">
            <v>0.104</v>
          </cell>
        </row>
        <row r="8998">
          <cell r="A8998">
            <v>45428</v>
          </cell>
          <cell r="B8998">
            <v>0.104</v>
          </cell>
        </row>
        <row r="8999">
          <cell r="A8999">
            <v>45429</v>
          </cell>
          <cell r="B8999">
            <v>0.104</v>
          </cell>
        </row>
        <row r="9000">
          <cell r="A9000">
            <v>45430</v>
          </cell>
          <cell r="B9000">
            <v>0</v>
          </cell>
        </row>
        <row r="9001">
          <cell r="A9001">
            <v>45431</v>
          </cell>
          <cell r="B9001">
            <v>0</v>
          </cell>
        </row>
        <row r="9002">
          <cell r="A9002">
            <v>45432</v>
          </cell>
          <cell r="B9002">
            <v>0.104</v>
          </cell>
        </row>
        <row r="9003">
          <cell r="A9003">
            <v>45433</v>
          </cell>
          <cell r="B9003">
            <v>0.104</v>
          </cell>
        </row>
        <row r="9004">
          <cell r="A9004">
            <v>45434</v>
          </cell>
          <cell r="B9004">
            <v>0.104</v>
          </cell>
        </row>
        <row r="9005">
          <cell r="A9005">
            <v>45435</v>
          </cell>
          <cell r="B9005">
            <v>0.104</v>
          </cell>
        </row>
        <row r="9006">
          <cell r="A9006">
            <v>45436</v>
          </cell>
          <cell r="B9006">
            <v>0.104</v>
          </cell>
        </row>
        <row r="9007">
          <cell r="A9007">
            <v>45437</v>
          </cell>
          <cell r="B9007">
            <v>0</v>
          </cell>
        </row>
        <row r="9008">
          <cell r="A9008">
            <v>45438</v>
          </cell>
          <cell r="B9008">
            <v>0</v>
          </cell>
        </row>
        <row r="9009">
          <cell r="A9009">
            <v>45439</v>
          </cell>
          <cell r="B9009">
            <v>0.104</v>
          </cell>
        </row>
        <row r="9010">
          <cell r="A9010">
            <v>45440</v>
          </cell>
          <cell r="B9010">
            <v>0.104</v>
          </cell>
        </row>
        <row r="9011">
          <cell r="A9011">
            <v>45441</v>
          </cell>
          <cell r="B9011">
            <v>0.104</v>
          </cell>
        </row>
        <row r="9012">
          <cell r="A9012">
            <v>45442</v>
          </cell>
          <cell r="B9012">
            <v>0</v>
          </cell>
        </row>
        <row r="9013">
          <cell r="A9013">
            <v>45443</v>
          </cell>
          <cell r="B9013">
            <v>0.104</v>
          </cell>
        </row>
        <row r="9014">
          <cell r="A9014">
            <v>45444</v>
          </cell>
          <cell r="B9014">
            <v>0</v>
          </cell>
        </row>
        <row r="9015">
          <cell r="A9015">
            <v>45445</v>
          </cell>
          <cell r="B9015">
            <v>0</v>
          </cell>
        </row>
        <row r="9016">
          <cell r="A9016">
            <v>45446</v>
          </cell>
          <cell r="B9016">
            <v>0.104</v>
          </cell>
        </row>
        <row r="9017">
          <cell r="A9017">
            <v>45447</v>
          </cell>
          <cell r="B9017">
            <v>0.104</v>
          </cell>
        </row>
        <row r="9018">
          <cell r="A9018">
            <v>45448</v>
          </cell>
          <cell r="B9018">
            <v>0.104</v>
          </cell>
        </row>
        <row r="9019">
          <cell r="A9019">
            <v>45449</v>
          </cell>
          <cell r="B9019">
            <v>0.104</v>
          </cell>
        </row>
        <row r="9020">
          <cell r="A9020">
            <v>45450</v>
          </cell>
          <cell r="B9020">
            <v>0.104</v>
          </cell>
        </row>
        <row r="9021">
          <cell r="A9021">
            <v>45451</v>
          </cell>
          <cell r="B9021">
            <v>0</v>
          </cell>
        </row>
        <row r="9022">
          <cell r="A9022">
            <v>45452</v>
          </cell>
          <cell r="B9022">
            <v>0</v>
          </cell>
        </row>
        <row r="9023">
          <cell r="A9023">
            <v>45453</v>
          </cell>
          <cell r="B9023">
            <v>0.104</v>
          </cell>
        </row>
        <row r="9024">
          <cell r="A9024">
            <v>45454</v>
          </cell>
          <cell r="B9024">
            <v>0.104</v>
          </cell>
        </row>
        <row r="9025">
          <cell r="A9025">
            <v>45455</v>
          </cell>
          <cell r="B9025">
            <v>0.104</v>
          </cell>
        </row>
        <row r="9026">
          <cell r="A9026">
            <v>45456</v>
          </cell>
          <cell r="B9026">
            <v>0.104</v>
          </cell>
        </row>
        <row r="9027">
          <cell r="A9027">
            <v>45457</v>
          </cell>
          <cell r="B9027">
            <v>0.104</v>
          </cell>
        </row>
        <row r="9028">
          <cell r="A9028">
            <v>45458</v>
          </cell>
          <cell r="B9028">
            <v>0</v>
          </cell>
        </row>
        <row r="9029">
          <cell r="A9029">
            <v>45459</v>
          </cell>
          <cell r="B9029">
            <v>0</v>
          </cell>
        </row>
        <row r="9030">
          <cell r="A9030">
            <v>45460</v>
          </cell>
          <cell r="B9030">
            <v>0.104</v>
          </cell>
        </row>
        <row r="9031">
          <cell r="A9031">
            <v>45461</v>
          </cell>
          <cell r="B9031">
            <v>0.104</v>
          </cell>
        </row>
        <row r="9032">
          <cell r="A9032">
            <v>45462</v>
          </cell>
          <cell r="B9032">
            <v>0.104</v>
          </cell>
        </row>
        <row r="9033">
          <cell r="A9033">
            <v>45463</v>
          </cell>
          <cell r="B9033">
            <v>0.104</v>
          </cell>
        </row>
        <row r="9034">
          <cell r="A9034">
            <v>45464</v>
          </cell>
          <cell r="B9034">
            <v>0.104</v>
          </cell>
        </row>
        <row r="9035">
          <cell r="A9035">
            <v>45465</v>
          </cell>
          <cell r="B9035">
            <v>0</v>
          </cell>
        </row>
        <row r="9036">
          <cell r="A9036">
            <v>45466</v>
          </cell>
          <cell r="B9036">
            <v>0</v>
          </cell>
        </row>
        <row r="9037">
          <cell r="A9037">
            <v>45467</v>
          </cell>
          <cell r="B9037">
            <v>0.104</v>
          </cell>
        </row>
        <row r="9038">
          <cell r="A9038">
            <v>45468</v>
          </cell>
          <cell r="B9038">
            <v>0.104</v>
          </cell>
        </row>
        <row r="9039">
          <cell r="A9039">
            <v>45469</v>
          </cell>
          <cell r="B9039">
            <v>0.104</v>
          </cell>
        </row>
        <row r="9040">
          <cell r="A9040">
            <v>45470</v>
          </cell>
          <cell r="B9040">
            <v>0.104</v>
          </cell>
        </row>
        <row r="9041">
          <cell r="A9041">
            <v>45471</v>
          </cell>
          <cell r="B9041">
            <v>0.104</v>
          </cell>
        </row>
        <row r="9042">
          <cell r="A9042">
            <v>45472</v>
          </cell>
          <cell r="B9042">
            <v>0</v>
          </cell>
        </row>
        <row r="9043">
          <cell r="A9043">
            <v>45473</v>
          </cell>
          <cell r="B9043">
            <v>0</v>
          </cell>
        </row>
        <row r="9044">
          <cell r="A9044">
            <v>45474</v>
          </cell>
          <cell r="B9044">
            <v>0.104</v>
          </cell>
        </row>
        <row r="9045">
          <cell r="A9045">
            <v>45475</v>
          </cell>
          <cell r="B9045">
            <v>0.104</v>
          </cell>
        </row>
        <row r="9046">
          <cell r="A9046">
            <v>45476</v>
          </cell>
          <cell r="B9046">
            <v>0.104</v>
          </cell>
        </row>
        <row r="9047">
          <cell r="A9047">
            <v>45477</v>
          </cell>
          <cell r="B9047">
            <v>0.104</v>
          </cell>
        </row>
        <row r="9048">
          <cell r="A9048">
            <v>45478</v>
          </cell>
          <cell r="B9048">
            <v>0.104</v>
          </cell>
        </row>
        <row r="9049">
          <cell r="A9049">
            <v>45479</v>
          </cell>
          <cell r="B9049">
            <v>0</v>
          </cell>
        </row>
        <row r="9050">
          <cell r="A9050">
            <v>45480</v>
          </cell>
          <cell r="B9050">
            <v>0</v>
          </cell>
        </row>
        <row r="9051">
          <cell r="A9051">
            <v>45481</v>
          </cell>
          <cell r="B9051">
            <v>0.104</v>
          </cell>
        </row>
        <row r="9052">
          <cell r="A9052">
            <v>45482</v>
          </cell>
          <cell r="B9052">
            <v>0.104</v>
          </cell>
        </row>
        <row r="9053">
          <cell r="A9053">
            <v>45483</v>
          </cell>
          <cell r="B9053">
            <v>0.104</v>
          </cell>
        </row>
        <row r="9054">
          <cell r="A9054">
            <v>45484</v>
          </cell>
          <cell r="B9054">
            <v>0.104</v>
          </cell>
        </row>
        <row r="9055">
          <cell r="A9055">
            <v>45485</v>
          </cell>
          <cell r="B9055">
            <v>0.104</v>
          </cell>
        </row>
        <row r="9056">
          <cell r="A9056">
            <v>45486</v>
          </cell>
          <cell r="B9056">
            <v>0</v>
          </cell>
        </row>
        <row r="9057">
          <cell r="A9057">
            <v>45487</v>
          </cell>
          <cell r="B9057">
            <v>0</v>
          </cell>
        </row>
        <row r="9058">
          <cell r="A9058">
            <v>45488</v>
          </cell>
          <cell r="B9058">
            <v>0.104</v>
          </cell>
        </row>
        <row r="9059">
          <cell r="A9059">
            <v>45489</v>
          </cell>
          <cell r="B9059">
            <v>0.104</v>
          </cell>
        </row>
        <row r="9060">
          <cell r="A9060">
            <v>45490</v>
          </cell>
          <cell r="B9060">
            <v>0.104</v>
          </cell>
        </row>
        <row r="9061">
          <cell r="A9061">
            <v>45491</v>
          </cell>
          <cell r="B9061">
            <v>0.104</v>
          </cell>
        </row>
        <row r="9062">
          <cell r="A9062">
            <v>45492</v>
          </cell>
          <cell r="B9062">
            <v>0.104</v>
          </cell>
        </row>
        <row r="9063">
          <cell r="A9063">
            <v>45493</v>
          </cell>
          <cell r="B9063">
            <v>0</v>
          </cell>
        </row>
        <row r="9064">
          <cell r="A9064">
            <v>45494</v>
          </cell>
          <cell r="B9064">
            <v>0</v>
          </cell>
        </row>
        <row r="9065">
          <cell r="A9065">
            <v>45495</v>
          </cell>
          <cell r="B9065">
            <v>0.104</v>
          </cell>
        </row>
        <row r="9066">
          <cell r="A9066">
            <v>45496</v>
          </cell>
          <cell r="B9066">
            <v>0.104</v>
          </cell>
        </row>
        <row r="9067">
          <cell r="A9067">
            <v>45497</v>
          </cell>
          <cell r="B9067">
            <v>0.104</v>
          </cell>
        </row>
        <row r="9068">
          <cell r="A9068">
            <v>45498</v>
          </cell>
          <cell r="B9068">
            <v>0.104</v>
          </cell>
        </row>
        <row r="9069">
          <cell r="A9069">
            <v>45499</v>
          </cell>
          <cell r="B9069">
            <v>0.104</v>
          </cell>
        </row>
        <row r="9070">
          <cell r="A9070">
            <v>45500</v>
          </cell>
          <cell r="B9070">
            <v>0</v>
          </cell>
        </row>
        <row r="9071">
          <cell r="A9071">
            <v>45501</v>
          </cell>
          <cell r="B9071">
            <v>0</v>
          </cell>
        </row>
        <row r="9072">
          <cell r="A9072">
            <v>45502</v>
          </cell>
          <cell r="B9072">
            <v>0.104</v>
          </cell>
        </row>
        <row r="9073">
          <cell r="A9073">
            <v>45503</v>
          </cell>
          <cell r="B9073">
            <v>0.104</v>
          </cell>
        </row>
        <row r="9074">
          <cell r="A9074">
            <v>45504</v>
          </cell>
          <cell r="B9074">
            <v>0.104</v>
          </cell>
        </row>
        <row r="9075">
          <cell r="A9075">
            <v>45505</v>
          </cell>
          <cell r="B9075">
            <v>0.104</v>
          </cell>
        </row>
        <row r="9076">
          <cell r="A9076">
            <v>45506</v>
          </cell>
          <cell r="B9076">
            <v>0.104</v>
          </cell>
        </row>
        <row r="9077">
          <cell r="A9077">
            <v>45507</v>
          </cell>
          <cell r="B9077">
            <v>0</v>
          </cell>
        </row>
        <row r="9078">
          <cell r="A9078">
            <v>45508</v>
          </cell>
          <cell r="B9078">
            <v>0</v>
          </cell>
        </row>
        <row r="9079">
          <cell r="A9079">
            <v>45509</v>
          </cell>
          <cell r="B9079">
            <v>0.104</v>
          </cell>
        </row>
        <row r="9080">
          <cell r="A9080">
            <v>45510</v>
          </cell>
          <cell r="B9080">
            <v>0.104</v>
          </cell>
        </row>
        <row r="9081">
          <cell r="A9081">
            <v>45511</v>
          </cell>
          <cell r="B9081">
            <v>0.104</v>
          </cell>
        </row>
        <row r="9082">
          <cell r="A9082">
            <v>45512</v>
          </cell>
          <cell r="B9082">
            <v>0.104</v>
          </cell>
        </row>
        <row r="9083">
          <cell r="A9083">
            <v>45513</v>
          </cell>
          <cell r="B9083">
            <v>0.104</v>
          </cell>
        </row>
        <row r="9084">
          <cell r="A9084">
            <v>45514</v>
          </cell>
          <cell r="B9084">
            <v>0</v>
          </cell>
        </row>
        <row r="9085">
          <cell r="A9085">
            <v>45515</v>
          </cell>
          <cell r="B9085">
            <v>0</v>
          </cell>
        </row>
        <row r="9086">
          <cell r="A9086">
            <v>45516</v>
          </cell>
          <cell r="B9086">
            <v>0.104</v>
          </cell>
        </row>
        <row r="9087">
          <cell r="A9087">
            <v>45517</v>
          </cell>
          <cell r="B9087">
            <v>0.104</v>
          </cell>
        </row>
        <row r="9088">
          <cell r="A9088">
            <v>45518</v>
          </cell>
          <cell r="B9088">
            <v>0.104</v>
          </cell>
        </row>
        <row r="9089">
          <cell r="A9089">
            <v>45519</v>
          </cell>
          <cell r="B9089">
            <v>0.104</v>
          </cell>
        </row>
        <row r="9090">
          <cell r="A9090">
            <v>45520</v>
          </cell>
          <cell r="B9090">
            <v>0.104</v>
          </cell>
        </row>
        <row r="9091">
          <cell r="A9091">
            <v>45521</v>
          </cell>
          <cell r="B9091">
            <v>0</v>
          </cell>
        </row>
        <row r="9092">
          <cell r="A9092">
            <v>45522</v>
          </cell>
          <cell r="B9092">
            <v>0</v>
          </cell>
        </row>
        <row r="9093">
          <cell r="A9093">
            <v>45523</v>
          </cell>
          <cell r="B9093">
            <v>0.104</v>
          </cell>
        </row>
        <row r="9094">
          <cell r="A9094">
            <v>45524</v>
          </cell>
          <cell r="B9094">
            <v>0.104</v>
          </cell>
        </row>
        <row r="9095">
          <cell r="A9095">
            <v>45525</v>
          </cell>
          <cell r="B9095">
            <v>0.104</v>
          </cell>
        </row>
        <row r="9096">
          <cell r="A9096">
            <v>45526</v>
          </cell>
          <cell r="B9096">
            <v>0.104</v>
          </cell>
        </row>
        <row r="9097">
          <cell r="A9097">
            <v>45527</v>
          </cell>
          <cell r="B9097">
            <v>0.104</v>
          </cell>
        </row>
        <row r="9098">
          <cell r="A9098">
            <v>45528</v>
          </cell>
          <cell r="B9098">
            <v>0</v>
          </cell>
        </row>
        <row r="9099">
          <cell r="A9099">
            <v>45529</v>
          </cell>
          <cell r="B9099">
            <v>0</v>
          </cell>
        </row>
        <row r="9100">
          <cell r="A9100">
            <v>45530</v>
          </cell>
          <cell r="B9100">
            <v>0.104</v>
          </cell>
        </row>
        <row r="9101">
          <cell r="A9101">
            <v>45531</v>
          </cell>
          <cell r="B9101">
            <v>0.104</v>
          </cell>
        </row>
        <row r="9102">
          <cell r="A9102">
            <v>45532</v>
          </cell>
          <cell r="B9102">
            <v>0.104</v>
          </cell>
        </row>
        <row r="9103">
          <cell r="A9103">
            <v>45533</v>
          </cell>
          <cell r="B9103">
            <v>0.104</v>
          </cell>
        </row>
        <row r="9104">
          <cell r="A9104">
            <v>45534</v>
          </cell>
          <cell r="B9104">
            <v>0.104</v>
          </cell>
        </row>
        <row r="9105">
          <cell r="A9105">
            <v>45535</v>
          </cell>
          <cell r="B9105">
            <v>0</v>
          </cell>
        </row>
        <row r="9106">
          <cell r="A9106">
            <v>45536</v>
          </cell>
          <cell r="B9106">
            <v>0</v>
          </cell>
        </row>
        <row r="9107">
          <cell r="A9107">
            <v>45537</v>
          </cell>
          <cell r="B9107">
            <v>0.104</v>
          </cell>
        </row>
        <row r="9108">
          <cell r="A9108">
            <v>45538</v>
          </cell>
          <cell r="B9108">
            <v>0.104</v>
          </cell>
        </row>
        <row r="9109">
          <cell r="A9109">
            <v>45539</v>
          </cell>
          <cell r="B9109">
            <v>0.104</v>
          </cell>
        </row>
        <row r="9110">
          <cell r="A9110">
            <v>45540</v>
          </cell>
          <cell r="B9110">
            <v>0.104</v>
          </cell>
        </row>
        <row r="9111">
          <cell r="A9111">
            <v>45541</v>
          </cell>
          <cell r="B9111">
            <v>0.104</v>
          </cell>
        </row>
        <row r="9112">
          <cell r="A9112">
            <v>45542</v>
          </cell>
          <cell r="B9112">
            <v>0</v>
          </cell>
        </row>
        <row r="9113">
          <cell r="A9113">
            <v>45543</v>
          </cell>
          <cell r="B9113">
            <v>0</v>
          </cell>
        </row>
        <row r="9114">
          <cell r="A9114">
            <v>45544</v>
          </cell>
          <cell r="B9114">
            <v>0.104</v>
          </cell>
        </row>
        <row r="9115">
          <cell r="A9115">
            <v>45545</v>
          </cell>
          <cell r="B9115">
            <v>0.104</v>
          </cell>
        </row>
        <row r="9116">
          <cell r="A9116">
            <v>45546</v>
          </cell>
          <cell r="B9116">
            <v>0.104</v>
          </cell>
        </row>
        <row r="9117">
          <cell r="A9117">
            <v>45547</v>
          </cell>
          <cell r="B9117">
            <v>0.104</v>
          </cell>
        </row>
        <row r="9118">
          <cell r="A9118">
            <v>45548</v>
          </cell>
          <cell r="B9118">
            <v>0.104</v>
          </cell>
        </row>
        <row r="9119">
          <cell r="A9119">
            <v>45549</v>
          </cell>
          <cell r="B9119">
            <v>0</v>
          </cell>
        </row>
        <row r="9120">
          <cell r="A9120">
            <v>45550</v>
          </cell>
          <cell r="B9120">
            <v>0</v>
          </cell>
        </row>
        <row r="9121">
          <cell r="A9121">
            <v>45551</v>
          </cell>
          <cell r="B9121">
            <v>0.104</v>
          </cell>
        </row>
        <row r="9122">
          <cell r="A9122">
            <v>45552</v>
          </cell>
          <cell r="B9122">
            <v>0.104</v>
          </cell>
        </row>
        <row r="9123">
          <cell r="A9123">
            <v>45553</v>
          </cell>
          <cell r="B9123">
            <v>0.104</v>
          </cell>
        </row>
        <row r="9124">
          <cell r="A9124">
            <v>45554</v>
          </cell>
          <cell r="B9124">
            <v>0.1065</v>
          </cell>
        </row>
        <row r="9125">
          <cell r="A9125">
            <v>45555</v>
          </cell>
          <cell r="B9125">
            <v>0.1065</v>
          </cell>
        </row>
        <row r="9126">
          <cell r="A9126">
            <v>45556</v>
          </cell>
          <cell r="B9126">
            <v>0</v>
          </cell>
        </row>
        <row r="9127">
          <cell r="A9127">
            <v>45557</v>
          </cell>
          <cell r="B9127">
            <v>0</v>
          </cell>
        </row>
        <row r="9128">
          <cell r="A9128">
            <v>45558</v>
          </cell>
          <cell r="B9128">
            <v>0.1065</v>
          </cell>
        </row>
        <row r="9129">
          <cell r="A9129">
            <v>45559</v>
          </cell>
          <cell r="B9129">
            <v>0.1065</v>
          </cell>
        </row>
        <row r="9130">
          <cell r="A9130">
            <v>45560</v>
          </cell>
          <cell r="B9130">
            <v>0.1065</v>
          </cell>
        </row>
        <row r="9131">
          <cell r="A9131">
            <v>45561</v>
          </cell>
          <cell r="B9131">
            <v>0.1065</v>
          </cell>
        </row>
        <row r="9132">
          <cell r="A9132">
            <v>45562</v>
          </cell>
          <cell r="B9132">
            <v>0.1065</v>
          </cell>
        </row>
        <row r="9133">
          <cell r="A9133">
            <v>45563</v>
          </cell>
          <cell r="B9133">
            <v>0</v>
          </cell>
        </row>
        <row r="9134">
          <cell r="A9134">
            <v>45564</v>
          </cell>
          <cell r="B9134">
            <v>0</v>
          </cell>
        </row>
        <row r="9135">
          <cell r="A9135">
            <v>45565</v>
          </cell>
          <cell r="B9135">
            <v>0.1065</v>
          </cell>
        </row>
        <row r="9136">
          <cell r="A9136">
            <v>45566</v>
          </cell>
          <cell r="B9136">
            <v>0.1065</v>
          </cell>
        </row>
        <row r="9137">
          <cell r="A9137">
            <v>45567</v>
          </cell>
          <cell r="B9137">
            <v>0.1065</v>
          </cell>
        </row>
        <row r="9138">
          <cell r="A9138">
            <v>45568</v>
          </cell>
          <cell r="B9138">
            <v>0.1065</v>
          </cell>
        </row>
        <row r="9139">
          <cell r="A9139">
            <v>45569</v>
          </cell>
          <cell r="B9139">
            <v>0.1065</v>
          </cell>
        </row>
        <row r="9140">
          <cell r="A9140">
            <v>45570</v>
          </cell>
          <cell r="B9140">
            <v>0</v>
          </cell>
        </row>
        <row r="9141">
          <cell r="A9141">
            <v>45571</v>
          </cell>
          <cell r="B9141">
            <v>0</v>
          </cell>
        </row>
        <row r="9142">
          <cell r="A9142">
            <v>45572</v>
          </cell>
          <cell r="B9142">
            <v>0.1065</v>
          </cell>
        </row>
        <row r="9143">
          <cell r="A9143">
            <v>45573</v>
          </cell>
          <cell r="B9143">
            <v>0.1065</v>
          </cell>
        </row>
        <row r="9144">
          <cell r="A9144">
            <v>45574</v>
          </cell>
          <cell r="B9144">
            <v>0.1065</v>
          </cell>
        </row>
        <row r="9145">
          <cell r="A9145">
            <v>45575</v>
          </cell>
          <cell r="B9145">
            <v>0.1065</v>
          </cell>
        </row>
        <row r="9146">
          <cell r="A9146">
            <v>45576</v>
          </cell>
          <cell r="B9146">
            <v>0.1065</v>
          </cell>
        </row>
        <row r="9147">
          <cell r="A9147">
            <v>45577</v>
          </cell>
          <cell r="B9147">
            <v>0</v>
          </cell>
        </row>
        <row r="9148">
          <cell r="A9148">
            <v>45578</v>
          </cell>
          <cell r="B9148">
            <v>0</v>
          </cell>
        </row>
        <row r="9149">
          <cell r="A9149">
            <v>45579</v>
          </cell>
          <cell r="B9149">
            <v>0.1065</v>
          </cell>
        </row>
        <row r="9150">
          <cell r="A9150">
            <v>45580</v>
          </cell>
          <cell r="B9150">
            <v>0.1065</v>
          </cell>
        </row>
        <row r="9151">
          <cell r="A9151">
            <v>45581</v>
          </cell>
          <cell r="B9151">
            <v>0.1065</v>
          </cell>
        </row>
        <row r="9152">
          <cell r="A9152">
            <v>45582</v>
          </cell>
          <cell r="B9152">
            <v>0.1065</v>
          </cell>
        </row>
        <row r="9153">
          <cell r="A9153">
            <v>45583</v>
          </cell>
          <cell r="B9153">
            <v>0.1065</v>
          </cell>
        </row>
        <row r="9154">
          <cell r="A9154">
            <v>45584</v>
          </cell>
          <cell r="B9154">
            <v>0</v>
          </cell>
        </row>
        <row r="9155">
          <cell r="A9155">
            <v>45585</v>
          </cell>
          <cell r="B9155">
            <v>0</v>
          </cell>
        </row>
        <row r="9156">
          <cell r="A9156">
            <v>45586</v>
          </cell>
          <cell r="B9156">
            <v>0.1065</v>
          </cell>
        </row>
        <row r="9157">
          <cell r="A9157">
            <v>45587</v>
          </cell>
          <cell r="B9157">
            <v>0.1065</v>
          </cell>
        </row>
        <row r="9158">
          <cell r="A9158">
            <v>45588</v>
          </cell>
          <cell r="B9158">
            <v>0.1065</v>
          </cell>
        </row>
        <row r="9159">
          <cell r="A9159">
            <v>45589</v>
          </cell>
          <cell r="B9159">
            <v>0.1065</v>
          </cell>
        </row>
        <row r="9160">
          <cell r="A9160">
            <v>45590</v>
          </cell>
          <cell r="B9160">
            <v>0.1065</v>
          </cell>
        </row>
        <row r="9161">
          <cell r="A9161">
            <v>45591</v>
          </cell>
          <cell r="B9161">
            <v>0</v>
          </cell>
        </row>
        <row r="9162">
          <cell r="A9162">
            <v>45592</v>
          </cell>
          <cell r="B9162">
            <v>0</v>
          </cell>
        </row>
        <row r="9163">
          <cell r="A9163">
            <v>45593</v>
          </cell>
          <cell r="B9163">
            <v>0.1065</v>
          </cell>
        </row>
        <row r="9164">
          <cell r="A9164">
            <v>45594</v>
          </cell>
          <cell r="B9164">
            <v>0.1065</v>
          </cell>
        </row>
        <row r="9165">
          <cell r="A9165">
            <v>45595</v>
          </cell>
          <cell r="B9165">
            <v>0.1065</v>
          </cell>
        </row>
        <row r="9166">
          <cell r="A9166">
            <v>45596</v>
          </cell>
          <cell r="B9166">
            <v>0.1065</v>
          </cell>
        </row>
        <row r="9167">
          <cell r="A9167">
            <v>45597</v>
          </cell>
          <cell r="B9167">
            <v>0.1065</v>
          </cell>
        </row>
        <row r="9168">
          <cell r="A9168">
            <v>45598</v>
          </cell>
          <cell r="B9168">
            <v>0</v>
          </cell>
        </row>
        <row r="9169">
          <cell r="A9169">
            <v>45599</v>
          </cell>
          <cell r="B9169">
            <v>0</v>
          </cell>
        </row>
        <row r="9170">
          <cell r="A9170">
            <v>45600</v>
          </cell>
          <cell r="B9170">
            <v>0.1065</v>
          </cell>
        </row>
        <row r="9171">
          <cell r="A9171">
            <v>45601</v>
          </cell>
          <cell r="B9171">
            <v>0.1065</v>
          </cell>
        </row>
        <row r="9172">
          <cell r="A9172">
            <v>45602</v>
          </cell>
          <cell r="B9172">
            <v>0.1065</v>
          </cell>
        </row>
        <row r="9173">
          <cell r="A9173">
            <v>45603</v>
          </cell>
          <cell r="B9173">
            <v>0.1115</v>
          </cell>
        </row>
        <row r="9174">
          <cell r="A9174">
            <v>45604</v>
          </cell>
          <cell r="B9174">
            <v>0.1115</v>
          </cell>
        </row>
        <row r="9175">
          <cell r="A9175">
            <v>45605</v>
          </cell>
          <cell r="B9175">
            <v>0</v>
          </cell>
        </row>
        <row r="9176">
          <cell r="A9176">
            <v>45606</v>
          </cell>
          <cell r="B9176">
            <v>0</v>
          </cell>
        </row>
        <row r="9177">
          <cell r="A9177">
            <v>45607</v>
          </cell>
          <cell r="B9177">
            <v>0.1115</v>
          </cell>
        </row>
        <row r="9178">
          <cell r="A9178">
            <v>45608</v>
          </cell>
          <cell r="B9178">
            <v>0.1115</v>
          </cell>
        </row>
        <row r="9179">
          <cell r="A9179">
            <v>45609</v>
          </cell>
          <cell r="B9179">
            <v>0.1115</v>
          </cell>
        </row>
        <row r="9180">
          <cell r="A9180">
            <v>45610</v>
          </cell>
          <cell r="B9180">
            <v>0.1115</v>
          </cell>
        </row>
        <row r="9181">
          <cell r="A9181">
            <v>45611</v>
          </cell>
          <cell r="B9181">
            <v>0</v>
          </cell>
        </row>
        <row r="9182">
          <cell r="A9182">
            <v>45612</v>
          </cell>
          <cell r="B9182">
            <v>0</v>
          </cell>
        </row>
        <row r="9183">
          <cell r="A9183">
            <v>45613</v>
          </cell>
          <cell r="B9183">
            <v>0</v>
          </cell>
        </row>
        <row r="9184">
          <cell r="A9184">
            <v>45614</v>
          </cell>
          <cell r="B9184">
            <v>0.1115</v>
          </cell>
        </row>
        <row r="9185">
          <cell r="A9185">
            <v>45615</v>
          </cell>
          <cell r="B9185">
            <v>0.1115</v>
          </cell>
        </row>
        <row r="9186">
          <cell r="A9186">
            <v>45616</v>
          </cell>
          <cell r="B9186">
            <v>0</v>
          </cell>
        </row>
        <row r="9187">
          <cell r="A9187">
            <v>45617</v>
          </cell>
          <cell r="B9187">
            <v>0.1115</v>
          </cell>
        </row>
        <row r="9188">
          <cell r="A9188">
            <v>45618</v>
          </cell>
          <cell r="B9188">
            <v>0.1115</v>
          </cell>
        </row>
        <row r="9189">
          <cell r="A9189">
            <v>45619</v>
          </cell>
          <cell r="B9189">
            <v>0</v>
          </cell>
        </row>
        <row r="9190">
          <cell r="A9190">
            <v>45620</v>
          </cell>
          <cell r="B9190">
            <v>0</v>
          </cell>
        </row>
        <row r="9191">
          <cell r="A9191">
            <v>45621</v>
          </cell>
          <cell r="B9191">
            <v>0.1115</v>
          </cell>
        </row>
        <row r="9192">
          <cell r="A9192">
            <v>45622</v>
          </cell>
          <cell r="B9192">
            <v>0.1115</v>
          </cell>
        </row>
        <row r="9193">
          <cell r="A9193">
            <v>45623</v>
          </cell>
          <cell r="B9193">
            <v>0.1115</v>
          </cell>
        </row>
        <row r="9194">
          <cell r="A9194">
            <v>45624</v>
          </cell>
          <cell r="B9194">
            <v>0.1115</v>
          </cell>
        </row>
        <row r="9195">
          <cell r="A9195">
            <v>45625</v>
          </cell>
          <cell r="B9195">
            <v>0.1115</v>
          </cell>
        </row>
        <row r="9196">
          <cell r="A9196">
            <v>45626</v>
          </cell>
          <cell r="B9196">
            <v>0</v>
          </cell>
        </row>
        <row r="9197">
          <cell r="A9197">
            <v>45627</v>
          </cell>
          <cell r="B9197">
            <v>0</v>
          </cell>
        </row>
        <row r="9198">
          <cell r="A9198">
            <v>45628</v>
          </cell>
          <cell r="B9198">
            <v>0.1115</v>
          </cell>
        </row>
        <row r="9199">
          <cell r="A9199">
            <v>45629</v>
          </cell>
          <cell r="B9199">
            <v>0.1115</v>
          </cell>
        </row>
        <row r="9200">
          <cell r="A9200">
            <v>45630</v>
          </cell>
          <cell r="B9200">
            <v>0.1115</v>
          </cell>
        </row>
        <row r="9201">
          <cell r="A9201">
            <v>45631</v>
          </cell>
          <cell r="B9201">
            <v>0.1115</v>
          </cell>
        </row>
        <row r="9202">
          <cell r="A9202">
            <v>45632</v>
          </cell>
          <cell r="B9202">
            <v>0.1115</v>
          </cell>
        </row>
        <row r="9203">
          <cell r="A9203">
            <v>45633</v>
          </cell>
          <cell r="B9203">
            <v>0</v>
          </cell>
        </row>
        <row r="9204">
          <cell r="A9204">
            <v>45634</v>
          </cell>
          <cell r="B9204">
            <v>0</v>
          </cell>
        </row>
        <row r="9205">
          <cell r="A9205">
            <v>45635</v>
          </cell>
          <cell r="B9205">
            <v>0.1115</v>
          </cell>
        </row>
        <row r="9206">
          <cell r="A9206">
            <v>45636</v>
          </cell>
          <cell r="B9206">
            <v>0.1115</v>
          </cell>
        </row>
        <row r="9207">
          <cell r="A9207">
            <v>45637</v>
          </cell>
          <cell r="B9207">
            <v>0.1115</v>
          </cell>
        </row>
        <row r="9208">
          <cell r="A9208">
            <v>45638</v>
          </cell>
          <cell r="B9208">
            <v>0.1215</v>
          </cell>
        </row>
        <row r="9209">
          <cell r="A9209">
            <v>45639</v>
          </cell>
          <cell r="B9209">
            <v>0.1215</v>
          </cell>
        </row>
        <row r="9210">
          <cell r="A9210">
            <v>45640</v>
          </cell>
          <cell r="B9210">
            <v>0</v>
          </cell>
        </row>
        <row r="9211">
          <cell r="A9211">
            <v>45641</v>
          </cell>
          <cell r="B9211">
            <v>0</v>
          </cell>
        </row>
        <row r="9212">
          <cell r="A9212">
            <v>45642</v>
          </cell>
          <cell r="B9212">
            <v>0.1215</v>
          </cell>
        </row>
        <row r="9213">
          <cell r="A9213">
            <v>45643</v>
          </cell>
          <cell r="B9213">
            <v>0.1215</v>
          </cell>
        </row>
        <row r="9214">
          <cell r="A9214">
            <v>45644</v>
          </cell>
          <cell r="B9214">
            <v>0.1215</v>
          </cell>
        </row>
        <row r="9215">
          <cell r="A9215">
            <v>45645</v>
          </cell>
          <cell r="B9215">
            <v>0.1215</v>
          </cell>
        </row>
        <row r="9216">
          <cell r="A9216">
            <v>45646</v>
          </cell>
          <cell r="B9216">
            <v>0.1215</v>
          </cell>
        </row>
        <row r="9217">
          <cell r="A9217">
            <v>45647</v>
          </cell>
          <cell r="B9217">
            <v>0</v>
          </cell>
        </row>
        <row r="9218">
          <cell r="A9218">
            <v>45648</v>
          </cell>
          <cell r="B9218">
            <v>0</v>
          </cell>
        </row>
        <row r="9219">
          <cell r="A9219">
            <v>45649</v>
          </cell>
          <cell r="B9219">
            <v>0.1215</v>
          </cell>
        </row>
        <row r="9220">
          <cell r="A9220">
            <v>45650</v>
          </cell>
          <cell r="B9220">
            <v>0.1215</v>
          </cell>
        </row>
        <row r="9221">
          <cell r="A9221">
            <v>45651</v>
          </cell>
          <cell r="B9221">
            <v>0</v>
          </cell>
        </row>
        <row r="9222">
          <cell r="A9222">
            <v>45652</v>
          </cell>
          <cell r="B9222">
            <v>0.1215</v>
          </cell>
        </row>
        <row r="9223">
          <cell r="A9223">
            <v>45653</v>
          </cell>
          <cell r="B9223">
            <v>0.1215</v>
          </cell>
        </row>
        <row r="9224">
          <cell r="A9224">
            <v>45654</v>
          </cell>
          <cell r="B9224">
            <v>0</v>
          </cell>
        </row>
        <row r="9225">
          <cell r="A9225">
            <v>45655</v>
          </cell>
          <cell r="B9225">
            <v>0</v>
          </cell>
        </row>
        <row r="9226">
          <cell r="A9226">
            <v>45656</v>
          </cell>
          <cell r="B9226">
            <v>0.1215</v>
          </cell>
        </row>
        <row r="9227">
          <cell r="A9227">
            <v>45657</v>
          </cell>
          <cell r="B9227">
            <v>0.1215</v>
          </cell>
        </row>
        <row r="9228">
          <cell r="A9228">
            <v>45658</v>
          </cell>
          <cell r="B9228">
            <v>0</v>
          </cell>
        </row>
        <row r="9229">
          <cell r="A9229">
            <v>45659</v>
          </cell>
          <cell r="B9229">
            <v>0.1215</v>
          </cell>
        </row>
        <row r="9230">
          <cell r="A9230">
            <v>45660</v>
          </cell>
          <cell r="B9230">
            <v>0.1215</v>
          </cell>
        </row>
        <row r="9231">
          <cell r="A9231">
            <v>45661</v>
          </cell>
          <cell r="B9231">
            <v>0</v>
          </cell>
        </row>
        <row r="9232">
          <cell r="A9232">
            <v>45662</v>
          </cell>
          <cell r="B9232">
            <v>0</v>
          </cell>
        </row>
        <row r="9233">
          <cell r="A9233">
            <v>45663</v>
          </cell>
          <cell r="B9233">
            <v>0.1215</v>
          </cell>
        </row>
        <row r="9234">
          <cell r="A9234">
            <v>45664</v>
          </cell>
          <cell r="B9234">
            <v>0.1215</v>
          </cell>
        </row>
        <row r="9235">
          <cell r="A9235">
            <v>45665</v>
          </cell>
          <cell r="B9235">
            <v>0.1215</v>
          </cell>
        </row>
        <row r="9236">
          <cell r="A9236">
            <v>45666</v>
          </cell>
          <cell r="B9236">
            <v>0.1215</v>
          </cell>
        </row>
        <row r="9237">
          <cell r="A9237">
            <v>45667</v>
          </cell>
          <cell r="B9237">
            <v>0.1215</v>
          </cell>
        </row>
        <row r="9238">
          <cell r="A9238">
            <v>45668</v>
          </cell>
          <cell r="B9238">
            <v>0</v>
          </cell>
        </row>
        <row r="9239">
          <cell r="A9239">
            <v>45669</v>
          </cell>
          <cell r="B9239">
            <v>0</v>
          </cell>
        </row>
        <row r="9240">
          <cell r="A9240">
            <v>45670</v>
          </cell>
          <cell r="B9240">
            <v>0.1215</v>
          </cell>
        </row>
        <row r="9241">
          <cell r="A9241">
            <v>45671</v>
          </cell>
          <cell r="B9241">
            <v>0.1215</v>
          </cell>
        </row>
        <row r="9242">
          <cell r="A9242">
            <v>45672</v>
          </cell>
          <cell r="B9242">
            <v>0.1215</v>
          </cell>
        </row>
        <row r="9243">
          <cell r="A9243">
            <v>45673</v>
          </cell>
          <cell r="B9243">
            <v>0.1215</v>
          </cell>
        </row>
        <row r="9244">
          <cell r="A9244">
            <v>45674</v>
          </cell>
          <cell r="B9244">
            <v>0.1215</v>
          </cell>
        </row>
        <row r="9245">
          <cell r="A9245">
            <v>45675</v>
          </cell>
          <cell r="B9245">
            <v>0</v>
          </cell>
        </row>
        <row r="9246">
          <cell r="A9246">
            <v>45676</v>
          </cell>
          <cell r="B9246">
            <v>0</v>
          </cell>
        </row>
        <row r="9247">
          <cell r="A9247">
            <v>45677</v>
          </cell>
          <cell r="B9247">
            <v>0.1215</v>
          </cell>
        </row>
        <row r="9248">
          <cell r="A9248">
            <v>45678</v>
          </cell>
          <cell r="B9248">
            <v>0.1215</v>
          </cell>
        </row>
        <row r="9249">
          <cell r="A9249">
            <v>45679</v>
          </cell>
          <cell r="B9249">
            <v>0.1215</v>
          </cell>
        </row>
        <row r="9250">
          <cell r="A9250">
            <v>45680</v>
          </cell>
          <cell r="B9250">
            <v>0.1215</v>
          </cell>
        </row>
        <row r="9251">
          <cell r="A9251">
            <v>45681</v>
          </cell>
          <cell r="B9251">
            <v>0.1215</v>
          </cell>
        </row>
        <row r="9252">
          <cell r="A9252">
            <v>45682</v>
          </cell>
          <cell r="B9252">
            <v>0</v>
          </cell>
        </row>
        <row r="9253">
          <cell r="A9253">
            <v>45683</v>
          </cell>
          <cell r="B9253">
            <v>0</v>
          </cell>
        </row>
        <row r="9254">
          <cell r="A9254">
            <v>45684</v>
          </cell>
          <cell r="B9254">
            <v>0.1215</v>
          </cell>
        </row>
        <row r="9255">
          <cell r="A9255">
            <v>45685</v>
          </cell>
          <cell r="B9255">
            <v>0.1215</v>
          </cell>
        </row>
        <row r="9256">
          <cell r="A9256">
            <v>45686</v>
          </cell>
          <cell r="B9256">
            <v>0.1215</v>
          </cell>
        </row>
        <row r="9257">
          <cell r="A9257">
            <v>45687</v>
          </cell>
          <cell r="B9257">
            <v>0.13150000000000001</v>
          </cell>
        </row>
        <row r="9258">
          <cell r="A9258">
            <v>45688</v>
          </cell>
          <cell r="B9258">
            <v>0.13150000000000001</v>
          </cell>
        </row>
        <row r="9259">
          <cell r="A9259">
            <v>45689</v>
          </cell>
          <cell r="B9259">
            <v>0</v>
          </cell>
        </row>
        <row r="9260">
          <cell r="A9260">
            <v>45690</v>
          </cell>
          <cell r="B9260">
            <v>0</v>
          </cell>
        </row>
        <row r="9261">
          <cell r="A9261">
            <v>45691</v>
          </cell>
          <cell r="B9261">
            <v>0.13150000000000001</v>
          </cell>
        </row>
        <row r="9262">
          <cell r="A9262">
            <v>45692</v>
          </cell>
          <cell r="B9262">
            <v>0.13150000000000001</v>
          </cell>
        </row>
        <row r="9263">
          <cell r="A9263">
            <v>45693</v>
          </cell>
          <cell r="B9263">
            <v>0.13150000000000001</v>
          </cell>
        </row>
        <row r="9264">
          <cell r="A9264">
            <v>45694</v>
          </cell>
          <cell r="B9264">
            <v>0.13150000000000001</v>
          </cell>
        </row>
        <row r="9265">
          <cell r="A9265">
            <v>45695</v>
          </cell>
          <cell r="B9265">
            <v>0.13150000000000001</v>
          </cell>
        </row>
        <row r="9266">
          <cell r="A9266">
            <v>45696</v>
          </cell>
          <cell r="B9266">
            <v>0</v>
          </cell>
        </row>
        <row r="9267">
          <cell r="A9267">
            <v>45697</v>
          </cell>
          <cell r="B9267">
            <v>0</v>
          </cell>
        </row>
        <row r="9268">
          <cell r="A9268">
            <v>45698</v>
          </cell>
          <cell r="B9268">
            <v>0.13150000000000001</v>
          </cell>
        </row>
        <row r="9269">
          <cell r="A9269">
            <v>45699</v>
          </cell>
          <cell r="B9269">
            <v>0.13150000000000001</v>
          </cell>
        </row>
        <row r="9270">
          <cell r="A9270">
            <v>45700</v>
          </cell>
          <cell r="B9270">
            <v>0.13150000000000001</v>
          </cell>
        </row>
        <row r="9271">
          <cell r="A9271">
            <v>45701</v>
          </cell>
          <cell r="B9271">
            <v>0.13150000000000001</v>
          </cell>
        </row>
        <row r="9272">
          <cell r="A9272">
            <v>45702</v>
          </cell>
          <cell r="B9272">
            <v>0.13150000000000001</v>
          </cell>
        </row>
        <row r="9273">
          <cell r="A9273">
            <v>45703</v>
          </cell>
          <cell r="B9273">
            <v>0</v>
          </cell>
        </row>
        <row r="9274">
          <cell r="A9274">
            <v>45704</v>
          </cell>
          <cell r="B9274">
            <v>0</v>
          </cell>
        </row>
        <row r="9275">
          <cell r="A9275">
            <v>45705</v>
          </cell>
          <cell r="B9275">
            <v>0.13150000000000001</v>
          </cell>
        </row>
        <row r="9276">
          <cell r="A9276">
            <v>45706</v>
          </cell>
          <cell r="B9276">
            <v>0.13150000000000001</v>
          </cell>
        </row>
        <row r="9277">
          <cell r="A9277">
            <v>45707</v>
          </cell>
          <cell r="B9277">
            <v>0.13150000000000001</v>
          </cell>
        </row>
        <row r="9278">
          <cell r="A9278">
            <v>45708</v>
          </cell>
          <cell r="B9278">
            <v>0.13150000000000001</v>
          </cell>
        </row>
        <row r="9279">
          <cell r="A9279">
            <v>45709</v>
          </cell>
          <cell r="B9279">
            <v>0.13150000000000001</v>
          </cell>
        </row>
        <row r="9280">
          <cell r="A9280">
            <v>45710</v>
          </cell>
          <cell r="B9280">
            <v>0</v>
          </cell>
        </row>
        <row r="9281">
          <cell r="A9281">
            <v>45711</v>
          </cell>
          <cell r="B9281">
            <v>0</v>
          </cell>
        </row>
        <row r="9282">
          <cell r="A9282">
            <v>45712</v>
          </cell>
          <cell r="B9282">
            <v>0.13150000000000001</v>
          </cell>
        </row>
        <row r="9283">
          <cell r="A9283">
            <v>45713</v>
          </cell>
          <cell r="B9283">
            <v>0.13150000000000001</v>
          </cell>
        </row>
        <row r="9284">
          <cell r="A9284">
            <v>45714</v>
          </cell>
          <cell r="B9284">
            <v>0.13150000000000001</v>
          </cell>
        </row>
        <row r="9285">
          <cell r="A9285">
            <v>45715</v>
          </cell>
          <cell r="B9285">
            <v>0.13150000000000001</v>
          </cell>
        </row>
        <row r="9286">
          <cell r="A9286">
            <v>45716</v>
          </cell>
          <cell r="B9286">
            <v>0.13150000000000001</v>
          </cell>
        </row>
        <row r="9287">
          <cell r="A9287">
            <v>45717</v>
          </cell>
          <cell r="B9287">
            <v>0</v>
          </cell>
        </row>
        <row r="9288">
          <cell r="A9288">
            <v>45718</v>
          </cell>
          <cell r="B9288">
            <v>0</v>
          </cell>
        </row>
        <row r="9289">
          <cell r="A9289">
            <v>45719</v>
          </cell>
          <cell r="B9289">
            <v>0</v>
          </cell>
        </row>
        <row r="9290">
          <cell r="A9290">
            <v>45720</v>
          </cell>
          <cell r="B9290">
            <v>0</v>
          </cell>
        </row>
        <row r="9291">
          <cell r="A9291">
            <v>45721</v>
          </cell>
          <cell r="B9291">
            <v>0.13150000000000001</v>
          </cell>
        </row>
        <row r="9292">
          <cell r="A9292">
            <v>45722</v>
          </cell>
          <cell r="B9292">
            <v>0.13150000000000001</v>
          </cell>
        </row>
        <row r="9293">
          <cell r="A9293">
            <v>45723</v>
          </cell>
          <cell r="B9293">
            <v>0.13150000000000001</v>
          </cell>
        </row>
        <row r="9294">
          <cell r="A9294">
            <v>45724</v>
          </cell>
          <cell r="B9294">
            <v>0</v>
          </cell>
        </row>
        <row r="9295">
          <cell r="A9295">
            <v>45725</v>
          </cell>
          <cell r="B9295">
            <v>0</v>
          </cell>
        </row>
        <row r="9296">
          <cell r="A9296">
            <v>45726</v>
          </cell>
          <cell r="B9296">
            <v>0.13150000000000001</v>
          </cell>
        </row>
        <row r="9297">
          <cell r="A9297">
            <v>45727</v>
          </cell>
          <cell r="B9297">
            <v>0.13150000000000001</v>
          </cell>
        </row>
        <row r="9298">
          <cell r="A9298">
            <v>45728</v>
          </cell>
          <cell r="B9298">
            <v>0.13150000000000001</v>
          </cell>
        </row>
        <row r="9299">
          <cell r="A9299">
            <v>45729</v>
          </cell>
          <cell r="B9299">
            <v>0.13150000000000001</v>
          </cell>
        </row>
        <row r="9300">
          <cell r="A9300">
            <v>45730</v>
          </cell>
          <cell r="B9300">
            <v>0.13150000000000001</v>
          </cell>
        </row>
        <row r="9301">
          <cell r="A9301">
            <v>45731</v>
          </cell>
          <cell r="B9301">
            <v>0</v>
          </cell>
        </row>
        <row r="9302">
          <cell r="A9302">
            <v>45732</v>
          </cell>
          <cell r="B9302">
            <v>0</v>
          </cell>
        </row>
        <row r="9303">
          <cell r="A9303">
            <v>45733</v>
          </cell>
          <cell r="B9303">
            <v>0.13150000000000001</v>
          </cell>
        </row>
        <row r="9304">
          <cell r="A9304">
            <v>45734</v>
          </cell>
          <cell r="B9304">
            <v>0.13150000000000001</v>
          </cell>
        </row>
        <row r="9305">
          <cell r="A9305">
            <v>45735</v>
          </cell>
          <cell r="B9305">
            <v>0.13150000000000001</v>
          </cell>
        </row>
        <row r="9306">
          <cell r="A9306">
            <v>45736</v>
          </cell>
          <cell r="B9306">
            <v>0.14149999999999999</v>
          </cell>
        </row>
        <row r="9307">
          <cell r="A9307">
            <v>45737</v>
          </cell>
          <cell r="B9307">
            <v>0.14149999999999999</v>
          </cell>
        </row>
        <row r="9308">
          <cell r="A9308">
            <v>45738</v>
          </cell>
          <cell r="B9308">
            <v>0</v>
          </cell>
        </row>
        <row r="9309">
          <cell r="A9309">
            <v>45739</v>
          </cell>
          <cell r="B9309">
            <v>0</v>
          </cell>
        </row>
        <row r="9310">
          <cell r="A9310">
            <v>45740</v>
          </cell>
          <cell r="B9310">
            <v>0.14149999999999999</v>
          </cell>
        </row>
        <row r="9311">
          <cell r="A9311">
            <v>45741</v>
          </cell>
          <cell r="B9311">
            <v>0.14149999999999999</v>
          </cell>
        </row>
        <row r="9312">
          <cell r="A9312">
            <v>45742</v>
          </cell>
          <cell r="B9312">
            <v>0.14149999999999999</v>
          </cell>
        </row>
        <row r="9313">
          <cell r="A9313">
            <v>45743</v>
          </cell>
          <cell r="B9313">
            <v>0.14149999999999999</v>
          </cell>
        </row>
        <row r="9314">
          <cell r="A9314">
            <v>45744</v>
          </cell>
          <cell r="B9314">
            <v>0.14149999999999999</v>
          </cell>
        </row>
        <row r="9315">
          <cell r="A9315">
            <v>45745</v>
          </cell>
          <cell r="B9315">
            <v>0</v>
          </cell>
        </row>
        <row r="9316">
          <cell r="A9316">
            <v>45746</v>
          </cell>
          <cell r="B9316">
            <v>0</v>
          </cell>
        </row>
        <row r="9317">
          <cell r="A9317">
            <v>45747</v>
          </cell>
          <cell r="B9317">
            <v>0.14149999999999999</v>
          </cell>
        </row>
        <row r="9318">
          <cell r="A9318">
            <v>45748</v>
          </cell>
          <cell r="B9318">
            <v>0.14149999999999999</v>
          </cell>
        </row>
        <row r="9319">
          <cell r="A9319">
            <v>45749</v>
          </cell>
          <cell r="B9319">
            <v>0.14149999999999999</v>
          </cell>
        </row>
        <row r="9320">
          <cell r="A9320">
            <v>45750</v>
          </cell>
          <cell r="B9320">
            <v>0.14149999999999999</v>
          </cell>
        </row>
        <row r="9321">
          <cell r="A9321">
            <v>45751</v>
          </cell>
          <cell r="B9321">
            <v>0.14149999999999999</v>
          </cell>
        </row>
        <row r="9322">
          <cell r="A9322">
            <v>45752</v>
          </cell>
          <cell r="B9322">
            <v>0</v>
          </cell>
        </row>
        <row r="9323">
          <cell r="A9323">
            <v>45753</v>
          </cell>
          <cell r="B9323">
            <v>0</v>
          </cell>
        </row>
        <row r="9324">
          <cell r="A9324">
            <v>45754</v>
          </cell>
          <cell r="B9324">
            <v>0.14149999999999999</v>
          </cell>
        </row>
        <row r="9325">
          <cell r="A9325">
            <v>45755</v>
          </cell>
          <cell r="B9325">
            <v>0.14149999999999999</v>
          </cell>
        </row>
        <row r="9326">
          <cell r="A9326">
            <v>45756</v>
          </cell>
          <cell r="B9326">
            <v>0.14149999999999999</v>
          </cell>
        </row>
        <row r="9327">
          <cell r="A9327">
            <v>45757</v>
          </cell>
          <cell r="B9327">
            <v>0.14149999999999999</v>
          </cell>
        </row>
        <row r="9328">
          <cell r="A9328">
            <v>45758</v>
          </cell>
          <cell r="B9328">
            <v>0.14149999999999999</v>
          </cell>
        </row>
        <row r="9329">
          <cell r="A9329">
            <v>45759</v>
          </cell>
          <cell r="B9329">
            <v>0</v>
          </cell>
        </row>
        <row r="9330">
          <cell r="A9330">
            <v>45760</v>
          </cell>
          <cell r="B9330">
            <v>0</v>
          </cell>
        </row>
        <row r="9331">
          <cell r="A9331">
            <v>45761</v>
          </cell>
          <cell r="B9331">
            <v>0.14149999999999999</v>
          </cell>
        </row>
        <row r="9332">
          <cell r="A9332">
            <v>45762</v>
          </cell>
          <cell r="B9332">
            <v>0.14149999999999999</v>
          </cell>
        </row>
        <row r="9333">
          <cell r="A9333">
            <v>45763</v>
          </cell>
          <cell r="B9333">
            <v>0.14149999999999999</v>
          </cell>
        </row>
        <row r="9334">
          <cell r="A9334">
            <v>45764</v>
          </cell>
          <cell r="B9334">
            <v>0.14149999999999999</v>
          </cell>
        </row>
        <row r="9335">
          <cell r="A9335">
            <v>45765</v>
          </cell>
          <cell r="B9335">
            <v>0</v>
          </cell>
        </row>
        <row r="9336">
          <cell r="A9336">
            <v>45766</v>
          </cell>
          <cell r="B9336">
            <v>0</v>
          </cell>
        </row>
        <row r="9337">
          <cell r="A9337">
            <v>45767</v>
          </cell>
          <cell r="B9337">
            <v>0</v>
          </cell>
        </row>
        <row r="9338">
          <cell r="A9338">
            <v>45768</v>
          </cell>
          <cell r="B9338">
            <v>0</v>
          </cell>
        </row>
        <row r="9339">
          <cell r="A9339">
            <v>45769</v>
          </cell>
          <cell r="B9339">
            <v>0.14149999999999999</v>
          </cell>
        </row>
        <row r="9340">
          <cell r="A9340">
            <v>45770</v>
          </cell>
          <cell r="B9340">
            <v>0.14149999999999999</v>
          </cell>
        </row>
        <row r="9341">
          <cell r="A9341">
            <v>45771</v>
          </cell>
          <cell r="B9341">
            <v>0.14149999999999999</v>
          </cell>
        </row>
        <row r="9342">
          <cell r="A9342">
            <v>45772</v>
          </cell>
          <cell r="B9342">
            <v>0.14149999999999999</v>
          </cell>
        </row>
        <row r="9343">
          <cell r="A9343">
            <v>45773</v>
          </cell>
          <cell r="B9343">
            <v>0</v>
          </cell>
        </row>
        <row r="9344">
          <cell r="A9344">
            <v>45774</v>
          </cell>
          <cell r="B9344">
            <v>0</v>
          </cell>
        </row>
        <row r="9345">
          <cell r="A9345">
            <v>45775</v>
          </cell>
          <cell r="B9345">
            <v>0.14149999999999999</v>
          </cell>
        </row>
        <row r="9346">
          <cell r="A9346">
            <v>45776</v>
          </cell>
          <cell r="B9346">
            <v>0.14149999999999999</v>
          </cell>
        </row>
        <row r="9347">
          <cell r="A9347">
            <v>45777</v>
          </cell>
          <cell r="B9347">
            <v>0.14149999999999999</v>
          </cell>
        </row>
        <row r="9348">
          <cell r="A9348">
            <v>45778</v>
          </cell>
          <cell r="B9348">
            <v>0</v>
          </cell>
        </row>
        <row r="9349">
          <cell r="A9349">
            <v>45779</v>
          </cell>
          <cell r="B9349">
            <v>0.14149999999999999</v>
          </cell>
        </row>
        <row r="9350">
          <cell r="A9350">
            <v>45780</v>
          </cell>
          <cell r="B9350">
            <v>0</v>
          </cell>
        </row>
        <row r="9351">
          <cell r="A9351">
            <v>45781</v>
          </cell>
          <cell r="B9351">
            <v>0</v>
          </cell>
        </row>
        <row r="9352">
          <cell r="A9352">
            <v>45782</v>
          </cell>
          <cell r="B9352">
            <v>0.14149999999999999</v>
          </cell>
        </row>
        <row r="9353">
          <cell r="A9353">
            <v>45783</v>
          </cell>
          <cell r="B9353">
            <v>0.14149999999999999</v>
          </cell>
        </row>
        <row r="9354">
          <cell r="A9354">
            <v>45784</v>
          </cell>
          <cell r="B9354">
            <v>0.14149999999999999</v>
          </cell>
        </row>
        <row r="9355">
          <cell r="A9355">
            <v>45785</v>
          </cell>
          <cell r="B9355">
            <v>0.14649999999999999</v>
          </cell>
        </row>
        <row r="9356">
          <cell r="A9356">
            <v>45786</v>
          </cell>
          <cell r="B9356">
            <v>0.14649999999999999</v>
          </cell>
        </row>
        <row r="9357">
          <cell r="A9357">
            <v>45787</v>
          </cell>
          <cell r="B9357">
            <v>0</v>
          </cell>
        </row>
        <row r="9358">
          <cell r="A9358">
            <v>45788</v>
          </cell>
          <cell r="B9358">
            <v>0</v>
          </cell>
        </row>
        <row r="9359">
          <cell r="A9359">
            <v>45789</v>
          </cell>
          <cell r="B9359">
            <v>0.14649999999999999</v>
          </cell>
        </row>
        <row r="9360">
          <cell r="A9360">
            <v>45790</v>
          </cell>
          <cell r="B9360">
            <v>0.14649999999999999</v>
          </cell>
        </row>
        <row r="9361">
          <cell r="A9361">
            <v>45791</v>
          </cell>
          <cell r="B9361">
            <v>0.14649999999999999</v>
          </cell>
        </row>
        <row r="9362">
          <cell r="A9362">
            <v>45792</v>
          </cell>
          <cell r="B9362">
            <v>0.14649999999999999</v>
          </cell>
        </row>
        <row r="9363">
          <cell r="A9363">
            <v>45793</v>
          </cell>
          <cell r="B9363">
            <v>0.14649999999999999</v>
          </cell>
        </row>
        <row r="9364">
          <cell r="A9364">
            <v>45794</v>
          </cell>
          <cell r="B9364">
            <v>0</v>
          </cell>
        </row>
        <row r="9365">
          <cell r="A9365">
            <v>45795</v>
          </cell>
          <cell r="B9365">
            <v>0</v>
          </cell>
        </row>
        <row r="9366">
          <cell r="A9366">
            <v>45796</v>
          </cell>
          <cell r="B9366">
            <v>0</v>
          </cell>
        </row>
        <row r="9367">
          <cell r="A9367">
            <v>45797</v>
          </cell>
          <cell r="B9367">
            <v>0</v>
          </cell>
        </row>
        <row r="9368">
          <cell r="A9368">
            <v>45798</v>
          </cell>
          <cell r="B9368">
            <v>0</v>
          </cell>
        </row>
        <row r="9369">
          <cell r="A9369">
            <v>45799</v>
          </cell>
          <cell r="B9369">
            <v>0</v>
          </cell>
        </row>
        <row r="9370">
          <cell r="A9370">
            <v>45800</v>
          </cell>
          <cell r="B9370">
            <v>0</v>
          </cell>
        </row>
        <row r="9371">
          <cell r="A9371">
            <v>45801</v>
          </cell>
          <cell r="B9371">
            <v>0</v>
          </cell>
        </row>
        <row r="9372">
          <cell r="A9372">
            <v>45802</v>
          </cell>
          <cell r="B9372">
            <v>0</v>
          </cell>
        </row>
        <row r="9373">
          <cell r="A9373">
            <v>45803</v>
          </cell>
          <cell r="B9373">
            <v>0</v>
          </cell>
        </row>
        <row r="9374">
          <cell r="A9374">
            <v>45804</v>
          </cell>
          <cell r="B9374">
            <v>0</v>
          </cell>
        </row>
        <row r="9375">
          <cell r="A9375">
            <v>45805</v>
          </cell>
          <cell r="B9375">
            <v>0</v>
          </cell>
        </row>
        <row r="9376">
          <cell r="A9376">
            <v>45806</v>
          </cell>
          <cell r="B9376">
            <v>0</v>
          </cell>
        </row>
        <row r="9377">
          <cell r="A9377">
            <v>45807</v>
          </cell>
          <cell r="B9377">
            <v>0</v>
          </cell>
        </row>
        <row r="9378">
          <cell r="A9378">
            <v>45808</v>
          </cell>
          <cell r="B9378">
            <v>0</v>
          </cell>
        </row>
        <row r="9379">
          <cell r="A9379">
            <v>45809</v>
          </cell>
          <cell r="B9379">
            <v>0</v>
          </cell>
        </row>
        <row r="9380">
          <cell r="A9380">
            <v>45810</v>
          </cell>
          <cell r="B9380">
            <v>0</v>
          </cell>
        </row>
        <row r="9381">
          <cell r="A9381">
            <v>45811</v>
          </cell>
          <cell r="B9381">
            <v>0</v>
          </cell>
        </row>
        <row r="9382">
          <cell r="A9382">
            <v>45812</v>
          </cell>
          <cell r="B9382">
            <v>0</v>
          </cell>
        </row>
        <row r="9383">
          <cell r="A9383">
            <v>45813</v>
          </cell>
          <cell r="B9383">
            <v>0</v>
          </cell>
        </row>
        <row r="9384">
          <cell r="A9384">
            <v>45814</v>
          </cell>
          <cell r="B9384">
            <v>0</v>
          </cell>
        </row>
        <row r="9385">
          <cell r="A9385">
            <v>45815</v>
          </cell>
          <cell r="B9385">
            <v>0</v>
          </cell>
        </row>
        <row r="9386">
          <cell r="A9386">
            <v>45816</v>
          </cell>
          <cell r="B9386">
            <v>0</v>
          </cell>
        </row>
        <row r="9387">
          <cell r="A9387">
            <v>45817</v>
          </cell>
          <cell r="B9387">
            <v>0</v>
          </cell>
        </row>
        <row r="9388">
          <cell r="A9388">
            <v>45818</v>
          </cell>
          <cell r="B9388">
            <v>0</v>
          </cell>
        </row>
        <row r="9389">
          <cell r="A9389">
            <v>45819</v>
          </cell>
          <cell r="B9389">
            <v>0</v>
          </cell>
        </row>
        <row r="9390">
          <cell r="A9390">
            <v>45820</v>
          </cell>
          <cell r="B9390">
            <v>0</v>
          </cell>
        </row>
        <row r="9391">
          <cell r="A9391">
            <v>45821</v>
          </cell>
          <cell r="B9391">
            <v>0</v>
          </cell>
        </row>
        <row r="9392">
          <cell r="A9392">
            <v>45822</v>
          </cell>
          <cell r="B9392">
            <v>0</v>
          </cell>
        </row>
        <row r="9393">
          <cell r="A9393">
            <v>45823</v>
          </cell>
          <cell r="B9393">
            <v>0</v>
          </cell>
        </row>
        <row r="9394">
          <cell r="A9394">
            <v>45824</v>
          </cell>
          <cell r="B9394">
            <v>0</v>
          </cell>
        </row>
        <row r="9395">
          <cell r="A9395">
            <v>45825</v>
          </cell>
          <cell r="B9395">
            <v>0</v>
          </cell>
        </row>
        <row r="9396">
          <cell r="A9396">
            <v>45826</v>
          </cell>
          <cell r="B9396">
            <v>0</v>
          </cell>
        </row>
        <row r="9397">
          <cell r="A9397">
            <v>45827</v>
          </cell>
          <cell r="B9397">
            <v>0</v>
          </cell>
        </row>
        <row r="9398">
          <cell r="A9398">
            <v>45828</v>
          </cell>
          <cell r="B9398">
            <v>0</v>
          </cell>
        </row>
        <row r="9399">
          <cell r="A9399">
            <v>45829</v>
          </cell>
          <cell r="B9399">
            <v>0</v>
          </cell>
        </row>
        <row r="9400">
          <cell r="A9400">
            <v>45830</v>
          </cell>
          <cell r="B9400">
            <v>0</v>
          </cell>
        </row>
        <row r="9401">
          <cell r="A9401">
            <v>45831</v>
          </cell>
          <cell r="B9401">
            <v>0</v>
          </cell>
        </row>
        <row r="9402">
          <cell r="A9402">
            <v>45832</v>
          </cell>
          <cell r="B9402">
            <v>0</v>
          </cell>
        </row>
        <row r="9403">
          <cell r="A9403">
            <v>45833</v>
          </cell>
          <cell r="B9403">
            <v>0</v>
          </cell>
        </row>
        <row r="9404">
          <cell r="A9404">
            <v>45834</v>
          </cell>
          <cell r="B9404">
            <v>0</v>
          </cell>
        </row>
        <row r="9405">
          <cell r="A9405">
            <v>45835</v>
          </cell>
          <cell r="B9405">
            <v>0</v>
          </cell>
        </row>
        <row r="9406">
          <cell r="A9406">
            <v>45836</v>
          </cell>
          <cell r="B9406">
            <v>0</v>
          </cell>
        </row>
        <row r="9407">
          <cell r="A9407">
            <v>45837</v>
          </cell>
          <cell r="B9407">
            <v>0</v>
          </cell>
        </row>
        <row r="9408">
          <cell r="A9408">
            <v>45838</v>
          </cell>
          <cell r="B9408">
            <v>0</v>
          </cell>
        </row>
        <row r="9409">
          <cell r="A9409">
            <v>45839</v>
          </cell>
          <cell r="B9409">
            <v>0</v>
          </cell>
        </row>
        <row r="9410">
          <cell r="A9410">
            <v>45840</v>
          </cell>
          <cell r="B9410">
            <v>0</v>
          </cell>
        </row>
        <row r="9411">
          <cell r="A9411">
            <v>45841</v>
          </cell>
          <cell r="B9411">
            <v>0</v>
          </cell>
        </row>
        <row r="9412">
          <cell r="A9412">
            <v>45842</v>
          </cell>
          <cell r="B9412">
            <v>0</v>
          </cell>
        </row>
        <row r="9413">
          <cell r="A9413">
            <v>45843</v>
          </cell>
          <cell r="B9413">
            <v>0</v>
          </cell>
        </row>
        <row r="9414">
          <cell r="A9414">
            <v>45844</v>
          </cell>
          <cell r="B9414">
            <v>0</v>
          </cell>
        </row>
        <row r="9415">
          <cell r="A9415">
            <v>45845</v>
          </cell>
          <cell r="B9415">
            <v>0</v>
          </cell>
        </row>
        <row r="9416">
          <cell r="A9416">
            <v>45846</v>
          </cell>
          <cell r="B9416">
            <v>0</v>
          </cell>
        </row>
        <row r="9417">
          <cell r="A9417">
            <v>45847</v>
          </cell>
          <cell r="B9417">
            <v>0</v>
          </cell>
        </row>
        <row r="9418">
          <cell r="A9418">
            <v>45848</v>
          </cell>
          <cell r="B9418">
            <v>0</v>
          </cell>
        </row>
        <row r="9419">
          <cell r="A9419">
            <v>45849</v>
          </cell>
          <cell r="B9419">
            <v>0</v>
          </cell>
        </row>
        <row r="9420">
          <cell r="A9420">
            <v>45850</v>
          </cell>
          <cell r="B9420">
            <v>0</v>
          </cell>
        </row>
        <row r="9421">
          <cell r="A9421">
            <v>45851</v>
          </cell>
          <cell r="B9421">
            <v>0</v>
          </cell>
        </row>
        <row r="9422">
          <cell r="A9422">
            <v>45852</v>
          </cell>
          <cell r="B9422">
            <v>0</v>
          </cell>
        </row>
        <row r="9423">
          <cell r="A9423">
            <v>45853</v>
          </cell>
          <cell r="B9423">
            <v>0</v>
          </cell>
        </row>
        <row r="9424">
          <cell r="A9424">
            <v>45854</v>
          </cell>
          <cell r="B9424">
            <v>0</v>
          </cell>
        </row>
        <row r="9425">
          <cell r="A9425">
            <v>45855</v>
          </cell>
          <cell r="B9425">
            <v>0</v>
          </cell>
        </row>
        <row r="9426">
          <cell r="A9426">
            <v>45856</v>
          </cell>
          <cell r="B9426">
            <v>0</v>
          </cell>
        </row>
        <row r="9427">
          <cell r="A9427">
            <v>45857</v>
          </cell>
          <cell r="B9427">
            <v>0</v>
          </cell>
        </row>
        <row r="9428">
          <cell r="A9428">
            <v>45858</v>
          </cell>
          <cell r="B9428">
            <v>0</v>
          </cell>
        </row>
        <row r="9429">
          <cell r="A9429">
            <v>45859</v>
          </cell>
          <cell r="B9429">
            <v>0</v>
          </cell>
        </row>
        <row r="9430">
          <cell r="A9430">
            <v>45860</v>
          </cell>
          <cell r="B9430">
            <v>0</v>
          </cell>
        </row>
        <row r="9431">
          <cell r="A9431">
            <v>45861</v>
          </cell>
          <cell r="B9431">
            <v>0</v>
          </cell>
        </row>
        <row r="9432">
          <cell r="A9432">
            <v>45862</v>
          </cell>
          <cell r="B9432">
            <v>0</v>
          </cell>
        </row>
        <row r="9433">
          <cell r="A9433">
            <v>45863</v>
          </cell>
          <cell r="B9433">
            <v>0</v>
          </cell>
        </row>
        <row r="9434">
          <cell r="A9434">
            <v>45864</v>
          </cell>
          <cell r="B9434">
            <v>0</v>
          </cell>
        </row>
        <row r="9435">
          <cell r="A9435">
            <v>45865</v>
          </cell>
          <cell r="B9435">
            <v>0</v>
          </cell>
        </row>
        <row r="9436">
          <cell r="A9436">
            <v>45866</v>
          </cell>
          <cell r="B9436">
            <v>0</v>
          </cell>
        </row>
        <row r="9437">
          <cell r="A9437">
            <v>45867</v>
          </cell>
          <cell r="B9437">
            <v>0</v>
          </cell>
        </row>
        <row r="9438">
          <cell r="A9438">
            <v>45868</v>
          </cell>
          <cell r="B9438">
            <v>0</v>
          </cell>
        </row>
        <row r="9439">
          <cell r="A9439">
            <v>45869</v>
          </cell>
          <cell r="B9439">
            <v>0</v>
          </cell>
        </row>
        <row r="9440">
          <cell r="A9440">
            <v>45870</v>
          </cell>
          <cell r="B9440">
            <v>0</v>
          </cell>
        </row>
        <row r="9441">
          <cell r="A9441">
            <v>45871</v>
          </cell>
          <cell r="B9441">
            <v>0</v>
          </cell>
        </row>
        <row r="9442">
          <cell r="A9442">
            <v>45872</v>
          </cell>
          <cell r="B9442">
            <v>0</v>
          </cell>
        </row>
        <row r="9443">
          <cell r="A9443">
            <v>45873</v>
          </cell>
          <cell r="B9443">
            <v>0</v>
          </cell>
        </row>
        <row r="9444">
          <cell r="A9444">
            <v>45874</v>
          </cell>
          <cell r="B9444">
            <v>0</v>
          </cell>
        </row>
        <row r="9445">
          <cell r="A9445">
            <v>45875</v>
          </cell>
          <cell r="B9445">
            <v>0</v>
          </cell>
        </row>
        <row r="9446">
          <cell r="A9446">
            <v>45876</v>
          </cell>
          <cell r="B9446">
            <v>0</v>
          </cell>
        </row>
        <row r="9447">
          <cell r="A9447">
            <v>45877</v>
          </cell>
          <cell r="B9447">
            <v>0</v>
          </cell>
        </row>
        <row r="9448">
          <cell r="A9448">
            <v>45878</v>
          </cell>
          <cell r="B9448">
            <v>0</v>
          </cell>
        </row>
        <row r="9449">
          <cell r="A9449">
            <v>45879</v>
          </cell>
          <cell r="B9449">
            <v>0</v>
          </cell>
        </row>
        <row r="9450">
          <cell r="A9450">
            <v>45880</v>
          </cell>
          <cell r="B9450">
            <v>0</v>
          </cell>
        </row>
        <row r="9451">
          <cell r="A9451">
            <v>45881</v>
          </cell>
          <cell r="B9451">
            <v>0</v>
          </cell>
        </row>
        <row r="9452">
          <cell r="A9452">
            <v>45882</v>
          </cell>
          <cell r="B9452">
            <v>0</v>
          </cell>
        </row>
        <row r="9453">
          <cell r="A9453">
            <v>45883</v>
          </cell>
          <cell r="B9453">
            <v>0</v>
          </cell>
        </row>
        <row r="9454">
          <cell r="A9454">
            <v>45884</v>
          </cell>
          <cell r="B9454">
            <v>0</v>
          </cell>
        </row>
        <row r="9455">
          <cell r="A9455">
            <v>45885</v>
          </cell>
          <cell r="B9455">
            <v>0</v>
          </cell>
        </row>
        <row r="9456">
          <cell r="A9456">
            <v>45886</v>
          </cell>
          <cell r="B9456">
            <v>0</v>
          </cell>
        </row>
        <row r="9457">
          <cell r="A9457">
            <v>45887</v>
          </cell>
          <cell r="B9457">
            <v>0</v>
          </cell>
        </row>
        <row r="9458">
          <cell r="A9458">
            <v>45888</v>
          </cell>
          <cell r="B9458">
            <v>0</v>
          </cell>
        </row>
        <row r="9459">
          <cell r="A9459">
            <v>45889</v>
          </cell>
          <cell r="B9459">
            <v>0</v>
          </cell>
        </row>
        <row r="9460">
          <cell r="A9460">
            <v>45890</v>
          </cell>
          <cell r="B9460">
            <v>0</v>
          </cell>
        </row>
        <row r="9461">
          <cell r="A9461">
            <v>45891</v>
          </cell>
          <cell r="B9461">
            <v>0</v>
          </cell>
        </row>
        <row r="9462">
          <cell r="A9462">
            <v>45892</v>
          </cell>
          <cell r="B9462">
            <v>0</v>
          </cell>
        </row>
        <row r="9463">
          <cell r="A9463">
            <v>45893</v>
          </cell>
          <cell r="B9463">
            <v>0</v>
          </cell>
        </row>
        <row r="9464">
          <cell r="A9464">
            <v>45894</v>
          </cell>
          <cell r="B9464">
            <v>0</v>
          </cell>
        </row>
        <row r="9465">
          <cell r="A9465">
            <v>45895</v>
          </cell>
          <cell r="B9465">
            <v>0</v>
          </cell>
        </row>
        <row r="9466">
          <cell r="A9466">
            <v>45896</v>
          </cell>
          <cell r="B9466">
            <v>0</v>
          </cell>
        </row>
        <row r="9467">
          <cell r="A9467">
            <v>45897</v>
          </cell>
          <cell r="B9467">
            <v>0</v>
          </cell>
        </row>
        <row r="9468">
          <cell r="A9468">
            <v>45898</v>
          </cell>
          <cell r="B9468">
            <v>0</v>
          </cell>
        </row>
        <row r="9469">
          <cell r="A9469">
            <v>45899</v>
          </cell>
          <cell r="B9469">
            <v>0</v>
          </cell>
        </row>
        <row r="9470">
          <cell r="A9470">
            <v>45900</v>
          </cell>
          <cell r="B9470">
            <v>0</v>
          </cell>
        </row>
        <row r="9471">
          <cell r="A9471">
            <v>45901</v>
          </cell>
          <cell r="B9471">
            <v>0</v>
          </cell>
        </row>
        <row r="9472">
          <cell r="A9472">
            <v>45902</v>
          </cell>
          <cell r="B9472">
            <v>0</v>
          </cell>
        </row>
        <row r="9473">
          <cell r="A9473">
            <v>45903</v>
          </cell>
          <cell r="B9473">
            <v>0</v>
          </cell>
        </row>
        <row r="9474">
          <cell r="A9474">
            <v>45904</v>
          </cell>
          <cell r="B9474">
            <v>0</v>
          </cell>
        </row>
        <row r="9475">
          <cell r="A9475">
            <v>45905</v>
          </cell>
          <cell r="B9475">
            <v>0</v>
          </cell>
        </row>
        <row r="9476">
          <cell r="A9476">
            <v>45906</v>
          </cell>
          <cell r="B9476">
            <v>0</v>
          </cell>
        </row>
        <row r="9477">
          <cell r="A9477">
            <v>45907</v>
          </cell>
          <cell r="B9477">
            <v>0</v>
          </cell>
        </row>
        <row r="9478">
          <cell r="A9478">
            <v>45908</v>
          </cell>
          <cell r="B9478">
            <v>0</v>
          </cell>
        </row>
        <row r="9479">
          <cell r="A9479">
            <v>45909</v>
          </cell>
          <cell r="B9479">
            <v>0</v>
          </cell>
        </row>
        <row r="9480">
          <cell r="A9480">
            <v>45910</v>
          </cell>
          <cell r="B9480">
            <v>0</v>
          </cell>
        </row>
        <row r="9481">
          <cell r="A9481">
            <v>45911</v>
          </cell>
          <cell r="B9481">
            <v>0</v>
          </cell>
        </row>
        <row r="9482">
          <cell r="A9482">
            <v>45912</v>
          </cell>
          <cell r="B9482">
            <v>0</v>
          </cell>
        </row>
        <row r="9483">
          <cell r="A9483">
            <v>45913</v>
          </cell>
          <cell r="B9483">
            <v>0</v>
          </cell>
        </row>
        <row r="9484">
          <cell r="A9484">
            <v>45914</v>
          </cell>
          <cell r="B9484">
            <v>0</v>
          </cell>
        </row>
        <row r="9485">
          <cell r="A9485">
            <v>45915</v>
          </cell>
          <cell r="B9485">
            <v>0</v>
          </cell>
        </row>
        <row r="9486">
          <cell r="A9486">
            <v>45916</v>
          </cell>
          <cell r="B9486">
            <v>0</v>
          </cell>
        </row>
        <row r="9487">
          <cell r="A9487">
            <v>45917</v>
          </cell>
          <cell r="B9487">
            <v>0</v>
          </cell>
        </row>
        <row r="9488">
          <cell r="A9488">
            <v>45918</v>
          </cell>
          <cell r="B9488">
            <v>0</v>
          </cell>
        </row>
        <row r="9489">
          <cell r="A9489">
            <v>45919</v>
          </cell>
          <cell r="B9489">
            <v>0</v>
          </cell>
        </row>
        <row r="9490">
          <cell r="A9490">
            <v>45920</v>
          </cell>
          <cell r="B9490">
            <v>0</v>
          </cell>
        </row>
        <row r="9491">
          <cell r="A9491">
            <v>45921</v>
          </cell>
          <cell r="B9491">
            <v>0</v>
          </cell>
        </row>
        <row r="9492">
          <cell r="A9492">
            <v>45922</v>
          </cell>
          <cell r="B9492">
            <v>0</v>
          </cell>
        </row>
        <row r="9493">
          <cell r="A9493">
            <v>45923</v>
          </cell>
          <cell r="B9493">
            <v>0</v>
          </cell>
        </row>
        <row r="9494">
          <cell r="A9494">
            <v>45924</v>
          </cell>
          <cell r="B9494">
            <v>0</v>
          </cell>
        </row>
        <row r="9495">
          <cell r="A9495">
            <v>45925</v>
          </cell>
          <cell r="B9495">
            <v>0</v>
          </cell>
        </row>
        <row r="9496">
          <cell r="A9496">
            <v>45926</v>
          </cell>
          <cell r="B9496">
            <v>0</v>
          </cell>
        </row>
        <row r="9497">
          <cell r="A9497">
            <v>45927</v>
          </cell>
          <cell r="B9497">
            <v>0</v>
          </cell>
        </row>
        <row r="9498">
          <cell r="A9498">
            <v>45928</v>
          </cell>
          <cell r="B9498">
            <v>0</v>
          </cell>
        </row>
        <row r="9499">
          <cell r="A9499">
            <v>45929</v>
          </cell>
          <cell r="B9499">
            <v>0</v>
          </cell>
        </row>
        <row r="9500">
          <cell r="A9500">
            <v>45930</v>
          </cell>
          <cell r="B9500">
            <v>0</v>
          </cell>
        </row>
        <row r="9501">
          <cell r="A9501">
            <v>45931</v>
          </cell>
          <cell r="B9501">
            <v>0</v>
          </cell>
        </row>
        <row r="9502">
          <cell r="A9502">
            <v>45932</v>
          </cell>
          <cell r="B9502">
            <v>0</v>
          </cell>
        </row>
        <row r="9503">
          <cell r="A9503">
            <v>45933</v>
          </cell>
          <cell r="B9503">
            <v>0</v>
          </cell>
        </row>
        <row r="9504">
          <cell r="A9504">
            <v>45934</v>
          </cell>
          <cell r="B9504">
            <v>0</v>
          </cell>
        </row>
        <row r="9505">
          <cell r="A9505">
            <v>45935</v>
          </cell>
          <cell r="B9505">
            <v>0</v>
          </cell>
        </row>
        <row r="9506">
          <cell r="A9506">
            <v>45936</v>
          </cell>
          <cell r="B9506">
            <v>0</v>
          </cell>
        </row>
        <row r="9507">
          <cell r="A9507">
            <v>45937</v>
          </cell>
          <cell r="B9507">
            <v>0</v>
          </cell>
        </row>
        <row r="9508">
          <cell r="A9508">
            <v>45938</v>
          </cell>
          <cell r="B9508">
            <v>0</v>
          </cell>
        </row>
        <row r="9509">
          <cell r="A9509">
            <v>45939</v>
          </cell>
          <cell r="B9509">
            <v>0</v>
          </cell>
        </row>
        <row r="9510">
          <cell r="A9510">
            <v>45940</v>
          </cell>
          <cell r="B9510">
            <v>0</v>
          </cell>
        </row>
        <row r="9511">
          <cell r="A9511">
            <v>45941</v>
          </cell>
          <cell r="B9511">
            <v>0</v>
          </cell>
        </row>
        <row r="9512">
          <cell r="A9512">
            <v>45942</v>
          </cell>
          <cell r="B9512">
            <v>0</v>
          </cell>
        </row>
        <row r="9513">
          <cell r="A9513">
            <v>45943</v>
          </cell>
          <cell r="B9513">
            <v>0</v>
          </cell>
        </row>
        <row r="9514">
          <cell r="A9514">
            <v>45944</v>
          </cell>
          <cell r="B9514">
            <v>0</v>
          </cell>
        </row>
        <row r="9515">
          <cell r="A9515">
            <v>45945</v>
          </cell>
          <cell r="B9515">
            <v>0</v>
          </cell>
        </row>
        <row r="9516">
          <cell r="A9516">
            <v>45946</v>
          </cell>
          <cell r="B9516">
            <v>0</v>
          </cell>
        </row>
        <row r="9517">
          <cell r="A9517">
            <v>45947</v>
          </cell>
          <cell r="B9517">
            <v>0</v>
          </cell>
        </row>
        <row r="9518">
          <cell r="A9518">
            <v>45948</v>
          </cell>
          <cell r="B9518">
            <v>0</v>
          </cell>
        </row>
        <row r="9519">
          <cell r="A9519">
            <v>45949</v>
          </cell>
          <cell r="B9519">
            <v>0</v>
          </cell>
        </row>
        <row r="9520">
          <cell r="A9520">
            <v>45950</v>
          </cell>
          <cell r="B9520">
            <v>0</v>
          </cell>
        </row>
        <row r="9521">
          <cell r="A9521">
            <v>45951</v>
          </cell>
          <cell r="B9521">
            <v>0</v>
          </cell>
        </row>
        <row r="9522">
          <cell r="A9522">
            <v>45952</v>
          </cell>
          <cell r="B9522">
            <v>0</v>
          </cell>
        </row>
        <row r="9523">
          <cell r="A9523">
            <v>45953</v>
          </cell>
          <cell r="B9523">
            <v>0</v>
          </cell>
        </row>
        <row r="9524">
          <cell r="A9524">
            <v>45954</v>
          </cell>
          <cell r="B9524">
            <v>0</v>
          </cell>
        </row>
        <row r="9525">
          <cell r="A9525">
            <v>45955</v>
          </cell>
          <cell r="B9525">
            <v>0</v>
          </cell>
        </row>
        <row r="9526">
          <cell r="A9526">
            <v>45956</v>
          </cell>
          <cell r="B9526">
            <v>0</v>
          </cell>
        </row>
        <row r="9527">
          <cell r="A9527">
            <v>45957</v>
          </cell>
          <cell r="B9527">
            <v>0</v>
          </cell>
        </row>
        <row r="9528">
          <cell r="A9528">
            <v>45958</v>
          </cell>
          <cell r="B9528">
            <v>0</v>
          </cell>
        </row>
        <row r="9529">
          <cell r="A9529">
            <v>45959</v>
          </cell>
          <cell r="B9529">
            <v>0</v>
          </cell>
        </row>
        <row r="9530">
          <cell r="A9530">
            <v>45960</v>
          </cell>
          <cell r="B9530">
            <v>0</v>
          </cell>
        </row>
        <row r="9531">
          <cell r="A9531">
            <v>45961</v>
          </cell>
          <cell r="B9531">
            <v>0</v>
          </cell>
        </row>
        <row r="9532">
          <cell r="A9532">
            <v>45962</v>
          </cell>
          <cell r="B9532">
            <v>0</v>
          </cell>
        </row>
        <row r="9533">
          <cell r="A9533">
            <v>45963</v>
          </cell>
          <cell r="B9533">
            <v>0</v>
          </cell>
        </row>
        <row r="9534">
          <cell r="A9534">
            <v>45964</v>
          </cell>
          <cell r="B9534">
            <v>0</v>
          </cell>
        </row>
        <row r="9535">
          <cell r="A9535">
            <v>45965</v>
          </cell>
          <cell r="B9535">
            <v>0</v>
          </cell>
        </row>
        <row r="9536">
          <cell r="A9536">
            <v>45966</v>
          </cell>
          <cell r="B9536">
            <v>0</v>
          </cell>
        </row>
        <row r="9537">
          <cell r="A9537">
            <v>45967</v>
          </cell>
          <cell r="B9537">
            <v>0</v>
          </cell>
        </row>
        <row r="9538">
          <cell r="A9538">
            <v>45968</v>
          </cell>
          <cell r="B9538">
            <v>0</v>
          </cell>
        </row>
        <row r="9539">
          <cell r="A9539">
            <v>45969</v>
          </cell>
          <cell r="B9539">
            <v>0</v>
          </cell>
        </row>
        <row r="9540">
          <cell r="A9540">
            <v>45970</v>
          </cell>
          <cell r="B9540">
            <v>0</v>
          </cell>
        </row>
        <row r="9541">
          <cell r="A9541">
            <v>45971</v>
          </cell>
          <cell r="B9541">
            <v>0</v>
          </cell>
        </row>
        <row r="9542">
          <cell r="A9542">
            <v>45972</v>
          </cell>
          <cell r="B9542">
            <v>0</v>
          </cell>
        </row>
        <row r="9543">
          <cell r="A9543">
            <v>45973</v>
          </cell>
          <cell r="B9543">
            <v>0</v>
          </cell>
        </row>
        <row r="9544">
          <cell r="A9544">
            <v>45974</v>
          </cell>
          <cell r="B9544">
            <v>0</v>
          </cell>
        </row>
        <row r="9545">
          <cell r="A9545">
            <v>45975</v>
          </cell>
          <cell r="B9545">
            <v>0</v>
          </cell>
        </row>
        <row r="9546">
          <cell r="A9546">
            <v>45976</v>
          </cell>
          <cell r="B9546">
            <v>0</v>
          </cell>
        </row>
        <row r="9547">
          <cell r="A9547">
            <v>45977</v>
          </cell>
          <cell r="B9547">
            <v>0</v>
          </cell>
        </row>
        <row r="9548">
          <cell r="A9548">
            <v>45978</v>
          </cell>
          <cell r="B9548">
            <v>0</v>
          </cell>
        </row>
        <row r="9549">
          <cell r="A9549">
            <v>45979</v>
          </cell>
          <cell r="B9549">
            <v>0</v>
          </cell>
        </row>
        <row r="9550">
          <cell r="A9550">
            <v>45980</v>
          </cell>
          <cell r="B9550">
            <v>0</v>
          </cell>
        </row>
        <row r="9551">
          <cell r="A9551">
            <v>45981</v>
          </cell>
          <cell r="B9551">
            <v>0</v>
          </cell>
        </row>
        <row r="9552">
          <cell r="A9552">
            <v>45982</v>
          </cell>
          <cell r="B9552">
            <v>0</v>
          </cell>
        </row>
        <row r="9553">
          <cell r="A9553">
            <v>45983</v>
          </cell>
          <cell r="B9553">
            <v>0</v>
          </cell>
        </row>
        <row r="9554">
          <cell r="A9554">
            <v>45984</v>
          </cell>
          <cell r="B9554">
            <v>0</v>
          </cell>
        </row>
        <row r="9555">
          <cell r="A9555">
            <v>45985</v>
          </cell>
          <cell r="B9555">
            <v>0</v>
          </cell>
        </row>
        <row r="9556">
          <cell r="A9556">
            <v>45986</v>
          </cell>
          <cell r="B9556">
            <v>0</v>
          </cell>
        </row>
        <row r="9557">
          <cell r="A9557">
            <v>45987</v>
          </cell>
          <cell r="B9557">
            <v>0</v>
          </cell>
        </row>
        <row r="9558">
          <cell r="A9558">
            <v>45988</v>
          </cell>
          <cell r="B9558">
            <v>0</v>
          </cell>
        </row>
        <row r="9559">
          <cell r="A9559">
            <v>45989</v>
          </cell>
          <cell r="B9559">
            <v>0</v>
          </cell>
        </row>
        <row r="9560">
          <cell r="A9560">
            <v>45990</v>
          </cell>
          <cell r="B9560">
            <v>0</v>
          </cell>
        </row>
        <row r="9561">
          <cell r="A9561">
            <v>45991</v>
          </cell>
          <cell r="B9561">
            <v>0</v>
          </cell>
        </row>
        <row r="9562">
          <cell r="A9562">
            <v>45992</v>
          </cell>
          <cell r="B9562">
            <v>0</v>
          </cell>
        </row>
        <row r="9563">
          <cell r="A9563">
            <v>45993</v>
          </cell>
          <cell r="B9563">
            <v>0</v>
          </cell>
        </row>
        <row r="9564">
          <cell r="A9564">
            <v>45994</v>
          </cell>
          <cell r="B9564">
            <v>0</v>
          </cell>
        </row>
        <row r="9565">
          <cell r="A9565">
            <v>45995</v>
          </cell>
          <cell r="B9565">
            <v>0</v>
          </cell>
        </row>
        <row r="9566">
          <cell r="A9566">
            <v>45996</v>
          </cell>
          <cell r="B9566">
            <v>0</v>
          </cell>
        </row>
        <row r="9567">
          <cell r="A9567">
            <v>45997</v>
          </cell>
          <cell r="B9567">
            <v>0</v>
          </cell>
        </row>
        <row r="9568">
          <cell r="A9568">
            <v>45998</v>
          </cell>
          <cell r="B9568">
            <v>0</v>
          </cell>
        </row>
        <row r="9569">
          <cell r="A9569">
            <v>45999</v>
          </cell>
          <cell r="B9569">
            <v>0</v>
          </cell>
        </row>
        <row r="9570">
          <cell r="A9570">
            <v>46000</v>
          </cell>
          <cell r="B9570">
            <v>0</v>
          </cell>
        </row>
        <row r="9571">
          <cell r="A9571">
            <v>46001</v>
          </cell>
          <cell r="B9571">
            <v>0</v>
          </cell>
        </row>
        <row r="9572">
          <cell r="A9572">
            <v>46002</v>
          </cell>
          <cell r="B9572">
            <v>0</v>
          </cell>
        </row>
        <row r="9573">
          <cell r="A9573">
            <v>46003</v>
          </cell>
          <cell r="B9573">
            <v>0</v>
          </cell>
        </row>
        <row r="9574">
          <cell r="A9574">
            <v>46004</v>
          </cell>
          <cell r="B9574">
            <v>0</v>
          </cell>
        </row>
        <row r="9575">
          <cell r="A9575">
            <v>46005</v>
          </cell>
          <cell r="B9575">
            <v>0</v>
          </cell>
        </row>
        <row r="9576">
          <cell r="A9576">
            <v>46006</v>
          </cell>
          <cell r="B9576">
            <v>0</v>
          </cell>
        </row>
        <row r="9577">
          <cell r="A9577">
            <v>46007</v>
          </cell>
          <cell r="B9577">
            <v>0</v>
          </cell>
        </row>
        <row r="9578">
          <cell r="A9578">
            <v>46008</v>
          </cell>
          <cell r="B9578">
            <v>0</v>
          </cell>
        </row>
        <row r="9579">
          <cell r="A9579">
            <v>46009</v>
          </cell>
          <cell r="B9579">
            <v>0</v>
          </cell>
        </row>
        <row r="9580">
          <cell r="A9580">
            <v>46010</v>
          </cell>
          <cell r="B9580">
            <v>0</v>
          </cell>
        </row>
        <row r="9581">
          <cell r="A9581">
            <v>46011</v>
          </cell>
          <cell r="B9581">
            <v>0</v>
          </cell>
        </row>
        <row r="9582">
          <cell r="A9582">
            <v>46012</v>
          </cell>
          <cell r="B9582">
            <v>0</v>
          </cell>
        </row>
        <row r="9583">
          <cell r="A9583">
            <v>46013</v>
          </cell>
          <cell r="B9583">
            <v>0</v>
          </cell>
        </row>
        <row r="9584">
          <cell r="A9584">
            <v>46014</v>
          </cell>
          <cell r="B9584">
            <v>0</v>
          </cell>
        </row>
        <row r="9585">
          <cell r="A9585">
            <v>46015</v>
          </cell>
          <cell r="B9585">
            <v>0</v>
          </cell>
        </row>
        <row r="9586">
          <cell r="A9586">
            <v>46016</v>
          </cell>
          <cell r="B9586">
            <v>0</v>
          </cell>
        </row>
        <row r="9587">
          <cell r="A9587">
            <v>46017</v>
          </cell>
          <cell r="B9587">
            <v>0</v>
          </cell>
        </row>
        <row r="9588">
          <cell r="A9588">
            <v>46018</v>
          </cell>
          <cell r="B9588">
            <v>0</v>
          </cell>
        </row>
        <row r="9589">
          <cell r="A9589">
            <v>46019</v>
          </cell>
          <cell r="B9589">
            <v>0</v>
          </cell>
        </row>
        <row r="9590">
          <cell r="A9590">
            <v>46020</v>
          </cell>
          <cell r="B9590">
            <v>0</v>
          </cell>
        </row>
        <row r="9591">
          <cell r="A9591">
            <v>46021</v>
          </cell>
          <cell r="B9591">
            <v>0</v>
          </cell>
        </row>
        <row r="9592">
          <cell r="A9592">
            <v>46022</v>
          </cell>
          <cell r="B9592">
            <v>0</v>
          </cell>
        </row>
        <row r="9593">
          <cell r="A9593">
            <v>46023</v>
          </cell>
          <cell r="B9593">
            <v>0</v>
          </cell>
        </row>
        <row r="9594">
          <cell r="A9594">
            <v>46024</v>
          </cell>
          <cell r="B9594">
            <v>0</v>
          </cell>
        </row>
        <row r="9595">
          <cell r="A9595">
            <v>46025</v>
          </cell>
          <cell r="B9595">
            <v>0</v>
          </cell>
        </row>
        <row r="9596">
          <cell r="A9596">
            <v>46026</v>
          </cell>
          <cell r="B9596">
            <v>0</v>
          </cell>
        </row>
        <row r="9597">
          <cell r="A9597">
            <v>46027</v>
          </cell>
          <cell r="B9597">
            <v>0</v>
          </cell>
        </row>
        <row r="9598">
          <cell r="A9598">
            <v>46028</v>
          </cell>
          <cell r="B9598">
            <v>0</v>
          </cell>
        </row>
        <row r="9599">
          <cell r="A9599">
            <v>46029</v>
          </cell>
          <cell r="B9599">
            <v>0</v>
          </cell>
        </row>
        <row r="9600">
          <cell r="A9600">
            <v>46030</v>
          </cell>
          <cell r="B9600">
            <v>0</v>
          </cell>
        </row>
        <row r="9601">
          <cell r="A9601">
            <v>46031</v>
          </cell>
          <cell r="B9601">
            <v>0</v>
          </cell>
        </row>
        <row r="9602">
          <cell r="A9602">
            <v>46032</v>
          </cell>
          <cell r="B9602">
            <v>0</v>
          </cell>
        </row>
        <row r="9603">
          <cell r="A9603">
            <v>46033</v>
          </cell>
          <cell r="B9603">
            <v>0</v>
          </cell>
        </row>
        <row r="9604">
          <cell r="A9604">
            <v>46034</v>
          </cell>
          <cell r="B9604">
            <v>0</v>
          </cell>
        </row>
        <row r="9605">
          <cell r="A9605">
            <v>46035</v>
          </cell>
          <cell r="B9605">
            <v>0</v>
          </cell>
        </row>
        <row r="9606">
          <cell r="A9606">
            <v>46036</v>
          </cell>
          <cell r="B9606">
            <v>0</v>
          </cell>
        </row>
        <row r="9607">
          <cell r="A9607">
            <v>46037</v>
          </cell>
          <cell r="B9607">
            <v>0</v>
          </cell>
        </row>
        <row r="9608">
          <cell r="A9608">
            <v>46038</v>
          </cell>
          <cell r="B9608">
            <v>0</v>
          </cell>
        </row>
        <row r="9609">
          <cell r="A9609">
            <v>46039</v>
          </cell>
          <cell r="B9609">
            <v>0</v>
          </cell>
        </row>
        <row r="9610">
          <cell r="A9610">
            <v>46040</v>
          </cell>
          <cell r="B9610">
            <v>0</v>
          </cell>
        </row>
        <row r="9611">
          <cell r="A9611">
            <v>46041</v>
          </cell>
          <cell r="B9611">
            <v>0</v>
          </cell>
        </row>
        <row r="9612">
          <cell r="A9612">
            <v>46042</v>
          </cell>
          <cell r="B9612">
            <v>0</v>
          </cell>
        </row>
        <row r="9613">
          <cell r="A9613">
            <v>46043</v>
          </cell>
          <cell r="B9613">
            <v>0</v>
          </cell>
        </row>
        <row r="9614">
          <cell r="A9614">
            <v>46044</v>
          </cell>
          <cell r="B9614">
            <v>0</v>
          </cell>
        </row>
        <row r="9615">
          <cell r="A9615">
            <v>46045</v>
          </cell>
          <cell r="B9615">
            <v>0</v>
          </cell>
        </row>
        <row r="9616">
          <cell r="A9616">
            <v>46046</v>
          </cell>
          <cell r="B9616">
            <v>0</v>
          </cell>
        </row>
        <row r="9617">
          <cell r="A9617">
            <v>46047</v>
          </cell>
          <cell r="B9617">
            <v>0</v>
          </cell>
        </row>
        <row r="9618">
          <cell r="A9618">
            <v>46048</v>
          </cell>
          <cell r="B9618">
            <v>0</v>
          </cell>
        </row>
        <row r="9619">
          <cell r="A9619">
            <v>46049</v>
          </cell>
          <cell r="B9619">
            <v>0</v>
          </cell>
        </row>
        <row r="9620">
          <cell r="A9620">
            <v>46050</v>
          </cell>
          <cell r="B9620">
            <v>0</v>
          </cell>
        </row>
        <row r="9621">
          <cell r="A9621">
            <v>46051</v>
          </cell>
          <cell r="B9621">
            <v>0</v>
          </cell>
        </row>
        <row r="9622">
          <cell r="A9622">
            <v>46052</v>
          </cell>
          <cell r="B9622">
            <v>0</v>
          </cell>
        </row>
        <row r="9623">
          <cell r="A9623">
            <v>46053</v>
          </cell>
          <cell r="B9623">
            <v>0</v>
          </cell>
        </row>
        <row r="9624">
          <cell r="A9624">
            <v>46054</v>
          </cell>
          <cell r="B9624">
            <v>0</v>
          </cell>
        </row>
        <row r="9625">
          <cell r="A9625">
            <v>46055</v>
          </cell>
          <cell r="B9625">
            <v>0</v>
          </cell>
        </row>
        <row r="9626">
          <cell r="A9626">
            <v>46056</v>
          </cell>
          <cell r="B9626">
            <v>0</v>
          </cell>
        </row>
        <row r="9627">
          <cell r="A9627">
            <v>46057</v>
          </cell>
          <cell r="B9627">
            <v>0</v>
          </cell>
        </row>
        <row r="9628">
          <cell r="A9628">
            <v>46058</v>
          </cell>
          <cell r="B9628">
            <v>0</v>
          </cell>
        </row>
        <row r="9629">
          <cell r="A9629">
            <v>46059</v>
          </cell>
          <cell r="B9629">
            <v>0</v>
          </cell>
        </row>
        <row r="9630">
          <cell r="A9630">
            <v>46060</v>
          </cell>
          <cell r="B9630">
            <v>0</v>
          </cell>
        </row>
        <row r="9631">
          <cell r="A9631">
            <v>46061</v>
          </cell>
          <cell r="B9631">
            <v>0</v>
          </cell>
        </row>
        <row r="9632">
          <cell r="A9632">
            <v>46062</v>
          </cell>
          <cell r="B9632">
            <v>0</v>
          </cell>
        </row>
        <row r="9633">
          <cell r="A9633">
            <v>46063</v>
          </cell>
          <cell r="B9633">
            <v>0</v>
          </cell>
        </row>
        <row r="9634">
          <cell r="A9634">
            <v>46064</v>
          </cell>
          <cell r="B9634">
            <v>0</v>
          </cell>
        </row>
        <row r="9635">
          <cell r="A9635">
            <v>46065</v>
          </cell>
          <cell r="B9635">
            <v>0</v>
          </cell>
        </row>
        <row r="9636">
          <cell r="A9636">
            <v>46066</v>
          </cell>
          <cell r="B9636">
            <v>0</v>
          </cell>
        </row>
        <row r="9637">
          <cell r="A9637">
            <v>46067</v>
          </cell>
          <cell r="B9637">
            <v>0</v>
          </cell>
        </row>
        <row r="9638">
          <cell r="A9638">
            <v>46068</v>
          </cell>
          <cell r="B9638">
            <v>0</v>
          </cell>
        </row>
        <row r="9639">
          <cell r="A9639">
            <v>46069</v>
          </cell>
          <cell r="B9639">
            <v>0</v>
          </cell>
        </row>
        <row r="9640">
          <cell r="A9640">
            <v>46070</v>
          </cell>
          <cell r="B9640">
            <v>0</v>
          </cell>
        </row>
        <row r="9641">
          <cell r="A9641">
            <v>46071</v>
          </cell>
          <cell r="B9641">
            <v>0</v>
          </cell>
        </row>
        <row r="9642">
          <cell r="A9642">
            <v>46072</v>
          </cell>
          <cell r="B9642">
            <v>0</v>
          </cell>
        </row>
        <row r="9643">
          <cell r="A9643">
            <v>46073</v>
          </cell>
          <cell r="B9643">
            <v>0</v>
          </cell>
        </row>
        <row r="9644">
          <cell r="A9644">
            <v>46074</v>
          </cell>
          <cell r="B9644">
            <v>0</v>
          </cell>
        </row>
        <row r="9645">
          <cell r="A9645">
            <v>46075</v>
          </cell>
          <cell r="B9645">
            <v>0</v>
          </cell>
        </row>
        <row r="9646">
          <cell r="A9646">
            <v>46076</v>
          </cell>
          <cell r="B9646">
            <v>0</v>
          </cell>
        </row>
        <row r="9647">
          <cell r="A9647">
            <v>46077</v>
          </cell>
          <cell r="B9647">
            <v>0</v>
          </cell>
        </row>
        <row r="9648">
          <cell r="A9648">
            <v>46078</v>
          </cell>
          <cell r="B9648">
            <v>0</v>
          </cell>
        </row>
        <row r="9649">
          <cell r="A9649">
            <v>46079</v>
          </cell>
          <cell r="B9649">
            <v>0</v>
          </cell>
        </row>
        <row r="9650">
          <cell r="A9650">
            <v>46080</v>
          </cell>
          <cell r="B9650">
            <v>0</v>
          </cell>
        </row>
        <row r="9651">
          <cell r="A9651">
            <v>46081</v>
          </cell>
          <cell r="B9651">
            <v>0</v>
          </cell>
        </row>
        <row r="9652">
          <cell r="A9652">
            <v>46082</v>
          </cell>
          <cell r="B9652">
            <v>0</v>
          </cell>
        </row>
        <row r="9653">
          <cell r="A9653">
            <v>46083</v>
          </cell>
          <cell r="B9653">
            <v>0</v>
          </cell>
        </row>
        <row r="9654">
          <cell r="A9654">
            <v>46084</v>
          </cell>
          <cell r="B9654">
            <v>0</v>
          </cell>
        </row>
        <row r="9655">
          <cell r="A9655">
            <v>46085</v>
          </cell>
          <cell r="B9655">
            <v>0</v>
          </cell>
        </row>
        <row r="9656">
          <cell r="A9656">
            <v>46086</v>
          </cell>
          <cell r="B9656">
            <v>0</v>
          </cell>
        </row>
        <row r="9657">
          <cell r="A9657">
            <v>46087</v>
          </cell>
          <cell r="B9657">
            <v>0</v>
          </cell>
        </row>
        <row r="9658">
          <cell r="A9658">
            <v>46088</v>
          </cell>
          <cell r="B9658">
            <v>0</v>
          </cell>
        </row>
        <row r="9659">
          <cell r="A9659">
            <v>46089</v>
          </cell>
          <cell r="B9659">
            <v>0</v>
          </cell>
        </row>
        <row r="9660">
          <cell r="A9660">
            <v>46090</v>
          </cell>
          <cell r="B9660">
            <v>0</v>
          </cell>
        </row>
        <row r="9661">
          <cell r="A9661">
            <v>46091</v>
          </cell>
          <cell r="B9661">
            <v>0</v>
          </cell>
        </row>
        <row r="9662">
          <cell r="A9662">
            <v>46092</v>
          </cell>
          <cell r="B9662">
            <v>0</v>
          </cell>
        </row>
        <row r="9663">
          <cell r="A9663">
            <v>46093</v>
          </cell>
          <cell r="B9663">
            <v>0</v>
          </cell>
        </row>
        <row r="9664">
          <cell r="A9664">
            <v>46094</v>
          </cell>
          <cell r="B9664">
            <v>0</v>
          </cell>
        </row>
        <row r="9665">
          <cell r="A9665">
            <v>46095</v>
          </cell>
          <cell r="B9665">
            <v>0</v>
          </cell>
        </row>
        <row r="9666">
          <cell r="A9666">
            <v>46096</v>
          </cell>
          <cell r="B9666">
            <v>0</v>
          </cell>
        </row>
        <row r="9667">
          <cell r="A9667">
            <v>46097</v>
          </cell>
          <cell r="B9667">
            <v>0</v>
          </cell>
        </row>
        <row r="9668">
          <cell r="A9668">
            <v>46098</v>
          </cell>
          <cell r="B9668">
            <v>0</v>
          </cell>
        </row>
        <row r="9669">
          <cell r="A9669">
            <v>46099</v>
          </cell>
          <cell r="B9669">
            <v>0</v>
          </cell>
        </row>
        <row r="9670">
          <cell r="A9670">
            <v>46100</v>
          </cell>
          <cell r="B9670">
            <v>0</v>
          </cell>
        </row>
        <row r="9671">
          <cell r="A9671">
            <v>46101</v>
          </cell>
          <cell r="B9671">
            <v>0</v>
          </cell>
        </row>
        <row r="9672">
          <cell r="A9672">
            <v>46102</v>
          </cell>
          <cell r="B9672">
            <v>0</v>
          </cell>
        </row>
        <row r="9673">
          <cell r="A9673">
            <v>46103</v>
          </cell>
          <cell r="B9673">
            <v>0</v>
          </cell>
        </row>
        <row r="9674">
          <cell r="A9674">
            <v>46104</v>
          </cell>
          <cell r="B9674">
            <v>0</v>
          </cell>
        </row>
        <row r="9675">
          <cell r="A9675">
            <v>46105</v>
          </cell>
          <cell r="B9675">
            <v>0</v>
          </cell>
        </row>
        <row r="9676">
          <cell r="A9676">
            <v>46106</v>
          </cell>
          <cell r="B9676">
            <v>0</v>
          </cell>
        </row>
        <row r="9677">
          <cell r="A9677">
            <v>46107</v>
          </cell>
          <cell r="B9677">
            <v>0</v>
          </cell>
        </row>
        <row r="9678">
          <cell r="A9678">
            <v>46108</v>
          </cell>
          <cell r="B9678">
            <v>0</v>
          </cell>
        </row>
        <row r="9679">
          <cell r="A9679">
            <v>46109</v>
          </cell>
          <cell r="B9679">
            <v>0</v>
          </cell>
        </row>
        <row r="9680">
          <cell r="A9680">
            <v>46110</v>
          </cell>
          <cell r="B9680">
            <v>0</v>
          </cell>
        </row>
        <row r="9681">
          <cell r="A9681">
            <v>46111</v>
          </cell>
          <cell r="B9681">
            <v>0</v>
          </cell>
        </row>
        <row r="9682">
          <cell r="A9682">
            <v>46112</v>
          </cell>
          <cell r="B9682">
            <v>0</v>
          </cell>
        </row>
        <row r="9683">
          <cell r="A9683">
            <v>46113</v>
          </cell>
          <cell r="B9683">
            <v>0</v>
          </cell>
        </row>
        <row r="9684">
          <cell r="A9684">
            <v>46114</v>
          </cell>
          <cell r="B9684">
            <v>0</v>
          </cell>
        </row>
        <row r="9685">
          <cell r="A9685">
            <v>46115</v>
          </cell>
          <cell r="B9685">
            <v>0</v>
          </cell>
        </row>
        <row r="9686">
          <cell r="A9686">
            <v>46116</v>
          </cell>
          <cell r="B9686">
            <v>0</v>
          </cell>
        </row>
        <row r="9687">
          <cell r="A9687">
            <v>46117</v>
          </cell>
          <cell r="B9687">
            <v>0</v>
          </cell>
        </row>
        <row r="9688">
          <cell r="A9688">
            <v>46118</v>
          </cell>
          <cell r="B9688">
            <v>0</v>
          </cell>
        </row>
        <row r="9689">
          <cell r="A9689">
            <v>46119</v>
          </cell>
          <cell r="B9689">
            <v>0</v>
          </cell>
        </row>
        <row r="9690">
          <cell r="A9690">
            <v>46120</v>
          </cell>
          <cell r="B9690">
            <v>0</v>
          </cell>
        </row>
        <row r="9691">
          <cell r="A9691">
            <v>46121</v>
          </cell>
          <cell r="B9691">
            <v>0</v>
          </cell>
        </row>
        <row r="9692">
          <cell r="A9692">
            <v>46122</v>
          </cell>
          <cell r="B9692">
            <v>0</v>
          </cell>
        </row>
        <row r="9693">
          <cell r="A9693">
            <v>46123</v>
          </cell>
          <cell r="B9693">
            <v>0</v>
          </cell>
        </row>
        <row r="9694">
          <cell r="A9694">
            <v>46124</v>
          </cell>
          <cell r="B9694">
            <v>0</v>
          </cell>
        </row>
        <row r="9695">
          <cell r="A9695">
            <v>46125</v>
          </cell>
          <cell r="B9695">
            <v>0</v>
          </cell>
        </row>
        <row r="9696">
          <cell r="A9696">
            <v>46126</v>
          </cell>
          <cell r="B9696">
            <v>0</v>
          </cell>
        </row>
        <row r="9697">
          <cell r="A9697">
            <v>46127</v>
          </cell>
          <cell r="B9697">
            <v>0</v>
          </cell>
        </row>
        <row r="9698">
          <cell r="A9698">
            <v>46128</v>
          </cell>
          <cell r="B9698">
            <v>0</v>
          </cell>
        </row>
        <row r="9699">
          <cell r="A9699">
            <v>46129</v>
          </cell>
          <cell r="B9699">
            <v>0</v>
          </cell>
        </row>
        <row r="9700">
          <cell r="A9700">
            <v>46130</v>
          </cell>
          <cell r="B9700">
            <v>0</v>
          </cell>
        </row>
        <row r="9701">
          <cell r="A9701">
            <v>46131</v>
          </cell>
          <cell r="B9701">
            <v>0</v>
          </cell>
        </row>
        <row r="9702">
          <cell r="A9702">
            <v>46132</v>
          </cell>
          <cell r="B9702">
            <v>0</v>
          </cell>
        </row>
        <row r="9703">
          <cell r="A9703">
            <v>46133</v>
          </cell>
          <cell r="B9703">
            <v>0</v>
          </cell>
        </row>
        <row r="9704">
          <cell r="A9704">
            <v>46134</v>
          </cell>
          <cell r="B9704">
            <v>0</v>
          </cell>
        </row>
        <row r="9705">
          <cell r="A9705">
            <v>46135</v>
          </cell>
          <cell r="B9705">
            <v>0</v>
          </cell>
        </row>
        <row r="9706">
          <cell r="A9706">
            <v>46136</v>
          </cell>
          <cell r="B9706">
            <v>0</v>
          </cell>
        </row>
        <row r="9707">
          <cell r="A9707">
            <v>46137</v>
          </cell>
          <cell r="B9707">
            <v>0</v>
          </cell>
        </row>
        <row r="9708">
          <cell r="A9708">
            <v>46138</v>
          </cell>
          <cell r="B9708">
            <v>0</v>
          </cell>
        </row>
        <row r="9709">
          <cell r="A9709">
            <v>46139</v>
          </cell>
          <cell r="B9709">
            <v>0</v>
          </cell>
        </row>
        <row r="9710">
          <cell r="A9710">
            <v>46140</v>
          </cell>
          <cell r="B9710">
            <v>0</v>
          </cell>
        </row>
        <row r="9711">
          <cell r="A9711">
            <v>46141</v>
          </cell>
          <cell r="B9711">
            <v>0</v>
          </cell>
        </row>
        <row r="9712">
          <cell r="A9712">
            <v>46142</v>
          </cell>
          <cell r="B9712">
            <v>0</v>
          </cell>
        </row>
        <row r="9713">
          <cell r="A9713">
            <v>46143</v>
          </cell>
          <cell r="B9713">
            <v>0</v>
          </cell>
        </row>
        <row r="9714">
          <cell r="A9714">
            <v>46144</v>
          </cell>
          <cell r="B9714">
            <v>0</v>
          </cell>
        </row>
        <row r="9715">
          <cell r="A9715">
            <v>46145</v>
          </cell>
          <cell r="B9715">
            <v>0</v>
          </cell>
        </row>
        <row r="9716">
          <cell r="A9716">
            <v>46146</v>
          </cell>
          <cell r="B9716">
            <v>0</v>
          </cell>
        </row>
        <row r="9717">
          <cell r="A9717">
            <v>46147</v>
          </cell>
          <cell r="B9717">
            <v>0</v>
          </cell>
        </row>
        <row r="9718">
          <cell r="A9718">
            <v>46148</v>
          </cell>
          <cell r="B9718">
            <v>0</v>
          </cell>
        </row>
        <row r="9719">
          <cell r="A9719">
            <v>46149</v>
          </cell>
          <cell r="B9719">
            <v>0</v>
          </cell>
        </row>
        <row r="9720">
          <cell r="A9720">
            <v>46150</v>
          </cell>
          <cell r="B9720">
            <v>0</v>
          </cell>
        </row>
        <row r="9721">
          <cell r="A9721">
            <v>46151</v>
          </cell>
          <cell r="B9721">
            <v>0</v>
          </cell>
        </row>
        <row r="9722">
          <cell r="A9722">
            <v>46152</v>
          </cell>
          <cell r="B9722">
            <v>0</v>
          </cell>
        </row>
        <row r="9723">
          <cell r="A9723">
            <v>46153</v>
          </cell>
          <cell r="B9723">
            <v>0</v>
          </cell>
        </row>
        <row r="9724">
          <cell r="A9724">
            <v>46154</v>
          </cell>
          <cell r="B9724">
            <v>0</v>
          </cell>
        </row>
        <row r="9725">
          <cell r="A9725">
            <v>46155</v>
          </cell>
          <cell r="B9725">
            <v>0</v>
          </cell>
        </row>
        <row r="9726">
          <cell r="A9726">
            <v>46156</v>
          </cell>
          <cell r="B9726">
            <v>0</v>
          </cell>
        </row>
        <row r="9727">
          <cell r="A9727">
            <v>46157</v>
          </cell>
          <cell r="B9727">
            <v>0</v>
          </cell>
        </row>
        <row r="9728">
          <cell r="A9728">
            <v>46158</v>
          </cell>
          <cell r="B9728">
            <v>0</v>
          </cell>
        </row>
        <row r="9729">
          <cell r="A9729">
            <v>46159</v>
          </cell>
          <cell r="B9729">
            <v>0</v>
          </cell>
        </row>
        <row r="9730">
          <cell r="A9730">
            <v>46160</v>
          </cell>
          <cell r="B9730">
            <v>0</v>
          </cell>
        </row>
        <row r="9731">
          <cell r="A9731">
            <v>46161</v>
          </cell>
          <cell r="B9731">
            <v>0</v>
          </cell>
        </row>
        <row r="9732">
          <cell r="A9732">
            <v>46162</v>
          </cell>
          <cell r="B9732">
            <v>0</v>
          </cell>
        </row>
        <row r="9733">
          <cell r="A9733">
            <v>46163</v>
          </cell>
          <cell r="B9733">
            <v>0</v>
          </cell>
        </row>
        <row r="9734">
          <cell r="A9734">
            <v>46164</v>
          </cell>
          <cell r="B9734">
            <v>0</v>
          </cell>
        </row>
        <row r="9735">
          <cell r="A9735">
            <v>46165</v>
          </cell>
          <cell r="B9735">
            <v>0</v>
          </cell>
        </row>
        <row r="9736">
          <cell r="A9736">
            <v>46166</v>
          </cell>
          <cell r="B9736">
            <v>0</v>
          </cell>
        </row>
        <row r="9737">
          <cell r="A9737">
            <v>46167</v>
          </cell>
          <cell r="B9737">
            <v>0</v>
          </cell>
        </row>
        <row r="9738">
          <cell r="A9738">
            <v>46168</v>
          </cell>
          <cell r="B9738">
            <v>0</v>
          </cell>
        </row>
        <row r="9739">
          <cell r="A9739">
            <v>46169</v>
          </cell>
          <cell r="B9739">
            <v>0</v>
          </cell>
        </row>
        <row r="9740">
          <cell r="A9740">
            <v>46170</v>
          </cell>
          <cell r="B9740">
            <v>0</v>
          </cell>
        </row>
        <row r="9741">
          <cell r="A9741">
            <v>46171</v>
          </cell>
          <cell r="B9741">
            <v>0</v>
          </cell>
        </row>
        <row r="9742">
          <cell r="A9742">
            <v>46172</v>
          </cell>
          <cell r="B9742">
            <v>0</v>
          </cell>
        </row>
        <row r="9743">
          <cell r="A9743">
            <v>46173</v>
          </cell>
          <cell r="B9743">
            <v>0</v>
          </cell>
        </row>
        <row r="9744">
          <cell r="A9744">
            <v>46174</v>
          </cell>
          <cell r="B9744">
            <v>0</v>
          </cell>
        </row>
        <row r="9745">
          <cell r="A9745">
            <v>46175</v>
          </cell>
          <cell r="B9745">
            <v>0</v>
          </cell>
        </row>
        <row r="9746">
          <cell r="A9746">
            <v>46176</v>
          </cell>
          <cell r="B9746">
            <v>0</v>
          </cell>
        </row>
        <row r="9747">
          <cell r="A9747">
            <v>46177</v>
          </cell>
          <cell r="B9747">
            <v>0</v>
          </cell>
        </row>
        <row r="9748">
          <cell r="A9748">
            <v>46178</v>
          </cell>
          <cell r="B9748">
            <v>0</v>
          </cell>
        </row>
        <row r="9749">
          <cell r="A9749">
            <v>46179</v>
          </cell>
          <cell r="B9749">
            <v>0</v>
          </cell>
        </row>
        <row r="9750">
          <cell r="A9750">
            <v>46180</v>
          </cell>
          <cell r="B9750">
            <v>0</v>
          </cell>
        </row>
        <row r="9751">
          <cell r="A9751">
            <v>46181</v>
          </cell>
          <cell r="B9751">
            <v>0</v>
          </cell>
        </row>
        <row r="9752">
          <cell r="A9752">
            <v>46182</v>
          </cell>
          <cell r="B9752">
            <v>0</v>
          </cell>
        </row>
        <row r="9753">
          <cell r="A9753">
            <v>46183</v>
          </cell>
          <cell r="B9753">
            <v>0</v>
          </cell>
        </row>
        <row r="9754">
          <cell r="A9754">
            <v>46184</v>
          </cell>
          <cell r="B9754">
            <v>0</v>
          </cell>
        </row>
        <row r="9755">
          <cell r="A9755">
            <v>46185</v>
          </cell>
          <cell r="B9755">
            <v>0</v>
          </cell>
        </row>
        <row r="9756">
          <cell r="A9756">
            <v>46186</v>
          </cell>
          <cell r="B9756">
            <v>0</v>
          </cell>
        </row>
        <row r="9757">
          <cell r="A9757">
            <v>46187</v>
          </cell>
          <cell r="B9757">
            <v>0</v>
          </cell>
        </row>
        <row r="9758">
          <cell r="A9758">
            <v>46188</v>
          </cell>
          <cell r="B9758">
            <v>0</v>
          </cell>
        </row>
        <row r="9759">
          <cell r="A9759">
            <v>46189</v>
          </cell>
          <cell r="B9759">
            <v>0</v>
          </cell>
        </row>
        <row r="9760">
          <cell r="A9760">
            <v>46190</v>
          </cell>
          <cell r="B9760">
            <v>0</v>
          </cell>
        </row>
        <row r="9761">
          <cell r="A9761">
            <v>46191</v>
          </cell>
          <cell r="B9761">
            <v>0</v>
          </cell>
        </row>
        <row r="9762">
          <cell r="A9762">
            <v>46192</v>
          </cell>
          <cell r="B9762">
            <v>0</v>
          </cell>
        </row>
        <row r="9763">
          <cell r="A9763">
            <v>46193</v>
          </cell>
          <cell r="B9763">
            <v>0</v>
          </cell>
        </row>
        <row r="9764">
          <cell r="A9764">
            <v>46194</v>
          </cell>
          <cell r="B9764">
            <v>0</v>
          </cell>
        </row>
        <row r="9765">
          <cell r="A9765">
            <v>46195</v>
          </cell>
          <cell r="B9765">
            <v>0</v>
          </cell>
        </row>
        <row r="9766">
          <cell r="A9766">
            <v>46196</v>
          </cell>
          <cell r="B9766">
            <v>0</v>
          </cell>
        </row>
        <row r="9767">
          <cell r="A9767">
            <v>46197</v>
          </cell>
          <cell r="B9767">
            <v>0</v>
          </cell>
        </row>
        <row r="9768">
          <cell r="A9768">
            <v>46198</v>
          </cell>
          <cell r="B9768">
            <v>0</v>
          </cell>
        </row>
        <row r="9769">
          <cell r="A9769">
            <v>46199</v>
          </cell>
          <cell r="B9769">
            <v>0</v>
          </cell>
        </row>
        <row r="9770">
          <cell r="A9770">
            <v>46200</v>
          </cell>
          <cell r="B9770">
            <v>0</v>
          </cell>
        </row>
        <row r="9771">
          <cell r="A9771">
            <v>46201</v>
          </cell>
          <cell r="B9771">
            <v>0</v>
          </cell>
        </row>
        <row r="9772">
          <cell r="A9772">
            <v>46202</v>
          </cell>
          <cell r="B9772">
            <v>0</v>
          </cell>
        </row>
        <row r="9773">
          <cell r="A9773">
            <v>46203</v>
          </cell>
          <cell r="B9773">
            <v>0</v>
          </cell>
        </row>
        <row r="9774">
          <cell r="A9774">
            <v>46204</v>
          </cell>
          <cell r="B9774">
            <v>0</v>
          </cell>
        </row>
        <row r="9775">
          <cell r="A9775">
            <v>46205</v>
          </cell>
          <cell r="B9775">
            <v>0</v>
          </cell>
        </row>
        <row r="9776">
          <cell r="A9776">
            <v>46206</v>
          </cell>
          <cell r="B9776">
            <v>0</v>
          </cell>
        </row>
        <row r="9777">
          <cell r="A9777">
            <v>46207</v>
          </cell>
          <cell r="B9777">
            <v>0</v>
          </cell>
        </row>
        <row r="9778">
          <cell r="A9778">
            <v>46208</v>
          </cell>
          <cell r="B9778">
            <v>0</v>
          </cell>
        </row>
        <row r="9779">
          <cell r="A9779">
            <v>46209</v>
          </cell>
          <cell r="B9779">
            <v>0</v>
          </cell>
        </row>
        <row r="9780">
          <cell r="A9780">
            <v>46210</v>
          </cell>
          <cell r="B9780">
            <v>0</v>
          </cell>
        </row>
        <row r="9781">
          <cell r="A9781">
            <v>46211</v>
          </cell>
          <cell r="B9781">
            <v>0</v>
          </cell>
        </row>
        <row r="9782">
          <cell r="A9782">
            <v>46212</v>
          </cell>
          <cell r="B9782">
            <v>0</v>
          </cell>
        </row>
        <row r="9783">
          <cell r="A9783">
            <v>46213</v>
          </cell>
          <cell r="B9783">
            <v>0</v>
          </cell>
        </row>
        <row r="9784">
          <cell r="A9784">
            <v>46214</v>
          </cell>
          <cell r="B9784">
            <v>0</v>
          </cell>
        </row>
        <row r="9785">
          <cell r="A9785">
            <v>46215</v>
          </cell>
          <cell r="B9785">
            <v>0</v>
          </cell>
        </row>
        <row r="9786">
          <cell r="A9786">
            <v>46216</v>
          </cell>
          <cell r="B9786">
            <v>0</v>
          </cell>
        </row>
        <row r="9787">
          <cell r="A9787">
            <v>46217</v>
          </cell>
          <cell r="B9787">
            <v>0</v>
          </cell>
        </row>
        <row r="9788">
          <cell r="A9788">
            <v>46218</v>
          </cell>
          <cell r="B9788">
            <v>0</v>
          </cell>
        </row>
        <row r="9789">
          <cell r="A9789">
            <v>46219</v>
          </cell>
          <cell r="B9789">
            <v>0</v>
          </cell>
        </row>
        <row r="9790">
          <cell r="A9790">
            <v>46220</v>
          </cell>
          <cell r="B9790">
            <v>0</v>
          </cell>
        </row>
        <row r="9791">
          <cell r="A9791">
            <v>46221</v>
          </cell>
          <cell r="B9791">
            <v>0</v>
          </cell>
        </row>
        <row r="9792">
          <cell r="A9792">
            <v>46222</v>
          </cell>
          <cell r="B9792">
            <v>0</v>
          </cell>
        </row>
        <row r="9793">
          <cell r="A9793">
            <v>46223</v>
          </cell>
          <cell r="B9793">
            <v>0</v>
          </cell>
        </row>
        <row r="9794">
          <cell r="A9794">
            <v>46224</v>
          </cell>
          <cell r="B9794">
            <v>0</v>
          </cell>
        </row>
        <row r="9795">
          <cell r="A9795">
            <v>46225</v>
          </cell>
          <cell r="B9795">
            <v>0</v>
          </cell>
        </row>
        <row r="9796">
          <cell r="A9796">
            <v>46226</v>
          </cell>
          <cell r="B9796">
            <v>0</v>
          </cell>
        </row>
        <row r="9797">
          <cell r="A9797">
            <v>46227</v>
          </cell>
          <cell r="B9797">
            <v>0</v>
          </cell>
        </row>
        <row r="9798">
          <cell r="A9798">
            <v>46228</v>
          </cell>
          <cell r="B9798">
            <v>0</v>
          </cell>
        </row>
        <row r="9799">
          <cell r="A9799">
            <v>46229</v>
          </cell>
          <cell r="B9799">
            <v>0</v>
          </cell>
        </row>
        <row r="9800">
          <cell r="A9800">
            <v>46230</v>
          </cell>
          <cell r="B9800">
            <v>0</v>
          </cell>
        </row>
        <row r="9801">
          <cell r="A9801">
            <v>46231</v>
          </cell>
          <cell r="B9801">
            <v>0</v>
          </cell>
        </row>
        <row r="9802">
          <cell r="A9802">
            <v>46232</v>
          </cell>
          <cell r="B9802">
            <v>0</v>
          </cell>
        </row>
        <row r="9803">
          <cell r="A9803">
            <v>46233</v>
          </cell>
          <cell r="B9803">
            <v>0</v>
          </cell>
        </row>
        <row r="9804">
          <cell r="A9804">
            <v>46234</v>
          </cell>
          <cell r="B9804">
            <v>0</v>
          </cell>
        </row>
        <row r="9805">
          <cell r="A9805">
            <v>46235</v>
          </cell>
          <cell r="B9805">
            <v>0</v>
          </cell>
        </row>
        <row r="9806">
          <cell r="A9806">
            <v>46236</v>
          </cell>
          <cell r="B9806">
            <v>0</v>
          </cell>
        </row>
        <row r="9807">
          <cell r="A9807">
            <v>46237</v>
          </cell>
          <cell r="B9807">
            <v>0</v>
          </cell>
        </row>
        <row r="9808">
          <cell r="A9808">
            <v>46238</v>
          </cell>
          <cell r="B9808">
            <v>0</v>
          </cell>
        </row>
        <row r="9809">
          <cell r="A9809">
            <v>46239</v>
          </cell>
          <cell r="B9809">
            <v>0</v>
          </cell>
        </row>
        <row r="9810">
          <cell r="A9810">
            <v>46240</v>
          </cell>
          <cell r="B9810">
            <v>0</v>
          </cell>
        </row>
        <row r="9811">
          <cell r="A9811">
            <v>46241</v>
          </cell>
          <cell r="B9811">
            <v>0</v>
          </cell>
        </row>
        <row r="9812">
          <cell r="A9812">
            <v>46242</v>
          </cell>
          <cell r="B9812">
            <v>0</v>
          </cell>
        </row>
        <row r="9813">
          <cell r="A9813">
            <v>46243</v>
          </cell>
          <cell r="B9813">
            <v>0</v>
          </cell>
        </row>
        <row r="9814">
          <cell r="A9814">
            <v>46244</v>
          </cell>
          <cell r="B9814">
            <v>0</v>
          </cell>
        </row>
        <row r="9815">
          <cell r="A9815">
            <v>46245</v>
          </cell>
          <cell r="B9815">
            <v>0</v>
          </cell>
        </row>
        <row r="9816">
          <cell r="A9816">
            <v>46246</v>
          </cell>
          <cell r="B9816">
            <v>0</v>
          </cell>
        </row>
        <row r="9817">
          <cell r="A9817">
            <v>46247</v>
          </cell>
          <cell r="B9817">
            <v>0</v>
          </cell>
        </row>
        <row r="9818">
          <cell r="A9818">
            <v>46248</v>
          </cell>
          <cell r="B9818">
            <v>0</v>
          </cell>
        </row>
        <row r="9819">
          <cell r="A9819">
            <v>46249</v>
          </cell>
          <cell r="B9819">
            <v>0</v>
          </cell>
        </row>
        <row r="9820">
          <cell r="A9820">
            <v>46250</v>
          </cell>
          <cell r="B9820">
            <v>0</v>
          </cell>
        </row>
        <row r="9821">
          <cell r="A9821">
            <v>46251</v>
          </cell>
          <cell r="B9821">
            <v>0</v>
          </cell>
        </row>
        <row r="9822">
          <cell r="A9822">
            <v>46252</v>
          </cell>
          <cell r="B9822">
            <v>0</v>
          </cell>
        </row>
        <row r="9823">
          <cell r="A9823">
            <v>46253</v>
          </cell>
          <cell r="B9823">
            <v>0</v>
          </cell>
        </row>
        <row r="9824">
          <cell r="A9824">
            <v>46254</v>
          </cell>
          <cell r="B9824">
            <v>0</v>
          </cell>
        </row>
        <row r="9825">
          <cell r="A9825">
            <v>46255</v>
          </cell>
          <cell r="B9825">
            <v>0</v>
          </cell>
        </row>
        <row r="9826">
          <cell r="A9826">
            <v>46256</v>
          </cell>
          <cell r="B9826">
            <v>0</v>
          </cell>
        </row>
        <row r="9827">
          <cell r="A9827">
            <v>46257</v>
          </cell>
          <cell r="B9827">
            <v>0</v>
          </cell>
        </row>
        <row r="9828">
          <cell r="A9828">
            <v>46258</v>
          </cell>
          <cell r="B9828">
            <v>0</v>
          </cell>
        </row>
        <row r="9829">
          <cell r="A9829">
            <v>46259</v>
          </cell>
          <cell r="B9829">
            <v>0</v>
          </cell>
        </row>
        <row r="9830">
          <cell r="A9830">
            <v>46260</v>
          </cell>
          <cell r="B9830">
            <v>0</v>
          </cell>
        </row>
        <row r="9831">
          <cell r="A9831">
            <v>46261</v>
          </cell>
          <cell r="B9831">
            <v>0</v>
          </cell>
        </row>
        <row r="9832">
          <cell r="A9832">
            <v>46262</v>
          </cell>
          <cell r="B9832">
            <v>0</v>
          </cell>
        </row>
        <row r="9833">
          <cell r="A9833">
            <v>46263</v>
          </cell>
          <cell r="B9833">
            <v>0</v>
          </cell>
        </row>
        <row r="9834">
          <cell r="A9834">
            <v>46264</v>
          </cell>
          <cell r="B9834">
            <v>0</v>
          </cell>
        </row>
        <row r="9835">
          <cell r="A9835">
            <v>46265</v>
          </cell>
          <cell r="B9835">
            <v>0</v>
          </cell>
        </row>
        <row r="9836">
          <cell r="A9836">
            <v>46266</v>
          </cell>
          <cell r="B9836">
            <v>0</v>
          </cell>
        </row>
        <row r="9837">
          <cell r="A9837">
            <v>46267</v>
          </cell>
          <cell r="B9837">
            <v>0</v>
          </cell>
        </row>
        <row r="9838">
          <cell r="A9838">
            <v>46268</v>
          </cell>
          <cell r="B9838">
            <v>0</v>
          </cell>
        </row>
        <row r="9839">
          <cell r="A9839">
            <v>46269</v>
          </cell>
          <cell r="B9839">
            <v>0</v>
          </cell>
        </row>
        <row r="9840">
          <cell r="A9840">
            <v>46270</v>
          </cell>
          <cell r="B9840">
            <v>0</v>
          </cell>
        </row>
        <row r="9841">
          <cell r="A9841">
            <v>46271</v>
          </cell>
          <cell r="B9841">
            <v>0</v>
          </cell>
        </row>
        <row r="9842">
          <cell r="A9842">
            <v>46272</v>
          </cell>
          <cell r="B9842">
            <v>0</v>
          </cell>
        </row>
        <row r="9843">
          <cell r="A9843">
            <v>46273</v>
          </cell>
          <cell r="B9843">
            <v>0</v>
          </cell>
        </row>
        <row r="9844">
          <cell r="A9844">
            <v>46274</v>
          </cell>
          <cell r="B9844">
            <v>0</v>
          </cell>
        </row>
        <row r="9845">
          <cell r="A9845">
            <v>46275</v>
          </cell>
          <cell r="B9845">
            <v>0</v>
          </cell>
        </row>
        <row r="9846">
          <cell r="A9846">
            <v>46276</v>
          </cell>
          <cell r="B9846">
            <v>0</v>
          </cell>
        </row>
        <row r="9847">
          <cell r="A9847">
            <v>46277</v>
          </cell>
          <cell r="B9847">
            <v>0</v>
          </cell>
        </row>
        <row r="9848">
          <cell r="A9848">
            <v>46278</v>
          </cell>
          <cell r="B9848">
            <v>0</v>
          </cell>
        </row>
        <row r="9849">
          <cell r="A9849">
            <v>46279</v>
          </cell>
          <cell r="B9849">
            <v>0</v>
          </cell>
        </row>
        <row r="9850">
          <cell r="A9850">
            <v>46280</v>
          </cell>
          <cell r="B9850">
            <v>0</v>
          </cell>
        </row>
        <row r="9851">
          <cell r="A9851">
            <v>46281</v>
          </cell>
          <cell r="B9851">
            <v>0</v>
          </cell>
        </row>
        <row r="9852">
          <cell r="A9852">
            <v>46282</v>
          </cell>
          <cell r="B9852">
            <v>0</v>
          </cell>
        </row>
        <row r="9853">
          <cell r="A9853">
            <v>46283</v>
          </cell>
          <cell r="B9853">
            <v>0</v>
          </cell>
        </row>
        <row r="9854">
          <cell r="A9854">
            <v>46284</v>
          </cell>
          <cell r="B9854">
            <v>0</v>
          </cell>
        </row>
        <row r="9855">
          <cell r="A9855">
            <v>46285</v>
          </cell>
          <cell r="B9855">
            <v>0</v>
          </cell>
        </row>
        <row r="9856">
          <cell r="A9856">
            <v>46286</v>
          </cell>
          <cell r="B9856">
            <v>0</v>
          </cell>
        </row>
        <row r="9857">
          <cell r="A9857">
            <v>46287</v>
          </cell>
          <cell r="B9857">
            <v>0</v>
          </cell>
        </row>
        <row r="9858">
          <cell r="A9858">
            <v>46288</v>
          </cell>
          <cell r="B9858">
            <v>0</v>
          </cell>
        </row>
        <row r="9859">
          <cell r="A9859">
            <v>46289</v>
          </cell>
          <cell r="B9859">
            <v>0</v>
          </cell>
        </row>
        <row r="9860">
          <cell r="A9860">
            <v>46290</v>
          </cell>
          <cell r="B9860">
            <v>0</v>
          </cell>
        </row>
        <row r="9861">
          <cell r="A9861">
            <v>46291</v>
          </cell>
          <cell r="B9861">
            <v>0</v>
          </cell>
        </row>
        <row r="9862">
          <cell r="A9862">
            <v>46292</v>
          </cell>
          <cell r="B9862">
            <v>0</v>
          </cell>
        </row>
        <row r="9863">
          <cell r="A9863">
            <v>46293</v>
          </cell>
          <cell r="B9863">
            <v>0</v>
          </cell>
        </row>
        <row r="9864">
          <cell r="A9864">
            <v>46294</v>
          </cell>
          <cell r="B9864">
            <v>0</v>
          </cell>
        </row>
        <row r="9865">
          <cell r="A9865">
            <v>46295</v>
          </cell>
          <cell r="B9865">
            <v>0</v>
          </cell>
        </row>
        <row r="9866">
          <cell r="A9866">
            <v>46296</v>
          </cell>
          <cell r="B9866">
            <v>0</v>
          </cell>
        </row>
        <row r="9867">
          <cell r="A9867">
            <v>46297</v>
          </cell>
          <cell r="B9867">
            <v>0</v>
          </cell>
        </row>
        <row r="9868">
          <cell r="A9868">
            <v>46298</v>
          </cell>
          <cell r="B9868">
            <v>0</v>
          </cell>
        </row>
        <row r="9869">
          <cell r="A9869">
            <v>46299</v>
          </cell>
          <cell r="B9869">
            <v>0</v>
          </cell>
        </row>
        <row r="9870">
          <cell r="A9870">
            <v>46300</v>
          </cell>
          <cell r="B9870">
            <v>0</v>
          </cell>
        </row>
        <row r="9871">
          <cell r="A9871">
            <v>46301</v>
          </cell>
          <cell r="B9871">
            <v>0</v>
          </cell>
        </row>
        <row r="9872">
          <cell r="A9872">
            <v>46302</v>
          </cell>
          <cell r="B9872">
            <v>0</v>
          </cell>
        </row>
        <row r="9873">
          <cell r="A9873">
            <v>46303</v>
          </cell>
          <cell r="B9873">
            <v>0</v>
          </cell>
        </row>
        <row r="9874">
          <cell r="A9874">
            <v>46304</v>
          </cell>
          <cell r="B9874">
            <v>0</v>
          </cell>
        </row>
        <row r="9875">
          <cell r="A9875">
            <v>46305</v>
          </cell>
          <cell r="B9875">
            <v>0</v>
          </cell>
        </row>
        <row r="9876">
          <cell r="A9876">
            <v>46306</v>
          </cell>
          <cell r="B9876">
            <v>0</v>
          </cell>
        </row>
        <row r="9877">
          <cell r="A9877">
            <v>46307</v>
          </cell>
          <cell r="B9877">
            <v>0</v>
          </cell>
        </row>
        <row r="9878">
          <cell r="A9878">
            <v>46308</v>
          </cell>
          <cell r="B9878">
            <v>0</v>
          </cell>
        </row>
        <row r="9879">
          <cell r="A9879">
            <v>46309</v>
          </cell>
          <cell r="B9879">
            <v>0</v>
          </cell>
        </row>
        <row r="9880">
          <cell r="A9880">
            <v>46310</v>
          </cell>
          <cell r="B9880">
            <v>0</v>
          </cell>
        </row>
        <row r="9881">
          <cell r="A9881">
            <v>46311</v>
          </cell>
          <cell r="B9881">
            <v>0</v>
          </cell>
        </row>
        <row r="9882">
          <cell r="A9882">
            <v>46312</v>
          </cell>
          <cell r="B9882">
            <v>0</v>
          </cell>
        </row>
        <row r="9883">
          <cell r="A9883">
            <v>46313</v>
          </cell>
          <cell r="B9883">
            <v>0</v>
          </cell>
        </row>
        <row r="9884">
          <cell r="A9884">
            <v>46314</v>
          </cell>
          <cell r="B9884">
            <v>0</v>
          </cell>
        </row>
        <row r="9885">
          <cell r="A9885">
            <v>46315</v>
          </cell>
          <cell r="B9885">
            <v>0</v>
          </cell>
        </row>
        <row r="9886">
          <cell r="A9886">
            <v>46316</v>
          </cell>
          <cell r="B9886">
            <v>0</v>
          </cell>
        </row>
        <row r="9887">
          <cell r="A9887">
            <v>46317</v>
          </cell>
          <cell r="B9887">
            <v>0</v>
          </cell>
        </row>
        <row r="9888">
          <cell r="A9888">
            <v>46318</v>
          </cell>
          <cell r="B9888">
            <v>0</v>
          </cell>
        </row>
        <row r="9889">
          <cell r="A9889">
            <v>46319</v>
          </cell>
          <cell r="B9889">
            <v>0</v>
          </cell>
        </row>
        <row r="9890">
          <cell r="A9890">
            <v>46320</v>
          </cell>
          <cell r="B9890">
            <v>0</v>
          </cell>
        </row>
        <row r="9891">
          <cell r="A9891">
            <v>46321</v>
          </cell>
          <cell r="B9891">
            <v>0</v>
          </cell>
        </row>
        <row r="9892">
          <cell r="A9892">
            <v>46322</v>
          </cell>
          <cell r="B9892">
            <v>0</v>
          </cell>
        </row>
        <row r="9893">
          <cell r="A9893">
            <v>46323</v>
          </cell>
          <cell r="B9893">
            <v>0</v>
          </cell>
        </row>
        <row r="9894">
          <cell r="A9894">
            <v>46324</v>
          </cell>
          <cell r="B9894">
            <v>0</v>
          </cell>
        </row>
        <row r="9895">
          <cell r="A9895">
            <v>46325</v>
          </cell>
          <cell r="B9895">
            <v>0</v>
          </cell>
        </row>
        <row r="9896">
          <cell r="A9896">
            <v>46326</v>
          </cell>
          <cell r="B9896">
            <v>0</v>
          </cell>
        </row>
        <row r="9897">
          <cell r="A9897">
            <v>46327</v>
          </cell>
          <cell r="B9897">
            <v>0</v>
          </cell>
        </row>
        <row r="9898">
          <cell r="A9898">
            <v>46328</v>
          </cell>
          <cell r="B9898">
            <v>0</v>
          </cell>
        </row>
        <row r="9899">
          <cell r="A9899">
            <v>46329</v>
          </cell>
          <cell r="B9899">
            <v>0</v>
          </cell>
        </row>
        <row r="9900">
          <cell r="A9900">
            <v>46330</v>
          </cell>
          <cell r="B9900">
            <v>0</v>
          </cell>
        </row>
        <row r="9901">
          <cell r="A9901">
            <v>46331</v>
          </cell>
          <cell r="B9901">
            <v>0</v>
          </cell>
        </row>
        <row r="9902">
          <cell r="A9902">
            <v>46332</v>
          </cell>
          <cell r="B9902">
            <v>0</v>
          </cell>
        </row>
        <row r="9903">
          <cell r="A9903">
            <v>46333</v>
          </cell>
          <cell r="B9903">
            <v>0</v>
          </cell>
        </row>
        <row r="9904">
          <cell r="A9904">
            <v>46334</v>
          </cell>
          <cell r="B9904">
            <v>0</v>
          </cell>
        </row>
        <row r="9905">
          <cell r="A9905">
            <v>46335</v>
          </cell>
          <cell r="B9905">
            <v>0</v>
          </cell>
        </row>
        <row r="9906">
          <cell r="A9906">
            <v>46336</v>
          </cell>
          <cell r="B9906">
            <v>0</v>
          </cell>
        </row>
        <row r="9907">
          <cell r="A9907">
            <v>46337</v>
          </cell>
          <cell r="B9907">
            <v>0</v>
          </cell>
        </row>
        <row r="9908">
          <cell r="A9908">
            <v>46338</v>
          </cell>
          <cell r="B9908">
            <v>0</v>
          </cell>
        </row>
        <row r="9909">
          <cell r="A9909">
            <v>46339</v>
          </cell>
          <cell r="B9909">
            <v>0</v>
          </cell>
        </row>
        <row r="9910">
          <cell r="A9910">
            <v>46340</v>
          </cell>
          <cell r="B9910">
            <v>0</v>
          </cell>
        </row>
        <row r="9911">
          <cell r="A9911">
            <v>46341</v>
          </cell>
          <cell r="B9911">
            <v>0</v>
          </cell>
        </row>
        <row r="9912">
          <cell r="A9912">
            <v>46342</v>
          </cell>
          <cell r="B9912">
            <v>0</v>
          </cell>
        </row>
        <row r="9913">
          <cell r="A9913">
            <v>46343</v>
          </cell>
          <cell r="B9913">
            <v>0</v>
          </cell>
        </row>
        <row r="9914">
          <cell r="A9914">
            <v>46344</v>
          </cell>
          <cell r="B9914">
            <v>0</v>
          </cell>
        </row>
        <row r="9915">
          <cell r="A9915">
            <v>46345</v>
          </cell>
          <cell r="B9915">
            <v>0</v>
          </cell>
        </row>
        <row r="9916">
          <cell r="A9916">
            <v>46346</v>
          </cell>
          <cell r="B9916">
            <v>0</v>
          </cell>
        </row>
        <row r="9917">
          <cell r="A9917">
            <v>46347</v>
          </cell>
          <cell r="B9917">
            <v>0</v>
          </cell>
        </row>
        <row r="9918">
          <cell r="A9918">
            <v>46348</v>
          </cell>
          <cell r="B9918">
            <v>0</v>
          </cell>
        </row>
        <row r="9919">
          <cell r="A9919">
            <v>46349</v>
          </cell>
          <cell r="B9919">
            <v>0</v>
          </cell>
        </row>
        <row r="9920">
          <cell r="A9920">
            <v>46350</v>
          </cell>
          <cell r="B9920">
            <v>0</v>
          </cell>
        </row>
        <row r="9921">
          <cell r="A9921">
            <v>46351</v>
          </cell>
          <cell r="B9921">
            <v>0</v>
          </cell>
        </row>
        <row r="9922">
          <cell r="A9922">
            <v>46352</v>
          </cell>
          <cell r="B9922">
            <v>0</v>
          </cell>
        </row>
        <row r="9923">
          <cell r="A9923">
            <v>46353</v>
          </cell>
          <cell r="B9923">
            <v>0</v>
          </cell>
        </row>
        <row r="9924">
          <cell r="A9924">
            <v>46354</v>
          </cell>
          <cell r="B9924">
            <v>0</v>
          </cell>
        </row>
        <row r="9925">
          <cell r="A9925">
            <v>46355</v>
          </cell>
          <cell r="B9925">
            <v>0</v>
          </cell>
        </row>
        <row r="9926">
          <cell r="A9926">
            <v>46356</v>
          </cell>
          <cell r="B9926">
            <v>0</v>
          </cell>
        </row>
        <row r="9927">
          <cell r="A9927">
            <v>46357</v>
          </cell>
          <cell r="B9927">
            <v>0</v>
          </cell>
        </row>
        <row r="9928">
          <cell r="A9928">
            <v>46358</v>
          </cell>
          <cell r="B9928">
            <v>0</v>
          </cell>
        </row>
        <row r="9929">
          <cell r="A9929">
            <v>46359</v>
          </cell>
          <cell r="B9929">
            <v>0</v>
          </cell>
        </row>
        <row r="9930">
          <cell r="A9930">
            <v>46360</v>
          </cell>
          <cell r="B9930">
            <v>0</v>
          </cell>
        </row>
        <row r="9931">
          <cell r="A9931">
            <v>46361</v>
          </cell>
          <cell r="B9931">
            <v>0</v>
          </cell>
        </row>
        <row r="9932">
          <cell r="A9932">
            <v>46362</v>
          </cell>
          <cell r="B9932">
            <v>0</v>
          </cell>
        </row>
        <row r="9933">
          <cell r="A9933">
            <v>46363</v>
          </cell>
          <cell r="B9933">
            <v>0</v>
          </cell>
        </row>
        <row r="9934">
          <cell r="A9934">
            <v>46364</v>
          </cell>
          <cell r="B9934">
            <v>0</v>
          </cell>
        </row>
        <row r="9935">
          <cell r="A9935">
            <v>46365</v>
          </cell>
          <cell r="B9935">
            <v>0</v>
          </cell>
        </row>
        <row r="9936">
          <cell r="A9936">
            <v>46366</v>
          </cell>
          <cell r="B9936">
            <v>0</v>
          </cell>
        </row>
        <row r="9937">
          <cell r="A9937">
            <v>46367</v>
          </cell>
          <cell r="B9937">
            <v>0</v>
          </cell>
        </row>
        <row r="9938">
          <cell r="A9938">
            <v>46368</v>
          </cell>
          <cell r="B9938">
            <v>0</v>
          </cell>
        </row>
        <row r="9939">
          <cell r="A9939">
            <v>46369</v>
          </cell>
          <cell r="B9939">
            <v>0</v>
          </cell>
        </row>
        <row r="9940">
          <cell r="A9940">
            <v>46370</v>
          </cell>
          <cell r="B9940">
            <v>0</v>
          </cell>
        </row>
        <row r="9941">
          <cell r="A9941">
            <v>46371</v>
          </cell>
          <cell r="B9941">
            <v>0</v>
          </cell>
        </row>
        <row r="9942">
          <cell r="A9942">
            <v>46372</v>
          </cell>
          <cell r="B9942">
            <v>0</v>
          </cell>
        </row>
        <row r="9943">
          <cell r="A9943">
            <v>46373</v>
          </cell>
          <cell r="B9943">
            <v>0</v>
          </cell>
        </row>
        <row r="9944">
          <cell r="A9944">
            <v>46374</v>
          </cell>
          <cell r="B9944">
            <v>0</v>
          </cell>
        </row>
        <row r="9945">
          <cell r="A9945">
            <v>46375</v>
          </cell>
          <cell r="B9945">
            <v>0</v>
          </cell>
        </row>
        <row r="9946">
          <cell r="A9946">
            <v>46376</v>
          </cell>
          <cell r="B9946">
            <v>0</v>
          </cell>
        </row>
        <row r="9947">
          <cell r="A9947">
            <v>46377</v>
          </cell>
          <cell r="B9947">
            <v>0</v>
          </cell>
        </row>
        <row r="9948">
          <cell r="A9948">
            <v>46378</v>
          </cell>
          <cell r="B9948">
            <v>0</v>
          </cell>
        </row>
        <row r="9949">
          <cell r="A9949">
            <v>46379</v>
          </cell>
          <cell r="B9949">
            <v>0</v>
          </cell>
        </row>
        <row r="9950">
          <cell r="A9950">
            <v>46380</v>
          </cell>
          <cell r="B9950">
            <v>0</v>
          </cell>
        </row>
        <row r="9951">
          <cell r="A9951">
            <v>46381</v>
          </cell>
          <cell r="B9951">
            <v>0</v>
          </cell>
        </row>
        <row r="9952">
          <cell r="A9952">
            <v>46382</v>
          </cell>
          <cell r="B9952">
            <v>0</v>
          </cell>
        </row>
        <row r="9953">
          <cell r="A9953">
            <v>46383</v>
          </cell>
          <cell r="B9953">
            <v>0</v>
          </cell>
        </row>
        <row r="9954">
          <cell r="A9954">
            <v>46384</v>
          </cell>
          <cell r="B9954">
            <v>0</v>
          </cell>
        </row>
        <row r="9955">
          <cell r="A9955">
            <v>46385</v>
          </cell>
          <cell r="B9955">
            <v>0</v>
          </cell>
        </row>
        <row r="9956">
          <cell r="A9956">
            <v>46386</v>
          </cell>
          <cell r="B9956">
            <v>0</v>
          </cell>
        </row>
        <row r="9957">
          <cell r="A9957">
            <v>46387</v>
          </cell>
          <cell r="B9957">
            <v>0</v>
          </cell>
        </row>
        <row r="9958">
          <cell r="A9958">
            <v>46388</v>
          </cell>
          <cell r="B9958">
            <v>0</v>
          </cell>
        </row>
        <row r="9959">
          <cell r="A9959">
            <v>46389</v>
          </cell>
          <cell r="B9959">
            <v>0</v>
          </cell>
        </row>
        <row r="9960">
          <cell r="A9960">
            <v>46390</v>
          </cell>
          <cell r="B9960">
            <v>0</v>
          </cell>
        </row>
        <row r="9961">
          <cell r="A9961">
            <v>46391</v>
          </cell>
          <cell r="B9961">
            <v>0</v>
          </cell>
        </row>
        <row r="9962">
          <cell r="A9962">
            <v>46392</v>
          </cell>
          <cell r="B9962">
            <v>0</v>
          </cell>
        </row>
        <row r="9963">
          <cell r="A9963">
            <v>46393</v>
          </cell>
          <cell r="B9963">
            <v>0</v>
          </cell>
        </row>
        <row r="9964">
          <cell r="A9964">
            <v>46394</v>
          </cell>
          <cell r="B9964">
            <v>0</v>
          </cell>
        </row>
        <row r="9965">
          <cell r="A9965">
            <v>46395</v>
          </cell>
          <cell r="B9965">
            <v>0</v>
          </cell>
        </row>
        <row r="9966">
          <cell r="A9966">
            <v>46396</v>
          </cell>
          <cell r="B9966">
            <v>0</v>
          </cell>
        </row>
        <row r="9967">
          <cell r="A9967">
            <v>46397</v>
          </cell>
          <cell r="B9967">
            <v>0</v>
          </cell>
        </row>
        <row r="9968">
          <cell r="A9968">
            <v>46398</v>
          </cell>
          <cell r="B9968">
            <v>0</v>
          </cell>
        </row>
        <row r="9969">
          <cell r="A9969">
            <v>46399</v>
          </cell>
          <cell r="B9969">
            <v>0</v>
          </cell>
        </row>
        <row r="9970">
          <cell r="A9970">
            <v>46400</v>
          </cell>
          <cell r="B9970">
            <v>0</v>
          </cell>
        </row>
        <row r="9971">
          <cell r="A9971">
            <v>46401</v>
          </cell>
          <cell r="B9971">
            <v>0</v>
          </cell>
        </row>
        <row r="9972">
          <cell r="A9972">
            <v>46402</v>
          </cell>
          <cell r="B9972">
            <v>0</v>
          </cell>
        </row>
        <row r="9973">
          <cell r="A9973">
            <v>46403</v>
          </cell>
          <cell r="B9973">
            <v>0</v>
          </cell>
        </row>
        <row r="9974">
          <cell r="A9974">
            <v>46404</v>
          </cell>
          <cell r="B9974">
            <v>0</v>
          </cell>
        </row>
        <row r="9975">
          <cell r="A9975">
            <v>46405</v>
          </cell>
          <cell r="B9975">
            <v>0</v>
          </cell>
        </row>
        <row r="9976">
          <cell r="A9976">
            <v>46406</v>
          </cell>
          <cell r="B9976">
            <v>0</v>
          </cell>
        </row>
        <row r="9977">
          <cell r="A9977">
            <v>46407</v>
          </cell>
          <cell r="B9977">
            <v>0</v>
          </cell>
        </row>
        <row r="9978">
          <cell r="A9978">
            <v>46408</v>
          </cell>
          <cell r="B9978">
            <v>0</v>
          </cell>
        </row>
        <row r="9979">
          <cell r="A9979">
            <v>46409</v>
          </cell>
          <cell r="B9979">
            <v>0</v>
          </cell>
        </row>
        <row r="9980">
          <cell r="A9980">
            <v>46410</v>
          </cell>
          <cell r="B9980">
            <v>0</v>
          </cell>
        </row>
        <row r="9981">
          <cell r="A9981">
            <v>46411</v>
          </cell>
          <cell r="B9981">
            <v>0</v>
          </cell>
        </row>
        <row r="9982">
          <cell r="A9982">
            <v>46412</v>
          </cell>
          <cell r="B9982">
            <v>0</v>
          </cell>
        </row>
        <row r="9983">
          <cell r="A9983">
            <v>46413</v>
          </cell>
          <cell r="B9983">
            <v>0</v>
          </cell>
        </row>
        <row r="9984">
          <cell r="A9984">
            <v>46414</v>
          </cell>
          <cell r="B9984">
            <v>0</v>
          </cell>
        </row>
        <row r="9985">
          <cell r="A9985">
            <v>46415</v>
          </cell>
          <cell r="B9985">
            <v>0</v>
          </cell>
        </row>
        <row r="9986">
          <cell r="A9986">
            <v>46416</v>
          </cell>
          <cell r="B9986">
            <v>0</v>
          </cell>
        </row>
        <row r="9987">
          <cell r="A9987">
            <v>46417</v>
          </cell>
          <cell r="B9987">
            <v>0</v>
          </cell>
        </row>
        <row r="9988">
          <cell r="A9988">
            <v>46418</v>
          </cell>
          <cell r="B9988">
            <v>0</v>
          </cell>
        </row>
        <row r="9989">
          <cell r="A9989">
            <v>46419</v>
          </cell>
          <cell r="B9989">
            <v>0</v>
          </cell>
        </row>
        <row r="9990">
          <cell r="A9990">
            <v>46420</v>
          </cell>
          <cell r="B9990">
            <v>0</v>
          </cell>
        </row>
        <row r="9991">
          <cell r="A9991">
            <v>46421</v>
          </cell>
          <cell r="B9991">
            <v>0</v>
          </cell>
        </row>
        <row r="9992">
          <cell r="A9992">
            <v>46422</v>
          </cell>
          <cell r="B9992">
            <v>0</v>
          </cell>
        </row>
        <row r="9993">
          <cell r="A9993">
            <v>46423</v>
          </cell>
          <cell r="B9993">
            <v>0</v>
          </cell>
        </row>
        <row r="9994">
          <cell r="A9994">
            <v>46424</v>
          </cell>
          <cell r="B9994">
            <v>0</v>
          </cell>
        </row>
        <row r="9995">
          <cell r="A9995">
            <v>46425</v>
          </cell>
          <cell r="B9995">
            <v>0</v>
          </cell>
        </row>
        <row r="9996">
          <cell r="A9996">
            <v>46426</v>
          </cell>
          <cell r="B9996">
            <v>0</v>
          </cell>
        </row>
        <row r="9997">
          <cell r="A9997">
            <v>46427</v>
          </cell>
          <cell r="B9997">
            <v>0</v>
          </cell>
        </row>
        <row r="9998">
          <cell r="A9998">
            <v>46428</v>
          </cell>
          <cell r="B9998">
            <v>0</v>
          </cell>
        </row>
        <row r="9999">
          <cell r="A9999">
            <v>46429</v>
          </cell>
          <cell r="B9999">
            <v>0</v>
          </cell>
        </row>
        <row r="10000">
          <cell r="A10000">
            <v>46430</v>
          </cell>
          <cell r="B10000">
            <v>0</v>
          </cell>
        </row>
        <row r="10001">
          <cell r="A10001">
            <v>46431</v>
          </cell>
          <cell r="B10001">
            <v>0</v>
          </cell>
        </row>
        <row r="10002">
          <cell r="A10002">
            <v>46432</v>
          </cell>
          <cell r="B10002">
            <v>0</v>
          </cell>
        </row>
        <row r="10003">
          <cell r="A10003">
            <v>46433</v>
          </cell>
          <cell r="B10003">
            <v>0</v>
          </cell>
        </row>
        <row r="10004">
          <cell r="A10004">
            <v>46434</v>
          </cell>
          <cell r="B10004">
            <v>0</v>
          </cell>
        </row>
        <row r="10005">
          <cell r="A10005">
            <v>46435</v>
          </cell>
          <cell r="B10005">
            <v>0</v>
          </cell>
        </row>
        <row r="10006">
          <cell r="A10006">
            <v>46436</v>
          </cell>
          <cell r="B10006">
            <v>0</v>
          </cell>
        </row>
        <row r="10007">
          <cell r="A10007">
            <v>46437</v>
          </cell>
          <cell r="B10007">
            <v>0</v>
          </cell>
        </row>
        <row r="10008">
          <cell r="A10008">
            <v>46438</v>
          </cell>
          <cell r="B10008">
            <v>0</v>
          </cell>
        </row>
        <row r="10009">
          <cell r="A10009">
            <v>46439</v>
          </cell>
          <cell r="B10009">
            <v>0</v>
          </cell>
        </row>
        <row r="10010">
          <cell r="A10010">
            <v>46440</v>
          </cell>
          <cell r="B10010">
            <v>0</v>
          </cell>
        </row>
        <row r="10011">
          <cell r="A10011">
            <v>46441</v>
          </cell>
          <cell r="B10011">
            <v>0</v>
          </cell>
        </row>
        <row r="10012">
          <cell r="A10012">
            <v>46442</v>
          </cell>
          <cell r="B10012">
            <v>0</v>
          </cell>
        </row>
        <row r="10013">
          <cell r="A10013">
            <v>46443</v>
          </cell>
          <cell r="B10013">
            <v>0</v>
          </cell>
        </row>
        <row r="10014">
          <cell r="A10014">
            <v>46444</v>
          </cell>
          <cell r="B10014">
            <v>0</v>
          </cell>
        </row>
        <row r="10015">
          <cell r="A10015">
            <v>46445</v>
          </cell>
          <cell r="B10015">
            <v>0</v>
          </cell>
        </row>
        <row r="10016">
          <cell r="A10016">
            <v>46446</v>
          </cell>
          <cell r="B10016">
            <v>0</v>
          </cell>
        </row>
        <row r="10017">
          <cell r="A10017">
            <v>46447</v>
          </cell>
          <cell r="B10017">
            <v>0</v>
          </cell>
        </row>
        <row r="10018">
          <cell r="A10018">
            <v>46448</v>
          </cell>
          <cell r="B10018">
            <v>0</v>
          </cell>
        </row>
        <row r="10019">
          <cell r="A10019">
            <v>46449</v>
          </cell>
          <cell r="B10019">
            <v>0</v>
          </cell>
        </row>
        <row r="10020">
          <cell r="A10020">
            <v>46450</v>
          </cell>
          <cell r="B10020">
            <v>0</v>
          </cell>
        </row>
        <row r="10021">
          <cell r="A10021">
            <v>46451</v>
          </cell>
          <cell r="B10021">
            <v>0</v>
          </cell>
        </row>
        <row r="10022">
          <cell r="A10022">
            <v>46452</v>
          </cell>
          <cell r="B10022">
            <v>0</v>
          </cell>
        </row>
        <row r="10023">
          <cell r="A10023">
            <v>46453</v>
          </cell>
          <cell r="B10023">
            <v>0</v>
          </cell>
        </row>
        <row r="10024">
          <cell r="A10024">
            <v>46454</v>
          </cell>
          <cell r="B10024">
            <v>0</v>
          </cell>
        </row>
        <row r="10025">
          <cell r="A10025">
            <v>46455</v>
          </cell>
          <cell r="B10025">
            <v>0</v>
          </cell>
        </row>
        <row r="10026">
          <cell r="A10026">
            <v>46456</v>
          </cell>
          <cell r="B10026">
            <v>0</v>
          </cell>
        </row>
        <row r="10027">
          <cell r="A10027">
            <v>46457</v>
          </cell>
          <cell r="B10027">
            <v>0</v>
          </cell>
        </row>
        <row r="10028">
          <cell r="A10028">
            <v>46458</v>
          </cell>
          <cell r="B10028">
            <v>0</v>
          </cell>
        </row>
        <row r="10029">
          <cell r="A10029">
            <v>46459</v>
          </cell>
          <cell r="B10029">
            <v>0</v>
          </cell>
        </row>
        <row r="10030">
          <cell r="A10030">
            <v>46460</v>
          </cell>
          <cell r="B10030">
            <v>0</v>
          </cell>
        </row>
        <row r="10031">
          <cell r="A10031">
            <v>46461</v>
          </cell>
          <cell r="B10031">
            <v>0</v>
          </cell>
        </row>
        <row r="10032">
          <cell r="A10032">
            <v>46462</v>
          </cell>
          <cell r="B10032">
            <v>0</v>
          </cell>
        </row>
        <row r="10033">
          <cell r="A10033">
            <v>46463</v>
          </cell>
          <cell r="B10033">
            <v>0</v>
          </cell>
        </row>
        <row r="10034">
          <cell r="A10034">
            <v>46464</v>
          </cell>
          <cell r="B10034">
            <v>0</v>
          </cell>
        </row>
        <row r="10035">
          <cell r="A10035">
            <v>46465</v>
          </cell>
          <cell r="B10035">
            <v>0</v>
          </cell>
        </row>
        <row r="10036">
          <cell r="A10036">
            <v>46466</v>
          </cell>
          <cell r="B10036">
            <v>0</v>
          </cell>
        </row>
        <row r="10037">
          <cell r="A10037">
            <v>46467</v>
          </cell>
          <cell r="B10037">
            <v>0</v>
          </cell>
        </row>
        <row r="10038">
          <cell r="A10038">
            <v>46468</v>
          </cell>
          <cell r="B10038">
            <v>0</v>
          </cell>
        </row>
        <row r="10039">
          <cell r="A10039">
            <v>46469</v>
          </cell>
          <cell r="B10039">
            <v>0</v>
          </cell>
        </row>
        <row r="10040">
          <cell r="A10040">
            <v>46470</v>
          </cell>
          <cell r="B10040">
            <v>0</v>
          </cell>
        </row>
        <row r="10041">
          <cell r="A10041">
            <v>46471</v>
          </cell>
          <cell r="B10041">
            <v>0</v>
          </cell>
        </row>
        <row r="10042">
          <cell r="A10042">
            <v>46472</v>
          </cell>
          <cell r="B10042">
            <v>0</v>
          </cell>
        </row>
        <row r="10043">
          <cell r="A10043">
            <v>46473</v>
          </cell>
          <cell r="B10043">
            <v>0</v>
          </cell>
        </row>
        <row r="10044">
          <cell r="A10044">
            <v>46474</v>
          </cell>
          <cell r="B10044">
            <v>0</v>
          </cell>
        </row>
        <row r="10045">
          <cell r="A10045">
            <v>46475</v>
          </cell>
          <cell r="B10045">
            <v>0</v>
          </cell>
        </row>
        <row r="10046">
          <cell r="A10046">
            <v>46476</v>
          </cell>
          <cell r="B10046">
            <v>0</v>
          </cell>
        </row>
        <row r="10047">
          <cell r="A10047">
            <v>46477</v>
          </cell>
          <cell r="B10047">
            <v>0</v>
          </cell>
        </row>
        <row r="10048">
          <cell r="A10048">
            <v>46478</v>
          </cell>
          <cell r="B10048">
            <v>0</v>
          </cell>
        </row>
        <row r="10049">
          <cell r="A10049">
            <v>46479</v>
          </cell>
          <cell r="B10049">
            <v>0</v>
          </cell>
        </row>
        <row r="10050">
          <cell r="A10050">
            <v>46480</v>
          </cell>
          <cell r="B10050">
            <v>0</v>
          </cell>
        </row>
        <row r="10051">
          <cell r="A10051">
            <v>46481</v>
          </cell>
          <cell r="B10051">
            <v>0</v>
          </cell>
        </row>
        <row r="10052">
          <cell r="A10052">
            <v>46482</v>
          </cell>
          <cell r="B10052">
            <v>0</v>
          </cell>
        </row>
        <row r="10053">
          <cell r="A10053">
            <v>46483</v>
          </cell>
          <cell r="B10053">
            <v>0</v>
          </cell>
        </row>
        <row r="10054">
          <cell r="A10054">
            <v>46484</v>
          </cell>
          <cell r="B10054">
            <v>0</v>
          </cell>
        </row>
        <row r="10055">
          <cell r="A10055">
            <v>46485</v>
          </cell>
          <cell r="B10055">
            <v>0</v>
          </cell>
        </row>
        <row r="10056">
          <cell r="A10056">
            <v>46486</v>
          </cell>
          <cell r="B10056">
            <v>0</v>
          </cell>
        </row>
        <row r="10057">
          <cell r="A10057">
            <v>46487</v>
          </cell>
          <cell r="B10057">
            <v>0</v>
          </cell>
        </row>
        <row r="10058">
          <cell r="A10058">
            <v>46488</v>
          </cell>
          <cell r="B10058">
            <v>0</v>
          </cell>
        </row>
        <row r="10059">
          <cell r="A10059">
            <v>46489</v>
          </cell>
          <cell r="B10059">
            <v>0</v>
          </cell>
        </row>
        <row r="10060">
          <cell r="A10060">
            <v>46490</v>
          </cell>
          <cell r="B10060">
            <v>0</v>
          </cell>
        </row>
        <row r="10061">
          <cell r="A10061">
            <v>46491</v>
          </cell>
          <cell r="B10061">
            <v>0</v>
          </cell>
        </row>
        <row r="10062">
          <cell r="A10062">
            <v>46492</v>
          </cell>
          <cell r="B10062">
            <v>0</v>
          </cell>
        </row>
        <row r="10063">
          <cell r="A10063">
            <v>46493</v>
          </cell>
          <cell r="B10063">
            <v>0</v>
          </cell>
        </row>
        <row r="10064">
          <cell r="A10064">
            <v>46494</v>
          </cell>
          <cell r="B10064">
            <v>0</v>
          </cell>
        </row>
        <row r="10065">
          <cell r="A10065">
            <v>46495</v>
          </cell>
          <cell r="B10065">
            <v>0</v>
          </cell>
        </row>
        <row r="10066">
          <cell r="A10066">
            <v>46496</v>
          </cell>
          <cell r="B10066">
            <v>0</v>
          </cell>
        </row>
        <row r="10067">
          <cell r="A10067">
            <v>46497</v>
          </cell>
          <cell r="B10067">
            <v>0</v>
          </cell>
        </row>
        <row r="10068">
          <cell r="A10068">
            <v>46498</v>
          </cell>
          <cell r="B10068">
            <v>0</v>
          </cell>
        </row>
        <row r="10069">
          <cell r="A10069">
            <v>46499</v>
          </cell>
          <cell r="B10069">
            <v>0</v>
          </cell>
        </row>
        <row r="10070">
          <cell r="A10070">
            <v>46500</v>
          </cell>
          <cell r="B10070">
            <v>0</v>
          </cell>
        </row>
        <row r="10071">
          <cell r="A10071">
            <v>46501</v>
          </cell>
          <cell r="B10071">
            <v>0</v>
          </cell>
        </row>
        <row r="10072">
          <cell r="A10072">
            <v>46502</v>
          </cell>
          <cell r="B10072">
            <v>0</v>
          </cell>
        </row>
        <row r="10073">
          <cell r="A10073">
            <v>46503</v>
          </cell>
          <cell r="B10073">
            <v>0</v>
          </cell>
        </row>
        <row r="10074">
          <cell r="A10074">
            <v>46504</v>
          </cell>
          <cell r="B10074">
            <v>0</v>
          </cell>
        </row>
        <row r="10075">
          <cell r="A10075">
            <v>46505</v>
          </cell>
          <cell r="B10075">
            <v>0</v>
          </cell>
        </row>
        <row r="10076">
          <cell r="A10076">
            <v>46506</v>
          </cell>
          <cell r="B10076">
            <v>0</v>
          </cell>
        </row>
        <row r="10077">
          <cell r="A10077">
            <v>46507</v>
          </cell>
          <cell r="B10077">
            <v>0</v>
          </cell>
        </row>
        <row r="10078">
          <cell r="A10078">
            <v>46508</v>
          </cell>
          <cell r="B10078">
            <v>0</v>
          </cell>
        </row>
        <row r="10079">
          <cell r="A10079">
            <v>46509</v>
          </cell>
          <cell r="B10079">
            <v>0</v>
          </cell>
        </row>
        <row r="10080">
          <cell r="A10080">
            <v>46510</v>
          </cell>
          <cell r="B10080">
            <v>0</v>
          </cell>
        </row>
        <row r="10081">
          <cell r="A10081">
            <v>46511</v>
          </cell>
          <cell r="B10081">
            <v>0</v>
          </cell>
        </row>
        <row r="10082">
          <cell r="A10082">
            <v>46512</v>
          </cell>
          <cell r="B10082">
            <v>0</v>
          </cell>
        </row>
        <row r="10083">
          <cell r="A10083">
            <v>46513</v>
          </cell>
          <cell r="B10083">
            <v>0</v>
          </cell>
        </row>
        <row r="10084">
          <cell r="A10084">
            <v>46514</v>
          </cell>
          <cell r="B10084">
            <v>0</v>
          </cell>
        </row>
        <row r="10085">
          <cell r="A10085">
            <v>46515</v>
          </cell>
          <cell r="B10085">
            <v>0</v>
          </cell>
        </row>
        <row r="10086">
          <cell r="A10086">
            <v>46516</v>
          </cell>
          <cell r="B10086">
            <v>0</v>
          </cell>
        </row>
        <row r="10087">
          <cell r="A10087">
            <v>46517</v>
          </cell>
          <cell r="B10087">
            <v>0</v>
          </cell>
        </row>
        <row r="10088">
          <cell r="A10088">
            <v>46518</v>
          </cell>
          <cell r="B10088">
            <v>0</v>
          </cell>
        </row>
        <row r="10089">
          <cell r="A10089">
            <v>46519</v>
          </cell>
          <cell r="B10089">
            <v>0</v>
          </cell>
        </row>
        <row r="10090">
          <cell r="A10090">
            <v>46520</v>
          </cell>
          <cell r="B10090">
            <v>0</v>
          </cell>
        </row>
        <row r="10091">
          <cell r="A10091">
            <v>46521</v>
          </cell>
          <cell r="B10091">
            <v>0</v>
          </cell>
        </row>
        <row r="10092">
          <cell r="A10092">
            <v>46522</v>
          </cell>
          <cell r="B10092">
            <v>0</v>
          </cell>
        </row>
        <row r="10093">
          <cell r="A10093">
            <v>46523</v>
          </cell>
          <cell r="B10093">
            <v>0</v>
          </cell>
        </row>
        <row r="10094">
          <cell r="A10094">
            <v>46524</v>
          </cell>
          <cell r="B10094">
            <v>0</v>
          </cell>
        </row>
        <row r="10095">
          <cell r="A10095">
            <v>46525</v>
          </cell>
          <cell r="B10095">
            <v>0</v>
          </cell>
        </row>
        <row r="10096">
          <cell r="A10096">
            <v>46526</v>
          </cell>
          <cell r="B10096">
            <v>0</v>
          </cell>
        </row>
        <row r="10097">
          <cell r="A10097">
            <v>46527</v>
          </cell>
          <cell r="B10097">
            <v>0</v>
          </cell>
        </row>
        <row r="10098">
          <cell r="A10098">
            <v>46528</v>
          </cell>
          <cell r="B10098">
            <v>0</v>
          </cell>
        </row>
        <row r="10099">
          <cell r="A10099">
            <v>46529</v>
          </cell>
          <cell r="B10099">
            <v>0</v>
          </cell>
        </row>
        <row r="10100">
          <cell r="A10100">
            <v>46530</v>
          </cell>
          <cell r="B10100">
            <v>0</v>
          </cell>
        </row>
        <row r="10101">
          <cell r="A10101">
            <v>46531</v>
          </cell>
          <cell r="B10101">
            <v>0</v>
          </cell>
        </row>
        <row r="10102">
          <cell r="A10102">
            <v>46532</v>
          </cell>
          <cell r="B10102">
            <v>0</v>
          </cell>
        </row>
        <row r="10103">
          <cell r="A10103">
            <v>46533</v>
          </cell>
          <cell r="B10103">
            <v>0</v>
          </cell>
        </row>
        <row r="10104">
          <cell r="A10104">
            <v>46534</v>
          </cell>
          <cell r="B10104">
            <v>0</v>
          </cell>
        </row>
        <row r="10105">
          <cell r="A10105">
            <v>46535</v>
          </cell>
          <cell r="B10105">
            <v>0</v>
          </cell>
        </row>
        <row r="10106">
          <cell r="A10106">
            <v>46536</v>
          </cell>
          <cell r="B10106">
            <v>0</v>
          </cell>
        </row>
        <row r="10107">
          <cell r="A10107">
            <v>46537</v>
          </cell>
          <cell r="B10107">
            <v>0</v>
          </cell>
        </row>
        <row r="10108">
          <cell r="A10108">
            <v>46538</v>
          </cell>
          <cell r="B10108">
            <v>0</v>
          </cell>
        </row>
        <row r="10109">
          <cell r="A10109">
            <v>46539</v>
          </cell>
          <cell r="B10109">
            <v>0</v>
          </cell>
        </row>
        <row r="10110">
          <cell r="A10110">
            <v>46540</v>
          </cell>
          <cell r="B10110">
            <v>0</v>
          </cell>
        </row>
        <row r="10111">
          <cell r="A10111">
            <v>46541</v>
          </cell>
          <cell r="B10111">
            <v>0</v>
          </cell>
        </row>
        <row r="10112">
          <cell r="A10112">
            <v>46542</v>
          </cell>
          <cell r="B10112">
            <v>0</v>
          </cell>
        </row>
        <row r="10113">
          <cell r="A10113">
            <v>46543</v>
          </cell>
          <cell r="B10113">
            <v>0</v>
          </cell>
        </row>
        <row r="10114">
          <cell r="A10114">
            <v>46544</v>
          </cell>
          <cell r="B10114">
            <v>0</v>
          </cell>
        </row>
        <row r="10115">
          <cell r="A10115">
            <v>46545</v>
          </cell>
          <cell r="B10115">
            <v>0</v>
          </cell>
        </row>
        <row r="10116">
          <cell r="A10116">
            <v>46546</v>
          </cell>
          <cell r="B10116">
            <v>0</v>
          </cell>
        </row>
        <row r="10117">
          <cell r="A10117">
            <v>46547</v>
          </cell>
          <cell r="B10117">
            <v>0</v>
          </cell>
        </row>
        <row r="10118">
          <cell r="A10118">
            <v>46548</v>
          </cell>
          <cell r="B10118">
            <v>0</v>
          </cell>
        </row>
        <row r="10119">
          <cell r="A10119">
            <v>46549</v>
          </cell>
          <cell r="B10119">
            <v>0</v>
          </cell>
        </row>
        <row r="10120">
          <cell r="A10120">
            <v>46550</v>
          </cell>
          <cell r="B10120">
            <v>0</v>
          </cell>
        </row>
        <row r="10121">
          <cell r="A10121">
            <v>46551</v>
          </cell>
          <cell r="B10121">
            <v>0</v>
          </cell>
        </row>
        <row r="10122">
          <cell r="A10122">
            <v>46552</v>
          </cell>
          <cell r="B10122">
            <v>0</v>
          </cell>
        </row>
        <row r="10123">
          <cell r="A10123">
            <v>46553</v>
          </cell>
          <cell r="B10123">
            <v>0</v>
          </cell>
        </row>
        <row r="10124">
          <cell r="A10124">
            <v>46554</v>
          </cell>
          <cell r="B10124">
            <v>0</v>
          </cell>
        </row>
        <row r="10125">
          <cell r="A10125">
            <v>46555</v>
          </cell>
          <cell r="B10125">
            <v>0</v>
          </cell>
        </row>
        <row r="10126">
          <cell r="A10126">
            <v>46556</v>
          </cell>
          <cell r="B10126">
            <v>0</v>
          </cell>
        </row>
        <row r="10127">
          <cell r="A10127">
            <v>46557</v>
          </cell>
          <cell r="B10127">
            <v>0</v>
          </cell>
        </row>
        <row r="10128">
          <cell r="A10128">
            <v>46558</v>
          </cell>
          <cell r="B10128">
            <v>0</v>
          </cell>
        </row>
        <row r="10129">
          <cell r="A10129">
            <v>46559</v>
          </cell>
          <cell r="B10129">
            <v>0</v>
          </cell>
        </row>
        <row r="10130">
          <cell r="A10130">
            <v>46560</v>
          </cell>
          <cell r="B10130">
            <v>0</v>
          </cell>
        </row>
        <row r="10131">
          <cell r="A10131">
            <v>46561</v>
          </cell>
          <cell r="B10131">
            <v>0</v>
          </cell>
        </row>
        <row r="10132">
          <cell r="A10132">
            <v>46562</v>
          </cell>
          <cell r="B10132">
            <v>0</v>
          </cell>
        </row>
        <row r="10133">
          <cell r="A10133">
            <v>46563</v>
          </cell>
          <cell r="B10133">
            <v>0</v>
          </cell>
        </row>
        <row r="10134">
          <cell r="A10134">
            <v>46564</v>
          </cell>
          <cell r="B10134">
            <v>0</v>
          </cell>
        </row>
        <row r="10135">
          <cell r="A10135">
            <v>46565</v>
          </cell>
          <cell r="B10135">
            <v>0</v>
          </cell>
        </row>
        <row r="10136">
          <cell r="A10136">
            <v>46566</v>
          </cell>
          <cell r="B10136">
            <v>0</v>
          </cell>
        </row>
        <row r="10137">
          <cell r="A10137">
            <v>46567</v>
          </cell>
          <cell r="B10137">
            <v>0</v>
          </cell>
        </row>
        <row r="10138">
          <cell r="A10138">
            <v>46568</v>
          </cell>
          <cell r="B10138">
            <v>0</v>
          </cell>
        </row>
        <row r="10139">
          <cell r="A10139">
            <v>46569</v>
          </cell>
          <cell r="B10139">
            <v>0</v>
          </cell>
        </row>
        <row r="10140">
          <cell r="A10140">
            <v>46570</v>
          </cell>
          <cell r="B10140">
            <v>0</v>
          </cell>
        </row>
        <row r="10141">
          <cell r="A10141">
            <v>46571</v>
          </cell>
          <cell r="B10141">
            <v>0</v>
          </cell>
        </row>
        <row r="10142">
          <cell r="A10142">
            <v>46572</v>
          </cell>
          <cell r="B10142">
            <v>0</v>
          </cell>
        </row>
        <row r="10143">
          <cell r="A10143">
            <v>46573</v>
          </cell>
          <cell r="B10143">
            <v>0</v>
          </cell>
        </row>
        <row r="10144">
          <cell r="A10144">
            <v>46574</v>
          </cell>
          <cell r="B10144">
            <v>0</v>
          </cell>
        </row>
        <row r="10145">
          <cell r="A10145">
            <v>46575</v>
          </cell>
          <cell r="B10145">
            <v>0</v>
          </cell>
        </row>
        <row r="10146">
          <cell r="A10146">
            <v>46576</v>
          </cell>
          <cell r="B10146">
            <v>0</v>
          </cell>
        </row>
        <row r="10147">
          <cell r="A10147">
            <v>46577</v>
          </cell>
          <cell r="B10147">
            <v>0</v>
          </cell>
        </row>
        <row r="10148">
          <cell r="A10148">
            <v>46578</v>
          </cell>
          <cell r="B10148">
            <v>0</v>
          </cell>
        </row>
        <row r="10149">
          <cell r="A10149">
            <v>46579</v>
          </cell>
          <cell r="B10149">
            <v>0</v>
          </cell>
        </row>
        <row r="10150">
          <cell r="A10150">
            <v>46580</v>
          </cell>
          <cell r="B10150">
            <v>0</v>
          </cell>
        </row>
        <row r="10151">
          <cell r="A10151">
            <v>46581</v>
          </cell>
          <cell r="B10151">
            <v>0</v>
          </cell>
        </row>
        <row r="10152">
          <cell r="A10152">
            <v>46582</v>
          </cell>
          <cell r="B10152">
            <v>0</v>
          </cell>
        </row>
        <row r="10153">
          <cell r="A10153">
            <v>46583</v>
          </cell>
          <cell r="B10153">
            <v>0</v>
          </cell>
        </row>
        <row r="10154">
          <cell r="A10154">
            <v>46584</v>
          </cell>
          <cell r="B10154">
            <v>0</v>
          </cell>
        </row>
        <row r="10155">
          <cell r="A10155">
            <v>46585</v>
          </cell>
          <cell r="B10155">
            <v>0</v>
          </cell>
        </row>
        <row r="10156">
          <cell r="A10156">
            <v>46586</v>
          </cell>
          <cell r="B10156">
            <v>0</v>
          </cell>
        </row>
        <row r="10157">
          <cell r="A10157">
            <v>46587</v>
          </cell>
          <cell r="B10157">
            <v>0</v>
          </cell>
        </row>
        <row r="10158">
          <cell r="A10158">
            <v>46588</v>
          </cell>
          <cell r="B10158">
            <v>0</v>
          </cell>
        </row>
        <row r="10159">
          <cell r="A10159">
            <v>46589</v>
          </cell>
          <cell r="B10159">
            <v>0</v>
          </cell>
        </row>
        <row r="10160">
          <cell r="A10160">
            <v>46590</v>
          </cell>
          <cell r="B10160">
            <v>0</v>
          </cell>
        </row>
        <row r="10161">
          <cell r="A10161">
            <v>46591</v>
          </cell>
          <cell r="B10161">
            <v>0</v>
          </cell>
        </row>
        <row r="10162">
          <cell r="A10162">
            <v>46592</v>
          </cell>
          <cell r="B10162">
            <v>0</v>
          </cell>
        </row>
        <row r="10163">
          <cell r="A10163">
            <v>46593</v>
          </cell>
          <cell r="B10163">
            <v>0</v>
          </cell>
        </row>
        <row r="10164">
          <cell r="A10164">
            <v>46594</v>
          </cell>
          <cell r="B10164">
            <v>0</v>
          </cell>
        </row>
        <row r="10165">
          <cell r="A10165">
            <v>46595</v>
          </cell>
          <cell r="B10165">
            <v>0</v>
          </cell>
        </row>
        <row r="10166">
          <cell r="A10166">
            <v>46596</v>
          </cell>
          <cell r="B10166">
            <v>0</v>
          </cell>
        </row>
        <row r="10167">
          <cell r="A10167">
            <v>46597</v>
          </cell>
          <cell r="B10167">
            <v>0</v>
          </cell>
        </row>
        <row r="10168">
          <cell r="A10168">
            <v>46598</v>
          </cell>
          <cell r="B10168">
            <v>0</v>
          </cell>
        </row>
        <row r="10169">
          <cell r="A10169">
            <v>46599</v>
          </cell>
          <cell r="B10169">
            <v>0</v>
          </cell>
        </row>
        <row r="10170">
          <cell r="A10170">
            <v>46600</v>
          </cell>
          <cell r="B10170">
            <v>0</v>
          </cell>
        </row>
        <row r="10171">
          <cell r="A10171">
            <v>46601</v>
          </cell>
          <cell r="B10171">
            <v>0</v>
          </cell>
        </row>
        <row r="10172">
          <cell r="A10172">
            <v>46602</v>
          </cell>
          <cell r="B10172">
            <v>0</v>
          </cell>
        </row>
        <row r="10173">
          <cell r="A10173">
            <v>46603</v>
          </cell>
          <cell r="B10173">
            <v>0</v>
          </cell>
        </row>
        <row r="10174">
          <cell r="A10174">
            <v>46604</v>
          </cell>
          <cell r="B10174">
            <v>0</v>
          </cell>
        </row>
        <row r="10175">
          <cell r="A10175">
            <v>46605</v>
          </cell>
          <cell r="B10175">
            <v>0</v>
          </cell>
        </row>
        <row r="10176">
          <cell r="A10176">
            <v>46606</v>
          </cell>
          <cell r="B10176">
            <v>0</v>
          </cell>
        </row>
        <row r="10177">
          <cell r="A10177">
            <v>46607</v>
          </cell>
          <cell r="B10177">
            <v>0</v>
          </cell>
        </row>
        <row r="10178">
          <cell r="A10178">
            <v>46608</v>
          </cell>
          <cell r="B10178">
            <v>0</v>
          </cell>
        </row>
        <row r="10179">
          <cell r="A10179">
            <v>46609</v>
          </cell>
          <cell r="B10179">
            <v>0</v>
          </cell>
        </row>
        <row r="10180">
          <cell r="A10180">
            <v>46610</v>
          </cell>
          <cell r="B10180">
            <v>0</v>
          </cell>
        </row>
        <row r="10181">
          <cell r="A10181">
            <v>46611</v>
          </cell>
          <cell r="B10181">
            <v>0</v>
          </cell>
        </row>
        <row r="10182">
          <cell r="A10182">
            <v>46612</v>
          </cell>
          <cell r="B10182">
            <v>0</v>
          </cell>
        </row>
        <row r="10183">
          <cell r="A10183">
            <v>46613</v>
          </cell>
          <cell r="B10183">
            <v>0</v>
          </cell>
        </row>
        <row r="10184">
          <cell r="A10184">
            <v>46614</v>
          </cell>
          <cell r="B10184">
            <v>0</v>
          </cell>
        </row>
        <row r="10185">
          <cell r="A10185">
            <v>46615</v>
          </cell>
          <cell r="B10185">
            <v>0</v>
          </cell>
        </row>
        <row r="10186">
          <cell r="A10186">
            <v>46616</v>
          </cell>
          <cell r="B10186">
            <v>0</v>
          </cell>
        </row>
        <row r="10187">
          <cell r="A10187">
            <v>46617</v>
          </cell>
          <cell r="B10187">
            <v>0</v>
          </cell>
        </row>
        <row r="10188">
          <cell r="A10188">
            <v>46618</v>
          </cell>
          <cell r="B10188">
            <v>0</v>
          </cell>
        </row>
        <row r="10189">
          <cell r="A10189">
            <v>46619</v>
          </cell>
          <cell r="B10189">
            <v>0</v>
          </cell>
        </row>
        <row r="10190">
          <cell r="A10190">
            <v>46620</v>
          </cell>
          <cell r="B10190">
            <v>0</v>
          </cell>
        </row>
        <row r="10191">
          <cell r="A10191">
            <v>46621</v>
          </cell>
          <cell r="B10191">
            <v>0</v>
          </cell>
        </row>
        <row r="10192">
          <cell r="A10192">
            <v>46622</v>
          </cell>
          <cell r="B10192">
            <v>0</v>
          </cell>
        </row>
        <row r="10193">
          <cell r="A10193">
            <v>46623</v>
          </cell>
          <cell r="B10193">
            <v>0</v>
          </cell>
        </row>
        <row r="10194">
          <cell r="A10194">
            <v>46624</v>
          </cell>
          <cell r="B10194">
            <v>0</v>
          </cell>
        </row>
        <row r="10195">
          <cell r="A10195">
            <v>46625</v>
          </cell>
          <cell r="B10195">
            <v>0</v>
          </cell>
        </row>
        <row r="10196">
          <cell r="A10196">
            <v>46626</v>
          </cell>
          <cell r="B10196">
            <v>0</v>
          </cell>
        </row>
        <row r="10197">
          <cell r="A10197">
            <v>46627</v>
          </cell>
          <cell r="B10197">
            <v>0</v>
          </cell>
        </row>
        <row r="10198">
          <cell r="A10198">
            <v>46628</v>
          </cell>
          <cell r="B10198">
            <v>0</v>
          </cell>
        </row>
        <row r="10199">
          <cell r="A10199">
            <v>46629</v>
          </cell>
          <cell r="B10199">
            <v>0</v>
          </cell>
        </row>
        <row r="10200">
          <cell r="A10200">
            <v>46630</v>
          </cell>
          <cell r="B10200">
            <v>0</v>
          </cell>
        </row>
        <row r="10201">
          <cell r="A10201">
            <v>46631</v>
          </cell>
          <cell r="B10201">
            <v>0</v>
          </cell>
        </row>
        <row r="10202">
          <cell r="A10202">
            <v>46632</v>
          </cell>
          <cell r="B10202">
            <v>0</v>
          </cell>
        </row>
        <row r="10203">
          <cell r="A10203">
            <v>46633</v>
          </cell>
          <cell r="B10203">
            <v>0</v>
          </cell>
        </row>
        <row r="10204">
          <cell r="A10204">
            <v>46634</v>
          </cell>
          <cell r="B10204">
            <v>0</v>
          </cell>
        </row>
        <row r="10205">
          <cell r="A10205">
            <v>46635</v>
          </cell>
          <cell r="B10205">
            <v>0</v>
          </cell>
        </row>
        <row r="10206">
          <cell r="A10206">
            <v>46636</v>
          </cell>
          <cell r="B10206">
            <v>0</v>
          </cell>
        </row>
        <row r="10207">
          <cell r="A10207">
            <v>46637</v>
          </cell>
          <cell r="B10207">
            <v>0</v>
          </cell>
        </row>
        <row r="10208">
          <cell r="A10208">
            <v>46638</v>
          </cell>
          <cell r="B10208">
            <v>0</v>
          </cell>
        </row>
        <row r="10209">
          <cell r="A10209">
            <v>46639</v>
          </cell>
          <cell r="B10209">
            <v>0</v>
          </cell>
        </row>
        <row r="10210">
          <cell r="A10210">
            <v>46640</v>
          </cell>
          <cell r="B10210">
            <v>0</v>
          </cell>
        </row>
        <row r="10211">
          <cell r="A10211">
            <v>46641</v>
          </cell>
          <cell r="B10211">
            <v>0</v>
          </cell>
        </row>
        <row r="10212">
          <cell r="A10212">
            <v>46642</v>
          </cell>
          <cell r="B10212">
            <v>0</v>
          </cell>
        </row>
        <row r="10213">
          <cell r="A10213">
            <v>46643</v>
          </cell>
          <cell r="B10213">
            <v>0</v>
          </cell>
        </row>
        <row r="10214">
          <cell r="A10214">
            <v>46644</v>
          </cell>
          <cell r="B10214">
            <v>0</v>
          </cell>
        </row>
        <row r="10215">
          <cell r="A10215">
            <v>46645</v>
          </cell>
          <cell r="B10215">
            <v>0</v>
          </cell>
        </row>
        <row r="10216">
          <cell r="A10216">
            <v>46646</v>
          </cell>
          <cell r="B10216">
            <v>0</v>
          </cell>
        </row>
        <row r="10217">
          <cell r="A10217">
            <v>46647</v>
          </cell>
          <cell r="B10217">
            <v>0</v>
          </cell>
        </row>
        <row r="10218">
          <cell r="A10218">
            <v>46648</v>
          </cell>
          <cell r="B10218">
            <v>0</v>
          </cell>
        </row>
        <row r="10219">
          <cell r="A10219">
            <v>46649</v>
          </cell>
          <cell r="B10219">
            <v>0</v>
          </cell>
        </row>
        <row r="10220">
          <cell r="A10220">
            <v>46650</v>
          </cell>
          <cell r="B10220">
            <v>0</v>
          </cell>
        </row>
        <row r="10221">
          <cell r="A10221">
            <v>46651</v>
          </cell>
          <cell r="B10221">
            <v>0</v>
          </cell>
        </row>
        <row r="10222">
          <cell r="A10222">
            <v>46652</v>
          </cell>
          <cell r="B10222">
            <v>0</v>
          </cell>
        </row>
        <row r="10223">
          <cell r="A10223">
            <v>46653</v>
          </cell>
          <cell r="B10223">
            <v>0</v>
          </cell>
        </row>
        <row r="10224">
          <cell r="A10224">
            <v>46654</v>
          </cell>
          <cell r="B10224">
            <v>0</v>
          </cell>
        </row>
        <row r="10225">
          <cell r="A10225">
            <v>46655</v>
          </cell>
          <cell r="B10225">
            <v>0</v>
          </cell>
        </row>
        <row r="10226">
          <cell r="A10226">
            <v>46656</v>
          </cell>
          <cell r="B10226">
            <v>0</v>
          </cell>
        </row>
        <row r="10227">
          <cell r="A10227">
            <v>46657</v>
          </cell>
          <cell r="B10227">
            <v>0</v>
          </cell>
        </row>
        <row r="10228">
          <cell r="A10228">
            <v>46658</v>
          </cell>
          <cell r="B10228">
            <v>0</v>
          </cell>
        </row>
        <row r="10229">
          <cell r="A10229">
            <v>46659</v>
          </cell>
          <cell r="B10229">
            <v>0</v>
          </cell>
        </row>
        <row r="10230">
          <cell r="A10230">
            <v>46660</v>
          </cell>
          <cell r="B10230">
            <v>0</v>
          </cell>
        </row>
        <row r="10231">
          <cell r="A10231">
            <v>46661</v>
          </cell>
          <cell r="B10231">
            <v>0</v>
          </cell>
        </row>
        <row r="10232">
          <cell r="A10232">
            <v>46662</v>
          </cell>
          <cell r="B10232">
            <v>0</v>
          </cell>
        </row>
        <row r="10233">
          <cell r="A10233">
            <v>46663</v>
          </cell>
          <cell r="B10233">
            <v>0</v>
          </cell>
        </row>
        <row r="10234">
          <cell r="A10234">
            <v>46664</v>
          </cell>
          <cell r="B10234">
            <v>0</v>
          </cell>
        </row>
        <row r="10235">
          <cell r="A10235">
            <v>46665</v>
          </cell>
          <cell r="B10235">
            <v>0</v>
          </cell>
        </row>
        <row r="10236">
          <cell r="A10236">
            <v>46666</v>
          </cell>
          <cell r="B10236">
            <v>0</v>
          </cell>
        </row>
        <row r="10237">
          <cell r="A10237">
            <v>46667</v>
          </cell>
          <cell r="B10237">
            <v>0</v>
          </cell>
        </row>
        <row r="10238">
          <cell r="A10238">
            <v>46668</v>
          </cell>
          <cell r="B10238">
            <v>0</v>
          </cell>
        </row>
        <row r="10239">
          <cell r="A10239">
            <v>46669</v>
          </cell>
          <cell r="B10239">
            <v>0</v>
          </cell>
        </row>
        <row r="10240">
          <cell r="A10240">
            <v>46670</v>
          </cell>
          <cell r="B10240">
            <v>0</v>
          </cell>
        </row>
        <row r="10241">
          <cell r="A10241">
            <v>46671</v>
          </cell>
          <cell r="B10241">
            <v>0</v>
          </cell>
        </row>
        <row r="10242">
          <cell r="A10242">
            <v>46672</v>
          </cell>
          <cell r="B10242">
            <v>0</v>
          </cell>
        </row>
        <row r="10243">
          <cell r="A10243">
            <v>46673</v>
          </cell>
          <cell r="B10243">
            <v>0</v>
          </cell>
        </row>
        <row r="10244">
          <cell r="A10244">
            <v>46674</v>
          </cell>
          <cell r="B10244">
            <v>0</v>
          </cell>
        </row>
        <row r="10245">
          <cell r="A10245">
            <v>46675</v>
          </cell>
          <cell r="B10245">
            <v>0</v>
          </cell>
        </row>
        <row r="10246">
          <cell r="A10246">
            <v>46676</v>
          </cell>
          <cell r="B10246">
            <v>0</v>
          </cell>
        </row>
        <row r="10247">
          <cell r="A10247">
            <v>46677</v>
          </cell>
          <cell r="B10247">
            <v>0</v>
          </cell>
        </row>
        <row r="10248">
          <cell r="A10248">
            <v>46678</v>
          </cell>
          <cell r="B10248">
            <v>0</v>
          </cell>
        </row>
        <row r="10249">
          <cell r="A10249">
            <v>46679</v>
          </cell>
          <cell r="B10249">
            <v>0</v>
          </cell>
        </row>
        <row r="10250">
          <cell r="A10250">
            <v>46680</v>
          </cell>
          <cell r="B10250">
            <v>0</v>
          </cell>
        </row>
        <row r="10251">
          <cell r="A10251">
            <v>46681</v>
          </cell>
          <cell r="B10251">
            <v>0</v>
          </cell>
        </row>
        <row r="10252">
          <cell r="A10252">
            <v>46682</v>
          </cell>
          <cell r="B10252">
            <v>0</v>
          </cell>
        </row>
        <row r="10253">
          <cell r="A10253">
            <v>46683</v>
          </cell>
          <cell r="B10253">
            <v>0</v>
          </cell>
        </row>
        <row r="10254">
          <cell r="A10254">
            <v>46684</v>
          </cell>
          <cell r="B10254">
            <v>0</v>
          </cell>
        </row>
        <row r="10255">
          <cell r="A10255">
            <v>46685</v>
          </cell>
          <cell r="B10255">
            <v>0</v>
          </cell>
        </row>
        <row r="10256">
          <cell r="A10256">
            <v>46686</v>
          </cell>
          <cell r="B10256">
            <v>0</v>
          </cell>
        </row>
        <row r="10257">
          <cell r="A10257">
            <v>46687</v>
          </cell>
          <cell r="B10257">
            <v>0</v>
          </cell>
        </row>
        <row r="10258">
          <cell r="A10258">
            <v>46688</v>
          </cell>
          <cell r="B10258">
            <v>0</v>
          </cell>
        </row>
        <row r="10259">
          <cell r="A10259">
            <v>46689</v>
          </cell>
          <cell r="B10259">
            <v>0</v>
          </cell>
        </row>
        <row r="10260">
          <cell r="A10260">
            <v>46690</v>
          </cell>
          <cell r="B10260">
            <v>0</v>
          </cell>
        </row>
        <row r="10261">
          <cell r="A10261">
            <v>46691</v>
          </cell>
          <cell r="B10261">
            <v>0</v>
          </cell>
        </row>
        <row r="10262">
          <cell r="A10262">
            <v>46692</v>
          </cell>
          <cell r="B10262">
            <v>0</v>
          </cell>
        </row>
        <row r="10263">
          <cell r="A10263">
            <v>46693</v>
          </cell>
          <cell r="B10263">
            <v>0</v>
          </cell>
        </row>
        <row r="10264">
          <cell r="A10264">
            <v>46694</v>
          </cell>
          <cell r="B10264">
            <v>0</v>
          </cell>
        </row>
        <row r="10265">
          <cell r="A10265">
            <v>46695</v>
          </cell>
          <cell r="B10265">
            <v>0</v>
          </cell>
        </row>
        <row r="10266">
          <cell r="A10266">
            <v>46696</v>
          </cell>
          <cell r="B10266">
            <v>0</v>
          </cell>
        </row>
        <row r="10267">
          <cell r="A10267">
            <v>46697</v>
          </cell>
          <cell r="B10267">
            <v>0</v>
          </cell>
        </row>
        <row r="10268">
          <cell r="A10268">
            <v>46698</v>
          </cell>
          <cell r="B10268">
            <v>0</v>
          </cell>
        </row>
        <row r="10269">
          <cell r="A10269">
            <v>46699</v>
          </cell>
          <cell r="B10269">
            <v>0</v>
          </cell>
        </row>
        <row r="10270">
          <cell r="A10270">
            <v>46700</v>
          </cell>
          <cell r="B10270">
            <v>0</v>
          </cell>
        </row>
        <row r="10271">
          <cell r="A10271">
            <v>46701</v>
          </cell>
          <cell r="B10271">
            <v>0</v>
          </cell>
        </row>
        <row r="10272">
          <cell r="A10272">
            <v>46702</v>
          </cell>
          <cell r="B10272">
            <v>0</v>
          </cell>
        </row>
        <row r="10273">
          <cell r="A10273">
            <v>46703</v>
          </cell>
          <cell r="B10273">
            <v>0</v>
          </cell>
        </row>
        <row r="10274">
          <cell r="A10274">
            <v>46704</v>
          </cell>
          <cell r="B10274">
            <v>0</v>
          </cell>
        </row>
        <row r="10275">
          <cell r="A10275">
            <v>46705</v>
          </cell>
          <cell r="B10275">
            <v>0</v>
          </cell>
        </row>
        <row r="10276">
          <cell r="A10276">
            <v>46706</v>
          </cell>
          <cell r="B10276">
            <v>0</v>
          </cell>
        </row>
        <row r="10277">
          <cell r="A10277">
            <v>46707</v>
          </cell>
          <cell r="B10277">
            <v>0</v>
          </cell>
        </row>
        <row r="10278">
          <cell r="A10278">
            <v>46708</v>
          </cell>
          <cell r="B10278">
            <v>0</v>
          </cell>
        </row>
        <row r="10279">
          <cell r="A10279">
            <v>46709</v>
          </cell>
          <cell r="B10279">
            <v>0</v>
          </cell>
        </row>
        <row r="10280">
          <cell r="A10280">
            <v>46710</v>
          </cell>
          <cell r="B10280">
            <v>0</v>
          </cell>
        </row>
        <row r="10281">
          <cell r="A10281">
            <v>46711</v>
          </cell>
          <cell r="B10281">
            <v>0</v>
          </cell>
        </row>
        <row r="10282">
          <cell r="A10282">
            <v>46712</v>
          </cell>
          <cell r="B10282">
            <v>0</v>
          </cell>
        </row>
        <row r="10283">
          <cell r="A10283">
            <v>46713</v>
          </cell>
          <cell r="B10283">
            <v>0</v>
          </cell>
        </row>
        <row r="10284">
          <cell r="A10284">
            <v>46714</v>
          </cell>
          <cell r="B10284">
            <v>0</v>
          </cell>
        </row>
        <row r="10285">
          <cell r="A10285">
            <v>46715</v>
          </cell>
          <cell r="B10285">
            <v>0</v>
          </cell>
        </row>
        <row r="10286">
          <cell r="A10286">
            <v>46716</v>
          </cell>
          <cell r="B10286">
            <v>0</v>
          </cell>
        </row>
        <row r="10287">
          <cell r="A10287">
            <v>46717</v>
          </cell>
          <cell r="B10287">
            <v>0</v>
          </cell>
        </row>
        <row r="10288">
          <cell r="A10288">
            <v>46718</v>
          </cell>
          <cell r="B10288">
            <v>0</v>
          </cell>
        </row>
        <row r="10289">
          <cell r="A10289">
            <v>46719</v>
          </cell>
          <cell r="B10289">
            <v>0</v>
          </cell>
        </row>
        <row r="10290">
          <cell r="A10290">
            <v>46720</v>
          </cell>
          <cell r="B10290">
            <v>0</v>
          </cell>
        </row>
        <row r="10291">
          <cell r="A10291">
            <v>46721</v>
          </cell>
          <cell r="B10291">
            <v>0</v>
          </cell>
        </row>
        <row r="10292">
          <cell r="A10292">
            <v>46722</v>
          </cell>
          <cell r="B10292">
            <v>0</v>
          </cell>
        </row>
        <row r="10293">
          <cell r="A10293">
            <v>46723</v>
          </cell>
          <cell r="B10293">
            <v>0</v>
          </cell>
        </row>
        <row r="10294">
          <cell r="A10294">
            <v>46724</v>
          </cell>
          <cell r="B10294">
            <v>0</v>
          </cell>
        </row>
        <row r="10295">
          <cell r="A10295">
            <v>46725</v>
          </cell>
          <cell r="B10295">
            <v>0</v>
          </cell>
        </row>
        <row r="10296">
          <cell r="A10296">
            <v>46726</v>
          </cell>
          <cell r="B10296">
            <v>0</v>
          </cell>
        </row>
        <row r="10297">
          <cell r="A10297">
            <v>46727</v>
          </cell>
          <cell r="B10297">
            <v>0</v>
          </cell>
        </row>
        <row r="10298">
          <cell r="A10298">
            <v>46728</v>
          </cell>
          <cell r="B10298">
            <v>0</v>
          </cell>
        </row>
        <row r="10299">
          <cell r="A10299">
            <v>46729</v>
          </cell>
          <cell r="B10299">
            <v>0</v>
          </cell>
        </row>
        <row r="10300">
          <cell r="A10300">
            <v>46730</v>
          </cell>
          <cell r="B10300">
            <v>0</v>
          </cell>
        </row>
        <row r="10301">
          <cell r="A10301">
            <v>46731</v>
          </cell>
          <cell r="B10301">
            <v>0</v>
          </cell>
        </row>
        <row r="10302">
          <cell r="A10302">
            <v>46732</v>
          </cell>
          <cell r="B10302">
            <v>0</v>
          </cell>
        </row>
        <row r="10303">
          <cell r="A10303">
            <v>46733</v>
          </cell>
          <cell r="B10303">
            <v>0</v>
          </cell>
        </row>
        <row r="10304">
          <cell r="A10304">
            <v>46734</v>
          </cell>
          <cell r="B10304">
            <v>0</v>
          </cell>
        </row>
        <row r="10305">
          <cell r="A10305">
            <v>46735</v>
          </cell>
          <cell r="B10305">
            <v>0</v>
          </cell>
        </row>
        <row r="10306">
          <cell r="A10306">
            <v>46736</v>
          </cell>
          <cell r="B10306">
            <v>0</v>
          </cell>
        </row>
        <row r="10307">
          <cell r="A10307">
            <v>46737</v>
          </cell>
          <cell r="B10307">
            <v>0</v>
          </cell>
        </row>
        <row r="10308">
          <cell r="A10308">
            <v>46738</v>
          </cell>
          <cell r="B10308">
            <v>0</v>
          </cell>
        </row>
        <row r="10309">
          <cell r="A10309">
            <v>46739</v>
          </cell>
          <cell r="B10309">
            <v>0</v>
          </cell>
        </row>
        <row r="10310">
          <cell r="A10310">
            <v>46740</v>
          </cell>
          <cell r="B10310">
            <v>0</v>
          </cell>
        </row>
        <row r="10311">
          <cell r="A10311">
            <v>46741</v>
          </cell>
          <cell r="B10311">
            <v>0</v>
          </cell>
        </row>
        <row r="10312">
          <cell r="A10312">
            <v>46742</v>
          </cell>
          <cell r="B10312">
            <v>0</v>
          </cell>
        </row>
        <row r="10313">
          <cell r="A10313">
            <v>46743</v>
          </cell>
          <cell r="B10313">
            <v>0</v>
          </cell>
        </row>
        <row r="10314">
          <cell r="A10314">
            <v>46744</v>
          </cell>
          <cell r="B10314">
            <v>0</v>
          </cell>
        </row>
        <row r="10315">
          <cell r="A10315">
            <v>46745</v>
          </cell>
          <cell r="B10315">
            <v>0</v>
          </cell>
        </row>
        <row r="10316">
          <cell r="A10316">
            <v>46746</v>
          </cell>
          <cell r="B10316">
            <v>0</v>
          </cell>
        </row>
        <row r="10317">
          <cell r="A10317">
            <v>46747</v>
          </cell>
          <cell r="B10317">
            <v>0</v>
          </cell>
        </row>
        <row r="10318">
          <cell r="A10318">
            <v>46748</v>
          </cell>
          <cell r="B10318">
            <v>0</v>
          </cell>
        </row>
        <row r="10319">
          <cell r="A10319">
            <v>46749</v>
          </cell>
          <cell r="B10319">
            <v>0</v>
          </cell>
        </row>
        <row r="10320">
          <cell r="A10320">
            <v>46750</v>
          </cell>
          <cell r="B10320">
            <v>0</v>
          </cell>
        </row>
        <row r="10321">
          <cell r="A10321">
            <v>46751</v>
          </cell>
          <cell r="B10321">
            <v>0</v>
          </cell>
        </row>
        <row r="10322">
          <cell r="A10322">
            <v>46752</v>
          </cell>
          <cell r="B10322">
            <v>0</v>
          </cell>
        </row>
        <row r="10323">
          <cell r="A10323">
            <v>46753</v>
          </cell>
          <cell r="B10323">
            <v>0</v>
          </cell>
        </row>
        <row r="10324">
          <cell r="A10324">
            <v>46754</v>
          </cell>
          <cell r="B10324">
            <v>0</v>
          </cell>
        </row>
        <row r="10325">
          <cell r="A10325">
            <v>46755</v>
          </cell>
          <cell r="B10325">
            <v>0</v>
          </cell>
        </row>
        <row r="10326">
          <cell r="A10326">
            <v>46756</v>
          </cell>
          <cell r="B10326">
            <v>0</v>
          </cell>
        </row>
        <row r="10327">
          <cell r="A10327">
            <v>46757</v>
          </cell>
          <cell r="B10327">
            <v>0</v>
          </cell>
        </row>
        <row r="10328">
          <cell r="A10328">
            <v>46758</v>
          </cell>
          <cell r="B10328">
            <v>0</v>
          </cell>
        </row>
        <row r="10329">
          <cell r="A10329">
            <v>46759</v>
          </cell>
          <cell r="B10329">
            <v>0</v>
          </cell>
        </row>
        <row r="10330">
          <cell r="A10330">
            <v>46760</v>
          </cell>
          <cell r="B10330">
            <v>0</v>
          </cell>
        </row>
        <row r="10331">
          <cell r="A10331">
            <v>46761</v>
          </cell>
          <cell r="B10331">
            <v>0</v>
          </cell>
        </row>
        <row r="10332">
          <cell r="A10332">
            <v>46762</v>
          </cell>
          <cell r="B10332">
            <v>0</v>
          </cell>
        </row>
        <row r="10333">
          <cell r="A10333">
            <v>46763</v>
          </cell>
          <cell r="B10333">
            <v>0</v>
          </cell>
        </row>
        <row r="10334">
          <cell r="A10334">
            <v>46764</v>
          </cell>
          <cell r="B10334">
            <v>0</v>
          </cell>
        </row>
        <row r="10335">
          <cell r="A10335">
            <v>46765</v>
          </cell>
          <cell r="B10335">
            <v>0</v>
          </cell>
        </row>
        <row r="10336">
          <cell r="A10336">
            <v>46766</v>
          </cell>
          <cell r="B10336">
            <v>0</v>
          </cell>
        </row>
        <row r="10337">
          <cell r="A10337">
            <v>46767</v>
          </cell>
          <cell r="B10337">
            <v>0</v>
          </cell>
        </row>
        <row r="10338">
          <cell r="A10338">
            <v>46768</v>
          </cell>
          <cell r="B10338">
            <v>0</v>
          </cell>
        </row>
        <row r="10339">
          <cell r="A10339">
            <v>46769</v>
          </cell>
          <cell r="B10339">
            <v>0</v>
          </cell>
        </row>
        <row r="10340">
          <cell r="A10340">
            <v>46770</v>
          </cell>
          <cell r="B10340">
            <v>0</v>
          </cell>
        </row>
        <row r="10341">
          <cell r="A10341">
            <v>46771</v>
          </cell>
          <cell r="B10341">
            <v>0</v>
          </cell>
        </row>
        <row r="10342">
          <cell r="A10342">
            <v>46772</v>
          </cell>
          <cell r="B10342">
            <v>0</v>
          </cell>
        </row>
        <row r="10343">
          <cell r="A10343">
            <v>46773</v>
          </cell>
          <cell r="B10343">
            <v>0</v>
          </cell>
        </row>
        <row r="10344">
          <cell r="A10344">
            <v>46774</v>
          </cell>
          <cell r="B10344">
            <v>0</v>
          </cell>
        </row>
        <row r="10345">
          <cell r="A10345">
            <v>46775</v>
          </cell>
          <cell r="B10345">
            <v>0</v>
          </cell>
        </row>
        <row r="10346">
          <cell r="A10346">
            <v>46776</v>
          </cell>
          <cell r="B10346">
            <v>0</v>
          </cell>
        </row>
        <row r="10347">
          <cell r="A10347">
            <v>46777</v>
          </cell>
          <cell r="B10347">
            <v>0</v>
          </cell>
        </row>
        <row r="10348">
          <cell r="A10348">
            <v>46778</v>
          </cell>
          <cell r="B10348">
            <v>0</v>
          </cell>
        </row>
        <row r="10349">
          <cell r="A10349">
            <v>46779</v>
          </cell>
          <cell r="B10349">
            <v>0</v>
          </cell>
        </row>
        <row r="10350">
          <cell r="A10350">
            <v>46780</v>
          </cell>
          <cell r="B10350">
            <v>0</v>
          </cell>
        </row>
        <row r="10351">
          <cell r="A10351">
            <v>46781</v>
          </cell>
          <cell r="B10351">
            <v>0</v>
          </cell>
        </row>
        <row r="10352">
          <cell r="A10352">
            <v>46782</v>
          </cell>
          <cell r="B10352">
            <v>0</v>
          </cell>
        </row>
        <row r="10353">
          <cell r="A10353">
            <v>46783</v>
          </cell>
          <cell r="B10353">
            <v>0</v>
          </cell>
        </row>
        <row r="10354">
          <cell r="A10354">
            <v>46784</v>
          </cell>
          <cell r="B10354">
            <v>0</v>
          </cell>
        </row>
        <row r="10355">
          <cell r="A10355">
            <v>46785</v>
          </cell>
          <cell r="B10355">
            <v>0</v>
          </cell>
        </row>
        <row r="10356">
          <cell r="A10356">
            <v>46786</v>
          </cell>
          <cell r="B10356">
            <v>0</v>
          </cell>
        </row>
        <row r="10357">
          <cell r="A10357">
            <v>46787</v>
          </cell>
          <cell r="B10357">
            <v>0</v>
          </cell>
        </row>
        <row r="10358">
          <cell r="A10358">
            <v>46788</v>
          </cell>
          <cell r="B10358">
            <v>0</v>
          </cell>
        </row>
        <row r="10359">
          <cell r="A10359">
            <v>46789</v>
          </cell>
          <cell r="B10359">
            <v>0</v>
          </cell>
        </row>
        <row r="10360">
          <cell r="A10360">
            <v>46790</v>
          </cell>
          <cell r="B10360">
            <v>0</v>
          </cell>
        </row>
        <row r="10361">
          <cell r="A10361">
            <v>46791</v>
          </cell>
          <cell r="B10361">
            <v>0</v>
          </cell>
        </row>
        <row r="10362">
          <cell r="A10362">
            <v>46792</v>
          </cell>
          <cell r="B10362">
            <v>0</v>
          </cell>
        </row>
        <row r="10363">
          <cell r="A10363">
            <v>46793</v>
          </cell>
          <cell r="B10363">
            <v>0</v>
          </cell>
        </row>
        <row r="10364">
          <cell r="A10364">
            <v>46794</v>
          </cell>
          <cell r="B10364">
            <v>0</v>
          </cell>
        </row>
        <row r="10365">
          <cell r="A10365">
            <v>46795</v>
          </cell>
          <cell r="B10365">
            <v>0</v>
          </cell>
        </row>
        <row r="10366">
          <cell r="A10366">
            <v>46796</v>
          </cell>
          <cell r="B10366">
            <v>0</v>
          </cell>
        </row>
        <row r="10367">
          <cell r="A10367">
            <v>46797</v>
          </cell>
          <cell r="B10367">
            <v>0</v>
          </cell>
        </row>
        <row r="10368">
          <cell r="A10368">
            <v>46798</v>
          </cell>
          <cell r="B10368">
            <v>0</v>
          </cell>
        </row>
        <row r="10369">
          <cell r="A10369">
            <v>46799</v>
          </cell>
          <cell r="B10369">
            <v>0</v>
          </cell>
        </row>
        <row r="10370">
          <cell r="A10370">
            <v>46800</v>
          </cell>
          <cell r="B10370">
            <v>0</v>
          </cell>
        </row>
        <row r="10371">
          <cell r="A10371">
            <v>46801</v>
          </cell>
          <cell r="B10371">
            <v>0</v>
          </cell>
        </row>
        <row r="10372">
          <cell r="A10372">
            <v>46802</v>
          </cell>
          <cell r="B10372">
            <v>0</v>
          </cell>
        </row>
        <row r="10373">
          <cell r="A10373">
            <v>46803</v>
          </cell>
          <cell r="B10373">
            <v>0</v>
          </cell>
        </row>
        <row r="10374">
          <cell r="A10374">
            <v>46804</v>
          </cell>
          <cell r="B10374">
            <v>0</v>
          </cell>
        </row>
        <row r="10375">
          <cell r="A10375">
            <v>46805</v>
          </cell>
          <cell r="B10375">
            <v>0</v>
          </cell>
        </row>
        <row r="10376">
          <cell r="A10376">
            <v>46806</v>
          </cell>
          <cell r="B10376">
            <v>0</v>
          </cell>
        </row>
        <row r="10377">
          <cell r="A10377">
            <v>46807</v>
          </cell>
          <cell r="B10377">
            <v>0</v>
          </cell>
        </row>
        <row r="10378">
          <cell r="A10378">
            <v>46808</v>
          </cell>
          <cell r="B10378">
            <v>0</v>
          </cell>
        </row>
        <row r="10379">
          <cell r="A10379">
            <v>46809</v>
          </cell>
          <cell r="B10379">
            <v>0</v>
          </cell>
        </row>
        <row r="10380">
          <cell r="A10380">
            <v>46810</v>
          </cell>
          <cell r="B10380">
            <v>0</v>
          </cell>
        </row>
        <row r="10381">
          <cell r="A10381">
            <v>46811</v>
          </cell>
          <cell r="B10381">
            <v>0</v>
          </cell>
        </row>
        <row r="10382">
          <cell r="A10382">
            <v>46812</v>
          </cell>
          <cell r="B10382">
            <v>0</v>
          </cell>
        </row>
        <row r="10383">
          <cell r="A10383">
            <v>46813</v>
          </cell>
          <cell r="B10383">
            <v>0</v>
          </cell>
        </row>
        <row r="10384">
          <cell r="A10384">
            <v>46814</v>
          </cell>
          <cell r="B10384">
            <v>0</v>
          </cell>
        </row>
        <row r="10385">
          <cell r="A10385">
            <v>46815</v>
          </cell>
          <cell r="B10385">
            <v>0</v>
          </cell>
        </row>
        <row r="10386">
          <cell r="A10386">
            <v>46816</v>
          </cell>
          <cell r="B10386">
            <v>0</v>
          </cell>
        </row>
        <row r="10387">
          <cell r="A10387">
            <v>46817</v>
          </cell>
          <cell r="B10387">
            <v>0</v>
          </cell>
        </row>
        <row r="10388">
          <cell r="A10388">
            <v>46818</v>
          </cell>
          <cell r="B10388">
            <v>0</v>
          </cell>
        </row>
        <row r="10389">
          <cell r="A10389">
            <v>46819</v>
          </cell>
          <cell r="B10389">
            <v>0</v>
          </cell>
        </row>
        <row r="10390">
          <cell r="A10390">
            <v>46820</v>
          </cell>
          <cell r="B10390">
            <v>0</v>
          </cell>
        </row>
        <row r="10391">
          <cell r="A10391">
            <v>46821</v>
          </cell>
          <cell r="B10391">
            <v>0</v>
          </cell>
        </row>
        <row r="10392">
          <cell r="A10392">
            <v>46822</v>
          </cell>
          <cell r="B10392">
            <v>0</v>
          </cell>
        </row>
        <row r="10393">
          <cell r="A10393">
            <v>46823</v>
          </cell>
          <cell r="B10393">
            <v>0</v>
          </cell>
        </row>
        <row r="10394">
          <cell r="A10394">
            <v>46824</v>
          </cell>
          <cell r="B10394">
            <v>0</v>
          </cell>
        </row>
        <row r="10395">
          <cell r="A10395">
            <v>46825</v>
          </cell>
          <cell r="B10395">
            <v>0</v>
          </cell>
        </row>
        <row r="10396">
          <cell r="A10396">
            <v>46826</v>
          </cell>
          <cell r="B10396">
            <v>0</v>
          </cell>
        </row>
        <row r="10397">
          <cell r="A10397">
            <v>46827</v>
          </cell>
          <cell r="B10397">
            <v>0</v>
          </cell>
        </row>
        <row r="10398">
          <cell r="A10398">
            <v>46828</v>
          </cell>
          <cell r="B10398">
            <v>0</v>
          </cell>
        </row>
        <row r="10399">
          <cell r="A10399">
            <v>46829</v>
          </cell>
          <cell r="B10399">
            <v>0</v>
          </cell>
        </row>
        <row r="10400">
          <cell r="A10400">
            <v>46830</v>
          </cell>
          <cell r="B10400">
            <v>0</v>
          </cell>
        </row>
        <row r="10401">
          <cell r="A10401">
            <v>46831</v>
          </cell>
          <cell r="B10401">
            <v>0</v>
          </cell>
        </row>
        <row r="10402">
          <cell r="A10402">
            <v>46832</v>
          </cell>
          <cell r="B10402">
            <v>0</v>
          </cell>
        </row>
        <row r="10403">
          <cell r="A10403">
            <v>46833</v>
          </cell>
          <cell r="B10403">
            <v>0</v>
          </cell>
        </row>
        <row r="10404">
          <cell r="A10404">
            <v>46834</v>
          </cell>
          <cell r="B10404">
            <v>0</v>
          </cell>
        </row>
        <row r="10405">
          <cell r="A10405">
            <v>46835</v>
          </cell>
          <cell r="B10405">
            <v>0</v>
          </cell>
        </row>
        <row r="10406">
          <cell r="A10406">
            <v>46836</v>
          </cell>
          <cell r="B10406">
            <v>0</v>
          </cell>
        </row>
        <row r="10407">
          <cell r="A10407">
            <v>46837</v>
          </cell>
          <cell r="B10407">
            <v>0</v>
          </cell>
        </row>
        <row r="10408">
          <cell r="A10408">
            <v>46838</v>
          </cell>
          <cell r="B10408">
            <v>0</v>
          </cell>
        </row>
        <row r="10409">
          <cell r="A10409">
            <v>46839</v>
          </cell>
          <cell r="B10409">
            <v>0</v>
          </cell>
        </row>
        <row r="10410">
          <cell r="A10410">
            <v>46840</v>
          </cell>
          <cell r="B10410">
            <v>0</v>
          </cell>
        </row>
        <row r="10411">
          <cell r="A10411">
            <v>46841</v>
          </cell>
          <cell r="B10411">
            <v>0</v>
          </cell>
        </row>
        <row r="10412">
          <cell r="A10412">
            <v>46842</v>
          </cell>
          <cell r="B10412">
            <v>0</v>
          </cell>
        </row>
        <row r="10413">
          <cell r="A10413">
            <v>46843</v>
          </cell>
          <cell r="B10413">
            <v>0</v>
          </cell>
        </row>
        <row r="10414">
          <cell r="A10414">
            <v>46844</v>
          </cell>
          <cell r="B10414">
            <v>0</v>
          </cell>
        </row>
        <row r="10415">
          <cell r="A10415">
            <v>46845</v>
          </cell>
          <cell r="B10415">
            <v>0</v>
          </cell>
        </row>
        <row r="10416">
          <cell r="A10416">
            <v>46846</v>
          </cell>
          <cell r="B10416">
            <v>0</v>
          </cell>
        </row>
        <row r="10417">
          <cell r="A10417">
            <v>46847</v>
          </cell>
          <cell r="B10417">
            <v>0</v>
          </cell>
        </row>
        <row r="10418">
          <cell r="A10418">
            <v>46848</v>
          </cell>
          <cell r="B10418">
            <v>0</v>
          </cell>
        </row>
        <row r="10419">
          <cell r="A10419">
            <v>46849</v>
          </cell>
          <cell r="B10419">
            <v>0</v>
          </cell>
        </row>
        <row r="10420">
          <cell r="A10420">
            <v>46850</v>
          </cell>
          <cell r="B10420">
            <v>0</v>
          </cell>
        </row>
        <row r="10421">
          <cell r="A10421">
            <v>46851</v>
          </cell>
          <cell r="B10421">
            <v>0</v>
          </cell>
        </row>
        <row r="10422">
          <cell r="A10422">
            <v>46852</v>
          </cell>
          <cell r="B10422">
            <v>0</v>
          </cell>
        </row>
        <row r="10423">
          <cell r="A10423">
            <v>46853</v>
          </cell>
          <cell r="B10423">
            <v>0</v>
          </cell>
        </row>
        <row r="10424">
          <cell r="A10424">
            <v>46854</v>
          </cell>
          <cell r="B10424">
            <v>0</v>
          </cell>
        </row>
        <row r="10425">
          <cell r="A10425">
            <v>46855</v>
          </cell>
          <cell r="B10425">
            <v>0</v>
          </cell>
        </row>
        <row r="10426">
          <cell r="A10426">
            <v>46856</v>
          </cell>
          <cell r="B10426">
            <v>0</v>
          </cell>
        </row>
        <row r="10427">
          <cell r="A10427">
            <v>46857</v>
          </cell>
          <cell r="B10427">
            <v>0</v>
          </cell>
        </row>
        <row r="10428">
          <cell r="A10428">
            <v>46858</v>
          </cell>
          <cell r="B10428">
            <v>0</v>
          </cell>
        </row>
        <row r="10429">
          <cell r="A10429">
            <v>46859</v>
          </cell>
          <cell r="B10429">
            <v>0</v>
          </cell>
        </row>
        <row r="10430">
          <cell r="A10430">
            <v>46860</v>
          </cell>
          <cell r="B10430">
            <v>0</v>
          </cell>
        </row>
        <row r="10431">
          <cell r="A10431">
            <v>46861</v>
          </cell>
          <cell r="B10431">
            <v>0</v>
          </cell>
        </row>
        <row r="10432">
          <cell r="A10432">
            <v>46862</v>
          </cell>
          <cell r="B10432">
            <v>0</v>
          </cell>
        </row>
        <row r="10433">
          <cell r="A10433">
            <v>46863</v>
          </cell>
          <cell r="B10433">
            <v>0</v>
          </cell>
        </row>
        <row r="10434">
          <cell r="A10434">
            <v>46864</v>
          </cell>
          <cell r="B10434">
            <v>0</v>
          </cell>
        </row>
        <row r="10435">
          <cell r="A10435">
            <v>46865</v>
          </cell>
          <cell r="B10435">
            <v>0</v>
          </cell>
        </row>
        <row r="10436">
          <cell r="A10436">
            <v>46866</v>
          </cell>
          <cell r="B10436">
            <v>0</v>
          </cell>
        </row>
        <row r="10437">
          <cell r="A10437">
            <v>46867</v>
          </cell>
          <cell r="B10437">
            <v>0</v>
          </cell>
        </row>
        <row r="10438">
          <cell r="A10438">
            <v>46868</v>
          </cell>
          <cell r="B10438">
            <v>0</v>
          </cell>
        </row>
        <row r="10439">
          <cell r="A10439">
            <v>46869</v>
          </cell>
          <cell r="B10439">
            <v>0</v>
          </cell>
        </row>
        <row r="10440">
          <cell r="A10440">
            <v>46870</v>
          </cell>
          <cell r="B10440">
            <v>0</v>
          </cell>
        </row>
        <row r="10441">
          <cell r="A10441">
            <v>46871</v>
          </cell>
          <cell r="B10441">
            <v>0</v>
          </cell>
        </row>
        <row r="10442">
          <cell r="A10442">
            <v>46872</v>
          </cell>
          <cell r="B10442">
            <v>0</v>
          </cell>
        </row>
        <row r="10443">
          <cell r="A10443">
            <v>46873</v>
          </cell>
          <cell r="B10443">
            <v>0</v>
          </cell>
        </row>
        <row r="10444">
          <cell r="A10444">
            <v>46874</v>
          </cell>
          <cell r="B10444">
            <v>0</v>
          </cell>
        </row>
        <row r="10445">
          <cell r="A10445">
            <v>46875</v>
          </cell>
          <cell r="B10445">
            <v>0</v>
          </cell>
        </row>
        <row r="10446">
          <cell r="A10446">
            <v>46876</v>
          </cell>
          <cell r="B10446">
            <v>0</v>
          </cell>
        </row>
        <row r="10447">
          <cell r="A10447">
            <v>46877</v>
          </cell>
          <cell r="B10447">
            <v>0</v>
          </cell>
        </row>
        <row r="10448">
          <cell r="A10448">
            <v>46878</v>
          </cell>
          <cell r="B10448">
            <v>0</v>
          </cell>
        </row>
        <row r="10449">
          <cell r="A10449">
            <v>46879</v>
          </cell>
          <cell r="B10449">
            <v>0</v>
          </cell>
        </row>
        <row r="10450">
          <cell r="A10450">
            <v>46880</v>
          </cell>
          <cell r="B10450">
            <v>0</v>
          </cell>
        </row>
        <row r="10451">
          <cell r="A10451">
            <v>46881</v>
          </cell>
          <cell r="B10451">
            <v>0</v>
          </cell>
        </row>
        <row r="10452">
          <cell r="A10452">
            <v>46882</v>
          </cell>
          <cell r="B10452">
            <v>0</v>
          </cell>
        </row>
        <row r="10453">
          <cell r="A10453">
            <v>46883</v>
          </cell>
          <cell r="B10453">
            <v>0</v>
          </cell>
        </row>
        <row r="10454">
          <cell r="A10454">
            <v>46884</v>
          </cell>
          <cell r="B10454">
            <v>0</v>
          </cell>
        </row>
        <row r="10455">
          <cell r="A10455">
            <v>46885</v>
          </cell>
          <cell r="B10455">
            <v>0</v>
          </cell>
        </row>
        <row r="10456">
          <cell r="A10456">
            <v>46886</v>
          </cell>
          <cell r="B10456">
            <v>0</v>
          </cell>
        </row>
        <row r="10457">
          <cell r="A10457">
            <v>46887</v>
          </cell>
          <cell r="B10457">
            <v>0</v>
          </cell>
        </row>
        <row r="10458">
          <cell r="A10458">
            <v>46888</v>
          </cell>
          <cell r="B10458">
            <v>0</v>
          </cell>
        </row>
        <row r="10459">
          <cell r="A10459">
            <v>46889</v>
          </cell>
          <cell r="B10459">
            <v>0</v>
          </cell>
        </row>
        <row r="10460">
          <cell r="A10460">
            <v>46890</v>
          </cell>
          <cell r="B10460">
            <v>0</v>
          </cell>
        </row>
        <row r="10461">
          <cell r="A10461">
            <v>46891</v>
          </cell>
          <cell r="B10461">
            <v>0</v>
          </cell>
        </row>
        <row r="10462">
          <cell r="A10462">
            <v>46892</v>
          </cell>
          <cell r="B10462">
            <v>0</v>
          </cell>
        </row>
        <row r="10463">
          <cell r="A10463">
            <v>46893</v>
          </cell>
          <cell r="B10463">
            <v>0</v>
          </cell>
        </row>
        <row r="10464">
          <cell r="A10464">
            <v>46894</v>
          </cell>
          <cell r="B10464">
            <v>0</v>
          </cell>
        </row>
        <row r="10465">
          <cell r="A10465">
            <v>46895</v>
          </cell>
          <cell r="B10465">
            <v>0</v>
          </cell>
        </row>
        <row r="10466">
          <cell r="A10466">
            <v>46896</v>
          </cell>
          <cell r="B10466">
            <v>0</v>
          </cell>
        </row>
        <row r="10467">
          <cell r="A10467">
            <v>46897</v>
          </cell>
          <cell r="B10467">
            <v>0</v>
          </cell>
        </row>
        <row r="10468">
          <cell r="A10468">
            <v>46898</v>
          </cell>
          <cell r="B10468">
            <v>0</v>
          </cell>
        </row>
        <row r="10469">
          <cell r="A10469">
            <v>46899</v>
          </cell>
          <cell r="B10469">
            <v>0</v>
          </cell>
        </row>
        <row r="10470">
          <cell r="A10470">
            <v>46900</v>
          </cell>
          <cell r="B10470">
            <v>0</v>
          </cell>
        </row>
        <row r="10471">
          <cell r="A10471">
            <v>46901</v>
          </cell>
          <cell r="B10471">
            <v>0</v>
          </cell>
        </row>
        <row r="10472">
          <cell r="A10472">
            <v>46902</v>
          </cell>
          <cell r="B10472">
            <v>0</v>
          </cell>
        </row>
        <row r="10473">
          <cell r="A10473">
            <v>46903</v>
          </cell>
          <cell r="B10473">
            <v>0</v>
          </cell>
        </row>
        <row r="10474">
          <cell r="A10474">
            <v>46904</v>
          </cell>
          <cell r="B10474">
            <v>0</v>
          </cell>
        </row>
        <row r="10475">
          <cell r="A10475">
            <v>46905</v>
          </cell>
          <cell r="B10475">
            <v>0</v>
          </cell>
        </row>
        <row r="10476">
          <cell r="A10476">
            <v>46906</v>
          </cell>
          <cell r="B10476">
            <v>0</v>
          </cell>
        </row>
        <row r="10477">
          <cell r="A10477">
            <v>46907</v>
          </cell>
          <cell r="B10477">
            <v>0</v>
          </cell>
        </row>
        <row r="10478">
          <cell r="A10478">
            <v>46908</v>
          </cell>
          <cell r="B10478">
            <v>0</v>
          </cell>
        </row>
        <row r="10479">
          <cell r="A10479">
            <v>46909</v>
          </cell>
          <cell r="B10479">
            <v>0</v>
          </cell>
        </row>
        <row r="10480">
          <cell r="A10480">
            <v>46910</v>
          </cell>
          <cell r="B10480">
            <v>0</v>
          </cell>
        </row>
        <row r="10481">
          <cell r="A10481">
            <v>46911</v>
          </cell>
          <cell r="B10481">
            <v>0</v>
          </cell>
        </row>
        <row r="10482">
          <cell r="A10482">
            <v>46912</v>
          </cell>
          <cell r="B10482">
            <v>0</v>
          </cell>
        </row>
        <row r="10483">
          <cell r="A10483">
            <v>46913</v>
          </cell>
          <cell r="B10483">
            <v>0</v>
          </cell>
        </row>
        <row r="10484">
          <cell r="A10484">
            <v>46914</v>
          </cell>
          <cell r="B10484">
            <v>0</v>
          </cell>
        </row>
        <row r="10485">
          <cell r="A10485">
            <v>46915</v>
          </cell>
          <cell r="B10485">
            <v>0</v>
          </cell>
        </row>
        <row r="10486">
          <cell r="A10486">
            <v>46916</v>
          </cell>
          <cell r="B10486">
            <v>0</v>
          </cell>
        </row>
        <row r="10487">
          <cell r="A10487">
            <v>46917</v>
          </cell>
          <cell r="B10487">
            <v>0</v>
          </cell>
        </row>
        <row r="10488">
          <cell r="A10488">
            <v>46918</v>
          </cell>
          <cell r="B10488">
            <v>0</v>
          </cell>
        </row>
        <row r="10489">
          <cell r="A10489">
            <v>46919</v>
          </cell>
          <cell r="B10489">
            <v>0</v>
          </cell>
        </row>
        <row r="10490">
          <cell r="A10490">
            <v>46920</v>
          </cell>
          <cell r="B10490">
            <v>0</v>
          </cell>
        </row>
        <row r="10491">
          <cell r="A10491">
            <v>46921</v>
          </cell>
          <cell r="B10491">
            <v>0</v>
          </cell>
        </row>
        <row r="10492">
          <cell r="A10492">
            <v>46922</v>
          </cell>
          <cell r="B10492">
            <v>0</v>
          </cell>
        </row>
        <row r="10493">
          <cell r="A10493">
            <v>46923</v>
          </cell>
          <cell r="B10493">
            <v>0</v>
          </cell>
        </row>
        <row r="10494">
          <cell r="A10494">
            <v>46924</v>
          </cell>
          <cell r="B10494">
            <v>0</v>
          </cell>
        </row>
        <row r="10495">
          <cell r="A10495">
            <v>46925</v>
          </cell>
          <cell r="B10495">
            <v>0</v>
          </cell>
        </row>
        <row r="10496">
          <cell r="A10496">
            <v>46926</v>
          </cell>
          <cell r="B10496">
            <v>0</v>
          </cell>
        </row>
        <row r="10497">
          <cell r="A10497">
            <v>46927</v>
          </cell>
          <cell r="B10497">
            <v>0</v>
          </cell>
        </row>
        <row r="10498">
          <cell r="A10498">
            <v>46928</v>
          </cell>
          <cell r="B10498">
            <v>0</v>
          </cell>
        </row>
        <row r="10499">
          <cell r="A10499">
            <v>46929</v>
          </cell>
          <cell r="B10499">
            <v>0</v>
          </cell>
        </row>
        <row r="10500">
          <cell r="A10500">
            <v>46930</v>
          </cell>
          <cell r="B10500">
            <v>0</v>
          </cell>
        </row>
        <row r="10501">
          <cell r="A10501">
            <v>46931</v>
          </cell>
          <cell r="B10501">
            <v>0</v>
          </cell>
        </row>
        <row r="10502">
          <cell r="A10502">
            <v>46932</v>
          </cell>
          <cell r="B10502">
            <v>0</v>
          </cell>
        </row>
        <row r="10503">
          <cell r="A10503">
            <v>46933</v>
          </cell>
          <cell r="B10503">
            <v>0</v>
          </cell>
        </row>
        <row r="10504">
          <cell r="A10504">
            <v>46934</v>
          </cell>
          <cell r="B10504">
            <v>0</v>
          </cell>
        </row>
        <row r="10505">
          <cell r="A10505">
            <v>46935</v>
          </cell>
          <cell r="B10505">
            <v>0</v>
          </cell>
        </row>
        <row r="10506">
          <cell r="A10506">
            <v>46936</v>
          </cell>
          <cell r="B10506">
            <v>0</v>
          </cell>
        </row>
        <row r="10507">
          <cell r="A10507">
            <v>46937</v>
          </cell>
          <cell r="B10507">
            <v>0</v>
          </cell>
        </row>
        <row r="10508">
          <cell r="A10508">
            <v>46938</v>
          </cell>
          <cell r="B10508">
            <v>0</v>
          </cell>
        </row>
        <row r="10509">
          <cell r="A10509">
            <v>46939</v>
          </cell>
          <cell r="B10509">
            <v>0</v>
          </cell>
        </row>
        <row r="10510">
          <cell r="A10510">
            <v>46940</v>
          </cell>
          <cell r="B10510">
            <v>0</v>
          </cell>
        </row>
        <row r="10511">
          <cell r="A10511">
            <v>46941</v>
          </cell>
          <cell r="B10511">
            <v>0</v>
          </cell>
        </row>
        <row r="10512">
          <cell r="A10512">
            <v>46942</v>
          </cell>
          <cell r="B10512">
            <v>0</v>
          </cell>
        </row>
        <row r="10513">
          <cell r="A10513">
            <v>46943</v>
          </cell>
          <cell r="B10513">
            <v>0</v>
          </cell>
        </row>
        <row r="10514">
          <cell r="A10514">
            <v>46944</v>
          </cell>
          <cell r="B10514">
            <v>0</v>
          </cell>
        </row>
        <row r="10515">
          <cell r="A10515">
            <v>46945</v>
          </cell>
          <cell r="B10515">
            <v>0</v>
          </cell>
        </row>
        <row r="10516">
          <cell r="A10516">
            <v>46946</v>
          </cell>
          <cell r="B10516">
            <v>0</v>
          </cell>
        </row>
        <row r="10517">
          <cell r="A10517">
            <v>46947</v>
          </cell>
          <cell r="B10517">
            <v>0</v>
          </cell>
        </row>
        <row r="10518">
          <cell r="A10518">
            <v>46948</v>
          </cell>
          <cell r="B10518">
            <v>0</v>
          </cell>
        </row>
        <row r="10519">
          <cell r="A10519">
            <v>46949</v>
          </cell>
          <cell r="B10519">
            <v>0</v>
          </cell>
        </row>
        <row r="10520">
          <cell r="A10520">
            <v>46950</v>
          </cell>
          <cell r="B10520">
            <v>0</v>
          </cell>
        </row>
        <row r="10521">
          <cell r="A10521">
            <v>46951</v>
          </cell>
          <cell r="B10521">
            <v>0</v>
          </cell>
        </row>
        <row r="10522">
          <cell r="A10522">
            <v>46952</v>
          </cell>
          <cell r="B10522">
            <v>0</v>
          </cell>
        </row>
        <row r="10523">
          <cell r="A10523">
            <v>46953</v>
          </cell>
          <cell r="B10523">
            <v>0</v>
          </cell>
        </row>
        <row r="10524">
          <cell r="A10524">
            <v>46954</v>
          </cell>
          <cell r="B10524">
            <v>0</v>
          </cell>
        </row>
        <row r="10525">
          <cell r="A10525">
            <v>46955</v>
          </cell>
          <cell r="B10525">
            <v>0</v>
          </cell>
        </row>
        <row r="10526">
          <cell r="A10526">
            <v>46956</v>
          </cell>
          <cell r="B10526">
            <v>0</v>
          </cell>
        </row>
        <row r="10527">
          <cell r="A10527">
            <v>46957</v>
          </cell>
          <cell r="B10527">
            <v>0</v>
          </cell>
        </row>
        <row r="10528">
          <cell r="A10528">
            <v>46958</v>
          </cell>
          <cell r="B10528">
            <v>0</v>
          </cell>
        </row>
        <row r="10529">
          <cell r="A10529">
            <v>46959</v>
          </cell>
          <cell r="B10529">
            <v>0</v>
          </cell>
        </row>
        <row r="10530">
          <cell r="A10530">
            <v>46960</v>
          </cell>
          <cell r="B10530">
            <v>0</v>
          </cell>
        </row>
        <row r="10531">
          <cell r="A10531">
            <v>46961</v>
          </cell>
          <cell r="B10531">
            <v>0</v>
          </cell>
        </row>
        <row r="10532">
          <cell r="A10532">
            <v>46962</v>
          </cell>
          <cell r="B10532">
            <v>0</v>
          </cell>
        </row>
        <row r="10533">
          <cell r="A10533">
            <v>46963</v>
          </cell>
          <cell r="B10533">
            <v>0</v>
          </cell>
        </row>
        <row r="10534">
          <cell r="A10534">
            <v>46964</v>
          </cell>
          <cell r="B10534">
            <v>0</v>
          </cell>
        </row>
        <row r="10535">
          <cell r="A10535">
            <v>46965</v>
          </cell>
          <cell r="B10535">
            <v>0</v>
          </cell>
        </row>
        <row r="10536">
          <cell r="A10536">
            <v>46966</v>
          </cell>
          <cell r="B10536">
            <v>0</v>
          </cell>
        </row>
        <row r="10537">
          <cell r="A10537">
            <v>46967</v>
          </cell>
          <cell r="B10537">
            <v>0</v>
          </cell>
        </row>
        <row r="10538">
          <cell r="A10538">
            <v>46968</v>
          </cell>
          <cell r="B10538">
            <v>0</v>
          </cell>
        </row>
        <row r="10539">
          <cell r="A10539">
            <v>46969</v>
          </cell>
          <cell r="B10539">
            <v>0</v>
          </cell>
        </row>
        <row r="10540">
          <cell r="A10540">
            <v>46970</v>
          </cell>
          <cell r="B10540">
            <v>0</v>
          </cell>
        </row>
        <row r="10541">
          <cell r="A10541">
            <v>46971</v>
          </cell>
          <cell r="B10541">
            <v>0</v>
          </cell>
        </row>
        <row r="10542">
          <cell r="A10542">
            <v>46972</v>
          </cell>
          <cell r="B10542">
            <v>0</v>
          </cell>
        </row>
        <row r="10543">
          <cell r="A10543">
            <v>46973</v>
          </cell>
          <cell r="B10543">
            <v>0</v>
          </cell>
        </row>
        <row r="10544">
          <cell r="A10544">
            <v>46974</v>
          </cell>
          <cell r="B10544">
            <v>0</v>
          </cell>
        </row>
        <row r="10545">
          <cell r="A10545">
            <v>46975</v>
          </cell>
          <cell r="B10545">
            <v>0</v>
          </cell>
        </row>
        <row r="10546">
          <cell r="A10546">
            <v>46976</v>
          </cell>
          <cell r="B10546">
            <v>0</v>
          </cell>
        </row>
        <row r="10547">
          <cell r="A10547">
            <v>46977</v>
          </cell>
          <cell r="B10547">
            <v>0</v>
          </cell>
        </row>
        <row r="10548">
          <cell r="A10548">
            <v>46978</v>
          </cell>
          <cell r="B10548">
            <v>0</v>
          </cell>
        </row>
        <row r="10549">
          <cell r="A10549">
            <v>46979</v>
          </cell>
          <cell r="B10549">
            <v>0</v>
          </cell>
        </row>
        <row r="10550">
          <cell r="A10550">
            <v>46980</v>
          </cell>
          <cell r="B10550">
            <v>0</v>
          </cell>
        </row>
        <row r="10551">
          <cell r="A10551">
            <v>46981</v>
          </cell>
          <cell r="B10551">
            <v>0</v>
          </cell>
        </row>
        <row r="10552">
          <cell r="A10552">
            <v>46982</v>
          </cell>
          <cell r="B10552">
            <v>0</v>
          </cell>
        </row>
        <row r="10553">
          <cell r="A10553">
            <v>46983</v>
          </cell>
          <cell r="B10553">
            <v>0</v>
          </cell>
        </row>
        <row r="10554">
          <cell r="A10554">
            <v>46984</v>
          </cell>
          <cell r="B10554">
            <v>0</v>
          </cell>
        </row>
        <row r="10555">
          <cell r="A10555">
            <v>46985</v>
          </cell>
          <cell r="B10555">
            <v>0</v>
          </cell>
        </row>
        <row r="10556">
          <cell r="A10556">
            <v>46986</v>
          </cell>
          <cell r="B10556">
            <v>0</v>
          </cell>
        </row>
        <row r="10557">
          <cell r="A10557">
            <v>46987</v>
          </cell>
          <cell r="B10557">
            <v>0</v>
          </cell>
        </row>
        <row r="10558">
          <cell r="A10558">
            <v>46988</v>
          </cell>
          <cell r="B10558">
            <v>0</v>
          </cell>
        </row>
        <row r="10559">
          <cell r="A10559">
            <v>46989</v>
          </cell>
          <cell r="B10559">
            <v>0</v>
          </cell>
        </row>
        <row r="10560">
          <cell r="A10560">
            <v>46990</v>
          </cell>
          <cell r="B10560">
            <v>0</v>
          </cell>
        </row>
        <row r="10561">
          <cell r="A10561">
            <v>46991</v>
          </cell>
          <cell r="B10561">
            <v>0</v>
          </cell>
        </row>
        <row r="10562">
          <cell r="A10562">
            <v>46992</v>
          </cell>
          <cell r="B10562">
            <v>0</v>
          </cell>
        </row>
        <row r="10563">
          <cell r="A10563">
            <v>46993</v>
          </cell>
          <cell r="B10563">
            <v>0</v>
          </cell>
        </row>
        <row r="10564">
          <cell r="A10564">
            <v>46994</v>
          </cell>
          <cell r="B10564">
            <v>0</v>
          </cell>
        </row>
        <row r="10565">
          <cell r="A10565">
            <v>46995</v>
          </cell>
          <cell r="B10565">
            <v>0</v>
          </cell>
        </row>
        <row r="10566">
          <cell r="A10566">
            <v>46996</v>
          </cell>
          <cell r="B10566">
            <v>0</v>
          </cell>
        </row>
        <row r="10567">
          <cell r="A10567">
            <v>46997</v>
          </cell>
          <cell r="B10567">
            <v>0</v>
          </cell>
        </row>
        <row r="10568">
          <cell r="A10568">
            <v>46998</v>
          </cell>
          <cell r="B10568">
            <v>0</v>
          </cell>
        </row>
        <row r="10569">
          <cell r="A10569">
            <v>46999</v>
          </cell>
          <cell r="B10569">
            <v>0</v>
          </cell>
        </row>
        <row r="10570">
          <cell r="A10570">
            <v>47000</v>
          </cell>
          <cell r="B10570">
            <v>0</v>
          </cell>
        </row>
        <row r="10571">
          <cell r="A10571">
            <v>47001</v>
          </cell>
          <cell r="B10571">
            <v>0</v>
          </cell>
        </row>
        <row r="10572">
          <cell r="A10572">
            <v>47002</v>
          </cell>
          <cell r="B10572">
            <v>0</v>
          </cell>
        </row>
        <row r="10573">
          <cell r="A10573">
            <v>47003</v>
          </cell>
          <cell r="B10573">
            <v>0</v>
          </cell>
        </row>
        <row r="10574">
          <cell r="A10574">
            <v>47004</v>
          </cell>
          <cell r="B10574">
            <v>0</v>
          </cell>
        </row>
        <row r="10575">
          <cell r="A10575">
            <v>47005</v>
          </cell>
          <cell r="B10575">
            <v>0</v>
          </cell>
        </row>
        <row r="10576">
          <cell r="A10576">
            <v>47006</v>
          </cell>
          <cell r="B10576">
            <v>0</v>
          </cell>
        </row>
        <row r="10577">
          <cell r="A10577">
            <v>47007</v>
          </cell>
          <cell r="B10577">
            <v>0</v>
          </cell>
        </row>
        <row r="10578">
          <cell r="A10578">
            <v>47008</v>
          </cell>
          <cell r="B10578">
            <v>0</v>
          </cell>
        </row>
        <row r="10579">
          <cell r="A10579">
            <v>47009</v>
          </cell>
          <cell r="B10579">
            <v>0</v>
          </cell>
        </row>
        <row r="10580">
          <cell r="A10580">
            <v>47010</v>
          </cell>
          <cell r="B10580">
            <v>0</v>
          </cell>
        </row>
        <row r="10581">
          <cell r="A10581">
            <v>47011</v>
          </cell>
          <cell r="B10581">
            <v>0</v>
          </cell>
        </row>
        <row r="10582">
          <cell r="A10582">
            <v>47012</v>
          </cell>
          <cell r="B10582">
            <v>0</v>
          </cell>
        </row>
        <row r="10583">
          <cell r="A10583">
            <v>47013</v>
          </cell>
          <cell r="B10583">
            <v>0</v>
          </cell>
        </row>
        <row r="10584">
          <cell r="A10584">
            <v>47014</v>
          </cell>
          <cell r="B10584">
            <v>0</v>
          </cell>
        </row>
        <row r="10585">
          <cell r="A10585">
            <v>47015</v>
          </cell>
          <cell r="B10585">
            <v>0</v>
          </cell>
        </row>
        <row r="10586">
          <cell r="A10586">
            <v>47016</v>
          </cell>
          <cell r="B10586">
            <v>0</v>
          </cell>
        </row>
        <row r="10587">
          <cell r="A10587">
            <v>47017</v>
          </cell>
          <cell r="B10587">
            <v>0</v>
          </cell>
        </row>
        <row r="10588">
          <cell r="A10588">
            <v>47018</v>
          </cell>
          <cell r="B10588">
            <v>0</v>
          </cell>
        </row>
        <row r="10589">
          <cell r="A10589">
            <v>47019</v>
          </cell>
          <cell r="B10589">
            <v>0</v>
          </cell>
        </row>
        <row r="10590">
          <cell r="A10590">
            <v>47020</v>
          </cell>
          <cell r="B10590">
            <v>0</v>
          </cell>
        </row>
        <row r="10591">
          <cell r="A10591">
            <v>47021</v>
          </cell>
          <cell r="B10591">
            <v>0</v>
          </cell>
        </row>
        <row r="10592">
          <cell r="A10592">
            <v>47022</v>
          </cell>
          <cell r="B10592">
            <v>0</v>
          </cell>
        </row>
        <row r="10593">
          <cell r="A10593">
            <v>47023</v>
          </cell>
          <cell r="B10593">
            <v>0</v>
          </cell>
        </row>
        <row r="10594">
          <cell r="A10594">
            <v>47024</v>
          </cell>
          <cell r="B10594">
            <v>0</v>
          </cell>
        </row>
        <row r="10595">
          <cell r="A10595">
            <v>47025</v>
          </cell>
          <cell r="B10595">
            <v>0</v>
          </cell>
        </row>
        <row r="10596">
          <cell r="A10596">
            <v>47026</v>
          </cell>
          <cell r="B10596">
            <v>0</v>
          </cell>
        </row>
        <row r="10597">
          <cell r="A10597">
            <v>47027</v>
          </cell>
          <cell r="B10597">
            <v>0</v>
          </cell>
        </row>
        <row r="10598">
          <cell r="A10598">
            <v>47028</v>
          </cell>
          <cell r="B10598">
            <v>0</v>
          </cell>
        </row>
        <row r="10599">
          <cell r="A10599">
            <v>47029</v>
          </cell>
          <cell r="B10599">
            <v>0</v>
          </cell>
        </row>
        <row r="10600">
          <cell r="A10600">
            <v>47030</v>
          </cell>
          <cell r="B10600">
            <v>0</v>
          </cell>
        </row>
        <row r="10601">
          <cell r="A10601">
            <v>47031</v>
          </cell>
          <cell r="B10601">
            <v>0</v>
          </cell>
        </row>
        <row r="10602">
          <cell r="A10602">
            <v>47032</v>
          </cell>
          <cell r="B10602">
            <v>0</v>
          </cell>
        </row>
        <row r="10603">
          <cell r="A10603">
            <v>47033</v>
          </cell>
          <cell r="B10603">
            <v>0</v>
          </cell>
        </row>
        <row r="10604">
          <cell r="A10604">
            <v>47034</v>
          </cell>
          <cell r="B10604">
            <v>0</v>
          </cell>
        </row>
        <row r="10605">
          <cell r="A10605">
            <v>47035</v>
          </cell>
          <cell r="B10605">
            <v>0</v>
          </cell>
        </row>
        <row r="10606">
          <cell r="A10606">
            <v>47036</v>
          </cell>
          <cell r="B10606">
            <v>0</v>
          </cell>
        </row>
        <row r="10607">
          <cell r="A10607">
            <v>47037</v>
          </cell>
          <cell r="B10607">
            <v>0</v>
          </cell>
        </row>
        <row r="10608">
          <cell r="A10608">
            <v>47038</v>
          </cell>
          <cell r="B10608">
            <v>0</v>
          </cell>
        </row>
        <row r="10609">
          <cell r="A10609">
            <v>47039</v>
          </cell>
          <cell r="B10609">
            <v>0</v>
          </cell>
        </row>
        <row r="10610">
          <cell r="A10610">
            <v>47040</v>
          </cell>
          <cell r="B10610">
            <v>0</v>
          </cell>
        </row>
        <row r="10611">
          <cell r="A10611">
            <v>47041</v>
          </cell>
          <cell r="B10611">
            <v>0</v>
          </cell>
        </row>
        <row r="10612">
          <cell r="A10612">
            <v>47042</v>
          </cell>
          <cell r="B10612">
            <v>0</v>
          </cell>
        </row>
        <row r="10613">
          <cell r="A10613">
            <v>47043</v>
          </cell>
          <cell r="B10613">
            <v>0</v>
          </cell>
        </row>
        <row r="10614">
          <cell r="A10614">
            <v>47044</v>
          </cell>
          <cell r="B10614">
            <v>0</v>
          </cell>
        </row>
        <row r="10615">
          <cell r="A10615">
            <v>47045</v>
          </cell>
          <cell r="B10615">
            <v>0</v>
          </cell>
        </row>
        <row r="10616">
          <cell r="A10616">
            <v>47046</v>
          </cell>
          <cell r="B10616">
            <v>0</v>
          </cell>
        </row>
        <row r="10617">
          <cell r="A10617">
            <v>47047</v>
          </cell>
          <cell r="B10617">
            <v>0</v>
          </cell>
        </row>
        <row r="10618">
          <cell r="A10618">
            <v>47048</v>
          </cell>
          <cell r="B10618">
            <v>0</v>
          </cell>
        </row>
        <row r="10619">
          <cell r="A10619">
            <v>47049</v>
          </cell>
          <cell r="B10619">
            <v>0</v>
          </cell>
        </row>
        <row r="10620">
          <cell r="A10620">
            <v>47050</v>
          </cell>
          <cell r="B10620">
            <v>0</v>
          </cell>
        </row>
        <row r="10621">
          <cell r="A10621">
            <v>47051</v>
          </cell>
          <cell r="B10621">
            <v>0</v>
          </cell>
        </row>
        <row r="10622">
          <cell r="A10622">
            <v>47052</v>
          </cell>
          <cell r="B10622">
            <v>0</v>
          </cell>
        </row>
        <row r="10623">
          <cell r="A10623">
            <v>47053</v>
          </cell>
          <cell r="B10623">
            <v>0</v>
          </cell>
        </row>
        <row r="10624">
          <cell r="A10624">
            <v>47054</v>
          </cell>
          <cell r="B10624">
            <v>0</v>
          </cell>
        </row>
        <row r="10625">
          <cell r="A10625">
            <v>47055</v>
          </cell>
          <cell r="B10625">
            <v>0</v>
          </cell>
        </row>
        <row r="10626">
          <cell r="A10626">
            <v>47056</v>
          </cell>
          <cell r="B10626">
            <v>0</v>
          </cell>
        </row>
        <row r="10627">
          <cell r="A10627">
            <v>47057</v>
          </cell>
          <cell r="B10627">
            <v>0</v>
          </cell>
        </row>
        <row r="10628">
          <cell r="A10628">
            <v>47058</v>
          </cell>
          <cell r="B10628">
            <v>0</v>
          </cell>
        </row>
        <row r="10629">
          <cell r="A10629">
            <v>47059</v>
          </cell>
          <cell r="B10629">
            <v>0</v>
          </cell>
        </row>
        <row r="10630">
          <cell r="A10630">
            <v>47060</v>
          </cell>
          <cell r="B10630">
            <v>0</v>
          </cell>
        </row>
        <row r="10631">
          <cell r="A10631">
            <v>47061</v>
          </cell>
          <cell r="B10631">
            <v>0</v>
          </cell>
        </row>
        <row r="10632">
          <cell r="A10632">
            <v>47062</v>
          </cell>
          <cell r="B10632">
            <v>0</v>
          </cell>
        </row>
        <row r="10633">
          <cell r="A10633">
            <v>47063</v>
          </cell>
          <cell r="B10633">
            <v>0</v>
          </cell>
        </row>
        <row r="10634">
          <cell r="A10634">
            <v>47064</v>
          </cell>
          <cell r="B10634">
            <v>0</v>
          </cell>
        </row>
        <row r="10635">
          <cell r="A10635">
            <v>47065</v>
          </cell>
          <cell r="B10635">
            <v>0</v>
          </cell>
        </row>
        <row r="10636">
          <cell r="A10636">
            <v>47066</v>
          </cell>
          <cell r="B10636">
            <v>0</v>
          </cell>
        </row>
        <row r="10637">
          <cell r="A10637">
            <v>47067</v>
          </cell>
          <cell r="B10637">
            <v>0</v>
          </cell>
        </row>
        <row r="10638">
          <cell r="A10638">
            <v>47068</v>
          </cell>
          <cell r="B10638">
            <v>0</v>
          </cell>
        </row>
        <row r="10639">
          <cell r="A10639">
            <v>47069</v>
          </cell>
          <cell r="B10639">
            <v>0</v>
          </cell>
        </row>
        <row r="10640">
          <cell r="A10640">
            <v>47070</v>
          </cell>
          <cell r="B10640">
            <v>0</v>
          </cell>
        </row>
        <row r="10641">
          <cell r="A10641">
            <v>47071</v>
          </cell>
          <cell r="B10641">
            <v>0</v>
          </cell>
        </row>
        <row r="10642">
          <cell r="A10642">
            <v>47072</v>
          </cell>
          <cell r="B10642">
            <v>0</v>
          </cell>
        </row>
        <row r="10643">
          <cell r="A10643">
            <v>47073</v>
          </cell>
          <cell r="B10643">
            <v>0</v>
          </cell>
        </row>
        <row r="10644">
          <cell r="A10644">
            <v>47074</v>
          </cell>
          <cell r="B10644">
            <v>0</v>
          </cell>
        </row>
        <row r="10645">
          <cell r="A10645">
            <v>47075</v>
          </cell>
          <cell r="B10645">
            <v>0</v>
          </cell>
        </row>
        <row r="10646">
          <cell r="A10646">
            <v>47076</v>
          </cell>
          <cell r="B10646">
            <v>0</v>
          </cell>
        </row>
        <row r="10647">
          <cell r="A10647">
            <v>47077</v>
          </cell>
          <cell r="B10647">
            <v>0</v>
          </cell>
        </row>
        <row r="10648">
          <cell r="A10648">
            <v>47078</v>
          </cell>
          <cell r="B10648">
            <v>0</v>
          </cell>
        </row>
        <row r="10649">
          <cell r="A10649">
            <v>47079</v>
          </cell>
          <cell r="B10649">
            <v>0</v>
          </cell>
        </row>
        <row r="10650">
          <cell r="A10650">
            <v>47080</v>
          </cell>
          <cell r="B10650">
            <v>0</v>
          </cell>
        </row>
        <row r="10651">
          <cell r="A10651">
            <v>47081</v>
          </cell>
          <cell r="B10651">
            <v>0</v>
          </cell>
        </row>
        <row r="10652">
          <cell r="A10652">
            <v>47082</v>
          </cell>
          <cell r="B10652">
            <v>0</v>
          </cell>
        </row>
        <row r="10653">
          <cell r="A10653">
            <v>47083</v>
          </cell>
          <cell r="B10653">
            <v>0</v>
          </cell>
        </row>
        <row r="10654">
          <cell r="A10654">
            <v>47084</v>
          </cell>
          <cell r="B10654">
            <v>0</v>
          </cell>
        </row>
        <row r="10655">
          <cell r="A10655">
            <v>47085</v>
          </cell>
          <cell r="B10655">
            <v>0</v>
          </cell>
        </row>
        <row r="10656">
          <cell r="A10656">
            <v>47086</v>
          </cell>
          <cell r="B10656">
            <v>0</v>
          </cell>
        </row>
        <row r="10657">
          <cell r="A10657">
            <v>47087</v>
          </cell>
          <cell r="B10657">
            <v>0</v>
          </cell>
        </row>
        <row r="10658">
          <cell r="A10658">
            <v>47088</v>
          </cell>
          <cell r="B10658">
            <v>0</v>
          </cell>
        </row>
        <row r="10659">
          <cell r="A10659">
            <v>47089</v>
          </cell>
          <cell r="B10659">
            <v>0</v>
          </cell>
        </row>
        <row r="10660">
          <cell r="A10660">
            <v>47090</v>
          </cell>
          <cell r="B10660">
            <v>0</v>
          </cell>
        </row>
        <row r="10661">
          <cell r="A10661">
            <v>47091</v>
          </cell>
          <cell r="B10661">
            <v>0</v>
          </cell>
        </row>
        <row r="10662">
          <cell r="A10662">
            <v>47092</v>
          </cell>
          <cell r="B10662">
            <v>0</v>
          </cell>
        </row>
        <row r="10663">
          <cell r="A10663">
            <v>47093</v>
          </cell>
          <cell r="B10663">
            <v>0</v>
          </cell>
        </row>
        <row r="10664">
          <cell r="A10664">
            <v>47094</v>
          </cell>
          <cell r="B10664">
            <v>0</v>
          </cell>
        </row>
        <row r="10665">
          <cell r="A10665">
            <v>47095</v>
          </cell>
          <cell r="B10665">
            <v>0</v>
          </cell>
        </row>
        <row r="10666">
          <cell r="A10666">
            <v>47096</v>
          </cell>
          <cell r="B10666">
            <v>0</v>
          </cell>
        </row>
        <row r="10667">
          <cell r="A10667">
            <v>47097</v>
          </cell>
          <cell r="B10667">
            <v>0</v>
          </cell>
        </row>
        <row r="10668">
          <cell r="A10668">
            <v>47098</v>
          </cell>
          <cell r="B10668">
            <v>0</v>
          </cell>
        </row>
        <row r="10669">
          <cell r="A10669">
            <v>47099</v>
          </cell>
          <cell r="B10669">
            <v>0</v>
          </cell>
        </row>
        <row r="10670">
          <cell r="A10670">
            <v>47100</v>
          </cell>
          <cell r="B10670">
            <v>0</v>
          </cell>
        </row>
        <row r="10671">
          <cell r="A10671">
            <v>47101</v>
          </cell>
          <cell r="B10671">
            <v>0</v>
          </cell>
        </row>
        <row r="10672">
          <cell r="A10672">
            <v>47102</v>
          </cell>
          <cell r="B10672">
            <v>0</v>
          </cell>
        </row>
        <row r="10673">
          <cell r="A10673">
            <v>47103</v>
          </cell>
          <cell r="B10673">
            <v>0</v>
          </cell>
        </row>
        <row r="10674">
          <cell r="A10674">
            <v>47104</v>
          </cell>
          <cell r="B10674">
            <v>0</v>
          </cell>
        </row>
        <row r="10675">
          <cell r="A10675">
            <v>47105</v>
          </cell>
          <cell r="B10675">
            <v>0</v>
          </cell>
        </row>
        <row r="10676">
          <cell r="A10676">
            <v>47106</v>
          </cell>
          <cell r="B10676">
            <v>0</v>
          </cell>
        </row>
        <row r="10677">
          <cell r="A10677">
            <v>47107</v>
          </cell>
          <cell r="B10677">
            <v>0</v>
          </cell>
        </row>
        <row r="10678">
          <cell r="A10678">
            <v>47108</v>
          </cell>
          <cell r="B10678">
            <v>0</v>
          </cell>
        </row>
        <row r="10679">
          <cell r="A10679">
            <v>47109</v>
          </cell>
          <cell r="B10679">
            <v>0</v>
          </cell>
        </row>
        <row r="10680">
          <cell r="A10680">
            <v>47110</v>
          </cell>
          <cell r="B10680">
            <v>0</v>
          </cell>
        </row>
        <row r="10681">
          <cell r="A10681">
            <v>47111</v>
          </cell>
          <cell r="B10681">
            <v>0</v>
          </cell>
        </row>
        <row r="10682">
          <cell r="A10682">
            <v>47112</v>
          </cell>
          <cell r="B10682">
            <v>0</v>
          </cell>
        </row>
        <row r="10683">
          <cell r="A10683">
            <v>47113</v>
          </cell>
          <cell r="B10683">
            <v>0</v>
          </cell>
        </row>
        <row r="10684">
          <cell r="A10684">
            <v>47114</v>
          </cell>
          <cell r="B10684">
            <v>0</v>
          </cell>
        </row>
        <row r="10685">
          <cell r="A10685">
            <v>47115</v>
          </cell>
          <cell r="B10685">
            <v>0</v>
          </cell>
        </row>
        <row r="10686">
          <cell r="A10686">
            <v>47116</v>
          </cell>
          <cell r="B10686">
            <v>0</v>
          </cell>
        </row>
        <row r="10687">
          <cell r="A10687">
            <v>47117</v>
          </cell>
          <cell r="B10687">
            <v>0</v>
          </cell>
        </row>
        <row r="10688">
          <cell r="A10688">
            <v>47118</v>
          </cell>
          <cell r="B10688">
            <v>0</v>
          </cell>
        </row>
        <row r="10689">
          <cell r="A10689">
            <v>47119</v>
          </cell>
          <cell r="B10689">
            <v>0</v>
          </cell>
        </row>
        <row r="10690">
          <cell r="A10690">
            <v>47120</v>
          </cell>
          <cell r="B10690">
            <v>0</v>
          </cell>
        </row>
        <row r="10691">
          <cell r="A10691">
            <v>47121</v>
          </cell>
          <cell r="B10691">
            <v>0</v>
          </cell>
        </row>
        <row r="10692">
          <cell r="A10692">
            <v>47122</v>
          </cell>
          <cell r="B10692">
            <v>0</v>
          </cell>
        </row>
        <row r="10693">
          <cell r="A10693">
            <v>47123</v>
          </cell>
          <cell r="B10693">
            <v>0</v>
          </cell>
        </row>
        <row r="10694">
          <cell r="A10694">
            <v>47124</v>
          </cell>
          <cell r="B10694">
            <v>0</v>
          </cell>
        </row>
        <row r="10695">
          <cell r="A10695">
            <v>47125</v>
          </cell>
          <cell r="B10695">
            <v>0</v>
          </cell>
        </row>
        <row r="10696">
          <cell r="A10696">
            <v>47126</v>
          </cell>
          <cell r="B10696">
            <v>0</v>
          </cell>
        </row>
        <row r="10697">
          <cell r="A10697">
            <v>47127</v>
          </cell>
          <cell r="B10697">
            <v>0</v>
          </cell>
        </row>
        <row r="10698">
          <cell r="A10698">
            <v>47128</v>
          </cell>
          <cell r="B10698">
            <v>0</v>
          </cell>
        </row>
        <row r="10699">
          <cell r="A10699">
            <v>47129</v>
          </cell>
          <cell r="B10699">
            <v>0</v>
          </cell>
        </row>
        <row r="10700">
          <cell r="A10700">
            <v>47130</v>
          </cell>
          <cell r="B10700">
            <v>0</v>
          </cell>
        </row>
        <row r="10701">
          <cell r="A10701">
            <v>47131</v>
          </cell>
          <cell r="B10701">
            <v>0</v>
          </cell>
        </row>
        <row r="10702">
          <cell r="A10702">
            <v>47132</v>
          </cell>
          <cell r="B10702">
            <v>0</v>
          </cell>
        </row>
        <row r="10703">
          <cell r="A10703">
            <v>47133</v>
          </cell>
          <cell r="B10703">
            <v>0</v>
          </cell>
        </row>
        <row r="10704">
          <cell r="A10704">
            <v>47134</v>
          </cell>
          <cell r="B10704">
            <v>0</v>
          </cell>
        </row>
        <row r="10705">
          <cell r="A10705">
            <v>47135</v>
          </cell>
          <cell r="B10705">
            <v>0</v>
          </cell>
        </row>
        <row r="10706">
          <cell r="A10706">
            <v>47136</v>
          </cell>
          <cell r="B10706">
            <v>0</v>
          </cell>
        </row>
        <row r="10707">
          <cell r="A10707">
            <v>47137</v>
          </cell>
          <cell r="B10707">
            <v>0</v>
          </cell>
        </row>
        <row r="10708">
          <cell r="A10708">
            <v>47138</v>
          </cell>
          <cell r="B10708">
            <v>0</v>
          </cell>
        </row>
        <row r="10709">
          <cell r="A10709">
            <v>47139</v>
          </cell>
          <cell r="B10709">
            <v>0</v>
          </cell>
        </row>
        <row r="10710">
          <cell r="A10710">
            <v>47140</v>
          </cell>
          <cell r="B10710">
            <v>0</v>
          </cell>
        </row>
        <row r="10711">
          <cell r="A10711">
            <v>47141</v>
          </cell>
          <cell r="B10711">
            <v>0</v>
          </cell>
        </row>
        <row r="10712">
          <cell r="A10712">
            <v>47142</v>
          </cell>
          <cell r="B10712">
            <v>0</v>
          </cell>
        </row>
        <row r="10713">
          <cell r="A10713">
            <v>47143</v>
          </cell>
          <cell r="B10713">
            <v>0</v>
          </cell>
        </row>
        <row r="10714">
          <cell r="A10714">
            <v>47144</v>
          </cell>
          <cell r="B10714">
            <v>0</v>
          </cell>
        </row>
        <row r="10715">
          <cell r="A10715">
            <v>47145</v>
          </cell>
          <cell r="B10715">
            <v>0</v>
          </cell>
        </row>
        <row r="10716">
          <cell r="A10716">
            <v>47146</v>
          </cell>
          <cell r="B10716">
            <v>0</v>
          </cell>
        </row>
        <row r="10717">
          <cell r="A10717">
            <v>47147</v>
          </cell>
          <cell r="B10717">
            <v>0</v>
          </cell>
        </row>
        <row r="10718">
          <cell r="A10718">
            <v>47148</v>
          </cell>
          <cell r="B10718">
            <v>0</v>
          </cell>
        </row>
        <row r="10719">
          <cell r="A10719">
            <v>47149</v>
          </cell>
          <cell r="B10719">
            <v>0</v>
          </cell>
        </row>
        <row r="10720">
          <cell r="A10720">
            <v>47150</v>
          </cell>
          <cell r="B10720">
            <v>0</v>
          </cell>
        </row>
        <row r="10721">
          <cell r="A10721">
            <v>47151</v>
          </cell>
          <cell r="B10721">
            <v>0</v>
          </cell>
        </row>
        <row r="10722">
          <cell r="A10722">
            <v>47152</v>
          </cell>
          <cell r="B10722">
            <v>0</v>
          </cell>
        </row>
        <row r="10723">
          <cell r="A10723">
            <v>47153</v>
          </cell>
          <cell r="B10723">
            <v>0</v>
          </cell>
        </row>
        <row r="10724">
          <cell r="A10724">
            <v>47154</v>
          </cell>
          <cell r="B10724">
            <v>0</v>
          </cell>
        </row>
        <row r="10725">
          <cell r="A10725">
            <v>47155</v>
          </cell>
          <cell r="B10725">
            <v>0</v>
          </cell>
        </row>
        <row r="10726">
          <cell r="A10726">
            <v>47156</v>
          </cell>
          <cell r="B10726">
            <v>0</v>
          </cell>
        </row>
        <row r="10727">
          <cell r="A10727">
            <v>47157</v>
          </cell>
          <cell r="B10727">
            <v>0</v>
          </cell>
        </row>
        <row r="10728">
          <cell r="A10728">
            <v>47158</v>
          </cell>
          <cell r="B10728">
            <v>0</v>
          </cell>
        </row>
        <row r="10729">
          <cell r="A10729">
            <v>47159</v>
          </cell>
          <cell r="B10729">
            <v>0</v>
          </cell>
        </row>
        <row r="10730">
          <cell r="A10730">
            <v>47160</v>
          </cell>
          <cell r="B10730">
            <v>0</v>
          </cell>
        </row>
        <row r="10731">
          <cell r="A10731">
            <v>47161</v>
          </cell>
          <cell r="B10731">
            <v>0</v>
          </cell>
        </row>
        <row r="10732">
          <cell r="A10732">
            <v>47162</v>
          </cell>
          <cell r="B10732">
            <v>0</v>
          </cell>
        </row>
        <row r="10733">
          <cell r="A10733">
            <v>47163</v>
          </cell>
          <cell r="B10733">
            <v>0</v>
          </cell>
        </row>
        <row r="10734">
          <cell r="A10734">
            <v>47164</v>
          </cell>
          <cell r="B10734">
            <v>0</v>
          </cell>
        </row>
        <row r="10735">
          <cell r="A10735">
            <v>47165</v>
          </cell>
          <cell r="B10735">
            <v>0</v>
          </cell>
        </row>
        <row r="10736">
          <cell r="A10736">
            <v>47166</v>
          </cell>
          <cell r="B10736">
            <v>0</v>
          </cell>
        </row>
        <row r="10737">
          <cell r="A10737">
            <v>47167</v>
          </cell>
          <cell r="B10737">
            <v>0</v>
          </cell>
        </row>
        <row r="10738">
          <cell r="A10738">
            <v>47168</v>
          </cell>
          <cell r="B10738">
            <v>0</v>
          </cell>
        </row>
        <row r="10739">
          <cell r="A10739">
            <v>47169</v>
          </cell>
          <cell r="B10739">
            <v>0</v>
          </cell>
        </row>
        <row r="10740">
          <cell r="A10740">
            <v>47170</v>
          </cell>
          <cell r="B10740">
            <v>0</v>
          </cell>
        </row>
        <row r="10741">
          <cell r="A10741">
            <v>47171</v>
          </cell>
          <cell r="B10741">
            <v>0</v>
          </cell>
        </row>
        <row r="10742">
          <cell r="A10742">
            <v>47172</v>
          </cell>
          <cell r="B10742">
            <v>0</v>
          </cell>
        </row>
        <row r="10743">
          <cell r="A10743">
            <v>47173</v>
          </cell>
          <cell r="B10743">
            <v>0</v>
          </cell>
        </row>
        <row r="10744">
          <cell r="A10744">
            <v>47174</v>
          </cell>
          <cell r="B10744">
            <v>0</v>
          </cell>
        </row>
        <row r="10745">
          <cell r="A10745">
            <v>47175</v>
          </cell>
          <cell r="B10745">
            <v>0</v>
          </cell>
        </row>
        <row r="10746">
          <cell r="A10746">
            <v>47176</v>
          </cell>
          <cell r="B10746">
            <v>0</v>
          </cell>
        </row>
        <row r="10747">
          <cell r="A10747">
            <v>47177</v>
          </cell>
          <cell r="B10747">
            <v>0</v>
          </cell>
        </row>
        <row r="10748">
          <cell r="A10748">
            <v>47178</v>
          </cell>
          <cell r="B10748">
            <v>0</v>
          </cell>
        </row>
        <row r="10749">
          <cell r="A10749">
            <v>47179</v>
          </cell>
          <cell r="B10749">
            <v>0</v>
          </cell>
        </row>
        <row r="10750">
          <cell r="A10750">
            <v>47180</v>
          </cell>
          <cell r="B10750">
            <v>0</v>
          </cell>
        </row>
        <row r="10751">
          <cell r="A10751">
            <v>47181</v>
          </cell>
          <cell r="B10751">
            <v>0</v>
          </cell>
        </row>
        <row r="10752">
          <cell r="A10752">
            <v>47182</v>
          </cell>
          <cell r="B10752">
            <v>0</v>
          </cell>
        </row>
        <row r="10753">
          <cell r="A10753">
            <v>47183</v>
          </cell>
          <cell r="B10753">
            <v>0</v>
          </cell>
        </row>
        <row r="10754">
          <cell r="A10754">
            <v>47184</v>
          </cell>
          <cell r="B10754">
            <v>0</v>
          </cell>
        </row>
        <row r="10755">
          <cell r="A10755">
            <v>47185</v>
          </cell>
          <cell r="B10755">
            <v>0</v>
          </cell>
        </row>
        <row r="10756">
          <cell r="A10756">
            <v>47186</v>
          </cell>
          <cell r="B10756">
            <v>0</v>
          </cell>
        </row>
        <row r="10757">
          <cell r="A10757">
            <v>47187</v>
          </cell>
          <cell r="B10757">
            <v>0</v>
          </cell>
        </row>
        <row r="10758">
          <cell r="A10758">
            <v>47188</v>
          </cell>
          <cell r="B10758">
            <v>0</v>
          </cell>
        </row>
        <row r="10759">
          <cell r="A10759">
            <v>47189</v>
          </cell>
          <cell r="B10759">
            <v>0</v>
          </cell>
        </row>
        <row r="10760">
          <cell r="A10760">
            <v>47190</v>
          </cell>
          <cell r="B10760">
            <v>0</v>
          </cell>
        </row>
        <row r="10761">
          <cell r="A10761">
            <v>47191</v>
          </cell>
          <cell r="B10761">
            <v>0</v>
          </cell>
        </row>
        <row r="10762">
          <cell r="A10762">
            <v>47192</v>
          </cell>
          <cell r="B10762">
            <v>0</v>
          </cell>
        </row>
        <row r="10763">
          <cell r="A10763">
            <v>47193</v>
          </cell>
          <cell r="B10763">
            <v>0</v>
          </cell>
        </row>
        <row r="10764">
          <cell r="A10764">
            <v>47194</v>
          </cell>
          <cell r="B10764">
            <v>0</v>
          </cell>
        </row>
        <row r="10765">
          <cell r="A10765">
            <v>47195</v>
          </cell>
          <cell r="B10765">
            <v>0</v>
          </cell>
        </row>
        <row r="10766">
          <cell r="A10766">
            <v>47196</v>
          </cell>
          <cell r="B10766">
            <v>0</v>
          </cell>
        </row>
        <row r="10767">
          <cell r="A10767">
            <v>47197</v>
          </cell>
          <cell r="B10767">
            <v>0</v>
          </cell>
        </row>
        <row r="10768">
          <cell r="A10768">
            <v>47198</v>
          </cell>
          <cell r="B10768">
            <v>0</v>
          </cell>
        </row>
        <row r="10769">
          <cell r="A10769">
            <v>47199</v>
          </cell>
          <cell r="B10769">
            <v>0</v>
          </cell>
        </row>
        <row r="10770">
          <cell r="A10770">
            <v>47200</v>
          </cell>
          <cell r="B10770">
            <v>0</v>
          </cell>
        </row>
        <row r="10771">
          <cell r="A10771">
            <v>47201</v>
          </cell>
          <cell r="B10771">
            <v>0</v>
          </cell>
        </row>
        <row r="10772">
          <cell r="A10772">
            <v>47202</v>
          </cell>
          <cell r="B10772">
            <v>0</v>
          </cell>
        </row>
        <row r="10773">
          <cell r="A10773">
            <v>47203</v>
          </cell>
          <cell r="B10773">
            <v>0</v>
          </cell>
        </row>
        <row r="10774">
          <cell r="A10774">
            <v>47204</v>
          </cell>
          <cell r="B10774">
            <v>0</v>
          </cell>
        </row>
        <row r="10775">
          <cell r="A10775">
            <v>47205</v>
          </cell>
          <cell r="B10775">
            <v>0</v>
          </cell>
        </row>
        <row r="10776">
          <cell r="A10776">
            <v>47206</v>
          </cell>
          <cell r="B10776">
            <v>0</v>
          </cell>
        </row>
        <row r="10777">
          <cell r="A10777">
            <v>47207</v>
          </cell>
          <cell r="B10777">
            <v>0</v>
          </cell>
        </row>
        <row r="10778">
          <cell r="A10778">
            <v>47208</v>
          </cell>
          <cell r="B10778">
            <v>0</v>
          </cell>
        </row>
        <row r="10779">
          <cell r="A10779">
            <v>47209</v>
          </cell>
          <cell r="B10779">
            <v>0</v>
          </cell>
        </row>
        <row r="10780">
          <cell r="A10780">
            <v>47210</v>
          </cell>
          <cell r="B10780">
            <v>0</v>
          </cell>
        </row>
        <row r="10781">
          <cell r="A10781">
            <v>47211</v>
          </cell>
          <cell r="B10781">
            <v>0</v>
          </cell>
        </row>
        <row r="10782">
          <cell r="A10782">
            <v>47212</v>
          </cell>
          <cell r="B10782">
            <v>0</v>
          </cell>
        </row>
        <row r="10783">
          <cell r="A10783">
            <v>47213</v>
          </cell>
          <cell r="B10783">
            <v>0</v>
          </cell>
        </row>
        <row r="10784">
          <cell r="A10784">
            <v>47214</v>
          </cell>
          <cell r="B10784">
            <v>0</v>
          </cell>
        </row>
        <row r="10785">
          <cell r="A10785">
            <v>47215</v>
          </cell>
          <cell r="B10785">
            <v>0</v>
          </cell>
        </row>
        <row r="10786">
          <cell r="A10786">
            <v>47216</v>
          </cell>
          <cell r="B10786">
            <v>0</v>
          </cell>
        </row>
        <row r="10787">
          <cell r="A10787">
            <v>47217</v>
          </cell>
          <cell r="B10787">
            <v>0</v>
          </cell>
        </row>
        <row r="10788">
          <cell r="A10788">
            <v>47218</v>
          </cell>
          <cell r="B10788">
            <v>0</v>
          </cell>
        </row>
        <row r="10789">
          <cell r="A10789">
            <v>47219</v>
          </cell>
          <cell r="B10789">
            <v>0</v>
          </cell>
        </row>
        <row r="10790">
          <cell r="A10790">
            <v>47220</v>
          </cell>
          <cell r="B10790">
            <v>0</v>
          </cell>
        </row>
        <row r="10791">
          <cell r="A10791">
            <v>47221</v>
          </cell>
          <cell r="B10791">
            <v>0</v>
          </cell>
        </row>
        <row r="10792">
          <cell r="A10792">
            <v>47222</v>
          </cell>
          <cell r="B10792">
            <v>0</v>
          </cell>
        </row>
        <row r="10793">
          <cell r="A10793">
            <v>47223</v>
          </cell>
          <cell r="B10793">
            <v>0</v>
          </cell>
        </row>
        <row r="10794">
          <cell r="A10794">
            <v>47224</v>
          </cell>
          <cell r="B10794">
            <v>0</v>
          </cell>
        </row>
        <row r="10795">
          <cell r="A10795">
            <v>47225</v>
          </cell>
          <cell r="B10795">
            <v>0</v>
          </cell>
        </row>
        <row r="10796">
          <cell r="A10796">
            <v>47226</v>
          </cell>
          <cell r="B10796">
            <v>0</v>
          </cell>
        </row>
        <row r="10797">
          <cell r="A10797">
            <v>47227</v>
          </cell>
          <cell r="B10797">
            <v>0</v>
          </cell>
        </row>
        <row r="10798">
          <cell r="A10798">
            <v>47228</v>
          </cell>
          <cell r="B10798">
            <v>0</v>
          </cell>
        </row>
        <row r="10799">
          <cell r="A10799">
            <v>47229</v>
          </cell>
          <cell r="B10799">
            <v>0</v>
          </cell>
        </row>
        <row r="10800">
          <cell r="A10800">
            <v>47230</v>
          </cell>
          <cell r="B10800">
            <v>0</v>
          </cell>
        </row>
        <row r="10801">
          <cell r="A10801">
            <v>47231</v>
          </cell>
          <cell r="B10801">
            <v>0</v>
          </cell>
        </row>
        <row r="10802">
          <cell r="A10802">
            <v>47232</v>
          </cell>
          <cell r="B10802">
            <v>0</v>
          </cell>
        </row>
        <row r="10803">
          <cell r="A10803">
            <v>47233</v>
          </cell>
          <cell r="B10803">
            <v>0</v>
          </cell>
        </row>
        <row r="10804">
          <cell r="A10804">
            <v>47234</v>
          </cell>
          <cell r="B10804">
            <v>0</v>
          </cell>
        </row>
        <row r="10805">
          <cell r="A10805">
            <v>47235</v>
          </cell>
          <cell r="B10805">
            <v>0</v>
          </cell>
        </row>
        <row r="10806">
          <cell r="A10806">
            <v>47236</v>
          </cell>
          <cell r="B10806">
            <v>0</v>
          </cell>
        </row>
        <row r="10807">
          <cell r="A10807">
            <v>47237</v>
          </cell>
          <cell r="B10807">
            <v>0</v>
          </cell>
        </row>
        <row r="10808">
          <cell r="A10808">
            <v>47238</v>
          </cell>
          <cell r="B10808">
            <v>0</v>
          </cell>
        </row>
        <row r="10809">
          <cell r="A10809">
            <v>47239</v>
          </cell>
          <cell r="B10809">
            <v>0</v>
          </cell>
        </row>
        <row r="10810">
          <cell r="A10810">
            <v>47240</v>
          </cell>
          <cell r="B10810">
            <v>0</v>
          </cell>
        </row>
        <row r="10811">
          <cell r="A10811">
            <v>47241</v>
          </cell>
          <cell r="B10811">
            <v>0</v>
          </cell>
        </row>
        <row r="10812">
          <cell r="A10812">
            <v>47242</v>
          </cell>
          <cell r="B10812">
            <v>0</v>
          </cell>
        </row>
        <row r="10813">
          <cell r="A10813">
            <v>47243</v>
          </cell>
          <cell r="B10813">
            <v>0</v>
          </cell>
        </row>
        <row r="10814">
          <cell r="A10814">
            <v>47244</v>
          </cell>
          <cell r="B10814">
            <v>0</v>
          </cell>
        </row>
        <row r="10815">
          <cell r="A10815">
            <v>47245</v>
          </cell>
          <cell r="B10815">
            <v>0</v>
          </cell>
        </row>
        <row r="10816">
          <cell r="A10816">
            <v>47246</v>
          </cell>
          <cell r="B10816">
            <v>0</v>
          </cell>
        </row>
        <row r="10817">
          <cell r="A10817">
            <v>47247</v>
          </cell>
          <cell r="B10817">
            <v>0</v>
          </cell>
        </row>
        <row r="10818">
          <cell r="A10818">
            <v>47248</v>
          </cell>
          <cell r="B10818">
            <v>0</v>
          </cell>
        </row>
        <row r="10819">
          <cell r="A10819">
            <v>47249</v>
          </cell>
          <cell r="B10819">
            <v>0</v>
          </cell>
        </row>
        <row r="10820">
          <cell r="A10820">
            <v>47250</v>
          </cell>
          <cell r="B10820">
            <v>0</v>
          </cell>
        </row>
        <row r="10821">
          <cell r="A10821">
            <v>47251</v>
          </cell>
          <cell r="B10821">
            <v>0</v>
          </cell>
        </row>
        <row r="10822">
          <cell r="A10822">
            <v>47252</v>
          </cell>
          <cell r="B10822">
            <v>0</v>
          </cell>
        </row>
        <row r="10823">
          <cell r="A10823">
            <v>47253</v>
          </cell>
          <cell r="B10823">
            <v>0</v>
          </cell>
        </row>
        <row r="10824">
          <cell r="A10824">
            <v>47254</v>
          </cell>
          <cell r="B10824">
            <v>0</v>
          </cell>
        </row>
        <row r="10825">
          <cell r="A10825">
            <v>47255</v>
          </cell>
          <cell r="B10825">
            <v>0</v>
          </cell>
        </row>
        <row r="10826">
          <cell r="A10826">
            <v>47256</v>
          </cell>
          <cell r="B10826">
            <v>0</v>
          </cell>
        </row>
        <row r="10827">
          <cell r="A10827">
            <v>47257</v>
          </cell>
          <cell r="B10827">
            <v>0</v>
          </cell>
        </row>
        <row r="10828">
          <cell r="A10828">
            <v>47258</v>
          </cell>
          <cell r="B10828">
            <v>0</v>
          </cell>
        </row>
        <row r="10829">
          <cell r="A10829">
            <v>47259</v>
          </cell>
          <cell r="B10829">
            <v>0</v>
          </cell>
        </row>
        <row r="10830">
          <cell r="A10830">
            <v>47260</v>
          </cell>
          <cell r="B10830">
            <v>0</v>
          </cell>
        </row>
        <row r="10831">
          <cell r="A10831">
            <v>47261</v>
          </cell>
          <cell r="B10831">
            <v>0</v>
          </cell>
        </row>
        <row r="10832">
          <cell r="A10832">
            <v>47262</v>
          </cell>
          <cell r="B10832">
            <v>0</v>
          </cell>
        </row>
        <row r="10833">
          <cell r="A10833">
            <v>47263</v>
          </cell>
          <cell r="B10833">
            <v>0</v>
          </cell>
        </row>
        <row r="10834">
          <cell r="A10834">
            <v>47264</v>
          </cell>
          <cell r="B10834">
            <v>0</v>
          </cell>
        </row>
        <row r="10835">
          <cell r="A10835">
            <v>47265</v>
          </cell>
          <cell r="B10835">
            <v>0</v>
          </cell>
        </row>
        <row r="10836">
          <cell r="A10836">
            <v>47266</v>
          </cell>
          <cell r="B10836">
            <v>0</v>
          </cell>
        </row>
        <row r="10837">
          <cell r="A10837">
            <v>47267</v>
          </cell>
          <cell r="B10837">
            <v>0</v>
          </cell>
        </row>
        <row r="10838">
          <cell r="A10838">
            <v>47268</v>
          </cell>
          <cell r="B10838">
            <v>0</v>
          </cell>
        </row>
        <row r="10839">
          <cell r="A10839">
            <v>47269</v>
          </cell>
          <cell r="B10839">
            <v>0</v>
          </cell>
        </row>
        <row r="10840">
          <cell r="A10840">
            <v>47270</v>
          </cell>
          <cell r="B10840">
            <v>0</v>
          </cell>
        </row>
        <row r="10841">
          <cell r="A10841">
            <v>47271</v>
          </cell>
          <cell r="B10841">
            <v>0</v>
          </cell>
        </row>
        <row r="10842">
          <cell r="A10842">
            <v>47272</v>
          </cell>
          <cell r="B10842">
            <v>0</v>
          </cell>
        </row>
        <row r="10843">
          <cell r="A10843">
            <v>47273</v>
          </cell>
          <cell r="B10843">
            <v>0</v>
          </cell>
        </row>
        <row r="10844">
          <cell r="A10844">
            <v>47274</v>
          </cell>
          <cell r="B10844">
            <v>0</v>
          </cell>
        </row>
        <row r="10845">
          <cell r="A10845">
            <v>47275</v>
          </cell>
          <cell r="B10845">
            <v>0</v>
          </cell>
        </row>
        <row r="10846">
          <cell r="A10846">
            <v>47276</v>
          </cell>
          <cell r="B10846">
            <v>0</v>
          </cell>
        </row>
        <row r="10847">
          <cell r="A10847">
            <v>47277</v>
          </cell>
          <cell r="B10847">
            <v>0</v>
          </cell>
        </row>
        <row r="10848">
          <cell r="A10848">
            <v>47278</v>
          </cell>
          <cell r="B10848">
            <v>0</v>
          </cell>
        </row>
        <row r="10849">
          <cell r="A10849">
            <v>47279</v>
          </cell>
          <cell r="B10849">
            <v>0</v>
          </cell>
        </row>
        <row r="10850">
          <cell r="A10850">
            <v>47280</v>
          </cell>
          <cell r="B10850">
            <v>0</v>
          </cell>
        </row>
        <row r="10851">
          <cell r="A10851">
            <v>47281</v>
          </cell>
          <cell r="B10851">
            <v>0</v>
          </cell>
        </row>
        <row r="10852">
          <cell r="A10852">
            <v>47282</v>
          </cell>
          <cell r="B10852">
            <v>0</v>
          </cell>
        </row>
        <row r="10853">
          <cell r="A10853">
            <v>47283</v>
          </cell>
          <cell r="B10853">
            <v>0</v>
          </cell>
        </row>
        <row r="10854">
          <cell r="A10854">
            <v>47284</v>
          </cell>
          <cell r="B10854">
            <v>0</v>
          </cell>
        </row>
        <row r="10855">
          <cell r="A10855">
            <v>47285</v>
          </cell>
          <cell r="B10855">
            <v>0</v>
          </cell>
        </row>
        <row r="10856">
          <cell r="A10856">
            <v>47286</v>
          </cell>
          <cell r="B10856">
            <v>0</v>
          </cell>
        </row>
        <row r="10857">
          <cell r="A10857">
            <v>47287</v>
          </cell>
          <cell r="B10857">
            <v>0</v>
          </cell>
        </row>
        <row r="10858">
          <cell r="A10858">
            <v>47288</v>
          </cell>
          <cell r="B10858">
            <v>0</v>
          </cell>
        </row>
        <row r="10859">
          <cell r="A10859">
            <v>47289</v>
          </cell>
          <cell r="B10859">
            <v>0</v>
          </cell>
        </row>
        <row r="10860">
          <cell r="A10860">
            <v>47290</v>
          </cell>
          <cell r="B10860">
            <v>0</v>
          </cell>
        </row>
        <row r="10861">
          <cell r="A10861">
            <v>47291</v>
          </cell>
          <cell r="B10861">
            <v>0</v>
          </cell>
        </row>
        <row r="10862">
          <cell r="A10862">
            <v>47292</v>
          </cell>
          <cell r="B10862">
            <v>0</v>
          </cell>
        </row>
        <row r="10863">
          <cell r="A10863">
            <v>47293</v>
          </cell>
          <cell r="B10863">
            <v>0</v>
          </cell>
        </row>
        <row r="10864">
          <cell r="A10864">
            <v>47294</v>
          </cell>
          <cell r="B10864">
            <v>0</v>
          </cell>
        </row>
        <row r="10865">
          <cell r="A10865">
            <v>47295</v>
          </cell>
          <cell r="B10865">
            <v>0</v>
          </cell>
        </row>
        <row r="10866">
          <cell r="A10866">
            <v>47296</v>
          </cell>
          <cell r="B10866">
            <v>0</v>
          </cell>
        </row>
        <row r="10867">
          <cell r="A10867">
            <v>47297</v>
          </cell>
          <cell r="B10867">
            <v>0</v>
          </cell>
        </row>
        <row r="10868">
          <cell r="A10868">
            <v>47298</v>
          </cell>
          <cell r="B10868">
            <v>0</v>
          </cell>
        </row>
        <row r="10869">
          <cell r="A10869">
            <v>47299</v>
          </cell>
          <cell r="B10869">
            <v>0</v>
          </cell>
        </row>
        <row r="10870">
          <cell r="A10870">
            <v>47300</v>
          </cell>
          <cell r="B10870">
            <v>0</v>
          </cell>
        </row>
        <row r="10871">
          <cell r="A10871">
            <v>47301</v>
          </cell>
          <cell r="B10871">
            <v>0</v>
          </cell>
        </row>
        <row r="10872">
          <cell r="A10872">
            <v>47302</v>
          </cell>
          <cell r="B10872">
            <v>0</v>
          </cell>
        </row>
        <row r="10873">
          <cell r="A10873">
            <v>47303</v>
          </cell>
          <cell r="B10873">
            <v>0</v>
          </cell>
        </row>
        <row r="10874">
          <cell r="A10874">
            <v>47304</v>
          </cell>
          <cell r="B10874">
            <v>0</v>
          </cell>
        </row>
        <row r="10875">
          <cell r="A10875">
            <v>47305</v>
          </cell>
          <cell r="B10875">
            <v>0</v>
          </cell>
        </row>
        <row r="10876">
          <cell r="A10876">
            <v>47306</v>
          </cell>
          <cell r="B10876">
            <v>0</v>
          </cell>
        </row>
        <row r="10877">
          <cell r="A10877">
            <v>47307</v>
          </cell>
          <cell r="B10877">
            <v>0</v>
          </cell>
        </row>
        <row r="10878">
          <cell r="A10878">
            <v>47308</v>
          </cell>
          <cell r="B10878">
            <v>0</v>
          </cell>
        </row>
        <row r="10879">
          <cell r="A10879">
            <v>47309</v>
          </cell>
          <cell r="B10879">
            <v>0</v>
          </cell>
        </row>
        <row r="10880">
          <cell r="A10880">
            <v>47310</v>
          </cell>
          <cell r="B10880">
            <v>0</v>
          </cell>
        </row>
        <row r="10881">
          <cell r="A10881">
            <v>47311</v>
          </cell>
          <cell r="B10881">
            <v>0</v>
          </cell>
        </row>
        <row r="10882">
          <cell r="A10882">
            <v>47312</v>
          </cell>
          <cell r="B10882">
            <v>0</v>
          </cell>
        </row>
        <row r="10883">
          <cell r="A10883">
            <v>47313</v>
          </cell>
          <cell r="B10883">
            <v>0</v>
          </cell>
        </row>
        <row r="10884">
          <cell r="A10884">
            <v>47314</v>
          </cell>
          <cell r="B10884">
            <v>0</v>
          </cell>
        </row>
        <row r="10885">
          <cell r="A10885">
            <v>47315</v>
          </cell>
          <cell r="B10885">
            <v>0</v>
          </cell>
        </row>
        <row r="10886">
          <cell r="A10886">
            <v>47316</v>
          </cell>
          <cell r="B10886">
            <v>0</v>
          </cell>
        </row>
        <row r="10887">
          <cell r="A10887">
            <v>47317</v>
          </cell>
          <cell r="B10887">
            <v>0</v>
          </cell>
        </row>
        <row r="10888">
          <cell r="A10888">
            <v>47318</v>
          </cell>
          <cell r="B10888">
            <v>0</v>
          </cell>
        </row>
        <row r="10889">
          <cell r="A10889">
            <v>47319</v>
          </cell>
          <cell r="B10889">
            <v>0</v>
          </cell>
        </row>
        <row r="10890">
          <cell r="A10890">
            <v>47320</v>
          </cell>
          <cell r="B10890">
            <v>0</v>
          </cell>
        </row>
        <row r="10891">
          <cell r="A10891">
            <v>47321</v>
          </cell>
          <cell r="B10891">
            <v>0</v>
          </cell>
        </row>
        <row r="10892">
          <cell r="A10892">
            <v>47322</v>
          </cell>
          <cell r="B10892">
            <v>0</v>
          </cell>
        </row>
        <row r="10893">
          <cell r="A10893">
            <v>47323</v>
          </cell>
          <cell r="B10893">
            <v>0</v>
          </cell>
        </row>
        <row r="10894">
          <cell r="A10894">
            <v>47324</v>
          </cell>
          <cell r="B10894">
            <v>0</v>
          </cell>
        </row>
        <row r="10895">
          <cell r="A10895">
            <v>47325</v>
          </cell>
          <cell r="B10895">
            <v>0</v>
          </cell>
        </row>
        <row r="10896">
          <cell r="A10896">
            <v>47326</v>
          </cell>
          <cell r="B10896">
            <v>0</v>
          </cell>
        </row>
        <row r="10897">
          <cell r="A10897">
            <v>47327</v>
          </cell>
          <cell r="B10897">
            <v>0</v>
          </cell>
        </row>
        <row r="10898">
          <cell r="A10898">
            <v>47328</v>
          </cell>
          <cell r="B10898">
            <v>0</v>
          </cell>
        </row>
        <row r="10899">
          <cell r="A10899">
            <v>47329</v>
          </cell>
          <cell r="B10899">
            <v>0</v>
          </cell>
        </row>
        <row r="10900">
          <cell r="A10900">
            <v>47330</v>
          </cell>
          <cell r="B10900">
            <v>0</v>
          </cell>
        </row>
        <row r="10901">
          <cell r="A10901">
            <v>47331</v>
          </cell>
          <cell r="B10901">
            <v>0</v>
          </cell>
        </row>
        <row r="10902">
          <cell r="A10902">
            <v>47332</v>
          </cell>
          <cell r="B10902">
            <v>0</v>
          </cell>
        </row>
        <row r="10903">
          <cell r="A10903">
            <v>47333</v>
          </cell>
          <cell r="B10903">
            <v>0</v>
          </cell>
        </row>
        <row r="10904">
          <cell r="A10904">
            <v>47334</v>
          </cell>
          <cell r="B10904">
            <v>0</v>
          </cell>
        </row>
        <row r="10905">
          <cell r="A10905">
            <v>47335</v>
          </cell>
          <cell r="B10905">
            <v>0</v>
          </cell>
        </row>
        <row r="10906">
          <cell r="A10906">
            <v>47336</v>
          </cell>
          <cell r="B10906">
            <v>0</v>
          </cell>
        </row>
        <row r="10907">
          <cell r="A10907">
            <v>47337</v>
          </cell>
          <cell r="B10907">
            <v>0</v>
          </cell>
        </row>
        <row r="10908">
          <cell r="A10908">
            <v>47338</v>
          </cell>
          <cell r="B10908">
            <v>0</v>
          </cell>
        </row>
        <row r="10909">
          <cell r="A10909">
            <v>47339</v>
          </cell>
          <cell r="B10909">
            <v>0</v>
          </cell>
        </row>
        <row r="10910">
          <cell r="A10910">
            <v>47340</v>
          </cell>
          <cell r="B10910">
            <v>0</v>
          </cell>
        </row>
        <row r="10911">
          <cell r="A10911">
            <v>47341</v>
          </cell>
          <cell r="B10911">
            <v>0</v>
          </cell>
        </row>
        <row r="10912">
          <cell r="A10912">
            <v>47342</v>
          </cell>
          <cell r="B10912">
            <v>0</v>
          </cell>
        </row>
        <row r="10913">
          <cell r="A10913">
            <v>47343</v>
          </cell>
          <cell r="B10913">
            <v>0</v>
          </cell>
        </row>
        <row r="10914">
          <cell r="A10914">
            <v>47344</v>
          </cell>
          <cell r="B10914">
            <v>0</v>
          </cell>
        </row>
        <row r="10915">
          <cell r="A10915">
            <v>47345</v>
          </cell>
          <cell r="B10915">
            <v>0</v>
          </cell>
        </row>
        <row r="10916">
          <cell r="A10916">
            <v>47346</v>
          </cell>
          <cell r="B10916">
            <v>0</v>
          </cell>
        </row>
        <row r="10917">
          <cell r="A10917">
            <v>47347</v>
          </cell>
          <cell r="B10917">
            <v>0</v>
          </cell>
        </row>
        <row r="10918">
          <cell r="A10918">
            <v>47348</v>
          </cell>
          <cell r="B10918">
            <v>0</v>
          </cell>
        </row>
        <row r="10919">
          <cell r="A10919">
            <v>47349</v>
          </cell>
          <cell r="B10919">
            <v>0</v>
          </cell>
        </row>
        <row r="10920">
          <cell r="A10920">
            <v>47350</v>
          </cell>
          <cell r="B10920">
            <v>0</v>
          </cell>
        </row>
        <row r="10921">
          <cell r="A10921">
            <v>47351</v>
          </cell>
          <cell r="B10921">
            <v>0</v>
          </cell>
        </row>
        <row r="10922">
          <cell r="A10922">
            <v>47352</v>
          </cell>
          <cell r="B10922">
            <v>0</v>
          </cell>
        </row>
        <row r="10923">
          <cell r="A10923">
            <v>47353</v>
          </cell>
          <cell r="B10923">
            <v>0</v>
          </cell>
        </row>
        <row r="10924">
          <cell r="A10924">
            <v>47354</v>
          </cell>
          <cell r="B10924">
            <v>0</v>
          </cell>
        </row>
        <row r="10925">
          <cell r="A10925">
            <v>47355</v>
          </cell>
          <cell r="B10925">
            <v>0</v>
          </cell>
        </row>
        <row r="10926">
          <cell r="A10926">
            <v>47356</v>
          </cell>
          <cell r="B10926">
            <v>0</v>
          </cell>
        </row>
        <row r="10927">
          <cell r="A10927">
            <v>47357</v>
          </cell>
          <cell r="B10927">
            <v>0</v>
          </cell>
        </row>
        <row r="10928">
          <cell r="A10928">
            <v>47358</v>
          </cell>
          <cell r="B10928">
            <v>0</v>
          </cell>
        </row>
        <row r="10929">
          <cell r="A10929">
            <v>47359</v>
          </cell>
          <cell r="B10929">
            <v>0</v>
          </cell>
        </row>
        <row r="10930">
          <cell r="A10930">
            <v>47360</v>
          </cell>
          <cell r="B10930">
            <v>0</v>
          </cell>
        </row>
        <row r="10931">
          <cell r="A10931">
            <v>47361</v>
          </cell>
          <cell r="B10931">
            <v>0</v>
          </cell>
        </row>
        <row r="10932">
          <cell r="A10932">
            <v>47362</v>
          </cell>
          <cell r="B10932">
            <v>0</v>
          </cell>
        </row>
        <row r="10933">
          <cell r="A10933">
            <v>47363</v>
          </cell>
          <cell r="B10933">
            <v>0</v>
          </cell>
        </row>
        <row r="10934">
          <cell r="A10934">
            <v>47364</v>
          </cell>
          <cell r="B10934">
            <v>0</v>
          </cell>
        </row>
        <row r="10935">
          <cell r="A10935">
            <v>47365</v>
          </cell>
          <cell r="B10935">
            <v>0</v>
          </cell>
        </row>
        <row r="10936">
          <cell r="A10936">
            <v>47366</v>
          </cell>
          <cell r="B10936">
            <v>0</v>
          </cell>
        </row>
        <row r="10937">
          <cell r="A10937">
            <v>47367</v>
          </cell>
          <cell r="B10937">
            <v>0</v>
          </cell>
        </row>
        <row r="10938">
          <cell r="A10938">
            <v>47368</v>
          </cell>
          <cell r="B10938">
            <v>0</v>
          </cell>
        </row>
        <row r="10939">
          <cell r="A10939">
            <v>47369</v>
          </cell>
          <cell r="B10939">
            <v>0</v>
          </cell>
        </row>
        <row r="10940">
          <cell r="A10940">
            <v>47370</v>
          </cell>
          <cell r="B10940">
            <v>0</v>
          </cell>
        </row>
        <row r="10941">
          <cell r="A10941">
            <v>47371</v>
          </cell>
          <cell r="B10941">
            <v>0</v>
          </cell>
        </row>
        <row r="10942">
          <cell r="A10942">
            <v>47372</v>
          </cell>
          <cell r="B10942">
            <v>0</v>
          </cell>
        </row>
        <row r="10943">
          <cell r="A10943">
            <v>47373</v>
          </cell>
          <cell r="B10943">
            <v>0</v>
          </cell>
        </row>
        <row r="10944">
          <cell r="A10944">
            <v>47374</v>
          </cell>
          <cell r="B10944">
            <v>0</v>
          </cell>
        </row>
        <row r="10945">
          <cell r="A10945">
            <v>47375</v>
          </cell>
          <cell r="B10945">
            <v>0</v>
          </cell>
        </row>
        <row r="10946">
          <cell r="A10946">
            <v>47376</v>
          </cell>
          <cell r="B10946">
            <v>0</v>
          </cell>
        </row>
        <row r="10947">
          <cell r="A10947">
            <v>47377</v>
          </cell>
          <cell r="B10947">
            <v>0</v>
          </cell>
        </row>
        <row r="10948">
          <cell r="A10948">
            <v>47378</v>
          </cell>
          <cell r="B10948">
            <v>0</v>
          </cell>
        </row>
        <row r="10949">
          <cell r="A10949">
            <v>47379</v>
          </cell>
          <cell r="B10949">
            <v>0</v>
          </cell>
        </row>
        <row r="10950">
          <cell r="A10950">
            <v>47380</v>
          </cell>
          <cell r="B10950">
            <v>0</v>
          </cell>
        </row>
        <row r="10951">
          <cell r="A10951">
            <v>47381</v>
          </cell>
          <cell r="B10951">
            <v>0</v>
          </cell>
        </row>
        <row r="10952">
          <cell r="A10952">
            <v>47382</v>
          </cell>
          <cell r="B10952">
            <v>0</v>
          </cell>
        </row>
        <row r="10953">
          <cell r="A10953">
            <v>47383</v>
          </cell>
          <cell r="B10953">
            <v>0</v>
          </cell>
        </row>
        <row r="10954">
          <cell r="A10954">
            <v>47384</v>
          </cell>
          <cell r="B10954">
            <v>0</v>
          </cell>
        </row>
        <row r="10955">
          <cell r="A10955">
            <v>47385</v>
          </cell>
          <cell r="B10955">
            <v>0</v>
          </cell>
        </row>
        <row r="10956">
          <cell r="A10956">
            <v>47386</v>
          </cell>
          <cell r="B10956">
            <v>0</v>
          </cell>
        </row>
        <row r="10957">
          <cell r="A10957">
            <v>47387</v>
          </cell>
          <cell r="B10957">
            <v>0</v>
          </cell>
        </row>
        <row r="10958">
          <cell r="A10958">
            <v>47388</v>
          </cell>
          <cell r="B10958">
            <v>0</v>
          </cell>
        </row>
        <row r="10959">
          <cell r="A10959">
            <v>47389</v>
          </cell>
          <cell r="B10959">
            <v>0</v>
          </cell>
        </row>
        <row r="10960">
          <cell r="A10960">
            <v>47390</v>
          </cell>
          <cell r="B10960">
            <v>0</v>
          </cell>
        </row>
        <row r="10961">
          <cell r="A10961">
            <v>47391</v>
          </cell>
          <cell r="B10961">
            <v>0</v>
          </cell>
        </row>
        <row r="10962">
          <cell r="A10962">
            <v>47392</v>
          </cell>
          <cell r="B10962">
            <v>0</v>
          </cell>
        </row>
        <row r="10963">
          <cell r="A10963">
            <v>47393</v>
          </cell>
          <cell r="B10963">
            <v>0</v>
          </cell>
        </row>
        <row r="10964">
          <cell r="A10964">
            <v>47394</v>
          </cell>
          <cell r="B10964">
            <v>0</v>
          </cell>
        </row>
        <row r="10965">
          <cell r="A10965">
            <v>47395</v>
          </cell>
          <cell r="B10965">
            <v>0</v>
          </cell>
        </row>
        <row r="10966">
          <cell r="A10966">
            <v>47396</v>
          </cell>
          <cell r="B10966">
            <v>0</v>
          </cell>
        </row>
        <row r="10967">
          <cell r="A10967">
            <v>47397</v>
          </cell>
          <cell r="B10967">
            <v>0</v>
          </cell>
        </row>
        <row r="10968">
          <cell r="A10968">
            <v>47398</v>
          </cell>
          <cell r="B10968">
            <v>0</v>
          </cell>
        </row>
        <row r="10969">
          <cell r="A10969">
            <v>47399</v>
          </cell>
          <cell r="B10969">
            <v>0</v>
          </cell>
        </row>
        <row r="10970">
          <cell r="A10970">
            <v>47400</v>
          </cell>
          <cell r="B10970">
            <v>0</v>
          </cell>
        </row>
        <row r="10971">
          <cell r="A10971">
            <v>47401</v>
          </cell>
          <cell r="B10971">
            <v>0</v>
          </cell>
        </row>
        <row r="10972">
          <cell r="A10972">
            <v>47402</v>
          </cell>
          <cell r="B10972">
            <v>0</v>
          </cell>
        </row>
        <row r="10973">
          <cell r="A10973">
            <v>47403</v>
          </cell>
          <cell r="B10973">
            <v>0</v>
          </cell>
        </row>
        <row r="10974">
          <cell r="A10974">
            <v>47404</v>
          </cell>
          <cell r="B10974">
            <v>0</v>
          </cell>
        </row>
        <row r="10975">
          <cell r="A10975">
            <v>47405</v>
          </cell>
          <cell r="B10975">
            <v>0</v>
          </cell>
        </row>
        <row r="10976">
          <cell r="A10976">
            <v>47406</v>
          </cell>
          <cell r="B10976">
            <v>0</v>
          </cell>
        </row>
        <row r="10977">
          <cell r="A10977">
            <v>47407</v>
          </cell>
          <cell r="B10977">
            <v>0</v>
          </cell>
        </row>
        <row r="10978">
          <cell r="A10978">
            <v>47408</v>
          </cell>
          <cell r="B10978">
            <v>0</v>
          </cell>
        </row>
        <row r="10979">
          <cell r="A10979">
            <v>47409</v>
          </cell>
          <cell r="B10979">
            <v>0</v>
          </cell>
        </row>
        <row r="10980">
          <cell r="A10980">
            <v>47410</v>
          </cell>
          <cell r="B10980">
            <v>0</v>
          </cell>
        </row>
        <row r="10981">
          <cell r="A10981">
            <v>47411</v>
          </cell>
          <cell r="B10981">
            <v>0</v>
          </cell>
        </row>
        <row r="10982">
          <cell r="A10982">
            <v>47412</v>
          </cell>
          <cell r="B10982">
            <v>0</v>
          </cell>
        </row>
        <row r="10983">
          <cell r="A10983">
            <v>47413</v>
          </cell>
          <cell r="B10983">
            <v>0</v>
          </cell>
        </row>
        <row r="10984">
          <cell r="A10984">
            <v>47414</v>
          </cell>
          <cell r="B10984">
            <v>0</v>
          </cell>
        </row>
        <row r="10985">
          <cell r="A10985">
            <v>47415</v>
          </cell>
          <cell r="B10985">
            <v>0</v>
          </cell>
        </row>
        <row r="10986">
          <cell r="A10986">
            <v>47416</v>
          </cell>
          <cell r="B10986">
            <v>0</v>
          </cell>
        </row>
        <row r="10987">
          <cell r="A10987">
            <v>47417</v>
          </cell>
          <cell r="B10987">
            <v>0</v>
          </cell>
        </row>
        <row r="10988">
          <cell r="A10988">
            <v>47418</v>
          </cell>
          <cell r="B10988">
            <v>0</v>
          </cell>
        </row>
        <row r="10989">
          <cell r="A10989">
            <v>47419</v>
          </cell>
          <cell r="B10989">
            <v>0</v>
          </cell>
        </row>
        <row r="10990">
          <cell r="A10990">
            <v>47420</v>
          </cell>
          <cell r="B10990">
            <v>0</v>
          </cell>
        </row>
        <row r="10991">
          <cell r="A10991">
            <v>47421</v>
          </cell>
          <cell r="B10991">
            <v>0</v>
          </cell>
        </row>
        <row r="10992">
          <cell r="A10992">
            <v>47422</v>
          </cell>
          <cell r="B10992">
            <v>0</v>
          </cell>
        </row>
        <row r="10993">
          <cell r="A10993">
            <v>47423</v>
          </cell>
          <cell r="B10993">
            <v>0</v>
          </cell>
        </row>
        <row r="10994">
          <cell r="A10994">
            <v>47424</v>
          </cell>
          <cell r="B10994">
            <v>0</v>
          </cell>
        </row>
        <row r="10995">
          <cell r="A10995">
            <v>47425</v>
          </cell>
          <cell r="B10995">
            <v>0</v>
          </cell>
        </row>
        <row r="10996">
          <cell r="A10996">
            <v>47426</v>
          </cell>
          <cell r="B10996">
            <v>0</v>
          </cell>
        </row>
        <row r="10997">
          <cell r="A10997">
            <v>47427</v>
          </cell>
          <cell r="B10997">
            <v>0</v>
          </cell>
        </row>
        <row r="10998">
          <cell r="A10998">
            <v>47428</v>
          </cell>
          <cell r="B10998">
            <v>0</v>
          </cell>
        </row>
        <row r="10999">
          <cell r="A10999">
            <v>47429</v>
          </cell>
          <cell r="B10999">
            <v>0</v>
          </cell>
        </row>
        <row r="11000">
          <cell r="A11000">
            <v>47430</v>
          </cell>
          <cell r="B11000">
            <v>0</v>
          </cell>
        </row>
        <row r="11001">
          <cell r="A11001">
            <v>47431</v>
          </cell>
          <cell r="B11001">
            <v>0</v>
          </cell>
        </row>
        <row r="11002">
          <cell r="A11002">
            <v>47432</v>
          </cell>
          <cell r="B11002">
            <v>0</v>
          </cell>
        </row>
        <row r="11003">
          <cell r="A11003">
            <v>47433</v>
          </cell>
          <cell r="B11003">
            <v>0</v>
          </cell>
        </row>
        <row r="11004">
          <cell r="A11004">
            <v>47434</v>
          </cell>
          <cell r="B11004">
            <v>0</v>
          </cell>
        </row>
        <row r="11005">
          <cell r="A11005">
            <v>47435</v>
          </cell>
          <cell r="B11005">
            <v>0</v>
          </cell>
        </row>
        <row r="11006">
          <cell r="A11006">
            <v>47436</v>
          </cell>
          <cell r="B11006">
            <v>0</v>
          </cell>
        </row>
        <row r="11007">
          <cell r="A11007">
            <v>47437</v>
          </cell>
          <cell r="B11007">
            <v>0</v>
          </cell>
        </row>
        <row r="11008">
          <cell r="A11008">
            <v>47438</v>
          </cell>
          <cell r="B11008">
            <v>0</v>
          </cell>
        </row>
        <row r="11009">
          <cell r="A11009">
            <v>47439</v>
          </cell>
          <cell r="B11009">
            <v>0</v>
          </cell>
        </row>
        <row r="11010">
          <cell r="A11010">
            <v>47440</v>
          </cell>
          <cell r="B11010">
            <v>0</v>
          </cell>
        </row>
        <row r="11011">
          <cell r="A11011">
            <v>47441</v>
          </cell>
          <cell r="B11011">
            <v>0</v>
          </cell>
        </row>
        <row r="11012">
          <cell r="A11012">
            <v>47442</v>
          </cell>
          <cell r="B11012">
            <v>0</v>
          </cell>
        </row>
        <row r="11013">
          <cell r="A11013">
            <v>47443</v>
          </cell>
          <cell r="B11013">
            <v>0</v>
          </cell>
        </row>
        <row r="11014">
          <cell r="A11014">
            <v>47444</v>
          </cell>
          <cell r="B11014">
            <v>0</v>
          </cell>
        </row>
        <row r="11015">
          <cell r="A11015">
            <v>47445</v>
          </cell>
          <cell r="B11015">
            <v>0</v>
          </cell>
        </row>
        <row r="11016">
          <cell r="A11016">
            <v>47446</v>
          </cell>
          <cell r="B11016">
            <v>0</v>
          </cell>
        </row>
        <row r="11017">
          <cell r="A11017">
            <v>47447</v>
          </cell>
          <cell r="B11017">
            <v>0</v>
          </cell>
        </row>
        <row r="11018">
          <cell r="A11018">
            <v>47448</v>
          </cell>
          <cell r="B11018">
            <v>0</v>
          </cell>
        </row>
        <row r="11019">
          <cell r="A11019">
            <v>47449</v>
          </cell>
          <cell r="B11019">
            <v>0</v>
          </cell>
        </row>
        <row r="11020">
          <cell r="A11020">
            <v>47450</v>
          </cell>
          <cell r="B11020">
            <v>0</v>
          </cell>
        </row>
        <row r="11021">
          <cell r="A11021">
            <v>47451</v>
          </cell>
          <cell r="B11021">
            <v>0</v>
          </cell>
        </row>
        <row r="11022">
          <cell r="A11022">
            <v>47452</v>
          </cell>
          <cell r="B11022">
            <v>0</v>
          </cell>
        </row>
        <row r="11023">
          <cell r="A11023">
            <v>47453</v>
          </cell>
          <cell r="B11023">
            <v>0</v>
          </cell>
        </row>
        <row r="11024">
          <cell r="A11024">
            <v>47454</v>
          </cell>
          <cell r="B11024">
            <v>0</v>
          </cell>
        </row>
        <row r="11025">
          <cell r="A11025">
            <v>47455</v>
          </cell>
          <cell r="B11025">
            <v>0</v>
          </cell>
        </row>
        <row r="11026">
          <cell r="A11026">
            <v>47456</v>
          </cell>
          <cell r="B11026">
            <v>0</v>
          </cell>
        </row>
        <row r="11027">
          <cell r="A11027">
            <v>47457</v>
          </cell>
          <cell r="B11027">
            <v>0</v>
          </cell>
        </row>
        <row r="11028">
          <cell r="A11028">
            <v>47458</v>
          </cell>
          <cell r="B11028">
            <v>0</v>
          </cell>
        </row>
        <row r="11029">
          <cell r="A11029">
            <v>47459</v>
          </cell>
          <cell r="B11029">
            <v>0</v>
          </cell>
        </row>
        <row r="11030">
          <cell r="A11030">
            <v>47460</v>
          </cell>
          <cell r="B11030">
            <v>0</v>
          </cell>
        </row>
        <row r="11031">
          <cell r="A11031">
            <v>47461</v>
          </cell>
          <cell r="B11031">
            <v>0</v>
          </cell>
        </row>
        <row r="11032">
          <cell r="A11032">
            <v>47462</v>
          </cell>
          <cell r="B11032">
            <v>0</v>
          </cell>
        </row>
        <row r="11033">
          <cell r="A11033">
            <v>47463</v>
          </cell>
          <cell r="B11033">
            <v>0</v>
          </cell>
        </row>
        <row r="11034">
          <cell r="A11034">
            <v>47464</v>
          </cell>
          <cell r="B11034">
            <v>0</v>
          </cell>
        </row>
        <row r="11035">
          <cell r="A11035">
            <v>47465</v>
          </cell>
          <cell r="B11035">
            <v>0</v>
          </cell>
        </row>
        <row r="11036">
          <cell r="A11036">
            <v>47466</v>
          </cell>
          <cell r="B11036">
            <v>0</v>
          </cell>
        </row>
        <row r="11037">
          <cell r="A11037">
            <v>47467</v>
          </cell>
          <cell r="B11037">
            <v>0</v>
          </cell>
        </row>
        <row r="11038">
          <cell r="A11038">
            <v>47468</v>
          </cell>
          <cell r="B11038">
            <v>0</v>
          </cell>
        </row>
        <row r="11039">
          <cell r="A11039">
            <v>47469</v>
          </cell>
          <cell r="B11039">
            <v>0</v>
          </cell>
        </row>
        <row r="11040">
          <cell r="A11040">
            <v>47470</v>
          </cell>
          <cell r="B11040">
            <v>0</v>
          </cell>
        </row>
        <row r="11041">
          <cell r="A11041">
            <v>47471</v>
          </cell>
          <cell r="B11041">
            <v>0</v>
          </cell>
        </row>
        <row r="11042">
          <cell r="A11042">
            <v>47472</v>
          </cell>
          <cell r="B11042">
            <v>0</v>
          </cell>
        </row>
        <row r="11043">
          <cell r="A11043">
            <v>47473</v>
          </cell>
          <cell r="B11043">
            <v>0</v>
          </cell>
        </row>
        <row r="11044">
          <cell r="A11044">
            <v>47474</v>
          </cell>
          <cell r="B11044">
            <v>0</v>
          </cell>
        </row>
        <row r="11045">
          <cell r="A11045">
            <v>47475</v>
          </cell>
          <cell r="B11045">
            <v>0</v>
          </cell>
        </row>
        <row r="11046">
          <cell r="A11046">
            <v>47476</v>
          </cell>
          <cell r="B11046">
            <v>0</v>
          </cell>
        </row>
        <row r="11047">
          <cell r="A11047">
            <v>47477</v>
          </cell>
          <cell r="B11047">
            <v>0</v>
          </cell>
        </row>
        <row r="11048">
          <cell r="A11048">
            <v>47478</v>
          </cell>
          <cell r="B11048">
            <v>0</v>
          </cell>
        </row>
        <row r="11049">
          <cell r="A11049">
            <v>47479</v>
          </cell>
          <cell r="B11049">
            <v>0</v>
          </cell>
        </row>
        <row r="11050">
          <cell r="A11050">
            <v>47480</v>
          </cell>
          <cell r="B11050">
            <v>0</v>
          </cell>
        </row>
        <row r="11051">
          <cell r="A11051">
            <v>47481</v>
          </cell>
          <cell r="B11051">
            <v>0</v>
          </cell>
        </row>
        <row r="11052">
          <cell r="A11052">
            <v>47482</v>
          </cell>
          <cell r="B11052">
            <v>0</v>
          </cell>
        </row>
        <row r="11053">
          <cell r="A11053">
            <v>47483</v>
          </cell>
          <cell r="B11053">
            <v>0</v>
          </cell>
        </row>
        <row r="11054">
          <cell r="A11054">
            <v>47484</v>
          </cell>
          <cell r="B11054">
            <v>0</v>
          </cell>
        </row>
        <row r="11055">
          <cell r="A11055">
            <v>47485</v>
          </cell>
          <cell r="B11055">
            <v>0</v>
          </cell>
        </row>
        <row r="11056">
          <cell r="A11056">
            <v>47486</v>
          </cell>
          <cell r="B11056">
            <v>0</v>
          </cell>
        </row>
        <row r="11057">
          <cell r="A11057">
            <v>47487</v>
          </cell>
          <cell r="B11057">
            <v>0</v>
          </cell>
        </row>
        <row r="11058">
          <cell r="A11058">
            <v>47488</v>
          </cell>
          <cell r="B11058">
            <v>0</v>
          </cell>
        </row>
        <row r="11059">
          <cell r="A11059">
            <v>47489</v>
          </cell>
          <cell r="B11059">
            <v>0</v>
          </cell>
        </row>
        <row r="11060">
          <cell r="A11060">
            <v>47490</v>
          </cell>
          <cell r="B11060">
            <v>0</v>
          </cell>
        </row>
        <row r="11061">
          <cell r="A11061">
            <v>47491</v>
          </cell>
          <cell r="B11061">
            <v>0</v>
          </cell>
        </row>
        <row r="11062">
          <cell r="A11062">
            <v>47492</v>
          </cell>
          <cell r="B11062">
            <v>0</v>
          </cell>
        </row>
        <row r="11063">
          <cell r="A11063">
            <v>47493</v>
          </cell>
          <cell r="B11063">
            <v>0</v>
          </cell>
        </row>
        <row r="11064">
          <cell r="A11064">
            <v>47494</v>
          </cell>
          <cell r="B11064">
            <v>0</v>
          </cell>
        </row>
        <row r="11065">
          <cell r="A11065">
            <v>47495</v>
          </cell>
          <cell r="B11065">
            <v>0</v>
          </cell>
        </row>
        <row r="11066">
          <cell r="A11066">
            <v>47496</v>
          </cell>
          <cell r="B11066">
            <v>0</v>
          </cell>
        </row>
        <row r="11067">
          <cell r="A11067">
            <v>47497</v>
          </cell>
          <cell r="B11067">
            <v>0</v>
          </cell>
        </row>
        <row r="11068">
          <cell r="A11068">
            <v>47498</v>
          </cell>
          <cell r="B11068">
            <v>0</v>
          </cell>
        </row>
        <row r="11069">
          <cell r="A11069">
            <v>47499</v>
          </cell>
          <cell r="B11069">
            <v>0</v>
          </cell>
        </row>
        <row r="11070">
          <cell r="A11070">
            <v>47500</v>
          </cell>
          <cell r="B11070">
            <v>0</v>
          </cell>
        </row>
        <row r="11071">
          <cell r="A11071">
            <v>47501</v>
          </cell>
          <cell r="B11071">
            <v>0</v>
          </cell>
        </row>
        <row r="11072">
          <cell r="A11072">
            <v>47502</v>
          </cell>
          <cell r="B11072">
            <v>0</v>
          </cell>
        </row>
        <row r="11073">
          <cell r="A11073">
            <v>47503</v>
          </cell>
          <cell r="B11073">
            <v>0</v>
          </cell>
        </row>
        <row r="11074">
          <cell r="A11074">
            <v>47504</v>
          </cell>
          <cell r="B11074">
            <v>0</v>
          </cell>
        </row>
        <row r="11075">
          <cell r="A11075">
            <v>47505</v>
          </cell>
          <cell r="B11075">
            <v>0</v>
          </cell>
        </row>
        <row r="11076">
          <cell r="A11076">
            <v>47506</v>
          </cell>
          <cell r="B11076">
            <v>0</v>
          </cell>
        </row>
        <row r="11077">
          <cell r="A11077">
            <v>47507</v>
          </cell>
          <cell r="B11077">
            <v>0</v>
          </cell>
        </row>
        <row r="11078">
          <cell r="A11078">
            <v>47508</v>
          </cell>
          <cell r="B11078">
            <v>0</v>
          </cell>
        </row>
        <row r="11079">
          <cell r="A11079">
            <v>47509</v>
          </cell>
          <cell r="B11079">
            <v>0</v>
          </cell>
        </row>
        <row r="11080">
          <cell r="A11080">
            <v>47510</v>
          </cell>
          <cell r="B11080">
            <v>0</v>
          </cell>
        </row>
        <row r="11081">
          <cell r="A11081">
            <v>47511</v>
          </cell>
          <cell r="B11081">
            <v>0</v>
          </cell>
        </row>
        <row r="11082">
          <cell r="A11082">
            <v>47512</v>
          </cell>
          <cell r="B11082">
            <v>0</v>
          </cell>
        </row>
        <row r="11083">
          <cell r="A11083">
            <v>47513</v>
          </cell>
          <cell r="B11083">
            <v>0</v>
          </cell>
        </row>
        <row r="11084">
          <cell r="A11084">
            <v>47514</v>
          </cell>
          <cell r="B11084">
            <v>0</v>
          </cell>
        </row>
        <row r="11085">
          <cell r="A11085">
            <v>47515</v>
          </cell>
          <cell r="B11085">
            <v>0</v>
          </cell>
        </row>
        <row r="11086">
          <cell r="A11086">
            <v>47516</v>
          </cell>
          <cell r="B11086">
            <v>0</v>
          </cell>
        </row>
        <row r="11087">
          <cell r="A11087">
            <v>47517</v>
          </cell>
          <cell r="B11087">
            <v>0</v>
          </cell>
        </row>
        <row r="11088">
          <cell r="A11088">
            <v>47518</v>
          </cell>
          <cell r="B11088">
            <v>0</v>
          </cell>
        </row>
        <row r="11089">
          <cell r="A11089">
            <v>47519</v>
          </cell>
          <cell r="B11089">
            <v>0</v>
          </cell>
        </row>
        <row r="11090">
          <cell r="A11090">
            <v>47520</v>
          </cell>
          <cell r="B11090">
            <v>0</v>
          </cell>
        </row>
        <row r="11091">
          <cell r="A11091">
            <v>47521</v>
          </cell>
          <cell r="B11091">
            <v>0</v>
          </cell>
        </row>
        <row r="11092">
          <cell r="A11092">
            <v>47522</v>
          </cell>
          <cell r="B11092">
            <v>0</v>
          </cell>
        </row>
        <row r="11093">
          <cell r="A11093">
            <v>47523</v>
          </cell>
          <cell r="B11093">
            <v>0</v>
          </cell>
        </row>
        <row r="11094">
          <cell r="A11094">
            <v>47524</v>
          </cell>
          <cell r="B11094">
            <v>0</v>
          </cell>
        </row>
        <row r="11095">
          <cell r="A11095">
            <v>47525</v>
          </cell>
          <cell r="B11095">
            <v>0</v>
          </cell>
        </row>
        <row r="11096">
          <cell r="A11096">
            <v>47526</v>
          </cell>
          <cell r="B11096">
            <v>0</v>
          </cell>
        </row>
        <row r="11097">
          <cell r="A11097">
            <v>47527</v>
          </cell>
          <cell r="B11097">
            <v>0</v>
          </cell>
        </row>
        <row r="11098">
          <cell r="A11098">
            <v>47528</v>
          </cell>
          <cell r="B11098">
            <v>0</v>
          </cell>
        </row>
        <row r="11099">
          <cell r="A11099">
            <v>47529</v>
          </cell>
          <cell r="B11099">
            <v>0</v>
          </cell>
        </row>
        <row r="11100">
          <cell r="A11100">
            <v>47530</v>
          </cell>
          <cell r="B11100">
            <v>0</v>
          </cell>
        </row>
        <row r="11101">
          <cell r="A11101">
            <v>47531</v>
          </cell>
          <cell r="B11101">
            <v>0</v>
          </cell>
        </row>
        <row r="11102">
          <cell r="A11102">
            <v>47532</v>
          </cell>
          <cell r="B11102">
            <v>0</v>
          </cell>
        </row>
        <row r="11103">
          <cell r="A11103">
            <v>47533</v>
          </cell>
          <cell r="B11103">
            <v>0</v>
          </cell>
        </row>
        <row r="11104">
          <cell r="A11104">
            <v>47534</v>
          </cell>
          <cell r="B11104">
            <v>0</v>
          </cell>
        </row>
        <row r="11105">
          <cell r="A11105">
            <v>47535</v>
          </cell>
          <cell r="B11105">
            <v>0</v>
          </cell>
        </row>
        <row r="11106">
          <cell r="A11106">
            <v>47536</v>
          </cell>
          <cell r="B11106">
            <v>0</v>
          </cell>
        </row>
        <row r="11107">
          <cell r="A11107">
            <v>47537</v>
          </cell>
          <cell r="B11107">
            <v>0</v>
          </cell>
        </row>
        <row r="11108">
          <cell r="A11108">
            <v>47538</v>
          </cell>
          <cell r="B11108">
            <v>0</v>
          </cell>
        </row>
        <row r="11109">
          <cell r="A11109">
            <v>47539</v>
          </cell>
          <cell r="B11109">
            <v>0</v>
          </cell>
        </row>
        <row r="11110">
          <cell r="A11110">
            <v>47540</v>
          </cell>
          <cell r="B11110">
            <v>0</v>
          </cell>
        </row>
        <row r="11111">
          <cell r="A11111">
            <v>47541</v>
          </cell>
          <cell r="B11111">
            <v>0</v>
          </cell>
        </row>
        <row r="11112">
          <cell r="A11112">
            <v>47542</v>
          </cell>
          <cell r="B11112">
            <v>0</v>
          </cell>
        </row>
        <row r="11113">
          <cell r="A11113">
            <v>47543</v>
          </cell>
          <cell r="B11113">
            <v>0</v>
          </cell>
        </row>
        <row r="11114">
          <cell r="A11114">
            <v>47544</v>
          </cell>
          <cell r="B11114">
            <v>0</v>
          </cell>
        </row>
        <row r="11115">
          <cell r="A11115">
            <v>47545</v>
          </cell>
          <cell r="B11115">
            <v>0</v>
          </cell>
        </row>
        <row r="11116">
          <cell r="A11116">
            <v>47546</v>
          </cell>
          <cell r="B11116">
            <v>0</v>
          </cell>
        </row>
        <row r="11117">
          <cell r="A11117">
            <v>47547</v>
          </cell>
          <cell r="B11117">
            <v>0</v>
          </cell>
        </row>
        <row r="11118">
          <cell r="A11118">
            <v>47548</v>
          </cell>
          <cell r="B11118">
            <v>0</v>
          </cell>
        </row>
        <row r="11119">
          <cell r="A11119">
            <v>47549</v>
          </cell>
          <cell r="B11119">
            <v>0</v>
          </cell>
        </row>
        <row r="11120">
          <cell r="A11120">
            <v>47550</v>
          </cell>
          <cell r="B11120">
            <v>0</v>
          </cell>
        </row>
        <row r="11121">
          <cell r="A11121">
            <v>47551</v>
          </cell>
          <cell r="B11121">
            <v>0</v>
          </cell>
        </row>
        <row r="11122">
          <cell r="A11122">
            <v>47552</v>
          </cell>
          <cell r="B11122">
            <v>0</v>
          </cell>
        </row>
        <row r="11123">
          <cell r="A11123">
            <v>47553</v>
          </cell>
          <cell r="B11123">
            <v>0</v>
          </cell>
        </row>
        <row r="11124">
          <cell r="A11124">
            <v>47554</v>
          </cell>
          <cell r="B11124">
            <v>0</v>
          </cell>
        </row>
        <row r="11125">
          <cell r="A11125">
            <v>47555</v>
          </cell>
          <cell r="B11125">
            <v>0</v>
          </cell>
        </row>
        <row r="11126">
          <cell r="A11126">
            <v>47556</v>
          </cell>
          <cell r="B11126">
            <v>0</v>
          </cell>
        </row>
        <row r="11127">
          <cell r="A11127">
            <v>47557</v>
          </cell>
          <cell r="B11127">
            <v>0</v>
          </cell>
        </row>
        <row r="11128">
          <cell r="A11128">
            <v>47558</v>
          </cell>
          <cell r="B11128">
            <v>0</v>
          </cell>
        </row>
        <row r="11129">
          <cell r="A11129">
            <v>47559</v>
          </cell>
          <cell r="B11129">
            <v>0</v>
          </cell>
        </row>
        <row r="11130">
          <cell r="A11130">
            <v>47560</v>
          </cell>
          <cell r="B11130">
            <v>0</v>
          </cell>
        </row>
        <row r="11131">
          <cell r="A11131">
            <v>47561</v>
          </cell>
          <cell r="B11131">
            <v>0</v>
          </cell>
        </row>
        <row r="11132">
          <cell r="A11132">
            <v>47562</v>
          </cell>
          <cell r="B11132">
            <v>0</v>
          </cell>
        </row>
        <row r="11133">
          <cell r="A11133">
            <v>47563</v>
          </cell>
          <cell r="B11133">
            <v>0</v>
          </cell>
        </row>
        <row r="11134">
          <cell r="A11134">
            <v>47564</v>
          </cell>
          <cell r="B11134">
            <v>0</v>
          </cell>
        </row>
        <row r="11135">
          <cell r="A11135">
            <v>47565</v>
          </cell>
          <cell r="B11135">
            <v>0</v>
          </cell>
        </row>
        <row r="11136">
          <cell r="A11136">
            <v>47566</v>
          </cell>
          <cell r="B11136">
            <v>0</v>
          </cell>
        </row>
        <row r="11137">
          <cell r="A11137">
            <v>47567</v>
          </cell>
          <cell r="B11137">
            <v>0</v>
          </cell>
        </row>
        <row r="11138">
          <cell r="A11138">
            <v>47568</v>
          </cell>
          <cell r="B11138">
            <v>0</v>
          </cell>
        </row>
        <row r="11139">
          <cell r="A11139">
            <v>47569</v>
          </cell>
          <cell r="B11139">
            <v>0</v>
          </cell>
        </row>
        <row r="11140">
          <cell r="A11140">
            <v>47570</v>
          </cell>
          <cell r="B11140">
            <v>0</v>
          </cell>
        </row>
        <row r="11141">
          <cell r="A11141">
            <v>47571</v>
          </cell>
          <cell r="B11141">
            <v>0</v>
          </cell>
        </row>
        <row r="11142">
          <cell r="A11142">
            <v>47572</v>
          </cell>
          <cell r="B11142">
            <v>0</v>
          </cell>
        </row>
        <row r="11143">
          <cell r="A11143">
            <v>47573</v>
          </cell>
          <cell r="B11143">
            <v>0</v>
          </cell>
        </row>
        <row r="11144">
          <cell r="A11144">
            <v>47574</v>
          </cell>
          <cell r="B11144">
            <v>0</v>
          </cell>
        </row>
        <row r="11145">
          <cell r="A11145">
            <v>47575</v>
          </cell>
          <cell r="B11145">
            <v>0</v>
          </cell>
        </row>
        <row r="11146">
          <cell r="A11146">
            <v>47576</v>
          </cell>
          <cell r="B11146">
            <v>0</v>
          </cell>
        </row>
        <row r="11147">
          <cell r="A11147">
            <v>47577</v>
          </cell>
          <cell r="B11147">
            <v>0</v>
          </cell>
        </row>
        <row r="11148">
          <cell r="A11148">
            <v>47578</v>
          </cell>
          <cell r="B11148">
            <v>0</v>
          </cell>
        </row>
        <row r="11149">
          <cell r="A11149">
            <v>47579</v>
          </cell>
          <cell r="B11149">
            <v>0</v>
          </cell>
        </row>
        <row r="11150">
          <cell r="A11150">
            <v>47580</v>
          </cell>
          <cell r="B11150">
            <v>0</v>
          </cell>
        </row>
        <row r="11151">
          <cell r="A11151">
            <v>47581</v>
          </cell>
          <cell r="B11151">
            <v>0</v>
          </cell>
        </row>
        <row r="11152">
          <cell r="A11152">
            <v>47582</v>
          </cell>
          <cell r="B11152">
            <v>0</v>
          </cell>
        </row>
        <row r="11153">
          <cell r="A11153">
            <v>47583</v>
          </cell>
          <cell r="B11153">
            <v>0</v>
          </cell>
        </row>
        <row r="11154">
          <cell r="A11154">
            <v>47584</v>
          </cell>
          <cell r="B11154">
            <v>0</v>
          </cell>
        </row>
        <row r="11155">
          <cell r="A11155">
            <v>47585</v>
          </cell>
          <cell r="B11155">
            <v>0</v>
          </cell>
        </row>
        <row r="11156">
          <cell r="A11156">
            <v>47586</v>
          </cell>
          <cell r="B11156">
            <v>0</v>
          </cell>
        </row>
        <row r="11157">
          <cell r="A11157">
            <v>47587</v>
          </cell>
          <cell r="B11157">
            <v>0</v>
          </cell>
        </row>
        <row r="11158">
          <cell r="A11158">
            <v>47588</v>
          </cell>
          <cell r="B11158">
            <v>0</v>
          </cell>
        </row>
        <row r="11159">
          <cell r="A11159">
            <v>47589</v>
          </cell>
          <cell r="B11159">
            <v>0</v>
          </cell>
        </row>
        <row r="11160">
          <cell r="A11160">
            <v>47590</v>
          </cell>
          <cell r="B11160">
            <v>0</v>
          </cell>
        </row>
        <row r="11161">
          <cell r="A11161">
            <v>47591</v>
          </cell>
          <cell r="B11161">
            <v>0</v>
          </cell>
        </row>
        <row r="11162">
          <cell r="A11162">
            <v>47592</v>
          </cell>
          <cell r="B11162">
            <v>0</v>
          </cell>
        </row>
        <row r="11163">
          <cell r="A11163">
            <v>47593</v>
          </cell>
          <cell r="B11163">
            <v>0</v>
          </cell>
        </row>
        <row r="11164">
          <cell r="A11164">
            <v>47594</v>
          </cell>
          <cell r="B11164">
            <v>0</v>
          </cell>
        </row>
        <row r="11165">
          <cell r="A11165">
            <v>47595</v>
          </cell>
          <cell r="B11165">
            <v>0</v>
          </cell>
        </row>
        <row r="11166">
          <cell r="A11166">
            <v>47596</v>
          </cell>
          <cell r="B11166">
            <v>0</v>
          </cell>
        </row>
        <row r="11167">
          <cell r="A11167">
            <v>47597</v>
          </cell>
          <cell r="B11167">
            <v>0</v>
          </cell>
        </row>
        <row r="11168">
          <cell r="A11168">
            <v>47598</v>
          </cell>
          <cell r="B11168">
            <v>0</v>
          </cell>
        </row>
        <row r="11169">
          <cell r="A11169">
            <v>47599</v>
          </cell>
          <cell r="B11169">
            <v>0</v>
          </cell>
        </row>
        <row r="11170">
          <cell r="A11170">
            <v>47600</v>
          </cell>
          <cell r="B11170">
            <v>0</v>
          </cell>
        </row>
        <row r="11171">
          <cell r="A11171">
            <v>47601</v>
          </cell>
          <cell r="B11171">
            <v>0</v>
          </cell>
        </row>
        <row r="11172">
          <cell r="A11172">
            <v>47602</v>
          </cell>
          <cell r="B11172">
            <v>0</v>
          </cell>
        </row>
        <row r="11173">
          <cell r="A11173">
            <v>47603</v>
          </cell>
          <cell r="B11173">
            <v>0</v>
          </cell>
        </row>
        <row r="11174">
          <cell r="A11174">
            <v>47604</v>
          </cell>
          <cell r="B11174">
            <v>0</v>
          </cell>
        </row>
        <row r="11175">
          <cell r="A11175">
            <v>47605</v>
          </cell>
          <cell r="B11175">
            <v>0</v>
          </cell>
        </row>
        <row r="11176">
          <cell r="A11176">
            <v>47606</v>
          </cell>
          <cell r="B11176">
            <v>0</v>
          </cell>
        </row>
        <row r="11177">
          <cell r="A11177">
            <v>47607</v>
          </cell>
          <cell r="B11177">
            <v>0</v>
          </cell>
        </row>
        <row r="11178">
          <cell r="A11178">
            <v>47608</v>
          </cell>
          <cell r="B11178">
            <v>0</v>
          </cell>
        </row>
        <row r="11179">
          <cell r="A11179">
            <v>47609</v>
          </cell>
          <cell r="B11179">
            <v>0</v>
          </cell>
        </row>
        <row r="11180">
          <cell r="A11180">
            <v>47610</v>
          </cell>
          <cell r="B11180">
            <v>0</v>
          </cell>
        </row>
        <row r="11181">
          <cell r="A11181">
            <v>47611</v>
          </cell>
          <cell r="B11181">
            <v>0</v>
          </cell>
        </row>
        <row r="11182">
          <cell r="A11182">
            <v>47612</v>
          </cell>
          <cell r="B11182">
            <v>0</v>
          </cell>
        </row>
        <row r="11183">
          <cell r="A11183">
            <v>47613</v>
          </cell>
          <cell r="B11183">
            <v>0</v>
          </cell>
        </row>
        <row r="11184">
          <cell r="A11184">
            <v>47614</v>
          </cell>
          <cell r="B11184">
            <v>0</v>
          </cell>
        </row>
        <row r="11185">
          <cell r="A11185">
            <v>47615</v>
          </cell>
          <cell r="B11185">
            <v>0</v>
          </cell>
        </row>
        <row r="11186">
          <cell r="A11186">
            <v>47616</v>
          </cell>
          <cell r="B11186">
            <v>0</v>
          </cell>
        </row>
        <row r="11187">
          <cell r="A11187">
            <v>47617</v>
          </cell>
          <cell r="B11187">
            <v>0</v>
          </cell>
        </row>
        <row r="11188">
          <cell r="A11188">
            <v>47618</v>
          </cell>
          <cell r="B11188">
            <v>0</v>
          </cell>
        </row>
        <row r="11189">
          <cell r="A11189">
            <v>47619</v>
          </cell>
          <cell r="B11189">
            <v>0</v>
          </cell>
        </row>
        <row r="11190">
          <cell r="A11190">
            <v>47620</v>
          </cell>
          <cell r="B11190">
            <v>0</v>
          </cell>
        </row>
        <row r="11191">
          <cell r="A11191">
            <v>47621</v>
          </cell>
          <cell r="B11191">
            <v>0</v>
          </cell>
        </row>
        <row r="11192">
          <cell r="A11192">
            <v>47622</v>
          </cell>
          <cell r="B11192">
            <v>0</v>
          </cell>
        </row>
        <row r="11193">
          <cell r="A11193">
            <v>47623</v>
          </cell>
          <cell r="B11193">
            <v>0</v>
          </cell>
        </row>
        <row r="11194">
          <cell r="A11194">
            <v>47624</v>
          </cell>
          <cell r="B11194">
            <v>0</v>
          </cell>
        </row>
        <row r="11195">
          <cell r="A11195">
            <v>47625</v>
          </cell>
          <cell r="B11195">
            <v>0</v>
          </cell>
        </row>
        <row r="11196">
          <cell r="A11196">
            <v>47626</v>
          </cell>
          <cell r="B11196">
            <v>0</v>
          </cell>
        </row>
        <row r="11197">
          <cell r="A11197">
            <v>47627</v>
          </cell>
          <cell r="B11197">
            <v>0</v>
          </cell>
        </row>
        <row r="11198">
          <cell r="A11198">
            <v>47628</v>
          </cell>
          <cell r="B11198">
            <v>0</v>
          </cell>
        </row>
        <row r="11199">
          <cell r="A11199">
            <v>47629</v>
          </cell>
          <cell r="B11199">
            <v>0</v>
          </cell>
        </row>
        <row r="11200">
          <cell r="A11200">
            <v>47630</v>
          </cell>
          <cell r="B11200">
            <v>0</v>
          </cell>
        </row>
        <row r="11201">
          <cell r="A11201">
            <v>47631</v>
          </cell>
          <cell r="B11201">
            <v>0</v>
          </cell>
        </row>
        <row r="11202">
          <cell r="A11202">
            <v>47632</v>
          </cell>
          <cell r="B11202">
            <v>0</v>
          </cell>
        </row>
        <row r="11203">
          <cell r="A11203">
            <v>47633</v>
          </cell>
          <cell r="B11203">
            <v>0</v>
          </cell>
        </row>
        <row r="11204">
          <cell r="A11204">
            <v>47634</v>
          </cell>
          <cell r="B11204">
            <v>0</v>
          </cell>
        </row>
        <row r="11205">
          <cell r="A11205">
            <v>47635</v>
          </cell>
          <cell r="B11205">
            <v>0</v>
          </cell>
        </row>
        <row r="11206">
          <cell r="A11206">
            <v>47636</v>
          </cell>
          <cell r="B11206">
            <v>0</v>
          </cell>
        </row>
        <row r="11207">
          <cell r="A11207">
            <v>47637</v>
          </cell>
          <cell r="B11207">
            <v>0</v>
          </cell>
        </row>
        <row r="11208">
          <cell r="A11208">
            <v>47638</v>
          </cell>
          <cell r="B11208">
            <v>0</v>
          </cell>
        </row>
        <row r="11209">
          <cell r="A11209">
            <v>47639</v>
          </cell>
          <cell r="B11209">
            <v>0</v>
          </cell>
        </row>
        <row r="11210">
          <cell r="A11210">
            <v>47640</v>
          </cell>
          <cell r="B11210">
            <v>0</v>
          </cell>
        </row>
        <row r="11211">
          <cell r="A11211">
            <v>47641</v>
          </cell>
          <cell r="B11211">
            <v>0</v>
          </cell>
        </row>
        <row r="11212">
          <cell r="A11212">
            <v>47642</v>
          </cell>
          <cell r="B11212">
            <v>0</v>
          </cell>
        </row>
        <row r="11213">
          <cell r="A11213">
            <v>47643</v>
          </cell>
          <cell r="B11213">
            <v>0</v>
          </cell>
        </row>
        <row r="11214">
          <cell r="A11214">
            <v>47644</v>
          </cell>
          <cell r="B11214">
            <v>0</v>
          </cell>
        </row>
        <row r="11215">
          <cell r="A11215">
            <v>47645</v>
          </cell>
          <cell r="B11215">
            <v>0</v>
          </cell>
        </row>
        <row r="11216">
          <cell r="A11216">
            <v>47646</v>
          </cell>
          <cell r="B11216">
            <v>0</v>
          </cell>
        </row>
        <row r="11217">
          <cell r="A11217">
            <v>47647</v>
          </cell>
          <cell r="B11217">
            <v>0</v>
          </cell>
        </row>
        <row r="11218">
          <cell r="A11218">
            <v>47648</v>
          </cell>
          <cell r="B11218">
            <v>0</v>
          </cell>
        </row>
        <row r="11219">
          <cell r="A11219">
            <v>47649</v>
          </cell>
          <cell r="B11219">
            <v>0</v>
          </cell>
        </row>
        <row r="11220">
          <cell r="A11220">
            <v>47650</v>
          </cell>
          <cell r="B11220">
            <v>0</v>
          </cell>
        </row>
        <row r="11221">
          <cell r="A11221">
            <v>47651</v>
          </cell>
          <cell r="B11221">
            <v>0</v>
          </cell>
        </row>
        <row r="11222">
          <cell r="A11222">
            <v>47652</v>
          </cell>
          <cell r="B11222">
            <v>0</v>
          </cell>
        </row>
        <row r="11223">
          <cell r="A11223">
            <v>47653</v>
          </cell>
          <cell r="B11223">
            <v>0</v>
          </cell>
        </row>
        <row r="11224">
          <cell r="A11224">
            <v>47654</v>
          </cell>
          <cell r="B11224">
            <v>0</v>
          </cell>
        </row>
        <row r="11225">
          <cell r="A11225">
            <v>47655</v>
          </cell>
          <cell r="B11225">
            <v>0</v>
          </cell>
        </row>
        <row r="11226">
          <cell r="A11226">
            <v>47656</v>
          </cell>
          <cell r="B11226">
            <v>0</v>
          </cell>
        </row>
        <row r="11227">
          <cell r="A11227">
            <v>47657</v>
          </cell>
          <cell r="B11227">
            <v>0</v>
          </cell>
        </row>
        <row r="11228">
          <cell r="A11228">
            <v>47658</v>
          </cell>
          <cell r="B11228">
            <v>0</v>
          </cell>
        </row>
        <row r="11229">
          <cell r="A11229">
            <v>47659</v>
          </cell>
          <cell r="B11229">
            <v>0</v>
          </cell>
        </row>
        <row r="11230">
          <cell r="A11230">
            <v>47660</v>
          </cell>
          <cell r="B11230">
            <v>0</v>
          </cell>
        </row>
        <row r="11231">
          <cell r="A11231">
            <v>47661</v>
          </cell>
          <cell r="B11231">
            <v>0</v>
          </cell>
        </row>
        <row r="11232">
          <cell r="A11232">
            <v>47662</v>
          </cell>
          <cell r="B11232">
            <v>0</v>
          </cell>
        </row>
        <row r="11233">
          <cell r="A11233">
            <v>47663</v>
          </cell>
          <cell r="B11233">
            <v>0</v>
          </cell>
        </row>
        <row r="11234">
          <cell r="A11234">
            <v>47664</v>
          </cell>
          <cell r="B11234">
            <v>0</v>
          </cell>
        </row>
        <row r="11235">
          <cell r="A11235">
            <v>47665</v>
          </cell>
          <cell r="B11235">
            <v>0</v>
          </cell>
        </row>
        <row r="11236">
          <cell r="A11236">
            <v>47666</v>
          </cell>
          <cell r="B11236">
            <v>0</v>
          </cell>
        </row>
        <row r="11237">
          <cell r="A11237">
            <v>47667</v>
          </cell>
          <cell r="B11237">
            <v>0</v>
          </cell>
        </row>
        <row r="11238">
          <cell r="A11238">
            <v>47668</v>
          </cell>
          <cell r="B11238">
            <v>0</v>
          </cell>
        </row>
        <row r="11239">
          <cell r="A11239">
            <v>47669</v>
          </cell>
          <cell r="B11239">
            <v>0</v>
          </cell>
        </row>
        <row r="11240">
          <cell r="A11240">
            <v>47670</v>
          </cell>
          <cell r="B11240">
            <v>0</v>
          </cell>
        </row>
        <row r="11241">
          <cell r="A11241">
            <v>47671</v>
          </cell>
          <cell r="B11241">
            <v>0</v>
          </cell>
        </row>
        <row r="11242">
          <cell r="A11242">
            <v>47672</v>
          </cell>
          <cell r="B11242">
            <v>0</v>
          </cell>
        </row>
        <row r="11243">
          <cell r="A11243">
            <v>47673</v>
          </cell>
          <cell r="B11243">
            <v>0</v>
          </cell>
        </row>
        <row r="11244">
          <cell r="A11244">
            <v>47674</v>
          </cell>
          <cell r="B11244">
            <v>0</v>
          </cell>
        </row>
        <row r="11245">
          <cell r="A11245">
            <v>47675</v>
          </cell>
          <cell r="B11245">
            <v>0</v>
          </cell>
        </row>
        <row r="11246">
          <cell r="A11246">
            <v>47676</v>
          </cell>
          <cell r="B11246">
            <v>0</v>
          </cell>
        </row>
        <row r="11247">
          <cell r="A11247">
            <v>47677</v>
          </cell>
          <cell r="B11247">
            <v>0</v>
          </cell>
        </row>
        <row r="11248">
          <cell r="A11248">
            <v>47678</v>
          </cell>
          <cell r="B11248">
            <v>0</v>
          </cell>
        </row>
        <row r="11249">
          <cell r="A11249">
            <v>47679</v>
          </cell>
          <cell r="B11249">
            <v>0</v>
          </cell>
        </row>
        <row r="11250">
          <cell r="A11250">
            <v>47680</v>
          </cell>
          <cell r="B11250">
            <v>0</v>
          </cell>
        </row>
        <row r="11251">
          <cell r="A11251">
            <v>47681</v>
          </cell>
          <cell r="B11251">
            <v>0</v>
          </cell>
        </row>
        <row r="11252">
          <cell r="A11252">
            <v>47682</v>
          </cell>
          <cell r="B11252">
            <v>0</v>
          </cell>
        </row>
        <row r="11253">
          <cell r="A11253">
            <v>47683</v>
          </cell>
          <cell r="B11253">
            <v>0</v>
          </cell>
        </row>
        <row r="11254">
          <cell r="A11254">
            <v>47684</v>
          </cell>
          <cell r="B11254">
            <v>0</v>
          </cell>
        </row>
        <row r="11255">
          <cell r="A11255">
            <v>47685</v>
          </cell>
          <cell r="B11255">
            <v>0</v>
          </cell>
        </row>
        <row r="11256">
          <cell r="A11256">
            <v>47686</v>
          </cell>
          <cell r="B11256">
            <v>0</v>
          </cell>
        </row>
        <row r="11257">
          <cell r="A11257">
            <v>47687</v>
          </cell>
          <cell r="B11257">
            <v>0</v>
          </cell>
        </row>
        <row r="11258">
          <cell r="A11258">
            <v>47688</v>
          </cell>
          <cell r="B11258">
            <v>0</v>
          </cell>
        </row>
        <row r="11259">
          <cell r="A11259">
            <v>47689</v>
          </cell>
          <cell r="B11259">
            <v>0</v>
          </cell>
        </row>
        <row r="11260">
          <cell r="A11260">
            <v>47690</v>
          </cell>
          <cell r="B11260">
            <v>0</v>
          </cell>
        </row>
        <row r="11261">
          <cell r="A11261">
            <v>47691</v>
          </cell>
          <cell r="B11261">
            <v>0</v>
          </cell>
        </row>
        <row r="11262">
          <cell r="A11262">
            <v>47692</v>
          </cell>
          <cell r="B11262">
            <v>0</v>
          </cell>
        </row>
        <row r="11263">
          <cell r="A11263">
            <v>47693</v>
          </cell>
          <cell r="B11263">
            <v>0</v>
          </cell>
        </row>
        <row r="11264">
          <cell r="A11264">
            <v>47694</v>
          </cell>
          <cell r="B11264">
            <v>0</v>
          </cell>
        </row>
        <row r="11265">
          <cell r="A11265">
            <v>47695</v>
          </cell>
          <cell r="B11265">
            <v>0</v>
          </cell>
        </row>
        <row r="11266">
          <cell r="A11266">
            <v>47696</v>
          </cell>
          <cell r="B11266">
            <v>0</v>
          </cell>
        </row>
        <row r="11267">
          <cell r="A11267">
            <v>47697</v>
          </cell>
          <cell r="B11267">
            <v>0</v>
          </cell>
        </row>
        <row r="11268">
          <cell r="A11268">
            <v>47698</v>
          </cell>
          <cell r="B11268">
            <v>0</v>
          </cell>
        </row>
        <row r="11269">
          <cell r="A11269">
            <v>47699</v>
          </cell>
          <cell r="B11269">
            <v>0</v>
          </cell>
        </row>
        <row r="11270">
          <cell r="A11270">
            <v>47700</v>
          </cell>
          <cell r="B11270">
            <v>0</v>
          </cell>
        </row>
        <row r="11271">
          <cell r="A11271">
            <v>47701</v>
          </cell>
          <cell r="B11271">
            <v>0</v>
          </cell>
        </row>
        <row r="11272">
          <cell r="A11272">
            <v>47702</v>
          </cell>
          <cell r="B11272">
            <v>0</v>
          </cell>
        </row>
        <row r="11273">
          <cell r="A11273">
            <v>47703</v>
          </cell>
          <cell r="B11273">
            <v>0</v>
          </cell>
        </row>
        <row r="11274">
          <cell r="A11274">
            <v>47704</v>
          </cell>
          <cell r="B11274">
            <v>0</v>
          </cell>
        </row>
        <row r="11275">
          <cell r="A11275">
            <v>47705</v>
          </cell>
          <cell r="B11275">
            <v>0</v>
          </cell>
        </row>
        <row r="11276">
          <cell r="A11276">
            <v>47706</v>
          </cell>
          <cell r="B11276">
            <v>0</v>
          </cell>
        </row>
        <row r="11277">
          <cell r="A11277">
            <v>47707</v>
          </cell>
          <cell r="B11277">
            <v>0</v>
          </cell>
        </row>
        <row r="11278">
          <cell r="A11278">
            <v>47708</v>
          </cell>
          <cell r="B11278">
            <v>0</v>
          </cell>
        </row>
        <row r="11279">
          <cell r="A11279">
            <v>47709</v>
          </cell>
          <cell r="B11279">
            <v>0</v>
          </cell>
        </row>
        <row r="11280">
          <cell r="A11280">
            <v>47710</v>
          </cell>
          <cell r="B11280">
            <v>0</v>
          </cell>
        </row>
        <row r="11281">
          <cell r="A11281">
            <v>47711</v>
          </cell>
          <cell r="B11281">
            <v>0</v>
          </cell>
        </row>
        <row r="11282">
          <cell r="A11282">
            <v>47712</v>
          </cell>
          <cell r="B11282">
            <v>0</v>
          </cell>
        </row>
        <row r="11283">
          <cell r="A11283">
            <v>47713</v>
          </cell>
          <cell r="B11283">
            <v>0</v>
          </cell>
        </row>
        <row r="11284">
          <cell r="A11284">
            <v>47714</v>
          </cell>
          <cell r="B11284">
            <v>0</v>
          </cell>
        </row>
        <row r="11285">
          <cell r="A11285">
            <v>47715</v>
          </cell>
          <cell r="B11285">
            <v>0</v>
          </cell>
        </row>
        <row r="11286">
          <cell r="A11286">
            <v>47716</v>
          </cell>
          <cell r="B11286">
            <v>0</v>
          </cell>
        </row>
        <row r="11287">
          <cell r="A11287">
            <v>47717</v>
          </cell>
          <cell r="B11287">
            <v>0</v>
          </cell>
        </row>
        <row r="11288">
          <cell r="A11288">
            <v>47718</v>
          </cell>
          <cell r="B11288">
            <v>0</v>
          </cell>
        </row>
        <row r="11289">
          <cell r="A11289">
            <v>47719</v>
          </cell>
          <cell r="B11289">
            <v>0</v>
          </cell>
        </row>
        <row r="11290">
          <cell r="A11290">
            <v>47720</v>
          </cell>
          <cell r="B11290">
            <v>0</v>
          </cell>
        </row>
        <row r="11291">
          <cell r="A11291">
            <v>47721</v>
          </cell>
          <cell r="B11291">
            <v>0</v>
          </cell>
        </row>
        <row r="11292">
          <cell r="A11292">
            <v>47722</v>
          </cell>
          <cell r="B11292">
            <v>0</v>
          </cell>
        </row>
        <row r="11293">
          <cell r="A11293">
            <v>47723</v>
          </cell>
          <cell r="B11293">
            <v>0</v>
          </cell>
        </row>
        <row r="11294">
          <cell r="A11294">
            <v>47724</v>
          </cell>
          <cell r="B11294">
            <v>0</v>
          </cell>
        </row>
        <row r="11295">
          <cell r="A11295">
            <v>47725</v>
          </cell>
          <cell r="B11295">
            <v>0</v>
          </cell>
        </row>
        <row r="11296">
          <cell r="A11296">
            <v>47726</v>
          </cell>
          <cell r="B11296">
            <v>0</v>
          </cell>
        </row>
        <row r="11297">
          <cell r="A11297">
            <v>47727</v>
          </cell>
          <cell r="B11297">
            <v>0</v>
          </cell>
        </row>
        <row r="11298">
          <cell r="A11298">
            <v>47728</v>
          </cell>
          <cell r="B11298">
            <v>0</v>
          </cell>
        </row>
        <row r="11299">
          <cell r="A11299">
            <v>47729</v>
          </cell>
          <cell r="B11299">
            <v>0</v>
          </cell>
        </row>
        <row r="11300">
          <cell r="A11300">
            <v>47730</v>
          </cell>
          <cell r="B11300">
            <v>0</v>
          </cell>
        </row>
        <row r="11301">
          <cell r="A11301">
            <v>47731</v>
          </cell>
          <cell r="B11301">
            <v>0</v>
          </cell>
        </row>
        <row r="11302">
          <cell r="A11302">
            <v>47732</v>
          </cell>
          <cell r="B11302">
            <v>0</v>
          </cell>
        </row>
        <row r="11303">
          <cell r="A11303">
            <v>47733</v>
          </cell>
          <cell r="B11303">
            <v>0</v>
          </cell>
        </row>
        <row r="11304">
          <cell r="A11304">
            <v>47734</v>
          </cell>
          <cell r="B11304">
            <v>0</v>
          </cell>
        </row>
        <row r="11305">
          <cell r="A11305">
            <v>47735</v>
          </cell>
          <cell r="B11305">
            <v>0</v>
          </cell>
        </row>
        <row r="11306">
          <cell r="A11306">
            <v>47736</v>
          </cell>
          <cell r="B11306">
            <v>0</v>
          </cell>
        </row>
        <row r="11307">
          <cell r="A11307">
            <v>47737</v>
          </cell>
          <cell r="B11307">
            <v>0</v>
          </cell>
        </row>
        <row r="11308">
          <cell r="A11308">
            <v>47738</v>
          </cell>
          <cell r="B11308">
            <v>0</v>
          </cell>
        </row>
        <row r="11309">
          <cell r="A11309">
            <v>47739</v>
          </cell>
          <cell r="B11309">
            <v>0</v>
          </cell>
        </row>
        <row r="11310">
          <cell r="A11310">
            <v>47740</v>
          </cell>
          <cell r="B11310">
            <v>0</v>
          </cell>
        </row>
        <row r="11311">
          <cell r="A11311">
            <v>47741</v>
          </cell>
          <cell r="B11311">
            <v>0</v>
          </cell>
        </row>
        <row r="11312">
          <cell r="A11312">
            <v>47742</v>
          </cell>
          <cell r="B11312">
            <v>0</v>
          </cell>
        </row>
        <row r="11313">
          <cell r="A11313">
            <v>47743</v>
          </cell>
          <cell r="B11313">
            <v>0</v>
          </cell>
        </row>
        <row r="11314">
          <cell r="A11314">
            <v>47744</v>
          </cell>
          <cell r="B11314">
            <v>0</v>
          </cell>
        </row>
        <row r="11315">
          <cell r="A11315">
            <v>47745</v>
          </cell>
          <cell r="B11315">
            <v>0</v>
          </cell>
        </row>
        <row r="11316">
          <cell r="A11316">
            <v>47746</v>
          </cell>
          <cell r="B11316">
            <v>0</v>
          </cell>
        </row>
        <row r="11317">
          <cell r="A11317">
            <v>47747</v>
          </cell>
          <cell r="B11317">
            <v>0</v>
          </cell>
        </row>
        <row r="11318">
          <cell r="A11318">
            <v>47748</v>
          </cell>
          <cell r="B11318">
            <v>0</v>
          </cell>
        </row>
        <row r="11319">
          <cell r="A11319">
            <v>47749</v>
          </cell>
          <cell r="B11319">
            <v>0</v>
          </cell>
        </row>
        <row r="11320">
          <cell r="A11320">
            <v>47750</v>
          </cell>
          <cell r="B11320">
            <v>0</v>
          </cell>
        </row>
        <row r="11321">
          <cell r="A11321">
            <v>47751</v>
          </cell>
          <cell r="B11321">
            <v>0</v>
          </cell>
        </row>
        <row r="11322">
          <cell r="A11322">
            <v>47752</v>
          </cell>
          <cell r="B11322">
            <v>0</v>
          </cell>
        </row>
        <row r="11323">
          <cell r="A11323">
            <v>47753</v>
          </cell>
          <cell r="B11323">
            <v>0</v>
          </cell>
        </row>
        <row r="11324">
          <cell r="A11324">
            <v>47754</v>
          </cell>
          <cell r="B11324">
            <v>0</v>
          </cell>
        </row>
        <row r="11325">
          <cell r="A11325">
            <v>47755</v>
          </cell>
          <cell r="B11325">
            <v>0</v>
          </cell>
        </row>
        <row r="11326">
          <cell r="A11326">
            <v>47756</v>
          </cell>
          <cell r="B11326">
            <v>0</v>
          </cell>
        </row>
        <row r="11327">
          <cell r="A11327">
            <v>47757</v>
          </cell>
          <cell r="B11327">
            <v>0</v>
          </cell>
        </row>
        <row r="11328">
          <cell r="A11328">
            <v>47758</v>
          </cell>
          <cell r="B11328">
            <v>0</v>
          </cell>
        </row>
        <row r="11329">
          <cell r="A11329">
            <v>47759</v>
          </cell>
          <cell r="B11329">
            <v>0</v>
          </cell>
        </row>
        <row r="11330">
          <cell r="A11330">
            <v>47760</v>
          </cell>
          <cell r="B11330">
            <v>0</v>
          </cell>
        </row>
        <row r="11331">
          <cell r="A11331">
            <v>47761</v>
          </cell>
          <cell r="B11331">
            <v>0</v>
          </cell>
        </row>
        <row r="11332">
          <cell r="A11332">
            <v>47762</v>
          </cell>
          <cell r="B11332">
            <v>0</v>
          </cell>
        </row>
        <row r="11333">
          <cell r="A11333">
            <v>47763</v>
          </cell>
          <cell r="B11333">
            <v>0</v>
          </cell>
        </row>
        <row r="11334">
          <cell r="A11334">
            <v>47764</v>
          </cell>
          <cell r="B11334">
            <v>0</v>
          </cell>
        </row>
        <row r="11335">
          <cell r="A11335">
            <v>47765</v>
          </cell>
          <cell r="B11335">
            <v>0</v>
          </cell>
        </row>
        <row r="11336">
          <cell r="A11336">
            <v>47766</v>
          </cell>
          <cell r="B11336">
            <v>0</v>
          </cell>
        </row>
        <row r="11337">
          <cell r="A11337">
            <v>47767</v>
          </cell>
          <cell r="B11337">
            <v>0</v>
          </cell>
        </row>
        <row r="11338">
          <cell r="A11338">
            <v>47768</v>
          </cell>
          <cell r="B11338">
            <v>0</v>
          </cell>
        </row>
        <row r="11339">
          <cell r="A11339">
            <v>47769</v>
          </cell>
          <cell r="B11339">
            <v>0</v>
          </cell>
        </row>
        <row r="11340">
          <cell r="A11340">
            <v>47770</v>
          </cell>
          <cell r="B11340">
            <v>0</v>
          </cell>
        </row>
        <row r="11341">
          <cell r="A11341">
            <v>47771</v>
          </cell>
          <cell r="B11341">
            <v>0</v>
          </cell>
        </row>
        <row r="11342">
          <cell r="A11342">
            <v>47772</v>
          </cell>
          <cell r="B11342">
            <v>0</v>
          </cell>
        </row>
        <row r="11343">
          <cell r="A11343">
            <v>47773</v>
          </cell>
          <cell r="B11343">
            <v>0</v>
          </cell>
        </row>
        <row r="11344">
          <cell r="A11344">
            <v>47774</v>
          </cell>
          <cell r="B11344">
            <v>0</v>
          </cell>
        </row>
        <row r="11345">
          <cell r="A11345">
            <v>47775</v>
          </cell>
          <cell r="B11345">
            <v>0</v>
          </cell>
        </row>
        <row r="11346">
          <cell r="A11346">
            <v>47776</v>
          </cell>
          <cell r="B11346">
            <v>0</v>
          </cell>
        </row>
        <row r="11347">
          <cell r="A11347">
            <v>47777</v>
          </cell>
          <cell r="B11347">
            <v>0</v>
          </cell>
        </row>
        <row r="11348">
          <cell r="A11348">
            <v>47778</v>
          </cell>
          <cell r="B11348">
            <v>0</v>
          </cell>
        </row>
        <row r="11349">
          <cell r="A11349">
            <v>47779</v>
          </cell>
          <cell r="B11349">
            <v>0</v>
          </cell>
        </row>
        <row r="11350">
          <cell r="A11350">
            <v>47780</v>
          </cell>
          <cell r="B11350">
            <v>0</v>
          </cell>
        </row>
        <row r="11351">
          <cell r="A11351">
            <v>47781</v>
          </cell>
          <cell r="B11351">
            <v>0</v>
          </cell>
        </row>
        <row r="11352">
          <cell r="A11352">
            <v>47782</v>
          </cell>
          <cell r="B11352">
            <v>0</v>
          </cell>
        </row>
        <row r="11353">
          <cell r="A11353">
            <v>47783</v>
          </cell>
          <cell r="B11353">
            <v>0</v>
          </cell>
        </row>
        <row r="11354">
          <cell r="A11354">
            <v>47784</v>
          </cell>
          <cell r="B11354">
            <v>0</v>
          </cell>
        </row>
        <row r="11355">
          <cell r="A11355">
            <v>47785</v>
          </cell>
          <cell r="B11355">
            <v>0</v>
          </cell>
        </row>
        <row r="11356">
          <cell r="A11356">
            <v>47786</v>
          </cell>
          <cell r="B11356">
            <v>0</v>
          </cell>
        </row>
        <row r="11357">
          <cell r="A11357">
            <v>47787</v>
          </cell>
          <cell r="B11357">
            <v>0</v>
          </cell>
        </row>
        <row r="11358">
          <cell r="A11358">
            <v>47788</v>
          </cell>
          <cell r="B11358">
            <v>0</v>
          </cell>
        </row>
        <row r="11359">
          <cell r="A11359">
            <v>47789</v>
          </cell>
          <cell r="B11359">
            <v>0</v>
          </cell>
        </row>
        <row r="11360">
          <cell r="A11360">
            <v>47790</v>
          </cell>
          <cell r="B11360">
            <v>0</v>
          </cell>
        </row>
        <row r="11361">
          <cell r="A11361">
            <v>47791</v>
          </cell>
          <cell r="B11361">
            <v>0</v>
          </cell>
        </row>
        <row r="11362">
          <cell r="A11362">
            <v>47792</v>
          </cell>
          <cell r="B11362">
            <v>0</v>
          </cell>
        </row>
        <row r="11363">
          <cell r="A11363">
            <v>47793</v>
          </cell>
          <cell r="B11363">
            <v>0</v>
          </cell>
        </row>
        <row r="11364">
          <cell r="A11364">
            <v>47794</v>
          </cell>
          <cell r="B11364">
            <v>0</v>
          </cell>
        </row>
        <row r="11365">
          <cell r="A11365">
            <v>47795</v>
          </cell>
          <cell r="B11365">
            <v>0</v>
          </cell>
        </row>
        <row r="11366">
          <cell r="A11366">
            <v>47796</v>
          </cell>
          <cell r="B11366">
            <v>0</v>
          </cell>
        </row>
        <row r="11367">
          <cell r="A11367">
            <v>47797</v>
          </cell>
          <cell r="B11367">
            <v>0</v>
          </cell>
        </row>
        <row r="11368">
          <cell r="A11368">
            <v>47798</v>
          </cell>
          <cell r="B11368">
            <v>0</v>
          </cell>
        </row>
        <row r="11369">
          <cell r="A11369">
            <v>47799</v>
          </cell>
          <cell r="B11369">
            <v>0</v>
          </cell>
        </row>
        <row r="11370">
          <cell r="A11370">
            <v>47800</v>
          </cell>
          <cell r="B11370">
            <v>0</v>
          </cell>
        </row>
        <row r="11371">
          <cell r="A11371">
            <v>47801</v>
          </cell>
          <cell r="B11371">
            <v>0</v>
          </cell>
        </row>
        <row r="11372">
          <cell r="A11372">
            <v>47802</v>
          </cell>
          <cell r="B11372">
            <v>0</v>
          </cell>
        </row>
        <row r="11373">
          <cell r="A11373">
            <v>47803</v>
          </cell>
          <cell r="B11373">
            <v>0</v>
          </cell>
        </row>
        <row r="11374">
          <cell r="A11374">
            <v>47804</v>
          </cell>
          <cell r="B11374">
            <v>0</v>
          </cell>
        </row>
        <row r="11375">
          <cell r="A11375">
            <v>47805</v>
          </cell>
          <cell r="B11375">
            <v>0</v>
          </cell>
        </row>
        <row r="11376">
          <cell r="A11376">
            <v>47806</v>
          </cell>
          <cell r="B11376">
            <v>0</v>
          </cell>
        </row>
        <row r="11377">
          <cell r="A11377">
            <v>47807</v>
          </cell>
          <cell r="B11377">
            <v>0</v>
          </cell>
        </row>
        <row r="11378">
          <cell r="A11378">
            <v>47808</v>
          </cell>
          <cell r="B11378">
            <v>0</v>
          </cell>
        </row>
        <row r="11379">
          <cell r="A11379">
            <v>47809</v>
          </cell>
          <cell r="B11379">
            <v>0</v>
          </cell>
        </row>
        <row r="11380">
          <cell r="A11380">
            <v>47810</v>
          </cell>
          <cell r="B11380">
            <v>0</v>
          </cell>
        </row>
        <row r="11381">
          <cell r="A11381">
            <v>47811</v>
          </cell>
          <cell r="B11381">
            <v>0</v>
          </cell>
        </row>
        <row r="11382">
          <cell r="A11382">
            <v>47812</v>
          </cell>
          <cell r="B11382">
            <v>0</v>
          </cell>
        </row>
        <row r="11383">
          <cell r="A11383">
            <v>47813</v>
          </cell>
          <cell r="B11383">
            <v>0</v>
          </cell>
        </row>
        <row r="11384">
          <cell r="A11384">
            <v>47814</v>
          </cell>
          <cell r="B11384">
            <v>0</v>
          </cell>
        </row>
        <row r="11385">
          <cell r="A11385">
            <v>47815</v>
          </cell>
          <cell r="B11385">
            <v>0</v>
          </cell>
        </row>
        <row r="11386">
          <cell r="A11386">
            <v>47816</v>
          </cell>
          <cell r="B11386">
            <v>0</v>
          </cell>
        </row>
        <row r="11387">
          <cell r="A11387">
            <v>47817</v>
          </cell>
          <cell r="B11387">
            <v>0</v>
          </cell>
        </row>
        <row r="11388">
          <cell r="A11388">
            <v>47818</v>
          </cell>
          <cell r="B11388">
            <v>0</v>
          </cell>
        </row>
        <row r="11389">
          <cell r="A11389">
            <v>47819</v>
          </cell>
          <cell r="B11389">
            <v>0</v>
          </cell>
        </row>
        <row r="11390">
          <cell r="A11390">
            <v>47820</v>
          </cell>
          <cell r="B11390">
            <v>0</v>
          </cell>
        </row>
        <row r="11391">
          <cell r="A11391">
            <v>47821</v>
          </cell>
          <cell r="B11391">
            <v>0</v>
          </cell>
        </row>
        <row r="11392">
          <cell r="A11392">
            <v>47822</v>
          </cell>
          <cell r="B11392">
            <v>0</v>
          </cell>
        </row>
        <row r="11393">
          <cell r="A11393">
            <v>47823</v>
          </cell>
          <cell r="B11393">
            <v>0</v>
          </cell>
        </row>
        <row r="11394">
          <cell r="A11394">
            <v>47824</v>
          </cell>
          <cell r="B11394">
            <v>0</v>
          </cell>
        </row>
        <row r="11395">
          <cell r="A11395">
            <v>47825</v>
          </cell>
          <cell r="B11395">
            <v>0</v>
          </cell>
        </row>
        <row r="11396">
          <cell r="A11396">
            <v>47826</v>
          </cell>
          <cell r="B11396">
            <v>0</v>
          </cell>
        </row>
        <row r="11397">
          <cell r="A11397">
            <v>47827</v>
          </cell>
          <cell r="B11397">
            <v>0</v>
          </cell>
        </row>
        <row r="11398">
          <cell r="A11398">
            <v>47828</v>
          </cell>
          <cell r="B11398">
            <v>0</v>
          </cell>
        </row>
        <row r="11399">
          <cell r="A11399">
            <v>47829</v>
          </cell>
          <cell r="B11399">
            <v>0</v>
          </cell>
        </row>
        <row r="11400">
          <cell r="A11400">
            <v>47830</v>
          </cell>
          <cell r="B11400">
            <v>0</v>
          </cell>
        </row>
        <row r="11401">
          <cell r="A11401">
            <v>47831</v>
          </cell>
          <cell r="B11401">
            <v>0</v>
          </cell>
        </row>
        <row r="11402">
          <cell r="A11402">
            <v>47832</v>
          </cell>
          <cell r="B11402">
            <v>0</v>
          </cell>
        </row>
        <row r="11403">
          <cell r="A11403">
            <v>47833</v>
          </cell>
          <cell r="B11403">
            <v>0</v>
          </cell>
        </row>
        <row r="11404">
          <cell r="A11404">
            <v>47834</v>
          </cell>
          <cell r="B11404">
            <v>0</v>
          </cell>
        </row>
        <row r="11405">
          <cell r="A11405">
            <v>47835</v>
          </cell>
          <cell r="B11405">
            <v>0</v>
          </cell>
        </row>
        <row r="11406">
          <cell r="A11406">
            <v>47836</v>
          </cell>
          <cell r="B11406">
            <v>0</v>
          </cell>
        </row>
        <row r="11407">
          <cell r="A11407">
            <v>47837</v>
          </cell>
          <cell r="B11407">
            <v>0</v>
          </cell>
        </row>
        <row r="11408">
          <cell r="A11408">
            <v>47838</v>
          </cell>
          <cell r="B11408">
            <v>0</v>
          </cell>
        </row>
        <row r="11409">
          <cell r="A11409">
            <v>47839</v>
          </cell>
          <cell r="B11409">
            <v>0</v>
          </cell>
        </row>
        <row r="11410">
          <cell r="A11410">
            <v>47840</v>
          </cell>
          <cell r="B11410">
            <v>0</v>
          </cell>
        </row>
        <row r="11411">
          <cell r="A11411">
            <v>47841</v>
          </cell>
          <cell r="B11411">
            <v>0</v>
          </cell>
        </row>
        <row r="11412">
          <cell r="A11412">
            <v>47842</v>
          </cell>
          <cell r="B11412">
            <v>0</v>
          </cell>
        </row>
        <row r="11413">
          <cell r="A11413">
            <v>47843</v>
          </cell>
          <cell r="B11413">
            <v>0</v>
          </cell>
        </row>
        <row r="11414">
          <cell r="A11414">
            <v>47844</v>
          </cell>
          <cell r="B11414">
            <v>0</v>
          </cell>
        </row>
        <row r="11415">
          <cell r="A11415">
            <v>47845</v>
          </cell>
          <cell r="B11415">
            <v>0</v>
          </cell>
        </row>
        <row r="11416">
          <cell r="A11416">
            <v>47846</v>
          </cell>
          <cell r="B11416">
            <v>0</v>
          </cell>
        </row>
        <row r="11417">
          <cell r="A11417">
            <v>47847</v>
          </cell>
          <cell r="B11417">
            <v>0</v>
          </cell>
        </row>
        <row r="11418">
          <cell r="A11418">
            <v>47848</v>
          </cell>
          <cell r="B11418">
            <v>0</v>
          </cell>
        </row>
        <row r="11419">
          <cell r="A11419">
            <v>47849</v>
          </cell>
          <cell r="B11419">
            <v>0</v>
          </cell>
        </row>
        <row r="11420">
          <cell r="A11420">
            <v>47850</v>
          </cell>
          <cell r="B11420">
            <v>0</v>
          </cell>
        </row>
        <row r="11421">
          <cell r="A11421">
            <v>47851</v>
          </cell>
          <cell r="B11421">
            <v>0</v>
          </cell>
        </row>
        <row r="11422">
          <cell r="A11422">
            <v>47852</v>
          </cell>
          <cell r="B11422">
            <v>0</v>
          </cell>
        </row>
        <row r="11423">
          <cell r="A11423">
            <v>47853</v>
          </cell>
          <cell r="B11423">
            <v>0</v>
          </cell>
        </row>
        <row r="11424">
          <cell r="A11424">
            <v>47854</v>
          </cell>
          <cell r="B11424">
            <v>0</v>
          </cell>
        </row>
        <row r="11425">
          <cell r="A11425">
            <v>47855</v>
          </cell>
          <cell r="B11425">
            <v>0</v>
          </cell>
        </row>
        <row r="11426">
          <cell r="A11426">
            <v>47856</v>
          </cell>
          <cell r="B11426">
            <v>0</v>
          </cell>
        </row>
        <row r="11427">
          <cell r="A11427">
            <v>47857</v>
          </cell>
          <cell r="B11427">
            <v>0</v>
          </cell>
        </row>
        <row r="11428">
          <cell r="A11428">
            <v>47858</v>
          </cell>
          <cell r="B11428">
            <v>0</v>
          </cell>
        </row>
        <row r="11429">
          <cell r="A11429">
            <v>47859</v>
          </cell>
          <cell r="B11429">
            <v>0</v>
          </cell>
        </row>
        <row r="11430">
          <cell r="A11430">
            <v>47860</v>
          </cell>
          <cell r="B11430">
            <v>0</v>
          </cell>
        </row>
        <row r="11431">
          <cell r="A11431">
            <v>47861</v>
          </cell>
          <cell r="B11431">
            <v>0</v>
          </cell>
        </row>
        <row r="11432">
          <cell r="A11432">
            <v>47862</v>
          </cell>
          <cell r="B11432">
            <v>0</v>
          </cell>
        </row>
        <row r="11433">
          <cell r="A11433">
            <v>47863</v>
          </cell>
          <cell r="B11433">
            <v>0</v>
          </cell>
        </row>
        <row r="11434">
          <cell r="A11434">
            <v>47864</v>
          </cell>
          <cell r="B11434">
            <v>0</v>
          </cell>
        </row>
        <row r="11435">
          <cell r="A11435">
            <v>47865</v>
          </cell>
          <cell r="B11435">
            <v>0</v>
          </cell>
        </row>
        <row r="11436">
          <cell r="A11436">
            <v>47866</v>
          </cell>
          <cell r="B11436">
            <v>0</v>
          </cell>
        </row>
        <row r="11437">
          <cell r="A11437">
            <v>47867</v>
          </cell>
          <cell r="B11437">
            <v>0</v>
          </cell>
        </row>
        <row r="11438">
          <cell r="A11438">
            <v>47868</v>
          </cell>
          <cell r="B11438">
            <v>0</v>
          </cell>
        </row>
        <row r="11439">
          <cell r="A11439">
            <v>47869</v>
          </cell>
          <cell r="B11439">
            <v>0</v>
          </cell>
        </row>
        <row r="11440">
          <cell r="A11440">
            <v>47870</v>
          </cell>
          <cell r="B11440">
            <v>0</v>
          </cell>
        </row>
        <row r="11441">
          <cell r="A11441">
            <v>47871</v>
          </cell>
          <cell r="B11441">
            <v>0</v>
          </cell>
        </row>
        <row r="11442">
          <cell r="A11442">
            <v>47872</v>
          </cell>
          <cell r="B11442">
            <v>0</v>
          </cell>
        </row>
        <row r="11443">
          <cell r="A11443">
            <v>47873</v>
          </cell>
          <cell r="B11443">
            <v>0</v>
          </cell>
        </row>
        <row r="11444">
          <cell r="A11444">
            <v>47874</v>
          </cell>
          <cell r="B11444">
            <v>0</v>
          </cell>
        </row>
        <row r="11445">
          <cell r="A11445">
            <v>47875</v>
          </cell>
          <cell r="B11445">
            <v>0</v>
          </cell>
        </row>
        <row r="11446">
          <cell r="A11446">
            <v>47876</v>
          </cell>
          <cell r="B11446">
            <v>0</v>
          </cell>
        </row>
        <row r="11447">
          <cell r="A11447">
            <v>47877</v>
          </cell>
          <cell r="B11447">
            <v>0</v>
          </cell>
        </row>
        <row r="11448">
          <cell r="A11448">
            <v>47878</v>
          </cell>
          <cell r="B11448">
            <v>0</v>
          </cell>
        </row>
        <row r="11449">
          <cell r="A11449">
            <v>47879</v>
          </cell>
          <cell r="B11449">
            <v>0</v>
          </cell>
        </row>
        <row r="11450">
          <cell r="A11450">
            <v>47880</v>
          </cell>
          <cell r="B11450">
            <v>0</v>
          </cell>
        </row>
        <row r="11451">
          <cell r="A11451">
            <v>47881</v>
          </cell>
          <cell r="B11451">
            <v>0</v>
          </cell>
        </row>
        <row r="11452">
          <cell r="A11452">
            <v>47882</v>
          </cell>
          <cell r="B11452">
            <v>0</v>
          </cell>
        </row>
        <row r="11453">
          <cell r="A11453">
            <v>47883</v>
          </cell>
          <cell r="B11453">
            <v>0</v>
          </cell>
        </row>
        <row r="11454">
          <cell r="A11454">
            <v>47884</v>
          </cell>
          <cell r="B11454">
            <v>0</v>
          </cell>
        </row>
        <row r="11455">
          <cell r="A11455">
            <v>47885</v>
          </cell>
          <cell r="B11455">
            <v>0</v>
          </cell>
        </row>
        <row r="11456">
          <cell r="A11456">
            <v>47886</v>
          </cell>
          <cell r="B11456">
            <v>0</v>
          </cell>
        </row>
        <row r="11457">
          <cell r="A11457">
            <v>47887</v>
          </cell>
          <cell r="B11457">
            <v>0</v>
          </cell>
        </row>
        <row r="11458">
          <cell r="A11458">
            <v>47888</v>
          </cell>
          <cell r="B11458">
            <v>0</v>
          </cell>
        </row>
        <row r="11459">
          <cell r="A11459">
            <v>47889</v>
          </cell>
          <cell r="B11459">
            <v>0</v>
          </cell>
        </row>
        <row r="11460">
          <cell r="A11460">
            <v>47890</v>
          </cell>
          <cell r="B11460">
            <v>0</v>
          </cell>
        </row>
        <row r="11461">
          <cell r="A11461">
            <v>47891</v>
          </cell>
          <cell r="B11461">
            <v>0</v>
          </cell>
        </row>
        <row r="11462">
          <cell r="A11462">
            <v>47892</v>
          </cell>
          <cell r="B11462">
            <v>0</v>
          </cell>
        </row>
        <row r="11463">
          <cell r="A11463">
            <v>47893</v>
          </cell>
          <cell r="B11463">
            <v>0</v>
          </cell>
        </row>
        <row r="11464">
          <cell r="A11464">
            <v>47894</v>
          </cell>
          <cell r="B11464">
            <v>0</v>
          </cell>
        </row>
        <row r="11465">
          <cell r="A11465">
            <v>47895</v>
          </cell>
          <cell r="B11465">
            <v>0</v>
          </cell>
        </row>
        <row r="11466">
          <cell r="A11466">
            <v>47896</v>
          </cell>
          <cell r="B11466">
            <v>0</v>
          </cell>
        </row>
        <row r="11467">
          <cell r="A11467">
            <v>47897</v>
          </cell>
          <cell r="B11467">
            <v>0</v>
          </cell>
        </row>
        <row r="11468">
          <cell r="A11468">
            <v>47898</v>
          </cell>
          <cell r="B11468">
            <v>0</v>
          </cell>
        </row>
        <row r="11469">
          <cell r="A11469">
            <v>47899</v>
          </cell>
          <cell r="B11469">
            <v>0</v>
          </cell>
        </row>
        <row r="11470">
          <cell r="A11470">
            <v>47900</v>
          </cell>
          <cell r="B11470">
            <v>0</v>
          </cell>
        </row>
        <row r="11471">
          <cell r="A11471">
            <v>47901</v>
          </cell>
          <cell r="B11471">
            <v>0</v>
          </cell>
        </row>
        <row r="11472">
          <cell r="A11472">
            <v>47902</v>
          </cell>
          <cell r="B11472">
            <v>0</v>
          </cell>
        </row>
        <row r="11473">
          <cell r="A11473">
            <v>47903</v>
          </cell>
          <cell r="B11473">
            <v>0</v>
          </cell>
        </row>
        <row r="11474">
          <cell r="A11474">
            <v>47904</v>
          </cell>
          <cell r="B11474">
            <v>0</v>
          </cell>
        </row>
        <row r="11475">
          <cell r="A11475">
            <v>47905</v>
          </cell>
          <cell r="B11475">
            <v>0</v>
          </cell>
        </row>
        <row r="11476">
          <cell r="A11476">
            <v>47906</v>
          </cell>
          <cell r="B11476">
            <v>0</v>
          </cell>
        </row>
        <row r="11477">
          <cell r="A11477">
            <v>47907</v>
          </cell>
          <cell r="B11477">
            <v>0</v>
          </cell>
        </row>
        <row r="11478">
          <cell r="A11478">
            <v>47908</v>
          </cell>
          <cell r="B11478">
            <v>0</v>
          </cell>
        </row>
        <row r="11479">
          <cell r="A11479">
            <v>47909</v>
          </cell>
          <cell r="B11479">
            <v>0</v>
          </cell>
        </row>
        <row r="11480">
          <cell r="A11480">
            <v>47910</v>
          </cell>
          <cell r="B11480">
            <v>0</v>
          </cell>
        </row>
        <row r="11481">
          <cell r="A11481">
            <v>47911</v>
          </cell>
          <cell r="B11481">
            <v>0</v>
          </cell>
        </row>
        <row r="11482">
          <cell r="A11482">
            <v>47912</v>
          </cell>
          <cell r="B11482">
            <v>0</v>
          </cell>
        </row>
        <row r="11483">
          <cell r="A11483">
            <v>47913</v>
          </cell>
          <cell r="B11483">
            <v>0</v>
          </cell>
        </row>
        <row r="11484">
          <cell r="A11484">
            <v>47914</v>
          </cell>
          <cell r="B11484">
            <v>0</v>
          </cell>
        </row>
        <row r="11485">
          <cell r="A11485">
            <v>47915</v>
          </cell>
          <cell r="B11485">
            <v>0</v>
          </cell>
        </row>
        <row r="11486">
          <cell r="A11486">
            <v>47916</v>
          </cell>
          <cell r="B11486">
            <v>0</v>
          </cell>
        </row>
        <row r="11487">
          <cell r="A11487">
            <v>47917</v>
          </cell>
          <cell r="B11487">
            <v>0</v>
          </cell>
        </row>
        <row r="11488">
          <cell r="A11488">
            <v>47918</v>
          </cell>
          <cell r="B11488">
            <v>0</v>
          </cell>
        </row>
        <row r="11489">
          <cell r="A11489">
            <v>47919</v>
          </cell>
          <cell r="B11489">
            <v>0</v>
          </cell>
        </row>
        <row r="11490">
          <cell r="A11490">
            <v>47920</v>
          </cell>
          <cell r="B11490">
            <v>0</v>
          </cell>
        </row>
        <row r="11491">
          <cell r="A11491">
            <v>47921</v>
          </cell>
          <cell r="B11491">
            <v>0</v>
          </cell>
        </row>
        <row r="11492">
          <cell r="A11492">
            <v>47922</v>
          </cell>
          <cell r="B11492">
            <v>0</v>
          </cell>
        </row>
        <row r="11493">
          <cell r="A11493">
            <v>47923</v>
          </cell>
          <cell r="B11493">
            <v>0</v>
          </cell>
        </row>
        <row r="11494">
          <cell r="A11494">
            <v>47924</v>
          </cell>
          <cell r="B11494">
            <v>0</v>
          </cell>
        </row>
        <row r="11495">
          <cell r="A11495">
            <v>47925</v>
          </cell>
          <cell r="B11495">
            <v>0</v>
          </cell>
        </row>
        <row r="11496">
          <cell r="A11496">
            <v>47926</v>
          </cell>
          <cell r="B11496">
            <v>0</v>
          </cell>
        </row>
        <row r="11497">
          <cell r="A11497">
            <v>47927</v>
          </cell>
          <cell r="B11497">
            <v>0</v>
          </cell>
        </row>
        <row r="11498">
          <cell r="A11498">
            <v>47928</v>
          </cell>
          <cell r="B11498">
            <v>0</v>
          </cell>
        </row>
        <row r="11499">
          <cell r="A11499">
            <v>47929</v>
          </cell>
          <cell r="B11499">
            <v>0</v>
          </cell>
        </row>
        <row r="11500">
          <cell r="A11500">
            <v>47930</v>
          </cell>
          <cell r="B11500">
            <v>0</v>
          </cell>
        </row>
        <row r="11501">
          <cell r="A11501">
            <v>47931</v>
          </cell>
          <cell r="B11501">
            <v>0</v>
          </cell>
        </row>
        <row r="11502">
          <cell r="A11502">
            <v>47932</v>
          </cell>
          <cell r="B11502">
            <v>0</v>
          </cell>
        </row>
        <row r="11503">
          <cell r="A11503">
            <v>47933</v>
          </cell>
          <cell r="B11503">
            <v>0</v>
          </cell>
        </row>
        <row r="11504">
          <cell r="A11504">
            <v>47934</v>
          </cell>
          <cell r="B11504">
            <v>0</v>
          </cell>
        </row>
        <row r="11505">
          <cell r="A11505">
            <v>47935</v>
          </cell>
          <cell r="B11505">
            <v>0</v>
          </cell>
        </row>
        <row r="11506">
          <cell r="A11506">
            <v>47936</v>
          </cell>
          <cell r="B11506">
            <v>0</v>
          </cell>
        </row>
        <row r="11507">
          <cell r="A11507">
            <v>47937</v>
          </cell>
          <cell r="B11507">
            <v>0</v>
          </cell>
        </row>
        <row r="11508">
          <cell r="A11508">
            <v>47938</v>
          </cell>
          <cell r="B11508">
            <v>0</v>
          </cell>
        </row>
        <row r="11509">
          <cell r="A11509">
            <v>47939</v>
          </cell>
          <cell r="B11509">
            <v>0</v>
          </cell>
        </row>
        <row r="11510">
          <cell r="A11510">
            <v>47940</v>
          </cell>
          <cell r="B11510">
            <v>0</v>
          </cell>
        </row>
        <row r="11511">
          <cell r="A11511">
            <v>47941</v>
          </cell>
          <cell r="B11511">
            <v>0</v>
          </cell>
        </row>
        <row r="11512">
          <cell r="A11512">
            <v>47942</v>
          </cell>
          <cell r="B11512">
            <v>0</v>
          </cell>
        </row>
        <row r="11513">
          <cell r="A11513">
            <v>47943</v>
          </cell>
          <cell r="B11513">
            <v>0</v>
          </cell>
        </row>
        <row r="11514">
          <cell r="A11514">
            <v>47944</v>
          </cell>
          <cell r="B11514">
            <v>0</v>
          </cell>
        </row>
        <row r="11515">
          <cell r="A11515">
            <v>47945</v>
          </cell>
          <cell r="B11515">
            <v>0</v>
          </cell>
        </row>
        <row r="11516">
          <cell r="A11516">
            <v>47946</v>
          </cell>
          <cell r="B11516">
            <v>0</v>
          </cell>
        </row>
        <row r="11517">
          <cell r="A11517">
            <v>47947</v>
          </cell>
          <cell r="B11517">
            <v>0</v>
          </cell>
        </row>
        <row r="11518">
          <cell r="A11518">
            <v>47948</v>
          </cell>
          <cell r="B11518">
            <v>0</v>
          </cell>
        </row>
        <row r="11519">
          <cell r="A11519">
            <v>47949</v>
          </cell>
          <cell r="B11519">
            <v>0</v>
          </cell>
        </row>
        <row r="11520">
          <cell r="A11520">
            <v>47950</v>
          </cell>
          <cell r="B11520">
            <v>0</v>
          </cell>
        </row>
        <row r="11521">
          <cell r="A11521">
            <v>47951</v>
          </cell>
          <cell r="B11521">
            <v>0</v>
          </cell>
        </row>
        <row r="11522">
          <cell r="A11522">
            <v>47952</v>
          </cell>
          <cell r="B11522">
            <v>0</v>
          </cell>
        </row>
        <row r="11523">
          <cell r="A11523">
            <v>47953</v>
          </cell>
          <cell r="B11523">
            <v>0</v>
          </cell>
        </row>
        <row r="11524">
          <cell r="A11524">
            <v>47954</v>
          </cell>
          <cell r="B11524">
            <v>0</v>
          </cell>
        </row>
        <row r="11525">
          <cell r="A11525">
            <v>47955</v>
          </cell>
          <cell r="B11525">
            <v>0</v>
          </cell>
        </row>
        <row r="11526">
          <cell r="A11526">
            <v>47956</v>
          </cell>
          <cell r="B11526">
            <v>0</v>
          </cell>
        </row>
        <row r="11527">
          <cell r="A11527">
            <v>47957</v>
          </cell>
          <cell r="B11527">
            <v>0</v>
          </cell>
        </row>
        <row r="11528">
          <cell r="A11528">
            <v>47958</v>
          </cell>
          <cell r="B11528">
            <v>0</v>
          </cell>
        </row>
        <row r="11529">
          <cell r="A11529">
            <v>47959</v>
          </cell>
          <cell r="B11529">
            <v>0</v>
          </cell>
        </row>
        <row r="11530">
          <cell r="A11530">
            <v>47960</v>
          </cell>
          <cell r="B11530">
            <v>0</v>
          </cell>
        </row>
        <row r="11531">
          <cell r="A11531">
            <v>47961</v>
          </cell>
          <cell r="B11531">
            <v>0</v>
          </cell>
        </row>
        <row r="11532">
          <cell r="A11532">
            <v>47962</v>
          </cell>
          <cell r="B11532">
            <v>0</v>
          </cell>
        </row>
        <row r="11533">
          <cell r="A11533">
            <v>47963</v>
          </cell>
          <cell r="B11533">
            <v>0</v>
          </cell>
        </row>
        <row r="11534">
          <cell r="A11534">
            <v>47964</v>
          </cell>
          <cell r="B11534">
            <v>0</v>
          </cell>
        </row>
        <row r="11535">
          <cell r="A11535">
            <v>47965</v>
          </cell>
          <cell r="B11535">
            <v>0</v>
          </cell>
        </row>
        <row r="11536">
          <cell r="A11536">
            <v>47966</v>
          </cell>
          <cell r="B11536">
            <v>0</v>
          </cell>
        </row>
        <row r="11537">
          <cell r="A11537">
            <v>47967</v>
          </cell>
          <cell r="B11537">
            <v>0</v>
          </cell>
        </row>
        <row r="11538">
          <cell r="A11538">
            <v>47968</v>
          </cell>
          <cell r="B11538">
            <v>0</v>
          </cell>
        </row>
        <row r="11539">
          <cell r="A11539">
            <v>47969</v>
          </cell>
          <cell r="B11539">
            <v>0</v>
          </cell>
        </row>
        <row r="11540">
          <cell r="A11540">
            <v>47970</v>
          </cell>
          <cell r="B11540">
            <v>0</v>
          </cell>
        </row>
        <row r="11541">
          <cell r="A11541">
            <v>47971</v>
          </cell>
          <cell r="B11541">
            <v>0</v>
          </cell>
        </row>
        <row r="11542">
          <cell r="A11542">
            <v>47972</v>
          </cell>
          <cell r="B11542">
            <v>0</v>
          </cell>
        </row>
        <row r="11543">
          <cell r="A11543">
            <v>47973</v>
          </cell>
          <cell r="B11543">
            <v>0</v>
          </cell>
        </row>
        <row r="11544">
          <cell r="A11544">
            <v>47974</v>
          </cell>
          <cell r="B11544">
            <v>0</v>
          </cell>
        </row>
        <row r="11545">
          <cell r="A11545">
            <v>47975</v>
          </cell>
          <cell r="B11545">
            <v>0</v>
          </cell>
        </row>
        <row r="11546">
          <cell r="A11546">
            <v>47976</v>
          </cell>
          <cell r="B11546">
            <v>0</v>
          </cell>
        </row>
        <row r="11547">
          <cell r="A11547">
            <v>47977</v>
          </cell>
          <cell r="B11547">
            <v>0</v>
          </cell>
        </row>
        <row r="11548">
          <cell r="A11548">
            <v>47978</v>
          </cell>
          <cell r="B11548">
            <v>0</v>
          </cell>
        </row>
        <row r="11549">
          <cell r="A11549">
            <v>47979</v>
          </cell>
          <cell r="B11549">
            <v>0</v>
          </cell>
        </row>
        <row r="11550">
          <cell r="A11550">
            <v>47980</v>
          </cell>
          <cell r="B11550">
            <v>0</v>
          </cell>
        </row>
        <row r="11551">
          <cell r="A11551">
            <v>47981</v>
          </cell>
          <cell r="B11551">
            <v>0</v>
          </cell>
        </row>
        <row r="11552">
          <cell r="A11552">
            <v>47982</v>
          </cell>
          <cell r="B11552">
            <v>0</v>
          </cell>
        </row>
        <row r="11553">
          <cell r="A11553">
            <v>47983</v>
          </cell>
          <cell r="B11553">
            <v>0</v>
          </cell>
        </row>
        <row r="11554">
          <cell r="A11554">
            <v>47984</v>
          </cell>
          <cell r="B11554">
            <v>0</v>
          </cell>
        </row>
        <row r="11555">
          <cell r="A11555">
            <v>47985</v>
          </cell>
          <cell r="B11555">
            <v>0</v>
          </cell>
        </row>
        <row r="11556">
          <cell r="A11556">
            <v>47986</v>
          </cell>
          <cell r="B11556">
            <v>0</v>
          </cell>
        </row>
        <row r="11557">
          <cell r="A11557">
            <v>47987</v>
          </cell>
          <cell r="B11557">
            <v>0</v>
          </cell>
        </row>
        <row r="11558">
          <cell r="A11558">
            <v>47988</v>
          </cell>
          <cell r="B11558">
            <v>0</v>
          </cell>
        </row>
        <row r="11559">
          <cell r="A11559">
            <v>47989</v>
          </cell>
          <cell r="B11559">
            <v>0</v>
          </cell>
        </row>
        <row r="11560">
          <cell r="A11560">
            <v>47990</v>
          </cell>
          <cell r="B11560">
            <v>0</v>
          </cell>
        </row>
        <row r="11561">
          <cell r="A11561">
            <v>47991</v>
          </cell>
          <cell r="B11561">
            <v>0</v>
          </cell>
        </row>
        <row r="11562">
          <cell r="A11562">
            <v>47992</v>
          </cell>
          <cell r="B11562">
            <v>0</v>
          </cell>
        </row>
        <row r="11563">
          <cell r="A11563">
            <v>47993</v>
          </cell>
          <cell r="B11563">
            <v>0</v>
          </cell>
        </row>
        <row r="11564">
          <cell r="A11564">
            <v>47994</v>
          </cell>
          <cell r="B11564">
            <v>0</v>
          </cell>
        </row>
        <row r="11565">
          <cell r="A11565">
            <v>47995</v>
          </cell>
          <cell r="B11565">
            <v>0</v>
          </cell>
        </row>
        <row r="11566">
          <cell r="A11566">
            <v>47996</v>
          </cell>
          <cell r="B11566">
            <v>0</v>
          </cell>
        </row>
        <row r="11567">
          <cell r="A11567">
            <v>47997</v>
          </cell>
          <cell r="B11567">
            <v>0</v>
          </cell>
        </row>
        <row r="11568">
          <cell r="A11568">
            <v>47998</v>
          </cell>
          <cell r="B11568">
            <v>0</v>
          </cell>
        </row>
        <row r="11569">
          <cell r="A11569">
            <v>47999</v>
          </cell>
          <cell r="B11569">
            <v>0</v>
          </cell>
        </row>
        <row r="11570">
          <cell r="A11570">
            <v>48000</v>
          </cell>
          <cell r="B11570">
            <v>0</v>
          </cell>
        </row>
        <row r="11571">
          <cell r="A11571">
            <v>48001</v>
          </cell>
          <cell r="B11571">
            <v>0</v>
          </cell>
        </row>
        <row r="11572">
          <cell r="A11572">
            <v>48002</v>
          </cell>
          <cell r="B11572">
            <v>0</v>
          </cell>
        </row>
        <row r="11573">
          <cell r="A11573">
            <v>48003</v>
          </cell>
          <cell r="B11573">
            <v>0</v>
          </cell>
        </row>
        <row r="11574">
          <cell r="A11574">
            <v>48004</v>
          </cell>
          <cell r="B11574">
            <v>0</v>
          </cell>
        </row>
        <row r="11575">
          <cell r="A11575">
            <v>48005</v>
          </cell>
          <cell r="B11575">
            <v>0</v>
          </cell>
        </row>
        <row r="11576">
          <cell r="A11576">
            <v>48006</v>
          </cell>
          <cell r="B11576">
            <v>0</v>
          </cell>
        </row>
        <row r="11577">
          <cell r="A11577">
            <v>48007</v>
          </cell>
          <cell r="B11577">
            <v>0</v>
          </cell>
        </row>
        <row r="11578">
          <cell r="A11578">
            <v>48008</v>
          </cell>
          <cell r="B11578">
            <v>0</v>
          </cell>
        </row>
        <row r="11579">
          <cell r="A11579">
            <v>48009</v>
          </cell>
          <cell r="B11579">
            <v>0</v>
          </cell>
        </row>
        <row r="11580">
          <cell r="A11580">
            <v>48010</v>
          </cell>
          <cell r="B11580">
            <v>0</v>
          </cell>
        </row>
        <row r="11581">
          <cell r="A11581">
            <v>48011</v>
          </cell>
          <cell r="B11581">
            <v>0</v>
          </cell>
        </row>
        <row r="11582">
          <cell r="A11582">
            <v>48012</v>
          </cell>
          <cell r="B11582">
            <v>0</v>
          </cell>
        </row>
        <row r="11583">
          <cell r="A11583">
            <v>48013</v>
          </cell>
          <cell r="B11583">
            <v>0</v>
          </cell>
        </row>
        <row r="11584">
          <cell r="A11584">
            <v>48014</v>
          </cell>
          <cell r="B11584">
            <v>0</v>
          </cell>
        </row>
        <row r="11585">
          <cell r="A11585">
            <v>48015</v>
          </cell>
          <cell r="B11585">
            <v>0</v>
          </cell>
        </row>
        <row r="11586">
          <cell r="A11586">
            <v>48016</v>
          </cell>
          <cell r="B11586">
            <v>0</v>
          </cell>
        </row>
        <row r="11587">
          <cell r="A11587">
            <v>48017</v>
          </cell>
          <cell r="B11587">
            <v>0</v>
          </cell>
        </row>
        <row r="11588">
          <cell r="A11588">
            <v>48018</v>
          </cell>
          <cell r="B11588">
            <v>0</v>
          </cell>
        </row>
        <row r="11589">
          <cell r="A11589">
            <v>48019</v>
          </cell>
          <cell r="B11589">
            <v>0</v>
          </cell>
        </row>
        <row r="11590">
          <cell r="A11590">
            <v>48020</v>
          </cell>
          <cell r="B11590">
            <v>0</v>
          </cell>
        </row>
        <row r="11591">
          <cell r="A11591">
            <v>48021</v>
          </cell>
          <cell r="B11591">
            <v>0</v>
          </cell>
        </row>
        <row r="11592">
          <cell r="A11592">
            <v>48022</v>
          </cell>
          <cell r="B11592">
            <v>0</v>
          </cell>
        </row>
        <row r="11593">
          <cell r="A11593">
            <v>48023</v>
          </cell>
          <cell r="B11593">
            <v>0</v>
          </cell>
        </row>
        <row r="11594">
          <cell r="A11594">
            <v>48024</v>
          </cell>
          <cell r="B11594">
            <v>0</v>
          </cell>
        </row>
        <row r="11595">
          <cell r="A11595">
            <v>48025</v>
          </cell>
          <cell r="B11595">
            <v>0</v>
          </cell>
        </row>
        <row r="11596">
          <cell r="A11596">
            <v>48026</v>
          </cell>
          <cell r="B11596">
            <v>0</v>
          </cell>
        </row>
        <row r="11597">
          <cell r="A11597">
            <v>48027</v>
          </cell>
          <cell r="B11597">
            <v>0</v>
          </cell>
        </row>
        <row r="11598">
          <cell r="A11598">
            <v>48028</v>
          </cell>
          <cell r="B11598">
            <v>0</v>
          </cell>
        </row>
        <row r="11599">
          <cell r="A11599">
            <v>48029</v>
          </cell>
          <cell r="B11599">
            <v>0</v>
          </cell>
        </row>
        <row r="11600">
          <cell r="A11600">
            <v>48030</v>
          </cell>
          <cell r="B11600">
            <v>0</v>
          </cell>
        </row>
        <row r="11601">
          <cell r="A11601">
            <v>48031</v>
          </cell>
          <cell r="B11601">
            <v>0</v>
          </cell>
        </row>
        <row r="11602">
          <cell r="A11602">
            <v>48032</v>
          </cell>
          <cell r="B11602">
            <v>0</v>
          </cell>
        </row>
        <row r="11603">
          <cell r="A11603">
            <v>48033</v>
          </cell>
          <cell r="B11603">
            <v>0</v>
          </cell>
        </row>
        <row r="11604">
          <cell r="A11604">
            <v>48034</v>
          </cell>
          <cell r="B11604">
            <v>0</v>
          </cell>
        </row>
        <row r="11605">
          <cell r="A11605">
            <v>48035</v>
          </cell>
          <cell r="B11605">
            <v>0</v>
          </cell>
        </row>
        <row r="11606">
          <cell r="A11606">
            <v>48036</v>
          </cell>
          <cell r="B11606">
            <v>0</v>
          </cell>
        </row>
        <row r="11607">
          <cell r="A11607">
            <v>48037</v>
          </cell>
          <cell r="B11607">
            <v>0</v>
          </cell>
        </row>
        <row r="11608">
          <cell r="A11608">
            <v>48038</v>
          </cell>
          <cell r="B11608">
            <v>0</v>
          </cell>
        </row>
        <row r="11609">
          <cell r="A11609">
            <v>48039</v>
          </cell>
          <cell r="B11609">
            <v>0</v>
          </cell>
        </row>
        <row r="11610">
          <cell r="A11610">
            <v>48040</v>
          </cell>
          <cell r="B11610">
            <v>0</v>
          </cell>
        </row>
        <row r="11611">
          <cell r="A11611">
            <v>48041</v>
          </cell>
          <cell r="B11611">
            <v>0</v>
          </cell>
        </row>
        <row r="11612">
          <cell r="A11612">
            <v>48042</v>
          </cell>
          <cell r="B11612">
            <v>0</v>
          </cell>
        </row>
        <row r="11613">
          <cell r="A11613">
            <v>48043</v>
          </cell>
          <cell r="B11613">
            <v>0</v>
          </cell>
        </row>
        <row r="11614">
          <cell r="A11614">
            <v>48044</v>
          </cell>
          <cell r="B11614">
            <v>0</v>
          </cell>
        </row>
        <row r="11615">
          <cell r="A11615">
            <v>48045</v>
          </cell>
          <cell r="B11615">
            <v>0</v>
          </cell>
        </row>
        <row r="11616">
          <cell r="A11616">
            <v>48046</v>
          </cell>
          <cell r="B11616">
            <v>0</v>
          </cell>
        </row>
        <row r="11617">
          <cell r="A11617">
            <v>48047</v>
          </cell>
          <cell r="B11617">
            <v>0</v>
          </cell>
        </row>
        <row r="11618">
          <cell r="A11618">
            <v>48048</v>
          </cell>
          <cell r="B11618">
            <v>0</v>
          </cell>
        </row>
        <row r="11619">
          <cell r="A11619">
            <v>48049</v>
          </cell>
          <cell r="B11619">
            <v>0</v>
          </cell>
        </row>
        <row r="11620">
          <cell r="A11620">
            <v>48050</v>
          </cell>
          <cell r="B11620">
            <v>0</v>
          </cell>
        </row>
        <row r="11621">
          <cell r="A11621">
            <v>48051</v>
          </cell>
          <cell r="B11621">
            <v>0</v>
          </cell>
        </row>
        <row r="11622">
          <cell r="A11622">
            <v>48052</v>
          </cell>
          <cell r="B11622">
            <v>0</v>
          </cell>
        </row>
        <row r="11623">
          <cell r="A11623">
            <v>48053</v>
          </cell>
          <cell r="B11623">
            <v>0</v>
          </cell>
        </row>
        <row r="11624">
          <cell r="A11624">
            <v>48054</v>
          </cell>
          <cell r="B11624">
            <v>0</v>
          </cell>
        </row>
        <row r="11625">
          <cell r="A11625">
            <v>48055</v>
          </cell>
          <cell r="B11625">
            <v>0</v>
          </cell>
        </row>
        <row r="11626">
          <cell r="A11626">
            <v>48056</v>
          </cell>
          <cell r="B11626">
            <v>0</v>
          </cell>
        </row>
        <row r="11627">
          <cell r="A11627">
            <v>48057</v>
          </cell>
          <cell r="B11627">
            <v>0</v>
          </cell>
        </row>
        <row r="11628">
          <cell r="A11628">
            <v>48058</v>
          </cell>
          <cell r="B11628">
            <v>0</v>
          </cell>
        </row>
        <row r="11629">
          <cell r="A11629">
            <v>48059</v>
          </cell>
          <cell r="B11629">
            <v>0</v>
          </cell>
        </row>
        <row r="11630">
          <cell r="A11630">
            <v>48060</v>
          </cell>
          <cell r="B11630">
            <v>0</v>
          </cell>
        </row>
        <row r="11631">
          <cell r="A11631">
            <v>48061</v>
          </cell>
          <cell r="B11631">
            <v>0</v>
          </cell>
        </row>
        <row r="11632">
          <cell r="A11632">
            <v>48062</v>
          </cell>
          <cell r="B11632">
            <v>0</v>
          </cell>
        </row>
        <row r="11633">
          <cell r="A11633">
            <v>48063</v>
          </cell>
          <cell r="B11633">
            <v>0</v>
          </cell>
        </row>
        <row r="11634">
          <cell r="A11634">
            <v>48064</v>
          </cell>
          <cell r="B11634">
            <v>0</v>
          </cell>
        </row>
        <row r="11635">
          <cell r="A11635">
            <v>48065</v>
          </cell>
          <cell r="B11635">
            <v>0</v>
          </cell>
        </row>
        <row r="11636">
          <cell r="A11636">
            <v>48066</v>
          </cell>
          <cell r="B11636">
            <v>0</v>
          </cell>
        </row>
        <row r="11637">
          <cell r="A11637">
            <v>48067</v>
          </cell>
          <cell r="B11637">
            <v>0</v>
          </cell>
        </row>
        <row r="11638">
          <cell r="A11638">
            <v>48068</v>
          </cell>
          <cell r="B11638">
            <v>0</v>
          </cell>
        </row>
        <row r="11639">
          <cell r="A11639">
            <v>48069</v>
          </cell>
          <cell r="B11639">
            <v>0</v>
          </cell>
        </row>
        <row r="11640">
          <cell r="A11640">
            <v>48070</v>
          </cell>
          <cell r="B11640">
            <v>0</v>
          </cell>
        </row>
        <row r="11641">
          <cell r="A11641">
            <v>48071</v>
          </cell>
          <cell r="B11641">
            <v>0</v>
          </cell>
        </row>
        <row r="11642">
          <cell r="A11642">
            <v>48072</v>
          </cell>
          <cell r="B11642">
            <v>0</v>
          </cell>
        </row>
        <row r="11643">
          <cell r="A11643">
            <v>48073</v>
          </cell>
          <cell r="B11643">
            <v>0</v>
          </cell>
        </row>
        <row r="11644">
          <cell r="A11644">
            <v>48074</v>
          </cell>
          <cell r="B11644">
            <v>0</v>
          </cell>
        </row>
        <row r="11645">
          <cell r="A11645">
            <v>48075</v>
          </cell>
          <cell r="B11645">
            <v>0</v>
          </cell>
        </row>
        <row r="11646">
          <cell r="A11646">
            <v>48076</v>
          </cell>
          <cell r="B11646">
            <v>0</v>
          </cell>
        </row>
        <row r="11647">
          <cell r="A11647">
            <v>48077</v>
          </cell>
          <cell r="B11647">
            <v>0</v>
          </cell>
        </row>
        <row r="11648">
          <cell r="A11648">
            <v>48078</v>
          </cell>
          <cell r="B11648">
            <v>0</v>
          </cell>
        </row>
        <row r="11649">
          <cell r="A11649">
            <v>48079</v>
          </cell>
          <cell r="B11649">
            <v>0</v>
          </cell>
        </row>
        <row r="11650">
          <cell r="A11650">
            <v>48080</v>
          </cell>
          <cell r="B11650">
            <v>0</v>
          </cell>
        </row>
        <row r="11651">
          <cell r="A11651">
            <v>48081</v>
          </cell>
          <cell r="B11651">
            <v>0</v>
          </cell>
        </row>
        <row r="11652">
          <cell r="A11652">
            <v>48082</v>
          </cell>
          <cell r="B11652">
            <v>0</v>
          </cell>
        </row>
        <row r="11653">
          <cell r="A11653">
            <v>48083</v>
          </cell>
          <cell r="B11653">
            <v>0</v>
          </cell>
        </row>
        <row r="11654">
          <cell r="A11654">
            <v>48084</v>
          </cell>
          <cell r="B11654">
            <v>0</v>
          </cell>
        </row>
        <row r="11655">
          <cell r="A11655">
            <v>48085</v>
          </cell>
          <cell r="B11655">
            <v>0</v>
          </cell>
        </row>
        <row r="11656">
          <cell r="A11656">
            <v>48086</v>
          </cell>
          <cell r="B11656">
            <v>0</v>
          </cell>
        </row>
        <row r="11657">
          <cell r="A11657">
            <v>48087</v>
          </cell>
          <cell r="B11657">
            <v>0</v>
          </cell>
        </row>
        <row r="11658">
          <cell r="A11658">
            <v>48088</v>
          </cell>
          <cell r="B11658">
            <v>0</v>
          </cell>
        </row>
        <row r="11659">
          <cell r="A11659">
            <v>48089</v>
          </cell>
          <cell r="B11659">
            <v>0</v>
          </cell>
        </row>
        <row r="11660">
          <cell r="A11660">
            <v>48090</v>
          </cell>
          <cell r="B11660">
            <v>0</v>
          </cell>
        </row>
        <row r="11661">
          <cell r="A11661">
            <v>48091</v>
          </cell>
          <cell r="B11661">
            <v>0</v>
          </cell>
        </row>
        <row r="11662">
          <cell r="A11662">
            <v>48092</v>
          </cell>
          <cell r="B11662">
            <v>0</v>
          </cell>
        </row>
        <row r="11663">
          <cell r="A11663">
            <v>48093</v>
          </cell>
          <cell r="B11663">
            <v>0</v>
          </cell>
        </row>
        <row r="11664">
          <cell r="A11664">
            <v>48094</v>
          </cell>
          <cell r="B11664">
            <v>0</v>
          </cell>
        </row>
        <row r="11665">
          <cell r="A11665">
            <v>48095</v>
          </cell>
          <cell r="B11665">
            <v>0</v>
          </cell>
        </row>
        <row r="11666">
          <cell r="A11666">
            <v>48096</v>
          </cell>
          <cell r="B11666">
            <v>0</v>
          </cell>
        </row>
        <row r="11667">
          <cell r="A11667">
            <v>48097</v>
          </cell>
          <cell r="B11667">
            <v>0</v>
          </cell>
        </row>
        <row r="11668">
          <cell r="A11668">
            <v>48098</v>
          </cell>
          <cell r="B11668">
            <v>0</v>
          </cell>
        </row>
        <row r="11669">
          <cell r="A11669">
            <v>48099</v>
          </cell>
          <cell r="B11669">
            <v>0</v>
          </cell>
        </row>
        <row r="11670">
          <cell r="A11670">
            <v>48100</v>
          </cell>
          <cell r="B11670">
            <v>0</v>
          </cell>
        </row>
        <row r="11671">
          <cell r="A11671">
            <v>48101</v>
          </cell>
          <cell r="B11671">
            <v>0</v>
          </cell>
        </row>
        <row r="11672">
          <cell r="A11672">
            <v>48102</v>
          </cell>
          <cell r="B11672">
            <v>0</v>
          </cell>
        </row>
        <row r="11673">
          <cell r="A11673">
            <v>48103</v>
          </cell>
          <cell r="B11673">
            <v>0</v>
          </cell>
        </row>
        <row r="11674">
          <cell r="A11674">
            <v>48104</v>
          </cell>
          <cell r="B11674">
            <v>0</v>
          </cell>
        </row>
        <row r="11675">
          <cell r="A11675">
            <v>48105</v>
          </cell>
          <cell r="B11675">
            <v>0</v>
          </cell>
        </row>
        <row r="11676">
          <cell r="A11676">
            <v>48106</v>
          </cell>
          <cell r="B11676">
            <v>0</v>
          </cell>
        </row>
        <row r="11677">
          <cell r="A11677">
            <v>48107</v>
          </cell>
          <cell r="B11677">
            <v>0</v>
          </cell>
        </row>
        <row r="11678">
          <cell r="A11678">
            <v>48108</v>
          </cell>
          <cell r="B11678">
            <v>0</v>
          </cell>
        </row>
        <row r="11679">
          <cell r="A11679">
            <v>48109</v>
          </cell>
          <cell r="B11679">
            <v>0</v>
          </cell>
        </row>
        <row r="11680">
          <cell r="A11680">
            <v>48110</v>
          </cell>
          <cell r="B11680">
            <v>0</v>
          </cell>
        </row>
        <row r="11681">
          <cell r="A11681">
            <v>48111</v>
          </cell>
          <cell r="B11681">
            <v>0</v>
          </cell>
        </row>
        <row r="11682">
          <cell r="A11682">
            <v>48112</v>
          </cell>
          <cell r="B11682">
            <v>0</v>
          </cell>
        </row>
        <row r="11683">
          <cell r="A11683">
            <v>48113</v>
          </cell>
          <cell r="B11683">
            <v>0</v>
          </cell>
        </row>
        <row r="11684">
          <cell r="A11684">
            <v>48114</v>
          </cell>
          <cell r="B11684">
            <v>0</v>
          </cell>
        </row>
        <row r="11685">
          <cell r="A11685">
            <v>48115</v>
          </cell>
          <cell r="B11685">
            <v>0</v>
          </cell>
        </row>
        <row r="11686">
          <cell r="A11686">
            <v>48116</v>
          </cell>
          <cell r="B11686">
            <v>0</v>
          </cell>
        </row>
        <row r="11687">
          <cell r="A11687">
            <v>48117</v>
          </cell>
          <cell r="B11687">
            <v>0</v>
          </cell>
        </row>
        <row r="11688">
          <cell r="A11688">
            <v>48118</v>
          </cell>
          <cell r="B11688">
            <v>0</v>
          </cell>
        </row>
        <row r="11689">
          <cell r="A11689">
            <v>48119</v>
          </cell>
          <cell r="B11689">
            <v>0</v>
          </cell>
        </row>
        <row r="11690">
          <cell r="A11690">
            <v>48120</v>
          </cell>
          <cell r="B11690">
            <v>0</v>
          </cell>
        </row>
        <row r="11691">
          <cell r="A11691">
            <v>48121</v>
          </cell>
          <cell r="B11691">
            <v>0</v>
          </cell>
        </row>
        <row r="11692">
          <cell r="A11692">
            <v>48122</v>
          </cell>
          <cell r="B11692">
            <v>0</v>
          </cell>
        </row>
        <row r="11693">
          <cell r="A11693">
            <v>48123</v>
          </cell>
          <cell r="B11693">
            <v>0</v>
          </cell>
        </row>
        <row r="11694">
          <cell r="A11694">
            <v>48124</v>
          </cell>
          <cell r="B11694">
            <v>0</v>
          </cell>
        </row>
        <row r="11695">
          <cell r="A11695">
            <v>48125</v>
          </cell>
          <cell r="B11695">
            <v>0</v>
          </cell>
        </row>
        <row r="11696">
          <cell r="A11696">
            <v>48126</v>
          </cell>
          <cell r="B11696">
            <v>0</v>
          </cell>
        </row>
        <row r="11697">
          <cell r="A11697">
            <v>48127</v>
          </cell>
          <cell r="B11697">
            <v>0</v>
          </cell>
        </row>
        <row r="11698">
          <cell r="A11698">
            <v>48128</v>
          </cell>
          <cell r="B11698">
            <v>0</v>
          </cell>
        </row>
        <row r="11699">
          <cell r="A11699">
            <v>48129</v>
          </cell>
          <cell r="B11699">
            <v>0</v>
          </cell>
        </row>
        <row r="11700">
          <cell r="A11700">
            <v>48130</v>
          </cell>
          <cell r="B11700">
            <v>0</v>
          </cell>
        </row>
        <row r="11701">
          <cell r="A11701">
            <v>48131</v>
          </cell>
          <cell r="B11701">
            <v>0</v>
          </cell>
        </row>
        <row r="11702">
          <cell r="A11702">
            <v>48132</v>
          </cell>
          <cell r="B11702">
            <v>0</v>
          </cell>
        </row>
        <row r="11703">
          <cell r="A11703">
            <v>48133</v>
          </cell>
          <cell r="B11703">
            <v>0</v>
          </cell>
        </row>
        <row r="11704">
          <cell r="A11704">
            <v>48134</v>
          </cell>
          <cell r="B11704">
            <v>0</v>
          </cell>
        </row>
        <row r="11705">
          <cell r="A11705">
            <v>48135</v>
          </cell>
          <cell r="B11705">
            <v>0</v>
          </cell>
        </row>
        <row r="11706">
          <cell r="A11706">
            <v>48136</v>
          </cell>
          <cell r="B11706">
            <v>0</v>
          </cell>
        </row>
        <row r="11707">
          <cell r="A11707">
            <v>48137</v>
          </cell>
          <cell r="B11707">
            <v>0</v>
          </cell>
        </row>
        <row r="11708">
          <cell r="A11708">
            <v>48138</v>
          </cell>
          <cell r="B11708">
            <v>0</v>
          </cell>
        </row>
        <row r="11709">
          <cell r="A11709">
            <v>48139</v>
          </cell>
          <cell r="B11709">
            <v>0</v>
          </cell>
        </row>
        <row r="11710">
          <cell r="A11710">
            <v>48140</v>
          </cell>
          <cell r="B11710">
            <v>0</v>
          </cell>
        </row>
        <row r="11711">
          <cell r="A11711">
            <v>48141</v>
          </cell>
          <cell r="B11711">
            <v>0</v>
          </cell>
        </row>
        <row r="11712">
          <cell r="A11712">
            <v>48142</v>
          </cell>
          <cell r="B11712">
            <v>0</v>
          </cell>
        </row>
        <row r="11713">
          <cell r="A11713">
            <v>48143</v>
          </cell>
          <cell r="B11713">
            <v>0</v>
          </cell>
        </row>
        <row r="11714">
          <cell r="A11714">
            <v>48144</v>
          </cell>
          <cell r="B11714">
            <v>0</v>
          </cell>
        </row>
        <row r="11715">
          <cell r="A11715">
            <v>48145</v>
          </cell>
          <cell r="B11715">
            <v>0</v>
          </cell>
        </row>
        <row r="11716">
          <cell r="A11716">
            <v>48146</v>
          </cell>
          <cell r="B11716">
            <v>0</v>
          </cell>
        </row>
        <row r="11717">
          <cell r="A11717">
            <v>48147</v>
          </cell>
          <cell r="B11717">
            <v>0</v>
          </cell>
        </row>
        <row r="11718">
          <cell r="A11718">
            <v>48148</v>
          </cell>
          <cell r="B11718">
            <v>0</v>
          </cell>
        </row>
        <row r="11719">
          <cell r="A11719">
            <v>48149</v>
          </cell>
          <cell r="B11719">
            <v>0</v>
          </cell>
        </row>
        <row r="11720">
          <cell r="A11720">
            <v>48150</v>
          </cell>
          <cell r="B11720">
            <v>0</v>
          </cell>
        </row>
        <row r="11721">
          <cell r="A11721">
            <v>48151</v>
          </cell>
          <cell r="B11721">
            <v>0</v>
          </cell>
        </row>
        <row r="11722">
          <cell r="A11722">
            <v>48152</v>
          </cell>
          <cell r="B11722">
            <v>0</v>
          </cell>
        </row>
        <row r="11723">
          <cell r="A11723">
            <v>48153</v>
          </cell>
          <cell r="B11723">
            <v>0</v>
          </cell>
        </row>
        <row r="11724">
          <cell r="A11724">
            <v>48154</v>
          </cell>
          <cell r="B11724">
            <v>0</v>
          </cell>
        </row>
        <row r="11725">
          <cell r="A11725">
            <v>48155</v>
          </cell>
          <cell r="B11725">
            <v>0</v>
          </cell>
        </row>
        <row r="11726">
          <cell r="A11726">
            <v>48156</v>
          </cell>
          <cell r="B11726">
            <v>0</v>
          </cell>
        </row>
        <row r="11727">
          <cell r="A11727">
            <v>48157</v>
          </cell>
          <cell r="B11727">
            <v>0</v>
          </cell>
        </row>
        <row r="11728">
          <cell r="A11728">
            <v>48158</v>
          </cell>
          <cell r="B11728">
            <v>0</v>
          </cell>
        </row>
        <row r="11729">
          <cell r="A11729">
            <v>48159</v>
          </cell>
          <cell r="B11729">
            <v>0</v>
          </cell>
        </row>
        <row r="11730">
          <cell r="A11730">
            <v>48160</v>
          </cell>
          <cell r="B11730">
            <v>0</v>
          </cell>
        </row>
        <row r="11731">
          <cell r="A11731">
            <v>48161</v>
          </cell>
          <cell r="B11731">
            <v>0</v>
          </cell>
        </row>
        <row r="11732">
          <cell r="A11732">
            <v>48162</v>
          </cell>
          <cell r="B11732">
            <v>0</v>
          </cell>
        </row>
        <row r="11733">
          <cell r="A11733">
            <v>48163</v>
          </cell>
          <cell r="B11733">
            <v>0</v>
          </cell>
        </row>
        <row r="11734">
          <cell r="A11734">
            <v>48164</v>
          </cell>
          <cell r="B11734">
            <v>0</v>
          </cell>
        </row>
        <row r="11735">
          <cell r="A11735">
            <v>48165</v>
          </cell>
          <cell r="B11735">
            <v>0</v>
          </cell>
        </row>
        <row r="11736">
          <cell r="A11736">
            <v>48166</v>
          </cell>
          <cell r="B11736">
            <v>0</v>
          </cell>
        </row>
        <row r="11737">
          <cell r="A11737">
            <v>48167</v>
          </cell>
          <cell r="B11737">
            <v>0</v>
          </cell>
        </row>
        <row r="11738">
          <cell r="A11738">
            <v>48168</v>
          </cell>
          <cell r="B11738">
            <v>0</v>
          </cell>
        </row>
        <row r="11739">
          <cell r="A11739">
            <v>48169</v>
          </cell>
          <cell r="B11739">
            <v>0</v>
          </cell>
        </row>
        <row r="11740">
          <cell r="A11740">
            <v>48170</v>
          </cell>
          <cell r="B11740">
            <v>0</v>
          </cell>
        </row>
        <row r="11741">
          <cell r="A11741">
            <v>48171</v>
          </cell>
          <cell r="B11741">
            <v>0</v>
          </cell>
        </row>
        <row r="11742">
          <cell r="A11742">
            <v>48172</v>
          </cell>
          <cell r="B11742">
            <v>0</v>
          </cell>
        </row>
        <row r="11743">
          <cell r="A11743">
            <v>48173</v>
          </cell>
          <cell r="B11743">
            <v>0</v>
          </cell>
        </row>
        <row r="11744">
          <cell r="A11744">
            <v>48174</v>
          </cell>
          <cell r="B11744">
            <v>0</v>
          </cell>
        </row>
        <row r="11745">
          <cell r="A11745">
            <v>48175</v>
          </cell>
          <cell r="B11745">
            <v>0</v>
          </cell>
        </row>
        <row r="11746">
          <cell r="A11746">
            <v>48176</v>
          </cell>
          <cell r="B11746">
            <v>0</v>
          </cell>
        </row>
        <row r="11747">
          <cell r="A11747">
            <v>48177</v>
          </cell>
          <cell r="B11747">
            <v>0</v>
          </cell>
        </row>
        <row r="11748">
          <cell r="A11748">
            <v>48178</v>
          </cell>
          <cell r="B11748">
            <v>0</v>
          </cell>
        </row>
        <row r="11749">
          <cell r="A11749">
            <v>48179</v>
          </cell>
          <cell r="B11749">
            <v>0</v>
          </cell>
        </row>
        <row r="11750">
          <cell r="A11750">
            <v>48180</v>
          </cell>
          <cell r="B11750">
            <v>0</v>
          </cell>
        </row>
        <row r="11751">
          <cell r="A11751">
            <v>48181</v>
          </cell>
          <cell r="B11751">
            <v>0</v>
          </cell>
        </row>
        <row r="11752">
          <cell r="A11752">
            <v>48182</v>
          </cell>
          <cell r="B11752">
            <v>0</v>
          </cell>
        </row>
        <row r="11753">
          <cell r="A11753">
            <v>48183</v>
          </cell>
          <cell r="B11753">
            <v>0</v>
          </cell>
        </row>
        <row r="11754">
          <cell r="A11754">
            <v>48184</v>
          </cell>
          <cell r="B11754">
            <v>0</v>
          </cell>
        </row>
        <row r="11755">
          <cell r="A11755">
            <v>48185</v>
          </cell>
          <cell r="B11755">
            <v>0</v>
          </cell>
        </row>
        <row r="11756">
          <cell r="A11756">
            <v>48186</v>
          </cell>
          <cell r="B11756">
            <v>0</v>
          </cell>
        </row>
        <row r="11757">
          <cell r="A11757">
            <v>48187</v>
          </cell>
          <cell r="B11757">
            <v>0</v>
          </cell>
        </row>
        <row r="11758">
          <cell r="A11758">
            <v>48188</v>
          </cell>
          <cell r="B11758">
            <v>0</v>
          </cell>
        </row>
        <row r="11759">
          <cell r="A11759">
            <v>48189</v>
          </cell>
          <cell r="B11759">
            <v>0</v>
          </cell>
        </row>
        <row r="11760">
          <cell r="A11760">
            <v>48190</v>
          </cell>
          <cell r="B11760">
            <v>0</v>
          </cell>
        </row>
        <row r="11761">
          <cell r="A11761">
            <v>48191</v>
          </cell>
          <cell r="B11761">
            <v>0</v>
          </cell>
        </row>
        <row r="11762">
          <cell r="A11762">
            <v>48192</v>
          </cell>
          <cell r="B11762">
            <v>0</v>
          </cell>
        </row>
        <row r="11763">
          <cell r="A11763">
            <v>48193</v>
          </cell>
          <cell r="B11763">
            <v>0</v>
          </cell>
        </row>
        <row r="11764">
          <cell r="A11764">
            <v>48194</v>
          </cell>
          <cell r="B11764">
            <v>0</v>
          </cell>
        </row>
        <row r="11765">
          <cell r="A11765">
            <v>48195</v>
          </cell>
          <cell r="B11765">
            <v>0</v>
          </cell>
        </row>
        <row r="11766">
          <cell r="A11766">
            <v>48196</v>
          </cell>
          <cell r="B11766">
            <v>0</v>
          </cell>
        </row>
        <row r="11767">
          <cell r="A11767">
            <v>48197</v>
          </cell>
          <cell r="B11767">
            <v>0</v>
          </cell>
        </row>
        <row r="11768">
          <cell r="A11768">
            <v>48198</v>
          </cell>
          <cell r="B11768">
            <v>0</v>
          </cell>
        </row>
        <row r="11769">
          <cell r="A11769">
            <v>48199</v>
          </cell>
          <cell r="B11769">
            <v>0</v>
          </cell>
        </row>
        <row r="11770">
          <cell r="A11770">
            <v>48200</v>
          </cell>
          <cell r="B11770">
            <v>0</v>
          </cell>
        </row>
        <row r="11771">
          <cell r="A11771">
            <v>48201</v>
          </cell>
          <cell r="B11771">
            <v>0</v>
          </cell>
        </row>
        <row r="11772">
          <cell r="A11772">
            <v>48202</v>
          </cell>
          <cell r="B11772">
            <v>0</v>
          </cell>
        </row>
        <row r="11773">
          <cell r="A11773">
            <v>48203</v>
          </cell>
          <cell r="B11773">
            <v>0</v>
          </cell>
        </row>
        <row r="11774">
          <cell r="A11774">
            <v>48204</v>
          </cell>
          <cell r="B11774">
            <v>0</v>
          </cell>
        </row>
        <row r="11775">
          <cell r="A11775">
            <v>48205</v>
          </cell>
          <cell r="B11775">
            <v>0</v>
          </cell>
        </row>
        <row r="11776">
          <cell r="A11776">
            <v>48206</v>
          </cell>
          <cell r="B11776">
            <v>0</v>
          </cell>
        </row>
        <row r="11777">
          <cell r="A11777">
            <v>48207</v>
          </cell>
          <cell r="B11777">
            <v>0</v>
          </cell>
        </row>
        <row r="11778">
          <cell r="A11778">
            <v>48208</v>
          </cell>
          <cell r="B11778">
            <v>0</v>
          </cell>
        </row>
        <row r="11779">
          <cell r="A11779">
            <v>48209</v>
          </cell>
          <cell r="B11779">
            <v>0</v>
          </cell>
        </row>
        <row r="11780">
          <cell r="A11780">
            <v>48210</v>
          </cell>
          <cell r="B11780">
            <v>0</v>
          </cell>
        </row>
        <row r="11781">
          <cell r="A11781">
            <v>48211</v>
          </cell>
          <cell r="B11781">
            <v>0</v>
          </cell>
        </row>
        <row r="11782">
          <cell r="A11782">
            <v>48212</v>
          </cell>
          <cell r="B11782">
            <v>0</v>
          </cell>
        </row>
        <row r="11783">
          <cell r="A11783">
            <v>48213</v>
          </cell>
          <cell r="B11783">
            <v>0</v>
          </cell>
        </row>
        <row r="11784">
          <cell r="A11784">
            <v>48214</v>
          </cell>
          <cell r="B11784">
            <v>0</v>
          </cell>
        </row>
        <row r="11785">
          <cell r="A11785">
            <v>48215</v>
          </cell>
          <cell r="B11785">
            <v>0</v>
          </cell>
        </row>
        <row r="11786">
          <cell r="A11786">
            <v>48216</v>
          </cell>
          <cell r="B11786">
            <v>0</v>
          </cell>
        </row>
        <row r="11787">
          <cell r="A11787">
            <v>48217</v>
          </cell>
          <cell r="B11787">
            <v>0</v>
          </cell>
        </row>
        <row r="11788">
          <cell r="A11788">
            <v>48218</v>
          </cell>
          <cell r="B11788">
            <v>0</v>
          </cell>
        </row>
        <row r="11789">
          <cell r="A11789">
            <v>48219</v>
          </cell>
          <cell r="B11789">
            <v>0</v>
          </cell>
        </row>
        <row r="11790">
          <cell r="A11790">
            <v>48220</v>
          </cell>
          <cell r="B11790">
            <v>0</v>
          </cell>
        </row>
        <row r="11791">
          <cell r="A11791">
            <v>48221</v>
          </cell>
          <cell r="B11791">
            <v>0</v>
          </cell>
        </row>
        <row r="11792">
          <cell r="A11792">
            <v>48222</v>
          </cell>
          <cell r="B11792">
            <v>0</v>
          </cell>
        </row>
        <row r="11793">
          <cell r="A11793">
            <v>48223</v>
          </cell>
          <cell r="B11793">
            <v>0</v>
          </cell>
        </row>
        <row r="11794">
          <cell r="A11794">
            <v>48224</v>
          </cell>
          <cell r="B11794">
            <v>0</v>
          </cell>
        </row>
        <row r="11795">
          <cell r="A11795">
            <v>48225</v>
          </cell>
          <cell r="B11795">
            <v>0</v>
          </cell>
        </row>
        <row r="11796">
          <cell r="A11796">
            <v>48226</v>
          </cell>
          <cell r="B11796">
            <v>0</v>
          </cell>
        </row>
        <row r="11797">
          <cell r="A11797">
            <v>48227</v>
          </cell>
          <cell r="B11797">
            <v>0</v>
          </cell>
        </row>
        <row r="11798">
          <cell r="A11798">
            <v>48228</v>
          </cell>
          <cell r="B11798">
            <v>0</v>
          </cell>
        </row>
        <row r="11799">
          <cell r="A11799">
            <v>48229</v>
          </cell>
          <cell r="B11799">
            <v>0</v>
          </cell>
        </row>
        <row r="11800">
          <cell r="A11800">
            <v>48230</v>
          </cell>
          <cell r="B11800">
            <v>0</v>
          </cell>
        </row>
        <row r="11801">
          <cell r="A11801">
            <v>48231</v>
          </cell>
          <cell r="B11801">
            <v>0</v>
          </cell>
        </row>
        <row r="11802">
          <cell r="A11802">
            <v>48232</v>
          </cell>
          <cell r="B11802">
            <v>0</v>
          </cell>
        </row>
        <row r="11803">
          <cell r="A11803">
            <v>48233</v>
          </cell>
          <cell r="B11803">
            <v>0</v>
          </cell>
        </row>
        <row r="11804">
          <cell r="A11804">
            <v>48234</v>
          </cell>
          <cell r="B11804">
            <v>0</v>
          </cell>
        </row>
        <row r="11805">
          <cell r="A11805">
            <v>48235</v>
          </cell>
          <cell r="B11805">
            <v>0</v>
          </cell>
        </row>
        <row r="11806">
          <cell r="A11806">
            <v>48236</v>
          </cell>
          <cell r="B11806">
            <v>0</v>
          </cell>
        </row>
        <row r="11807">
          <cell r="A11807">
            <v>48237</v>
          </cell>
          <cell r="B11807">
            <v>0</v>
          </cell>
        </row>
        <row r="11808">
          <cell r="A11808">
            <v>48238</v>
          </cell>
          <cell r="B11808">
            <v>0</v>
          </cell>
        </row>
        <row r="11809">
          <cell r="A11809">
            <v>48239</v>
          </cell>
          <cell r="B11809">
            <v>0</v>
          </cell>
        </row>
        <row r="11810">
          <cell r="A11810">
            <v>48240</v>
          </cell>
          <cell r="B11810">
            <v>0</v>
          </cell>
        </row>
        <row r="11811">
          <cell r="A11811">
            <v>48241</v>
          </cell>
          <cell r="B11811">
            <v>0</v>
          </cell>
        </row>
        <row r="11812">
          <cell r="A11812">
            <v>48242</v>
          </cell>
          <cell r="B11812">
            <v>0</v>
          </cell>
        </row>
        <row r="11813">
          <cell r="A11813">
            <v>48243</v>
          </cell>
          <cell r="B11813">
            <v>0</v>
          </cell>
        </row>
        <row r="11814">
          <cell r="A11814">
            <v>48244</v>
          </cell>
          <cell r="B11814">
            <v>0</v>
          </cell>
        </row>
        <row r="11815">
          <cell r="A11815">
            <v>48245</v>
          </cell>
          <cell r="B11815">
            <v>0</v>
          </cell>
        </row>
        <row r="11816">
          <cell r="A11816">
            <v>48246</v>
          </cell>
          <cell r="B11816">
            <v>0</v>
          </cell>
        </row>
        <row r="11817">
          <cell r="A11817">
            <v>48247</v>
          </cell>
          <cell r="B11817">
            <v>0</v>
          </cell>
        </row>
        <row r="11818">
          <cell r="A11818">
            <v>48248</v>
          </cell>
          <cell r="B11818">
            <v>0</v>
          </cell>
        </row>
        <row r="11819">
          <cell r="A11819">
            <v>48249</v>
          </cell>
          <cell r="B11819">
            <v>0</v>
          </cell>
        </row>
        <row r="11820">
          <cell r="A11820">
            <v>48250</v>
          </cell>
          <cell r="B11820">
            <v>0</v>
          </cell>
        </row>
        <row r="11821">
          <cell r="A11821">
            <v>48251</v>
          </cell>
          <cell r="B11821">
            <v>0</v>
          </cell>
        </row>
        <row r="11822">
          <cell r="A11822">
            <v>48252</v>
          </cell>
          <cell r="B11822">
            <v>0</v>
          </cell>
        </row>
        <row r="11823">
          <cell r="A11823">
            <v>48253</v>
          </cell>
          <cell r="B11823">
            <v>0</v>
          </cell>
        </row>
        <row r="11824">
          <cell r="A11824">
            <v>48254</v>
          </cell>
          <cell r="B11824">
            <v>0</v>
          </cell>
        </row>
        <row r="11825">
          <cell r="A11825">
            <v>48255</v>
          </cell>
          <cell r="B11825">
            <v>0</v>
          </cell>
        </row>
        <row r="11826">
          <cell r="A11826">
            <v>48256</v>
          </cell>
          <cell r="B11826">
            <v>0</v>
          </cell>
        </row>
        <row r="11827">
          <cell r="A11827">
            <v>48257</v>
          </cell>
          <cell r="B11827">
            <v>0</v>
          </cell>
        </row>
        <row r="11828">
          <cell r="A11828">
            <v>48258</v>
          </cell>
          <cell r="B11828">
            <v>0</v>
          </cell>
        </row>
        <row r="11829">
          <cell r="A11829">
            <v>48259</v>
          </cell>
          <cell r="B11829">
            <v>0</v>
          </cell>
        </row>
        <row r="11830">
          <cell r="A11830">
            <v>48260</v>
          </cell>
          <cell r="B11830">
            <v>0</v>
          </cell>
        </row>
        <row r="11831">
          <cell r="A11831">
            <v>48261</v>
          </cell>
          <cell r="B11831">
            <v>0</v>
          </cell>
        </row>
        <row r="11832">
          <cell r="A11832">
            <v>48262</v>
          </cell>
          <cell r="B11832">
            <v>0</v>
          </cell>
        </row>
        <row r="11833">
          <cell r="A11833">
            <v>48263</v>
          </cell>
          <cell r="B11833">
            <v>0</v>
          </cell>
        </row>
        <row r="11834">
          <cell r="A11834">
            <v>48264</v>
          </cell>
          <cell r="B11834">
            <v>0</v>
          </cell>
        </row>
        <row r="11835">
          <cell r="A11835">
            <v>48265</v>
          </cell>
          <cell r="B11835">
            <v>0</v>
          </cell>
        </row>
        <row r="11836">
          <cell r="A11836">
            <v>48266</v>
          </cell>
          <cell r="B11836">
            <v>0</v>
          </cell>
        </row>
        <row r="11837">
          <cell r="A11837">
            <v>48267</v>
          </cell>
          <cell r="B11837">
            <v>0</v>
          </cell>
        </row>
        <row r="11838">
          <cell r="A11838">
            <v>48268</v>
          </cell>
          <cell r="B11838">
            <v>0</v>
          </cell>
        </row>
        <row r="11839">
          <cell r="A11839">
            <v>48269</v>
          </cell>
          <cell r="B11839">
            <v>0</v>
          </cell>
        </row>
        <row r="11840">
          <cell r="A11840">
            <v>48270</v>
          </cell>
          <cell r="B11840">
            <v>0</v>
          </cell>
        </row>
        <row r="11841">
          <cell r="A11841">
            <v>48271</v>
          </cell>
          <cell r="B11841">
            <v>0</v>
          </cell>
        </row>
        <row r="11842">
          <cell r="A11842">
            <v>48272</v>
          </cell>
          <cell r="B11842">
            <v>0</v>
          </cell>
        </row>
        <row r="11843">
          <cell r="A11843">
            <v>48273</v>
          </cell>
          <cell r="B11843">
            <v>0</v>
          </cell>
        </row>
        <row r="11844">
          <cell r="A11844">
            <v>48274</v>
          </cell>
          <cell r="B11844">
            <v>0</v>
          </cell>
        </row>
        <row r="11845">
          <cell r="A11845">
            <v>48275</v>
          </cell>
          <cell r="B11845">
            <v>0</v>
          </cell>
        </row>
        <row r="11846">
          <cell r="A11846">
            <v>48276</v>
          </cell>
          <cell r="B11846">
            <v>0</v>
          </cell>
        </row>
        <row r="11847">
          <cell r="A11847">
            <v>48277</v>
          </cell>
          <cell r="B11847">
            <v>0</v>
          </cell>
        </row>
        <row r="11848">
          <cell r="A11848">
            <v>48278</v>
          </cell>
          <cell r="B11848">
            <v>0</v>
          </cell>
        </row>
        <row r="11849">
          <cell r="A11849">
            <v>48279</v>
          </cell>
          <cell r="B11849">
            <v>0</v>
          </cell>
        </row>
        <row r="11850">
          <cell r="A11850">
            <v>48280</v>
          </cell>
          <cell r="B11850">
            <v>0</v>
          </cell>
        </row>
        <row r="11851">
          <cell r="A11851">
            <v>48281</v>
          </cell>
          <cell r="B11851">
            <v>0</v>
          </cell>
        </row>
        <row r="11852">
          <cell r="A11852">
            <v>48282</v>
          </cell>
          <cell r="B11852">
            <v>0</v>
          </cell>
        </row>
        <row r="11853">
          <cell r="A11853">
            <v>48283</v>
          </cell>
          <cell r="B11853">
            <v>0</v>
          </cell>
        </row>
        <row r="11854">
          <cell r="A11854">
            <v>48284</v>
          </cell>
          <cell r="B11854">
            <v>0</v>
          </cell>
        </row>
        <row r="11855">
          <cell r="A11855">
            <v>48285</v>
          </cell>
          <cell r="B11855">
            <v>0</v>
          </cell>
        </row>
        <row r="11856">
          <cell r="A11856">
            <v>48286</v>
          </cell>
          <cell r="B11856">
            <v>0</v>
          </cell>
        </row>
        <row r="11857">
          <cell r="A11857">
            <v>48287</v>
          </cell>
          <cell r="B11857">
            <v>0</v>
          </cell>
        </row>
        <row r="11858">
          <cell r="A11858">
            <v>48288</v>
          </cell>
          <cell r="B11858">
            <v>0</v>
          </cell>
        </row>
        <row r="11859">
          <cell r="A11859">
            <v>48289</v>
          </cell>
          <cell r="B11859">
            <v>0</v>
          </cell>
        </row>
        <row r="11860">
          <cell r="A11860">
            <v>48290</v>
          </cell>
          <cell r="B11860">
            <v>0</v>
          </cell>
        </row>
        <row r="11861">
          <cell r="A11861">
            <v>48291</v>
          </cell>
          <cell r="B11861">
            <v>0</v>
          </cell>
        </row>
        <row r="11862">
          <cell r="A11862">
            <v>48292</v>
          </cell>
          <cell r="B11862">
            <v>0</v>
          </cell>
        </row>
        <row r="11863">
          <cell r="A11863">
            <v>48293</v>
          </cell>
          <cell r="B11863">
            <v>0</v>
          </cell>
        </row>
        <row r="11864">
          <cell r="A11864">
            <v>48294</v>
          </cell>
          <cell r="B11864">
            <v>0</v>
          </cell>
        </row>
        <row r="11865">
          <cell r="A11865">
            <v>48295</v>
          </cell>
          <cell r="B11865">
            <v>0</v>
          </cell>
        </row>
        <row r="11866">
          <cell r="A11866">
            <v>48296</v>
          </cell>
          <cell r="B11866">
            <v>0</v>
          </cell>
        </row>
        <row r="11867">
          <cell r="A11867">
            <v>48297</v>
          </cell>
          <cell r="B11867">
            <v>0</v>
          </cell>
        </row>
        <row r="11868">
          <cell r="A11868">
            <v>48298</v>
          </cell>
          <cell r="B11868">
            <v>0</v>
          </cell>
        </row>
        <row r="11869">
          <cell r="A11869">
            <v>48299</v>
          </cell>
          <cell r="B11869">
            <v>0</v>
          </cell>
        </row>
        <row r="11870">
          <cell r="A11870">
            <v>48300</v>
          </cell>
          <cell r="B11870">
            <v>0</v>
          </cell>
        </row>
        <row r="11871">
          <cell r="A11871">
            <v>48301</v>
          </cell>
          <cell r="B11871">
            <v>0</v>
          </cell>
        </row>
        <row r="11872">
          <cell r="A11872">
            <v>48302</v>
          </cell>
          <cell r="B11872">
            <v>0</v>
          </cell>
        </row>
        <row r="11873">
          <cell r="A11873">
            <v>48303</v>
          </cell>
          <cell r="B11873">
            <v>0</v>
          </cell>
        </row>
        <row r="11874">
          <cell r="A11874">
            <v>48304</v>
          </cell>
          <cell r="B11874">
            <v>0</v>
          </cell>
        </row>
        <row r="11875">
          <cell r="A11875">
            <v>48305</v>
          </cell>
          <cell r="B11875">
            <v>0</v>
          </cell>
        </row>
        <row r="11876">
          <cell r="A11876">
            <v>48306</v>
          </cell>
          <cell r="B11876">
            <v>0</v>
          </cell>
        </row>
        <row r="11877">
          <cell r="A11877">
            <v>48307</v>
          </cell>
          <cell r="B11877">
            <v>0</v>
          </cell>
        </row>
        <row r="11878">
          <cell r="A11878">
            <v>48308</v>
          </cell>
          <cell r="B11878">
            <v>0</v>
          </cell>
        </row>
        <row r="11879">
          <cell r="A11879">
            <v>48309</v>
          </cell>
          <cell r="B11879">
            <v>0</v>
          </cell>
        </row>
        <row r="11880">
          <cell r="A11880">
            <v>48310</v>
          </cell>
          <cell r="B11880">
            <v>0</v>
          </cell>
        </row>
        <row r="11881">
          <cell r="A11881">
            <v>48311</v>
          </cell>
          <cell r="B11881">
            <v>0</v>
          </cell>
        </row>
        <row r="11882">
          <cell r="A11882">
            <v>48312</v>
          </cell>
          <cell r="B11882">
            <v>0</v>
          </cell>
        </row>
        <row r="11883">
          <cell r="A11883">
            <v>48313</v>
          </cell>
          <cell r="B11883">
            <v>0</v>
          </cell>
        </row>
        <row r="11884">
          <cell r="A11884">
            <v>48314</v>
          </cell>
          <cell r="B11884">
            <v>0</v>
          </cell>
        </row>
        <row r="11885">
          <cell r="A11885">
            <v>48315</v>
          </cell>
          <cell r="B11885">
            <v>0</v>
          </cell>
        </row>
        <row r="11886">
          <cell r="A11886">
            <v>48316</v>
          </cell>
          <cell r="B11886">
            <v>0</v>
          </cell>
        </row>
        <row r="11887">
          <cell r="A11887">
            <v>48317</v>
          </cell>
          <cell r="B11887">
            <v>0</v>
          </cell>
        </row>
        <row r="11888">
          <cell r="A11888">
            <v>48318</v>
          </cell>
          <cell r="B11888">
            <v>0</v>
          </cell>
        </row>
        <row r="11889">
          <cell r="A11889">
            <v>48319</v>
          </cell>
          <cell r="B11889">
            <v>0</v>
          </cell>
        </row>
        <row r="11890">
          <cell r="A11890">
            <v>48320</v>
          </cell>
          <cell r="B11890">
            <v>0</v>
          </cell>
        </row>
        <row r="11891">
          <cell r="A11891">
            <v>48321</v>
          </cell>
          <cell r="B11891">
            <v>0</v>
          </cell>
        </row>
        <row r="11892">
          <cell r="A11892">
            <v>48322</v>
          </cell>
          <cell r="B11892">
            <v>0</v>
          </cell>
        </row>
        <row r="11893">
          <cell r="A11893">
            <v>48323</v>
          </cell>
          <cell r="B11893">
            <v>0</v>
          </cell>
        </row>
        <row r="11894">
          <cell r="A11894">
            <v>48324</v>
          </cell>
          <cell r="B11894">
            <v>0</v>
          </cell>
        </row>
        <row r="11895">
          <cell r="A11895">
            <v>48325</v>
          </cell>
          <cell r="B11895">
            <v>0</v>
          </cell>
        </row>
        <row r="11896">
          <cell r="A11896">
            <v>48326</v>
          </cell>
          <cell r="B11896">
            <v>0</v>
          </cell>
        </row>
        <row r="11897">
          <cell r="A11897">
            <v>48327</v>
          </cell>
          <cell r="B11897">
            <v>0</v>
          </cell>
        </row>
        <row r="11898">
          <cell r="A11898">
            <v>48328</v>
          </cell>
          <cell r="B11898">
            <v>0</v>
          </cell>
        </row>
        <row r="11899">
          <cell r="A11899">
            <v>48329</v>
          </cell>
          <cell r="B11899">
            <v>0</v>
          </cell>
        </row>
        <row r="11900">
          <cell r="A11900">
            <v>48330</v>
          </cell>
          <cell r="B11900">
            <v>0</v>
          </cell>
        </row>
        <row r="11901">
          <cell r="A11901">
            <v>48331</v>
          </cell>
          <cell r="B11901">
            <v>0</v>
          </cell>
        </row>
        <row r="11902">
          <cell r="A11902">
            <v>48332</v>
          </cell>
          <cell r="B11902">
            <v>0</v>
          </cell>
        </row>
        <row r="11903">
          <cell r="A11903">
            <v>48333</v>
          </cell>
          <cell r="B11903">
            <v>0</v>
          </cell>
        </row>
        <row r="11904">
          <cell r="A11904">
            <v>48334</v>
          </cell>
          <cell r="B11904">
            <v>0</v>
          </cell>
        </row>
        <row r="11905">
          <cell r="A11905">
            <v>48335</v>
          </cell>
          <cell r="B11905">
            <v>0</v>
          </cell>
        </row>
        <row r="11906">
          <cell r="A11906">
            <v>48336</v>
          </cell>
          <cell r="B11906">
            <v>0</v>
          </cell>
        </row>
        <row r="11907">
          <cell r="A11907">
            <v>48337</v>
          </cell>
          <cell r="B11907">
            <v>0</v>
          </cell>
        </row>
        <row r="11908">
          <cell r="A11908">
            <v>48338</v>
          </cell>
          <cell r="B11908">
            <v>0</v>
          </cell>
        </row>
        <row r="11909">
          <cell r="A11909">
            <v>48339</v>
          </cell>
          <cell r="B11909">
            <v>0</v>
          </cell>
        </row>
        <row r="11910">
          <cell r="A11910">
            <v>48340</v>
          </cell>
          <cell r="B11910">
            <v>0</v>
          </cell>
        </row>
        <row r="11911">
          <cell r="A11911">
            <v>48341</v>
          </cell>
          <cell r="B11911">
            <v>0</v>
          </cell>
        </row>
        <row r="11912">
          <cell r="A11912">
            <v>48342</v>
          </cell>
          <cell r="B11912">
            <v>0</v>
          </cell>
        </row>
        <row r="11913">
          <cell r="A11913">
            <v>48343</v>
          </cell>
          <cell r="B11913">
            <v>0</v>
          </cell>
        </row>
        <row r="11914">
          <cell r="A11914">
            <v>48344</v>
          </cell>
          <cell r="B11914">
            <v>0</v>
          </cell>
        </row>
        <row r="11915">
          <cell r="A11915">
            <v>48345</v>
          </cell>
          <cell r="B11915">
            <v>0</v>
          </cell>
        </row>
        <row r="11916">
          <cell r="A11916">
            <v>48346</v>
          </cell>
          <cell r="B11916">
            <v>0</v>
          </cell>
        </row>
        <row r="11917">
          <cell r="A11917">
            <v>48347</v>
          </cell>
          <cell r="B11917">
            <v>0</v>
          </cell>
        </row>
        <row r="11918">
          <cell r="A11918">
            <v>48348</v>
          </cell>
          <cell r="B11918">
            <v>0</v>
          </cell>
        </row>
        <row r="11919">
          <cell r="A11919">
            <v>48349</v>
          </cell>
          <cell r="B11919">
            <v>0</v>
          </cell>
        </row>
        <row r="11920">
          <cell r="A11920">
            <v>48350</v>
          </cell>
          <cell r="B11920">
            <v>0</v>
          </cell>
        </row>
        <row r="11921">
          <cell r="A11921">
            <v>48351</v>
          </cell>
          <cell r="B11921">
            <v>0</v>
          </cell>
        </row>
        <row r="11922">
          <cell r="A11922">
            <v>48352</v>
          </cell>
          <cell r="B11922">
            <v>0</v>
          </cell>
        </row>
        <row r="11923">
          <cell r="A11923">
            <v>48353</v>
          </cell>
          <cell r="B11923">
            <v>0</v>
          </cell>
        </row>
        <row r="11924">
          <cell r="A11924">
            <v>48354</v>
          </cell>
          <cell r="B11924">
            <v>0</v>
          </cell>
        </row>
        <row r="11925">
          <cell r="A11925">
            <v>48355</v>
          </cell>
          <cell r="B11925">
            <v>0</v>
          </cell>
        </row>
        <row r="11926">
          <cell r="A11926">
            <v>48356</v>
          </cell>
          <cell r="B11926">
            <v>0</v>
          </cell>
        </row>
        <row r="11927">
          <cell r="A11927">
            <v>48357</v>
          </cell>
          <cell r="B11927">
            <v>0</v>
          </cell>
        </row>
        <row r="11928">
          <cell r="A11928">
            <v>48358</v>
          </cell>
          <cell r="B11928">
            <v>0</v>
          </cell>
        </row>
        <row r="11929">
          <cell r="A11929">
            <v>48359</v>
          </cell>
          <cell r="B11929">
            <v>0</v>
          </cell>
        </row>
        <row r="11930">
          <cell r="A11930">
            <v>48360</v>
          </cell>
          <cell r="B11930">
            <v>0</v>
          </cell>
        </row>
        <row r="11931">
          <cell r="A11931">
            <v>48361</v>
          </cell>
          <cell r="B11931">
            <v>0</v>
          </cell>
        </row>
        <row r="11932">
          <cell r="A11932">
            <v>48362</v>
          </cell>
          <cell r="B11932">
            <v>0</v>
          </cell>
        </row>
        <row r="11933">
          <cell r="A11933">
            <v>48363</v>
          </cell>
          <cell r="B11933">
            <v>0</v>
          </cell>
        </row>
        <row r="11934">
          <cell r="A11934">
            <v>48364</v>
          </cell>
          <cell r="B11934">
            <v>0</v>
          </cell>
        </row>
        <row r="11935">
          <cell r="A11935">
            <v>48365</v>
          </cell>
          <cell r="B11935">
            <v>0</v>
          </cell>
        </row>
        <row r="11936">
          <cell r="A11936">
            <v>48366</v>
          </cell>
          <cell r="B11936">
            <v>0</v>
          </cell>
        </row>
        <row r="11937">
          <cell r="A11937">
            <v>48367</v>
          </cell>
          <cell r="B11937">
            <v>0</v>
          </cell>
        </row>
        <row r="11938">
          <cell r="A11938">
            <v>48368</v>
          </cell>
          <cell r="B11938">
            <v>0</v>
          </cell>
        </row>
        <row r="11939">
          <cell r="A11939">
            <v>48369</v>
          </cell>
          <cell r="B11939">
            <v>0</v>
          </cell>
        </row>
        <row r="11940">
          <cell r="A11940">
            <v>48370</v>
          </cell>
          <cell r="B11940">
            <v>0</v>
          </cell>
        </row>
        <row r="11941">
          <cell r="A11941">
            <v>48371</v>
          </cell>
          <cell r="B11941">
            <v>0</v>
          </cell>
        </row>
        <row r="11942">
          <cell r="A11942">
            <v>48372</v>
          </cell>
          <cell r="B11942">
            <v>0</v>
          </cell>
        </row>
        <row r="11943">
          <cell r="A11943">
            <v>48373</v>
          </cell>
          <cell r="B11943">
            <v>0</v>
          </cell>
        </row>
        <row r="11944">
          <cell r="A11944">
            <v>48374</v>
          </cell>
          <cell r="B11944">
            <v>0</v>
          </cell>
        </row>
        <row r="11945">
          <cell r="A11945">
            <v>48375</v>
          </cell>
          <cell r="B11945">
            <v>0</v>
          </cell>
        </row>
        <row r="11946">
          <cell r="A11946">
            <v>48376</v>
          </cell>
          <cell r="B11946">
            <v>0</v>
          </cell>
        </row>
        <row r="11947">
          <cell r="A11947">
            <v>48377</v>
          </cell>
          <cell r="B11947">
            <v>0</v>
          </cell>
        </row>
        <row r="11948">
          <cell r="A11948">
            <v>48378</v>
          </cell>
          <cell r="B11948">
            <v>0</v>
          </cell>
        </row>
        <row r="11949">
          <cell r="A11949">
            <v>48379</v>
          </cell>
          <cell r="B11949">
            <v>0</v>
          </cell>
        </row>
        <row r="11950">
          <cell r="A11950">
            <v>48380</v>
          </cell>
          <cell r="B11950">
            <v>0</v>
          </cell>
        </row>
        <row r="11951">
          <cell r="A11951">
            <v>48381</v>
          </cell>
          <cell r="B11951">
            <v>0</v>
          </cell>
        </row>
        <row r="11952">
          <cell r="A11952">
            <v>48382</v>
          </cell>
          <cell r="B11952">
            <v>0</v>
          </cell>
        </row>
        <row r="11953">
          <cell r="A11953">
            <v>48383</v>
          </cell>
          <cell r="B11953">
            <v>0</v>
          </cell>
        </row>
        <row r="11954">
          <cell r="A11954">
            <v>48384</v>
          </cell>
          <cell r="B11954">
            <v>0</v>
          </cell>
        </row>
        <row r="11955">
          <cell r="A11955">
            <v>48385</v>
          </cell>
          <cell r="B11955">
            <v>0</v>
          </cell>
        </row>
        <row r="11956">
          <cell r="A11956">
            <v>48386</v>
          </cell>
          <cell r="B11956">
            <v>0</v>
          </cell>
        </row>
        <row r="11957">
          <cell r="A11957">
            <v>48387</v>
          </cell>
          <cell r="B11957">
            <v>0</v>
          </cell>
        </row>
        <row r="11958">
          <cell r="A11958">
            <v>48388</v>
          </cell>
          <cell r="B11958">
            <v>0</v>
          </cell>
        </row>
        <row r="11959">
          <cell r="A11959">
            <v>48389</v>
          </cell>
          <cell r="B11959">
            <v>0</v>
          </cell>
        </row>
        <row r="11960">
          <cell r="A11960">
            <v>48390</v>
          </cell>
          <cell r="B11960">
            <v>0</v>
          </cell>
        </row>
        <row r="11961">
          <cell r="A11961">
            <v>48391</v>
          </cell>
          <cell r="B11961">
            <v>0</v>
          </cell>
        </row>
        <row r="11962">
          <cell r="A11962">
            <v>48392</v>
          </cell>
          <cell r="B11962">
            <v>0</v>
          </cell>
        </row>
        <row r="11963">
          <cell r="A11963">
            <v>48393</v>
          </cell>
          <cell r="B11963">
            <v>0</v>
          </cell>
        </row>
        <row r="11964">
          <cell r="A11964">
            <v>48394</v>
          </cell>
          <cell r="B11964">
            <v>0</v>
          </cell>
        </row>
        <row r="11965">
          <cell r="A11965">
            <v>48395</v>
          </cell>
          <cell r="B11965">
            <v>0</v>
          </cell>
        </row>
        <row r="11966">
          <cell r="A11966">
            <v>48396</v>
          </cell>
          <cell r="B11966">
            <v>0</v>
          </cell>
        </row>
        <row r="11967">
          <cell r="A11967">
            <v>48397</v>
          </cell>
          <cell r="B11967">
            <v>0</v>
          </cell>
        </row>
        <row r="11968">
          <cell r="A11968">
            <v>48398</v>
          </cell>
          <cell r="B11968">
            <v>0</v>
          </cell>
        </row>
        <row r="11969">
          <cell r="A11969">
            <v>48399</v>
          </cell>
          <cell r="B11969">
            <v>0</v>
          </cell>
        </row>
        <row r="11970">
          <cell r="A11970">
            <v>48400</v>
          </cell>
          <cell r="B11970">
            <v>0</v>
          </cell>
        </row>
        <row r="11971">
          <cell r="A11971">
            <v>48401</v>
          </cell>
          <cell r="B11971">
            <v>0</v>
          </cell>
        </row>
        <row r="11972">
          <cell r="A11972">
            <v>48402</v>
          </cell>
          <cell r="B11972">
            <v>0</v>
          </cell>
        </row>
        <row r="11973">
          <cell r="A11973">
            <v>48403</v>
          </cell>
          <cell r="B11973">
            <v>0</v>
          </cell>
        </row>
        <row r="11974">
          <cell r="A11974">
            <v>48404</v>
          </cell>
          <cell r="B11974">
            <v>0</v>
          </cell>
        </row>
        <row r="11975">
          <cell r="A11975">
            <v>48405</v>
          </cell>
          <cell r="B11975">
            <v>0</v>
          </cell>
        </row>
        <row r="11976">
          <cell r="A11976">
            <v>48406</v>
          </cell>
          <cell r="B11976">
            <v>0</v>
          </cell>
        </row>
        <row r="11977">
          <cell r="A11977">
            <v>48407</v>
          </cell>
          <cell r="B11977">
            <v>0</v>
          </cell>
        </row>
        <row r="11978">
          <cell r="A11978">
            <v>48408</v>
          </cell>
          <cell r="B11978">
            <v>0</v>
          </cell>
        </row>
        <row r="11979">
          <cell r="A11979">
            <v>48409</v>
          </cell>
          <cell r="B11979">
            <v>0</v>
          </cell>
        </row>
        <row r="11980">
          <cell r="A11980">
            <v>48410</v>
          </cell>
          <cell r="B11980">
            <v>0</v>
          </cell>
        </row>
        <row r="11981">
          <cell r="A11981">
            <v>48411</v>
          </cell>
          <cell r="B11981">
            <v>0</v>
          </cell>
        </row>
        <row r="11982">
          <cell r="A11982">
            <v>48412</v>
          </cell>
          <cell r="B11982">
            <v>0</v>
          </cell>
        </row>
        <row r="11983">
          <cell r="A11983">
            <v>48413</v>
          </cell>
          <cell r="B11983">
            <v>0</v>
          </cell>
        </row>
        <row r="11984">
          <cell r="A11984">
            <v>48414</v>
          </cell>
          <cell r="B11984">
            <v>0</v>
          </cell>
        </row>
        <row r="11985">
          <cell r="A11985">
            <v>48415</v>
          </cell>
          <cell r="B11985">
            <v>0</v>
          </cell>
        </row>
        <row r="11986">
          <cell r="A11986">
            <v>48416</v>
          </cell>
          <cell r="B11986">
            <v>0</v>
          </cell>
        </row>
        <row r="11987">
          <cell r="A11987">
            <v>48417</v>
          </cell>
          <cell r="B11987">
            <v>0</v>
          </cell>
        </row>
        <row r="11988">
          <cell r="A11988">
            <v>48418</v>
          </cell>
          <cell r="B11988">
            <v>0</v>
          </cell>
        </row>
        <row r="11989">
          <cell r="A11989">
            <v>48419</v>
          </cell>
          <cell r="B11989">
            <v>0</v>
          </cell>
        </row>
        <row r="11990">
          <cell r="A11990">
            <v>48420</v>
          </cell>
          <cell r="B11990">
            <v>0</v>
          </cell>
        </row>
        <row r="11991">
          <cell r="A11991">
            <v>48421</v>
          </cell>
          <cell r="B11991">
            <v>0</v>
          </cell>
        </row>
        <row r="11992">
          <cell r="A11992">
            <v>48422</v>
          </cell>
          <cell r="B11992">
            <v>0</v>
          </cell>
        </row>
        <row r="11993">
          <cell r="A11993">
            <v>48423</v>
          </cell>
          <cell r="B11993">
            <v>0</v>
          </cell>
        </row>
        <row r="11994">
          <cell r="A11994">
            <v>48424</v>
          </cell>
          <cell r="B11994">
            <v>0</v>
          </cell>
        </row>
        <row r="11995">
          <cell r="A11995">
            <v>48425</v>
          </cell>
          <cell r="B11995">
            <v>0</v>
          </cell>
        </row>
        <row r="11996">
          <cell r="A11996">
            <v>48426</v>
          </cell>
          <cell r="B11996">
            <v>0</v>
          </cell>
        </row>
        <row r="11997">
          <cell r="A11997">
            <v>48427</v>
          </cell>
          <cell r="B11997">
            <v>0</v>
          </cell>
        </row>
        <row r="11998">
          <cell r="A11998">
            <v>48428</v>
          </cell>
          <cell r="B11998">
            <v>0</v>
          </cell>
        </row>
        <row r="11999">
          <cell r="A11999">
            <v>48429</v>
          </cell>
          <cell r="B11999">
            <v>0</v>
          </cell>
        </row>
        <row r="12000">
          <cell r="A12000">
            <v>48430</v>
          </cell>
          <cell r="B12000">
            <v>0</v>
          </cell>
        </row>
        <row r="12001">
          <cell r="A12001">
            <v>48431</v>
          </cell>
          <cell r="B12001">
            <v>0</v>
          </cell>
        </row>
        <row r="12002">
          <cell r="A12002">
            <v>48432</v>
          </cell>
          <cell r="B12002">
            <v>0</v>
          </cell>
        </row>
        <row r="12003">
          <cell r="A12003">
            <v>48433</v>
          </cell>
          <cell r="B12003">
            <v>0</v>
          </cell>
        </row>
        <row r="12004">
          <cell r="A12004">
            <v>48434</v>
          </cell>
          <cell r="B12004">
            <v>0</v>
          </cell>
        </row>
        <row r="12005">
          <cell r="A12005">
            <v>48435</v>
          </cell>
          <cell r="B12005">
            <v>0</v>
          </cell>
        </row>
        <row r="12006">
          <cell r="A12006">
            <v>48436</v>
          </cell>
          <cell r="B12006">
            <v>0</v>
          </cell>
        </row>
        <row r="12007">
          <cell r="A12007">
            <v>48437</v>
          </cell>
          <cell r="B12007">
            <v>0</v>
          </cell>
        </row>
        <row r="12008">
          <cell r="A12008">
            <v>48438</v>
          </cell>
          <cell r="B12008">
            <v>0</v>
          </cell>
        </row>
        <row r="12009">
          <cell r="A12009">
            <v>48439</v>
          </cell>
          <cell r="B12009">
            <v>0</v>
          </cell>
        </row>
        <row r="12010">
          <cell r="A12010">
            <v>48440</v>
          </cell>
          <cell r="B12010">
            <v>0</v>
          </cell>
        </row>
        <row r="12011">
          <cell r="A12011">
            <v>48441</v>
          </cell>
          <cell r="B12011">
            <v>0</v>
          </cell>
        </row>
        <row r="12012">
          <cell r="A12012">
            <v>48442</v>
          </cell>
          <cell r="B12012">
            <v>0</v>
          </cell>
        </row>
        <row r="12013">
          <cell r="A12013">
            <v>48443</v>
          </cell>
          <cell r="B12013">
            <v>0</v>
          </cell>
        </row>
        <row r="12014">
          <cell r="A12014">
            <v>48444</v>
          </cell>
          <cell r="B12014">
            <v>0</v>
          </cell>
        </row>
        <row r="12015">
          <cell r="A12015">
            <v>48445</v>
          </cell>
          <cell r="B12015">
            <v>0</v>
          </cell>
        </row>
        <row r="12016">
          <cell r="A12016">
            <v>48446</v>
          </cell>
          <cell r="B12016">
            <v>0</v>
          </cell>
        </row>
        <row r="12017">
          <cell r="A12017">
            <v>48447</v>
          </cell>
          <cell r="B12017">
            <v>0</v>
          </cell>
        </row>
        <row r="12018">
          <cell r="A12018">
            <v>48448</v>
          </cell>
          <cell r="B12018">
            <v>0</v>
          </cell>
        </row>
        <row r="12019">
          <cell r="A12019">
            <v>48449</v>
          </cell>
          <cell r="B12019">
            <v>0</v>
          </cell>
        </row>
        <row r="12020">
          <cell r="A12020">
            <v>48450</v>
          </cell>
          <cell r="B12020">
            <v>0</v>
          </cell>
        </row>
        <row r="12021">
          <cell r="A12021">
            <v>48451</v>
          </cell>
          <cell r="B12021">
            <v>0</v>
          </cell>
        </row>
        <row r="12022">
          <cell r="A12022">
            <v>48452</v>
          </cell>
          <cell r="B12022">
            <v>0</v>
          </cell>
        </row>
        <row r="12023">
          <cell r="A12023">
            <v>48453</v>
          </cell>
          <cell r="B12023">
            <v>0</v>
          </cell>
        </row>
        <row r="12024">
          <cell r="A12024">
            <v>48454</v>
          </cell>
          <cell r="B12024">
            <v>0</v>
          </cell>
        </row>
        <row r="12025">
          <cell r="A12025">
            <v>48455</v>
          </cell>
          <cell r="B12025">
            <v>0</v>
          </cell>
        </row>
        <row r="12026">
          <cell r="A12026">
            <v>48456</v>
          </cell>
          <cell r="B12026">
            <v>0</v>
          </cell>
        </row>
        <row r="12027">
          <cell r="A12027">
            <v>48457</v>
          </cell>
          <cell r="B12027">
            <v>0</v>
          </cell>
        </row>
        <row r="12028">
          <cell r="A12028">
            <v>48458</v>
          </cell>
          <cell r="B12028">
            <v>0</v>
          </cell>
        </row>
        <row r="12029">
          <cell r="A12029">
            <v>48459</v>
          </cell>
          <cell r="B12029">
            <v>0</v>
          </cell>
        </row>
        <row r="12030">
          <cell r="A12030">
            <v>48460</v>
          </cell>
          <cell r="B12030">
            <v>0</v>
          </cell>
        </row>
        <row r="12031">
          <cell r="A12031">
            <v>48461</v>
          </cell>
          <cell r="B12031">
            <v>0</v>
          </cell>
        </row>
        <row r="12032">
          <cell r="A12032">
            <v>48462</v>
          </cell>
          <cell r="B12032">
            <v>0</v>
          </cell>
        </row>
        <row r="12033">
          <cell r="A12033">
            <v>48463</v>
          </cell>
          <cell r="B12033">
            <v>0</v>
          </cell>
        </row>
        <row r="12034">
          <cell r="A12034">
            <v>48464</v>
          </cell>
          <cell r="B12034">
            <v>0</v>
          </cell>
        </row>
        <row r="12035">
          <cell r="A12035">
            <v>48465</v>
          </cell>
          <cell r="B12035">
            <v>0</v>
          </cell>
        </row>
        <row r="12036">
          <cell r="A12036">
            <v>48466</v>
          </cell>
          <cell r="B12036">
            <v>0</v>
          </cell>
        </row>
        <row r="12037">
          <cell r="A12037">
            <v>48467</v>
          </cell>
          <cell r="B12037">
            <v>0</v>
          </cell>
        </row>
        <row r="12038">
          <cell r="A12038">
            <v>48468</v>
          </cell>
          <cell r="B12038">
            <v>0</v>
          </cell>
        </row>
        <row r="12039">
          <cell r="A12039">
            <v>48469</v>
          </cell>
          <cell r="B12039">
            <v>0</v>
          </cell>
        </row>
        <row r="12040">
          <cell r="A12040">
            <v>48470</v>
          </cell>
          <cell r="B12040">
            <v>0</v>
          </cell>
        </row>
        <row r="12041">
          <cell r="A12041">
            <v>48471</v>
          </cell>
          <cell r="B12041">
            <v>0</v>
          </cell>
        </row>
        <row r="12042">
          <cell r="A12042">
            <v>48472</v>
          </cell>
          <cell r="B12042">
            <v>0</v>
          </cell>
        </row>
        <row r="12043">
          <cell r="A12043">
            <v>48473</v>
          </cell>
          <cell r="B12043">
            <v>0</v>
          </cell>
        </row>
        <row r="12044">
          <cell r="A12044">
            <v>48474</v>
          </cell>
          <cell r="B12044">
            <v>0</v>
          </cell>
        </row>
        <row r="12045">
          <cell r="A12045">
            <v>48475</v>
          </cell>
          <cell r="B12045">
            <v>0</v>
          </cell>
        </row>
        <row r="12046">
          <cell r="A12046">
            <v>48476</v>
          </cell>
          <cell r="B12046">
            <v>0</v>
          </cell>
        </row>
        <row r="12047">
          <cell r="A12047">
            <v>48477</v>
          </cell>
          <cell r="B12047">
            <v>0</v>
          </cell>
        </row>
        <row r="12048">
          <cell r="A12048">
            <v>48478</v>
          </cell>
          <cell r="B12048">
            <v>0</v>
          </cell>
        </row>
        <row r="12049">
          <cell r="A12049">
            <v>48479</v>
          </cell>
          <cell r="B12049">
            <v>0</v>
          </cell>
        </row>
        <row r="12050">
          <cell r="A12050">
            <v>48480</v>
          </cell>
          <cell r="B12050">
            <v>0</v>
          </cell>
        </row>
        <row r="12051">
          <cell r="A12051">
            <v>48481</v>
          </cell>
          <cell r="B12051">
            <v>0</v>
          </cell>
        </row>
        <row r="12052">
          <cell r="A12052">
            <v>48482</v>
          </cell>
          <cell r="B12052">
            <v>0</v>
          </cell>
        </row>
        <row r="12053">
          <cell r="A12053">
            <v>48483</v>
          </cell>
          <cell r="B12053">
            <v>0</v>
          </cell>
        </row>
        <row r="12054">
          <cell r="A12054">
            <v>48484</v>
          </cell>
          <cell r="B12054">
            <v>0</v>
          </cell>
        </row>
        <row r="12055">
          <cell r="A12055">
            <v>48485</v>
          </cell>
          <cell r="B12055">
            <v>0</v>
          </cell>
        </row>
        <row r="12056">
          <cell r="A12056">
            <v>48486</v>
          </cell>
          <cell r="B12056">
            <v>0</v>
          </cell>
        </row>
        <row r="12057">
          <cell r="A12057">
            <v>48487</v>
          </cell>
          <cell r="B12057">
            <v>0</v>
          </cell>
        </row>
        <row r="12058">
          <cell r="A12058">
            <v>48488</v>
          </cell>
          <cell r="B12058">
            <v>0</v>
          </cell>
        </row>
        <row r="12059">
          <cell r="A12059">
            <v>48489</v>
          </cell>
          <cell r="B12059">
            <v>0</v>
          </cell>
        </row>
        <row r="12060">
          <cell r="A12060">
            <v>48490</v>
          </cell>
          <cell r="B12060">
            <v>0</v>
          </cell>
        </row>
        <row r="12061">
          <cell r="A12061">
            <v>48491</v>
          </cell>
          <cell r="B12061">
            <v>0</v>
          </cell>
        </row>
        <row r="12062">
          <cell r="A12062">
            <v>48492</v>
          </cell>
          <cell r="B12062">
            <v>0</v>
          </cell>
        </row>
        <row r="12063">
          <cell r="A12063">
            <v>48493</v>
          </cell>
          <cell r="B12063">
            <v>0</v>
          </cell>
        </row>
        <row r="12064">
          <cell r="A12064">
            <v>48494</v>
          </cell>
          <cell r="B12064">
            <v>0</v>
          </cell>
        </row>
        <row r="12065">
          <cell r="A12065">
            <v>48495</v>
          </cell>
          <cell r="B12065">
            <v>0</v>
          </cell>
        </row>
        <row r="12066">
          <cell r="A12066">
            <v>48496</v>
          </cell>
          <cell r="B12066">
            <v>0</v>
          </cell>
        </row>
        <row r="12067">
          <cell r="A12067">
            <v>48497</v>
          </cell>
          <cell r="B12067">
            <v>0</v>
          </cell>
        </row>
        <row r="12068">
          <cell r="A12068">
            <v>48498</v>
          </cell>
          <cell r="B12068">
            <v>0</v>
          </cell>
        </row>
        <row r="12069">
          <cell r="A12069">
            <v>48499</v>
          </cell>
          <cell r="B12069">
            <v>0</v>
          </cell>
        </row>
        <row r="12070">
          <cell r="A12070">
            <v>48500</v>
          </cell>
          <cell r="B12070">
            <v>0</v>
          </cell>
        </row>
        <row r="12071">
          <cell r="A12071">
            <v>48501</v>
          </cell>
          <cell r="B12071">
            <v>0</v>
          </cell>
        </row>
        <row r="12072">
          <cell r="A12072">
            <v>48502</v>
          </cell>
          <cell r="B12072">
            <v>0</v>
          </cell>
        </row>
        <row r="12073">
          <cell r="A12073">
            <v>48503</v>
          </cell>
          <cell r="B12073">
            <v>0</v>
          </cell>
        </row>
        <row r="12074">
          <cell r="A12074">
            <v>48504</v>
          </cell>
          <cell r="B12074">
            <v>0</v>
          </cell>
        </row>
        <row r="12075">
          <cell r="A12075">
            <v>48505</v>
          </cell>
          <cell r="B12075">
            <v>0</v>
          </cell>
        </row>
        <row r="12076">
          <cell r="A12076">
            <v>48506</v>
          </cell>
          <cell r="B12076">
            <v>0</v>
          </cell>
        </row>
        <row r="12077">
          <cell r="A12077">
            <v>48507</v>
          </cell>
          <cell r="B12077">
            <v>0</v>
          </cell>
        </row>
        <row r="12078">
          <cell r="A12078">
            <v>48508</v>
          </cell>
          <cell r="B12078">
            <v>0</v>
          </cell>
        </row>
        <row r="12079">
          <cell r="A12079">
            <v>48509</v>
          </cell>
          <cell r="B12079">
            <v>0</v>
          </cell>
        </row>
        <row r="12080">
          <cell r="A12080">
            <v>48510</v>
          </cell>
          <cell r="B12080">
            <v>0</v>
          </cell>
        </row>
        <row r="12081">
          <cell r="A12081">
            <v>48511</v>
          </cell>
          <cell r="B12081">
            <v>0</v>
          </cell>
        </row>
        <row r="12082">
          <cell r="A12082">
            <v>48512</v>
          </cell>
          <cell r="B12082">
            <v>0</v>
          </cell>
        </row>
        <row r="12083">
          <cell r="A12083">
            <v>48513</v>
          </cell>
          <cell r="B12083">
            <v>0</v>
          </cell>
        </row>
        <row r="12084">
          <cell r="A12084">
            <v>48514</v>
          </cell>
          <cell r="B12084">
            <v>0</v>
          </cell>
        </row>
        <row r="12085">
          <cell r="A12085">
            <v>48515</v>
          </cell>
          <cell r="B12085">
            <v>0</v>
          </cell>
        </row>
        <row r="12086">
          <cell r="A12086">
            <v>48516</v>
          </cell>
          <cell r="B12086">
            <v>0</v>
          </cell>
        </row>
        <row r="12087">
          <cell r="A12087">
            <v>48517</v>
          </cell>
          <cell r="B12087">
            <v>0</v>
          </cell>
        </row>
        <row r="12088">
          <cell r="A12088">
            <v>48518</v>
          </cell>
          <cell r="B12088">
            <v>0</v>
          </cell>
        </row>
        <row r="12089">
          <cell r="A12089">
            <v>48519</v>
          </cell>
          <cell r="B12089">
            <v>0</v>
          </cell>
        </row>
        <row r="12090">
          <cell r="A12090">
            <v>48520</v>
          </cell>
          <cell r="B12090">
            <v>0</v>
          </cell>
        </row>
        <row r="12091">
          <cell r="A12091">
            <v>48521</v>
          </cell>
          <cell r="B12091">
            <v>0</v>
          </cell>
        </row>
        <row r="12092">
          <cell r="A12092">
            <v>48522</v>
          </cell>
          <cell r="B12092">
            <v>0</v>
          </cell>
        </row>
        <row r="12093">
          <cell r="A12093">
            <v>48523</v>
          </cell>
          <cell r="B12093">
            <v>0</v>
          </cell>
        </row>
        <row r="12094">
          <cell r="A12094">
            <v>48524</v>
          </cell>
          <cell r="B12094">
            <v>0</v>
          </cell>
        </row>
        <row r="12095">
          <cell r="A12095">
            <v>48525</v>
          </cell>
          <cell r="B12095">
            <v>0</v>
          </cell>
        </row>
        <row r="12096">
          <cell r="A12096">
            <v>48526</v>
          </cell>
          <cell r="B12096">
            <v>0</v>
          </cell>
        </row>
        <row r="12097">
          <cell r="A12097">
            <v>48527</v>
          </cell>
          <cell r="B12097">
            <v>0</v>
          </cell>
        </row>
        <row r="12098">
          <cell r="A12098">
            <v>48528</v>
          </cell>
          <cell r="B12098">
            <v>0</v>
          </cell>
        </row>
        <row r="12099">
          <cell r="A12099">
            <v>48529</v>
          </cell>
          <cell r="B12099">
            <v>0</v>
          </cell>
        </row>
        <row r="12100">
          <cell r="A12100">
            <v>48530</v>
          </cell>
          <cell r="B12100">
            <v>0</v>
          </cell>
        </row>
        <row r="12101">
          <cell r="A12101">
            <v>48531</v>
          </cell>
          <cell r="B12101">
            <v>0</v>
          </cell>
        </row>
        <row r="12102">
          <cell r="A12102">
            <v>48532</v>
          </cell>
          <cell r="B12102">
            <v>0</v>
          </cell>
        </row>
        <row r="12103">
          <cell r="A12103">
            <v>48533</v>
          </cell>
          <cell r="B12103">
            <v>0</v>
          </cell>
        </row>
        <row r="12104">
          <cell r="A12104">
            <v>48534</v>
          </cell>
          <cell r="B12104">
            <v>0</v>
          </cell>
        </row>
        <row r="12105">
          <cell r="A12105">
            <v>48535</v>
          </cell>
          <cell r="B12105">
            <v>0</v>
          </cell>
        </row>
        <row r="12106">
          <cell r="A12106">
            <v>48536</v>
          </cell>
          <cell r="B12106">
            <v>0</v>
          </cell>
        </row>
        <row r="12107">
          <cell r="A12107">
            <v>48537</v>
          </cell>
          <cell r="B12107">
            <v>0</v>
          </cell>
        </row>
        <row r="12108">
          <cell r="A12108">
            <v>48538</v>
          </cell>
          <cell r="B12108">
            <v>0</v>
          </cell>
        </row>
        <row r="12109">
          <cell r="A12109">
            <v>48539</v>
          </cell>
          <cell r="B12109">
            <v>0</v>
          </cell>
        </row>
        <row r="12110">
          <cell r="A12110">
            <v>48540</v>
          </cell>
          <cell r="B12110">
            <v>0</v>
          </cell>
        </row>
        <row r="12111">
          <cell r="A12111">
            <v>48541</v>
          </cell>
          <cell r="B12111">
            <v>0</v>
          </cell>
        </row>
        <row r="12112">
          <cell r="A12112">
            <v>48542</v>
          </cell>
          <cell r="B12112">
            <v>0</v>
          </cell>
        </row>
        <row r="12113">
          <cell r="A12113">
            <v>48543</v>
          </cell>
          <cell r="B12113">
            <v>0</v>
          </cell>
        </row>
        <row r="12114">
          <cell r="A12114">
            <v>48544</v>
          </cell>
          <cell r="B12114">
            <v>0</v>
          </cell>
        </row>
        <row r="12115">
          <cell r="A12115">
            <v>48545</v>
          </cell>
          <cell r="B12115">
            <v>0</v>
          </cell>
        </row>
        <row r="12116">
          <cell r="A12116">
            <v>48546</v>
          </cell>
          <cell r="B12116">
            <v>0</v>
          </cell>
        </row>
        <row r="12117">
          <cell r="A12117">
            <v>48547</v>
          </cell>
          <cell r="B12117">
            <v>0</v>
          </cell>
        </row>
        <row r="12118">
          <cell r="A12118">
            <v>48548</v>
          </cell>
          <cell r="B12118">
            <v>0</v>
          </cell>
        </row>
        <row r="12119">
          <cell r="A12119">
            <v>48549</v>
          </cell>
          <cell r="B12119">
            <v>0</v>
          </cell>
        </row>
        <row r="12120">
          <cell r="A12120">
            <v>48550</v>
          </cell>
          <cell r="B12120">
            <v>0</v>
          </cell>
        </row>
        <row r="12121">
          <cell r="A12121">
            <v>48551</v>
          </cell>
          <cell r="B12121">
            <v>0</v>
          </cell>
        </row>
        <row r="12122">
          <cell r="A12122">
            <v>48552</v>
          </cell>
          <cell r="B12122">
            <v>0</v>
          </cell>
        </row>
        <row r="12123">
          <cell r="A12123">
            <v>48553</v>
          </cell>
          <cell r="B12123">
            <v>0</v>
          </cell>
        </row>
        <row r="12124">
          <cell r="A12124">
            <v>48554</v>
          </cell>
          <cell r="B12124">
            <v>0</v>
          </cell>
        </row>
        <row r="12125">
          <cell r="A12125">
            <v>48555</v>
          </cell>
          <cell r="B12125">
            <v>0</v>
          </cell>
        </row>
        <row r="12126">
          <cell r="A12126">
            <v>48556</v>
          </cell>
          <cell r="B12126">
            <v>0</v>
          </cell>
        </row>
        <row r="12127">
          <cell r="A12127">
            <v>48557</v>
          </cell>
          <cell r="B12127">
            <v>0</v>
          </cell>
        </row>
        <row r="12128">
          <cell r="A12128">
            <v>48558</v>
          </cell>
          <cell r="B12128">
            <v>0</v>
          </cell>
        </row>
        <row r="12129">
          <cell r="A12129">
            <v>48559</v>
          </cell>
          <cell r="B12129">
            <v>0</v>
          </cell>
        </row>
        <row r="12130">
          <cell r="A12130">
            <v>48560</v>
          </cell>
          <cell r="B12130">
            <v>0</v>
          </cell>
        </row>
        <row r="12131">
          <cell r="A12131">
            <v>48561</v>
          </cell>
          <cell r="B12131">
            <v>0</v>
          </cell>
        </row>
        <row r="12132">
          <cell r="A12132">
            <v>48562</v>
          </cell>
          <cell r="B12132">
            <v>0</v>
          </cell>
        </row>
        <row r="12133">
          <cell r="A12133">
            <v>48563</v>
          </cell>
          <cell r="B12133">
            <v>0</v>
          </cell>
        </row>
        <row r="12134">
          <cell r="A12134">
            <v>48564</v>
          </cell>
          <cell r="B12134">
            <v>0</v>
          </cell>
        </row>
        <row r="12135">
          <cell r="A12135">
            <v>48565</v>
          </cell>
          <cell r="B12135">
            <v>0</v>
          </cell>
        </row>
        <row r="12136">
          <cell r="A12136">
            <v>48566</v>
          </cell>
          <cell r="B12136">
            <v>0</v>
          </cell>
        </row>
        <row r="12137">
          <cell r="A12137">
            <v>48567</v>
          </cell>
          <cell r="B12137">
            <v>0</v>
          </cell>
        </row>
        <row r="12138">
          <cell r="A12138">
            <v>48568</v>
          </cell>
          <cell r="B12138">
            <v>0</v>
          </cell>
        </row>
        <row r="12139">
          <cell r="A12139">
            <v>48569</v>
          </cell>
          <cell r="B12139">
            <v>0</v>
          </cell>
        </row>
        <row r="12140">
          <cell r="A12140">
            <v>48570</v>
          </cell>
          <cell r="B12140">
            <v>0</v>
          </cell>
        </row>
        <row r="12141">
          <cell r="A12141">
            <v>48571</v>
          </cell>
          <cell r="B12141">
            <v>0</v>
          </cell>
        </row>
        <row r="12142">
          <cell r="A12142">
            <v>48572</v>
          </cell>
          <cell r="B12142">
            <v>0</v>
          </cell>
        </row>
        <row r="12143">
          <cell r="A12143">
            <v>48573</v>
          </cell>
          <cell r="B12143">
            <v>0</v>
          </cell>
        </row>
        <row r="12144">
          <cell r="A12144">
            <v>48574</v>
          </cell>
          <cell r="B12144">
            <v>0</v>
          </cell>
        </row>
        <row r="12145">
          <cell r="A12145">
            <v>48575</v>
          </cell>
          <cell r="B12145">
            <v>0</v>
          </cell>
        </row>
        <row r="12146">
          <cell r="A12146">
            <v>48576</v>
          </cell>
          <cell r="B12146">
            <v>0</v>
          </cell>
        </row>
        <row r="12147">
          <cell r="A12147">
            <v>48577</v>
          </cell>
          <cell r="B12147">
            <v>0</v>
          </cell>
        </row>
        <row r="12148">
          <cell r="A12148">
            <v>48578</v>
          </cell>
          <cell r="B12148">
            <v>0</v>
          </cell>
        </row>
        <row r="12149">
          <cell r="A12149">
            <v>48579</v>
          </cell>
          <cell r="B12149">
            <v>0</v>
          </cell>
        </row>
        <row r="12150">
          <cell r="A12150">
            <v>48580</v>
          </cell>
          <cell r="B12150">
            <v>0</v>
          </cell>
        </row>
        <row r="12151">
          <cell r="A12151">
            <v>48581</v>
          </cell>
          <cell r="B12151">
            <v>0</v>
          </cell>
        </row>
        <row r="12152">
          <cell r="A12152">
            <v>48582</v>
          </cell>
          <cell r="B12152">
            <v>0</v>
          </cell>
        </row>
        <row r="12153">
          <cell r="A12153">
            <v>48583</v>
          </cell>
          <cell r="B12153">
            <v>0</v>
          </cell>
        </row>
        <row r="12154">
          <cell r="A12154">
            <v>48584</v>
          </cell>
          <cell r="B12154">
            <v>0</v>
          </cell>
        </row>
        <row r="12155">
          <cell r="A12155">
            <v>48585</v>
          </cell>
          <cell r="B12155">
            <v>0</v>
          </cell>
        </row>
        <row r="12156">
          <cell r="A12156">
            <v>48586</v>
          </cell>
          <cell r="B12156">
            <v>0</v>
          </cell>
        </row>
        <row r="12157">
          <cell r="A12157">
            <v>48587</v>
          </cell>
          <cell r="B12157">
            <v>0</v>
          </cell>
        </row>
        <row r="12158">
          <cell r="A12158">
            <v>48588</v>
          </cell>
          <cell r="B12158">
            <v>0</v>
          </cell>
        </row>
        <row r="12159">
          <cell r="A12159">
            <v>48589</v>
          </cell>
          <cell r="B12159">
            <v>0</v>
          </cell>
        </row>
        <row r="12160">
          <cell r="A12160">
            <v>48590</v>
          </cell>
          <cell r="B12160">
            <v>0</v>
          </cell>
        </row>
        <row r="12161">
          <cell r="A12161">
            <v>48591</v>
          </cell>
          <cell r="B12161">
            <v>0</v>
          </cell>
        </row>
        <row r="12162">
          <cell r="A12162">
            <v>48592</v>
          </cell>
          <cell r="B12162">
            <v>0</v>
          </cell>
        </row>
        <row r="12163">
          <cell r="A12163">
            <v>48593</v>
          </cell>
          <cell r="B12163">
            <v>0</v>
          </cell>
        </row>
        <row r="12164">
          <cell r="A12164">
            <v>48594</v>
          </cell>
          <cell r="B12164">
            <v>0</v>
          </cell>
        </row>
        <row r="12165">
          <cell r="A12165">
            <v>48595</v>
          </cell>
          <cell r="B12165">
            <v>0</v>
          </cell>
        </row>
        <row r="12166">
          <cell r="A12166">
            <v>48596</v>
          </cell>
          <cell r="B12166">
            <v>0</v>
          </cell>
        </row>
        <row r="12167">
          <cell r="A12167">
            <v>48597</v>
          </cell>
          <cell r="B12167">
            <v>0</v>
          </cell>
        </row>
        <row r="12168">
          <cell r="A12168">
            <v>48598</v>
          </cell>
          <cell r="B12168">
            <v>0</v>
          </cell>
        </row>
        <row r="12169">
          <cell r="A12169">
            <v>48599</v>
          </cell>
          <cell r="B12169">
            <v>0</v>
          </cell>
        </row>
        <row r="12170">
          <cell r="A12170">
            <v>48600</v>
          </cell>
          <cell r="B12170">
            <v>0</v>
          </cell>
        </row>
        <row r="12171">
          <cell r="A12171">
            <v>48601</v>
          </cell>
          <cell r="B12171">
            <v>0</v>
          </cell>
        </row>
        <row r="12172">
          <cell r="A12172">
            <v>48602</v>
          </cell>
          <cell r="B12172">
            <v>0</v>
          </cell>
        </row>
        <row r="12173">
          <cell r="A12173">
            <v>48603</v>
          </cell>
          <cell r="B12173">
            <v>0</v>
          </cell>
        </row>
        <row r="12174">
          <cell r="A12174">
            <v>48604</v>
          </cell>
          <cell r="B12174">
            <v>0</v>
          </cell>
        </row>
        <row r="12175">
          <cell r="A12175">
            <v>48605</v>
          </cell>
          <cell r="B12175">
            <v>0</v>
          </cell>
        </row>
        <row r="12176">
          <cell r="A12176">
            <v>48606</v>
          </cell>
          <cell r="B12176">
            <v>0</v>
          </cell>
        </row>
        <row r="12177">
          <cell r="A12177">
            <v>48607</v>
          </cell>
          <cell r="B12177">
            <v>0</v>
          </cell>
        </row>
        <row r="12178">
          <cell r="A12178">
            <v>48608</v>
          </cell>
          <cell r="B12178">
            <v>0</v>
          </cell>
        </row>
        <row r="12179">
          <cell r="A12179">
            <v>48609</v>
          </cell>
          <cell r="B12179">
            <v>0</v>
          </cell>
        </row>
        <row r="12180">
          <cell r="A12180">
            <v>48610</v>
          </cell>
          <cell r="B12180">
            <v>0</v>
          </cell>
        </row>
        <row r="12181">
          <cell r="A12181">
            <v>48611</v>
          </cell>
          <cell r="B12181">
            <v>0</v>
          </cell>
        </row>
        <row r="12182">
          <cell r="A12182">
            <v>48612</v>
          </cell>
          <cell r="B12182">
            <v>0</v>
          </cell>
        </row>
        <row r="12183">
          <cell r="A12183">
            <v>48613</v>
          </cell>
          <cell r="B12183">
            <v>0</v>
          </cell>
        </row>
        <row r="12184">
          <cell r="A12184">
            <v>48614</v>
          </cell>
          <cell r="B12184">
            <v>0</v>
          </cell>
        </row>
        <row r="12185">
          <cell r="A12185">
            <v>48615</v>
          </cell>
          <cell r="B12185">
            <v>0</v>
          </cell>
        </row>
        <row r="12186">
          <cell r="A12186">
            <v>48616</v>
          </cell>
          <cell r="B12186">
            <v>0</v>
          </cell>
        </row>
        <row r="12187">
          <cell r="A12187">
            <v>48617</v>
          </cell>
          <cell r="B12187">
            <v>0</v>
          </cell>
        </row>
        <row r="12188">
          <cell r="A12188">
            <v>48618</v>
          </cell>
          <cell r="B12188">
            <v>0</v>
          </cell>
        </row>
        <row r="12189">
          <cell r="A12189">
            <v>48619</v>
          </cell>
          <cell r="B12189">
            <v>0</v>
          </cell>
        </row>
        <row r="12190">
          <cell r="A12190">
            <v>48620</v>
          </cell>
          <cell r="B12190">
            <v>0</v>
          </cell>
        </row>
        <row r="12191">
          <cell r="A12191">
            <v>48621</v>
          </cell>
          <cell r="B12191">
            <v>0</v>
          </cell>
        </row>
        <row r="12192">
          <cell r="A12192">
            <v>48622</v>
          </cell>
          <cell r="B12192">
            <v>0</v>
          </cell>
        </row>
        <row r="12193">
          <cell r="A12193">
            <v>48623</v>
          </cell>
          <cell r="B12193">
            <v>0</v>
          </cell>
        </row>
        <row r="12194">
          <cell r="A12194">
            <v>48624</v>
          </cell>
          <cell r="B12194">
            <v>0</v>
          </cell>
        </row>
        <row r="12195">
          <cell r="A12195">
            <v>48625</v>
          </cell>
          <cell r="B12195">
            <v>0</v>
          </cell>
        </row>
        <row r="12196">
          <cell r="A12196">
            <v>48626</v>
          </cell>
          <cell r="B12196">
            <v>0</v>
          </cell>
        </row>
        <row r="12197">
          <cell r="A12197">
            <v>48627</v>
          </cell>
          <cell r="B12197">
            <v>0</v>
          </cell>
        </row>
        <row r="12198">
          <cell r="A12198">
            <v>48628</v>
          </cell>
          <cell r="B12198">
            <v>0</v>
          </cell>
        </row>
        <row r="12199">
          <cell r="A12199">
            <v>48629</v>
          </cell>
          <cell r="B12199">
            <v>0</v>
          </cell>
        </row>
        <row r="12200">
          <cell r="A12200">
            <v>48630</v>
          </cell>
          <cell r="B12200">
            <v>0</v>
          </cell>
        </row>
        <row r="12201">
          <cell r="A12201">
            <v>48631</v>
          </cell>
          <cell r="B12201">
            <v>0</v>
          </cell>
        </row>
        <row r="12202">
          <cell r="A12202">
            <v>48632</v>
          </cell>
          <cell r="B12202">
            <v>0</v>
          </cell>
        </row>
        <row r="12203">
          <cell r="A12203">
            <v>48633</v>
          </cell>
          <cell r="B12203">
            <v>0</v>
          </cell>
        </row>
        <row r="12204">
          <cell r="A12204">
            <v>48634</v>
          </cell>
          <cell r="B12204">
            <v>0</v>
          </cell>
        </row>
        <row r="12205">
          <cell r="A12205">
            <v>48635</v>
          </cell>
          <cell r="B12205">
            <v>0</v>
          </cell>
        </row>
        <row r="12206">
          <cell r="A12206">
            <v>48636</v>
          </cell>
          <cell r="B12206">
            <v>0</v>
          </cell>
        </row>
        <row r="12207">
          <cell r="A12207">
            <v>48637</v>
          </cell>
          <cell r="B12207">
            <v>0</v>
          </cell>
        </row>
        <row r="12208">
          <cell r="A12208">
            <v>48638</v>
          </cell>
          <cell r="B12208">
            <v>0</v>
          </cell>
        </row>
        <row r="12209">
          <cell r="A12209">
            <v>48639</v>
          </cell>
          <cell r="B12209">
            <v>0</v>
          </cell>
        </row>
        <row r="12210">
          <cell r="A12210">
            <v>48640</v>
          </cell>
          <cell r="B12210">
            <v>0</v>
          </cell>
        </row>
        <row r="12211">
          <cell r="A12211">
            <v>48641</v>
          </cell>
          <cell r="B12211">
            <v>0</v>
          </cell>
        </row>
        <row r="12212">
          <cell r="A12212">
            <v>48642</v>
          </cell>
          <cell r="B12212">
            <v>0</v>
          </cell>
        </row>
        <row r="12213">
          <cell r="A12213">
            <v>48643</v>
          </cell>
          <cell r="B12213">
            <v>0</v>
          </cell>
        </row>
        <row r="12214">
          <cell r="A12214">
            <v>48644</v>
          </cell>
          <cell r="B12214">
            <v>0</v>
          </cell>
        </row>
        <row r="12215">
          <cell r="A12215">
            <v>48645</v>
          </cell>
          <cell r="B12215">
            <v>0</v>
          </cell>
        </row>
        <row r="12216">
          <cell r="A12216">
            <v>48646</v>
          </cell>
          <cell r="B12216">
            <v>0</v>
          </cell>
        </row>
        <row r="12217">
          <cell r="A12217">
            <v>48647</v>
          </cell>
          <cell r="B12217">
            <v>0</v>
          </cell>
        </row>
        <row r="12218">
          <cell r="A12218">
            <v>48648</v>
          </cell>
          <cell r="B12218">
            <v>0</v>
          </cell>
        </row>
        <row r="12219">
          <cell r="A12219">
            <v>48649</v>
          </cell>
          <cell r="B12219">
            <v>0</v>
          </cell>
        </row>
        <row r="12220">
          <cell r="A12220">
            <v>48650</v>
          </cell>
          <cell r="B12220">
            <v>0</v>
          </cell>
        </row>
        <row r="12221">
          <cell r="A12221">
            <v>48651</v>
          </cell>
          <cell r="B12221">
            <v>0</v>
          </cell>
        </row>
        <row r="12222">
          <cell r="A12222">
            <v>48652</v>
          </cell>
          <cell r="B12222">
            <v>0</v>
          </cell>
        </row>
        <row r="12223">
          <cell r="A12223">
            <v>48653</v>
          </cell>
          <cell r="B12223">
            <v>0</v>
          </cell>
        </row>
        <row r="12224">
          <cell r="A12224">
            <v>48654</v>
          </cell>
          <cell r="B12224">
            <v>0</v>
          </cell>
        </row>
        <row r="12225">
          <cell r="A12225">
            <v>48655</v>
          </cell>
          <cell r="B12225">
            <v>0</v>
          </cell>
        </row>
        <row r="12226">
          <cell r="A12226">
            <v>48656</v>
          </cell>
          <cell r="B12226">
            <v>0</v>
          </cell>
        </row>
        <row r="12227">
          <cell r="A12227">
            <v>48657</v>
          </cell>
          <cell r="B12227">
            <v>0</v>
          </cell>
        </row>
        <row r="12228">
          <cell r="A12228">
            <v>48658</v>
          </cell>
          <cell r="B12228">
            <v>0</v>
          </cell>
        </row>
        <row r="12229">
          <cell r="A12229">
            <v>48659</v>
          </cell>
          <cell r="B12229">
            <v>0</v>
          </cell>
        </row>
        <row r="12230">
          <cell r="A12230">
            <v>48660</v>
          </cell>
          <cell r="B12230">
            <v>0</v>
          </cell>
        </row>
        <row r="12231">
          <cell r="A12231">
            <v>48661</v>
          </cell>
          <cell r="B12231">
            <v>0</v>
          </cell>
        </row>
        <row r="12232">
          <cell r="A12232">
            <v>48662</v>
          </cell>
          <cell r="B12232">
            <v>0</v>
          </cell>
        </row>
        <row r="12233">
          <cell r="A12233">
            <v>48663</v>
          </cell>
          <cell r="B12233">
            <v>0</v>
          </cell>
        </row>
        <row r="12234">
          <cell r="A12234">
            <v>48664</v>
          </cell>
          <cell r="B12234">
            <v>0</v>
          </cell>
        </row>
        <row r="12235">
          <cell r="A12235">
            <v>48665</v>
          </cell>
          <cell r="B12235">
            <v>0</v>
          </cell>
        </row>
        <row r="12236">
          <cell r="A12236">
            <v>48666</v>
          </cell>
          <cell r="B12236">
            <v>0</v>
          </cell>
        </row>
        <row r="12237">
          <cell r="A12237">
            <v>48667</v>
          </cell>
          <cell r="B12237">
            <v>0</v>
          </cell>
        </row>
        <row r="12238">
          <cell r="A12238">
            <v>48668</v>
          </cell>
          <cell r="B12238">
            <v>0</v>
          </cell>
        </row>
        <row r="12239">
          <cell r="A12239">
            <v>48669</v>
          </cell>
          <cell r="B12239">
            <v>0</v>
          </cell>
        </row>
        <row r="12240">
          <cell r="A12240">
            <v>48670</v>
          </cell>
          <cell r="B12240">
            <v>0</v>
          </cell>
        </row>
        <row r="12241">
          <cell r="A12241">
            <v>48671</v>
          </cell>
          <cell r="B12241">
            <v>0</v>
          </cell>
        </row>
        <row r="12242">
          <cell r="A12242">
            <v>48672</v>
          </cell>
          <cell r="B12242">
            <v>0</v>
          </cell>
        </row>
        <row r="12243">
          <cell r="A12243">
            <v>48673</v>
          </cell>
          <cell r="B12243">
            <v>0</v>
          </cell>
        </row>
        <row r="12244">
          <cell r="A12244">
            <v>48674</v>
          </cell>
          <cell r="B12244">
            <v>0</v>
          </cell>
        </row>
        <row r="12245">
          <cell r="A12245">
            <v>48675</v>
          </cell>
          <cell r="B12245">
            <v>0</v>
          </cell>
        </row>
        <row r="12246">
          <cell r="A12246">
            <v>48676</v>
          </cell>
          <cell r="B12246">
            <v>0</v>
          </cell>
        </row>
        <row r="12247">
          <cell r="A12247">
            <v>48677</v>
          </cell>
          <cell r="B12247">
            <v>0</v>
          </cell>
        </row>
        <row r="12248">
          <cell r="A12248">
            <v>48678</v>
          </cell>
          <cell r="B12248">
            <v>0</v>
          </cell>
        </row>
        <row r="12249">
          <cell r="A12249">
            <v>48679</v>
          </cell>
          <cell r="B12249">
            <v>0</v>
          </cell>
        </row>
        <row r="12250">
          <cell r="A12250">
            <v>48680</v>
          </cell>
          <cell r="B12250">
            <v>0</v>
          </cell>
        </row>
        <row r="12251">
          <cell r="A12251">
            <v>48681</v>
          </cell>
          <cell r="B12251">
            <v>0</v>
          </cell>
        </row>
        <row r="12252">
          <cell r="A12252">
            <v>48682</v>
          </cell>
          <cell r="B12252">
            <v>0</v>
          </cell>
        </row>
        <row r="12253">
          <cell r="A12253">
            <v>48683</v>
          </cell>
          <cell r="B12253">
            <v>0</v>
          </cell>
        </row>
        <row r="12254">
          <cell r="A12254">
            <v>48684</v>
          </cell>
          <cell r="B12254">
            <v>0</v>
          </cell>
        </row>
        <row r="12255">
          <cell r="A12255">
            <v>48685</v>
          </cell>
          <cell r="B12255">
            <v>0</v>
          </cell>
        </row>
        <row r="12256">
          <cell r="A12256">
            <v>48686</v>
          </cell>
          <cell r="B12256">
            <v>0</v>
          </cell>
        </row>
        <row r="12257">
          <cell r="A12257">
            <v>48687</v>
          </cell>
          <cell r="B12257">
            <v>0</v>
          </cell>
        </row>
        <row r="12258">
          <cell r="A12258">
            <v>48688</v>
          </cell>
          <cell r="B12258">
            <v>0</v>
          </cell>
        </row>
        <row r="12259">
          <cell r="A12259">
            <v>48689</v>
          </cell>
          <cell r="B12259">
            <v>0</v>
          </cell>
        </row>
        <row r="12260">
          <cell r="A12260">
            <v>48690</v>
          </cell>
          <cell r="B12260">
            <v>0</v>
          </cell>
        </row>
        <row r="12261">
          <cell r="A12261">
            <v>48691</v>
          </cell>
          <cell r="B12261">
            <v>0</v>
          </cell>
        </row>
        <row r="12262">
          <cell r="A12262">
            <v>48692</v>
          </cell>
          <cell r="B12262">
            <v>0</v>
          </cell>
        </row>
        <row r="12263">
          <cell r="A12263">
            <v>48693</v>
          </cell>
          <cell r="B12263">
            <v>0</v>
          </cell>
        </row>
        <row r="12264">
          <cell r="A12264">
            <v>48694</v>
          </cell>
          <cell r="B12264">
            <v>0</v>
          </cell>
        </row>
        <row r="12265">
          <cell r="A12265">
            <v>48695</v>
          </cell>
          <cell r="B12265">
            <v>0</v>
          </cell>
        </row>
        <row r="12266">
          <cell r="A12266">
            <v>48696</v>
          </cell>
          <cell r="B12266">
            <v>0</v>
          </cell>
        </row>
        <row r="12267">
          <cell r="A12267">
            <v>48697</v>
          </cell>
          <cell r="B12267">
            <v>0</v>
          </cell>
        </row>
        <row r="12268">
          <cell r="A12268">
            <v>48698</v>
          </cell>
          <cell r="B12268">
            <v>0</v>
          </cell>
        </row>
        <row r="12269">
          <cell r="A12269">
            <v>48699</v>
          </cell>
          <cell r="B12269">
            <v>0</v>
          </cell>
        </row>
        <row r="12270">
          <cell r="A12270">
            <v>48700</v>
          </cell>
          <cell r="B12270">
            <v>0</v>
          </cell>
        </row>
        <row r="12271">
          <cell r="A12271">
            <v>48701</v>
          </cell>
          <cell r="B12271">
            <v>0</v>
          </cell>
        </row>
        <row r="12272">
          <cell r="A12272">
            <v>48702</v>
          </cell>
          <cell r="B12272">
            <v>0</v>
          </cell>
        </row>
        <row r="12273">
          <cell r="A12273">
            <v>48703</v>
          </cell>
          <cell r="B12273">
            <v>0</v>
          </cell>
        </row>
        <row r="12274">
          <cell r="A12274">
            <v>48704</v>
          </cell>
          <cell r="B12274">
            <v>0</v>
          </cell>
        </row>
        <row r="12275">
          <cell r="A12275">
            <v>48705</v>
          </cell>
          <cell r="B12275">
            <v>0</v>
          </cell>
        </row>
        <row r="12276">
          <cell r="A12276">
            <v>48706</v>
          </cell>
          <cell r="B12276">
            <v>0</v>
          </cell>
        </row>
        <row r="12277">
          <cell r="A12277">
            <v>48707</v>
          </cell>
          <cell r="B12277">
            <v>0</v>
          </cell>
        </row>
        <row r="12278">
          <cell r="A12278">
            <v>48708</v>
          </cell>
          <cell r="B12278">
            <v>0</v>
          </cell>
        </row>
        <row r="12279">
          <cell r="A12279">
            <v>48709</v>
          </cell>
          <cell r="B12279">
            <v>0</v>
          </cell>
        </row>
        <row r="12280">
          <cell r="A12280">
            <v>48710</v>
          </cell>
          <cell r="B12280">
            <v>0</v>
          </cell>
        </row>
        <row r="12281">
          <cell r="A12281">
            <v>48711</v>
          </cell>
          <cell r="B12281">
            <v>0</v>
          </cell>
        </row>
        <row r="12282">
          <cell r="A12282">
            <v>48712</v>
          </cell>
          <cell r="B12282">
            <v>0</v>
          </cell>
        </row>
        <row r="12283">
          <cell r="A12283">
            <v>48713</v>
          </cell>
          <cell r="B12283">
            <v>0</v>
          </cell>
        </row>
        <row r="12284">
          <cell r="A12284">
            <v>48714</v>
          </cell>
          <cell r="B12284">
            <v>0</v>
          </cell>
        </row>
        <row r="12285">
          <cell r="A12285">
            <v>48715</v>
          </cell>
          <cell r="B12285">
            <v>0</v>
          </cell>
        </row>
        <row r="12286">
          <cell r="A12286">
            <v>48716</v>
          </cell>
          <cell r="B12286">
            <v>0</v>
          </cell>
        </row>
        <row r="12287">
          <cell r="A12287">
            <v>48717</v>
          </cell>
          <cell r="B12287">
            <v>0</v>
          </cell>
        </row>
        <row r="12288">
          <cell r="A12288">
            <v>48718</v>
          </cell>
          <cell r="B12288">
            <v>0</v>
          </cell>
        </row>
        <row r="12289">
          <cell r="A12289">
            <v>48719</v>
          </cell>
          <cell r="B12289">
            <v>0</v>
          </cell>
        </row>
        <row r="12290">
          <cell r="A12290">
            <v>48720</v>
          </cell>
          <cell r="B12290">
            <v>0</v>
          </cell>
        </row>
        <row r="12291">
          <cell r="A12291">
            <v>48721</v>
          </cell>
          <cell r="B12291">
            <v>0</v>
          </cell>
        </row>
        <row r="12292">
          <cell r="A12292">
            <v>48722</v>
          </cell>
          <cell r="B12292">
            <v>0</v>
          </cell>
        </row>
        <row r="12293">
          <cell r="A12293">
            <v>48723</v>
          </cell>
          <cell r="B12293">
            <v>0</v>
          </cell>
        </row>
        <row r="12294">
          <cell r="A12294">
            <v>48724</v>
          </cell>
          <cell r="B12294">
            <v>0</v>
          </cell>
        </row>
        <row r="12295">
          <cell r="A12295">
            <v>48725</v>
          </cell>
          <cell r="B12295">
            <v>0</v>
          </cell>
        </row>
        <row r="12296">
          <cell r="A12296">
            <v>48726</v>
          </cell>
          <cell r="B12296">
            <v>0</v>
          </cell>
        </row>
        <row r="12297">
          <cell r="A12297">
            <v>48727</v>
          </cell>
          <cell r="B12297">
            <v>0</v>
          </cell>
        </row>
        <row r="12298">
          <cell r="A12298">
            <v>48728</v>
          </cell>
          <cell r="B12298">
            <v>0</v>
          </cell>
        </row>
        <row r="12299">
          <cell r="A12299">
            <v>48729</v>
          </cell>
          <cell r="B12299">
            <v>0</v>
          </cell>
        </row>
        <row r="12300">
          <cell r="A12300">
            <v>48730</v>
          </cell>
          <cell r="B12300">
            <v>0</v>
          </cell>
        </row>
        <row r="12301">
          <cell r="A12301">
            <v>48731</v>
          </cell>
          <cell r="B12301">
            <v>0</v>
          </cell>
        </row>
        <row r="12302">
          <cell r="A12302">
            <v>48732</v>
          </cell>
          <cell r="B12302">
            <v>0</v>
          </cell>
        </row>
        <row r="12303">
          <cell r="A12303">
            <v>48733</v>
          </cell>
          <cell r="B12303">
            <v>0</v>
          </cell>
        </row>
        <row r="12304">
          <cell r="A12304">
            <v>48734</v>
          </cell>
          <cell r="B12304">
            <v>0</v>
          </cell>
        </row>
        <row r="12305">
          <cell r="A12305">
            <v>48735</v>
          </cell>
          <cell r="B12305">
            <v>0</v>
          </cell>
        </row>
        <row r="12306">
          <cell r="A12306">
            <v>48736</v>
          </cell>
          <cell r="B12306">
            <v>0</v>
          </cell>
        </row>
        <row r="12307">
          <cell r="A12307">
            <v>48737</v>
          </cell>
          <cell r="B12307">
            <v>0</v>
          </cell>
        </row>
        <row r="12308">
          <cell r="A12308">
            <v>48738</v>
          </cell>
          <cell r="B12308">
            <v>0</v>
          </cell>
        </row>
        <row r="12309">
          <cell r="A12309">
            <v>48739</v>
          </cell>
          <cell r="B12309">
            <v>0</v>
          </cell>
        </row>
        <row r="12310">
          <cell r="A12310">
            <v>48740</v>
          </cell>
          <cell r="B12310">
            <v>0</v>
          </cell>
        </row>
        <row r="12311">
          <cell r="A12311">
            <v>48741</v>
          </cell>
          <cell r="B12311">
            <v>0</v>
          </cell>
        </row>
        <row r="12312">
          <cell r="A12312">
            <v>48742</v>
          </cell>
          <cell r="B12312">
            <v>0</v>
          </cell>
        </row>
        <row r="12313">
          <cell r="A12313">
            <v>48743</v>
          </cell>
          <cell r="B12313">
            <v>0</v>
          </cell>
        </row>
        <row r="12314">
          <cell r="A12314">
            <v>48744</v>
          </cell>
          <cell r="B12314">
            <v>0</v>
          </cell>
        </row>
        <row r="12315">
          <cell r="A12315">
            <v>48745</v>
          </cell>
          <cell r="B12315">
            <v>0</v>
          </cell>
        </row>
        <row r="12316">
          <cell r="A12316">
            <v>48746</v>
          </cell>
          <cell r="B12316">
            <v>0</v>
          </cell>
        </row>
        <row r="12317">
          <cell r="A12317">
            <v>48747</v>
          </cell>
          <cell r="B12317">
            <v>0</v>
          </cell>
        </row>
        <row r="12318">
          <cell r="A12318">
            <v>48748</v>
          </cell>
          <cell r="B12318">
            <v>0</v>
          </cell>
        </row>
        <row r="12319">
          <cell r="A12319">
            <v>48749</v>
          </cell>
          <cell r="B12319">
            <v>0</v>
          </cell>
        </row>
        <row r="12320">
          <cell r="A12320">
            <v>48750</v>
          </cell>
          <cell r="B12320">
            <v>0</v>
          </cell>
        </row>
        <row r="12321">
          <cell r="A12321">
            <v>48751</v>
          </cell>
          <cell r="B12321">
            <v>0</v>
          </cell>
        </row>
        <row r="12322">
          <cell r="A12322">
            <v>48752</v>
          </cell>
          <cell r="B12322">
            <v>0</v>
          </cell>
        </row>
        <row r="12323">
          <cell r="A12323">
            <v>48753</v>
          </cell>
          <cell r="B12323">
            <v>0</v>
          </cell>
        </row>
        <row r="12324">
          <cell r="A12324">
            <v>48754</v>
          </cell>
          <cell r="B12324">
            <v>0</v>
          </cell>
        </row>
        <row r="12325">
          <cell r="A12325">
            <v>48755</v>
          </cell>
          <cell r="B12325">
            <v>0</v>
          </cell>
        </row>
        <row r="12326">
          <cell r="A12326">
            <v>48756</v>
          </cell>
          <cell r="B12326">
            <v>0</v>
          </cell>
        </row>
        <row r="12327">
          <cell r="A12327">
            <v>48757</v>
          </cell>
          <cell r="B12327">
            <v>0</v>
          </cell>
        </row>
        <row r="12328">
          <cell r="A12328">
            <v>48758</v>
          </cell>
          <cell r="B12328">
            <v>0</v>
          </cell>
        </row>
        <row r="12329">
          <cell r="A12329">
            <v>48759</v>
          </cell>
          <cell r="B12329">
            <v>0</v>
          </cell>
        </row>
        <row r="12330">
          <cell r="A12330">
            <v>48760</v>
          </cell>
          <cell r="B12330">
            <v>0</v>
          </cell>
        </row>
        <row r="12331">
          <cell r="A12331">
            <v>48761</v>
          </cell>
          <cell r="B12331">
            <v>0</v>
          </cell>
        </row>
        <row r="12332">
          <cell r="A12332">
            <v>48762</v>
          </cell>
          <cell r="B12332">
            <v>0</v>
          </cell>
        </row>
        <row r="12333">
          <cell r="A12333">
            <v>48763</v>
          </cell>
          <cell r="B12333">
            <v>0</v>
          </cell>
        </row>
        <row r="12334">
          <cell r="A12334">
            <v>48764</v>
          </cell>
          <cell r="B12334">
            <v>0</v>
          </cell>
        </row>
        <row r="12335">
          <cell r="A12335">
            <v>48765</v>
          </cell>
          <cell r="B12335">
            <v>0</v>
          </cell>
        </row>
        <row r="12336">
          <cell r="A12336">
            <v>48766</v>
          </cell>
          <cell r="B12336">
            <v>0</v>
          </cell>
        </row>
        <row r="12337">
          <cell r="A12337">
            <v>48767</v>
          </cell>
          <cell r="B12337">
            <v>0</v>
          </cell>
        </row>
        <row r="12338">
          <cell r="A12338">
            <v>48768</v>
          </cell>
          <cell r="B12338">
            <v>0</v>
          </cell>
        </row>
        <row r="12339">
          <cell r="A12339">
            <v>48769</v>
          </cell>
          <cell r="B12339">
            <v>0</v>
          </cell>
        </row>
        <row r="12340">
          <cell r="A12340">
            <v>48770</v>
          </cell>
          <cell r="B12340">
            <v>0</v>
          </cell>
        </row>
        <row r="12341">
          <cell r="A12341">
            <v>48771</v>
          </cell>
          <cell r="B12341">
            <v>0</v>
          </cell>
        </row>
        <row r="12342">
          <cell r="A12342">
            <v>48772</v>
          </cell>
          <cell r="B12342">
            <v>0</v>
          </cell>
        </row>
        <row r="12343">
          <cell r="A12343">
            <v>48773</v>
          </cell>
          <cell r="B12343">
            <v>0</v>
          </cell>
        </row>
        <row r="12344">
          <cell r="A12344">
            <v>48774</v>
          </cell>
          <cell r="B12344">
            <v>0</v>
          </cell>
        </row>
        <row r="12345">
          <cell r="A12345">
            <v>48775</v>
          </cell>
          <cell r="B12345">
            <v>0</v>
          </cell>
        </row>
        <row r="12346">
          <cell r="A12346">
            <v>48776</v>
          </cell>
          <cell r="B12346">
            <v>0</v>
          </cell>
        </row>
        <row r="12347">
          <cell r="A12347">
            <v>48777</v>
          </cell>
          <cell r="B12347">
            <v>0</v>
          </cell>
        </row>
        <row r="12348">
          <cell r="A12348">
            <v>48778</v>
          </cell>
          <cell r="B12348">
            <v>0</v>
          </cell>
        </row>
        <row r="12349">
          <cell r="A12349">
            <v>48779</v>
          </cell>
          <cell r="B12349">
            <v>0</v>
          </cell>
        </row>
        <row r="12350">
          <cell r="A12350">
            <v>48780</v>
          </cell>
          <cell r="B12350">
            <v>0</v>
          </cell>
        </row>
        <row r="12351">
          <cell r="A12351">
            <v>48781</v>
          </cell>
          <cell r="B12351">
            <v>0</v>
          </cell>
        </row>
        <row r="12352">
          <cell r="A12352">
            <v>48782</v>
          </cell>
          <cell r="B12352">
            <v>0</v>
          </cell>
        </row>
        <row r="12353">
          <cell r="A12353">
            <v>48783</v>
          </cell>
          <cell r="B12353">
            <v>0</v>
          </cell>
        </row>
        <row r="12354">
          <cell r="A12354">
            <v>48784</v>
          </cell>
          <cell r="B12354">
            <v>0</v>
          </cell>
        </row>
        <row r="12355">
          <cell r="A12355">
            <v>48785</v>
          </cell>
          <cell r="B12355">
            <v>0</v>
          </cell>
        </row>
        <row r="12356">
          <cell r="A12356">
            <v>48786</v>
          </cell>
          <cell r="B12356">
            <v>0</v>
          </cell>
        </row>
        <row r="12357">
          <cell r="A12357">
            <v>48787</v>
          </cell>
          <cell r="B12357">
            <v>0</v>
          </cell>
        </row>
        <row r="12358">
          <cell r="A12358">
            <v>48788</v>
          </cell>
          <cell r="B12358">
            <v>0</v>
          </cell>
        </row>
        <row r="12359">
          <cell r="A12359">
            <v>48789</v>
          </cell>
          <cell r="B12359">
            <v>0</v>
          </cell>
        </row>
        <row r="12360">
          <cell r="A12360">
            <v>48790</v>
          </cell>
          <cell r="B12360">
            <v>0</v>
          </cell>
        </row>
        <row r="12361">
          <cell r="A12361">
            <v>48791</v>
          </cell>
          <cell r="B12361">
            <v>0</v>
          </cell>
        </row>
        <row r="12362">
          <cell r="A12362">
            <v>48792</v>
          </cell>
          <cell r="B12362">
            <v>0</v>
          </cell>
        </row>
        <row r="12363">
          <cell r="A12363">
            <v>48793</v>
          </cell>
          <cell r="B12363">
            <v>0</v>
          </cell>
        </row>
        <row r="12364">
          <cell r="A12364">
            <v>48794</v>
          </cell>
          <cell r="B12364">
            <v>0</v>
          </cell>
        </row>
        <row r="12365">
          <cell r="A12365">
            <v>48795</v>
          </cell>
          <cell r="B12365">
            <v>0</v>
          </cell>
        </row>
        <row r="12366">
          <cell r="A12366">
            <v>48796</v>
          </cell>
          <cell r="B12366">
            <v>0</v>
          </cell>
        </row>
        <row r="12367">
          <cell r="A12367">
            <v>48797</v>
          </cell>
          <cell r="B12367">
            <v>0</v>
          </cell>
        </row>
        <row r="12368">
          <cell r="A12368">
            <v>48798</v>
          </cell>
          <cell r="B12368">
            <v>0</v>
          </cell>
        </row>
        <row r="12369">
          <cell r="A12369">
            <v>48799</v>
          </cell>
          <cell r="B12369">
            <v>0</v>
          </cell>
        </row>
        <row r="12370">
          <cell r="A12370">
            <v>48800</v>
          </cell>
          <cell r="B12370">
            <v>0</v>
          </cell>
        </row>
        <row r="12371">
          <cell r="A12371">
            <v>48801</v>
          </cell>
          <cell r="B12371">
            <v>0</v>
          </cell>
        </row>
        <row r="12372">
          <cell r="A12372">
            <v>48802</v>
          </cell>
          <cell r="B12372">
            <v>0</v>
          </cell>
        </row>
        <row r="12373">
          <cell r="A12373">
            <v>48803</v>
          </cell>
          <cell r="B12373">
            <v>0</v>
          </cell>
        </row>
        <row r="12374">
          <cell r="A12374">
            <v>48804</v>
          </cell>
          <cell r="B12374">
            <v>0</v>
          </cell>
        </row>
        <row r="12375">
          <cell r="A12375">
            <v>48805</v>
          </cell>
          <cell r="B12375">
            <v>0</v>
          </cell>
        </row>
        <row r="12376">
          <cell r="A12376">
            <v>48806</v>
          </cell>
          <cell r="B12376">
            <v>0</v>
          </cell>
        </row>
        <row r="12377">
          <cell r="A12377">
            <v>48807</v>
          </cell>
          <cell r="B12377">
            <v>0</v>
          </cell>
        </row>
        <row r="12378">
          <cell r="A12378">
            <v>48808</v>
          </cell>
          <cell r="B12378">
            <v>0</v>
          </cell>
        </row>
        <row r="12379">
          <cell r="A12379">
            <v>48809</v>
          </cell>
          <cell r="B12379">
            <v>0</v>
          </cell>
        </row>
        <row r="12380">
          <cell r="A12380">
            <v>48810</v>
          </cell>
          <cell r="B12380">
            <v>0</v>
          </cell>
        </row>
        <row r="12381">
          <cell r="A12381">
            <v>48811</v>
          </cell>
          <cell r="B12381">
            <v>0</v>
          </cell>
        </row>
        <row r="12382">
          <cell r="A12382">
            <v>48812</v>
          </cell>
          <cell r="B12382">
            <v>0</v>
          </cell>
        </row>
        <row r="12383">
          <cell r="A12383">
            <v>48813</v>
          </cell>
          <cell r="B12383">
            <v>0</v>
          </cell>
        </row>
        <row r="12384">
          <cell r="A12384">
            <v>48814</v>
          </cell>
          <cell r="B12384">
            <v>0</v>
          </cell>
        </row>
        <row r="12385">
          <cell r="A12385">
            <v>48815</v>
          </cell>
          <cell r="B12385">
            <v>0</v>
          </cell>
        </row>
        <row r="12386">
          <cell r="A12386">
            <v>48816</v>
          </cell>
          <cell r="B12386">
            <v>0</v>
          </cell>
        </row>
        <row r="12387">
          <cell r="A12387">
            <v>48817</v>
          </cell>
          <cell r="B12387">
            <v>0</v>
          </cell>
        </row>
        <row r="12388">
          <cell r="A12388">
            <v>48818</v>
          </cell>
          <cell r="B12388">
            <v>0</v>
          </cell>
        </row>
        <row r="12389">
          <cell r="A12389">
            <v>48819</v>
          </cell>
          <cell r="B12389">
            <v>0</v>
          </cell>
        </row>
        <row r="12390">
          <cell r="A12390">
            <v>48820</v>
          </cell>
          <cell r="B12390">
            <v>0</v>
          </cell>
        </row>
        <row r="12391">
          <cell r="A12391">
            <v>48821</v>
          </cell>
          <cell r="B12391">
            <v>0</v>
          </cell>
        </row>
        <row r="12392">
          <cell r="A12392">
            <v>48822</v>
          </cell>
          <cell r="B12392">
            <v>0</v>
          </cell>
        </row>
        <row r="12393">
          <cell r="A12393">
            <v>48823</v>
          </cell>
          <cell r="B12393">
            <v>0</v>
          </cell>
        </row>
        <row r="12394">
          <cell r="A12394">
            <v>48824</v>
          </cell>
          <cell r="B12394">
            <v>0</v>
          </cell>
        </row>
        <row r="12395">
          <cell r="A12395">
            <v>48825</v>
          </cell>
          <cell r="B12395">
            <v>0</v>
          </cell>
        </row>
        <row r="12396">
          <cell r="A12396">
            <v>48826</v>
          </cell>
          <cell r="B12396">
            <v>0</v>
          </cell>
        </row>
        <row r="12397">
          <cell r="A12397">
            <v>48827</v>
          </cell>
          <cell r="B12397">
            <v>0</v>
          </cell>
        </row>
        <row r="12398">
          <cell r="A12398">
            <v>48828</v>
          </cell>
          <cell r="B12398">
            <v>0</v>
          </cell>
        </row>
        <row r="12399">
          <cell r="A12399">
            <v>48829</v>
          </cell>
          <cell r="B12399">
            <v>0</v>
          </cell>
        </row>
        <row r="12400">
          <cell r="A12400">
            <v>48830</v>
          </cell>
          <cell r="B12400">
            <v>0</v>
          </cell>
        </row>
        <row r="12401">
          <cell r="A12401">
            <v>48831</v>
          </cell>
          <cell r="B12401">
            <v>0</v>
          </cell>
        </row>
        <row r="12402">
          <cell r="A12402">
            <v>48832</v>
          </cell>
          <cell r="B12402">
            <v>0</v>
          </cell>
        </row>
        <row r="12403">
          <cell r="A12403">
            <v>48833</v>
          </cell>
          <cell r="B12403">
            <v>0</v>
          </cell>
        </row>
        <row r="12404">
          <cell r="A12404">
            <v>48834</v>
          </cell>
          <cell r="B12404">
            <v>0</v>
          </cell>
        </row>
        <row r="12405">
          <cell r="A12405">
            <v>48835</v>
          </cell>
          <cell r="B12405">
            <v>0</v>
          </cell>
        </row>
        <row r="12406">
          <cell r="A12406">
            <v>48836</v>
          </cell>
          <cell r="B12406">
            <v>0</v>
          </cell>
        </row>
        <row r="12407">
          <cell r="A12407">
            <v>48837</v>
          </cell>
          <cell r="B12407">
            <v>0</v>
          </cell>
        </row>
        <row r="12408">
          <cell r="A12408">
            <v>48838</v>
          </cell>
          <cell r="B12408">
            <v>0</v>
          </cell>
        </row>
        <row r="12409">
          <cell r="A12409">
            <v>48839</v>
          </cell>
          <cell r="B12409">
            <v>0</v>
          </cell>
        </row>
        <row r="12410">
          <cell r="A12410">
            <v>48840</v>
          </cell>
          <cell r="B12410">
            <v>0</v>
          </cell>
        </row>
        <row r="12411">
          <cell r="A12411">
            <v>48841</v>
          </cell>
          <cell r="B12411">
            <v>0</v>
          </cell>
        </row>
        <row r="12412">
          <cell r="A12412">
            <v>48842</v>
          </cell>
          <cell r="B12412">
            <v>0</v>
          </cell>
        </row>
        <row r="12413">
          <cell r="A12413">
            <v>48843</v>
          </cell>
          <cell r="B12413">
            <v>0</v>
          </cell>
        </row>
        <row r="12414">
          <cell r="A12414">
            <v>48844</v>
          </cell>
          <cell r="B12414">
            <v>0</v>
          </cell>
        </row>
        <row r="12415">
          <cell r="A12415">
            <v>48845</v>
          </cell>
          <cell r="B12415">
            <v>0</v>
          </cell>
        </row>
        <row r="12416">
          <cell r="A12416">
            <v>48846</v>
          </cell>
          <cell r="B12416">
            <v>0</v>
          </cell>
        </row>
        <row r="12417">
          <cell r="A12417">
            <v>48847</v>
          </cell>
          <cell r="B12417">
            <v>0</v>
          </cell>
        </row>
        <row r="12418">
          <cell r="A12418">
            <v>48848</v>
          </cell>
          <cell r="B12418">
            <v>0</v>
          </cell>
        </row>
        <row r="12419">
          <cell r="A12419">
            <v>48849</v>
          </cell>
          <cell r="B12419">
            <v>0</v>
          </cell>
        </row>
        <row r="12420">
          <cell r="A12420">
            <v>48850</v>
          </cell>
          <cell r="B12420">
            <v>0</v>
          </cell>
        </row>
        <row r="12421">
          <cell r="A12421">
            <v>48851</v>
          </cell>
          <cell r="B12421">
            <v>0</v>
          </cell>
        </row>
        <row r="12422">
          <cell r="A12422">
            <v>48852</v>
          </cell>
          <cell r="B12422">
            <v>0</v>
          </cell>
        </row>
        <row r="12423">
          <cell r="A12423">
            <v>48853</v>
          </cell>
          <cell r="B12423">
            <v>0</v>
          </cell>
        </row>
        <row r="12424">
          <cell r="A12424">
            <v>48854</v>
          </cell>
          <cell r="B12424">
            <v>0</v>
          </cell>
        </row>
        <row r="12425">
          <cell r="A12425">
            <v>48855</v>
          </cell>
          <cell r="B12425">
            <v>0</v>
          </cell>
        </row>
        <row r="12426">
          <cell r="A12426">
            <v>48856</v>
          </cell>
          <cell r="B12426">
            <v>0</v>
          </cell>
        </row>
        <row r="12427">
          <cell r="A12427">
            <v>48857</v>
          </cell>
          <cell r="B12427">
            <v>0</v>
          </cell>
        </row>
        <row r="12428">
          <cell r="A12428">
            <v>48858</v>
          </cell>
          <cell r="B12428">
            <v>0</v>
          </cell>
        </row>
        <row r="12429">
          <cell r="A12429">
            <v>48859</v>
          </cell>
          <cell r="B12429">
            <v>0</v>
          </cell>
        </row>
        <row r="12430">
          <cell r="A12430">
            <v>48860</v>
          </cell>
          <cell r="B12430">
            <v>0</v>
          </cell>
        </row>
        <row r="12431">
          <cell r="A12431">
            <v>48861</v>
          </cell>
          <cell r="B12431">
            <v>0</v>
          </cell>
        </row>
        <row r="12432">
          <cell r="A12432">
            <v>48862</v>
          </cell>
          <cell r="B12432">
            <v>0</v>
          </cell>
        </row>
        <row r="12433">
          <cell r="A12433">
            <v>48863</v>
          </cell>
          <cell r="B12433">
            <v>0</v>
          </cell>
        </row>
        <row r="12434">
          <cell r="A12434">
            <v>48864</v>
          </cell>
          <cell r="B12434">
            <v>0</v>
          </cell>
        </row>
        <row r="12435">
          <cell r="A12435">
            <v>48865</v>
          </cell>
          <cell r="B12435">
            <v>0</v>
          </cell>
        </row>
        <row r="12436">
          <cell r="A12436">
            <v>48866</v>
          </cell>
          <cell r="B12436">
            <v>0</v>
          </cell>
        </row>
        <row r="12437">
          <cell r="A12437">
            <v>48867</v>
          </cell>
          <cell r="B12437">
            <v>0</v>
          </cell>
        </row>
        <row r="12438">
          <cell r="A12438">
            <v>48868</v>
          </cell>
          <cell r="B12438">
            <v>0</v>
          </cell>
        </row>
        <row r="12439">
          <cell r="A12439">
            <v>48869</v>
          </cell>
          <cell r="B12439">
            <v>0</v>
          </cell>
        </row>
        <row r="12440">
          <cell r="A12440">
            <v>48870</v>
          </cell>
          <cell r="B12440">
            <v>0</v>
          </cell>
        </row>
        <row r="12441">
          <cell r="A12441">
            <v>48871</v>
          </cell>
          <cell r="B12441">
            <v>0</v>
          </cell>
        </row>
        <row r="12442">
          <cell r="A12442">
            <v>48872</v>
          </cell>
          <cell r="B12442">
            <v>0</v>
          </cell>
        </row>
        <row r="12443">
          <cell r="A12443">
            <v>48873</v>
          </cell>
          <cell r="B12443">
            <v>0</v>
          </cell>
        </row>
        <row r="12444">
          <cell r="A12444">
            <v>48874</v>
          </cell>
          <cell r="B12444">
            <v>0</v>
          </cell>
        </row>
        <row r="12445">
          <cell r="A12445">
            <v>48875</v>
          </cell>
          <cell r="B12445">
            <v>0</v>
          </cell>
        </row>
        <row r="12446">
          <cell r="A12446">
            <v>48876</v>
          </cell>
          <cell r="B12446">
            <v>0</v>
          </cell>
        </row>
        <row r="12447">
          <cell r="A12447">
            <v>48877</v>
          </cell>
          <cell r="B12447">
            <v>0</v>
          </cell>
        </row>
        <row r="12448">
          <cell r="A12448">
            <v>48878</v>
          </cell>
          <cell r="B12448">
            <v>0</v>
          </cell>
        </row>
        <row r="12449">
          <cell r="A12449">
            <v>48879</v>
          </cell>
          <cell r="B12449">
            <v>0</v>
          </cell>
        </row>
        <row r="12450">
          <cell r="A12450">
            <v>48880</v>
          </cell>
          <cell r="B12450">
            <v>0</v>
          </cell>
        </row>
        <row r="12451">
          <cell r="A12451">
            <v>48881</v>
          </cell>
          <cell r="B12451">
            <v>0</v>
          </cell>
        </row>
        <row r="12452">
          <cell r="A12452">
            <v>48882</v>
          </cell>
          <cell r="B12452">
            <v>0</v>
          </cell>
        </row>
        <row r="12453">
          <cell r="A12453">
            <v>48883</v>
          </cell>
          <cell r="B12453">
            <v>0</v>
          </cell>
        </row>
        <row r="12454">
          <cell r="A12454">
            <v>48884</v>
          </cell>
          <cell r="B12454">
            <v>0</v>
          </cell>
        </row>
        <row r="12455">
          <cell r="A12455">
            <v>48885</v>
          </cell>
          <cell r="B12455">
            <v>0</v>
          </cell>
        </row>
        <row r="12456">
          <cell r="A12456">
            <v>48886</v>
          </cell>
          <cell r="B12456">
            <v>0</v>
          </cell>
        </row>
        <row r="12457">
          <cell r="A12457">
            <v>48887</v>
          </cell>
          <cell r="B12457">
            <v>0</v>
          </cell>
        </row>
        <row r="12458">
          <cell r="A12458">
            <v>48888</v>
          </cell>
          <cell r="B12458">
            <v>0</v>
          </cell>
        </row>
        <row r="12459">
          <cell r="A12459">
            <v>48889</v>
          </cell>
          <cell r="B12459">
            <v>0</v>
          </cell>
        </row>
        <row r="12460">
          <cell r="A12460">
            <v>48890</v>
          </cell>
          <cell r="B12460">
            <v>0</v>
          </cell>
        </row>
        <row r="12461">
          <cell r="A12461">
            <v>48891</v>
          </cell>
          <cell r="B12461">
            <v>0</v>
          </cell>
        </row>
        <row r="12462">
          <cell r="A12462">
            <v>48892</v>
          </cell>
          <cell r="B12462">
            <v>0</v>
          </cell>
        </row>
        <row r="12463">
          <cell r="A12463">
            <v>48893</v>
          </cell>
          <cell r="B12463">
            <v>0</v>
          </cell>
        </row>
        <row r="12464">
          <cell r="A12464">
            <v>48894</v>
          </cell>
          <cell r="B12464">
            <v>0</v>
          </cell>
        </row>
        <row r="12465">
          <cell r="A12465">
            <v>48895</v>
          </cell>
          <cell r="B12465">
            <v>0</v>
          </cell>
        </row>
        <row r="12466">
          <cell r="A12466">
            <v>48896</v>
          </cell>
          <cell r="B12466">
            <v>0</v>
          </cell>
        </row>
        <row r="12467">
          <cell r="A12467">
            <v>48897</v>
          </cell>
          <cell r="B12467">
            <v>0</v>
          </cell>
        </row>
        <row r="12468">
          <cell r="A12468">
            <v>48898</v>
          </cell>
          <cell r="B12468">
            <v>0</v>
          </cell>
        </row>
        <row r="12469">
          <cell r="A12469">
            <v>48899</v>
          </cell>
          <cell r="B12469">
            <v>0</v>
          </cell>
        </row>
        <row r="12470">
          <cell r="A12470">
            <v>48900</v>
          </cell>
          <cell r="B12470">
            <v>0</v>
          </cell>
        </row>
        <row r="12471">
          <cell r="A12471">
            <v>48901</v>
          </cell>
          <cell r="B12471">
            <v>0</v>
          </cell>
        </row>
        <row r="12472">
          <cell r="A12472">
            <v>48902</v>
          </cell>
          <cell r="B12472">
            <v>0</v>
          </cell>
        </row>
        <row r="12473">
          <cell r="A12473">
            <v>48903</v>
          </cell>
          <cell r="B12473">
            <v>0</v>
          </cell>
        </row>
        <row r="12474">
          <cell r="A12474">
            <v>48904</v>
          </cell>
          <cell r="B12474">
            <v>0</v>
          </cell>
        </row>
        <row r="12475">
          <cell r="A12475">
            <v>48905</v>
          </cell>
          <cell r="B12475">
            <v>0</v>
          </cell>
        </row>
        <row r="12476">
          <cell r="A12476">
            <v>48906</v>
          </cell>
          <cell r="B12476">
            <v>0</v>
          </cell>
        </row>
        <row r="12477">
          <cell r="A12477">
            <v>48907</v>
          </cell>
          <cell r="B12477">
            <v>0</v>
          </cell>
        </row>
        <row r="12478">
          <cell r="A12478">
            <v>48908</v>
          </cell>
          <cell r="B12478">
            <v>0</v>
          </cell>
        </row>
        <row r="12479">
          <cell r="A12479">
            <v>48909</v>
          </cell>
          <cell r="B12479">
            <v>0</v>
          </cell>
        </row>
        <row r="12480">
          <cell r="A12480">
            <v>48910</v>
          </cell>
          <cell r="B12480">
            <v>0</v>
          </cell>
        </row>
        <row r="12481">
          <cell r="A12481">
            <v>48911</v>
          </cell>
          <cell r="B12481">
            <v>0</v>
          </cell>
        </row>
        <row r="12482">
          <cell r="A12482">
            <v>48912</v>
          </cell>
          <cell r="B12482">
            <v>0</v>
          </cell>
        </row>
        <row r="12483">
          <cell r="A12483">
            <v>48913</v>
          </cell>
          <cell r="B12483">
            <v>0</v>
          </cell>
        </row>
        <row r="12484">
          <cell r="A12484">
            <v>48914</v>
          </cell>
          <cell r="B12484">
            <v>0</v>
          </cell>
        </row>
        <row r="12485">
          <cell r="A12485">
            <v>48915</v>
          </cell>
          <cell r="B12485">
            <v>0</v>
          </cell>
        </row>
        <row r="12486">
          <cell r="A12486">
            <v>48916</v>
          </cell>
          <cell r="B12486">
            <v>0</v>
          </cell>
        </row>
        <row r="12487">
          <cell r="A12487">
            <v>48917</v>
          </cell>
          <cell r="B12487">
            <v>0</v>
          </cell>
        </row>
        <row r="12488">
          <cell r="A12488">
            <v>48918</v>
          </cell>
          <cell r="B12488">
            <v>0</v>
          </cell>
        </row>
        <row r="12489">
          <cell r="A12489">
            <v>48919</v>
          </cell>
          <cell r="B12489">
            <v>0</v>
          </cell>
        </row>
        <row r="12490">
          <cell r="A12490">
            <v>48920</v>
          </cell>
          <cell r="B12490">
            <v>0</v>
          </cell>
        </row>
        <row r="12491">
          <cell r="A12491">
            <v>48921</v>
          </cell>
          <cell r="B12491">
            <v>0</v>
          </cell>
        </row>
        <row r="12492">
          <cell r="A12492">
            <v>48922</v>
          </cell>
          <cell r="B12492">
            <v>0</v>
          </cell>
        </row>
        <row r="12493">
          <cell r="A12493">
            <v>48923</v>
          </cell>
          <cell r="B12493">
            <v>0</v>
          </cell>
        </row>
        <row r="12494">
          <cell r="A12494">
            <v>48924</v>
          </cell>
          <cell r="B12494">
            <v>0</v>
          </cell>
        </row>
        <row r="12495">
          <cell r="A12495">
            <v>48925</v>
          </cell>
          <cell r="B12495">
            <v>0</v>
          </cell>
        </row>
        <row r="12496">
          <cell r="A12496">
            <v>48926</v>
          </cell>
          <cell r="B12496">
            <v>0</v>
          </cell>
        </row>
        <row r="12497">
          <cell r="A12497">
            <v>48927</v>
          </cell>
          <cell r="B12497">
            <v>0</v>
          </cell>
        </row>
        <row r="12498">
          <cell r="A12498">
            <v>48928</v>
          </cell>
          <cell r="B12498">
            <v>0</v>
          </cell>
        </row>
        <row r="12499">
          <cell r="A12499">
            <v>48929</v>
          </cell>
          <cell r="B12499">
            <v>0</v>
          </cell>
        </row>
        <row r="12500">
          <cell r="A12500">
            <v>48930</v>
          </cell>
          <cell r="B12500">
            <v>0</v>
          </cell>
        </row>
        <row r="12501">
          <cell r="A12501">
            <v>48931</v>
          </cell>
          <cell r="B12501">
            <v>0</v>
          </cell>
        </row>
        <row r="12502">
          <cell r="A12502">
            <v>48932</v>
          </cell>
          <cell r="B12502">
            <v>0</v>
          </cell>
        </row>
        <row r="12503">
          <cell r="A12503">
            <v>48933</v>
          </cell>
          <cell r="B12503">
            <v>0</v>
          </cell>
        </row>
        <row r="12504">
          <cell r="A12504">
            <v>48934</v>
          </cell>
          <cell r="B12504">
            <v>0</v>
          </cell>
        </row>
        <row r="12505">
          <cell r="A12505">
            <v>48935</v>
          </cell>
          <cell r="B12505">
            <v>0</v>
          </cell>
        </row>
        <row r="12506">
          <cell r="A12506">
            <v>48936</v>
          </cell>
          <cell r="B12506">
            <v>0</v>
          </cell>
        </row>
        <row r="12507">
          <cell r="A12507">
            <v>48937</v>
          </cell>
          <cell r="B12507">
            <v>0</v>
          </cell>
        </row>
        <row r="12508">
          <cell r="A12508">
            <v>48938</v>
          </cell>
          <cell r="B12508">
            <v>0</v>
          </cell>
        </row>
        <row r="12509">
          <cell r="A12509">
            <v>48939</v>
          </cell>
          <cell r="B12509">
            <v>0</v>
          </cell>
        </row>
        <row r="12510">
          <cell r="A12510">
            <v>48940</v>
          </cell>
          <cell r="B12510">
            <v>0</v>
          </cell>
        </row>
        <row r="12511">
          <cell r="A12511">
            <v>48941</v>
          </cell>
          <cell r="B12511">
            <v>0</v>
          </cell>
        </row>
        <row r="12512">
          <cell r="A12512">
            <v>48942</v>
          </cell>
          <cell r="B12512">
            <v>0</v>
          </cell>
        </row>
        <row r="12513">
          <cell r="A12513">
            <v>48943</v>
          </cell>
          <cell r="B12513">
            <v>0</v>
          </cell>
        </row>
        <row r="12514">
          <cell r="A12514">
            <v>48944</v>
          </cell>
          <cell r="B12514">
            <v>0</v>
          </cell>
        </row>
        <row r="12515">
          <cell r="A12515">
            <v>48945</v>
          </cell>
          <cell r="B12515">
            <v>0</v>
          </cell>
        </row>
        <row r="12516">
          <cell r="A12516">
            <v>48946</v>
          </cell>
          <cell r="B12516">
            <v>0</v>
          </cell>
        </row>
        <row r="12517">
          <cell r="A12517">
            <v>48947</v>
          </cell>
          <cell r="B12517">
            <v>0</v>
          </cell>
        </row>
        <row r="12518">
          <cell r="A12518">
            <v>48948</v>
          </cell>
          <cell r="B12518">
            <v>0</v>
          </cell>
        </row>
        <row r="12519">
          <cell r="A12519">
            <v>48949</v>
          </cell>
          <cell r="B12519">
            <v>0</v>
          </cell>
        </row>
        <row r="12520">
          <cell r="A12520">
            <v>48950</v>
          </cell>
          <cell r="B12520">
            <v>0</v>
          </cell>
        </row>
        <row r="12521">
          <cell r="A12521">
            <v>48951</v>
          </cell>
          <cell r="B12521">
            <v>0</v>
          </cell>
        </row>
        <row r="12522">
          <cell r="A12522">
            <v>48952</v>
          </cell>
          <cell r="B12522">
            <v>0</v>
          </cell>
        </row>
        <row r="12523">
          <cell r="A12523">
            <v>48953</v>
          </cell>
          <cell r="B12523">
            <v>0</v>
          </cell>
        </row>
        <row r="12524">
          <cell r="A12524">
            <v>48954</v>
          </cell>
          <cell r="B12524">
            <v>0</v>
          </cell>
        </row>
        <row r="12525">
          <cell r="A12525">
            <v>48955</v>
          </cell>
          <cell r="B12525">
            <v>0</v>
          </cell>
        </row>
        <row r="12526">
          <cell r="A12526">
            <v>48956</v>
          </cell>
          <cell r="B12526">
            <v>0</v>
          </cell>
        </row>
        <row r="12527">
          <cell r="A12527">
            <v>48957</v>
          </cell>
          <cell r="B12527">
            <v>0</v>
          </cell>
        </row>
        <row r="12528">
          <cell r="A12528">
            <v>48958</v>
          </cell>
          <cell r="B12528">
            <v>0</v>
          </cell>
        </row>
        <row r="12529">
          <cell r="A12529">
            <v>48959</v>
          </cell>
          <cell r="B12529">
            <v>0</v>
          </cell>
        </row>
        <row r="12530">
          <cell r="A12530">
            <v>48960</v>
          </cell>
          <cell r="B12530">
            <v>0</v>
          </cell>
        </row>
        <row r="12531">
          <cell r="A12531">
            <v>48961</v>
          </cell>
          <cell r="B12531">
            <v>0</v>
          </cell>
        </row>
        <row r="12532">
          <cell r="A12532">
            <v>48962</v>
          </cell>
          <cell r="B12532">
            <v>0</v>
          </cell>
        </row>
        <row r="12533">
          <cell r="A12533">
            <v>48963</v>
          </cell>
          <cell r="B12533">
            <v>0</v>
          </cell>
        </row>
        <row r="12534">
          <cell r="A12534">
            <v>48964</v>
          </cell>
          <cell r="B12534">
            <v>0</v>
          </cell>
        </row>
        <row r="12535">
          <cell r="A12535">
            <v>48965</v>
          </cell>
          <cell r="B12535">
            <v>0</v>
          </cell>
        </row>
        <row r="12536">
          <cell r="A12536">
            <v>48966</v>
          </cell>
          <cell r="B12536">
            <v>0</v>
          </cell>
        </row>
        <row r="12537">
          <cell r="A12537">
            <v>48967</v>
          </cell>
          <cell r="B12537">
            <v>0</v>
          </cell>
        </row>
        <row r="12538">
          <cell r="A12538">
            <v>48968</v>
          </cell>
          <cell r="B12538">
            <v>0</v>
          </cell>
        </row>
        <row r="12539">
          <cell r="A12539">
            <v>48969</v>
          </cell>
          <cell r="B12539">
            <v>0</v>
          </cell>
        </row>
        <row r="12540">
          <cell r="A12540">
            <v>48970</v>
          </cell>
          <cell r="B12540">
            <v>0</v>
          </cell>
        </row>
        <row r="12541">
          <cell r="A12541">
            <v>48971</v>
          </cell>
          <cell r="B12541">
            <v>0</v>
          </cell>
        </row>
        <row r="12542">
          <cell r="A12542">
            <v>48972</v>
          </cell>
          <cell r="B12542">
            <v>0</v>
          </cell>
        </row>
        <row r="12543">
          <cell r="A12543">
            <v>48973</v>
          </cell>
          <cell r="B12543">
            <v>0</v>
          </cell>
        </row>
        <row r="12544">
          <cell r="A12544">
            <v>48974</v>
          </cell>
          <cell r="B12544">
            <v>0</v>
          </cell>
        </row>
        <row r="12545">
          <cell r="A12545">
            <v>48975</v>
          </cell>
          <cell r="B12545">
            <v>0</v>
          </cell>
        </row>
        <row r="12546">
          <cell r="A12546">
            <v>48976</v>
          </cell>
          <cell r="B12546">
            <v>0</v>
          </cell>
        </row>
        <row r="12547">
          <cell r="A12547">
            <v>48977</v>
          </cell>
          <cell r="B12547">
            <v>0</v>
          </cell>
        </row>
        <row r="12548">
          <cell r="A12548">
            <v>48978</v>
          </cell>
          <cell r="B12548">
            <v>0</v>
          </cell>
        </row>
        <row r="12549">
          <cell r="A12549">
            <v>48979</v>
          </cell>
          <cell r="B12549">
            <v>0</v>
          </cell>
        </row>
        <row r="12550">
          <cell r="A12550">
            <v>48980</v>
          </cell>
          <cell r="B12550">
            <v>0</v>
          </cell>
        </row>
        <row r="12551">
          <cell r="A12551">
            <v>48981</v>
          </cell>
          <cell r="B12551">
            <v>0</v>
          </cell>
        </row>
        <row r="12552">
          <cell r="A12552">
            <v>48982</v>
          </cell>
          <cell r="B12552">
            <v>0</v>
          </cell>
        </row>
        <row r="12553">
          <cell r="A12553">
            <v>48983</v>
          </cell>
          <cell r="B12553">
            <v>0</v>
          </cell>
        </row>
        <row r="12554">
          <cell r="A12554">
            <v>48984</v>
          </cell>
          <cell r="B12554">
            <v>0</v>
          </cell>
        </row>
        <row r="12555">
          <cell r="A12555">
            <v>48985</v>
          </cell>
          <cell r="B12555">
            <v>0</v>
          </cell>
        </row>
        <row r="12556">
          <cell r="A12556">
            <v>48986</v>
          </cell>
          <cell r="B12556">
            <v>0</v>
          </cell>
        </row>
        <row r="12557">
          <cell r="A12557">
            <v>48987</v>
          </cell>
          <cell r="B12557">
            <v>0</v>
          </cell>
        </row>
        <row r="12558">
          <cell r="A12558">
            <v>48988</v>
          </cell>
          <cell r="B12558">
            <v>0</v>
          </cell>
        </row>
        <row r="12559">
          <cell r="A12559">
            <v>48989</v>
          </cell>
          <cell r="B12559">
            <v>0</v>
          </cell>
        </row>
        <row r="12560">
          <cell r="A12560">
            <v>48990</v>
          </cell>
          <cell r="B12560">
            <v>0</v>
          </cell>
        </row>
        <row r="12561">
          <cell r="A12561">
            <v>48991</v>
          </cell>
          <cell r="B12561">
            <v>0</v>
          </cell>
        </row>
        <row r="12562">
          <cell r="A12562">
            <v>48992</v>
          </cell>
          <cell r="B12562">
            <v>0</v>
          </cell>
        </row>
        <row r="12563">
          <cell r="A12563">
            <v>48993</v>
          </cell>
          <cell r="B12563">
            <v>0</v>
          </cell>
        </row>
        <row r="12564">
          <cell r="A12564">
            <v>48994</v>
          </cell>
          <cell r="B12564">
            <v>0</v>
          </cell>
        </row>
        <row r="12565">
          <cell r="A12565">
            <v>48995</v>
          </cell>
          <cell r="B12565">
            <v>0</v>
          </cell>
        </row>
        <row r="12566">
          <cell r="A12566">
            <v>48996</v>
          </cell>
          <cell r="B12566">
            <v>0</v>
          </cell>
        </row>
        <row r="12567">
          <cell r="A12567">
            <v>48997</v>
          </cell>
          <cell r="B12567">
            <v>0</v>
          </cell>
        </row>
        <row r="12568">
          <cell r="A12568">
            <v>48998</v>
          </cell>
          <cell r="B12568">
            <v>0</v>
          </cell>
        </row>
        <row r="12569">
          <cell r="A12569">
            <v>48999</v>
          </cell>
          <cell r="B12569">
            <v>0</v>
          </cell>
        </row>
        <row r="12570">
          <cell r="A12570">
            <v>49000</v>
          </cell>
          <cell r="B12570">
            <v>0</v>
          </cell>
        </row>
        <row r="12571">
          <cell r="A12571">
            <v>49001</v>
          </cell>
          <cell r="B12571">
            <v>0</v>
          </cell>
        </row>
        <row r="12572">
          <cell r="A12572">
            <v>49002</v>
          </cell>
          <cell r="B12572">
            <v>0</v>
          </cell>
        </row>
        <row r="12573">
          <cell r="A12573">
            <v>49003</v>
          </cell>
          <cell r="B12573">
            <v>0</v>
          </cell>
        </row>
        <row r="12574">
          <cell r="A12574">
            <v>49004</v>
          </cell>
          <cell r="B12574">
            <v>0</v>
          </cell>
        </row>
        <row r="12575">
          <cell r="A12575">
            <v>49005</v>
          </cell>
          <cell r="B12575">
            <v>0</v>
          </cell>
        </row>
        <row r="12576">
          <cell r="A12576">
            <v>49006</v>
          </cell>
          <cell r="B12576">
            <v>0</v>
          </cell>
        </row>
        <row r="12577">
          <cell r="A12577">
            <v>49007</v>
          </cell>
          <cell r="B12577">
            <v>0</v>
          </cell>
        </row>
        <row r="12578">
          <cell r="A12578">
            <v>49008</v>
          </cell>
          <cell r="B12578">
            <v>0</v>
          </cell>
        </row>
        <row r="12579">
          <cell r="A12579">
            <v>49009</v>
          </cell>
          <cell r="B12579">
            <v>0</v>
          </cell>
        </row>
        <row r="12580">
          <cell r="A12580">
            <v>49010</v>
          </cell>
          <cell r="B12580">
            <v>0</v>
          </cell>
        </row>
        <row r="12581">
          <cell r="A12581">
            <v>49011</v>
          </cell>
          <cell r="B12581">
            <v>0</v>
          </cell>
        </row>
        <row r="12582">
          <cell r="A12582">
            <v>49012</v>
          </cell>
          <cell r="B12582">
            <v>0</v>
          </cell>
        </row>
        <row r="12583">
          <cell r="A12583">
            <v>49013</v>
          </cell>
          <cell r="B12583">
            <v>0</v>
          </cell>
        </row>
        <row r="12584">
          <cell r="A12584">
            <v>49014</v>
          </cell>
          <cell r="B12584">
            <v>0</v>
          </cell>
        </row>
        <row r="12585">
          <cell r="A12585">
            <v>49015</v>
          </cell>
          <cell r="B12585">
            <v>0</v>
          </cell>
        </row>
        <row r="12586">
          <cell r="A12586">
            <v>49016</v>
          </cell>
          <cell r="B12586">
            <v>0</v>
          </cell>
        </row>
        <row r="12587">
          <cell r="A12587">
            <v>49017</v>
          </cell>
          <cell r="B12587">
            <v>0</v>
          </cell>
        </row>
        <row r="12588">
          <cell r="A12588">
            <v>49018</v>
          </cell>
          <cell r="B12588">
            <v>0</v>
          </cell>
        </row>
        <row r="12589">
          <cell r="A12589">
            <v>49019</v>
          </cell>
          <cell r="B12589">
            <v>0</v>
          </cell>
        </row>
        <row r="12590">
          <cell r="A12590">
            <v>49020</v>
          </cell>
          <cell r="B12590">
            <v>0</v>
          </cell>
        </row>
        <row r="12591">
          <cell r="A12591">
            <v>49021</v>
          </cell>
          <cell r="B12591">
            <v>0</v>
          </cell>
        </row>
        <row r="12592">
          <cell r="A12592">
            <v>49022</v>
          </cell>
          <cell r="B12592">
            <v>0</v>
          </cell>
        </row>
        <row r="12593">
          <cell r="A12593">
            <v>49023</v>
          </cell>
          <cell r="B12593">
            <v>0</v>
          </cell>
        </row>
        <row r="12594">
          <cell r="A12594">
            <v>49024</v>
          </cell>
          <cell r="B12594">
            <v>0</v>
          </cell>
        </row>
        <row r="12595">
          <cell r="A12595">
            <v>49025</v>
          </cell>
          <cell r="B12595">
            <v>0</v>
          </cell>
        </row>
        <row r="12596">
          <cell r="A12596">
            <v>49026</v>
          </cell>
          <cell r="B12596">
            <v>0</v>
          </cell>
        </row>
        <row r="12597">
          <cell r="A12597">
            <v>49027</v>
          </cell>
          <cell r="B12597">
            <v>0</v>
          </cell>
        </row>
        <row r="12598">
          <cell r="A12598">
            <v>49028</v>
          </cell>
          <cell r="B12598">
            <v>0</v>
          </cell>
        </row>
        <row r="12599">
          <cell r="A12599">
            <v>49029</v>
          </cell>
          <cell r="B12599">
            <v>0</v>
          </cell>
        </row>
        <row r="12600">
          <cell r="A12600">
            <v>49030</v>
          </cell>
          <cell r="B12600">
            <v>0</v>
          </cell>
        </row>
        <row r="12601">
          <cell r="A12601">
            <v>49031</v>
          </cell>
          <cell r="B12601">
            <v>0</v>
          </cell>
        </row>
        <row r="12602">
          <cell r="A12602">
            <v>49032</v>
          </cell>
          <cell r="B12602">
            <v>0</v>
          </cell>
        </row>
        <row r="12603">
          <cell r="A12603">
            <v>49033</v>
          </cell>
          <cell r="B12603">
            <v>0</v>
          </cell>
        </row>
        <row r="12604">
          <cell r="A12604">
            <v>49034</v>
          </cell>
          <cell r="B12604">
            <v>0</v>
          </cell>
        </row>
        <row r="12605">
          <cell r="A12605">
            <v>49035</v>
          </cell>
          <cell r="B12605">
            <v>0</v>
          </cell>
        </row>
        <row r="12606">
          <cell r="A12606">
            <v>49036</v>
          </cell>
          <cell r="B12606">
            <v>0</v>
          </cell>
        </row>
        <row r="12607">
          <cell r="A12607">
            <v>49037</v>
          </cell>
          <cell r="B12607">
            <v>0</v>
          </cell>
        </row>
        <row r="12608">
          <cell r="A12608">
            <v>49038</v>
          </cell>
          <cell r="B12608">
            <v>0</v>
          </cell>
        </row>
        <row r="12609">
          <cell r="A12609">
            <v>49039</v>
          </cell>
          <cell r="B12609">
            <v>0</v>
          </cell>
        </row>
        <row r="12610">
          <cell r="A12610">
            <v>49040</v>
          </cell>
          <cell r="B12610">
            <v>0</v>
          </cell>
        </row>
        <row r="12611">
          <cell r="A12611">
            <v>49041</v>
          </cell>
          <cell r="B12611">
            <v>0</v>
          </cell>
        </row>
        <row r="12612">
          <cell r="A12612">
            <v>49042</v>
          </cell>
          <cell r="B12612">
            <v>0</v>
          </cell>
        </row>
        <row r="12613">
          <cell r="A12613">
            <v>49043</v>
          </cell>
          <cell r="B12613">
            <v>0</v>
          </cell>
        </row>
        <row r="12614">
          <cell r="A12614">
            <v>49044</v>
          </cell>
          <cell r="B12614">
            <v>0</v>
          </cell>
        </row>
        <row r="12615">
          <cell r="A12615">
            <v>49045</v>
          </cell>
          <cell r="B12615">
            <v>0</v>
          </cell>
        </row>
        <row r="12616">
          <cell r="A12616">
            <v>49046</v>
          </cell>
          <cell r="B12616">
            <v>0</v>
          </cell>
        </row>
        <row r="12617">
          <cell r="A12617">
            <v>49047</v>
          </cell>
          <cell r="B12617">
            <v>0</v>
          </cell>
        </row>
        <row r="12618">
          <cell r="A12618">
            <v>49048</v>
          </cell>
          <cell r="B12618">
            <v>0</v>
          </cell>
        </row>
        <row r="12619">
          <cell r="A12619">
            <v>49049</v>
          </cell>
          <cell r="B12619">
            <v>0</v>
          </cell>
        </row>
        <row r="12620">
          <cell r="A12620">
            <v>49050</v>
          </cell>
          <cell r="B12620">
            <v>0</v>
          </cell>
        </row>
        <row r="12621">
          <cell r="A12621">
            <v>49051</v>
          </cell>
          <cell r="B12621">
            <v>0</v>
          </cell>
        </row>
        <row r="12622">
          <cell r="A12622">
            <v>49052</v>
          </cell>
          <cell r="B12622">
            <v>0</v>
          </cell>
        </row>
        <row r="12623">
          <cell r="A12623">
            <v>49053</v>
          </cell>
          <cell r="B12623">
            <v>0</v>
          </cell>
        </row>
        <row r="12624">
          <cell r="A12624">
            <v>49054</v>
          </cell>
          <cell r="B12624">
            <v>0</v>
          </cell>
        </row>
        <row r="12625">
          <cell r="A12625">
            <v>49055</v>
          </cell>
          <cell r="B12625">
            <v>0</v>
          </cell>
        </row>
        <row r="12626">
          <cell r="A12626">
            <v>49056</v>
          </cell>
          <cell r="B12626">
            <v>0</v>
          </cell>
        </row>
        <row r="12627">
          <cell r="A12627">
            <v>49057</v>
          </cell>
          <cell r="B12627">
            <v>0</v>
          </cell>
        </row>
        <row r="12628">
          <cell r="A12628">
            <v>49058</v>
          </cell>
          <cell r="B12628">
            <v>0</v>
          </cell>
        </row>
        <row r="12629">
          <cell r="A12629">
            <v>49059</v>
          </cell>
          <cell r="B12629">
            <v>0</v>
          </cell>
        </row>
        <row r="12630">
          <cell r="A12630">
            <v>49060</v>
          </cell>
          <cell r="B12630">
            <v>0</v>
          </cell>
        </row>
        <row r="12631">
          <cell r="A12631">
            <v>49061</v>
          </cell>
          <cell r="B12631">
            <v>0</v>
          </cell>
        </row>
        <row r="12632">
          <cell r="A12632">
            <v>49062</v>
          </cell>
          <cell r="B12632">
            <v>0</v>
          </cell>
        </row>
        <row r="12633">
          <cell r="A12633">
            <v>49063</v>
          </cell>
          <cell r="B12633">
            <v>0</v>
          </cell>
        </row>
        <row r="12634">
          <cell r="A12634">
            <v>49064</v>
          </cell>
          <cell r="B12634">
            <v>0</v>
          </cell>
        </row>
        <row r="12635">
          <cell r="A12635">
            <v>49065</v>
          </cell>
          <cell r="B12635">
            <v>0</v>
          </cell>
        </row>
        <row r="12636">
          <cell r="A12636">
            <v>49066</v>
          </cell>
          <cell r="B12636">
            <v>0</v>
          </cell>
        </row>
        <row r="12637">
          <cell r="A12637">
            <v>49067</v>
          </cell>
          <cell r="B12637">
            <v>0</v>
          </cell>
        </row>
        <row r="12638">
          <cell r="A12638">
            <v>49068</v>
          </cell>
          <cell r="B12638">
            <v>0</v>
          </cell>
        </row>
        <row r="12639">
          <cell r="A12639">
            <v>49069</v>
          </cell>
          <cell r="B12639">
            <v>0</v>
          </cell>
        </row>
        <row r="12640">
          <cell r="A12640">
            <v>49070</v>
          </cell>
          <cell r="B12640">
            <v>0</v>
          </cell>
        </row>
        <row r="12641">
          <cell r="A12641">
            <v>49071</v>
          </cell>
          <cell r="B12641">
            <v>0</v>
          </cell>
        </row>
        <row r="12642">
          <cell r="A12642">
            <v>49072</v>
          </cell>
          <cell r="B12642">
            <v>0</v>
          </cell>
        </row>
        <row r="12643">
          <cell r="A12643">
            <v>49073</v>
          </cell>
          <cell r="B12643">
            <v>0</v>
          </cell>
        </row>
        <row r="12644">
          <cell r="A12644">
            <v>49074</v>
          </cell>
          <cell r="B12644">
            <v>0</v>
          </cell>
        </row>
        <row r="12645">
          <cell r="A12645">
            <v>49075</v>
          </cell>
          <cell r="B12645">
            <v>0</v>
          </cell>
        </row>
        <row r="12646">
          <cell r="A12646">
            <v>49076</v>
          </cell>
          <cell r="B12646">
            <v>0</v>
          </cell>
        </row>
        <row r="12647">
          <cell r="A12647">
            <v>49077</v>
          </cell>
          <cell r="B12647">
            <v>0</v>
          </cell>
        </row>
        <row r="12648">
          <cell r="A12648">
            <v>49078</v>
          </cell>
          <cell r="B12648">
            <v>0</v>
          </cell>
        </row>
        <row r="12649">
          <cell r="A12649">
            <v>49079</v>
          </cell>
          <cell r="B12649">
            <v>0</v>
          </cell>
        </row>
        <row r="12650">
          <cell r="A12650">
            <v>49080</v>
          </cell>
          <cell r="B12650">
            <v>0</v>
          </cell>
        </row>
        <row r="12651">
          <cell r="A12651">
            <v>49081</v>
          </cell>
          <cell r="B12651">
            <v>0</v>
          </cell>
        </row>
        <row r="12652">
          <cell r="A12652">
            <v>49082</v>
          </cell>
          <cell r="B12652">
            <v>0</v>
          </cell>
        </row>
        <row r="12653">
          <cell r="A12653">
            <v>49083</v>
          </cell>
          <cell r="B12653">
            <v>0</v>
          </cell>
        </row>
        <row r="12654">
          <cell r="A12654">
            <v>49084</v>
          </cell>
          <cell r="B12654">
            <v>0</v>
          </cell>
        </row>
        <row r="12655">
          <cell r="A12655">
            <v>49085</v>
          </cell>
          <cell r="B12655">
            <v>0</v>
          </cell>
        </row>
        <row r="12656">
          <cell r="A12656">
            <v>49086</v>
          </cell>
          <cell r="B12656">
            <v>0</v>
          </cell>
        </row>
        <row r="12657">
          <cell r="A12657">
            <v>49087</v>
          </cell>
          <cell r="B12657">
            <v>0</v>
          </cell>
        </row>
        <row r="12658">
          <cell r="A12658">
            <v>49088</v>
          </cell>
          <cell r="B12658">
            <v>0</v>
          </cell>
        </row>
        <row r="12659">
          <cell r="A12659">
            <v>49089</v>
          </cell>
          <cell r="B12659">
            <v>0</v>
          </cell>
        </row>
        <row r="12660">
          <cell r="A12660">
            <v>49090</v>
          </cell>
          <cell r="B12660">
            <v>0</v>
          </cell>
        </row>
        <row r="12661">
          <cell r="A12661">
            <v>49091</v>
          </cell>
          <cell r="B12661">
            <v>0</v>
          </cell>
        </row>
        <row r="12662">
          <cell r="A12662">
            <v>49092</v>
          </cell>
          <cell r="B12662">
            <v>0</v>
          </cell>
        </row>
        <row r="12663">
          <cell r="A12663">
            <v>49093</v>
          </cell>
          <cell r="B12663">
            <v>0</v>
          </cell>
        </row>
        <row r="12664">
          <cell r="A12664">
            <v>49094</v>
          </cell>
          <cell r="B12664">
            <v>0</v>
          </cell>
        </row>
        <row r="12665">
          <cell r="A12665">
            <v>49095</v>
          </cell>
          <cell r="B12665">
            <v>0</v>
          </cell>
        </row>
        <row r="12666">
          <cell r="A12666">
            <v>49096</v>
          </cell>
          <cell r="B12666">
            <v>0</v>
          </cell>
        </row>
        <row r="12667">
          <cell r="A12667">
            <v>49097</v>
          </cell>
          <cell r="B12667">
            <v>0</v>
          </cell>
        </row>
        <row r="12668">
          <cell r="A12668">
            <v>49098</v>
          </cell>
          <cell r="B12668">
            <v>0</v>
          </cell>
        </row>
        <row r="12669">
          <cell r="A12669">
            <v>49099</v>
          </cell>
          <cell r="B12669">
            <v>0</v>
          </cell>
        </row>
        <row r="12670">
          <cell r="A12670">
            <v>49100</v>
          </cell>
          <cell r="B12670">
            <v>0</v>
          </cell>
        </row>
        <row r="12671">
          <cell r="A12671">
            <v>49101</v>
          </cell>
          <cell r="B12671">
            <v>0</v>
          </cell>
        </row>
        <row r="12672">
          <cell r="A12672">
            <v>49102</v>
          </cell>
          <cell r="B12672">
            <v>0</v>
          </cell>
        </row>
        <row r="12673">
          <cell r="A12673">
            <v>49103</v>
          </cell>
          <cell r="B12673">
            <v>0</v>
          </cell>
        </row>
        <row r="12674">
          <cell r="A12674">
            <v>49104</v>
          </cell>
          <cell r="B12674">
            <v>0</v>
          </cell>
        </row>
        <row r="12675">
          <cell r="A12675">
            <v>49105</v>
          </cell>
          <cell r="B12675">
            <v>0</v>
          </cell>
        </row>
        <row r="12676">
          <cell r="A12676">
            <v>49106</v>
          </cell>
          <cell r="B12676">
            <v>0</v>
          </cell>
        </row>
        <row r="12677">
          <cell r="A12677">
            <v>49107</v>
          </cell>
          <cell r="B12677">
            <v>0</v>
          </cell>
        </row>
        <row r="12678">
          <cell r="A12678">
            <v>49108</v>
          </cell>
          <cell r="B12678">
            <v>0</v>
          </cell>
        </row>
        <row r="12679">
          <cell r="A12679">
            <v>49109</v>
          </cell>
          <cell r="B12679">
            <v>0</v>
          </cell>
        </row>
        <row r="12680">
          <cell r="A12680">
            <v>49110</v>
          </cell>
          <cell r="B12680">
            <v>0</v>
          </cell>
        </row>
        <row r="12681">
          <cell r="A12681">
            <v>49111</v>
          </cell>
          <cell r="B12681">
            <v>0</v>
          </cell>
        </row>
        <row r="12682">
          <cell r="A12682">
            <v>49112</v>
          </cell>
          <cell r="B12682">
            <v>0</v>
          </cell>
        </row>
        <row r="12683">
          <cell r="A12683">
            <v>49113</v>
          </cell>
          <cell r="B12683">
            <v>0</v>
          </cell>
        </row>
        <row r="12684">
          <cell r="A12684">
            <v>49114</v>
          </cell>
          <cell r="B12684">
            <v>0</v>
          </cell>
        </row>
        <row r="12685">
          <cell r="A12685">
            <v>49115</v>
          </cell>
          <cell r="B12685">
            <v>0</v>
          </cell>
        </row>
        <row r="12686">
          <cell r="A12686">
            <v>49116</v>
          </cell>
          <cell r="B12686">
            <v>0</v>
          </cell>
        </row>
        <row r="12687">
          <cell r="A12687">
            <v>49117</v>
          </cell>
          <cell r="B12687">
            <v>0</v>
          </cell>
        </row>
        <row r="12688">
          <cell r="A12688">
            <v>49118</v>
          </cell>
          <cell r="B12688">
            <v>0</v>
          </cell>
        </row>
        <row r="12689">
          <cell r="A12689">
            <v>49119</v>
          </cell>
          <cell r="B12689">
            <v>0</v>
          </cell>
        </row>
        <row r="12690">
          <cell r="A12690">
            <v>49120</v>
          </cell>
          <cell r="B12690">
            <v>0</v>
          </cell>
        </row>
        <row r="12691">
          <cell r="A12691">
            <v>49121</v>
          </cell>
          <cell r="B12691">
            <v>0</v>
          </cell>
        </row>
        <row r="12692">
          <cell r="A12692">
            <v>49122</v>
          </cell>
          <cell r="B12692">
            <v>0</v>
          </cell>
        </row>
        <row r="12693">
          <cell r="A12693">
            <v>49123</v>
          </cell>
          <cell r="B12693">
            <v>0</v>
          </cell>
        </row>
        <row r="12694">
          <cell r="A12694">
            <v>49124</v>
          </cell>
          <cell r="B12694">
            <v>0</v>
          </cell>
        </row>
        <row r="12695">
          <cell r="A12695">
            <v>49125</v>
          </cell>
          <cell r="B12695">
            <v>0</v>
          </cell>
        </row>
        <row r="12696">
          <cell r="A12696">
            <v>49126</v>
          </cell>
          <cell r="B12696">
            <v>0</v>
          </cell>
        </row>
        <row r="12697">
          <cell r="A12697">
            <v>49127</v>
          </cell>
          <cell r="B12697">
            <v>0</v>
          </cell>
        </row>
        <row r="12698">
          <cell r="A12698">
            <v>49128</v>
          </cell>
          <cell r="B12698">
            <v>0</v>
          </cell>
        </row>
        <row r="12699">
          <cell r="A12699">
            <v>49129</v>
          </cell>
          <cell r="B12699">
            <v>0</v>
          </cell>
        </row>
        <row r="12700">
          <cell r="A12700">
            <v>49130</v>
          </cell>
          <cell r="B12700">
            <v>0</v>
          </cell>
        </row>
        <row r="12701">
          <cell r="A12701">
            <v>49131</v>
          </cell>
          <cell r="B12701">
            <v>0</v>
          </cell>
        </row>
        <row r="12702">
          <cell r="A12702">
            <v>49132</v>
          </cell>
          <cell r="B12702">
            <v>0</v>
          </cell>
        </row>
        <row r="12703">
          <cell r="A12703">
            <v>49133</v>
          </cell>
          <cell r="B12703">
            <v>0</v>
          </cell>
        </row>
        <row r="12704">
          <cell r="A12704">
            <v>49134</v>
          </cell>
          <cell r="B12704">
            <v>0</v>
          </cell>
        </row>
        <row r="12705">
          <cell r="A12705">
            <v>49135</v>
          </cell>
          <cell r="B12705">
            <v>0</v>
          </cell>
        </row>
        <row r="12706">
          <cell r="A12706">
            <v>49136</v>
          </cell>
          <cell r="B12706">
            <v>0</v>
          </cell>
        </row>
        <row r="12707">
          <cell r="A12707">
            <v>49137</v>
          </cell>
          <cell r="B12707">
            <v>0</v>
          </cell>
        </row>
        <row r="12708">
          <cell r="A12708">
            <v>49138</v>
          </cell>
          <cell r="B12708">
            <v>0</v>
          </cell>
        </row>
        <row r="12709">
          <cell r="A12709">
            <v>49139</v>
          </cell>
          <cell r="B12709">
            <v>0</v>
          </cell>
        </row>
        <row r="12710">
          <cell r="A12710">
            <v>49140</v>
          </cell>
          <cell r="B12710">
            <v>0</v>
          </cell>
        </row>
        <row r="12711">
          <cell r="A12711">
            <v>49141</v>
          </cell>
          <cell r="B12711">
            <v>0</v>
          </cell>
        </row>
        <row r="12712">
          <cell r="A12712">
            <v>49142</v>
          </cell>
          <cell r="B12712">
            <v>0</v>
          </cell>
        </row>
        <row r="12713">
          <cell r="A12713">
            <v>49143</v>
          </cell>
          <cell r="B12713">
            <v>0</v>
          </cell>
        </row>
        <row r="12714">
          <cell r="A12714">
            <v>49144</v>
          </cell>
          <cell r="B12714">
            <v>0</v>
          </cell>
        </row>
        <row r="12715">
          <cell r="A12715">
            <v>49145</v>
          </cell>
          <cell r="B12715">
            <v>0</v>
          </cell>
        </row>
        <row r="12716">
          <cell r="A12716">
            <v>49146</v>
          </cell>
          <cell r="B12716">
            <v>0</v>
          </cell>
        </row>
        <row r="12717">
          <cell r="A12717">
            <v>49147</v>
          </cell>
          <cell r="B12717">
            <v>0</v>
          </cell>
        </row>
        <row r="12718">
          <cell r="A12718">
            <v>49148</v>
          </cell>
          <cell r="B12718">
            <v>0</v>
          </cell>
        </row>
        <row r="12719">
          <cell r="A12719">
            <v>49149</v>
          </cell>
          <cell r="B12719">
            <v>0</v>
          </cell>
        </row>
        <row r="12720">
          <cell r="A12720">
            <v>49150</v>
          </cell>
          <cell r="B12720">
            <v>0</v>
          </cell>
        </row>
        <row r="12721">
          <cell r="A12721">
            <v>49151</v>
          </cell>
          <cell r="B12721">
            <v>0</v>
          </cell>
        </row>
        <row r="12722">
          <cell r="A12722">
            <v>49152</v>
          </cell>
          <cell r="B12722">
            <v>0</v>
          </cell>
        </row>
        <row r="12723">
          <cell r="A12723">
            <v>49153</v>
          </cell>
          <cell r="B12723">
            <v>0</v>
          </cell>
        </row>
        <row r="12724">
          <cell r="A12724">
            <v>49154</v>
          </cell>
          <cell r="B12724">
            <v>0</v>
          </cell>
        </row>
        <row r="12725">
          <cell r="A12725">
            <v>49155</v>
          </cell>
          <cell r="B12725">
            <v>0</v>
          </cell>
        </row>
        <row r="12726">
          <cell r="A12726">
            <v>49156</v>
          </cell>
          <cell r="B12726">
            <v>0</v>
          </cell>
        </row>
        <row r="12727">
          <cell r="A12727">
            <v>49157</v>
          </cell>
          <cell r="B12727">
            <v>0</v>
          </cell>
        </row>
        <row r="12728">
          <cell r="A12728">
            <v>49158</v>
          </cell>
          <cell r="B12728">
            <v>0</v>
          </cell>
        </row>
        <row r="12729">
          <cell r="A12729">
            <v>49159</v>
          </cell>
          <cell r="B12729">
            <v>0</v>
          </cell>
        </row>
        <row r="12730">
          <cell r="A12730">
            <v>49160</v>
          </cell>
          <cell r="B12730">
            <v>0</v>
          </cell>
        </row>
        <row r="12731">
          <cell r="A12731">
            <v>49161</v>
          </cell>
          <cell r="B12731">
            <v>0</v>
          </cell>
        </row>
        <row r="12732">
          <cell r="A12732">
            <v>49162</v>
          </cell>
          <cell r="B12732">
            <v>0</v>
          </cell>
        </row>
        <row r="12733">
          <cell r="A12733">
            <v>49163</v>
          </cell>
          <cell r="B12733">
            <v>0</v>
          </cell>
        </row>
        <row r="12734">
          <cell r="A12734">
            <v>49164</v>
          </cell>
          <cell r="B12734">
            <v>0</v>
          </cell>
        </row>
        <row r="12735">
          <cell r="A12735">
            <v>49165</v>
          </cell>
          <cell r="B12735">
            <v>0</v>
          </cell>
        </row>
        <row r="12736">
          <cell r="A12736">
            <v>49166</v>
          </cell>
          <cell r="B12736">
            <v>0</v>
          </cell>
        </row>
        <row r="12737">
          <cell r="A12737">
            <v>49167</v>
          </cell>
          <cell r="B12737">
            <v>0</v>
          </cell>
        </row>
        <row r="12738">
          <cell r="A12738">
            <v>49168</v>
          </cell>
          <cell r="B12738">
            <v>0</v>
          </cell>
        </row>
        <row r="12739">
          <cell r="A12739">
            <v>49169</v>
          </cell>
          <cell r="B12739">
            <v>0</v>
          </cell>
        </row>
        <row r="12740">
          <cell r="A12740">
            <v>49170</v>
          </cell>
          <cell r="B12740">
            <v>0</v>
          </cell>
        </row>
        <row r="12741">
          <cell r="A12741">
            <v>49171</v>
          </cell>
          <cell r="B12741">
            <v>0</v>
          </cell>
        </row>
        <row r="12742">
          <cell r="A12742">
            <v>49172</v>
          </cell>
          <cell r="B12742">
            <v>0</v>
          </cell>
        </row>
        <row r="12743">
          <cell r="A12743">
            <v>49173</v>
          </cell>
          <cell r="B12743">
            <v>0</v>
          </cell>
        </row>
        <row r="12744">
          <cell r="A12744">
            <v>49174</v>
          </cell>
          <cell r="B12744">
            <v>0</v>
          </cell>
        </row>
        <row r="12745">
          <cell r="A12745">
            <v>49175</v>
          </cell>
          <cell r="B12745">
            <v>0</v>
          </cell>
        </row>
        <row r="12746">
          <cell r="A12746">
            <v>49176</v>
          </cell>
          <cell r="B12746">
            <v>0</v>
          </cell>
        </row>
        <row r="12747">
          <cell r="A12747">
            <v>49177</v>
          </cell>
          <cell r="B12747">
            <v>0</v>
          </cell>
        </row>
        <row r="12748">
          <cell r="A12748">
            <v>49178</v>
          </cell>
          <cell r="B12748">
            <v>0</v>
          </cell>
        </row>
        <row r="12749">
          <cell r="A12749">
            <v>49179</v>
          </cell>
          <cell r="B12749">
            <v>0</v>
          </cell>
        </row>
        <row r="12750">
          <cell r="A12750">
            <v>49180</v>
          </cell>
          <cell r="B12750">
            <v>0</v>
          </cell>
        </row>
        <row r="12751">
          <cell r="A12751">
            <v>49181</v>
          </cell>
          <cell r="B12751">
            <v>0</v>
          </cell>
        </row>
        <row r="12752">
          <cell r="A12752">
            <v>49182</v>
          </cell>
          <cell r="B12752">
            <v>0</v>
          </cell>
        </row>
        <row r="12753">
          <cell r="A12753">
            <v>49183</v>
          </cell>
          <cell r="B12753">
            <v>0</v>
          </cell>
        </row>
        <row r="12754">
          <cell r="A12754">
            <v>49184</v>
          </cell>
          <cell r="B12754">
            <v>0</v>
          </cell>
        </row>
        <row r="12755">
          <cell r="A12755">
            <v>49185</v>
          </cell>
          <cell r="B12755">
            <v>0</v>
          </cell>
        </row>
        <row r="12756">
          <cell r="A12756">
            <v>49186</v>
          </cell>
          <cell r="B12756">
            <v>0</v>
          </cell>
        </row>
        <row r="12757">
          <cell r="A12757">
            <v>49187</v>
          </cell>
          <cell r="B12757">
            <v>0</v>
          </cell>
        </row>
        <row r="12758">
          <cell r="A12758">
            <v>49188</v>
          </cell>
          <cell r="B12758">
            <v>0</v>
          </cell>
        </row>
        <row r="12759">
          <cell r="A12759">
            <v>49189</v>
          </cell>
          <cell r="B12759">
            <v>0</v>
          </cell>
        </row>
        <row r="12760">
          <cell r="A12760">
            <v>49190</v>
          </cell>
          <cell r="B12760">
            <v>0</v>
          </cell>
        </row>
        <row r="12761">
          <cell r="A12761">
            <v>49191</v>
          </cell>
          <cell r="B12761">
            <v>0</v>
          </cell>
        </row>
        <row r="12762">
          <cell r="A12762">
            <v>49192</v>
          </cell>
          <cell r="B12762">
            <v>0</v>
          </cell>
        </row>
        <row r="12763">
          <cell r="A12763">
            <v>49193</v>
          </cell>
          <cell r="B12763">
            <v>0</v>
          </cell>
        </row>
        <row r="12764">
          <cell r="A12764">
            <v>49194</v>
          </cell>
          <cell r="B12764">
            <v>0</v>
          </cell>
        </row>
        <row r="12765">
          <cell r="A12765">
            <v>49195</v>
          </cell>
          <cell r="B12765">
            <v>0</v>
          </cell>
        </row>
        <row r="12766">
          <cell r="A12766">
            <v>49196</v>
          </cell>
          <cell r="B12766">
            <v>0</v>
          </cell>
        </row>
        <row r="12767">
          <cell r="A12767">
            <v>49197</v>
          </cell>
          <cell r="B12767">
            <v>0</v>
          </cell>
        </row>
        <row r="12768">
          <cell r="A12768">
            <v>49198</v>
          </cell>
          <cell r="B12768">
            <v>0</v>
          </cell>
        </row>
        <row r="12769">
          <cell r="A12769">
            <v>49199</v>
          </cell>
          <cell r="B12769">
            <v>0</v>
          </cell>
        </row>
        <row r="12770">
          <cell r="A12770">
            <v>49200</v>
          </cell>
          <cell r="B12770">
            <v>0</v>
          </cell>
        </row>
        <row r="12771">
          <cell r="A12771">
            <v>49201</v>
          </cell>
          <cell r="B12771">
            <v>0</v>
          </cell>
        </row>
        <row r="12772">
          <cell r="A12772">
            <v>49202</v>
          </cell>
          <cell r="B12772">
            <v>0</v>
          </cell>
        </row>
        <row r="12773">
          <cell r="A12773">
            <v>49203</v>
          </cell>
          <cell r="B12773">
            <v>0</v>
          </cell>
        </row>
        <row r="12774">
          <cell r="A12774">
            <v>49204</v>
          </cell>
          <cell r="B12774">
            <v>0</v>
          </cell>
        </row>
        <row r="12775">
          <cell r="A12775">
            <v>49205</v>
          </cell>
          <cell r="B12775">
            <v>0</v>
          </cell>
        </row>
        <row r="12776">
          <cell r="A12776">
            <v>49206</v>
          </cell>
          <cell r="B12776">
            <v>0</v>
          </cell>
        </row>
        <row r="12777">
          <cell r="A12777">
            <v>49207</v>
          </cell>
          <cell r="B12777">
            <v>0</v>
          </cell>
        </row>
        <row r="12778">
          <cell r="A12778">
            <v>49208</v>
          </cell>
          <cell r="B12778">
            <v>0</v>
          </cell>
        </row>
        <row r="12779">
          <cell r="A12779">
            <v>49209</v>
          </cell>
          <cell r="B12779">
            <v>0</v>
          </cell>
        </row>
        <row r="12780">
          <cell r="A12780">
            <v>49210</v>
          </cell>
          <cell r="B12780">
            <v>0</v>
          </cell>
        </row>
        <row r="12781">
          <cell r="A12781">
            <v>49211</v>
          </cell>
          <cell r="B12781">
            <v>0</v>
          </cell>
        </row>
        <row r="12782">
          <cell r="A12782">
            <v>49212</v>
          </cell>
          <cell r="B12782">
            <v>0</v>
          </cell>
        </row>
        <row r="12783">
          <cell r="A12783">
            <v>49213</v>
          </cell>
          <cell r="B12783">
            <v>0</v>
          </cell>
        </row>
        <row r="12784">
          <cell r="A12784">
            <v>49214</v>
          </cell>
          <cell r="B12784">
            <v>0</v>
          </cell>
        </row>
        <row r="12785">
          <cell r="A12785">
            <v>49215</v>
          </cell>
          <cell r="B12785">
            <v>0</v>
          </cell>
        </row>
        <row r="12786">
          <cell r="A12786">
            <v>49216</v>
          </cell>
          <cell r="B12786">
            <v>0</v>
          </cell>
        </row>
        <row r="12787">
          <cell r="A12787">
            <v>49217</v>
          </cell>
          <cell r="B12787">
            <v>0</v>
          </cell>
        </row>
        <row r="12788">
          <cell r="A12788">
            <v>49218</v>
          </cell>
          <cell r="B12788">
            <v>0</v>
          </cell>
        </row>
        <row r="12789">
          <cell r="A12789">
            <v>49219</v>
          </cell>
          <cell r="B12789">
            <v>0</v>
          </cell>
        </row>
        <row r="12790">
          <cell r="A12790">
            <v>49220</v>
          </cell>
          <cell r="B12790">
            <v>0</v>
          </cell>
        </row>
        <row r="12791">
          <cell r="A12791">
            <v>49221</v>
          </cell>
          <cell r="B12791">
            <v>0</v>
          </cell>
        </row>
        <row r="12792">
          <cell r="A12792">
            <v>49222</v>
          </cell>
          <cell r="B12792">
            <v>0</v>
          </cell>
        </row>
        <row r="12793">
          <cell r="A12793">
            <v>49223</v>
          </cell>
          <cell r="B12793">
            <v>0</v>
          </cell>
        </row>
        <row r="12794">
          <cell r="A12794">
            <v>49224</v>
          </cell>
          <cell r="B12794">
            <v>0</v>
          </cell>
        </row>
        <row r="12795">
          <cell r="A12795">
            <v>49225</v>
          </cell>
          <cell r="B12795">
            <v>0</v>
          </cell>
        </row>
        <row r="12796">
          <cell r="A12796">
            <v>49226</v>
          </cell>
          <cell r="B12796">
            <v>0</v>
          </cell>
        </row>
        <row r="12797">
          <cell r="A12797">
            <v>49227</v>
          </cell>
          <cell r="B12797">
            <v>0</v>
          </cell>
        </row>
        <row r="12798">
          <cell r="A12798">
            <v>49228</v>
          </cell>
          <cell r="B12798">
            <v>0</v>
          </cell>
        </row>
        <row r="12799">
          <cell r="A12799">
            <v>49229</v>
          </cell>
          <cell r="B12799">
            <v>0</v>
          </cell>
        </row>
        <row r="12800">
          <cell r="A12800">
            <v>49230</v>
          </cell>
          <cell r="B12800">
            <v>0</v>
          </cell>
        </row>
        <row r="12801">
          <cell r="A12801">
            <v>49231</v>
          </cell>
          <cell r="B12801">
            <v>0</v>
          </cell>
        </row>
        <row r="12802">
          <cell r="A12802">
            <v>49232</v>
          </cell>
          <cell r="B12802">
            <v>0</v>
          </cell>
        </row>
        <row r="12803">
          <cell r="A12803">
            <v>49233</v>
          </cell>
          <cell r="B12803">
            <v>0</v>
          </cell>
        </row>
        <row r="12804">
          <cell r="A12804">
            <v>49234</v>
          </cell>
          <cell r="B12804">
            <v>0</v>
          </cell>
        </row>
        <row r="12805">
          <cell r="A12805">
            <v>49235</v>
          </cell>
          <cell r="B12805">
            <v>0</v>
          </cell>
        </row>
        <row r="12806">
          <cell r="A12806">
            <v>49236</v>
          </cell>
          <cell r="B12806">
            <v>0</v>
          </cell>
        </row>
        <row r="12807">
          <cell r="A12807">
            <v>49237</v>
          </cell>
          <cell r="B12807">
            <v>0</v>
          </cell>
        </row>
        <row r="12808">
          <cell r="A12808">
            <v>49238</v>
          </cell>
          <cell r="B12808">
            <v>0</v>
          </cell>
        </row>
        <row r="12809">
          <cell r="A12809">
            <v>49239</v>
          </cell>
          <cell r="B12809">
            <v>0</v>
          </cell>
        </row>
        <row r="12810">
          <cell r="A12810">
            <v>49240</v>
          </cell>
          <cell r="B12810">
            <v>0</v>
          </cell>
        </row>
        <row r="12811">
          <cell r="A12811">
            <v>49241</v>
          </cell>
          <cell r="B12811">
            <v>0</v>
          </cell>
        </row>
        <row r="12812">
          <cell r="A12812">
            <v>49242</v>
          </cell>
          <cell r="B12812">
            <v>0</v>
          </cell>
        </row>
        <row r="12813">
          <cell r="A12813">
            <v>49243</v>
          </cell>
          <cell r="B12813">
            <v>0</v>
          </cell>
        </row>
        <row r="12814">
          <cell r="A12814">
            <v>49244</v>
          </cell>
          <cell r="B12814">
            <v>0</v>
          </cell>
        </row>
        <row r="12815">
          <cell r="A12815">
            <v>49245</v>
          </cell>
          <cell r="B12815">
            <v>0</v>
          </cell>
        </row>
        <row r="12816">
          <cell r="A12816">
            <v>49246</v>
          </cell>
          <cell r="B12816">
            <v>0</v>
          </cell>
        </row>
        <row r="12817">
          <cell r="A12817">
            <v>49247</v>
          </cell>
          <cell r="B12817">
            <v>0</v>
          </cell>
        </row>
        <row r="12818">
          <cell r="A12818">
            <v>49248</v>
          </cell>
          <cell r="B12818">
            <v>0</v>
          </cell>
        </row>
        <row r="12819">
          <cell r="A12819">
            <v>49249</v>
          </cell>
          <cell r="B12819">
            <v>0</v>
          </cell>
        </row>
        <row r="12820">
          <cell r="A12820">
            <v>49250</v>
          </cell>
          <cell r="B12820">
            <v>0</v>
          </cell>
        </row>
        <row r="12821">
          <cell r="A12821">
            <v>49251</v>
          </cell>
          <cell r="B12821">
            <v>0</v>
          </cell>
        </row>
        <row r="12822">
          <cell r="A12822">
            <v>49252</v>
          </cell>
          <cell r="B12822">
            <v>0</v>
          </cell>
        </row>
        <row r="12823">
          <cell r="A12823">
            <v>49253</v>
          </cell>
          <cell r="B12823">
            <v>0</v>
          </cell>
        </row>
        <row r="12824">
          <cell r="A12824">
            <v>49254</v>
          </cell>
          <cell r="B12824">
            <v>0</v>
          </cell>
        </row>
        <row r="12825">
          <cell r="A12825">
            <v>49255</v>
          </cell>
          <cell r="B12825">
            <v>0</v>
          </cell>
        </row>
        <row r="12826">
          <cell r="A12826">
            <v>49256</v>
          </cell>
          <cell r="B12826">
            <v>0</v>
          </cell>
        </row>
        <row r="12827">
          <cell r="A12827">
            <v>49257</v>
          </cell>
          <cell r="B12827">
            <v>0</v>
          </cell>
        </row>
        <row r="12828">
          <cell r="A12828">
            <v>49258</v>
          </cell>
          <cell r="B12828">
            <v>0</v>
          </cell>
        </row>
        <row r="12829">
          <cell r="A12829">
            <v>49259</v>
          </cell>
          <cell r="B12829">
            <v>0</v>
          </cell>
        </row>
        <row r="12830">
          <cell r="A12830">
            <v>49260</v>
          </cell>
          <cell r="B12830">
            <v>0</v>
          </cell>
        </row>
        <row r="12831">
          <cell r="A12831">
            <v>49261</v>
          </cell>
          <cell r="B12831">
            <v>0</v>
          </cell>
        </row>
        <row r="12832">
          <cell r="A12832">
            <v>49262</v>
          </cell>
          <cell r="B12832">
            <v>0</v>
          </cell>
        </row>
        <row r="12833">
          <cell r="A12833">
            <v>49263</v>
          </cell>
          <cell r="B12833">
            <v>0</v>
          </cell>
        </row>
        <row r="12834">
          <cell r="A12834">
            <v>49264</v>
          </cell>
          <cell r="B12834">
            <v>0</v>
          </cell>
        </row>
        <row r="12835">
          <cell r="A12835">
            <v>49265</v>
          </cell>
          <cell r="B12835">
            <v>0</v>
          </cell>
        </row>
        <row r="12836">
          <cell r="A12836">
            <v>49266</v>
          </cell>
          <cell r="B12836">
            <v>0</v>
          </cell>
        </row>
        <row r="12837">
          <cell r="A12837">
            <v>49267</v>
          </cell>
          <cell r="B12837">
            <v>0</v>
          </cell>
        </row>
        <row r="12838">
          <cell r="A12838">
            <v>49268</v>
          </cell>
          <cell r="B12838">
            <v>0</v>
          </cell>
        </row>
        <row r="12839">
          <cell r="A12839">
            <v>49269</v>
          </cell>
          <cell r="B12839">
            <v>0</v>
          </cell>
        </row>
        <row r="12840">
          <cell r="A12840">
            <v>49270</v>
          </cell>
          <cell r="B12840">
            <v>0</v>
          </cell>
        </row>
        <row r="12841">
          <cell r="A12841">
            <v>49271</v>
          </cell>
          <cell r="B12841">
            <v>0</v>
          </cell>
        </row>
        <row r="12842">
          <cell r="A12842">
            <v>49272</v>
          </cell>
          <cell r="B12842">
            <v>0</v>
          </cell>
        </row>
        <row r="12843">
          <cell r="A12843">
            <v>49273</v>
          </cell>
          <cell r="B12843">
            <v>0</v>
          </cell>
        </row>
        <row r="12844">
          <cell r="A12844">
            <v>49274</v>
          </cell>
          <cell r="B12844">
            <v>0</v>
          </cell>
        </row>
        <row r="12845">
          <cell r="A12845">
            <v>49275</v>
          </cell>
          <cell r="B12845">
            <v>0</v>
          </cell>
        </row>
        <row r="12846">
          <cell r="A12846">
            <v>49276</v>
          </cell>
          <cell r="B12846">
            <v>0</v>
          </cell>
        </row>
        <row r="12847">
          <cell r="A12847">
            <v>49277</v>
          </cell>
          <cell r="B12847">
            <v>0</v>
          </cell>
        </row>
        <row r="12848">
          <cell r="A12848">
            <v>49278</v>
          </cell>
          <cell r="B12848">
            <v>0</v>
          </cell>
        </row>
        <row r="12849">
          <cell r="A12849">
            <v>49279</v>
          </cell>
          <cell r="B12849">
            <v>0</v>
          </cell>
        </row>
        <row r="12850">
          <cell r="A12850">
            <v>49280</v>
          </cell>
          <cell r="B12850">
            <v>0</v>
          </cell>
        </row>
        <row r="12851">
          <cell r="A12851">
            <v>49281</v>
          </cell>
          <cell r="B12851">
            <v>0</v>
          </cell>
        </row>
        <row r="12852">
          <cell r="A12852">
            <v>49282</v>
          </cell>
          <cell r="B12852">
            <v>0</v>
          </cell>
        </row>
        <row r="12853">
          <cell r="A12853">
            <v>49283</v>
          </cell>
          <cell r="B12853">
            <v>0</v>
          </cell>
        </row>
        <row r="12854">
          <cell r="A12854">
            <v>49284</v>
          </cell>
          <cell r="B12854">
            <v>0</v>
          </cell>
        </row>
        <row r="12855">
          <cell r="A12855">
            <v>49285</v>
          </cell>
          <cell r="B12855">
            <v>0</v>
          </cell>
        </row>
        <row r="12856">
          <cell r="A12856">
            <v>49286</v>
          </cell>
          <cell r="B12856">
            <v>0</v>
          </cell>
        </row>
        <row r="12857">
          <cell r="A12857">
            <v>49287</v>
          </cell>
          <cell r="B12857">
            <v>0</v>
          </cell>
        </row>
        <row r="12858">
          <cell r="A12858">
            <v>49288</v>
          </cell>
          <cell r="B12858">
            <v>0</v>
          </cell>
        </row>
        <row r="12859">
          <cell r="A12859">
            <v>49289</v>
          </cell>
          <cell r="B12859">
            <v>0</v>
          </cell>
        </row>
        <row r="12860">
          <cell r="A12860">
            <v>49290</v>
          </cell>
          <cell r="B12860">
            <v>0</v>
          </cell>
        </row>
        <row r="12861">
          <cell r="A12861">
            <v>49291</v>
          </cell>
          <cell r="B12861">
            <v>0</v>
          </cell>
        </row>
        <row r="12862">
          <cell r="A12862">
            <v>49292</v>
          </cell>
          <cell r="B12862">
            <v>0</v>
          </cell>
        </row>
        <row r="12863">
          <cell r="A12863">
            <v>49293</v>
          </cell>
          <cell r="B12863">
            <v>0</v>
          </cell>
        </row>
        <row r="12864">
          <cell r="A12864">
            <v>49294</v>
          </cell>
          <cell r="B12864">
            <v>0</v>
          </cell>
        </row>
        <row r="12865">
          <cell r="A12865">
            <v>49295</v>
          </cell>
          <cell r="B12865">
            <v>0</v>
          </cell>
        </row>
        <row r="12866">
          <cell r="A12866">
            <v>49296</v>
          </cell>
          <cell r="B12866">
            <v>0</v>
          </cell>
        </row>
        <row r="12867">
          <cell r="A12867">
            <v>49297</v>
          </cell>
          <cell r="B12867">
            <v>0</v>
          </cell>
        </row>
        <row r="12868">
          <cell r="A12868">
            <v>49298</v>
          </cell>
          <cell r="B12868">
            <v>0</v>
          </cell>
        </row>
        <row r="12869">
          <cell r="A12869">
            <v>49299</v>
          </cell>
          <cell r="B12869">
            <v>0</v>
          </cell>
        </row>
        <row r="12870">
          <cell r="A12870">
            <v>49300</v>
          </cell>
          <cell r="B12870">
            <v>0</v>
          </cell>
        </row>
        <row r="12871">
          <cell r="A12871">
            <v>49301</v>
          </cell>
          <cell r="B12871">
            <v>0</v>
          </cell>
        </row>
        <row r="12872">
          <cell r="A12872">
            <v>49302</v>
          </cell>
          <cell r="B12872">
            <v>0</v>
          </cell>
        </row>
        <row r="12873">
          <cell r="A12873">
            <v>49303</v>
          </cell>
          <cell r="B12873">
            <v>0</v>
          </cell>
        </row>
        <row r="12874">
          <cell r="A12874">
            <v>49304</v>
          </cell>
          <cell r="B12874">
            <v>0</v>
          </cell>
        </row>
        <row r="12875">
          <cell r="A12875">
            <v>49305</v>
          </cell>
          <cell r="B12875">
            <v>0</v>
          </cell>
        </row>
        <row r="12876">
          <cell r="A12876">
            <v>49306</v>
          </cell>
          <cell r="B12876">
            <v>0</v>
          </cell>
        </row>
        <row r="12877">
          <cell r="A12877">
            <v>49307</v>
          </cell>
          <cell r="B12877">
            <v>0</v>
          </cell>
        </row>
        <row r="12878">
          <cell r="A12878">
            <v>49308</v>
          </cell>
          <cell r="B12878">
            <v>0</v>
          </cell>
        </row>
        <row r="12879">
          <cell r="A12879">
            <v>49309</v>
          </cell>
          <cell r="B12879">
            <v>0</v>
          </cell>
        </row>
        <row r="12880">
          <cell r="A12880">
            <v>49310</v>
          </cell>
          <cell r="B12880">
            <v>0</v>
          </cell>
        </row>
        <row r="12881">
          <cell r="A12881">
            <v>49311</v>
          </cell>
          <cell r="B12881">
            <v>0</v>
          </cell>
        </row>
        <row r="12882">
          <cell r="A12882">
            <v>49312</v>
          </cell>
          <cell r="B12882">
            <v>0</v>
          </cell>
        </row>
        <row r="12883">
          <cell r="A12883">
            <v>49313</v>
          </cell>
          <cell r="B12883">
            <v>0</v>
          </cell>
        </row>
        <row r="12884">
          <cell r="A12884">
            <v>49314</v>
          </cell>
          <cell r="B12884">
            <v>0</v>
          </cell>
        </row>
        <row r="12885">
          <cell r="A12885">
            <v>49315</v>
          </cell>
          <cell r="B12885">
            <v>0</v>
          </cell>
        </row>
        <row r="12886">
          <cell r="A12886">
            <v>49316</v>
          </cell>
          <cell r="B12886">
            <v>0</v>
          </cell>
        </row>
        <row r="12887">
          <cell r="A12887">
            <v>49317</v>
          </cell>
          <cell r="B12887">
            <v>0</v>
          </cell>
        </row>
        <row r="12888">
          <cell r="A12888">
            <v>49318</v>
          </cell>
          <cell r="B12888">
            <v>0</v>
          </cell>
        </row>
        <row r="12889">
          <cell r="A12889">
            <v>49319</v>
          </cell>
          <cell r="B12889">
            <v>0</v>
          </cell>
        </row>
        <row r="12890">
          <cell r="A12890">
            <v>49320</v>
          </cell>
          <cell r="B12890">
            <v>0</v>
          </cell>
        </row>
        <row r="12891">
          <cell r="A12891">
            <v>49321</v>
          </cell>
          <cell r="B12891">
            <v>0</v>
          </cell>
        </row>
        <row r="12892">
          <cell r="A12892">
            <v>49322</v>
          </cell>
          <cell r="B12892">
            <v>0</v>
          </cell>
        </row>
        <row r="12893">
          <cell r="A12893">
            <v>49323</v>
          </cell>
          <cell r="B12893">
            <v>0</v>
          </cell>
        </row>
        <row r="12894">
          <cell r="A12894">
            <v>49324</v>
          </cell>
          <cell r="B12894">
            <v>0</v>
          </cell>
        </row>
        <row r="12895">
          <cell r="A12895">
            <v>49325</v>
          </cell>
          <cell r="B12895">
            <v>0</v>
          </cell>
        </row>
        <row r="12896">
          <cell r="A12896">
            <v>49326</v>
          </cell>
          <cell r="B12896">
            <v>0</v>
          </cell>
        </row>
        <row r="12897">
          <cell r="A12897">
            <v>49327</v>
          </cell>
          <cell r="B12897">
            <v>0</v>
          </cell>
        </row>
        <row r="12898">
          <cell r="A12898">
            <v>49328</v>
          </cell>
          <cell r="B12898">
            <v>0</v>
          </cell>
        </row>
        <row r="12899">
          <cell r="A12899">
            <v>49329</v>
          </cell>
          <cell r="B12899">
            <v>0</v>
          </cell>
        </row>
        <row r="12900">
          <cell r="A12900">
            <v>49330</v>
          </cell>
          <cell r="B12900">
            <v>0</v>
          </cell>
        </row>
        <row r="12901">
          <cell r="A12901">
            <v>49331</v>
          </cell>
          <cell r="B12901">
            <v>0</v>
          </cell>
        </row>
        <row r="12902">
          <cell r="A12902">
            <v>49332</v>
          </cell>
          <cell r="B12902">
            <v>0</v>
          </cell>
        </row>
        <row r="12903">
          <cell r="A12903">
            <v>49333</v>
          </cell>
          <cell r="B12903">
            <v>0</v>
          </cell>
        </row>
        <row r="12904">
          <cell r="A12904">
            <v>49334</v>
          </cell>
          <cell r="B12904">
            <v>0</v>
          </cell>
        </row>
        <row r="12905">
          <cell r="A12905">
            <v>49335</v>
          </cell>
          <cell r="B12905">
            <v>0</v>
          </cell>
        </row>
        <row r="12906">
          <cell r="A12906">
            <v>49336</v>
          </cell>
          <cell r="B12906">
            <v>0</v>
          </cell>
        </row>
        <row r="12907">
          <cell r="A12907">
            <v>49337</v>
          </cell>
          <cell r="B12907">
            <v>0</v>
          </cell>
        </row>
        <row r="12908">
          <cell r="A12908">
            <v>49338</v>
          </cell>
          <cell r="B12908">
            <v>0</v>
          </cell>
        </row>
        <row r="12909">
          <cell r="A12909">
            <v>49339</v>
          </cell>
          <cell r="B12909">
            <v>0</v>
          </cell>
        </row>
        <row r="12910">
          <cell r="A12910">
            <v>49340</v>
          </cell>
          <cell r="B12910">
            <v>0</v>
          </cell>
        </row>
        <row r="12911">
          <cell r="A12911">
            <v>49341</v>
          </cell>
          <cell r="B12911">
            <v>0</v>
          </cell>
        </row>
        <row r="12912">
          <cell r="A12912">
            <v>49342</v>
          </cell>
          <cell r="B12912">
            <v>0</v>
          </cell>
        </row>
        <row r="12913">
          <cell r="A12913">
            <v>49343</v>
          </cell>
          <cell r="B12913">
            <v>0</v>
          </cell>
        </row>
        <row r="12914">
          <cell r="A12914">
            <v>49344</v>
          </cell>
          <cell r="B12914">
            <v>0</v>
          </cell>
        </row>
        <row r="12915">
          <cell r="A12915">
            <v>49345</v>
          </cell>
          <cell r="B12915">
            <v>0</v>
          </cell>
        </row>
        <row r="12916">
          <cell r="A12916">
            <v>49346</v>
          </cell>
          <cell r="B12916">
            <v>0</v>
          </cell>
        </row>
        <row r="12917">
          <cell r="A12917">
            <v>49347</v>
          </cell>
          <cell r="B12917">
            <v>0</v>
          </cell>
        </row>
        <row r="12918">
          <cell r="A12918">
            <v>49348</v>
          </cell>
          <cell r="B12918">
            <v>0</v>
          </cell>
        </row>
        <row r="12919">
          <cell r="A12919">
            <v>49349</v>
          </cell>
          <cell r="B12919">
            <v>0</v>
          </cell>
        </row>
        <row r="12920">
          <cell r="A12920">
            <v>49350</v>
          </cell>
          <cell r="B12920">
            <v>0</v>
          </cell>
        </row>
        <row r="12921">
          <cell r="A12921">
            <v>49351</v>
          </cell>
          <cell r="B12921">
            <v>0</v>
          </cell>
        </row>
        <row r="12922">
          <cell r="A12922">
            <v>49352</v>
          </cell>
          <cell r="B12922">
            <v>0</v>
          </cell>
        </row>
        <row r="12923">
          <cell r="A12923">
            <v>49353</v>
          </cell>
          <cell r="B12923">
            <v>0</v>
          </cell>
        </row>
        <row r="12924">
          <cell r="A12924">
            <v>49354</v>
          </cell>
          <cell r="B12924">
            <v>0</v>
          </cell>
        </row>
        <row r="12925">
          <cell r="A12925">
            <v>49355</v>
          </cell>
          <cell r="B12925">
            <v>0</v>
          </cell>
        </row>
        <row r="12926">
          <cell r="A12926">
            <v>49356</v>
          </cell>
          <cell r="B12926">
            <v>0</v>
          </cell>
        </row>
        <row r="12927">
          <cell r="A12927">
            <v>49357</v>
          </cell>
          <cell r="B12927">
            <v>0</v>
          </cell>
        </row>
        <row r="12928">
          <cell r="A12928">
            <v>49358</v>
          </cell>
          <cell r="B12928">
            <v>0</v>
          </cell>
        </row>
        <row r="12929">
          <cell r="A12929">
            <v>49359</v>
          </cell>
          <cell r="B12929">
            <v>0</v>
          </cell>
        </row>
        <row r="12930">
          <cell r="A12930">
            <v>49360</v>
          </cell>
          <cell r="B12930">
            <v>0</v>
          </cell>
        </row>
        <row r="12931">
          <cell r="A12931">
            <v>49361</v>
          </cell>
          <cell r="B12931">
            <v>0</v>
          </cell>
        </row>
        <row r="12932">
          <cell r="A12932">
            <v>49362</v>
          </cell>
          <cell r="B12932">
            <v>0</v>
          </cell>
        </row>
        <row r="12933">
          <cell r="A12933">
            <v>49363</v>
          </cell>
          <cell r="B12933">
            <v>0</v>
          </cell>
        </row>
        <row r="12934">
          <cell r="A12934">
            <v>49364</v>
          </cell>
          <cell r="B12934">
            <v>0</v>
          </cell>
        </row>
        <row r="12935">
          <cell r="A12935">
            <v>49365</v>
          </cell>
          <cell r="B12935">
            <v>0</v>
          </cell>
        </row>
        <row r="12936">
          <cell r="A12936">
            <v>49366</v>
          </cell>
          <cell r="B12936">
            <v>0</v>
          </cell>
        </row>
        <row r="12937">
          <cell r="A12937">
            <v>49367</v>
          </cell>
          <cell r="B12937">
            <v>0</v>
          </cell>
        </row>
        <row r="12938">
          <cell r="A12938">
            <v>49368</v>
          </cell>
          <cell r="B12938">
            <v>0</v>
          </cell>
        </row>
        <row r="12939">
          <cell r="A12939">
            <v>49369</v>
          </cell>
          <cell r="B12939">
            <v>0</v>
          </cell>
        </row>
        <row r="12940">
          <cell r="A12940">
            <v>49370</v>
          </cell>
          <cell r="B12940">
            <v>0</v>
          </cell>
        </row>
        <row r="12941">
          <cell r="A12941">
            <v>49371</v>
          </cell>
          <cell r="B12941">
            <v>0</v>
          </cell>
        </row>
        <row r="12942">
          <cell r="A12942">
            <v>49372</v>
          </cell>
          <cell r="B12942">
            <v>0</v>
          </cell>
        </row>
        <row r="12943">
          <cell r="A12943">
            <v>49373</v>
          </cell>
          <cell r="B12943">
            <v>0</v>
          </cell>
        </row>
        <row r="12944">
          <cell r="A12944">
            <v>49374</v>
          </cell>
          <cell r="B12944">
            <v>0</v>
          </cell>
        </row>
        <row r="12945">
          <cell r="A12945">
            <v>49375</v>
          </cell>
          <cell r="B12945">
            <v>0</v>
          </cell>
        </row>
        <row r="12946">
          <cell r="A12946">
            <v>49376</v>
          </cell>
          <cell r="B12946">
            <v>0</v>
          </cell>
        </row>
        <row r="12947">
          <cell r="A12947">
            <v>49377</v>
          </cell>
          <cell r="B12947">
            <v>0</v>
          </cell>
        </row>
        <row r="12948">
          <cell r="A12948">
            <v>49378</v>
          </cell>
          <cell r="B12948">
            <v>0</v>
          </cell>
        </row>
        <row r="12949">
          <cell r="A12949">
            <v>49379</v>
          </cell>
          <cell r="B12949">
            <v>0</v>
          </cell>
        </row>
        <row r="12950">
          <cell r="A12950">
            <v>49380</v>
          </cell>
          <cell r="B12950">
            <v>0</v>
          </cell>
        </row>
        <row r="12951">
          <cell r="A12951">
            <v>49381</v>
          </cell>
          <cell r="B12951">
            <v>0</v>
          </cell>
        </row>
        <row r="12952">
          <cell r="A12952">
            <v>49382</v>
          </cell>
          <cell r="B12952">
            <v>0</v>
          </cell>
        </row>
        <row r="12953">
          <cell r="A12953">
            <v>49383</v>
          </cell>
          <cell r="B12953">
            <v>0</v>
          </cell>
        </row>
        <row r="12954">
          <cell r="A12954">
            <v>49384</v>
          </cell>
          <cell r="B12954">
            <v>0</v>
          </cell>
        </row>
        <row r="12955">
          <cell r="A12955">
            <v>49385</v>
          </cell>
          <cell r="B12955">
            <v>0</v>
          </cell>
        </row>
        <row r="12956">
          <cell r="A12956">
            <v>49386</v>
          </cell>
          <cell r="B12956">
            <v>0</v>
          </cell>
        </row>
        <row r="12957">
          <cell r="A12957">
            <v>49387</v>
          </cell>
          <cell r="B12957">
            <v>0</v>
          </cell>
        </row>
        <row r="12958">
          <cell r="A12958">
            <v>49388</v>
          </cell>
          <cell r="B12958">
            <v>0</v>
          </cell>
        </row>
        <row r="12959">
          <cell r="A12959">
            <v>49389</v>
          </cell>
          <cell r="B12959">
            <v>0</v>
          </cell>
        </row>
        <row r="12960">
          <cell r="A12960">
            <v>49390</v>
          </cell>
          <cell r="B12960">
            <v>0</v>
          </cell>
        </row>
        <row r="12961">
          <cell r="A12961">
            <v>49391</v>
          </cell>
          <cell r="B12961">
            <v>0</v>
          </cell>
        </row>
        <row r="12962">
          <cell r="A12962">
            <v>49392</v>
          </cell>
          <cell r="B12962">
            <v>0</v>
          </cell>
        </row>
        <row r="12963">
          <cell r="A12963">
            <v>49393</v>
          </cell>
          <cell r="B12963">
            <v>0</v>
          </cell>
        </row>
        <row r="12964">
          <cell r="A12964">
            <v>49394</v>
          </cell>
          <cell r="B12964">
            <v>0</v>
          </cell>
        </row>
        <row r="12965">
          <cell r="A12965">
            <v>49395</v>
          </cell>
          <cell r="B12965">
            <v>0</v>
          </cell>
        </row>
        <row r="12966">
          <cell r="A12966">
            <v>49396</v>
          </cell>
          <cell r="B12966">
            <v>0</v>
          </cell>
        </row>
        <row r="12967">
          <cell r="A12967">
            <v>49397</v>
          </cell>
          <cell r="B12967">
            <v>0</v>
          </cell>
        </row>
        <row r="12968">
          <cell r="A12968">
            <v>49398</v>
          </cell>
          <cell r="B12968">
            <v>0</v>
          </cell>
        </row>
        <row r="12969">
          <cell r="A12969">
            <v>49399</v>
          </cell>
          <cell r="B12969">
            <v>0</v>
          </cell>
        </row>
        <row r="12970">
          <cell r="A12970">
            <v>49400</v>
          </cell>
          <cell r="B12970">
            <v>0</v>
          </cell>
        </row>
        <row r="12971">
          <cell r="A12971">
            <v>49401</v>
          </cell>
          <cell r="B12971">
            <v>0</v>
          </cell>
        </row>
        <row r="12972">
          <cell r="A12972">
            <v>49402</v>
          </cell>
          <cell r="B12972">
            <v>0</v>
          </cell>
        </row>
        <row r="12973">
          <cell r="A12973">
            <v>49403</v>
          </cell>
          <cell r="B12973">
            <v>0</v>
          </cell>
        </row>
        <row r="12974">
          <cell r="A12974">
            <v>49404</v>
          </cell>
          <cell r="B12974">
            <v>0</v>
          </cell>
        </row>
        <row r="12975">
          <cell r="A12975">
            <v>49405</v>
          </cell>
          <cell r="B12975">
            <v>0</v>
          </cell>
        </row>
        <row r="12976">
          <cell r="A12976">
            <v>49406</v>
          </cell>
          <cell r="B12976">
            <v>0</v>
          </cell>
        </row>
        <row r="12977">
          <cell r="A12977">
            <v>49407</v>
          </cell>
          <cell r="B12977">
            <v>0</v>
          </cell>
        </row>
        <row r="12978">
          <cell r="A12978">
            <v>49408</v>
          </cell>
          <cell r="B12978">
            <v>0</v>
          </cell>
        </row>
        <row r="12979">
          <cell r="A12979">
            <v>49409</v>
          </cell>
          <cell r="B12979">
            <v>0</v>
          </cell>
        </row>
        <row r="12980">
          <cell r="A12980">
            <v>49410</v>
          </cell>
          <cell r="B12980">
            <v>0</v>
          </cell>
        </row>
        <row r="12981">
          <cell r="A12981">
            <v>49411</v>
          </cell>
          <cell r="B12981">
            <v>0</v>
          </cell>
        </row>
        <row r="12982">
          <cell r="A12982">
            <v>49412</v>
          </cell>
          <cell r="B12982">
            <v>0</v>
          </cell>
        </row>
        <row r="12983">
          <cell r="A12983">
            <v>49413</v>
          </cell>
          <cell r="B12983">
            <v>0</v>
          </cell>
        </row>
        <row r="12984">
          <cell r="A12984">
            <v>49414</v>
          </cell>
          <cell r="B12984">
            <v>0</v>
          </cell>
        </row>
        <row r="12985">
          <cell r="A12985">
            <v>49415</v>
          </cell>
          <cell r="B12985">
            <v>0</v>
          </cell>
        </row>
        <row r="12986">
          <cell r="A12986">
            <v>49416</v>
          </cell>
          <cell r="B12986">
            <v>0</v>
          </cell>
        </row>
        <row r="12987">
          <cell r="A12987">
            <v>49417</v>
          </cell>
          <cell r="B12987">
            <v>0</v>
          </cell>
        </row>
        <row r="12988">
          <cell r="A12988">
            <v>49418</v>
          </cell>
          <cell r="B12988">
            <v>0</v>
          </cell>
        </row>
        <row r="12989">
          <cell r="A12989">
            <v>49419</v>
          </cell>
          <cell r="B12989">
            <v>0</v>
          </cell>
        </row>
        <row r="12990">
          <cell r="A12990">
            <v>49420</v>
          </cell>
          <cell r="B12990">
            <v>0</v>
          </cell>
        </row>
        <row r="12991">
          <cell r="A12991">
            <v>49421</v>
          </cell>
          <cell r="B12991">
            <v>0</v>
          </cell>
        </row>
        <row r="12992">
          <cell r="A12992">
            <v>49422</v>
          </cell>
          <cell r="B12992">
            <v>0</v>
          </cell>
        </row>
        <row r="12993">
          <cell r="A12993">
            <v>49423</v>
          </cell>
          <cell r="B12993">
            <v>0</v>
          </cell>
        </row>
        <row r="12994">
          <cell r="A12994">
            <v>49424</v>
          </cell>
          <cell r="B12994">
            <v>0</v>
          </cell>
        </row>
        <row r="12995">
          <cell r="A12995">
            <v>49425</v>
          </cell>
          <cell r="B12995">
            <v>0</v>
          </cell>
        </row>
        <row r="12996">
          <cell r="A12996">
            <v>49426</v>
          </cell>
          <cell r="B12996">
            <v>0</v>
          </cell>
        </row>
        <row r="12997">
          <cell r="A12997">
            <v>49427</v>
          </cell>
          <cell r="B12997">
            <v>0</v>
          </cell>
        </row>
        <row r="12998">
          <cell r="A12998">
            <v>49428</v>
          </cell>
          <cell r="B12998">
            <v>0</v>
          </cell>
        </row>
        <row r="12999">
          <cell r="A12999">
            <v>49429</v>
          </cell>
          <cell r="B12999">
            <v>0</v>
          </cell>
        </row>
        <row r="13000">
          <cell r="A13000">
            <v>49430</v>
          </cell>
          <cell r="B13000">
            <v>0</v>
          </cell>
        </row>
        <row r="13001">
          <cell r="A13001">
            <v>49431</v>
          </cell>
          <cell r="B13001">
            <v>0</v>
          </cell>
        </row>
        <row r="13002">
          <cell r="A13002">
            <v>49432</v>
          </cell>
          <cell r="B13002">
            <v>0</v>
          </cell>
        </row>
        <row r="13003">
          <cell r="A13003">
            <v>49433</v>
          </cell>
          <cell r="B13003">
            <v>0</v>
          </cell>
        </row>
        <row r="13004">
          <cell r="A13004">
            <v>49434</v>
          </cell>
          <cell r="B13004">
            <v>0</v>
          </cell>
        </row>
        <row r="13005">
          <cell r="A13005">
            <v>49435</v>
          </cell>
          <cell r="B13005">
            <v>0</v>
          </cell>
        </row>
        <row r="13006">
          <cell r="A13006">
            <v>49436</v>
          </cell>
          <cell r="B13006">
            <v>0</v>
          </cell>
        </row>
        <row r="13007">
          <cell r="A13007">
            <v>49437</v>
          </cell>
          <cell r="B13007">
            <v>0</v>
          </cell>
        </row>
        <row r="13008">
          <cell r="A13008">
            <v>49438</v>
          </cell>
          <cell r="B13008">
            <v>0</v>
          </cell>
        </row>
        <row r="13009">
          <cell r="A13009">
            <v>49439</v>
          </cell>
          <cell r="B13009">
            <v>0</v>
          </cell>
        </row>
        <row r="13010">
          <cell r="A13010">
            <v>49440</v>
          </cell>
          <cell r="B13010">
            <v>0</v>
          </cell>
        </row>
        <row r="13011">
          <cell r="A13011">
            <v>49441</v>
          </cell>
          <cell r="B13011">
            <v>0</v>
          </cell>
        </row>
        <row r="13012">
          <cell r="A13012">
            <v>49442</v>
          </cell>
          <cell r="B13012">
            <v>0</v>
          </cell>
        </row>
        <row r="13013">
          <cell r="A13013">
            <v>49443</v>
          </cell>
          <cell r="B13013">
            <v>0</v>
          </cell>
        </row>
        <row r="13014">
          <cell r="A13014">
            <v>49444</v>
          </cell>
          <cell r="B13014">
            <v>0</v>
          </cell>
        </row>
        <row r="13015">
          <cell r="A13015">
            <v>49445</v>
          </cell>
          <cell r="B13015">
            <v>0</v>
          </cell>
        </row>
        <row r="13016">
          <cell r="A13016">
            <v>49446</v>
          </cell>
          <cell r="B13016">
            <v>0</v>
          </cell>
        </row>
        <row r="13017">
          <cell r="A13017">
            <v>49447</v>
          </cell>
          <cell r="B13017">
            <v>0</v>
          </cell>
        </row>
        <row r="13018">
          <cell r="A13018">
            <v>49448</v>
          </cell>
          <cell r="B13018">
            <v>0</v>
          </cell>
        </row>
        <row r="13019">
          <cell r="A13019">
            <v>49449</v>
          </cell>
          <cell r="B13019">
            <v>0</v>
          </cell>
        </row>
        <row r="13020">
          <cell r="A13020">
            <v>49450</v>
          </cell>
          <cell r="B13020">
            <v>0</v>
          </cell>
        </row>
        <row r="13021">
          <cell r="A13021">
            <v>49451</v>
          </cell>
          <cell r="B13021">
            <v>0</v>
          </cell>
        </row>
        <row r="13022">
          <cell r="A13022">
            <v>49452</v>
          </cell>
          <cell r="B13022">
            <v>0</v>
          </cell>
        </row>
        <row r="13023">
          <cell r="A13023">
            <v>49453</v>
          </cell>
          <cell r="B13023">
            <v>0</v>
          </cell>
        </row>
        <row r="13024">
          <cell r="A13024">
            <v>49454</v>
          </cell>
          <cell r="B13024">
            <v>0</v>
          </cell>
        </row>
        <row r="13025">
          <cell r="A13025">
            <v>49455</v>
          </cell>
          <cell r="B13025">
            <v>0</v>
          </cell>
        </row>
        <row r="13026">
          <cell r="A13026">
            <v>49456</v>
          </cell>
          <cell r="B13026">
            <v>0</v>
          </cell>
        </row>
        <row r="13027">
          <cell r="A13027">
            <v>49457</v>
          </cell>
          <cell r="B13027">
            <v>0</v>
          </cell>
        </row>
        <row r="13028">
          <cell r="A13028">
            <v>49458</v>
          </cell>
          <cell r="B13028">
            <v>0</v>
          </cell>
        </row>
        <row r="13029">
          <cell r="A13029">
            <v>49459</v>
          </cell>
          <cell r="B13029">
            <v>0</v>
          </cell>
        </row>
        <row r="13030">
          <cell r="A13030">
            <v>49460</v>
          </cell>
          <cell r="B13030">
            <v>0</v>
          </cell>
        </row>
        <row r="13031">
          <cell r="A13031">
            <v>49461</v>
          </cell>
          <cell r="B13031">
            <v>0</v>
          </cell>
        </row>
        <row r="13032">
          <cell r="A13032">
            <v>49462</v>
          </cell>
          <cell r="B13032">
            <v>0</v>
          </cell>
        </row>
        <row r="13033">
          <cell r="A13033">
            <v>49463</v>
          </cell>
          <cell r="B13033">
            <v>0</v>
          </cell>
        </row>
        <row r="13034">
          <cell r="A13034">
            <v>49464</v>
          </cell>
          <cell r="B13034">
            <v>0</v>
          </cell>
        </row>
        <row r="13035">
          <cell r="A13035">
            <v>49465</v>
          </cell>
          <cell r="B13035">
            <v>0</v>
          </cell>
        </row>
        <row r="13036">
          <cell r="A13036">
            <v>49466</v>
          </cell>
          <cell r="B13036">
            <v>0</v>
          </cell>
        </row>
        <row r="13037">
          <cell r="A13037">
            <v>49467</v>
          </cell>
          <cell r="B13037">
            <v>0</v>
          </cell>
        </row>
        <row r="13038">
          <cell r="A13038">
            <v>49468</v>
          </cell>
          <cell r="B13038">
            <v>0</v>
          </cell>
        </row>
        <row r="13039">
          <cell r="A13039">
            <v>49469</v>
          </cell>
          <cell r="B13039">
            <v>0</v>
          </cell>
        </row>
        <row r="13040">
          <cell r="A13040">
            <v>49470</v>
          </cell>
          <cell r="B13040">
            <v>0</v>
          </cell>
        </row>
        <row r="13041">
          <cell r="A13041">
            <v>49471</v>
          </cell>
          <cell r="B13041">
            <v>0</v>
          </cell>
        </row>
        <row r="13042">
          <cell r="A13042">
            <v>49472</v>
          </cell>
          <cell r="B13042">
            <v>0</v>
          </cell>
        </row>
        <row r="13043">
          <cell r="A13043">
            <v>49473</v>
          </cell>
          <cell r="B13043">
            <v>0</v>
          </cell>
        </row>
        <row r="13044">
          <cell r="A13044">
            <v>49474</v>
          </cell>
          <cell r="B13044">
            <v>0</v>
          </cell>
        </row>
        <row r="13045">
          <cell r="A13045">
            <v>49475</v>
          </cell>
          <cell r="B13045">
            <v>0</v>
          </cell>
        </row>
        <row r="13046">
          <cell r="A13046">
            <v>49476</v>
          </cell>
          <cell r="B13046">
            <v>0</v>
          </cell>
        </row>
        <row r="13047">
          <cell r="A13047">
            <v>49477</v>
          </cell>
          <cell r="B13047">
            <v>0</v>
          </cell>
        </row>
        <row r="13048">
          <cell r="A13048">
            <v>49478</v>
          </cell>
          <cell r="B13048">
            <v>0</v>
          </cell>
        </row>
        <row r="13049">
          <cell r="A13049">
            <v>49479</v>
          </cell>
          <cell r="B13049">
            <v>0</v>
          </cell>
        </row>
        <row r="13050">
          <cell r="A13050">
            <v>49480</v>
          </cell>
          <cell r="B13050">
            <v>0</v>
          </cell>
        </row>
        <row r="13051">
          <cell r="A13051">
            <v>49481</v>
          </cell>
          <cell r="B13051">
            <v>0</v>
          </cell>
        </row>
        <row r="13052">
          <cell r="A13052">
            <v>49482</v>
          </cell>
          <cell r="B13052">
            <v>0</v>
          </cell>
        </row>
        <row r="13053">
          <cell r="A13053">
            <v>49483</v>
          </cell>
          <cell r="B13053">
            <v>0</v>
          </cell>
        </row>
        <row r="13054">
          <cell r="A13054">
            <v>49484</v>
          </cell>
          <cell r="B13054">
            <v>0</v>
          </cell>
        </row>
        <row r="13055">
          <cell r="A13055">
            <v>49485</v>
          </cell>
          <cell r="B13055">
            <v>0</v>
          </cell>
        </row>
        <row r="13056">
          <cell r="A13056">
            <v>49486</v>
          </cell>
          <cell r="B13056">
            <v>0</v>
          </cell>
        </row>
        <row r="13057">
          <cell r="A13057">
            <v>49487</v>
          </cell>
          <cell r="B13057">
            <v>0</v>
          </cell>
        </row>
        <row r="13058">
          <cell r="A13058">
            <v>49488</v>
          </cell>
          <cell r="B13058">
            <v>0</v>
          </cell>
        </row>
        <row r="13059">
          <cell r="A13059">
            <v>49489</v>
          </cell>
          <cell r="B13059">
            <v>0</v>
          </cell>
        </row>
        <row r="13060">
          <cell r="A13060">
            <v>49490</v>
          </cell>
          <cell r="B13060">
            <v>0</v>
          </cell>
        </row>
        <row r="13061">
          <cell r="A13061">
            <v>49491</v>
          </cell>
          <cell r="B13061">
            <v>0</v>
          </cell>
        </row>
        <row r="13062">
          <cell r="A13062">
            <v>49492</v>
          </cell>
          <cell r="B13062">
            <v>0</v>
          </cell>
        </row>
        <row r="13063">
          <cell r="A13063">
            <v>49493</v>
          </cell>
          <cell r="B13063">
            <v>0</v>
          </cell>
        </row>
        <row r="13064">
          <cell r="A13064">
            <v>49494</v>
          </cell>
          <cell r="B13064">
            <v>0</v>
          </cell>
        </row>
        <row r="13065">
          <cell r="A13065">
            <v>49495</v>
          </cell>
          <cell r="B13065">
            <v>0</v>
          </cell>
        </row>
        <row r="13066">
          <cell r="A13066">
            <v>49496</v>
          </cell>
          <cell r="B13066">
            <v>0</v>
          </cell>
        </row>
        <row r="13067">
          <cell r="A13067">
            <v>49497</v>
          </cell>
          <cell r="B13067">
            <v>0</v>
          </cell>
        </row>
        <row r="13068">
          <cell r="A13068">
            <v>49498</v>
          </cell>
          <cell r="B13068">
            <v>0</v>
          </cell>
        </row>
        <row r="13069">
          <cell r="A13069">
            <v>49499</v>
          </cell>
          <cell r="B13069">
            <v>0</v>
          </cell>
        </row>
        <row r="13070">
          <cell r="A13070">
            <v>49500</v>
          </cell>
          <cell r="B13070">
            <v>0</v>
          </cell>
        </row>
        <row r="13071">
          <cell r="A13071">
            <v>49501</v>
          </cell>
          <cell r="B13071">
            <v>0</v>
          </cell>
        </row>
        <row r="13072">
          <cell r="A13072">
            <v>49502</v>
          </cell>
          <cell r="B13072">
            <v>0</v>
          </cell>
        </row>
        <row r="13073">
          <cell r="A13073">
            <v>49503</v>
          </cell>
          <cell r="B13073">
            <v>0</v>
          </cell>
        </row>
        <row r="13074">
          <cell r="A13074">
            <v>49504</v>
          </cell>
          <cell r="B13074">
            <v>0</v>
          </cell>
        </row>
        <row r="13075">
          <cell r="A13075">
            <v>49505</v>
          </cell>
          <cell r="B13075">
            <v>0</v>
          </cell>
        </row>
        <row r="13076">
          <cell r="A13076">
            <v>49506</v>
          </cell>
          <cell r="B13076">
            <v>0</v>
          </cell>
        </row>
        <row r="13077">
          <cell r="A13077">
            <v>49507</v>
          </cell>
          <cell r="B13077">
            <v>0</v>
          </cell>
        </row>
        <row r="13078">
          <cell r="A13078">
            <v>49508</v>
          </cell>
          <cell r="B13078">
            <v>0</v>
          </cell>
        </row>
        <row r="13079">
          <cell r="A13079">
            <v>49509</v>
          </cell>
          <cell r="B13079">
            <v>0</v>
          </cell>
        </row>
        <row r="13080">
          <cell r="A13080">
            <v>49510</v>
          </cell>
          <cell r="B13080">
            <v>0</v>
          </cell>
        </row>
        <row r="13081">
          <cell r="A13081">
            <v>49511</v>
          </cell>
          <cell r="B13081">
            <v>0</v>
          </cell>
        </row>
        <row r="13082">
          <cell r="A13082">
            <v>49512</v>
          </cell>
          <cell r="B13082">
            <v>0</v>
          </cell>
        </row>
        <row r="13083">
          <cell r="A13083">
            <v>49513</v>
          </cell>
          <cell r="B13083">
            <v>0</v>
          </cell>
        </row>
        <row r="13084">
          <cell r="A13084">
            <v>49514</v>
          </cell>
          <cell r="B13084">
            <v>0</v>
          </cell>
        </row>
        <row r="13085">
          <cell r="A13085">
            <v>49515</v>
          </cell>
          <cell r="B13085">
            <v>0</v>
          </cell>
        </row>
        <row r="13086">
          <cell r="A13086">
            <v>49516</v>
          </cell>
          <cell r="B13086">
            <v>0</v>
          </cell>
        </row>
        <row r="13087">
          <cell r="A13087">
            <v>49517</v>
          </cell>
          <cell r="B13087">
            <v>0</v>
          </cell>
        </row>
        <row r="13088">
          <cell r="A13088">
            <v>49518</v>
          </cell>
          <cell r="B13088">
            <v>0</v>
          </cell>
        </row>
        <row r="13089">
          <cell r="A13089">
            <v>49519</v>
          </cell>
          <cell r="B13089">
            <v>0</v>
          </cell>
        </row>
        <row r="13090">
          <cell r="A13090">
            <v>49520</v>
          </cell>
          <cell r="B13090">
            <v>0</v>
          </cell>
        </row>
        <row r="13091">
          <cell r="A13091">
            <v>49521</v>
          </cell>
          <cell r="B13091">
            <v>0</v>
          </cell>
        </row>
        <row r="13092">
          <cell r="A13092">
            <v>49522</v>
          </cell>
          <cell r="B13092">
            <v>0</v>
          </cell>
        </row>
        <row r="13093">
          <cell r="A13093">
            <v>49523</v>
          </cell>
          <cell r="B13093">
            <v>0</v>
          </cell>
        </row>
        <row r="13094">
          <cell r="A13094">
            <v>49524</v>
          </cell>
          <cell r="B13094">
            <v>0</v>
          </cell>
        </row>
        <row r="13095">
          <cell r="A13095">
            <v>49525</v>
          </cell>
          <cell r="B13095">
            <v>0</v>
          </cell>
        </row>
        <row r="13096">
          <cell r="A13096">
            <v>49526</v>
          </cell>
          <cell r="B13096">
            <v>0</v>
          </cell>
        </row>
        <row r="13097">
          <cell r="A13097">
            <v>49527</v>
          </cell>
          <cell r="B13097">
            <v>0</v>
          </cell>
        </row>
        <row r="13098">
          <cell r="A13098">
            <v>49528</v>
          </cell>
          <cell r="B13098">
            <v>0</v>
          </cell>
        </row>
        <row r="13099">
          <cell r="A13099">
            <v>49529</v>
          </cell>
          <cell r="B13099">
            <v>0</v>
          </cell>
        </row>
        <row r="13100">
          <cell r="A13100">
            <v>49530</v>
          </cell>
          <cell r="B13100">
            <v>0</v>
          </cell>
        </row>
        <row r="13101">
          <cell r="A13101">
            <v>49531</v>
          </cell>
          <cell r="B13101">
            <v>0</v>
          </cell>
        </row>
        <row r="13102">
          <cell r="A13102">
            <v>49532</v>
          </cell>
          <cell r="B13102">
            <v>0</v>
          </cell>
        </row>
        <row r="13103">
          <cell r="A13103">
            <v>49533</v>
          </cell>
          <cell r="B13103">
            <v>0</v>
          </cell>
        </row>
        <row r="13104">
          <cell r="A13104">
            <v>49534</v>
          </cell>
          <cell r="B13104">
            <v>0</v>
          </cell>
        </row>
        <row r="13105">
          <cell r="A13105">
            <v>49535</v>
          </cell>
          <cell r="B13105">
            <v>0</v>
          </cell>
        </row>
        <row r="13106">
          <cell r="A13106">
            <v>49536</v>
          </cell>
          <cell r="B13106">
            <v>0</v>
          </cell>
        </row>
        <row r="13107">
          <cell r="A13107">
            <v>49537</v>
          </cell>
          <cell r="B13107">
            <v>0</v>
          </cell>
        </row>
        <row r="13108">
          <cell r="A13108">
            <v>49538</v>
          </cell>
          <cell r="B13108">
            <v>0</v>
          </cell>
        </row>
        <row r="13109">
          <cell r="A13109">
            <v>49539</v>
          </cell>
          <cell r="B13109">
            <v>0</v>
          </cell>
        </row>
        <row r="13110">
          <cell r="A13110">
            <v>49540</v>
          </cell>
          <cell r="B13110">
            <v>0</v>
          </cell>
        </row>
        <row r="13111">
          <cell r="A13111">
            <v>49541</v>
          </cell>
          <cell r="B13111">
            <v>0</v>
          </cell>
        </row>
        <row r="13112">
          <cell r="A13112">
            <v>49542</v>
          </cell>
          <cell r="B13112">
            <v>0</v>
          </cell>
        </row>
        <row r="13113">
          <cell r="A13113">
            <v>49543</v>
          </cell>
          <cell r="B13113">
            <v>0</v>
          </cell>
        </row>
        <row r="13114">
          <cell r="A13114">
            <v>49544</v>
          </cell>
          <cell r="B13114">
            <v>0</v>
          </cell>
        </row>
        <row r="13115">
          <cell r="A13115">
            <v>49545</v>
          </cell>
          <cell r="B13115">
            <v>0</v>
          </cell>
        </row>
        <row r="13116">
          <cell r="A13116">
            <v>49546</v>
          </cell>
          <cell r="B13116">
            <v>0</v>
          </cell>
        </row>
        <row r="13117">
          <cell r="A13117">
            <v>49547</v>
          </cell>
          <cell r="B13117">
            <v>0</v>
          </cell>
        </row>
        <row r="13118">
          <cell r="A13118">
            <v>49548</v>
          </cell>
          <cell r="B13118">
            <v>0</v>
          </cell>
        </row>
        <row r="13119">
          <cell r="A13119">
            <v>49549</v>
          </cell>
          <cell r="B13119">
            <v>0</v>
          </cell>
        </row>
        <row r="13120">
          <cell r="A13120">
            <v>49550</v>
          </cell>
          <cell r="B13120">
            <v>0</v>
          </cell>
        </row>
        <row r="13121">
          <cell r="A13121">
            <v>49551</v>
          </cell>
          <cell r="B13121">
            <v>0</v>
          </cell>
        </row>
        <row r="13122">
          <cell r="A13122">
            <v>49552</v>
          </cell>
          <cell r="B13122">
            <v>0</v>
          </cell>
        </row>
        <row r="13123">
          <cell r="A13123">
            <v>49553</v>
          </cell>
          <cell r="B13123">
            <v>0</v>
          </cell>
        </row>
        <row r="13124">
          <cell r="A13124">
            <v>49554</v>
          </cell>
          <cell r="B13124">
            <v>0</v>
          </cell>
        </row>
        <row r="13125">
          <cell r="A13125">
            <v>49555</v>
          </cell>
          <cell r="B13125">
            <v>0</v>
          </cell>
        </row>
        <row r="13126">
          <cell r="A13126">
            <v>49556</v>
          </cell>
          <cell r="B13126">
            <v>0</v>
          </cell>
        </row>
        <row r="13127">
          <cell r="A13127">
            <v>49557</v>
          </cell>
          <cell r="B13127">
            <v>0</v>
          </cell>
        </row>
        <row r="13128">
          <cell r="A13128">
            <v>49558</v>
          </cell>
          <cell r="B13128">
            <v>0</v>
          </cell>
        </row>
        <row r="13129">
          <cell r="A13129">
            <v>49559</v>
          </cell>
          <cell r="B13129">
            <v>0</v>
          </cell>
        </row>
        <row r="13130">
          <cell r="A13130">
            <v>49560</v>
          </cell>
          <cell r="B13130">
            <v>0</v>
          </cell>
        </row>
        <row r="13131">
          <cell r="A13131">
            <v>49561</v>
          </cell>
          <cell r="B13131">
            <v>0</v>
          </cell>
        </row>
        <row r="13132">
          <cell r="A13132">
            <v>49562</v>
          </cell>
          <cell r="B13132">
            <v>0</v>
          </cell>
        </row>
        <row r="13133">
          <cell r="A13133">
            <v>49563</v>
          </cell>
          <cell r="B13133">
            <v>0</v>
          </cell>
        </row>
        <row r="13134">
          <cell r="A13134">
            <v>49564</v>
          </cell>
          <cell r="B13134">
            <v>0</v>
          </cell>
        </row>
        <row r="13135">
          <cell r="A13135">
            <v>49565</v>
          </cell>
          <cell r="B13135">
            <v>0</v>
          </cell>
        </row>
        <row r="13136">
          <cell r="A13136">
            <v>49566</v>
          </cell>
          <cell r="B13136">
            <v>0</v>
          </cell>
        </row>
        <row r="13137">
          <cell r="A13137">
            <v>49567</v>
          </cell>
          <cell r="B13137">
            <v>0</v>
          </cell>
        </row>
        <row r="13138">
          <cell r="A13138">
            <v>49568</v>
          </cell>
          <cell r="B13138">
            <v>0</v>
          </cell>
        </row>
        <row r="13139">
          <cell r="A13139">
            <v>49569</v>
          </cell>
          <cell r="B13139">
            <v>0</v>
          </cell>
        </row>
        <row r="13140">
          <cell r="A13140">
            <v>49570</v>
          </cell>
          <cell r="B13140">
            <v>0</v>
          </cell>
        </row>
        <row r="13141">
          <cell r="A13141">
            <v>49571</v>
          </cell>
          <cell r="B13141">
            <v>0</v>
          </cell>
        </row>
        <row r="13142">
          <cell r="A13142">
            <v>49572</v>
          </cell>
          <cell r="B13142">
            <v>0</v>
          </cell>
        </row>
        <row r="13143">
          <cell r="A13143">
            <v>49573</v>
          </cell>
          <cell r="B13143">
            <v>0</v>
          </cell>
        </row>
        <row r="13144">
          <cell r="A13144">
            <v>49574</v>
          </cell>
          <cell r="B13144">
            <v>0</v>
          </cell>
        </row>
        <row r="13145">
          <cell r="A13145">
            <v>49575</v>
          </cell>
          <cell r="B13145">
            <v>0</v>
          </cell>
        </row>
        <row r="13146">
          <cell r="A13146">
            <v>49576</v>
          </cell>
          <cell r="B13146">
            <v>0</v>
          </cell>
        </row>
        <row r="13147">
          <cell r="A13147">
            <v>49577</v>
          </cell>
          <cell r="B13147">
            <v>0</v>
          </cell>
        </row>
        <row r="13148">
          <cell r="A13148">
            <v>49578</v>
          </cell>
          <cell r="B13148">
            <v>0</v>
          </cell>
        </row>
        <row r="13149">
          <cell r="A13149">
            <v>49579</v>
          </cell>
          <cell r="B13149">
            <v>0</v>
          </cell>
        </row>
        <row r="13150">
          <cell r="A13150">
            <v>49580</v>
          </cell>
          <cell r="B13150">
            <v>0</v>
          </cell>
        </row>
        <row r="13151">
          <cell r="A13151">
            <v>49581</v>
          </cell>
          <cell r="B13151">
            <v>0</v>
          </cell>
        </row>
        <row r="13152">
          <cell r="A13152">
            <v>49582</v>
          </cell>
          <cell r="B13152">
            <v>0</v>
          </cell>
        </row>
        <row r="13153">
          <cell r="A13153">
            <v>49583</v>
          </cell>
          <cell r="B13153">
            <v>0</v>
          </cell>
        </row>
        <row r="13154">
          <cell r="A13154">
            <v>49584</v>
          </cell>
          <cell r="B13154">
            <v>0</v>
          </cell>
        </row>
        <row r="13155">
          <cell r="A13155">
            <v>49585</v>
          </cell>
          <cell r="B13155">
            <v>0</v>
          </cell>
        </row>
        <row r="13156">
          <cell r="A13156">
            <v>49586</v>
          </cell>
          <cell r="B13156">
            <v>0</v>
          </cell>
        </row>
        <row r="13157">
          <cell r="A13157">
            <v>49587</v>
          </cell>
          <cell r="B13157">
            <v>0</v>
          </cell>
        </row>
        <row r="13158">
          <cell r="A13158">
            <v>49588</v>
          </cell>
          <cell r="B13158">
            <v>0</v>
          </cell>
        </row>
        <row r="13159">
          <cell r="A13159">
            <v>49589</v>
          </cell>
          <cell r="B13159">
            <v>0</v>
          </cell>
        </row>
        <row r="13160">
          <cell r="A13160">
            <v>49590</v>
          </cell>
          <cell r="B13160">
            <v>0</v>
          </cell>
        </row>
        <row r="13161">
          <cell r="A13161">
            <v>49591</v>
          </cell>
          <cell r="B13161">
            <v>0</v>
          </cell>
        </row>
        <row r="13162">
          <cell r="A13162">
            <v>49592</v>
          </cell>
          <cell r="B13162">
            <v>0</v>
          </cell>
        </row>
        <row r="13163">
          <cell r="A13163">
            <v>49593</v>
          </cell>
          <cell r="B13163">
            <v>0</v>
          </cell>
        </row>
        <row r="13164">
          <cell r="A13164">
            <v>49594</v>
          </cell>
          <cell r="B13164">
            <v>0</v>
          </cell>
        </row>
        <row r="13165">
          <cell r="A13165">
            <v>49595</v>
          </cell>
          <cell r="B13165">
            <v>0</v>
          </cell>
        </row>
        <row r="13166">
          <cell r="A13166">
            <v>49596</v>
          </cell>
          <cell r="B13166">
            <v>0</v>
          </cell>
        </row>
        <row r="13167">
          <cell r="A13167">
            <v>49597</v>
          </cell>
          <cell r="B13167">
            <v>0</v>
          </cell>
        </row>
        <row r="13168">
          <cell r="A13168">
            <v>49598</v>
          </cell>
          <cell r="B13168">
            <v>0</v>
          </cell>
        </row>
        <row r="13169">
          <cell r="A13169">
            <v>49599</v>
          </cell>
          <cell r="B13169">
            <v>0</v>
          </cell>
        </row>
        <row r="13170">
          <cell r="A13170">
            <v>49600</v>
          </cell>
          <cell r="B13170">
            <v>0</v>
          </cell>
        </row>
        <row r="13171">
          <cell r="A13171">
            <v>49601</v>
          </cell>
          <cell r="B13171">
            <v>0</v>
          </cell>
        </row>
        <row r="13172">
          <cell r="A13172">
            <v>49602</v>
          </cell>
          <cell r="B13172">
            <v>0</v>
          </cell>
        </row>
        <row r="13173">
          <cell r="A13173">
            <v>49603</v>
          </cell>
          <cell r="B13173">
            <v>0</v>
          </cell>
        </row>
        <row r="13174">
          <cell r="A13174">
            <v>49604</v>
          </cell>
          <cell r="B13174">
            <v>0</v>
          </cell>
        </row>
        <row r="13175">
          <cell r="A13175">
            <v>49605</v>
          </cell>
          <cell r="B13175">
            <v>0</v>
          </cell>
        </row>
        <row r="13176">
          <cell r="A13176">
            <v>49606</v>
          </cell>
          <cell r="B13176">
            <v>0</v>
          </cell>
        </row>
        <row r="13177">
          <cell r="A13177">
            <v>49607</v>
          </cell>
          <cell r="B13177">
            <v>0</v>
          </cell>
        </row>
        <row r="13178">
          <cell r="A13178">
            <v>49608</v>
          </cell>
          <cell r="B13178">
            <v>0</v>
          </cell>
        </row>
        <row r="13179">
          <cell r="A13179">
            <v>49609</v>
          </cell>
          <cell r="B13179">
            <v>0</v>
          </cell>
        </row>
        <row r="13180">
          <cell r="A13180">
            <v>49610</v>
          </cell>
          <cell r="B13180">
            <v>0</v>
          </cell>
        </row>
        <row r="13181">
          <cell r="A13181">
            <v>49611</v>
          </cell>
          <cell r="B13181">
            <v>0</v>
          </cell>
        </row>
        <row r="13182">
          <cell r="A13182">
            <v>49612</v>
          </cell>
          <cell r="B13182">
            <v>0</v>
          </cell>
        </row>
        <row r="13183">
          <cell r="A13183">
            <v>49613</v>
          </cell>
          <cell r="B13183">
            <v>0</v>
          </cell>
        </row>
        <row r="13184">
          <cell r="A13184">
            <v>49614</v>
          </cell>
          <cell r="B13184">
            <v>0</v>
          </cell>
        </row>
        <row r="13185">
          <cell r="A13185">
            <v>49615</v>
          </cell>
          <cell r="B13185">
            <v>0</v>
          </cell>
        </row>
        <row r="13186">
          <cell r="A13186">
            <v>49616</v>
          </cell>
          <cell r="B13186">
            <v>0</v>
          </cell>
        </row>
        <row r="13187">
          <cell r="A13187">
            <v>49617</v>
          </cell>
          <cell r="B13187">
            <v>0</v>
          </cell>
        </row>
        <row r="13188">
          <cell r="A13188">
            <v>49618</v>
          </cell>
          <cell r="B13188">
            <v>0</v>
          </cell>
        </row>
        <row r="13189">
          <cell r="A13189">
            <v>49619</v>
          </cell>
          <cell r="B13189">
            <v>0</v>
          </cell>
        </row>
        <row r="13190">
          <cell r="A13190">
            <v>49620</v>
          </cell>
          <cell r="B13190">
            <v>0</v>
          </cell>
        </row>
        <row r="13191">
          <cell r="A13191">
            <v>49621</v>
          </cell>
          <cell r="B13191">
            <v>0</v>
          </cell>
        </row>
        <row r="13192">
          <cell r="A13192">
            <v>49622</v>
          </cell>
          <cell r="B13192">
            <v>0</v>
          </cell>
        </row>
        <row r="13193">
          <cell r="A13193">
            <v>49623</v>
          </cell>
          <cell r="B13193">
            <v>0</v>
          </cell>
        </row>
        <row r="13194">
          <cell r="A13194">
            <v>49624</v>
          </cell>
          <cell r="B13194">
            <v>0</v>
          </cell>
        </row>
        <row r="13195">
          <cell r="A13195">
            <v>49625</v>
          </cell>
          <cell r="B13195">
            <v>0</v>
          </cell>
        </row>
        <row r="13196">
          <cell r="A13196">
            <v>49626</v>
          </cell>
          <cell r="B13196">
            <v>0</v>
          </cell>
        </row>
        <row r="13197">
          <cell r="A13197">
            <v>49627</v>
          </cell>
          <cell r="B13197">
            <v>0</v>
          </cell>
        </row>
        <row r="13198">
          <cell r="A13198">
            <v>49628</v>
          </cell>
          <cell r="B13198">
            <v>0</v>
          </cell>
        </row>
        <row r="13199">
          <cell r="A13199">
            <v>49629</v>
          </cell>
          <cell r="B13199">
            <v>0</v>
          </cell>
        </row>
        <row r="13200">
          <cell r="A13200">
            <v>49630</v>
          </cell>
          <cell r="B13200">
            <v>0</v>
          </cell>
        </row>
        <row r="13201">
          <cell r="A13201">
            <v>49631</v>
          </cell>
          <cell r="B13201">
            <v>0</v>
          </cell>
        </row>
        <row r="13202">
          <cell r="A13202">
            <v>49632</v>
          </cell>
          <cell r="B13202">
            <v>0</v>
          </cell>
        </row>
        <row r="13203">
          <cell r="A13203">
            <v>49633</v>
          </cell>
          <cell r="B13203">
            <v>0</v>
          </cell>
        </row>
        <row r="13204">
          <cell r="A13204">
            <v>49634</v>
          </cell>
          <cell r="B13204">
            <v>0</v>
          </cell>
        </row>
        <row r="13205">
          <cell r="A13205">
            <v>49635</v>
          </cell>
          <cell r="B13205">
            <v>0</v>
          </cell>
        </row>
        <row r="13206">
          <cell r="A13206">
            <v>49636</v>
          </cell>
          <cell r="B13206">
            <v>0</v>
          </cell>
        </row>
        <row r="13207">
          <cell r="A13207">
            <v>49637</v>
          </cell>
          <cell r="B13207">
            <v>0</v>
          </cell>
        </row>
        <row r="13208">
          <cell r="A13208">
            <v>49638</v>
          </cell>
          <cell r="B13208">
            <v>0</v>
          </cell>
        </row>
        <row r="13209">
          <cell r="A13209">
            <v>49639</v>
          </cell>
          <cell r="B13209">
            <v>0</v>
          </cell>
        </row>
        <row r="13210">
          <cell r="A13210">
            <v>49640</v>
          </cell>
          <cell r="B13210">
            <v>0</v>
          </cell>
        </row>
        <row r="13211">
          <cell r="A13211">
            <v>49641</v>
          </cell>
          <cell r="B13211">
            <v>0</v>
          </cell>
        </row>
        <row r="13212">
          <cell r="A13212">
            <v>49642</v>
          </cell>
          <cell r="B13212">
            <v>0</v>
          </cell>
        </row>
        <row r="13213">
          <cell r="A13213">
            <v>49643</v>
          </cell>
          <cell r="B13213">
            <v>0</v>
          </cell>
        </row>
        <row r="13214">
          <cell r="A13214">
            <v>49644</v>
          </cell>
          <cell r="B13214">
            <v>0</v>
          </cell>
        </row>
        <row r="13215">
          <cell r="A13215">
            <v>49645</v>
          </cell>
          <cell r="B13215">
            <v>0</v>
          </cell>
        </row>
        <row r="13216">
          <cell r="A13216">
            <v>49646</v>
          </cell>
          <cell r="B13216">
            <v>0</v>
          </cell>
        </row>
        <row r="13217">
          <cell r="A13217">
            <v>49647</v>
          </cell>
          <cell r="B13217">
            <v>0</v>
          </cell>
        </row>
        <row r="13218">
          <cell r="A13218">
            <v>49648</v>
          </cell>
          <cell r="B13218">
            <v>0</v>
          </cell>
        </row>
        <row r="13219">
          <cell r="A13219">
            <v>49649</v>
          </cell>
          <cell r="B13219">
            <v>0</v>
          </cell>
        </row>
        <row r="13220">
          <cell r="A13220">
            <v>49650</v>
          </cell>
          <cell r="B13220">
            <v>0</v>
          </cell>
        </row>
        <row r="13221">
          <cell r="A13221">
            <v>49651</v>
          </cell>
          <cell r="B13221">
            <v>0</v>
          </cell>
        </row>
        <row r="13222">
          <cell r="A13222">
            <v>49652</v>
          </cell>
          <cell r="B13222">
            <v>0</v>
          </cell>
        </row>
        <row r="13223">
          <cell r="A13223">
            <v>49653</v>
          </cell>
          <cell r="B13223">
            <v>0</v>
          </cell>
        </row>
        <row r="13224">
          <cell r="A13224">
            <v>49654</v>
          </cell>
          <cell r="B13224">
            <v>0</v>
          </cell>
        </row>
        <row r="13225">
          <cell r="A13225">
            <v>49655</v>
          </cell>
          <cell r="B13225">
            <v>0</v>
          </cell>
        </row>
        <row r="13226">
          <cell r="A13226">
            <v>49656</v>
          </cell>
          <cell r="B13226">
            <v>0</v>
          </cell>
        </row>
        <row r="13227">
          <cell r="A13227">
            <v>49657</v>
          </cell>
          <cell r="B13227">
            <v>0</v>
          </cell>
        </row>
        <row r="13228">
          <cell r="A13228">
            <v>49658</v>
          </cell>
          <cell r="B13228">
            <v>0</v>
          </cell>
        </row>
        <row r="13229">
          <cell r="A13229">
            <v>49659</v>
          </cell>
          <cell r="B13229">
            <v>0</v>
          </cell>
        </row>
        <row r="13230">
          <cell r="A13230">
            <v>49660</v>
          </cell>
          <cell r="B13230">
            <v>0</v>
          </cell>
        </row>
        <row r="13231">
          <cell r="A13231">
            <v>49661</v>
          </cell>
          <cell r="B13231">
            <v>0</v>
          </cell>
        </row>
        <row r="13232">
          <cell r="A13232">
            <v>49662</v>
          </cell>
          <cell r="B13232">
            <v>0</v>
          </cell>
        </row>
        <row r="13233">
          <cell r="A13233">
            <v>49663</v>
          </cell>
          <cell r="B13233">
            <v>0</v>
          </cell>
        </row>
        <row r="13234">
          <cell r="A13234">
            <v>49664</v>
          </cell>
          <cell r="B13234">
            <v>0</v>
          </cell>
        </row>
        <row r="13235">
          <cell r="A13235">
            <v>49665</v>
          </cell>
          <cell r="B13235">
            <v>0</v>
          </cell>
        </row>
        <row r="13236">
          <cell r="A13236">
            <v>49666</v>
          </cell>
          <cell r="B13236">
            <v>0</v>
          </cell>
        </row>
        <row r="13237">
          <cell r="A13237">
            <v>49667</v>
          </cell>
          <cell r="B13237">
            <v>0</v>
          </cell>
        </row>
        <row r="13238">
          <cell r="A13238">
            <v>49668</v>
          </cell>
          <cell r="B13238">
            <v>0</v>
          </cell>
        </row>
        <row r="13239">
          <cell r="A13239">
            <v>49669</v>
          </cell>
          <cell r="B13239">
            <v>0</v>
          </cell>
        </row>
        <row r="13240">
          <cell r="A13240">
            <v>49670</v>
          </cell>
          <cell r="B13240">
            <v>0</v>
          </cell>
        </row>
        <row r="13241">
          <cell r="A13241">
            <v>49671</v>
          </cell>
          <cell r="B13241">
            <v>0</v>
          </cell>
        </row>
        <row r="13242">
          <cell r="A13242">
            <v>49672</v>
          </cell>
          <cell r="B13242">
            <v>0</v>
          </cell>
        </row>
        <row r="13243">
          <cell r="A13243">
            <v>49673</v>
          </cell>
          <cell r="B13243">
            <v>0</v>
          </cell>
        </row>
        <row r="13244">
          <cell r="A13244">
            <v>49674</v>
          </cell>
          <cell r="B13244">
            <v>0</v>
          </cell>
        </row>
        <row r="13245">
          <cell r="A13245">
            <v>49675</v>
          </cell>
          <cell r="B13245">
            <v>0</v>
          </cell>
        </row>
        <row r="13246">
          <cell r="A13246">
            <v>49676</v>
          </cell>
          <cell r="B13246">
            <v>0</v>
          </cell>
        </row>
        <row r="13247">
          <cell r="A13247">
            <v>49677</v>
          </cell>
          <cell r="B13247">
            <v>0</v>
          </cell>
        </row>
        <row r="13248">
          <cell r="A13248">
            <v>49678</v>
          </cell>
          <cell r="B13248">
            <v>0</v>
          </cell>
        </row>
        <row r="13249">
          <cell r="A13249">
            <v>49679</v>
          </cell>
          <cell r="B13249">
            <v>0</v>
          </cell>
        </row>
        <row r="13250">
          <cell r="A13250">
            <v>49680</v>
          </cell>
          <cell r="B13250">
            <v>0</v>
          </cell>
        </row>
        <row r="13251">
          <cell r="A13251">
            <v>49681</v>
          </cell>
          <cell r="B13251">
            <v>0</v>
          </cell>
        </row>
        <row r="13252">
          <cell r="A13252">
            <v>49682</v>
          </cell>
          <cell r="B13252">
            <v>0</v>
          </cell>
        </row>
        <row r="13253">
          <cell r="A13253">
            <v>49683</v>
          </cell>
          <cell r="B13253">
            <v>0</v>
          </cell>
        </row>
        <row r="13254">
          <cell r="A13254">
            <v>49684</v>
          </cell>
          <cell r="B13254">
            <v>0</v>
          </cell>
        </row>
        <row r="13255">
          <cell r="A13255">
            <v>49685</v>
          </cell>
          <cell r="B13255">
            <v>0</v>
          </cell>
        </row>
        <row r="13256">
          <cell r="A13256">
            <v>49686</v>
          </cell>
          <cell r="B13256">
            <v>0</v>
          </cell>
        </row>
        <row r="13257">
          <cell r="A13257">
            <v>49687</v>
          </cell>
          <cell r="B13257">
            <v>0</v>
          </cell>
        </row>
        <row r="13258">
          <cell r="A13258">
            <v>49688</v>
          </cell>
          <cell r="B13258">
            <v>0</v>
          </cell>
        </row>
        <row r="13259">
          <cell r="A13259">
            <v>49689</v>
          </cell>
          <cell r="B13259">
            <v>0</v>
          </cell>
        </row>
        <row r="13260">
          <cell r="A13260">
            <v>49690</v>
          </cell>
          <cell r="B13260">
            <v>0</v>
          </cell>
        </row>
        <row r="13261">
          <cell r="A13261">
            <v>49691</v>
          </cell>
          <cell r="B13261">
            <v>0</v>
          </cell>
        </row>
        <row r="13262">
          <cell r="A13262">
            <v>49692</v>
          </cell>
          <cell r="B13262">
            <v>0</v>
          </cell>
        </row>
        <row r="13263">
          <cell r="A13263">
            <v>49693</v>
          </cell>
          <cell r="B13263">
            <v>0</v>
          </cell>
        </row>
        <row r="13264">
          <cell r="A13264">
            <v>49694</v>
          </cell>
          <cell r="B13264">
            <v>0</v>
          </cell>
        </row>
        <row r="13265">
          <cell r="A13265">
            <v>49695</v>
          </cell>
          <cell r="B13265">
            <v>0</v>
          </cell>
        </row>
        <row r="13266">
          <cell r="A13266">
            <v>49696</v>
          </cell>
          <cell r="B13266">
            <v>0</v>
          </cell>
        </row>
        <row r="13267">
          <cell r="A13267">
            <v>49697</v>
          </cell>
          <cell r="B13267">
            <v>0</v>
          </cell>
        </row>
        <row r="13268">
          <cell r="A13268">
            <v>49698</v>
          </cell>
          <cell r="B13268">
            <v>0</v>
          </cell>
        </row>
        <row r="13269">
          <cell r="A13269">
            <v>49699</v>
          </cell>
          <cell r="B13269">
            <v>0</v>
          </cell>
        </row>
        <row r="13270">
          <cell r="A13270">
            <v>49700</v>
          </cell>
          <cell r="B13270">
            <v>0</v>
          </cell>
        </row>
        <row r="13271">
          <cell r="A13271">
            <v>49701</v>
          </cell>
          <cell r="B13271">
            <v>0</v>
          </cell>
        </row>
        <row r="13272">
          <cell r="A13272">
            <v>49702</v>
          </cell>
          <cell r="B13272">
            <v>0</v>
          </cell>
        </row>
        <row r="13273">
          <cell r="A13273">
            <v>49703</v>
          </cell>
          <cell r="B13273">
            <v>0</v>
          </cell>
        </row>
        <row r="13274">
          <cell r="A13274">
            <v>49704</v>
          </cell>
          <cell r="B13274">
            <v>0</v>
          </cell>
        </row>
        <row r="13275">
          <cell r="A13275">
            <v>49705</v>
          </cell>
          <cell r="B13275">
            <v>0</v>
          </cell>
        </row>
        <row r="13276">
          <cell r="A13276">
            <v>49706</v>
          </cell>
          <cell r="B13276">
            <v>0</v>
          </cell>
        </row>
        <row r="13277">
          <cell r="A13277">
            <v>49707</v>
          </cell>
          <cell r="B13277">
            <v>0</v>
          </cell>
        </row>
        <row r="13278">
          <cell r="A13278">
            <v>49708</v>
          </cell>
          <cell r="B13278">
            <v>0</v>
          </cell>
        </row>
        <row r="13279">
          <cell r="A13279">
            <v>49709</v>
          </cell>
          <cell r="B13279">
            <v>0</v>
          </cell>
        </row>
        <row r="13280">
          <cell r="A13280">
            <v>49710</v>
          </cell>
          <cell r="B13280">
            <v>0</v>
          </cell>
        </row>
        <row r="13281">
          <cell r="A13281">
            <v>49711</v>
          </cell>
          <cell r="B13281">
            <v>0</v>
          </cell>
        </row>
        <row r="13282">
          <cell r="A13282">
            <v>49712</v>
          </cell>
          <cell r="B13282">
            <v>0</v>
          </cell>
        </row>
        <row r="13283">
          <cell r="A13283">
            <v>49713</v>
          </cell>
          <cell r="B13283">
            <v>0</v>
          </cell>
        </row>
        <row r="13284">
          <cell r="A13284">
            <v>49714</v>
          </cell>
          <cell r="B13284">
            <v>0</v>
          </cell>
        </row>
        <row r="13285">
          <cell r="A13285">
            <v>49715</v>
          </cell>
          <cell r="B13285">
            <v>0</v>
          </cell>
        </row>
        <row r="13286">
          <cell r="A13286">
            <v>49716</v>
          </cell>
          <cell r="B13286">
            <v>0</v>
          </cell>
        </row>
        <row r="13287">
          <cell r="A13287">
            <v>49717</v>
          </cell>
          <cell r="B13287">
            <v>0</v>
          </cell>
        </row>
        <row r="13288">
          <cell r="A13288">
            <v>49718</v>
          </cell>
          <cell r="B13288">
            <v>0</v>
          </cell>
        </row>
        <row r="13289">
          <cell r="A13289">
            <v>49719</v>
          </cell>
          <cell r="B13289">
            <v>0</v>
          </cell>
        </row>
        <row r="13290">
          <cell r="A13290">
            <v>49720</v>
          </cell>
          <cell r="B13290">
            <v>0</v>
          </cell>
        </row>
        <row r="13291">
          <cell r="A13291">
            <v>49721</v>
          </cell>
          <cell r="B13291">
            <v>0</v>
          </cell>
        </row>
        <row r="13292">
          <cell r="A13292">
            <v>49722</v>
          </cell>
          <cell r="B13292">
            <v>0</v>
          </cell>
        </row>
        <row r="13293">
          <cell r="A13293">
            <v>49723</v>
          </cell>
          <cell r="B13293">
            <v>0</v>
          </cell>
        </row>
        <row r="13294">
          <cell r="A13294">
            <v>49724</v>
          </cell>
          <cell r="B13294">
            <v>0</v>
          </cell>
        </row>
        <row r="13295">
          <cell r="A13295">
            <v>49725</v>
          </cell>
          <cell r="B13295">
            <v>0</v>
          </cell>
        </row>
        <row r="13296">
          <cell r="A13296">
            <v>49726</v>
          </cell>
          <cell r="B13296">
            <v>0</v>
          </cell>
        </row>
        <row r="13297">
          <cell r="A13297">
            <v>49727</v>
          </cell>
          <cell r="B13297">
            <v>0</v>
          </cell>
        </row>
        <row r="13298">
          <cell r="A13298">
            <v>49728</v>
          </cell>
          <cell r="B13298">
            <v>0</v>
          </cell>
        </row>
        <row r="13299">
          <cell r="A13299">
            <v>49729</v>
          </cell>
          <cell r="B13299">
            <v>0</v>
          </cell>
        </row>
        <row r="13300">
          <cell r="A13300">
            <v>49730</v>
          </cell>
          <cell r="B13300">
            <v>0</v>
          </cell>
        </row>
        <row r="13301">
          <cell r="A13301">
            <v>49731</v>
          </cell>
          <cell r="B13301">
            <v>0</v>
          </cell>
        </row>
        <row r="13302">
          <cell r="A13302">
            <v>49732</v>
          </cell>
          <cell r="B13302">
            <v>0</v>
          </cell>
        </row>
        <row r="13303">
          <cell r="A13303">
            <v>49733</v>
          </cell>
          <cell r="B13303">
            <v>0</v>
          </cell>
        </row>
        <row r="13304">
          <cell r="A13304">
            <v>49734</v>
          </cell>
          <cell r="B13304">
            <v>0</v>
          </cell>
        </row>
        <row r="13305">
          <cell r="A13305">
            <v>49735</v>
          </cell>
          <cell r="B13305">
            <v>0</v>
          </cell>
        </row>
        <row r="13306">
          <cell r="A13306">
            <v>49736</v>
          </cell>
          <cell r="B13306">
            <v>0</v>
          </cell>
        </row>
        <row r="13307">
          <cell r="A13307">
            <v>49737</v>
          </cell>
          <cell r="B13307">
            <v>0</v>
          </cell>
        </row>
        <row r="13308">
          <cell r="A13308">
            <v>49738</v>
          </cell>
          <cell r="B13308">
            <v>0</v>
          </cell>
        </row>
        <row r="13309">
          <cell r="A13309">
            <v>49739</v>
          </cell>
          <cell r="B13309">
            <v>0</v>
          </cell>
        </row>
        <row r="13310">
          <cell r="A13310">
            <v>49740</v>
          </cell>
          <cell r="B13310">
            <v>0</v>
          </cell>
        </row>
        <row r="13311">
          <cell r="A13311">
            <v>49741</v>
          </cell>
          <cell r="B13311">
            <v>0</v>
          </cell>
        </row>
        <row r="13312">
          <cell r="A13312">
            <v>49742</v>
          </cell>
          <cell r="B13312">
            <v>0</v>
          </cell>
        </row>
        <row r="13313">
          <cell r="A13313">
            <v>49743</v>
          </cell>
          <cell r="B13313">
            <v>0</v>
          </cell>
        </row>
        <row r="13314">
          <cell r="A13314">
            <v>49744</v>
          </cell>
          <cell r="B13314">
            <v>0</v>
          </cell>
        </row>
        <row r="13315">
          <cell r="A13315">
            <v>49745</v>
          </cell>
          <cell r="B13315">
            <v>0</v>
          </cell>
        </row>
        <row r="13316">
          <cell r="A13316">
            <v>49746</v>
          </cell>
          <cell r="B13316">
            <v>0</v>
          </cell>
        </row>
        <row r="13317">
          <cell r="A13317">
            <v>49747</v>
          </cell>
          <cell r="B13317">
            <v>0</v>
          </cell>
        </row>
        <row r="13318">
          <cell r="A13318">
            <v>49748</v>
          </cell>
          <cell r="B13318">
            <v>0</v>
          </cell>
        </row>
        <row r="13319">
          <cell r="A13319">
            <v>49749</v>
          </cell>
          <cell r="B13319">
            <v>0</v>
          </cell>
        </row>
        <row r="13320">
          <cell r="A13320">
            <v>49750</v>
          </cell>
          <cell r="B13320">
            <v>0</v>
          </cell>
        </row>
        <row r="13321">
          <cell r="A13321">
            <v>49751</v>
          </cell>
          <cell r="B13321">
            <v>0</v>
          </cell>
        </row>
        <row r="13322">
          <cell r="A13322">
            <v>49752</v>
          </cell>
          <cell r="B13322">
            <v>0</v>
          </cell>
        </row>
        <row r="13323">
          <cell r="A13323">
            <v>49753</v>
          </cell>
          <cell r="B13323">
            <v>0</v>
          </cell>
        </row>
        <row r="13324">
          <cell r="A13324">
            <v>49754</v>
          </cell>
          <cell r="B13324">
            <v>0</v>
          </cell>
        </row>
        <row r="13325">
          <cell r="A13325">
            <v>49755</v>
          </cell>
          <cell r="B13325">
            <v>0</v>
          </cell>
        </row>
        <row r="13326">
          <cell r="A13326">
            <v>49756</v>
          </cell>
          <cell r="B13326">
            <v>0</v>
          </cell>
        </row>
        <row r="13327">
          <cell r="A13327">
            <v>49757</v>
          </cell>
          <cell r="B13327">
            <v>0</v>
          </cell>
        </row>
        <row r="13328">
          <cell r="A13328">
            <v>49758</v>
          </cell>
          <cell r="B13328">
            <v>0</v>
          </cell>
        </row>
        <row r="13329">
          <cell r="A13329">
            <v>49759</v>
          </cell>
          <cell r="B13329">
            <v>0</v>
          </cell>
        </row>
        <row r="13330">
          <cell r="A13330">
            <v>49760</v>
          </cell>
          <cell r="B13330">
            <v>0</v>
          </cell>
        </row>
        <row r="13331">
          <cell r="A13331">
            <v>49761</v>
          </cell>
          <cell r="B13331">
            <v>0</v>
          </cell>
        </row>
        <row r="13332">
          <cell r="A13332">
            <v>49762</v>
          </cell>
          <cell r="B13332">
            <v>0</v>
          </cell>
        </row>
        <row r="13333">
          <cell r="A13333">
            <v>49763</v>
          </cell>
          <cell r="B13333">
            <v>0</v>
          </cell>
        </row>
        <row r="13334">
          <cell r="A13334">
            <v>49764</v>
          </cell>
          <cell r="B13334">
            <v>0</v>
          </cell>
        </row>
        <row r="13335">
          <cell r="A13335">
            <v>49765</v>
          </cell>
          <cell r="B13335">
            <v>0</v>
          </cell>
        </row>
        <row r="13336">
          <cell r="A13336">
            <v>49766</v>
          </cell>
          <cell r="B13336">
            <v>0</v>
          </cell>
        </row>
        <row r="13337">
          <cell r="A13337">
            <v>49767</v>
          </cell>
          <cell r="B13337">
            <v>0</v>
          </cell>
        </row>
        <row r="13338">
          <cell r="A13338">
            <v>49768</v>
          </cell>
          <cell r="B13338">
            <v>0</v>
          </cell>
        </row>
        <row r="13339">
          <cell r="A13339">
            <v>49769</v>
          </cell>
          <cell r="B13339">
            <v>0</v>
          </cell>
        </row>
        <row r="13340">
          <cell r="A13340">
            <v>49770</v>
          </cell>
          <cell r="B13340">
            <v>0</v>
          </cell>
        </row>
        <row r="13341">
          <cell r="A13341">
            <v>49771</v>
          </cell>
          <cell r="B13341">
            <v>0</v>
          </cell>
        </row>
        <row r="13342">
          <cell r="A13342">
            <v>49772</v>
          </cell>
          <cell r="B13342">
            <v>0</v>
          </cell>
        </row>
        <row r="13343">
          <cell r="A13343">
            <v>49773</v>
          </cell>
          <cell r="B13343">
            <v>0</v>
          </cell>
        </row>
        <row r="13344">
          <cell r="A13344">
            <v>49774</v>
          </cell>
          <cell r="B13344">
            <v>0</v>
          </cell>
        </row>
        <row r="13345">
          <cell r="A13345">
            <v>49775</v>
          </cell>
          <cell r="B13345">
            <v>0</v>
          </cell>
        </row>
        <row r="13346">
          <cell r="A13346">
            <v>49776</v>
          </cell>
          <cell r="B13346">
            <v>0</v>
          </cell>
        </row>
        <row r="13347">
          <cell r="A13347">
            <v>49777</v>
          </cell>
          <cell r="B13347">
            <v>0</v>
          </cell>
        </row>
        <row r="13348">
          <cell r="A13348">
            <v>49778</v>
          </cell>
          <cell r="B13348">
            <v>0</v>
          </cell>
        </row>
        <row r="13349">
          <cell r="A13349">
            <v>49779</v>
          </cell>
          <cell r="B13349">
            <v>0</v>
          </cell>
        </row>
        <row r="13350">
          <cell r="A13350">
            <v>49780</v>
          </cell>
          <cell r="B13350">
            <v>0</v>
          </cell>
        </row>
        <row r="13351">
          <cell r="A13351">
            <v>49781</v>
          </cell>
          <cell r="B13351">
            <v>0</v>
          </cell>
        </row>
        <row r="13352">
          <cell r="A13352">
            <v>49782</v>
          </cell>
          <cell r="B13352">
            <v>0</v>
          </cell>
        </row>
        <row r="13353">
          <cell r="A13353">
            <v>49783</v>
          </cell>
          <cell r="B13353">
            <v>0</v>
          </cell>
        </row>
        <row r="13354">
          <cell r="A13354">
            <v>49784</v>
          </cell>
          <cell r="B13354">
            <v>0</v>
          </cell>
        </row>
        <row r="13355">
          <cell r="A13355">
            <v>49785</v>
          </cell>
          <cell r="B13355">
            <v>0</v>
          </cell>
        </row>
        <row r="13356">
          <cell r="A13356">
            <v>49786</v>
          </cell>
          <cell r="B13356">
            <v>0</v>
          </cell>
        </row>
        <row r="13357">
          <cell r="A13357">
            <v>49787</v>
          </cell>
          <cell r="B13357">
            <v>0</v>
          </cell>
        </row>
        <row r="13358">
          <cell r="A13358">
            <v>49788</v>
          </cell>
          <cell r="B13358">
            <v>0</v>
          </cell>
        </row>
        <row r="13359">
          <cell r="A13359">
            <v>49789</v>
          </cell>
          <cell r="B13359">
            <v>0</v>
          </cell>
        </row>
        <row r="13360">
          <cell r="A13360">
            <v>49790</v>
          </cell>
          <cell r="B13360">
            <v>0</v>
          </cell>
        </row>
        <row r="13361">
          <cell r="A13361">
            <v>49791</v>
          </cell>
          <cell r="B13361">
            <v>0</v>
          </cell>
        </row>
        <row r="13362">
          <cell r="A13362">
            <v>49792</v>
          </cell>
          <cell r="B13362">
            <v>0</v>
          </cell>
        </row>
        <row r="13363">
          <cell r="A13363">
            <v>49793</v>
          </cell>
          <cell r="B13363">
            <v>0</v>
          </cell>
        </row>
        <row r="13364">
          <cell r="A13364">
            <v>49794</v>
          </cell>
          <cell r="B13364">
            <v>0</v>
          </cell>
        </row>
        <row r="13365">
          <cell r="A13365">
            <v>49795</v>
          </cell>
          <cell r="B13365">
            <v>0</v>
          </cell>
        </row>
        <row r="13366">
          <cell r="A13366">
            <v>49796</v>
          </cell>
          <cell r="B13366">
            <v>0</v>
          </cell>
        </row>
        <row r="13367">
          <cell r="A13367">
            <v>49797</v>
          </cell>
          <cell r="B13367">
            <v>0</v>
          </cell>
        </row>
        <row r="13368">
          <cell r="A13368">
            <v>49798</v>
          </cell>
          <cell r="B13368">
            <v>0</v>
          </cell>
        </row>
        <row r="13369">
          <cell r="A13369">
            <v>49799</v>
          </cell>
          <cell r="B13369">
            <v>0</v>
          </cell>
        </row>
        <row r="13370">
          <cell r="A13370">
            <v>49800</v>
          </cell>
          <cell r="B13370">
            <v>0</v>
          </cell>
        </row>
        <row r="13371">
          <cell r="A13371">
            <v>49801</v>
          </cell>
          <cell r="B13371">
            <v>0</v>
          </cell>
        </row>
        <row r="13372">
          <cell r="A13372">
            <v>49802</v>
          </cell>
          <cell r="B13372">
            <v>0</v>
          </cell>
        </row>
        <row r="13373">
          <cell r="A13373">
            <v>49803</v>
          </cell>
          <cell r="B13373">
            <v>0</v>
          </cell>
        </row>
        <row r="13374">
          <cell r="A13374">
            <v>49804</v>
          </cell>
          <cell r="B13374">
            <v>0</v>
          </cell>
        </row>
        <row r="13375">
          <cell r="A13375">
            <v>49805</v>
          </cell>
          <cell r="B13375">
            <v>0</v>
          </cell>
        </row>
        <row r="13376">
          <cell r="A13376">
            <v>49806</v>
          </cell>
          <cell r="B13376">
            <v>0</v>
          </cell>
        </row>
        <row r="13377">
          <cell r="A13377">
            <v>49807</v>
          </cell>
          <cell r="B13377">
            <v>0</v>
          </cell>
        </row>
        <row r="13378">
          <cell r="A13378">
            <v>49808</v>
          </cell>
          <cell r="B13378">
            <v>0</v>
          </cell>
        </row>
        <row r="13379">
          <cell r="A13379">
            <v>49809</v>
          </cell>
          <cell r="B13379">
            <v>0</v>
          </cell>
        </row>
        <row r="13380">
          <cell r="A13380">
            <v>49810</v>
          </cell>
          <cell r="B13380">
            <v>0</v>
          </cell>
        </row>
        <row r="13381">
          <cell r="A13381">
            <v>49811</v>
          </cell>
          <cell r="B13381">
            <v>0</v>
          </cell>
        </row>
        <row r="13382">
          <cell r="A13382">
            <v>49812</v>
          </cell>
          <cell r="B13382">
            <v>0</v>
          </cell>
        </row>
        <row r="13383">
          <cell r="A13383">
            <v>49813</v>
          </cell>
          <cell r="B13383">
            <v>0</v>
          </cell>
        </row>
        <row r="13384">
          <cell r="A13384">
            <v>49814</v>
          </cell>
          <cell r="B13384">
            <v>0</v>
          </cell>
        </row>
        <row r="13385">
          <cell r="A13385">
            <v>49815</v>
          </cell>
          <cell r="B13385">
            <v>0</v>
          </cell>
        </row>
        <row r="13386">
          <cell r="A13386">
            <v>49816</v>
          </cell>
          <cell r="B13386">
            <v>0</v>
          </cell>
        </row>
        <row r="13387">
          <cell r="A13387">
            <v>49817</v>
          </cell>
          <cell r="B13387">
            <v>0</v>
          </cell>
        </row>
        <row r="13388">
          <cell r="A13388">
            <v>49818</v>
          </cell>
          <cell r="B13388">
            <v>0</v>
          </cell>
        </row>
        <row r="13389">
          <cell r="A13389">
            <v>49819</v>
          </cell>
          <cell r="B13389">
            <v>0</v>
          </cell>
        </row>
        <row r="13390">
          <cell r="A13390">
            <v>49820</v>
          </cell>
          <cell r="B13390">
            <v>0</v>
          </cell>
        </row>
        <row r="13391">
          <cell r="A13391">
            <v>49821</v>
          </cell>
          <cell r="B13391">
            <v>0</v>
          </cell>
        </row>
        <row r="13392">
          <cell r="A13392">
            <v>49822</v>
          </cell>
          <cell r="B13392">
            <v>0</v>
          </cell>
        </row>
        <row r="13393">
          <cell r="A13393">
            <v>49823</v>
          </cell>
          <cell r="B13393">
            <v>0</v>
          </cell>
        </row>
        <row r="13394">
          <cell r="A13394">
            <v>49824</v>
          </cell>
          <cell r="B13394">
            <v>0</v>
          </cell>
        </row>
        <row r="13395">
          <cell r="A13395">
            <v>49825</v>
          </cell>
          <cell r="B13395">
            <v>0</v>
          </cell>
        </row>
        <row r="13396">
          <cell r="A13396">
            <v>49826</v>
          </cell>
          <cell r="B13396">
            <v>0</v>
          </cell>
        </row>
        <row r="13397">
          <cell r="A13397">
            <v>49827</v>
          </cell>
          <cell r="B13397">
            <v>0</v>
          </cell>
        </row>
        <row r="13398">
          <cell r="A13398">
            <v>49828</v>
          </cell>
          <cell r="B13398">
            <v>0</v>
          </cell>
        </row>
        <row r="13399">
          <cell r="A13399">
            <v>49829</v>
          </cell>
          <cell r="B13399">
            <v>0</v>
          </cell>
        </row>
        <row r="13400">
          <cell r="A13400">
            <v>49830</v>
          </cell>
          <cell r="B13400">
            <v>0</v>
          </cell>
        </row>
        <row r="13401">
          <cell r="A13401">
            <v>49831</v>
          </cell>
          <cell r="B13401">
            <v>0</v>
          </cell>
        </row>
        <row r="13402">
          <cell r="A13402">
            <v>49832</v>
          </cell>
          <cell r="B13402">
            <v>0</v>
          </cell>
        </row>
        <row r="13403">
          <cell r="A13403">
            <v>49833</v>
          </cell>
          <cell r="B13403">
            <v>0</v>
          </cell>
        </row>
        <row r="13404">
          <cell r="A13404">
            <v>49834</v>
          </cell>
          <cell r="B13404">
            <v>0</v>
          </cell>
        </row>
        <row r="13405">
          <cell r="A13405">
            <v>49835</v>
          </cell>
          <cell r="B13405">
            <v>0</v>
          </cell>
        </row>
        <row r="13406">
          <cell r="A13406">
            <v>49836</v>
          </cell>
          <cell r="B13406">
            <v>0</v>
          </cell>
        </row>
        <row r="13407">
          <cell r="A13407">
            <v>49837</v>
          </cell>
          <cell r="B13407">
            <v>0</v>
          </cell>
        </row>
        <row r="13408">
          <cell r="A13408">
            <v>49838</v>
          </cell>
          <cell r="B13408">
            <v>0</v>
          </cell>
        </row>
        <row r="13409">
          <cell r="A13409">
            <v>49839</v>
          </cell>
          <cell r="B13409">
            <v>0</v>
          </cell>
        </row>
        <row r="13410">
          <cell r="A13410">
            <v>49840</v>
          </cell>
          <cell r="B13410">
            <v>0</v>
          </cell>
        </row>
        <row r="13411">
          <cell r="A13411">
            <v>49841</v>
          </cell>
          <cell r="B13411">
            <v>0</v>
          </cell>
        </row>
        <row r="13412">
          <cell r="A13412">
            <v>49842</v>
          </cell>
          <cell r="B13412">
            <v>0</v>
          </cell>
        </row>
        <row r="13413">
          <cell r="A13413">
            <v>49843</v>
          </cell>
          <cell r="B13413">
            <v>0</v>
          </cell>
        </row>
        <row r="13414">
          <cell r="A13414">
            <v>49844</v>
          </cell>
          <cell r="B13414">
            <v>0</v>
          </cell>
        </row>
        <row r="13415">
          <cell r="A13415">
            <v>49845</v>
          </cell>
          <cell r="B13415">
            <v>0</v>
          </cell>
        </row>
        <row r="13416">
          <cell r="A13416">
            <v>49846</v>
          </cell>
          <cell r="B13416">
            <v>0</v>
          </cell>
        </row>
        <row r="13417">
          <cell r="A13417">
            <v>49847</v>
          </cell>
          <cell r="B13417">
            <v>0</v>
          </cell>
        </row>
        <row r="13418">
          <cell r="A13418">
            <v>49848</v>
          </cell>
          <cell r="B13418">
            <v>0</v>
          </cell>
        </row>
        <row r="13419">
          <cell r="A13419">
            <v>49849</v>
          </cell>
          <cell r="B13419">
            <v>0</v>
          </cell>
        </row>
        <row r="13420">
          <cell r="A13420">
            <v>49850</v>
          </cell>
          <cell r="B13420">
            <v>0</v>
          </cell>
        </row>
        <row r="13421">
          <cell r="A13421">
            <v>49851</v>
          </cell>
          <cell r="B13421">
            <v>0</v>
          </cell>
        </row>
        <row r="13422">
          <cell r="A13422">
            <v>49852</v>
          </cell>
          <cell r="B13422">
            <v>0</v>
          </cell>
        </row>
        <row r="13423">
          <cell r="A13423">
            <v>49853</v>
          </cell>
          <cell r="B13423">
            <v>0</v>
          </cell>
        </row>
        <row r="13424">
          <cell r="A13424">
            <v>49854</v>
          </cell>
          <cell r="B13424">
            <v>0</v>
          </cell>
        </row>
        <row r="13425">
          <cell r="A13425">
            <v>49855</v>
          </cell>
          <cell r="B13425">
            <v>0</v>
          </cell>
        </row>
        <row r="13426">
          <cell r="A13426">
            <v>49856</v>
          </cell>
          <cell r="B13426">
            <v>0</v>
          </cell>
        </row>
        <row r="13427">
          <cell r="A13427">
            <v>49857</v>
          </cell>
          <cell r="B13427">
            <v>0</v>
          </cell>
        </row>
        <row r="13428">
          <cell r="A13428">
            <v>49858</v>
          </cell>
          <cell r="B13428">
            <v>0</v>
          </cell>
        </row>
        <row r="13429">
          <cell r="A13429">
            <v>49859</v>
          </cell>
          <cell r="B13429">
            <v>0</v>
          </cell>
        </row>
        <row r="13430">
          <cell r="A13430">
            <v>49860</v>
          </cell>
          <cell r="B13430">
            <v>0</v>
          </cell>
        </row>
        <row r="13431">
          <cell r="A13431">
            <v>49861</v>
          </cell>
          <cell r="B13431">
            <v>0</v>
          </cell>
        </row>
        <row r="13432">
          <cell r="A13432">
            <v>49862</v>
          </cell>
          <cell r="B13432">
            <v>0</v>
          </cell>
        </row>
        <row r="13433">
          <cell r="A13433">
            <v>49863</v>
          </cell>
          <cell r="B13433">
            <v>0</v>
          </cell>
        </row>
        <row r="13434">
          <cell r="A13434">
            <v>49864</v>
          </cell>
          <cell r="B13434">
            <v>0</v>
          </cell>
        </row>
        <row r="13435">
          <cell r="A13435">
            <v>49865</v>
          </cell>
          <cell r="B13435">
            <v>0</v>
          </cell>
        </row>
        <row r="13436">
          <cell r="A13436">
            <v>49866</v>
          </cell>
          <cell r="B13436">
            <v>0</v>
          </cell>
        </row>
        <row r="13437">
          <cell r="A13437">
            <v>49867</v>
          </cell>
          <cell r="B13437">
            <v>0</v>
          </cell>
        </row>
        <row r="13438">
          <cell r="A13438">
            <v>49868</v>
          </cell>
          <cell r="B13438">
            <v>0</v>
          </cell>
        </row>
        <row r="13439">
          <cell r="A13439">
            <v>49869</v>
          </cell>
          <cell r="B13439">
            <v>0</v>
          </cell>
        </row>
        <row r="13440">
          <cell r="A13440">
            <v>49870</v>
          </cell>
          <cell r="B13440">
            <v>0</v>
          </cell>
        </row>
        <row r="13441">
          <cell r="A13441">
            <v>49871</v>
          </cell>
          <cell r="B13441">
            <v>0</v>
          </cell>
        </row>
        <row r="13442">
          <cell r="A13442">
            <v>49872</v>
          </cell>
          <cell r="B13442">
            <v>0</v>
          </cell>
        </row>
        <row r="13443">
          <cell r="A13443">
            <v>49873</v>
          </cell>
          <cell r="B13443">
            <v>0</v>
          </cell>
        </row>
        <row r="13444">
          <cell r="A13444">
            <v>49874</v>
          </cell>
          <cell r="B13444">
            <v>0</v>
          </cell>
        </row>
        <row r="13445">
          <cell r="A13445">
            <v>49875</v>
          </cell>
          <cell r="B13445">
            <v>0</v>
          </cell>
        </row>
        <row r="13446">
          <cell r="A13446">
            <v>49876</v>
          </cell>
          <cell r="B13446">
            <v>0</v>
          </cell>
        </row>
        <row r="13447">
          <cell r="A13447">
            <v>49877</v>
          </cell>
          <cell r="B13447">
            <v>0</v>
          </cell>
        </row>
        <row r="13448">
          <cell r="A13448">
            <v>49878</v>
          </cell>
          <cell r="B13448">
            <v>0</v>
          </cell>
        </row>
        <row r="13449">
          <cell r="A13449">
            <v>49879</v>
          </cell>
          <cell r="B13449">
            <v>0</v>
          </cell>
        </row>
        <row r="13450">
          <cell r="A13450">
            <v>49880</v>
          </cell>
          <cell r="B13450">
            <v>0</v>
          </cell>
        </row>
        <row r="13451">
          <cell r="A13451">
            <v>49881</v>
          </cell>
          <cell r="B13451">
            <v>0</v>
          </cell>
        </row>
        <row r="13452">
          <cell r="A13452">
            <v>49882</v>
          </cell>
          <cell r="B13452">
            <v>0</v>
          </cell>
        </row>
        <row r="13453">
          <cell r="A13453">
            <v>49883</v>
          </cell>
          <cell r="B13453">
            <v>0</v>
          </cell>
        </row>
        <row r="13454">
          <cell r="A13454">
            <v>49884</v>
          </cell>
          <cell r="B13454">
            <v>0</v>
          </cell>
        </row>
        <row r="13455">
          <cell r="A13455">
            <v>49885</v>
          </cell>
          <cell r="B13455">
            <v>0</v>
          </cell>
        </row>
        <row r="13456">
          <cell r="A13456">
            <v>49886</v>
          </cell>
          <cell r="B13456">
            <v>0</v>
          </cell>
        </row>
        <row r="13457">
          <cell r="A13457">
            <v>49887</v>
          </cell>
          <cell r="B13457">
            <v>0</v>
          </cell>
        </row>
        <row r="13458">
          <cell r="A13458">
            <v>49888</v>
          </cell>
          <cell r="B13458">
            <v>0</v>
          </cell>
        </row>
        <row r="13459">
          <cell r="A13459">
            <v>49889</v>
          </cell>
          <cell r="B13459">
            <v>0</v>
          </cell>
        </row>
        <row r="13460">
          <cell r="A13460">
            <v>49890</v>
          </cell>
          <cell r="B13460">
            <v>0</v>
          </cell>
        </row>
        <row r="13461">
          <cell r="A13461">
            <v>49891</v>
          </cell>
          <cell r="B13461">
            <v>0</v>
          </cell>
        </row>
        <row r="13462">
          <cell r="A13462">
            <v>49892</v>
          </cell>
          <cell r="B13462">
            <v>0</v>
          </cell>
        </row>
        <row r="13463">
          <cell r="A13463">
            <v>49893</v>
          </cell>
          <cell r="B13463">
            <v>0</v>
          </cell>
        </row>
        <row r="13464">
          <cell r="A13464">
            <v>49894</v>
          </cell>
          <cell r="B13464">
            <v>0</v>
          </cell>
        </row>
        <row r="13465">
          <cell r="A13465">
            <v>49895</v>
          </cell>
          <cell r="B13465">
            <v>0</v>
          </cell>
        </row>
        <row r="13466">
          <cell r="A13466">
            <v>49896</v>
          </cell>
          <cell r="B13466">
            <v>0</v>
          </cell>
        </row>
        <row r="13467">
          <cell r="A13467">
            <v>49897</v>
          </cell>
          <cell r="B13467">
            <v>0</v>
          </cell>
        </row>
        <row r="13468">
          <cell r="A13468">
            <v>49898</v>
          </cell>
          <cell r="B13468">
            <v>0</v>
          </cell>
        </row>
        <row r="13469">
          <cell r="A13469">
            <v>49899</v>
          </cell>
          <cell r="B13469">
            <v>0</v>
          </cell>
        </row>
        <row r="13470">
          <cell r="A13470">
            <v>49900</v>
          </cell>
          <cell r="B13470">
            <v>0</v>
          </cell>
        </row>
        <row r="13471">
          <cell r="A13471">
            <v>49901</v>
          </cell>
          <cell r="B13471">
            <v>0</v>
          </cell>
        </row>
        <row r="13472">
          <cell r="A13472">
            <v>49902</v>
          </cell>
          <cell r="B13472">
            <v>0</v>
          </cell>
        </row>
        <row r="13473">
          <cell r="A13473">
            <v>49903</v>
          </cell>
          <cell r="B13473">
            <v>0</v>
          </cell>
        </row>
        <row r="13474">
          <cell r="A13474">
            <v>49904</v>
          </cell>
          <cell r="B13474">
            <v>0</v>
          </cell>
        </row>
        <row r="13475">
          <cell r="A13475">
            <v>49905</v>
          </cell>
          <cell r="B13475">
            <v>0</v>
          </cell>
        </row>
        <row r="13476">
          <cell r="A13476">
            <v>49906</v>
          </cell>
          <cell r="B13476">
            <v>0</v>
          </cell>
        </row>
        <row r="13477">
          <cell r="A13477">
            <v>49907</v>
          </cell>
          <cell r="B13477">
            <v>0</v>
          </cell>
        </row>
        <row r="13478">
          <cell r="A13478">
            <v>49908</v>
          </cell>
          <cell r="B13478">
            <v>0</v>
          </cell>
        </row>
        <row r="13479">
          <cell r="A13479">
            <v>49909</v>
          </cell>
          <cell r="B13479">
            <v>0</v>
          </cell>
        </row>
        <row r="13480">
          <cell r="A13480">
            <v>49910</v>
          </cell>
          <cell r="B13480">
            <v>0</v>
          </cell>
        </row>
        <row r="13481">
          <cell r="A13481">
            <v>49911</v>
          </cell>
          <cell r="B13481">
            <v>0</v>
          </cell>
        </row>
        <row r="13482">
          <cell r="A13482">
            <v>49912</v>
          </cell>
          <cell r="B13482">
            <v>0</v>
          </cell>
        </row>
        <row r="13483">
          <cell r="A13483">
            <v>49913</v>
          </cell>
          <cell r="B13483">
            <v>0</v>
          </cell>
        </row>
        <row r="13484">
          <cell r="A13484">
            <v>49914</v>
          </cell>
          <cell r="B13484">
            <v>0</v>
          </cell>
        </row>
        <row r="13485">
          <cell r="A13485">
            <v>49915</v>
          </cell>
          <cell r="B13485">
            <v>0</v>
          </cell>
        </row>
        <row r="13486">
          <cell r="A13486">
            <v>49916</v>
          </cell>
          <cell r="B13486">
            <v>0</v>
          </cell>
        </row>
        <row r="13487">
          <cell r="A13487">
            <v>49917</v>
          </cell>
          <cell r="B13487">
            <v>0</v>
          </cell>
        </row>
        <row r="13488">
          <cell r="A13488">
            <v>49918</v>
          </cell>
          <cell r="B13488">
            <v>0</v>
          </cell>
        </row>
        <row r="13489">
          <cell r="A13489">
            <v>49919</v>
          </cell>
          <cell r="B13489">
            <v>0</v>
          </cell>
        </row>
        <row r="13490">
          <cell r="A13490">
            <v>49920</v>
          </cell>
          <cell r="B13490">
            <v>0</v>
          </cell>
        </row>
        <row r="13491">
          <cell r="A13491">
            <v>49921</v>
          </cell>
          <cell r="B13491">
            <v>0</v>
          </cell>
        </row>
        <row r="13492">
          <cell r="A13492">
            <v>49922</v>
          </cell>
          <cell r="B13492">
            <v>0</v>
          </cell>
        </row>
        <row r="13493">
          <cell r="A13493">
            <v>49923</v>
          </cell>
          <cell r="B13493">
            <v>0</v>
          </cell>
        </row>
        <row r="13494">
          <cell r="A13494">
            <v>49924</v>
          </cell>
          <cell r="B13494">
            <v>0</v>
          </cell>
        </row>
        <row r="13495">
          <cell r="A13495">
            <v>49925</v>
          </cell>
          <cell r="B13495">
            <v>0</v>
          </cell>
        </row>
        <row r="13496">
          <cell r="A13496">
            <v>49926</v>
          </cell>
          <cell r="B13496">
            <v>0</v>
          </cell>
        </row>
        <row r="13497">
          <cell r="A13497">
            <v>49927</v>
          </cell>
          <cell r="B13497">
            <v>0</v>
          </cell>
        </row>
        <row r="13498">
          <cell r="A13498">
            <v>49928</v>
          </cell>
          <cell r="B13498">
            <v>0</v>
          </cell>
        </row>
        <row r="13499">
          <cell r="A13499">
            <v>49929</v>
          </cell>
          <cell r="B13499">
            <v>0</v>
          </cell>
        </row>
        <row r="13500">
          <cell r="A13500">
            <v>49930</v>
          </cell>
          <cell r="B13500">
            <v>0</v>
          </cell>
        </row>
        <row r="13501">
          <cell r="A13501">
            <v>49931</v>
          </cell>
          <cell r="B13501">
            <v>0</v>
          </cell>
        </row>
        <row r="13502">
          <cell r="A13502">
            <v>49932</v>
          </cell>
          <cell r="B13502">
            <v>0</v>
          </cell>
        </row>
        <row r="13503">
          <cell r="A13503">
            <v>49933</v>
          </cell>
          <cell r="B13503">
            <v>0</v>
          </cell>
        </row>
        <row r="13504">
          <cell r="A13504">
            <v>49934</v>
          </cell>
          <cell r="B13504">
            <v>0</v>
          </cell>
        </row>
        <row r="13505">
          <cell r="A13505">
            <v>49935</v>
          </cell>
          <cell r="B13505">
            <v>0</v>
          </cell>
        </row>
        <row r="13506">
          <cell r="A13506">
            <v>49936</v>
          </cell>
          <cell r="B13506">
            <v>0</v>
          </cell>
        </row>
        <row r="13507">
          <cell r="A13507">
            <v>49937</v>
          </cell>
          <cell r="B13507">
            <v>0</v>
          </cell>
        </row>
        <row r="13508">
          <cell r="A13508">
            <v>49938</v>
          </cell>
          <cell r="B13508">
            <v>0</v>
          </cell>
        </row>
        <row r="13509">
          <cell r="A13509">
            <v>49939</v>
          </cell>
          <cell r="B13509">
            <v>0</v>
          </cell>
        </row>
        <row r="13510">
          <cell r="A13510">
            <v>49940</v>
          </cell>
          <cell r="B13510">
            <v>0</v>
          </cell>
        </row>
        <row r="13511">
          <cell r="A13511">
            <v>49941</v>
          </cell>
          <cell r="B13511">
            <v>0</v>
          </cell>
        </row>
        <row r="13512">
          <cell r="A13512">
            <v>49942</v>
          </cell>
          <cell r="B13512">
            <v>0</v>
          </cell>
        </row>
        <row r="13513">
          <cell r="A13513">
            <v>49943</v>
          </cell>
          <cell r="B13513">
            <v>0</v>
          </cell>
        </row>
        <row r="13514">
          <cell r="A13514">
            <v>49944</v>
          </cell>
          <cell r="B13514">
            <v>0</v>
          </cell>
        </row>
        <row r="13515">
          <cell r="A13515">
            <v>49945</v>
          </cell>
          <cell r="B13515">
            <v>0</v>
          </cell>
        </row>
        <row r="13516">
          <cell r="A13516">
            <v>49946</v>
          </cell>
          <cell r="B13516">
            <v>0</v>
          </cell>
        </row>
        <row r="13517">
          <cell r="A13517">
            <v>49947</v>
          </cell>
          <cell r="B13517">
            <v>0</v>
          </cell>
        </row>
        <row r="13518">
          <cell r="A13518">
            <v>49948</v>
          </cell>
          <cell r="B13518">
            <v>0</v>
          </cell>
        </row>
        <row r="13519">
          <cell r="A13519">
            <v>49949</v>
          </cell>
          <cell r="B13519">
            <v>0</v>
          </cell>
        </row>
        <row r="13520">
          <cell r="A13520">
            <v>49950</v>
          </cell>
          <cell r="B13520">
            <v>0</v>
          </cell>
        </row>
        <row r="13521">
          <cell r="A13521">
            <v>49951</v>
          </cell>
          <cell r="B13521">
            <v>0</v>
          </cell>
        </row>
        <row r="13522">
          <cell r="A13522">
            <v>49952</v>
          </cell>
          <cell r="B13522">
            <v>0</v>
          </cell>
        </row>
        <row r="13523">
          <cell r="A13523">
            <v>49953</v>
          </cell>
          <cell r="B13523">
            <v>0</v>
          </cell>
        </row>
        <row r="13524">
          <cell r="A13524">
            <v>49954</v>
          </cell>
          <cell r="B13524">
            <v>0</v>
          </cell>
        </row>
        <row r="13525">
          <cell r="A13525">
            <v>49955</v>
          </cell>
          <cell r="B13525">
            <v>0</v>
          </cell>
        </row>
        <row r="13526">
          <cell r="A13526">
            <v>49956</v>
          </cell>
          <cell r="B13526">
            <v>0</v>
          </cell>
        </row>
        <row r="13527">
          <cell r="A13527">
            <v>49957</v>
          </cell>
          <cell r="B13527">
            <v>0</v>
          </cell>
        </row>
        <row r="13528">
          <cell r="A13528">
            <v>49958</v>
          </cell>
          <cell r="B13528">
            <v>0</v>
          </cell>
        </row>
        <row r="13529">
          <cell r="A13529">
            <v>49959</v>
          </cell>
          <cell r="B13529">
            <v>0</v>
          </cell>
        </row>
        <row r="13530">
          <cell r="A13530">
            <v>49960</v>
          </cell>
          <cell r="B13530">
            <v>0</v>
          </cell>
        </row>
        <row r="13531">
          <cell r="A13531">
            <v>49961</v>
          </cell>
          <cell r="B13531">
            <v>0</v>
          </cell>
        </row>
        <row r="13532">
          <cell r="A13532">
            <v>49962</v>
          </cell>
          <cell r="B13532">
            <v>0</v>
          </cell>
        </row>
        <row r="13533">
          <cell r="A13533">
            <v>49963</v>
          </cell>
          <cell r="B13533">
            <v>0</v>
          </cell>
        </row>
        <row r="13534">
          <cell r="A13534">
            <v>49964</v>
          </cell>
          <cell r="B13534">
            <v>0</v>
          </cell>
        </row>
        <row r="13535">
          <cell r="A13535">
            <v>49965</v>
          </cell>
          <cell r="B13535">
            <v>0</v>
          </cell>
        </row>
        <row r="13536">
          <cell r="A13536">
            <v>49966</v>
          </cell>
          <cell r="B13536">
            <v>0</v>
          </cell>
        </row>
        <row r="13537">
          <cell r="A13537">
            <v>49967</v>
          </cell>
          <cell r="B13537">
            <v>0</v>
          </cell>
        </row>
        <row r="13538">
          <cell r="A13538">
            <v>49968</v>
          </cell>
          <cell r="B13538">
            <v>0</v>
          </cell>
        </row>
        <row r="13539">
          <cell r="A13539">
            <v>49969</v>
          </cell>
          <cell r="B13539">
            <v>0</v>
          </cell>
        </row>
        <row r="13540">
          <cell r="A13540">
            <v>49970</v>
          </cell>
          <cell r="B13540">
            <v>0</v>
          </cell>
        </row>
        <row r="13541">
          <cell r="A13541">
            <v>49971</v>
          </cell>
          <cell r="B13541">
            <v>0</v>
          </cell>
        </row>
        <row r="13542">
          <cell r="A13542">
            <v>49972</v>
          </cell>
          <cell r="B13542">
            <v>0</v>
          </cell>
        </row>
        <row r="13543">
          <cell r="A13543">
            <v>49973</v>
          </cell>
          <cell r="B13543">
            <v>0</v>
          </cell>
        </row>
        <row r="13544">
          <cell r="A13544">
            <v>49974</v>
          </cell>
          <cell r="B13544">
            <v>0</v>
          </cell>
        </row>
        <row r="13545">
          <cell r="A13545">
            <v>49975</v>
          </cell>
          <cell r="B13545">
            <v>0</v>
          </cell>
        </row>
        <row r="13546">
          <cell r="A13546">
            <v>49976</v>
          </cell>
          <cell r="B13546">
            <v>0</v>
          </cell>
        </row>
        <row r="13547">
          <cell r="A13547">
            <v>49977</v>
          </cell>
          <cell r="B13547">
            <v>0</v>
          </cell>
        </row>
        <row r="13548">
          <cell r="A13548">
            <v>49978</v>
          </cell>
          <cell r="B13548">
            <v>0</v>
          </cell>
        </row>
        <row r="13549">
          <cell r="A13549">
            <v>49979</v>
          </cell>
          <cell r="B13549">
            <v>0</v>
          </cell>
        </row>
        <row r="13550">
          <cell r="A13550">
            <v>49980</v>
          </cell>
          <cell r="B13550">
            <v>0</v>
          </cell>
        </row>
        <row r="13551">
          <cell r="A13551">
            <v>49981</v>
          </cell>
          <cell r="B13551">
            <v>0</v>
          </cell>
        </row>
        <row r="13552">
          <cell r="A13552">
            <v>49982</v>
          </cell>
          <cell r="B13552">
            <v>0</v>
          </cell>
        </row>
        <row r="13553">
          <cell r="A13553">
            <v>49983</v>
          </cell>
          <cell r="B13553">
            <v>0</v>
          </cell>
        </row>
        <row r="13554">
          <cell r="A13554">
            <v>49984</v>
          </cell>
          <cell r="B13554">
            <v>0</v>
          </cell>
        </row>
        <row r="13555">
          <cell r="A13555">
            <v>49985</v>
          </cell>
          <cell r="B13555">
            <v>0</v>
          </cell>
        </row>
        <row r="13556">
          <cell r="A13556">
            <v>49986</v>
          </cell>
          <cell r="B13556">
            <v>0</v>
          </cell>
        </row>
        <row r="13557">
          <cell r="A13557">
            <v>49987</v>
          </cell>
          <cell r="B13557">
            <v>0</v>
          </cell>
        </row>
        <row r="13558">
          <cell r="A13558">
            <v>49988</v>
          </cell>
          <cell r="B13558">
            <v>0</v>
          </cell>
        </row>
        <row r="13559">
          <cell r="A13559">
            <v>49989</v>
          </cell>
          <cell r="B13559">
            <v>0</v>
          </cell>
        </row>
        <row r="13560">
          <cell r="A13560">
            <v>49990</v>
          </cell>
          <cell r="B13560">
            <v>0</v>
          </cell>
        </row>
        <row r="13561">
          <cell r="A13561">
            <v>49991</v>
          </cell>
          <cell r="B13561">
            <v>0</v>
          </cell>
        </row>
        <row r="13562">
          <cell r="A13562">
            <v>49992</v>
          </cell>
          <cell r="B13562">
            <v>0</v>
          </cell>
        </row>
        <row r="13563">
          <cell r="A13563">
            <v>49993</v>
          </cell>
          <cell r="B13563">
            <v>0</v>
          </cell>
        </row>
        <row r="13564">
          <cell r="A13564">
            <v>49994</v>
          </cell>
          <cell r="B13564">
            <v>0</v>
          </cell>
        </row>
        <row r="13565">
          <cell r="A13565">
            <v>49995</v>
          </cell>
          <cell r="B13565">
            <v>0</v>
          </cell>
        </row>
        <row r="13566">
          <cell r="A13566">
            <v>49996</v>
          </cell>
          <cell r="B13566">
            <v>0</v>
          </cell>
        </row>
        <row r="13567">
          <cell r="A13567">
            <v>49997</v>
          </cell>
          <cell r="B13567">
            <v>0</v>
          </cell>
        </row>
        <row r="13568">
          <cell r="A13568">
            <v>49998</v>
          </cell>
          <cell r="B13568">
            <v>0</v>
          </cell>
        </row>
        <row r="13569">
          <cell r="A13569">
            <v>49999</v>
          </cell>
          <cell r="B13569">
            <v>0</v>
          </cell>
        </row>
        <row r="13570">
          <cell r="A13570">
            <v>50000</v>
          </cell>
          <cell r="B13570">
            <v>0</v>
          </cell>
        </row>
        <row r="13571">
          <cell r="A13571">
            <v>50001</v>
          </cell>
          <cell r="B13571">
            <v>0</v>
          </cell>
        </row>
        <row r="13572">
          <cell r="A13572">
            <v>50002</v>
          </cell>
          <cell r="B13572">
            <v>0</v>
          </cell>
        </row>
        <row r="13573">
          <cell r="A13573">
            <v>50003</v>
          </cell>
          <cell r="B13573">
            <v>0</v>
          </cell>
        </row>
        <row r="13574">
          <cell r="A13574">
            <v>50004</v>
          </cell>
          <cell r="B13574">
            <v>0</v>
          </cell>
        </row>
        <row r="13575">
          <cell r="A13575">
            <v>50005</v>
          </cell>
          <cell r="B13575">
            <v>0</v>
          </cell>
        </row>
        <row r="13576">
          <cell r="A13576">
            <v>50006</v>
          </cell>
          <cell r="B13576">
            <v>0</v>
          </cell>
        </row>
        <row r="13577">
          <cell r="A13577">
            <v>50007</v>
          </cell>
          <cell r="B13577">
            <v>0</v>
          </cell>
        </row>
        <row r="13578">
          <cell r="A13578">
            <v>50008</v>
          </cell>
          <cell r="B13578">
            <v>0</v>
          </cell>
        </row>
        <row r="13579">
          <cell r="A13579">
            <v>50009</v>
          </cell>
          <cell r="B13579">
            <v>0</v>
          </cell>
        </row>
        <row r="13580">
          <cell r="A13580">
            <v>50010</v>
          </cell>
          <cell r="B13580">
            <v>0</v>
          </cell>
        </row>
        <row r="13581">
          <cell r="A13581">
            <v>50011</v>
          </cell>
          <cell r="B13581">
            <v>0</v>
          </cell>
        </row>
        <row r="13582">
          <cell r="A13582">
            <v>50012</v>
          </cell>
          <cell r="B13582">
            <v>0</v>
          </cell>
        </row>
        <row r="13583">
          <cell r="A13583">
            <v>50013</v>
          </cell>
          <cell r="B13583">
            <v>0</v>
          </cell>
        </row>
        <row r="13584">
          <cell r="A13584">
            <v>50014</v>
          </cell>
          <cell r="B13584">
            <v>0</v>
          </cell>
        </row>
        <row r="13585">
          <cell r="A13585">
            <v>50015</v>
          </cell>
          <cell r="B13585">
            <v>0</v>
          </cell>
        </row>
        <row r="13586">
          <cell r="A13586">
            <v>50016</v>
          </cell>
          <cell r="B13586">
            <v>0</v>
          </cell>
        </row>
        <row r="13587">
          <cell r="A13587">
            <v>50017</v>
          </cell>
          <cell r="B13587">
            <v>0</v>
          </cell>
        </row>
        <row r="13588">
          <cell r="A13588">
            <v>50018</v>
          </cell>
          <cell r="B13588">
            <v>0</v>
          </cell>
        </row>
        <row r="13589">
          <cell r="A13589">
            <v>50019</v>
          </cell>
          <cell r="B13589">
            <v>0</v>
          </cell>
        </row>
        <row r="13590">
          <cell r="A13590">
            <v>50020</v>
          </cell>
          <cell r="B13590">
            <v>0</v>
          </cell>
        </row>
        <row r="13591">
          <cell r="A13591">
            <v>50021</v>
          </cell>
          <cell r="B13591">
            <v>0</v>
          </cell>
        </row>
        <row r="13592">
          <cell r="A13592">
            <v>50022</v>
          </cell>
          <cell r="B13592">
            <v>0</v>
          </cell>
        </row>
        <row r="13593">
          <cell r="A13593">
            <v>50023</v>
          </cell>
          <cell r="B13593">
            <v>0</v>
          </cell>
        </row>
        <row r="13594">
          <cell r="A13594">
            <v>50024</v>
          </cell>
          <cell r="B13594">
            <v>0</v>
          </cell>
        </row>
        <row r="13595">
          <cell r="A13595">
            <v>50025</v>
          </cell>
          <cell r="B13595">
            <v>0</v>
          </cell>
        </row>
        <row r="13596">
          <cell r="A13596">
            <v>50026</v>
          </cell>
          <cell r="B13596">
            <v>0</v>
          </cell>
        </row>
        <row r="13597">
          <cell r="A13597">
            <v>50027</v>
          </cell>
          <cell r="B13597">
            <v>0</v>
          </cell>
        </row>
        <row r="13598">
          <cell r="A13598">
            <v>50028</v>
          </cell>
          <cell r="B13598">
            <v>0</v>
          </cell>
        </row>
        <row r="13599">
          <cell r="A13599">
            <v>50029</v>
          </cell>
          <cell r="B13599">
            <v>0</v>
          </cell>
        </row>
        <row r="13600">
          <cell r="A13600">
            <v>50030</v>
          </cell>
          <cell r="B13600">
            <v>0</v>
          </cell>
        </row>
        <row r="13601">
          <cell r="A13601">
            <v>50031</v>
          </cell>
          <cell r="B13601">
            <v>0</v>
          </cell>
        </row>
        <row r="13602">
          <cell r="A13602">
            <v>50032</v>
          </cell>
          <cell r="B13602">
            <v>0</v>
          </cell>
        </row>
        <row r="13603">
          <cell r="A13603">
            <v>50033</v>
          </cell>
          <cell r="B13603">
            <v>0</v>
          </cell>
        </row>
        <row r="13604">
          <cell r="A13604">
            <v>50034</v>
          </cell>
          <cell r="B13604">
            <v>0</v>
          </cell>
        </row>
        <row r="13605">
          <cell r="A13605">
            <v>50035</v>
          </cell>
          <cell r="B13605">
            <v>0</v>
          </cell>
        </row>
        <row r="13606">
          <cell r="A13606">
            <v>50036</v>
          </cell>
          <cell r="B13606">
            <v>0</v>
          </cell>
        </row>
        <row r="13607">
          <cell r="A13607">
            <v>50037</v>
          </cell>
          <cell r="B13607">
            <v>0</v>
          </cell>
        </row>
        <row r="13608">
          <cell r="A13608">
            <v>50038</v>
          </cell>
          <cell r="B13608">
            <v>0</v>
          </cell>
        </row>
        <row r="13609">
          <cell r="A13609">
            <v>50039</v>
          </cell>
          <cell r="B13609">
            <v>0</v>
          </cell>
        </row>
        <row r="13610">
          <cell r="A13610">
            <v>50040</v>
          </cell>
          <cell r="B13610">
            <v>0</v>
          </cell>
        </row>
        <row r="13611">
          <cell r="A13611">
            <v>50041</v>
          </cell>
          <cell r="B13611">
            <v>0</v>
          </cell>
        </row>
        <row r="13612">
          <cell r="A13612">
            <v>50042</v>
          </cell>
          <cell r="B13612">
            <v>0</v>
          </cell>
        </row>
        <row r="13613">
          <cell r="A13613">
            <v>50043</v>
          </cell>
          <cell r="B13613">
            <v>0</v>
          </cell>
        </row>
        <row r="13614">
          <cell r="A13614">
            <v>50044</v>
          </cell>
          <cell r="B13614">
            <v>0</v>
          </cell>
        </row>
        <row r="13615">
          <cell r="A13615">
            <v>50045</v>
          </cell>
          <cell r="B13615">
            <v>0</v>
          </cell>
        </row>
        <row r="13616">
          <cell r="A13616">
            <v>50046</v>
          </cell>
          <cell r="B13616">
            <v>0</v>
          </cell>
        </row>
        <row r="13617">
          <cell r="A13617">
            <v>50047</v>
          </cell>
          <cell r="B13617">
            <v>0</v>
          </cell>
        </row>
        <row r="13618">
          <cell r="A13618">
            <v>50048</v>
          </cell>
          <cell r="B13618">
            <v>0</v>
          </cell>
        </row>
        <row r="13619">
          <cell r="A13619">
            <v>50049</v>
          </cell>
          <cell r="B13619">
            <v>0</v>
          </cell>
        </row>
        <row r="13620">
          <cell r="A13620">
            <v>50050</v>
          </cell>
          <cell r="B13620">
            <v>0</v>
          </cell>
        </row>
        <row r="13621">
          <cell r="A13621">
            <v>50051</v>
          </cell>
          <cell r="B13621">
            <v>0</v>
          </cell>
        </row>
        <row r="13622">
          <cell r="A13622">
            <v>50052</v>
          </cell>
          <cell r="B13622">
            <v>0</v>
          </cell>
        </row>
        <row r="13623">
          <cell r="A13623">
            <v>50053</v>
          </cell>
          <cell r="B13623">
            <v>0</v>
          </cell>
        </row>
        <row r="13624">
          <cell r="A13624">
            <v>50054</v>
          </cell>
          <cell r="B13624">
            <v>0</v>
          </cell>
        </row>
        <row r="13625">
          <cell r="A13625">
            <v>50055</v>
          </cell>
          <cell r="B13625">
            <v>0</v>
          </cell>
        </row>
        <row r="13626">
          <cell r="A13626">
            <v>50056</v>
          </cell>
          <cell r="B13626">
            <v>0</v>
          </cell>
        </row>
        <row r="13627">
          <cell r="A13627">
            <v>50057</v>
          </cell>
          <cell r="B13627">
            <v>0</v>
          </cell>
        </row>
        <row r="13628">
          <cell r="A13628">
            <v>50058</v>
          </cell>
          <cell r="B13628">
            <v>0</v>
          </cell>
        </row>
        <row r="13629">
          <cell r="A13629">
            <v>50059</v>
          </cell>
          <cell r="B13629">
            <v>0</v>
          </cell>
        </row>
        <row r="13630">
          <cell r="A13630">
            <v>50060</v>
          </cell>
          <cell r="B13630">
            <v>0</v>
          </cell>
        </row>
        <row r="13631">
          <cell r="A13631">
            <v>50061</v>
          </cell>
          <cell r="B13631">
            <v>0</v>
          </cell>
        </row>
        <row r="13632">
          <cell r="A13632">
            <v>50062</v>
          </cell>
          <cell r="B13632">
            <v>0</v>
          </cell>
        </row>
        <row r="13633">
          <cell r="A13633">
            <v>50063</v>
          </cell>
          <cell r="B13633">
            <v>0</v>
          </cell>
        </row>
        <row r="13634">
          <cell r="A13634">
            <v>50064</v>
          </cell>
          <cell r="B13634">
            <v>0</v>
          </cell>
        </row>
        <row r="13635">
          <cell r="A13635">
            <v>50065</v>
          </cell>
          <cell r="B13635">
            <v>0</v>
          </cell>
        </row>
        <row r="13636">
          <cell r="A13636">
            <v>50066</v>
          </cell>
          <cell r="B13636">
            <v>0</v>
          </cell>
        </row>
        <row r="13637">
          <cell r="A13637">
            <v>50067</v>
          </cell>
          <cell r="B13637">
            <v>0</v>
          </cell>
        </row>
        <row r="13638">
          <cell r="A13638">
            <v>50068</v>
          </cell>
          <cell r="B13638">
            <v>0</v>
          </cell>
        </row>
        <row r="13639">
          <cell r="A13639">
            <v>50069</v>
          </cell>
          <cell r="B13639">
            <v>0</v>
          </cell>
        </row>
        <row r="13640">
          <cell r="A13640">
            <v>50070</v>
          </cell>
          <cell r="B13640">
            <v>0</v>
          </cell>
        </row>
        <row r="13641">
          <cell r="A13641">
            <v>50071</v>
          </cell>
          <cell r="B13641">
            <v>0</v>
          </cell>
        </row>
        <row r="13642">
          <cell r="A13642">
            <v>50072</v>
          </cell>
          <cell r="B13642">
            <v>0</v>
          </cell>
        </row>
        <row r="13643">
          <cell r="A13643">
            <v>50073</v>
          </cell>
          <cell r="B13643">
            <v>0</v>
          </cell>
        </row>
        <row r="13644">
          <cell r="A13644">
            <v>50074</v>
          </cell>
          <cell r="B13644">
            <v>0</v>
          </cell>
        </row>
        <row r="13645">
          <cell r="A13645">
            <v>50075</v>
          </cell>
          <cell r="B13645">
            <v>0</v>
          </cell>
        </row>
        <row r="13646">
          <cell r="A13646">
            <v>50076</v>
          </cell>
          <cell r="B13646">
            <v>0</v>
          </cell>
        </row>
        <row r="13647">
          <cell r="A13647">
            <v>50077</v>
          </cell>
          <cell r="B13647">
            <v>0</v>
          </cell>
        </row>
        <row r="13648">
          <cell r="A13648">
            <v>50078</v>
          </cell>
          <cell r="B13648">
            <v>0</v>
          </cell>
        </row>
        <row r="13649">
          <cell r="A13649">
            <v>50079</v>
          </cell>
          <cell r="B13649">
            <v>0</v>
          </cell>
        </row>
        <row r="13650">
          <cell r="A13650">
            <v>50080</v>
          </cell>
          <cell r="B13650">
            <v>0</v>
          </cell>
        </row>
        <row r="13651">
          <cell r="A13651">
            <v>50081</v>
          </cell>
          <cell r="B13651">
            <v>0</v>
          </cell>
        </row>
        <row r="13652">
          <cell r="A13652">
            <v>50082</v>
          </cell>
          <cell r="B13652">
            <v>0</v>
          </cell>
        </row>
        <row r="13653">
          <cell r="A13653">
            <v>50083</v>
          </cell>
          <cell r="B13653">
            <v>0</v>
          </cell>
        </row>
        <row r="13654">
          <cell r="A13654">
            <v>50084</v>
          </cell>
          <cell r="B13654">
            <v>0</v>
          </cell>
        </row>
        <row r="13655">
          <cell r="A13655">
            <v>50085</v>
          </cell>
          <cell r="B13655">
            <v>0</v>
          </cell>
        </row>
        <row r="13656">
          <cell r="A13656">
            <v>50086</v>
          </cell>
          <cell r="B13656">
            <v>0</v>
          </cell>
        </row>
        <row r="13657">
          <cell r="A13657">
            <v>50087</v>
          </cell>
          <cell r="B13657">
            <v>0</v>
          </cell>
        </row>
        <row r="13658">
          <cell r="A13658">
            <v>50088</v>
          </cell>
          <cell r="B13658">
            <v>0</v>
          </cell>
        </row>
        <row r="13659">
          <cell r="A13659">
            <v>50089</v>
          </cell>
          <cell r="B13659">
            <v>0</v>
          </cell>
        </row>
        <row r="13660">
          <cell r="A13660">
            <v>50090</v>
          </cell>
          <cell r="B13660">
            <v>0</v>
          </cell>
        </row>
        <row r="13661">
          <cell r="A13661">
            <v>50091</v>
          </cell>
          <cell r="B13661">
            <v>0</v>
          </cell>
        </row>
        <row r="13662">
          <cell r="A13662">
            <v>50092</v>
          </cell>
          <cell r="B13662">
            <v>0</v>
          </cell>
        </row>
        <row r="13663">
          <cell r="A13663">
            <v>50093</v>
          </cell>
          <cell r="B13663">
            <v>0</v>
          </cell>
        </row>
        <row r="13664">
          <cell r="A13664">
            <v>50094</v>
          </cell>
          <cell r="B13664">
            <v>0</v>
          </cell>
        </row>
        <row r="13665">
          <cell r="A13665">
            <v>50095</v>
          </cell>
          <cell r="B13665">
            <v>0</v>
          </cell>
        </row>
        <row r="13666">
          <cell r="A13666">
            <v>50096</v>
          </cell>
          <cell r="B13666">
            <v>0</v>
          </cell>
        </row>
        <row r="13667">
          <cell r="A13667">
            <v>50097</v>
          </cell>
          <cell r="B13667">
            <v>0</v>
          </cell>
        </row>
        <row r="13668">
          <cell r="A13668">
            <v>50098</v>
          </cell>
          <cell r="B13668">
            <v>0</v>
          </cell>
        </row>
        <row r="13669">
          <cell r="A13669">
            <v>50099</v>
          </cell>
          <cell r="B13669">
            <v>0</v>
          </cell>
        </row>
        <row r="13670">
          <cell r="A13670">
            <v>50100</v>
          </cell>
          <cell r="B13670">
            <v>0</v>
          </cell>
        </row>
        <row r="13671">
          <cell r="A13671">
            <v>50101</v>
          </cell>
          <cell r="B13671">
            <v>0</v>
          </cell>
        </row>
        <row r="13672">
          <cell r="A13672">
            <v>50102</v>
          </cell>
          <cell r="B13672">
            <v>0</v>
          </cell>
        </row>
        <row r="13673">
          <cell r="A13673">
            <v>50103</v>
          </cell>
          <cell r="B13673">
            <v>0</v>
          </cell>
        </row>
        <row r="13674">
          <cell r="A13674">
            <v>50104</v>
          </cell>
          <cell r="B13674">
            <v>0</v>
          </cell>
        </row>
        <row r="13675">
          <cell r="A13675">
            <v>50105</v>
          </cell>
          <cell r="B13675">
            <v>0</v>
          </cell>
        </row>
        <row r="13676">
          <cell r="A13676">
            <v>50106</v>
          </cell>
          <cell r="B13676">
            <v>0</v>
          </cell>
        </row>
        <row r="13677">
          <cell r="A13677">
            <v>50107</v>
          </cell>
          <cell r="B13677">
            <v>0</v>
          </cell>
        </row>
        <row r="13678">
          <cell r="A13678">
            <v>50108</v>
          </cell>
          <cell r="B13678">
            <v>0</v>
          </cell>
        </row>
        <row r="13679">
          <cell r="A13679">
            <v>50109</v>
          </cell>
          <cell r="B13679">
            <v>0</v>
          </cell>
        </row>
        <row r="13680">
          <cell r="A13680">
            <v>50110</v>
          </cell>
          <cell r="B13680">
            <v>0</v>
          </cell>
        </row>
        <row r="13681">
          <cell r="A13681">
            <v>50111</v>
          </cell>
          <cell r="B13681">
            <v>0</v>
          </cell>
        </row>
        <row r="13682">
          <cell r="A13682">
            <v>50112</v>
          </cell>
          <cell r="B13682">
            <v>0</v>
          </cell>
        </row>
        <row r="13683">
          <cell r="A13683">
            <v>50113</v>
          </cell>
          <cell r="B13683">
            <v>0</v>
          </cell>
        </row>
        <row r="13684">
          <cell r="A13684">
            <v>50114</v>
          </cell>
          <cell r="B13684">
            <v>0</v>
          </cell>
        </row>
        <row r="13685">
          <cell r="A13685">
            <v>50115</v>
          </cell>
          <cell r="B13685">
            <v>0</v>
          </cell>
        </row>
        <row r="13686">
          <cell r="A13686">
            <v>50116</v>
          </cell>
          <cell r="B13686">
            <v>0</v>
          </cell>
        </row>
        <row r="13687">
          <cell r="A13687">
            <v>50117</v>
          </cell>
          <cell r="B13687">
            <v>0</v>
          </cell>
        </row>
        <row r="13688">
          <cell r="A13688">
            <v>50118</v>
          </cell>
          <cell r="B13688">
            <v>0</v>
          </cell>
        </row>
        <row r="13689">
          <cell r="A13689">
            <v>50119</v>
          </cell>
          <cell r="B13689">
            <v>0</v>
          </cell>
        </row>
        <row r="13690">
          <cell r="A13690">
            <v>50120</v>
          </cell>
          <cell r="B13690">
            <v>0</v>
          </cell>
        </row>
        <row r="13691">
          <cell r="A13691">
            <v>50121</v>
          </cell>
          <cell r="B13691">
            <v>0</v>
          </cell>
        </row>
        <row r="13692">
          <cell r="A13692">
            <v>50122</v>
          </cell>
          <cell r="B13692">
            <v>0</v>
          </cell>
        </row>
        <row r="13693">
          <cell r="A13693">
            <v>50123</v>
          </cell>
          <cell r="B13693">
            <v>0</v>
          </cell>
        </row>
        <row r="13694">
          <cell r="A13694">
            <v>50124</v>
          </cell>
          <cell r="B13694">
            <v>0</v>
          </cell>
        </row>
        <row r="13695">
          <cell r="A13695">
            <v>50125</v>
          </cell>
          <cell r="B13695">
            <v>0</v>
          </cell>
        </row>
        <row r="13696">
          <cell r="A13696">
            <v>50126</v>
          </cell>
          <cell r="B13696">
            <v>0</v>
          </cell>
        </row>
        <row r="13697">
          <cell r="A13697">
            <v>50127</v>
          </cell>
          <cell r="B13697">
            <v>0</v>
          </cell>
        </row>
        <row r="13698">
          <cell r="A13698">
            <v>50128</v>
          </cell>
          <cell r="B13698">
            <v>0</v>
          </cell>
        </row>
        <row r="13699">
          <cell r="A13699">
            <v>50129</v>
          </cell>
          <cell r="B13699">
            <v>0</v>
          </cell>
        </row>
        <row r="13700">
          <cell r="A13700">
            <v>50130</v>
          </cell>
          <cell r="B13700">
            <v>0</v>
          </cell>
        </row>
        <row r="13701">
          <cell r="A13701">
            <v>50131</v>
          </cell>
          <cell r="B13701">
            <v>0</v>
          </cell>
        </row>
        <row r="13702">
          <cell r="A13702">
            <v>50132</v>
          </cell>
          <cell r="B13702">
            <v>0</v>
          </cell>
        </row>
        <row r="13703">
          <cell r="A13703">
            <v>50133</v>
          </cell>
          <cell r="B13703">
            <v>0</v>
          </cell>
        </row>
        <row r="13704">
          <cell r="A13704">
            <v>50134</v>
          </cell>
          <cell r="B13704">
            <v>0</v>
          </cell>
        </row>
        <row r="13705">
          <cell r="A13705">
            <v>50135</v>
          </cell>
          <cell r="B13705">
            <v>0</v>
          </cell>
        </row>
        <row r="13706">
          <cell r="A13706">
            <v>50136</v>
          </cell>
          <cell r="B13706">
            <v>0</v>
          </cell>
        </row>
        <row r="13707">
          <cell r="A13707">
            <v>50137</v>
          </cell>
          <cell r="B13707">
            <v>0</v>
          </cell>
        </row>
        <row r="13708">
          <cell r="A13708">
            <v>50138</v>
          </cell>
          <cell r="B13708">
            <v>0</v>
          </cell>
        </row>
        <row r="13709">
          <cell r="A13709">
            <v>50139</v>
          </cell>
          <cell r="B13709">
            <v>0</v>
          </cell>
        </row>
        <row r="13710">
          <cell r="A13710">
            <v>50140</v>
          </cell>
          <cell r="B13710">
            <v>0</v>
          </cell>
        </row>
        <row r="13711">
          <cell r="A13711">
            <v>50141</v>
          </cell>
          <cell r="B13711">
            <v>0</v>
          </cell>
        </row>
        <row r="13712">
          <cell r="A13712">
            <v>50142</v>
          </cell>
          <cell r="B13712">
            <v>0</v>
          </cell>
        </row>
        <row r="13713">
          <cell r="A13713">
            <v>50143</v>
          </cell>
          <cell r="B13713">
            <v>0</v>
          </cell>
        </row>
        <row r="13714">
          <cell r="A13714">
            <v>50144</v>
          </cell>
          <cell r="B13714">
            <v>0</v>
          </cell>
        </row>
        <row r="13715">
          <cell r="A13715">
            <v>50145</v>
          </cell>
          <cell r="B13715">
            <v>0</v>
          </cell>
        </row>
        <row r="13716">
          <cell r="A13716">
            <v>50146</v>
          </cell>
          <cell r="B13716">
            <v>0</v>
          </cell>
        </row>
        <row r="13717">
          <cell r="A13717">
            <v>50147</v>
          </cell>
          <cell r="B13717">
            <v>0</v>
          </cell>
        </row>
        <row r="13718">
          <cell r="A13718">
            <v>50148</v>
          </cell>
          <cell r="B13718">
            <v>0</v>
          </cell>
        </row>
        <row r="13719">
          <cell r="A13719">
            <v>50149</v>
          </cell>
          <cell r="B13719">
            <v>0</v>
          </cell>
        </row>
        <row r="13720">
          <cell r="A13720">
            <v>50150</v>
          </cell>
          <cell r="B13720">
            <v>0</v>
          </cell>
        </row>
        <row r="13721">
          <cell r="A13721">
            <v>50151</v>
          </cell>
          <cell r="B13721">
            <v>0</v>
          </cell>
        </row>
        <row r="13722">
          <cell r="A13722">
            <v>50152</v>
          </cell>
          <cell r="B13722">
            <v>0</v>
          </cell>
        </row>
        <row r="13723">
          <cell r="A13723">
            <v>50153</v>
          </cell>
          <cell r="B13723">
            <v>0</v>
          </cell>
        </row>
        <row r="13724">
          <cell r="A13724">
            <v>50154</v>
          </cell>
          <cell r="B13724">
            <v>0</v>
          </cell>
        </row>
        <row r="13725">
          <cell r="A13725">
            <v>50155</v>
          </cell>
          <cell r="B13725">
            <v>0</v>
          </cell>
        </row>
        <row r="13726">
          <cell r="A13726">
            <v>50156</v>
          </cell>
          <cell r="B13726">
            <v>0</v>
          </cell>
        </row>
        <row r="13727">
          <cell r="A13727">
            <v>50157</v>
          </cell>
          <cell r="B13727">
            <v>0</v>
          </cell>
        </row>
        <row r="13728">
          <cell r="A13728">
            <v>50158</v>
          </cell>
          <cell r="B13728">
            <v>0</v>
          </cell>
        </row>
        <row r="13729">
          <cell r="A13729">
            <v>50159</v>
          </cell>
          <cell r="B13729">
            <v>0</v>
          </cell>
        </row>
        <row r="13730">
          <cell r="A13730">
            <v>50160</v>
          </cell>
          <cell r="B13730">
            <v>0</v>
          </cell>
        </row>
        <row r="13731">
          <cell r="A13731">
            <v>50161</v>
          </cell>
          <cell r="B13731">
            <v>0</v>
          </cell>
        </row>
        <row r="13732">
          <cell r="A13732">
            <v>50162</v>
          </cell>
          <cell r="B13732">
            <v>0</v>
          </cell>
        </row>
        <row r="13733">
          <cell r="A13733">
            <v>50163</v>
          </cell>
          <cell r="B13733">
            <v>0</v>
          </cell>
        </row>
        <row r="13734">
          <cell r="A13734">
            <v>50164</v>
          </cell>
          <cell r="B13734">
            <v>0</v>
          </cell>
        </row>
        <row r="13735">
          <cell r="A13735">
            <v>50165</v>
          </cell>
          <cell r="B13735">
            <v>0</v>
          </cell>
        </row>
        <row r="13736">
          <cell r="A13736">
            <v>50166</v>
          </cell>
          <cell r="B13736">
            <v>0</v>
          </cell>
        </row>
        <row r="13737">
          <cell r="A13737">
            <v>50167</v>
          </cell>
          <cell r="B13737">
            <v>0</v>
          </cell>
        </row>
        <row r="13738">
          <cell r="A13738">
            <v>50168</v>
          </cell>
          <cell r="B13738">
            <v>0</v>
          </cell>
        </row>
        <row r="13739">
          <cell r="A13739">
            <v>50169</v>
          </cell>
          <cell r="B13739">
            <v>0</v>
          </cell>
        </row>
        <row r="13740">
          <cell r="A13740">
            <v>50170</v>
          </cell>
          <cell r="B13740">
            <v>0</v>
          </cell>
        </row>
        <row r="13741">
          <cell r="A13741">
            <v>50171</v>
          </cell>
          <cell r="B13741">
            <v>0</v>
          </cell>
        </row>
        <row r="13742">
          <cell r="A13742">
            <v>50172</v>
          </cell>
          <cell r="B13742">
            <v>0</v>
          </cell>
        </row>
        <row r="13743">
          <cell r="A13743">
            <v>50173</v>
          </cell>
          <cell r="B13743">
            <v>0</v>
          </cell>
        </row>
        <row r="13744">
          <cell r="A13744">
            <v>50174</v>
          </cell>
          <cell r="B13744">
            <v>0</v>
          </cell>
        </row>
        <row r="13745">
          <cell r="A13745">
            <v>50175</v>
          </cell>
          <cell r="B13745">
            <v>0</v>
          </cell>
        </row>
        <row r="13746">
          <cell r="A13746">
            <v>50176</v>
          </cell>
          <cell r="B13746">
            <v>0</v>
          </cell>
        </row>
        <row r="13747">
          <cell r="A13747">
            <v>50177</v>
          </cell>
          <cell r="B13747">
            <v>0</v>
          </cell>
        </row>
        <row r="13748">
          <cell r="A13748">
            <v>50178</v>
          </cell>
          <cell r="B13748">
            <v>0</v>
          </cell>
        </row>
        <row r="13749">
          <cell r="A13749">
            <v>50179</v>
          </cell>
          <cell r="B13749">
            <v>0</v>
          </cell>
        </row>
        <row r="13750">
          <cell r="A13750">
            <v>50180</v>
          </cell>
          <cell r="B13750">
            <v>0</v>
          </cell>
        </row>
        <row r="13751">
          <cell r="A13751">
            <v>50181</v>
          </cell>
          <cell r="B13751">
            <v>0</v>
          </cell>
        </row>
        <row r="13752">
          <cell r="A13752">
            <v>50182</v>
          </cell>
          <cell r="B13752">
            <v>0</v>
          </cell>
        </row>
        <row r="13753">
          <cell r="A13753">
            <v>50183</v>
          </cell>
          <cell r="B13753">
            <v>0</v>
          </cell>
        </row>
        <row r="13754">
          <cell r="A13754">
            <v>50184</v>
          </cell>
          <cell r="B13754">
            <v>0</v>
          </cell>
        </row>
        <row r="13755">
          <cell r="A13755">
            <v>50185</v>
          </cell>
          <cell r="B13755">
            <v>0</v>
          </cell>
        </row>
        <row r="13756">
          <cell r="A13756">
            <v>50186</v>
          </cell>
          <cell r="B13756">
            <v>0</v>
          </cell>
        </row>
        <row r="13757">
          <cell r="A13757">
            <v>50187</v>
          </cell>
          <cell r="B13757">
            <v>0</v>
          </cell>
        </row>
        <row r="13758">
          <cell r="A13758">
            <v>50188</v>
          </cell>
          <cell r="B13758">
            <v>0</v>
          </cell>
        </row>
        <row r="13759">
          <cell r="A13759">
            <v>50189</v>
          </cell>
          <cell r="B13759">
            <v>0</v>
          </cell>
        </row>
        <row r="13760">
          <cell r="A13760">
            <v>50190</v>
          </cell>
          <cell r="B13760">
            <v>0</v>
          </cell>
        </row>
        <row r="13761">
          <cell r="A13761">
            <v>50191</v>
          </cell>
          <cell r="B13761">
            <v>0</v>
          </cell>
        </row>
        <row r="13762">
          <cell r="A13762">
            <v>50192</v>
          </cell>
          <cell r="B13762">
            <v>0</v>
          </cell>
        </row>
        <row r="13763">
          <cell r="A13763">
            <v>50193</v>
          </cell>
          <cell r="B13763">
            <v>0</v>
          </cell>
        </row>
        <row r="13764">
          <cell r="A13764">
            <v>50194</v>
          </cell>
          <cell r="B13764">
            <v>0</v>
          </cell>
        </row>
        <row r="13765">
          <cell r="A13765">
            <v>50195</v>
          </cell>
          <cell r="B13765">
            <v>0</v>
          </cell>
        </row>
        <row r="13766">
          <cell r="A13766">
            <v>50196</v>
          </cell>
          <cell r="B13766">
            <v>0</v>
          </cell>
        </row>
        <row r="13767">
          <cell r="A13767">
            <v>50197</v>
          </cell>
          <cell r="B13767">
            <v>0</v>
          </cell>
        </row>
        <row r="13768">
          <cell r="A13768">
            <v>50198</v>
          </cell>
          <cell r="B13768">
            <v>0</v>
          </cell>
        </row>
        <row r="13769">
          <cell r="A13769">
            <v>50199</v>
          </cell>
          <cell r="B13769">
            <v>0</v>
          </cell>
        </row>
        <row r="13770">
          <cell r="A13770">
            <v>50200</v>
          </cell>
          <cell r="B13770">
            <v>0</v>
          </cell>
        </row>
        <row r="13771">
          <cell r="A13771">
            <v>50201</v>
          </cell>
          <cell r="B13771">
            <v>0</v>
          </cell>
        </row>
        <row r="13772">
          <cell r="A13772">
            <v>50202</v>
          </cell>
          <cell r="B13772">
            <v>0</v>
          </cell>
        </row>
        <row r="13773">
          <cell r="A13773">
            <v>50203</v>
          </cell>
          <cell r="B13773">
            <v>0</v>
          </cell>
        </row>
        <row r="13774">
          <cell r="A13774">
            <v>50204</v>
          </cell>
          <cell r="B13774">
            <v>0</v>
          </cell>
        </row>
        <row r="13775">
          <cell r="A13775">
            <v>50205</v>
          </cell>
          <cell r="B13775">
            <v>0</v>
          </cell>
        </row>
        <row r="13776">
          <cell r="A13776">
            <v>50206</v>
          </cell>
          <cell r="B13776">
            <v>0</v>
          </cell>
        </row>
        <row r="13777">
          <cell r="A13777">
            <v>50207</v>
          </cell>
          <cell r="B13777">
            <v>0</v>
          </cell>
        </row>
        <row r="13778">
          <cell r="A13778">
            <v>50208</v>
          </cell>
          <cell r="B13778">
            <v>0</v>
          </cell>
        </row>
        <row r="13779">
          <cell r="A13779">
            <v>50209</v>
          </cell>
          <cell r="B13779">
            <v>0</v>
          </cell>
        </row>
        <row r="13780">
          <cell r="A13780">
            <v>50210</v>
          </cell>
          <cell r="B13780">
            <v>0</v>
          </cell>
        </row>
        <row r="13781">
          <cell r="A13781">
            <v>50211</v>
          </cell>
          <cell r="B13781">
            <v>0</v>
          </cell>
        </row>
        <row r="13782">
          <cell r="A13782">
            <v>50212</v>
          </cell>
          <cell r="B13782">
            <v>0</v>
          </cell>
        </row>
        <row r="13783">
          <cell r="A13783">
            <v>50213</v>
          </cell>
          <cell r="B13783">
            <v>0</v>
          </cell>
        </row>
        <row r="13784">
          <cell r="A13784">
            <v>50214</v>
          </cell>
          <cell r="B13784">
            <v>0</v>
          </cell>
        </row>
        <row r="13785">
          <cell r="A13785">
            <v>50215</v>
          </cell>
          <cell r="B13785">
            <v>0</v>
          </cell>
        </row>
        <row r="13786">
          <cell r="A13786">
            <v>50216</v>
          </cell>
          <cell r="B13786">
            <v>0</v>
          </cell>
        </row>
        <row r="13787">
          <cell r="A13787">
            <v>50217</v>
          </cell>
          <cell r="B13787">
            <v>0</v>
          </cell>
        </row>
        <row r="13788">
          <cell r="A13788">
            <v>50218</v>
          </cell>
          <cell r="B13788">
            <v>0</v>
          </cell>
        </row>
        <row r="13789">
          <cell r="A13789">
            <v>50219</v>
          </cell>
          <cell r="B13789">
            <v>0</v>
          </cell>
        </row>
        <row r="13790">
          <cell r="A13790">
            <v>50220</v>
          </cell>
          <cell r="B13790">
            <v>0</v>
          </cell>
        </row>
        <row r="13791">
          <cell r="A13791">
            <v>50221</v>
          </cell>
          <cell r="B13791">
            <v>0</v>
          </cell>
        </row>
        <row r="13792">
          <cell r="A13792">
            <v>50222</v>
          </cell>
          <cell r="B13792">
            <v>0</v>
          </cell>
        </row>
        <row r="13793">
          <cell r="A13793">
            <v>50223</v>
          </cell>
          <cell r="B13793">
            <v>0</v>
          </cell>
        </row>
        <row r="13794">
          <cell r="A13794">
            <v>50224</v>
          </cell>
          <cell r="B13794">
            <v>0</v>
          </cell>
        </row>
        <row r="13795">
          <cell r="A13795">
            <v>50225</v>
          </cell>
          <cell r="B13795">
            <v>0</v>
          </cell>
        </row>
        <row r="13796">
          <cell r="A13796">
            <v>50226</v>
          </cell>
          <cell r="B13796">
            <v>0</v>
          </cell>
        </row>
        <row r="13797">
          <cell r="A13797">
            <v>50227</v>
          </cell>
          <cell r="B13797">
            <v>0</v>
          </cell>
        </row>
        <row r="13798">
          <cell r="A13798">
            <v>50228</v>
          </cell>
          <cell r="B13798">
            <v>0</v>
          </cell>
        </row>
        <row r="13799">
          <cell r="A13799">
            <v>50229</v>
          </cell>
          <cell r="B13799">
            <v>0</v>
          </cell>
        </row>
        <row r="13800">
          <cell r="A13800">
            <v>50230</v>
          </cell>
          <cell r="B13800">
            <v>0</v>
          </cell>
        </row>
        <row r="13801">
          <cell r="A13801">
            <v>50231</v>
          </cell>
          <cell r="B13801">
            <v>0</v>
          </cell>
        </row>
        <row r="13802">
          <cell r="A13802">
            <v>50232</v>
          </cell>
          <cell r="B13802">
            <v>0</v>
          </cell>
        </row>
        <row r="13803">
          <cell r="A13803">
            <v>50233</v>
          </cell>
          <cell r="B13803">
            <v>0</v>
          </cell>
        </row>
        <row r="13804">
          <cell r="A13804">
            <v>50234</v>
          </cell>
          <cell r="B13804">
            <v>0</v>
          </cell>
        </row>
        <row r="13805">
          <cell r="A13805">
            <v>50235</v>
          </cell>
          <cell r="B13805">
            <v>0</v>
          </cell>
        </row>
        <row r="13806">
          <cell r="A13806">
            <v>50236</v>
          </cell>
          <cell r="B13806">
            <v>0</v>
          </cell>
        </row>
        <row r="13807">
          <cell r="A13807">
            <v>50237</v>
          </cell>
          <cell r="B13807">
            <v>0</v>
          </cell>
        </row>
        <row r="13808">
          <cell r="A13808">
            <v>50238</v>
          </cell>
          <cell r="B13808">
            <v>0</v>
          </cell>
        </row>
        <row r="13809">
          <cell r="A13809">
            <v>50239</v>
          </cell>
          <cell r="B13809">
            <v>0</v>
          </cell>
        </row>
        <row r="13810">
          <cell r="A13810">
            <v>50240</v>
          </cell>
          <cell r="B13810">
            <v>0</v>
          </cell>
        </row>
        <row r="13811">
          <cell r="A13811">
            <v>50241</v>
          </cell>
          <cell r="B13811">
            <v>0</v>
          </cell>
        </row>
        <row r="13812">
          <cell r="A13812">
            <v>50242</v>
          </cell>
          <cell r="B13812">
            <v>0</v>
          </cell>
        </row>
        <row r="13813">
          <cell r="A13813">
            <v>50243</v>
          </cell>
          <cell r="B13813">
            <v>0</v>
          </cell>
        </row>
        <row r="13814">
          <cell r="A13814">
            <v>50244</v>
          </cell>
          <cell r="B13814">
            <v>0</v>
          </cell>
        </row>
        <row r="13815">
          <cell r="A13815">
            <v>50245</v>
          </cell>
          <cell r="B13815">
            <v>0</v>
          </cell>
        </row>
        <row r="13816">
          <cell r="A13816">
            <v>50246</v>
          </cell>
          <cell r="B13816">
            <v>0</v>
          </cell>
        </row>
        <row r="13817">
          <cell r="A13817">
            <v>50247</v>
          </cell>
          <cell r="B13817">
            <v>0</v>
          </cell>
        </row>
        <row r="13818">
          <cell r="A13818">
            <v>50248</v>
          </cell>
          <cell r="B13818">
            <v>0</v>
          </cell>
        </row>
        <row r="13819">
          <cell r="A13819">
            <v>50249</v>
          </cell>
          <cell r="B13819">
            <v>0</v>
          </cell>
        </row>
        <row r="13820">
          <cell r="A13820">
            <v>50250</v>
          </cell>
          <cell r="B13820">
            <v>0</v>
          </cell>
        </row>
        <row r="13821">
          <cell r="A13821">
            <v>50251</v>
          </cell>
          <cell r="B13821">
            <v>0</v>
          </cell>
        </row>
        <row r="13822">
          <cell r="A13822">
            <v>50252</v>
          </cell>
          <cell r="B13822">
            <v>0</v>
          </cell>
        </row>
        <row r="13823">
          <cell r="A13823">
            <v>50253</v>
          </cell>
          <cell r="B13823">
            <v>0</v>
          </cell>
        </row>
        <row r="13824">
          <cell r="A13824">
            <v>50254</v>
          </cell>
          <cell r="B13824">
            <v>0</v>
          </cell>
        </row>
        <row r="13825">
          <cell r="A13825">
            <v>50255</v>
          </cell>
          <cell r="B13825">
            <v>0</v>
          </cell>
        </row>
        <row r="13826">
          <cell r="A13826">
            <v>50256</v>
          </cell>
          <cell r="B13826">
            <v>0</v>
          </cell>
        </row>
        <row r="13827">
          <cell r="A13827">
            <v>50257</v>
          </cell>
          <cell r="B13827">
            <v>0</v>
          </cell>
        </row>
        <row r="13828">
          <cell r="A13828">
            <v>50258</v>
          </cell>
          <cell r="B13828">
            <v>0</v>
          </cell>
        </row>
        <row r="13829">
          <cell r="A13829">
            <v>50259</v>
          </cell>
          <cell r="B13829">
            <v>0</v>
          </cell>
        </row>
        <row r="13830">
          <cell r="A13830">
            <v>50260</v>
          </cell>
          <cell r="B13830">
            <v>0</v>
          </cell>
        </row>
        <row r="13831">
          <cell r="A13831">
            <v>50261</v>
          </cell>
          <cell r="B13831">
            <v>0</v>
          </cell>
        </row>
        <row r="13832">
          <cell r="A13832">
            <v>50262</v>
          </cell>
          <cell r="B13832">
            <v>0</v>
          </cell>
        </row>
        <row r="13833">
          <cell r="A13833">
            <v>50263</v>
          </cell>
          <cell r="B13833">
            <v>0</v>
          </cell>
        </row>
        <row r="13834">
          <cell r="A13834">
            <v>50264</v>
          </cell>
          <cell r="B13834">
            <v>0</v>
          </cell>
        </row>
        <row r="13835">
          <cell r="A13835">
            <v>50265</v>
          </cell>
          <cell r="B13835">
            <v>0</v>
          </cell>
        </row>
        <row r="13836">
          <cell r="A13836">
            <v>50266</v>
          </cell>
          <cell r="B13836">
            <v>0</v>
          </cell>
        </row>
        <row r="13837">
          <cell r="A13837">
            <v>50267</v>
          </cell>
          <cell r="B13837">
            <v>0</v>
          </cell>
        </row>
        <row r="13838">
          <cell r="A13838">
            <v>50268</v>
          </cell>
          <cell r="B13838">
            <v>0</v>
          </cell>
        </row>
        <row r="13839">
          <cell r="A13839">
            <v>50269</v>
          </cell>
          <cell r="B13839">
            <v>0</v>
          </cell>
        </row>
        <row r="13840">
          <cell r="A13840">
            <v>50270</v>
          </cell>
          <cell r="B13840">
            <v>0</v>
          </cell>
        </row>
        <row r="13841">
          <cell r="A13841">
            <v>50271</v>
          </cell>
          <cell r="B13841">
            <v>0</v>
          </cell>
        </row>
        <row r="13842">
          <cell r="A13842">
            <v>50272</v>
          </cell>
          <cell r="B13842">
            <v>0</v>
          </cell>
        </row>
        <row r="13843">
          <cell r="A13843">
            <v>50273</v>
          </cell>
          <cell r="B13843">
            <v>0</v>
          </cell>
        </row>
        <row r="13844">
          <cell r="A13844">
            <v>50274</v>
          </cell>
          <cell r="B13844">
            <v>0</v>
          </cell>
        </row>
        <row r="13845">
          <cell r="A13845">
            <v>50275</v>
          </cell>
          <cell r="B13845">
            <v>0</v>
          </cell>
        </row>
        <row r="13846">
          <cell r="A13846">
            <v>50276</v>
          </cell>
          <cell r="B13846">
            <v>0</v>
          </cell>
        </row>
        <row r="13847">
          <cell r="A13847">
            <v>50277</v>
          </cell>
          <cell r="B13847">
            <v>0</v>
          </cell>
        </row>
        <row r="13848">
          <cell r="A13848">
            <v>50278</v>
          </cell>
          <cell r="B13848">
            <v>0</v>
          </cell>
        </row>
        <row r="13849">
          <cell r="A13849">
            <v>50279</v>
          </cell>
          <cell r="B13849">
            <v>0</v>
          </cell>
        </row>
        <row r="13850">
          <cell r="A13850">
            <v>50280</v>
          </cell>
          <cell r="B13850">
            <v>0</v>
          </cell>
        </row>
        <row r="13851">
          <cell r="A13851">
            <v>50281</v>
          </cell>
          <cell r="B13851">
            <v>0</v>
          </cell>
        </row>
        <row r="13852">
          <cell r="A13852">
            <v>50282</v>
          </cell>
          <cell r="B13852">
            <v>0</v>
          </cell>
        </row>
        <row r="13853">
          <cell r="A13853">
            <v>50283</v>
          </cell>
          <cell r="B13853">
            <v>0</v>
          </cell>
        </row>
        <row r="13854">
          <cell r="A13854">
            <v>50284</v>
          </cell>
          <cell r="B13854">
            <v>0</v>
          </cell>
        </row>
        <row r="13855">
          <cell r="A13855">
            <v>50285</v>
          </cell>
          <cell r="B13855">
            <v>0</v>
          </cell>
        </row>
        <row r="13856">
          <cell r="A13856">
            <v>50286</v>
          </cell>
          <cell r="B13856">
            <v>0</v>
          </cell>
        </row>
        <row r="13857">
          <cell r="A13857">
            <v>50287</v>
          </cell>
          <cell r="B13857">
            <v>0</v>
          </cell>
        </row>
        <row r="13858">
          <cell r="A13858">
            <v>50288</v>
          </cell>
          <cell r="B13858">
            <v>0</v>
          </cell>
        </row>
        <row r="13859">
          <cell r="A13859">
            <v>50289</v>
          </cell>
          <cell r="B13859">
            <v>0</v>
          </cell>
        </row>
        <row r="13860">
          <cell r="A13860">
            <v>50290</v>
          </cell>
          <cell r="B13860">
            <v>0</v>
          </cell>
        </row>
        <row r="13861">
          <cell r="A13861">
            <v>50291</v>
          </cell>
          <cell r="B13861">
            <v>0</v>
          </cell>
        </row>
        <row r="13862">
          <cell r="A13862">
            <v>50292</v>
          </cell>
          <cell r="B13862">
            <v>0</v>
          </cell>
        </row>
        <row r="13863">
          <cell r="A13863">
            <v>50293</v>
          </cell>
          <cell r="B13863">
            <v>0</v>
          </cell>
        </row>
        <row r="13864">
          <cell r="A13864">
            <v>50294</v>
          </cell>
          <cell r="B13864">
            <v>0</v>
          </cell>
        </row>
        <row r="13865">
          <cell r="A13865">
            <v>50295</v>
          </cell>
          <cell r="B13865">
            <v>0</v>
          </cell>
        </row>
        <row r="13866">
          <cell r="A13866">
            <v>50296</v>
          </cell>
          <cell r="B13866">
            <v>0</v>
          </cell>
        </row>
        <row r="13867">
          <cell r="A13867">
            <v>50297</v>
          </cell>
          <cell r="B13867">
            <v>0</v>
          </cell>
        </row>
        <row r="13868">
          <cell r="A13868">
            <v>50298</v>
          </cell>
          <cell r="B13868">
            <v>0</v>
          </cell>
        </row>
        <row r="13869">
          <cell r="A13869">
            <v>50299</v>
          </cell>
          <cell r="B13869">
            <v>0</v>
          </cell>
        </row>
        <row r="13870">
          <cell r="A13870">
            <v>50300</v>
          </cell>
          <cell r="B13870">
            <v>0</v>
          </cell>
        </row>
        <row r="13871">
          <cell r="A13871">
            <v>50301</v>
          </cell>
          <cell r="B13871">
            <v>0</v>
          </cell>
        </row>
        <row r="13872">
          <cell r="A13872">
            <v>50302</v>
          </cell>
          <cell r="B13872">
            <v>0</v>
          </cell>
        </row>
        <row r="13873">
          <cell r="A13873">
            <v>50303</v>
          </cell>
          <cell r="B13873">
            <v>0</v>
          </cell>
        </row>
        <row r="13874">
          <cell r="A13874">
            <v>50304</v>
          </cell>
          <cell r="B13874">
            <v>0</v>
          </cell>
        </row>
        <row r="13875">
          <cell r="A13875">
            <v>50305</v>
          </cell>
          <cell r="B13875">
            <v>0</v>
          </cell>
        </row>
        <row r="13876">
          <cell r="A13876">
            <v>50306</v>
          </cell>
          <cell r="B13876">
            <v>0</v>
          </cell>
        </row>
        <row r="13877">
          <cell r="A13877">
            <v>50307</v>
          </cell>
          <cell r="B13877">
            <v>0</v>
          </cell>
        </row>
        <row r="13878">
          <cell r="A13878">
            <v>50308</v>
          </cell>
          <cell r="B13878">
            <v>0</v>
          </cell>
        </row>
        <row r="13879">
          <cell r="A13879">
            <v>50309</v>
          </cell>
          <cell r="B13879">
            <v>0</v>
          </cell>
        </row>
        <row r="13880">
          <cell r="A13880">
            <v>50310</v>
          </cell>
          <cell r="B13880">
            <v>0</v>
          </cell>
        </row>
        <row r="13881">
          <cell r="A13881">
            <v>50311</v>
          </cell>
          <cell r="B13881">
            <v>0</v>
          </cell>
        </row>
        <row r="13882">
          <cell r="A13882">
            <v>50312</v>
          </cell>
          <cell r="B13882">
            <v>0</v>
          </cell>
        </row>
        <row r="13883">
          <cell r="A13883">
            <v>50313</v>
          </cell>
          <cell r="B13883">
            <v>0</v>
          </cell>
        </row>
        <row r="13884">
          <cell r="A13884">
            <v>50314</v>
          </cell>
          <cell r="B13884">
            <v>0</v>
          </cell>
        </row>
        <row r="13885">
          <cell r="A13885">
            <v>50315</v>
          </cell>
          <cell r="B13885">
            <v>0</v>
          </cell>
        </row>
        <row r="13886">
          <cell r="A13886">
            <v>50316</v>
          </cell>
          <cell r="B13886">
            <v>0</v>
          </cell>
        </row>
        <row r="13887">
          <cell r="A13887">
            <v>50317</v>
          </cell>
          <cell r="B13887">
            <v>0</v>
          </cell>
        </row>
        <row r="13888">
          <cell r="A13888">
            <v>50318</v>
          </cell>
          <cell r="B13888">
            <v>0</v>
          </cell>
        </row>
        <row r="13889">
          <cell r="A13889">
            <v>50319</v>
          </cell>
          <cell r="B13889">
            <v>0</v>
          </cell>
        </row>
        <row r="13890">
          <cell r="A13890">
            <v>50320</v>
          </cell>
          <cell r="B13890">
            <v>0</v>
          </cell>
        </row>
        <row r="13891">
          <cell r="A13891">
            <v>50321</v>
          </cell>
          <cell r="B13891">
            <v>0</v>
          </cell>
        </row>
        <row r="13892">
          <cell r="A13892">
            <v>50322</v>
          </cell>
          <cell r="B13892">
            <v>0</v>
          </cell>
        </row>
        <row r="13893">
          <cell r="A13893">
            <v>50323</v>
          </cell>
          <cell r="B13893">
            <v>0</v>
          </cell>
        </row>
        <row r="13894">
          <cell r="A13894">
            <v>50324</v>
          </cell>
          <cell r="B13894">
            <v>0</v>
          </cell>
        </row>
        <row r="13895">
          <cell r="A13895">
            <v>50325</v>
          </cell>
          <cell r="B13895">
            <v>0</v>
          </cell>
        </row>
        <row r="13896">
          <cell r="A13896">
            <v>50326</v>
          </cell>
          <cell r="B13896">
            <v>0</v>
          </cell>
        </row>
        <row r="13897">
          <cell r="A13897">
            <v>50327</v>
          </cell>
          <cell r="B13897">
            <v>0</v>
          </cell>
        </row>
        <row r="13898">
          <cell r="A13898">
            <v>50328</v>
          </cell>
          <cell r="B13898">
            <v>0</v>
          </cell>
        </row>
        <row r="13899">
          <cell r="A13899">
            <v>50329</v>
          </cell>
          <cell r="B13899">
            <v>0</v>
          </cell>
        </row>
        <row r="13900">
          <cell r="A13900">
            <v>50330</v>
          </cell>
          <cell r="B13900">
            <v>0</v>
          </cell>
        </row>
        <row r="13901">
          <cell r="A13901">
            <v>50331</v>
          </cell>
          <cell r="B13901">
            <v>0</v>
          </cell>
        </row>
        <row r="13902">
          <cell r="A13902">
            <v>50332</v>
          </cell>
          <cell r="B13902">
            <v>0</v>
          </cell>
        </row>
        <row r="13903">
          <cell r="A13903">
            <v>50333</v>
          </cell>
          <cell r="B13903">
            <v>0</v>
          </cell>
        </row>
        <row r="13904">
          <cell r="A13904">
            <v>50334</v>
          </cell>
          <cell r="B13904">
            <v>0</v>
          </cell>
        </row>
        <row r="13905">
          <cell r="A13905">
            <v>50335</v>
          </cell>
          <cell r="B13905">
            <v>0</v>
          </cell>
        </row>
        <row r="13906">
          <cell r="A13906">
            <v>50336</v>
          </cell>
          <cell r="B13906">
            <v>0</v>
          </cell>
        </row>
        <row r="13907">
          <cell r="A13907">
            <v>50337</v>
          </cell>
          <cell r="B13907">
            <v>0</v>
          </cell>
        </row>
        <row r="13908">
          <cell r="A13908">
            <v>50338</v>
          </cell>
          <cell r="B13908">
            <v>0</v>
          </cell>
        </row>
        <row r="13909">
          <cell r="A13909">
            <v>50339</v>
          </cell>
          <cell r="B13909">
            <v>0</v>
          </cell>
        </row>
        <row r="13910">
          <cell r="A13910">
            <v>50340</v>
          </cell>
          <cell r="B13910">
            <v>0</v>
          </cell>
        </row>
        <row r="13911">
          <cell r="A13911">
            <v>50341</v>
          </cell>
          <cell r="B13911">
            <v>0</v>
          </cell>
        </row>
        <row r="13912">
          <cell r="A13912">
            <v>50342</v>
          </cell>
          <cell r="B13912">
            <v>0</v>
          </cell>
        </row>
        <row r="13913">
          <cell r="A13913">
            <v>50343</v>
          </cell>
          <cell r="B13913">
            <v>0</v>
          </cell>
        </row>
        <row r="13914">
          <cell r="A13914">
            <v>50344</v>
          </cell>
          <cell r="B13914">
            <v>0</v>
          </cell>
        </row>
        <row r="13915">
          <cell r="A13915">
            <v>50345</v>
          </cell>
          <cell r="B13915">
            <v>0</v>
          </cell>
        </row>
        <row r="13916">
          <cell r="A13916">
            <v>50346</v>
          </cell>
          <cell r="B13916">
            <v>0</v>
          </cell>
        </row>
        <row r="13917">
          <cell r="A13917">
            <v>50347</v>
          </cell>
          <cell r="B13917">
            <v>0</v>
          </cell>
        </row>
        <row r="13918">
          <cell r="A13918">
            <v>50348</v>
          </cell>
          <cell r="B13918">
            <v>0</v>
          </cell>
        </row>
        <row r="13919">
          <cell r="A13919">
            <v>50349</v>
          </cell>
          <cell r="B13919">
            <v>0</v>
          </cell>
        </row>
        <row r="13920">
          <cell r="A13920">
            <v>50350</v>
          </cell>
          <cell r="B13920">
            <v>0</v>
          </cell>
        </row>
        <row r="13921">
          <cell r="A13921">
            <v>50351</v>
          </cell>
          <cell r="B13921">
            <v>0</v>
          </cell>
        </row>
        <row r="13922">
          <cell r="A13922">
            <v>50352</v>
          </cell>
          <cell r="B13922">
            <v>0</v>
          </cell>
        </row>
        <row r="13923">
          <cell r="A13923">
            <v>50353</v>
          </cell>
          <cell r="B13923">
            <v>0</v>
          </cell>
        </row>
        <row r="13924">
          <cell r="A13924">
            <v>50354</v>
          </cell>
          <cell r="B13924">
            <v>0</v>
          </cell>
        </row>
        <row r="13925">
          <cell r="A13925">
            <v>50355</v>
          </cell>
          <cell r="B13925">
            <v>0</v>
          </cell>
        </row>
        <row r="13926">
          <cell r="A13926">
            <v>50356</v>
          </cell>
          <cell r="B13926">
            <v>0</v>
          </cell>
        </row>
        <row r="13927">
          <cell r="A13927">
            <v>50357</v>
          </cell>
          <cell r="B13927">
            <v>0</v>
          </cell>
        </row>
        <row r="13928">
          <cell r="A13928">
            <v>50358</v>
          </cell>
          <cell r="B13928">
            <v>0</v>
          </cell>
        </row>
        <row r="13929">
          <cell r="A13929">
            <v>50359</v>
          </cell>
          <cell r="B13929">
            <v>0</v>
          </cell>
        </row>
        <row r="13930">
          <cell r="A13930">
            <v>50360</v>
          </cell>
          <cell r="B13930">
            <v>0</v>
          </cell>
        </row>
        <row r="13931">
          <cell r="A13931">
            <v>50361</v>
          </cell>
          <cell r="B13931">
            <v>0</v>
          </cell>
        </row>
        <row r="13932">
          <cell r="A13932">
            <v>50362</v>
          </cell>
          <cell r="B13932">
            <v>0</v>
          </cell>
        </row>
        <row r="13933">
          <cell r="A13933">
            <v>50363</v>
          </cell>
          <cell r="B13933">
            <v>0</v>
          </cell>
        </row>
        <row r="13934">
          <cell r="A13934">
            <v>50364</v>
          </cell>
          <cell r="B13934">
            <v>0</v>
          </cell>
        </row>
        <row r="13935">
          <cell r="A13935">
            <v>50365</v>
          </cell>
          <cell r="B13935">
            <v>0</v>
          </cell>
        </row>
        <row r="13936">
          <cell r="A13936">
            <v>50366</v>
          </cell>
          <cell r="B13936">
            <v>0</v>
          </cell>
        </row>
        <row r="13937">
          <cell r="A13937">
            <v>50367</v>
          </cell>
          <cell r="B13937">
            <v>0</v>
          </cell>
        </row>
        <row r="13938">
          <cell r="A13938">
            <v>50368</v>
          </cell>
          <cell r="B13938">
            <v>0</v>
          </cell>
        </row>
        <row r="13939">
          <cell r="A13939">
            <v>50369</v>
          </cell>
          <cell r="B13939">
            <v>0</v>
          </cell>
        </row>
        <row r="13940">
          <cell r="A13940">
            <v>50370</v>
          </cell>
          <cell r="B13940">
            <v>0</v>
          </cell>
        </row>
        <row r="13941">
          <cell r="A13941">
            <v>50371</v>
          </cell>
          <cell r="B13941">
            <v>0</v>
          </cell>
        </row>
        <row r="13942">
          <cell r="A13942">
            <v>50372</v>
          </cell>
          <cell r="B13942">
            <v>0</v>
          </cell>
        </row>
        <row r="13943">
          <cell r="A13943">
            <v>50373</v>
          </cell>
          <cell r="B13943">
            <v>0</v>
          </cell>
        </row>
        <row r="13944">
          <cell r="A13944">
            <v>50374</v>
          </cell>
          <cell r="B13944">
            <v>0</v>
          </cell>
        </row>
        <row r="13945">
          <cell r="A13945">
            <v>50375</v>
          </cell>
          <cell r="B13945">
            <v>0</v>
          </cell>
        </row>
        <row r="13946">
          <cell r="A13946">
            <v>50376</v>
          </cell>
          <cell r="B13946">
            <v>0</v>
          </cell>
        </row>
        <row r="13947">
          <cell r="A13947">
            <v>50377</v>
          </cell>
          <cell r="B13947">
            <v>0</v>
          </cell>
        </row>
        <row r="13948">
          <cell r="A13948">
            <v>50378</v>
          </cell>
          <cell r="B13948">
            <v>0</v>
          </cell>
        </row>
        <row r="13949">
          <cell r="A13949">
            <v>50379</v>
          </cell>
          <cell r="B13949">
            <v>0</v>
          </cell>
        </row>
        <row r="13950">
          <cell r="A13950">
            <v>50380</v>
          </cell>
          <cell r="B13950">
            <v>0</v>
          </cell>
        </row>
        <row r="13951">
          <cell r="A13951">
            <v>50381</v>
          </cell>
          <cell r="B13951">
            <v>0</v>
          </cell>
        </row>
        <row r="13952">
          <cell r="A13952">
            <v>50382</v>
          </cell>
          <cell r="B13952">
            <v>0</v>
          </cell>
        </row>
        <row r="13953">
          <cell r="A13953">
            <v>50383</v>
          </cell>
          <cell r="B13953">
            <v>0</v>
          </cell>
        </row>
        <row r="13954">
          <cell r="A13954">
            <v>50384</v>
          </cell>
          <cell r="B13954">
            <v>0</v>
          </cell>
        </row>
        <row r="13955">
          <cell r="A13955">
            <v>50385</v>
          </cell>
          <cell r="B13955">
            <v>0</v>
          </cell>
        </row>
        <row r="13956">
          <cell r="A13956">
            <v>50386</v>
          </cell>
          <cell r="B13956">
            <v>0</v>
          </cell>
        </row>
        <row r="13957">
          <cell r="A13957">
            <v>50387</v>
          </cell>
          <cell r="B13957">
            <v>0</v>
          </cell>
        </row>
        <row r="13958">
          <cell r="A13958">
            <v>50388</v>
          </cell>
          <cell r="B13958">
            <v>0</v>
          </cell>
        </row>
        <row r="13959">
          <cell r="A13959">
            <v>50389</v>
          </cell>
          <cell r="B13959">
            <v>0</v>
          </cell>
        </row>
        <row r="13960">
          <cell r="A13960">
            <v>50390</v>
          </cell>
          <cell r="B13960">
            <v>0</v>
          </cell>
        </row>
        <row r="13961">
          <cell r="A13961">
            <v>50391</v>
          </cell>
          <cell r="B13961">
            <v>0</v>
          </cell>
        </row>
        <row r="13962">
          <cell r="A13962">
            <v>50392</v>
          </cell>
          <cell r="B13962">
            <v>0</v>
          </cell>
        </row>
        <row r="13963">
          <cell r="A13963">
            <v>50393</v>
          </cell>
          <cell r="B13963">
            <v>0</v>
          </cell>
        </row>
        <row r="13964">
          <cell r="A13964">
            <v>50394</v>
          </cell>
          <cell r="B13964">
            <v>0</v>
          </cell>
        </row>
        <row r="13965">
          <cell r="A13965">
            <v>50395</v>
          </cell>
          <cell r="B13965">
            <v>0</v>
          </cell>
        </row>
        <row r="13966">
          <cell r="A13966">
            <v>50396</v>
          </cell>
          <cell r="B13966">
            <v>0</v>
          </cell>
        </row>
        <row r="13967">
          <cell r="A13967">
            <v>50397</v>
          </cell>
          <cell r="B13967">
            <v>0</v>
          </cell>
        </row>
        <row r="13968">
          <cell r="A13968">
            <v>50398</v>
          </cell>
          <cell r="B13968">
            <v>0</v>
          </cell>
        </row>
        <row r="13969">
          <cell r="A13969">
            <v>50399</v>
          </cell>
          <cell r="B13969">
            <v>0</v>
          </cell>
        </row>
        <row r="13970">
          <cell r="A13970">
            <v>50400</v>
          </cell>
          <cell r="B13970">
            <v>0</v>
          </cell>
        </row>
        <row r="13971">
          <cell r="A13971">
            <v>50401</v>
          </cell>
          <cell r="B13971">
            <v>0</v>
          </cell>
        </row>
        <row r="13972">
          <cell r="A13972">
            <v>50402</v>
          </cell>
          <cell r="B13972">
            <v>0</v>
          </cell>
        </row>
        <row r="13973">
          <cell r="A13973">
            <v>50403</v>
          </cell>
          <cell r="B13973">
            <v>0</v>
          </cell>
        </row>
        <row r="13974">
          <cell r="A13974">
            <v>50404</v>
          </cell>
          <cell r="B13974">
            <v>0</v>
          </cell>
        </row>
        <row r="13975">
          <cell r="A13975">
            <v>50405</v>
          </cell>
          <cell r="B13975">
            <v>0</v>
          </cell>
        </row>
        <row r="13976">
          <cell r="A13976">
            <v>50406</v>
          </cell>
          <cell r="B13976">
            <v>0</v>
          </cell>
        </row>
        <row r="13977">
          <cell r="A13977">
            <v>50407</v>
          </cell>
          <cell r="B13977">
            <v>0</v>
          </cell>
        </row>
        <row r="13978">
          <cell r="A13978">
            <v>50408</v>
          </cell>
          <cell r="B13978">
            <v>0</v>
          </cell>
        </row>
        <row r="13979">
          <cell r="A13979">
            <v>50409</v>
          </cell>
          <cell r="B13979">
            <v>0</v>
          </cell>
        </row>
        <row r="13980">
          <cell r="A13980">
            <v>50410</v>
          </cell>
          <cell r="B13980">
            <v>0</v>
          </cell>
        </row>
        <row r="13981">
          <cell r="A13981">
            <v>50411</v>
          </cell>
          <cell r="B13981">
            <v>0</v>
          </cell>
        </row>
        <row r="13982">
          <cell r="A13982">
            <v>50412</v>
          </cell>
          <cell r="B13982">
            <v>0</v>
          </cell>
        </row>
        <row r="13983">
          <cell r="A13983">
            <v>50413</v>
          </cell>
          <cell r="B13983">
            <v>0</v>
          </cell>
        </row>
        <row r="13984">
          <cell r="A13984">
            <v>50414</v>
          </cell>
          <cell r="B13984">
            <v>0</v>
          </cell>
        </row>
        <row r="13985">
          <cell r="A13985">
            <v>50415</v>
          </cell>
          <cell r="B13985">
            <v>0</v>
          </cell>
        </row>
        <row r="13986">
          <cell r="A13986">
            <v>50416</v>
          </cell>
          <cell r="B13986">
            <v>0</v>
          </cell>
        </row>
        <row r="13987">
          <cell r="A13987">
            <v>50417</v>
          </cell>
          <cell r="B13987">
            <v>0</v>
          </cell>
        </row>
        <row r="13988">
          <cell r="A13988">
            <v>50418</v>
          </cell>
          <cell r="B13988">
            <v>0</v>
          </cell>
        </row>
        <row r="13989">
          <cell r="A13989">
            <v>50419</v>
          </cell>
          <cell r="B13989">
            <v>0</v>
          </cell>
        </row>
        <row r="13990">
          <cell r="A13990">
            <v>50420</v>
          </cell>
          <cell r="B13990">
            <v>0</v>
          </cell>
        </row>
        <row r="13991">
          <cell r="A13991">
            <v>50421</v>
          </cell>
          <cell r="B13991">
            <v>0</v>
          </cell>
        </row>
        <row r="13992">
          <cell r="A13992">
            <v>50422</v>
          </cell>
          <cell r="B13992">
            <v>0</v>
          </cell>
        </row>
        <row r="13993">
          <cell r="A13993">
            <v>50423</v>
          </cell>
          <cell r="B13993">
            <v>0</v>
          </cell>
        </row>
        <row r="13994">
          <cell r="A13994">
            <v>50424</v>
          </cell>
          <cell r="B13994">
            <v>0</v>
          </cell>
        </row>
        <row r="13995">
          <cell r="A13995">
            <v>50425</v>
          </cell>
          <cell r="B13995">
            <v>0</v>
          </cell>
        </row>
        <row r="13996">
          <cell r="A13996">
            <v>50426</v>
          </cell>
          <cell r="B13996">
            <v>0</v>
          </cell>
        </row>
        <row r="13997">
          <cell r="A13997">
            <v>50427</v>
          </cell>
          <cell r="B13997">
            <v>0</v>
          </cell>
        </row>
        <row r="13998">
          <cell r="A13998">
            <v>50428</v>
          </cell>
          <cell r="B13998">
            <v>0</v>
          </cell>
        </row>
        <row r="13999">
          <cell r="A13999">
            <v>50429</v>
          </cell>
          <cell r="B13999">
            <v>0</v>
          </cell>
        </row>
        <row r="14000">
          <cell r="A14000">
            <v>50430</v>
          </cell>
          <cell r="B14000">
            <v>0</v>
          </cell>
        </row>
        <row r="14001">
          <cell r="A14001">
            <v>50431</v>
          </cell>
          <cell r="B14001">
            <v>0</v>
          </cell>
        </row>
        <row r="14002">
          <cell r="A14002">
            <v>50432</v>
          </cell>
          <cell r="B14002">
            <v>0</v>
          </cell>
        </row>
        <row r="14003">
          <cell r="A14003">
            <v>50433</v>
          </cell>
          <cell r="B14003">
            <v>0</v>
          </cell>
        </row>
        <row r="14004">
          <cell r="A14004">
            <v>50434</v>
          </cell>
          <cell r="B14004">
            <v>0</v>
          </cell>
        </row>
        <row r="14005">
          <cell r="A14005">
            <v>50435</v>
          </cell>
          <cell r="B14005">
            <v>0</v>
          </cell>
        </row>
        <row r="14006">
          <cell r="A14006">
            <v>50436</v>
          </cell>
          <cell r="B14006">
            <v>0</v>
          </cell>
        </row>
        <row r="14007">
          <cell r="A14007">
            <v>50437</v>
          </cell>
          <cell r="B14007">
            <v>0</v>
          </cell>
        </row>
        <row r="14008">
          <cell r="A14008">
            <v>50438</v>
          </cell>
          <cell r="B14008">
            <v>0</v>
          </cell>
        </row>
        <row r="14009">
          <cell r="A14009">
            <v>50439</v>
          </cell>
          <cell r="B14009">
            <v>0</v>
          </cell>
        </row>
        <row r="14010">
          <cell r="A14010">
            <v>50440</v>
          </cell>
          <cell r="B14010">
            <v>0</v>
          </cell>
        </row>
        <row r="14011">
          <cell r="A14011">
            <v>50441</v>
          </cell>
          <cell r="B14011">
            <v>0</v>
          </cell>
        </row>
        <row r="14012">
          <cell r="A14012">
            <v>50442</v>
          </cell>
          <cell r="B14012">
            <v>0</v>
          </cell>
        </row>
        <row r="14013">
          <cell r="A14013">
            <v>50443</v>
          </cell>
          <cell r="B14013">
            <v>0</v>
          </cell>
        </row>
        <row r="14014">
          <cell r="A14014">
            <v>50444</v>
          </cell>
          <cell r="B14014">
            <v>0</v>
          </cell>
        </row>
        <row r="14015">
          <cell r="A14015">
            <v>50445</v>
          </cell>
          <cell r="B14015">
            <v>0</v>
          </cell>
        </row>
        <row r="14016">
          <cell r="A14016">
            <v>50446</v>
          </cell>
          <cell r="B14016">
            <v>0</v>
          </cell>
        </row>
        <row r="14017">
          <cell r="A14017">
            <v>50447</v>
          </cell>
          <cell r="B14017">
            <v>0</v>
          </cell>
        </row>
        <row r="14018">
          <cell r="A14018">
            <v>50448</v>
          </cell>
          <cell r="B14018">
            <v>0</v>
          </cell>
        </row>
        <row r="14019">
          <cell r="A14019">
            <v>50449</v>
          </cell>
          <cell r="B14019">
            <v>0</v>
          </cell>
        </row>
        <row r="14020">
          <cell r="A14020">
            <v>50450</v>
          </cell>
          <cell r="B14020">
            <v>0</v>
          </cell>
        </row>
        <row r="14021">
          <cell r="A14021">
            <v>50451</v>
          </cell>
          <cell r="B14021">
            <v>0</v>
          </cell>
        </row>
        <row r="14022">
          <cell r="A14022">
            <v>50452</v>
          </cell>
          <cell r="B14022">
            <v>0</v>
          </cell>
        </row>
        <row r="14023">
          <cell r="A14023">
            <v>50453</v>
          </cell>
          <cell r="B14023">
            <v>0</v>
          </cell>
        </row>
        <row r="14024">
          <cell r="A14024">
            <v>50454</v>
          </cell>
          <cell r="B14024">
            <v>0</v>
          </cell>
        </row>
        <row r="14025">
          <cell r="A14025">
            <v>50455</v>
          </cell>
          <cell r="B14025">
            <v>0</v>
          </cell>
        </row>
        <row r="14026">
          <cell r="A14026">
            <v>50456</v>
          </cell>
          <cell r="B14026">
            <v>0</v>
          </cell>
        </row>
        <row r="14027">
          <cell r="A14027">
            <v>50457</v>
          </cell>
          <cell r="B14027">
            <v>0</v>
          </cell>
        </row>
        <row r="14028">
          <cell r="A14028">
            <v>50458</v>
          </cell>
          <cell r="B14028">
            <v>0</v>
          </cell>
        </row>
        <row r="14029">
          <cell r="A14029">
            <v>50459</v>
          </cell>
          <cell r="B14029">
            <v>0</v>
          </cell>
        </row>
        <row r="14030">
          <cell r="A14030">
            <v>50460</v>
          </cell>
          <cell r="B14030">
            <v>0</v>
          </cell>
        </row>
        <row r="14031">
          <cell r="A14031">
            <v>50461</v>
          </cell>
          <cell r="B14031">
            <v>0</v>
          </cell>
        </row>
        <row r="14032">
          <cell r="A14032">
            <v>50462</v>
          </cell>
          <cell r="B14032">
            <v>0</v>
          </cell>
        </row>
        <row r="14033">
          <cell r="A14033">
            <v>50463</v>
          </cell>
          <cell r="B14033">
            <v>0</v>
          </cell>
        </row>
        <row r="14034">
          <cell r="A14034">
            <v>50464</v>
          </cell>
          <cell r="B14034">
            <v>0</v>
          </cell>
        </row>
        <row r="14035">
          <cell r="A14035">
            <v>50465</v>
          </cell>
          <cell r="B14035">
            <v>0</v>
          </cell>
        </row>
        <row r="14036">
          <cell r="A14036">
            <v>50466</v>
          </cell>
          <cell r="B14036">
            <v>0</v>
          </cell>
        </row>
        <row r="14037">
          <cell r="A14037">
            <v>50467</v>
          </cell>
          <cell r="B14037">
            <v>0</v>
          </cell>
        </row>
        <row r="14038">
          <cell r="A14038">
            <v>50468</v>
          </cell>
          <cell r="B14038">
            <v>0</v>
          </cell>
        </row>
        <row r="14039">
          <cell r="A14039">
            <v>50469</v>
          </cell>
          <cell r="B14039">
            <v>0</v>
          </cell>
        </row>
        <row r="14040">
          <cell r="A14040">
            <v>50470</v>
          </cell>
          <cell r="B14040">
            <v>0</v>
          </cell>
        </row>
        <row r="14041">
          <cell r="A14041">
            <v>50471</v>
          </cell>
          <cell r="B14041">
            <v>0</v>
          </cell>
        </row>
        <row r="14042">
          <cell r="A14042">
            <v>50472</v>
          </cell>
          <cell r="B14042">
            <v>0</v>
          </cell>
        </row>
        <row r="14043">
          <cell r="A14043">
            <v>50473</v>
          </cell>
          <cell r="B14043">
            <v>0</v>
          </cell>
        </row>
        <row r="14044">
          <cell r="A14044">
            <v>50474</v>
          </cell>
          <cell r="B14044">
            <v>0</v>
          </cell>
        </row>
        <row r="14045">
          <cell r="A14045">
            <v>50475</v>
          </cell>
          <cell r="B14045">
            <v>0</v>
          </cell>
        </row>
        <row r="14046">
          <cell r="A14046">
            <v>50476</v>
          </cell>
          <cell r="B14046">
            <v>0</v>
          </cell>
        </row>
        <row r="14047">
          <cell r="A14047">
            <v>50477</v>
          </cell>
          <cell r="B14047">
            <v>0</v>
          </cell>
        </row>
        <row r="14048">
          <cell r="A14048">
            <v>50478</v>
          </cell>
          <cell r="B14048">
            <v>0</v>
          </cell>
        </row>
        <row r="14049">
          <cell r="A14049">
            <v>50479</v>
          </cell>
          <cell r="B14049">
            <v>0</v>
          </cell>
        </row>
        <row r="14050">
          <cell r="A14050">
            <v>50480</v>
          </cell>
          <cell r="B14050">
            <v>0</v>
          </cell>
        </row>
        <row r="14051">
          <cell r="A14051">
            <v>50481</v>
          </cell>
          <cell r="B14051">
            <v>0</v>
          </cell>
        </row>
        <row r="14052">
          <cell r="A14052">
            <v>50482</v>
          </cell>
          <cell r="B14052">
            <v>0</v>
          </cell>
        </row>
        <row r="14053">
          <cell r="A14053">
            <v>50483</v>
          </cell>
          <cell r="B14053">
            <v>0</v>
          </cell>
        </row>
        <row r="14054">
          <cell r="A14054">
            <v>50484</v>
          </cell>
          <cell r="B14054">
            <v>0</v>
          </cell>
        </row>
        <row r="14055">
          <cell r="A14055">
            <v>50485</v>
          </cell>
          <cell r="B14055">
            <v>0</v>
          </cell>
        </row>
        <row r="14056">
          <cell r="A14056">
            <v>50486</v>
          </cell>
          <cell r="B14056">
            <v>0</v>
          </cell>
        </row>
        <row r="14057">
          <cell r="A14057">
            <v>50487</v>
          </cell>
          <cell r="B14057">
            <v>0</v>
          </cell>
        </row>
        <row r="14058">
          <cell r="A14058">
            <v>50488</v>
          </cell>
          <cell r="B14058">
            <v>0</v>
          </cell>
        </row>
        <row r="14059">
          <cell r="A14059">
            <v>50489</v>
          </cell>
          <cell r="B14059">
            <v>0</v>
          </cell>
        </row>
        <row r="14060">
          <cell r="A14060">
            <v>50490</v>
          </cell>
          <cell r="B14060">
            <v>0</v>
          </cell>
        </row>
        <row r="14061">
          <cell r="A14061">
            <v>50491</v>
          </cell>
          <cell r="B14061">
            <v>0</v>
          </cell>
        </row>
        <row r="14062">
          <cell r="A14062">
            <v>50492</v>
          </cell>
          <cell r="B14062">
            <v>0</v>
          </cell>
        </row>
        <row r="14063">
          <cell r="A14063">
            <v>50493</v>
          </cell>
          <cell r="B14063">
            <v>0</v>
          </cell>
        </row>
        <row r="14064">
          <cell r="A14064">
            <v>50494</v>
          </cell>
          <cell r="B14064">
            <v>0</v>
          </cell>
        </row>
        <row r="14065">
          <cell r="A14065">
            <v>50495</v>
          </cell>
          <cell r="B14065">
            <v>0</v>
          </cell>
        </row>
        <row r="14066">
          <cell r="A14066">
            <v>50496</v>
          </cell>
          <cell r="B14066">
            <v>0</v>
          </cell>
        </row>
        <row r="14067">
          <cell r="A14067">
            <v>50497</v>
          </cell>
          <cell r="B14067">
            <v>0</v>
          </cell>
        </row>
        <row r="14068">
          <cell r="A14068">
            <v>50498</v>
          </cell>
          <cell r="B14068">
            <v>0</v>
          </cell>
        </row>
        <row r="14069">
          <cell r="A14069">
            <v>50499</v>
          </cell>
          <cell r="B14069">
            <v>0</v>
          </cell>
        </row>
        <row r="14070">
          <cell r="A14070">
            <v>50500</v>
          </cell>
          <cell r="B14070">
            <v>0</v>
          </cell>
        </row>
        <row r="14071">
          <cell r="A14071">
            <v>50501</v>
          </cell>
          <cell r="B14071">
            <v>0</v>
          </cell>
        </row>
        <row r="14072">
          <cell r="A14072">
            <v>50502</v>
          </cell>
          <cell r="B14072">
            <v>0</v>
          </cell>
        </row>
        <row r="14073">
          <cell r="A14073">
            <v>50503</v>
          </cell>
          <cell r="B14073">
            <v>0</v>
          </cell>
        </row>
        <row r="14074">
          <cell r="A14074">
            <v>50504</v>
          </cell>
          <cell r="B14074">
            <v>0</v>
          </cell>
        </row>
        <row r="14075">
          <cell r="A14075">
            <v>50505</v>
          </cell>
          <cell r="B14075">
            <v>0</v>
          </cell>
        </row>
        <row r="14076">
          <cell r="A14076">
            <v>50506</v>
          </cell>
          <cell r="B14076">
            <v>0</v>
          </cell>
        </row>
        <row r="14077">
          <cell r="A14077">
            <v>50507</v>
          </cell>
          <cell r="B14077">
            <v>0</v>
          </cell>
        </row>
        <row r="14078">
          <cell r="A14078">
            <v>50508</v>
          </cell>
          <cell r="B14078">
            <v>0</v>
          </cell>
        </row>
        <row r="14079">
          <cell r="A14079">
            <v>50509</v>
          </cell>
          <cell r="B14079">
            <v>0</v>
          </cell>
        </row>
        <row r="14080">
          <cell r="A14080">
            <v>50510</v>
          </cell>
          <cell r="B14080">
            <v>0</v>
          </cell>
        </row>
        <row r="14081">
          <cell r="A14081">
            <v>50511</v>
          </cell>
          <cell r="B14081">
            <v>0</v>
          </cell>
        </row>
        <row r="14082">
          <cell r="A14082">
            <v>50512</v>
          </cell>
          <cell r="B14082">
            <v>0</v>
          </cell>
        </row>
        <row r="14083">
          <cell r="A14083">
            <v>50513</v>
          </cell>
          <cell r="B14083">
            <v>0</v>
          </cell>
        </row>
        <row r="14084">
          <cell r="A14084">
            <v>50514</v>
          </cell>
          <cell r="B14084">
            <v>0</v>
          </cell>
        </row>
        <row r="14085">
          <cell r="A14085">
            <v>50515</v>
          </cell>
          <cell r="B14085">
            <v>0</v>
          </cell>
        </row>
        <row r="14086">
          <cell r="A14086">
            <v>50516</v>
          </cell>
          <cell r="B14086">
            <v>0</v>
          </cell>
        </row>
        <row r="14087">
          <cell r="A14087">
            <v>50517</v>
          </cell>
          <cell r="B14087">
            <v>0</v>
          </cell>
        </row>
        <row r="14088">
          <cell r="A14088">
            <v>50518</v>
          </cell>
          <cell r="B14088">
            <v>0</v>
          </cell>
        </row>
        <row r="14089">
          <cell r="A14089">
            <v>50519</v>
          </cell>
          <cell r="B14089">
            <v>0</v>
          </cell>
        </row>
        <row r="14090">
          <cell r="A14090">
            <v>50520</v>
          </cell>
          <cell r="B14090">
            <v>0</v>
          </cell>
        </row>
        <row r="14091">
          <cell r="A14091">
            <v>50521</v>
          </cell>
          <cell r="B14091">
            <v>0</v>
          </cell>
        </row>
        <row r="14092">
          <cell r="A14092">
            <v>50522</v>
          </cell>
          <cell r="B14092">
            <v>0</v>
          </cell>
        </row>
        <row r="14093">
          <cell r="A14093">
            <v>50523</v>
          </cell>
          <cell r="B14093">
            <v>0</v>
          </cell>
        </row>
        <row r="14094">
          <cell r="A14094">
            <v>50524</v>
          </cell>
          <cell r="B14094">
            <v>0</v>
          </cell>
        </row>
        <row r="14095">
          <cell r="A14095">
            <v>50525</v>
          </cell>
          <cell r="B14095">
            <v>0</v>
          </cell>
        </row>
        <row r="14096">
          <cell r="A14096">
            <v>50526</v>
          </cell>
          <cell r="B14096">
            <v>0</v>
          </cell>
        </row>
        <row r="14097">
          <cell r="A14097">
            <v>50527</v>
          </cell>
          <cell r="B14097">
            <v>0</v>
          </cell>
        </row>
        <row r="14098">
          <cell r="A14098">
            <v>50528</v>
          </cell>
          <cell r="B14098">
            <v>0</v>
          </cell>
        </row>
        <row r="14099">
          <cell r="A14099">
            <v>50529</v>
          </cell>
          <cell r="B14099">
            <v>0</v>
          </cell>
        </row>
        <row r="14100">
          <cell r="A14100">
            <v>50530</v>
          </cell>
          <cell r="B14100">
            <v>0</v>
          </cell>
        </row>
        <row r="14101">
          <cell r="A14101">
            <v>50531</v>
          </cell>
          <cell r="B14101">
            <v>0</v>
          </cell>
        </row>
        <row r="14102">
          <cell r="A14102">
            <v>50532</v>
          </cell>
          <cell r="B14102">
            <v>0</v>
          </cell>
        </row>
        <row r="14103">
          <cell r="A14103">
            <v>50533</v>
          </cell>
          <cell r="B14103">
            <v>0</v>
          </cell>
        </row>
        <row r="14104">
          <cell r="A14104">
            <v>50534</v>
          </cell>
          <cell r="B14104">
            <v>0</v>
          </cell>
        </row>
        <row r="14105">
          <cell r="A14105">
            <v>50535</v>
          </cell>
          <cell r="B14105">
            <v>0</v>
          </cell>
        </row>
        <row r="14106">
          <cell r="A14106">
            <v>50536</v>
          </cell>
          <cell r="B14106">
            <v>0</v>
          </cell>
        </row>
        <row r="14107">
          <cell r="A14107">
            <v>50537</v>
          </cell>
          <cell r="B14107">
            <v>0</v>
          </cell>
        </row>
        <row r="14108">
          <cell r="A14108">
            <v>50538</v>
          </cell>
          <cell r="B14108">
            <v>0</v>
          </cell>
        </row>
        <row r="14109">
          <cell r="A14109">
            <v>50539</v>
          </cell>
          <cell r="B14109">
            <v>0</v>
          </cell>
        </row>
        <row r="14110">
          <cell r="A14110">
            <v>50540</v>
          </cell>
          <cell r="B14110">
            <v>0</v>
          </cell>
        </row>
        <row r="14111">
          <cell r="A14111">
            <v>50541</v>
          </cell>
          <cell r="B14111">
            <v>0</v>
          </cell>
        </row>
        <row r="14112">
          <cell r="A14112">
            <v>50542</v>
          </cell>
          <cell r="B14112">
            <v>0</v>
          </cell>
        </row>
        <row r="14113">
          <cell r="A14113">
            <v>50543</v>
          </cell>
          <cell r="B14113">
            <v>0</v>
          </cell>
        </row>
        <row r="14114">
          <cell r="A14114">
            <v>50544</v>
          </cell>
          <cell r="B14114">
            <v>0</v>
          </cell>
        </row>
        <row r="14115">
          <cell r="A14115">
            <v>50545</v>
          </cell>
          <cell r="B14115">
            <v>0</v>
          </cell>
        </row>
        <row r="14116">
          <cell r="A14116">
            <v>50546</v>
          </cell>
          <cell r="B14116">
            <v>0</v>
          </cell>
        </row>
        <row r="14117">
          <cell r="A14117">
            <v>50547</v>
          </cell>
          <cell r="B14117">
            <v>0</v>
          </cell>
        </row>
        <row r="14118">
          <cell r="A14118">
            <v>50548</v>
          </cell>
          <cell r="B14118">
            <v>0</v>
          </cell>
        </row>
        <row r="14119">
          <cell r="A14119">
            <v>50549</v>
          </cell>
          <cell r="B14119">
            <v>0</v>
          </cell>
        </row>
        <row r="14120">
          <cell r="A14120">
            <v>50550</v>
          </cell>
          <cell r="B14120">
            <v>0</v>
          </cell>
        </row>
        <row r="14121">
          <cell r="A14121">
            <v>50551</v>
          </cell>
          <cell r="B14121">
            <v>0</v>
          </cell>
        </row>
        <row r="14122">
          <cell r="A14122">
            <v>50552</v>
          </cell>
          <cell r="B14122">
            <v>0</v>
          </cell>
        </row>
        <row r="14123">
          <cell r="A14123">
            <v>50553</v>
          </cell>
          <cell r="B14123">
            <v>0</v>
          </cell>
        </row>
        <row r="14124">
          <cell r="A14124">
            <v>50554</v>
          </cell>
          <cell r="B14124">
            <v>0</v>
          </cell>
        </row>
        <row r="14125">
          <cell r="A14125">
            <v>50555</v>
          </cell>
          <cell r="B14125">
            <v>0</v>
          </cell>
        </row>
        <row r="14126">
          <cell r="A14126">
            <v>50556</v>
          </cell>
          <cell r="B14126">
            <v>0</v>
          </cell>
        </row>
        <row r="14127">
          <cell r="A14127">
            <v>50557</v>
          </cell>
          <cell r="B14127">
            <v>0</v>
          </cell>
        </row>
        <row r="14128">
          <cell r="A14128">
            <v>50558</v>
          </cell>
          <cell r="B14128">
            <v>0</v>
          </cell>
        </row>
        <row r="14129">
          <cell r="A14129">
            <v>50559</v>
          </cell>
          <cell r="B14129">
            <v>0</v>
          </cell>
        </row>
        <row r="14130">
          <cell r="A14130">
            <v>50560</v>
          </cell>
          <cell r="B14130">
            <v>0</v>
          </cell>
        </row>
        <row r="14131">
          <cell r="A14131">
            <v>50561</v>
          </cell>
          <cell r="B14131">
            <v>0</v>
          </cell>
        </row>
        <row r="14132">
          <cell r="A14132">
            <v>50562</v>
          </cell>
          <cell r="B14132">
            <v>0</v>
          </cell>
        </row>
        <row r="14133">
          <cell r="A14133">
            <v>50563</v>
          </cell>
          <cell r="B14133">
            <v>0</v>
          </cell>
        </row>
        <row r="14134">
          <cell r="A14134">
            <v>50564</v>
          </cell>
          <cell r="B14134">
            <v>0</v>
          </cell>
        </row>
        <row r="14135">
          <cell r="A14135">
            <v>50565</v>
          </cell>
          <cell r="B14135">
            <v>0</v>
          </cell>
        </row>
        <row r="14136">
          <cell r="A14136">
            <v>50566</v>
          </cell>
          <cell r="B14136">
            <v>0</v>
          </cell>
        </row>
        <row r="14137">
          <cell r="A14137">
            <v>50567</v>
          </cell>
          <cell r="B14137">
            <v>0</v>
          </cell>
        </row>
        <row r="14138">
          <cell r="A14138">
            <v>50568</v>
          </cell>
          <cell r="B14138">
            <v>0</v>
          </cell>
        </row>
        <row r="14139">
          <cell r="A14139">
            <v>50569</v>
          </cell>
          <cell r="B14139">
            <v>0</v>
          </cell>
        </row>
        <row r="14140">
          <cell r="A14140">
            <v>50570</v>
          </cell>
          <cell r="B14140">
            <v>0</v>
          </cell>
        </row>
        <row r="14141">
          <cell r="A14141">
            <v>50571</v>
          </cell>
          <cell r="B14141">
            <v>0</v>
          </cell>
        </row>
        <row r="14142">
          <cell r="A14142">
            <v>50572</v>
          </cell>
          <cell r="B14142">
            <v>0</v>
          </cell>
        </row>
        <row r="14143">
          <cell r="A14143">
            <v>50573</v>
          </cell>
          <cell r="B14143">
            <v>0</v>
          </cell>
        </row>
        <row r="14144">
          <cell r="A14144">
            <v>50574</v>
          </cell>
          <cell r="B14144">
            <v>0</v>
          </cell>
        </row>
        <row r="14145">
          <cell r="A14145">
            <v>50575</v>
          </cell>
          <cell r="B14145">
            <v>0</v>
          </cell>
        </row>
        <row r="14146">
          <cell r="A14146">
            <v>50576</v>
          </cell>
          <cell r="B14146">
            <v>0</v>
          </cell>
        </row>
        <row r="14147">
          <cell r="A14147">
            <v>50577</v>
          </cell>
          <cell r="B14147">
            <v>0</v>
          </cell>
        </row>
        <row r="14148">
          <cell r="A14148">
            <v>50578</v>
          </cell>
          <cell r="B14148">
            <v>0</v>
          </cell>
        </row>
        <row r="14149">
          <cell r="A14149">
            <v>50579</v>
          </cell>
          <cell r="B14149">
            <v>0</v>
          </cell>
        </row>
        <row r="14150">
          <cell r="A14150">
            <v>50580</v>
          </cell>
          <cell r="B14150">
            <v>0</v>
          </cell>
        </row>
        <row r="14151">
          <cell r="A14151">
            <v>50581</v>
          </cell>
          <cell r="B14151">
            <v>0</v>
          </cell>
        </row>
        <row r="14152">
          <cell r="A14152">
            <v>50582</v>
          </cell>
          <cell r="B14152">
            <v>0</v>
          </cell>
        </row>
        <row r="14153">
          <cell r="A14153">
            <v>50583</v>
          </cell>
          <cell r="B14153">
            <v>0</v>
          </cell>
        </row>
        <row r="14154">
          <cell r="A14154">
            <v>50584</v>
          </cell>
          <cell r="B14154">
            <v>0</v>
          </cell>
        </row>
        <row r="14155">
          <cell r="A14155">
            <v>50585</v>
          </cell>
          <cell r="B14155">
            <v>0</v>
          </cell>
        </row>
        <row r="14156">
          <cell r="A14156">
            <v>50586</v>
          </cell>
          <cell r="B14156">
            <v>0</v>
          </cell>
        </row>
        <row r="14157">
          <cell r="A14157">
            <v>50587</v>
          </cell>
          <cell r="B14157">
            <v>0</v>
          </cell>
        </row>
        <row r="14158">
          <cell r="A14158">
            <v>50588</v>
          </cell>
          <cell r="B14158">
            <v>0</v>
          </cell>
        </row>
        <row r="14159">
          <cell r="A14159">
            <v>50589</v>
          </cell>
          <cell r="B14159">
            <v>0</v>
          </cell>
        </row>
        <row r="14160">
          <cell r="A14160">
            <v>50590</v>
          </cell>
          <cell r="B14160">
            <v>0</v>
          </cell>
        </row>
        <row r="14161">
          <cell r="A14161">
            <v>50591</v>
          </cell>
          <cell r="B14161">
            <v>0</v>
          </cell>
        </row>
        <row r="14162">
          <cell r="A14162">
            <v>50592</v>
          </cell>
          <cell r="B14162">
            <v>0</v>
          </cell>
        </row>
        <row r="14163">
          <cell r="A14163">
            <v>50593</v>
          </cell>
          <cell r="B14163">
            <v>0</v>
          </cell>
        </row>
        <row r="14164">
          <cell r="A14164">
            <v>50594</v>
          </cell>
          <cell r="B14164">
            <v>0</v>
          </cell>
        </row>
        <row r="14165">
          <cell r="A14165">
            <v>50595</v>
          </cell>
          <cell r="B14165">
            <v>0</v>
          </cell>
        </row>
        <row r="14166">
          <cell r="A14166">
            <v>50596</v>
          </cell>
          <cell r="B14166">
            <v>0</v>
          </cell>
        </row>
        <row r="14167">
          <cell r="A14167">
            <v>50597</v>
          </cell>
          <cell r="B14167">
            <v>0</v>
          </cell>
        </row>
        <row r="14168">
          <cell r="A14168">
            <v>50598</v>
          </cell>
          <cell r="B14168">
            <v>0</v>
          </cell>
        </row>
        <row r="14169">
          <cell r="A14169">
            <v>50599</v>
          </cell>
          <cell r="B14169">
            <v>0</v>
          </cell>
        </row>
        <row r="14170">
          <cell r="A14170">
            <v>50600</v>
          </cell>
          <cell r="B14170">
            <v>0</v>
          </cell>
        </row>
        <row r="14171">
          <cell r="A14171">
            <v>50601</v>
          </cell>
          <cell r="B14171">
            <v>0</v>
          </cell>
        </row>
        <row r="14172">
          <cell r="A14172">
            <v>50602</v>
          </cell>
          <cell r="B14172">
            <v>0</v>
          </cell>
        </row>
        <row r="14173">
          <cell r="A14173">
            <v>50603</v>
          </cell>
          <cell r="B14173">
            <v>0</v>
          </cell>
        </row>
        <row r="14174">
          <cell r="A14174">
            <v>50604</v>
          </cell>
          <cell r="B14174">
            <v>0</v>
          </cell>
        </row>
        <row r="14175">
          <cell r="A14175">
            <v>50605</v>
          </cell>
          <cell r="B14175">
            <v>0</v>
          </cell>
        </row>
        <row r="14176">
          <cell r="A14176">
            <v>50606</v>
          </cell>
          <cell r="B14176">
            <v>0</v>
          </cell>
        </row>
        <row r="14177">
          <cell r="A14177">
            <v>50607</v>
          </cell>
          <cell r="B14177">
            <v>0</v>
          </cell>
        </row>
        <row r="14178">
          <cell r="A14178">
            <v>50608</v>
          </cell>
          <cell r="B14178">
            <v>0</v>
          </cell>
        </row>
        <row r="14179">
          <cell r="A14179">
            <v>50609</v>
          </cell>
          <cell r="B14179">
            <v>0</v>
          </cell>
        </row>
        <row r="14180">
          <cell r="A14180">
            <v>50610</v>
          </cell>
          <cell r="B14180">
            <v>0</v>
          </cell>
        </row>
        <row r="14181">
          <cell r="A14181">
            <v>50611</v>
          </cell>
          <cell r="B14181">
            <v>0</v>
          </cell>
        </row>
        <row r="14182">
          <cell r="A14182">
            <v>50612</v>
          </cell>
          <cell r="B14182">
            <v>0</v>
          </cell>
        </row>
        <row r="14183">
          <cell r="A14183">
            <v>50613</v>
          </cell>
          <cell r="B14183">
            <v>0</v>
          </cell>
        </row>
        <row r="14184">
          <cell r="A14184">
            <v>50614</v>
          </cell>
          <cell r="B14184">
            <v>0</v>
          </cell>
        </row>
        <row r="14185">
          <cell r="A14185">
            <v>50615</v>
          </cell>
          <cell r="B14185">
            <v>0</v>
          </cell>
        </row>
        <row r="14186">
          <cell r="A14186">
            <v>50616</v>
          </cell>
          <cell r="B14186">
            <v>0</v>
          </cell>
        </row>
        <row r="14187">
          <cell r="A14187">
            <v>50617</v>
          </cell>
          <cell r="B14187">
            <v>0</v>
          </cell>
        </row>
        <row r="14188">
          <cell r="A14188">
            <v>50618</v>
          </cell>
          <cell r="B14188">
            <v>0</v>
          </cell>
        </row>
        <row r="14189">
          <cell r="A14189">
            <v>50619</v>
          </cell>
          <cell r="B14189">
            <v>0</v>
          </cell>
        </row>
        <row r="14190">
          <cell r="A14190">
            <v>50620</v>
          </cell>
          <cell r="B14190">
            <v>0</v>
          </cell>
        </row>
        <row r="14191">
          <cell r="A14191">
            <v>50621</v>
          </cell>
          <cell r="B14191">
            <v>0</v>
          </cell>
        </row>
        <row r="14192">
          <cell r="A14192">
            <v>50622</v>
          </cell>
          <cell r="B14192">
            <v>0</v>
          </cell>
        </row>
        <row r="14193">
          <cell r="A14193">
            <v>50623</v>
          </cell>
          <cell r="B14193">
            <v>0</v>
          </cell>
        </row>
        <row r="14194">
          <cell r="A14194">
            <v>50624</v>
          </cell>
          <cell r="B14194">
            <v>0</v>
          </cell>
        </row>
        <row r="14195">
          <cell r="A14195">
            <v>50625</v>
          </cell>
          <cell r="B14195">
            <v>0</v>
          </cell>
        </row>
        <row r="14196">
          <cell r="A14196">
            <v>50626</v>
          </cell>
          <cell r="B14196">
            <v>0</v>
          </cell>
        </row>
        <row r="14197">
          <cell r="A14197">
            <v>50627</v>
          </cell>
          <cell r="B14197">
            <v>0</v>
          </cell>
        </row>
        <row r="14198">
          <cell r="A14198">
            <v>50628</v>
          </cell>
          <cell r="B14198">
            <v>0</v>
          </cell>
        </row>
        <row r="14199">
          <cell r="A14199">
            <v>50629</v>
          </cell>
          <cell r="B14199">
            <v>0</v>
          </cell>
        </row>
        <row r="14200">
          <cell r="A14200">
            <v>50630</v>
          </cell>
          <cell r="B14200">
            <v>0</v>
          </cell>
        </row>
        <row r="14201">
          <cell r="A14201">
            <v>50631</v>
          </cell>
          <cell r="B14201">
            <v>0</v>
          </cell>
        </row>
        <row r="14202">
          <cell r="A14202">
            <v>50632</v>
          </cell>
          <cell r="B14202">
            <v>0</v>
          </cell>
        </row>
        <row r="14203">
          <cell r="A14203">
            <v>50633</v>
          </cell>
          <cell r="B14203">
            <v>0</v>
          </cell>
        </row>
        <row r="14204">
          <cell r="A14204">
            <v>50634</v>
          </cell>
          <cell r="B14204">
            <v>0</v>
          </cell>
        </row>
        <row r="14205">
          <cell r="A14205">
            <v>50635</v>
          </cell>
          <cell r="B14205">
            <v>0</v>
          </cell>
        </row>
        <row r="14206">
          <cell r="A14206">
            <v>50636</v>
          </cell>
          <cell r="B14206">
            <v>0</v>
          </cell>
        </row>
        <row r="14207">
          <cell r="A14207">
            <v>50637</v>
          </cell>
          <cell r="B14207">
            <v>0</v>
          </cell>
        </row>
        <row r="14208">
          <cell r="A14208">
            <v>50638</v>
          </cell>
          <cell r="B14208">
            <v>0</v>
          </cell>
        </row>
        <row r="14209">
          <cell r="A14209">
            <v>50639</v>
          </cell>
          <cell r="B14209">
            <v>0</v>
          </cell>
        </row>
        <row r="14210">
          <cell r="A14210">
            <v>50640</v>
          </cell>
          <cell r="B14210">
            <v>0</v>
          </cell>
        </row>
        <row r="14211">
          <cell r="A14211">
            <v>50641</v>
          </cell>
          <cell r="B14211">
            <v>0</v>
          </cell>
        </row>
        <row r="14212">
          <cell r="A14212">
            <v>50642</v>
          </cell>
          <cell r="B14212">
            <v>0</v>
          </cell>
        </row>
        <row r="14213">
          <cell r="A14213">
            <v>50643</v>
          </cell>
          <cell r="B14213">
            <v>0</v>
          </cell>
        </row>
        <row r="14214">
          <cell r="A14214">
            <v>50644</v>
          </cell>
          <cell r="B14214">
            <v>0</v>
          </cell>
        </row>
        <row r="14215">
          <cell r="A14215">
            <v>50645</v>
          </cell>
          <cell r="B14215">
            <v>0</v>
          </cell>
        </row>
        <row r="14216">
          <cell r="A14216">
            <v>50646</v>
          </cell>
          <cell r="B14216">
            <v>0</v>
          </cell>
        </row>
        <row r="14217">
          <cell r="A14217">
            <v>50647</v>
          </cell>
          <cell r="B14217">
            <v>0</v>
          </cell>
        </row>
        <row r="14218">
          <cell r="A14218">
            <v>50648</v>
          </cell>
          <cell r="B14218">
            <v>0</v>
          </cell>
        </row>
        <row r="14219">
          <cell r="A14219">
            <v>50649</v>
          </cell>
          <cell r="B14219">
            <v>0</v>
          </cell>
        </row>
        <row r="14220">
          <cell r="A14220">
            <v>50650</v>
          </cell>
          <cell r="B14220">
            <v>0</v>
          </cell>
        </row>
        <row r="14221">
          <cell r="A14221">
            <v>50651</v>
          </cell>
          <cell r="B14221">
            <v>0</v>
          </cell>
        </row>
        <row r="14222">
          <cell r="A14222">
            <v>50652</v>
          </cell>
          <cell r="B14222">
            <v>0</v>
          </cell>
        </row>
        <row r="14223">
          <cell r="A14223">
            <v>50653</v>
          </cell>
          <cell r="B14223">
            <v>0</v>
          </cell>
        </row>
        <row r="14224">
          <cell r="A14224">
            <v>50654</v>
          </cell>
          <cell r="B14224">
            <v>0</v>
          </cell>
        </row>
        <row r="14225">
          <cell r="A14225">
            <v>50655</v>
          </cell>
          <cell r="B14225">
            <v>0</v>
          </cell>
        </row>
        <row r="14226">
          <cell r="A14226">
            <v>50656</v>
          </cell>
          <cell r="B14226">
            <v>0</v>
          </cell>
        </row>
        <row r="14227">
          <cell r="A14227">
            <v>50657</v>
          </cell>
          <cell r="B14227">
            <v>0</v>
          </cell>
        </row>
        <row r="14228">
          <cell r="A14228">
            <v>50658</v>
          </cell>
          <cell r="B14228">
            <v>0</v>
          </cell>
        </row>
        <row r="14229">
          <cell r="A14229">
            <v>50659</v>
          </cell>
          <cell r="B14229">
            <v>0</v>
          </cell>
        </row>
        <row r="14230">
          <cell r="A14230">
            <v>50660</v>
          </cell>
          <cell r="B14230">
            <v>0</v>
          </cell>
        </row>
        <row r="14231">
          <cell r="A14231">
            <v>50661</v>
          </cell>
          <cell r="B14231">
            <v>0</v>
          </cell>
        </row>
        <row r="14232">
          <cell r="A14232">
            <v>50662</v>
          </cell>
          <cell r="B14232">
            <v>0</v>
          </cell>
        </row>
        <row r="14233">
          <cell r="A14233">
            <v>50663</v>
          </cell>
          <cell r="B14233">
            <v>0</v>
          </cell>
        </row>
        <row r="14234">
          <cell r="A14234">
            <v>50664</v>
          </cell>
          <cell r="B14234">
            <v>0</v>
          </cell>
        </row>
        <row r="14235">
          <cell r="A14235">
            <v>50665</v>
          </cell>
          <cell r="B14235">
            <v>0</v>
          </cell>
        </row>
        <row r="14236">
          <cell r="A14236">
            <v>50666</v>
          </cell>
          <cell r="B14236">
            <v>0</v>
          </cell>
        </row>
        <row r="14237">
          <cell r="A14237">
            <v>50667</v>
          </cell>
          <cell r="B14237">
            <v>0</v>
          </cell>
        </row>
        <row r="14238">
          <cell r="A14238">
            <v>50668</v>
          </cell>
          <cell r="B14238">
            <v>0</v>
          </cell>
        </row>
        <row r="14239">
          <cell r="A14239">
            <v>50669</v>
          </cell>
          <cell r="B14239">
            <v>0</v>
          </cell>
        </row>
        <row r="14240">
          <cell r="A14240">
            <v>50670</v>
          </cell>
          <cell r="B14240">
            <v>0</v>
          </cell>
        </row>
        <row r="14241">
          <cell r="A14241">
            <v>50671</v>
          </cell>
          <cell r="B14241">
            <v>0</v>
          </cell>
        </row>
        <row r="14242">
          <cell r="A14242">
            <v>50672</v>
          </cell>
          <cell r="B14242">
            <v>0</v>
          </cell>
        </row>
        <row r="14243">
          <cell r="A14243">
            <v>50673</v>
          </cell>
          <cell r="B14243">
            <v>0</v>
          </cell>
        </row>
        <row r="14244">
          <cell r="A14244">
            <v>50674</v>
          </cell>
          <cell r="B14244">
            <v>0</v>
          </cell>
        </row>
        <row r="14245">
          <cell r="A14245">
            <v>50675</v>
          </cell>
          <cell r="B14245">
            <v>0</v>
          </cell>
        </row>
        <row r="14246">
          <cell r="A14246">
            <v>50676</v>
          </cell>
          <cell r="B14246">
            <v>0</v>
          </cell>
        </row>
        <row r="14247">
          <cell r="A14247">
            <v>50677</v>
          </cell>
          <cell r="B14247">
            <v>0</v>
          </cell>
        </row>
        <row r="14248">
          <cell r="A14248">
            <v>50678</v>
          </cell>
          <cell r="B14248">
            <v>0</v>
          </cell>
        </row>
        <row r="14249">
          <cell r="A14249">
            <v>50679</v>
          </cell>
          <cell r="B14249">
            <v>0</v>
          </cell>
        </row>
        <row r="14250">
          <cell r="A14250">
            <v>50680</v>
          </cell>
          <cell r="B14250">
            <v>0</v>
          </cell>
        </row>
        <row r="14251">
          <cell r="A14251">
            <v>50681</v>
          </cell>
          <cell r="B14251">
            <v>0</v>
          </cell>
        </row>
        <row r="14252">
          <cell r="A14252">
            <v>50682</v>
          </cell>
          <cell r="B14252">
            <v>0</v>
          </cell>
        </row>
        <row r="14253">
          <cell r="A14253">
            <v>50683</v>
          </cell>
          <cell r="B14253">
            <v>0</v>
          </cell>
        </row>
        <row r="14254">
          <cell r="A14254">
            <v>50684</v>
          </cell>
          <cell r="B14254">
            <v>0</v>
          </cell>
        </row>
        <row r="14255">
          <cell r="A14255">
            <v>50685</v>
          </cell>
          <cell r="B14255">
            <v>0</v>
          </cell>
        </row>
        <row r="14256">
          <cell r="A14256">
            <v>50686</v>
          </cell>
          <cell r="B14256">
            <v>0</v>
          </cell>
        </row>
        <row r="14257">
          <cell r="A14257">
            <v>50687</v>
          </cell>
          <cell r="B14257">
            <v>0</v>
          </cell>
        </row>
        <row r="14258">
          <cell r="A14258">
            <v>50688</v>
          </cell>
          <cell r="B14258">
            <v>0</v>
          </cell>
        </row>
        <row r="14259">
          <cell r="A14259">
            <v>50689</v>
          </cell>
          <cell r="B14259">
            <v>0</v>
          </cell>
        </row>
        <row r="14260">
          <cell r="A14260">
            <v>50690</v>
          </cell>
          <cell r="B14260">
            <v>0</v>
          </cell>
        </row>
        <row r="14261">
          <cell r="A14261">
            <v>50691</v>
          </cell>
          <cell r="B14261">
            <v>0</v>
          </cell>
        </row>
        <row r="14262">
          <cell r="A14262">
            <v>50692</v>
          </cell>
          <cell r="B14262">
            <v>0</v>
          </cell>
        </row>
        <row r="14263">
          <cell r="A14263">
            <v>50693</v>
          </cell>
          <cell r="B14263">
            <v>0</v>
          </cell>
        </row>
        <row r="14264">
          <cell r="A14264">
            <v>50694</v>
          </cell>
          <cell r="B14264">
            <v>0</v>
          </cell>
        </row>
        <row r="14265">
          <cell r="A14265">
            <v>50695</v>
          </cell>
          <cell r="B14265">
            <v>0</v>
          </cell>
        </row>
        <row r="14266">
          <cell r="A14266">
            <v>50696</v>
          </cell>
          <cell r="B14266">
            <v>0</v>
          </cell>
        </row>
        <row r="14267">
          <cell r="A14267">
            <v>50697</v>
          </cell>
          <cell r="B14267">
            <v>0</v>
          </cell>
        </row>
        <row r="14268">
          <cell r="A14268">
            <v>50698</v>
          </cell>
          <cell r="B14268">
            <v>0</v>
          </cell>
        </row>
        <row r="14269">
          <cell r="A14269">
            <v>50699</v>
          </cell>
          <cell r="B14269">
            <v>0</v>
          </cell>
        </row>
        <row r="14270">
          <cell r="A14270">
            <v>50700</v>
          </cell>
          <cell r="B14270">
            <v>0</v>
          </cell>
        </row>
        <row r="14271">
          <cell r="A14271">
            <v>50701</v>
          </cell>
          <cell r="B14271">
            <v>0</v>
          </cell>
        </row>
        <row r="14272">
          <cell r="A14272">
            <v>50702</v>
          </cell>
          <cell r="B14272">
            <v>0</v>
          </cell>
        </row>
        <row r="14273">
          <cell r="A14273">
            <v>50703</v>
          </cell>
          <cell r="B14273">
            <v>0</v>
          </cell>
        </row>
        <row r="14274">
          <cell r="A14274">
            <v>50704</v>
          </cell>
          <cell r="B14274">
            <v>0</v>
          </cell>
        </row>
        <row r="14275">
          <cell r="A14275">
            <v>50705</v>
          </cell>
          <cell r="B14275">
            <v>0</v>
          </cell>
        </row>
        <row r="14276">
          <cell r="A14276">
            <v>50706</v>
          </cell>
          <cell r="B14276">
            <v>0</v>
          </cell>
        </row>
        <row r="14277">
          <cell r="A14277">
            <v>50707</v>
          </cell>
          <cell r="B14277">
            <v>0</v>
          </cell>
        </row>
        <row r="14278">
          <cell r="A14278">
            <v>50708</v>
          </cell>
          <cell r="B14278">
            <v>0</v>
          </cell>
        </row>
        <row r="14279">
          <cell r="A14279">
            <v>50709</v>
          </cell>
          <cell r="B14279">
            <v>0</v>
          </cell>
        </row>
        <row r="14280">
          <cell r="A14280">
            <v>50710</v>
          </cell>
          <cell r="B14280">
            <v>0</v>
          </cell>
        </row>
        <row r="14281">
          <cell r="A14281">
            <v>50711</v>
          </cell>
          <cell r="B14281">
            <v>0</v>
          </cell>
        </row>
        <row r="14282">
          <cell r="A14282">
            <v>50712</v>
          </cell>
          <cell r="B14282">
            <v>0</v>
          </cell>
        </row>
        <row r="14283">
          <cell r="A14283">
            <v>50713</v>
          </cell>
          <cell r="B14283">
            <v>0</v>
          </cell>
        </row>
        <row r="14284">
          <cell r="A14284">
            <v>50714</v>
          </cell>
          <cell r="B14284">
            <v>0</v>
          </cell>
        </row>
        <row r="14285">
          <cell r="A14285">
            <v>50715</v>
          </cell>
          <cell r="B14285">
            <v>0</v>
          </cell>
        </row>
        <row r="14286">
          <cell r="A14286">
            <v>50716</v>
          </cell>
          <cell r="B14286">
            <v>0</v>
          </cell>
        </row>
        <row r="14287">
          <cell r="A14287">
            <v>50717</v>
          </cell>
          <cell r="B14287">
            <v>0</v>
          </cell>
        </row>
        <row r="14288">
          <cell r="A14288">
            <v>50718</v>
          </cell>
          <cell r="B14288">
            <v>0</v>
          </cell>
        </row>
        <row r="14289">
          <cell r="A14289">
            <v>50719</v>
          </cell>
          <cell r="B14289">
            <v>0</v>
          </cell>
        </row>
        <row r="14290">
          <cell r="A14290">
            <v>50720</v>
          </cell>
          <cell r="B14290">
            <v>0</v>
          </cell>
        </row>
        <row r="14291">
          <cell r="A14291">
            <v>50721</v>
          </cell>
          <cell r="B14291">
            <v>0</v>
          </cell>
        </row>
        <row r="14292">
          <cell r="A14292">
            <v>50722</v>
          </cell>
          <cell r="B14292">
            <v>0</v>
          </cell>
        </row>
        <row r="14293">
          <cell r="A14293">
            <v>50723</v>
          </cell>
          <cell r="B14293">
            <v>0</v>
          </cell>
        </row>
        <row r="14294">
          <cell r="A14294">
            <v>50724</v>
          </cell>
          <cell r="B14294">
            <v>0</v>
          </cell>
        </row>
        <row r="14295">
          <cell r="A14295">
            <v>50725</v>
          </cell>
          <cell r="B14295">
            <v>0</v>
          </cell>
        </row>
        <row r="14296">
          <cell r="A14296">
            <v>50726</v>
          </cell>
          <cell r="B14296">
            <v>0</v>
          </cell>
        </row>
        <row r="14297">
          <cell r="A14297">
            <v>50727</v>
          </cell>
          <cell r="B14297">
            <v>0</v>
          </cell>
        </row>
        <row r="14298">
          <cell r="A14298">
            <v>50728</v>
          </cell>
          <cell r="B14298">
            <v>0</v>
          </cell>
        </row>
        <row r="14299">
          <cell r="A14299">
            <v>50729</v>
          </cell>
          <cell r="B14299">
            <v>0</v>
          </cell>
        </row>
        <row r="14300">
          <cell r="A14300">
            <v>50730</v>
          </cell>
          <cell r="B14300">
            <v>0</v>
          </cell>
        </row>
        <row r="14301">
          <cell r="A14301">
            <v>50731</v>
          </cell>
          <cell r="B14301">
            <v>0</v>
          </cell>
        </row>
        <row r="14302">
          <cell r="A14302">
            <v>50732</v>
          </cell>
          <cell r="B14302">
            <v>0</v>
          </cell>
        </row>
        <row r="14303">
          <cell r="A14303">
            <v>50733</v>
          </cell>
          <cell r="B14303">
            <v>0</v>
          </cell>
        </row>
        <row r="14304">
          <cell r="A14304">
            <v>50734</v>
          </cell>
          <cell r="B14304">
            <v>0</v>
          </cell>
        </row>
        <row r="14305">
          <cell r="A14305">
            <v>50735</v>
          </cell>
          <cell r="B14305">
            <v>0</v>
          </cell>
        </row>
        <row r="14306">
          <cell r="A14306">
            <v>50736</v>
          </cell>
          <cell r="B14306">
            <v>0</v>
          </cell>
        </row>
        <row r="14307">
          <cell r="A14307">
            <v>50737</v>
          </cell>
          <cell r="B14307">
            <v>0</v>
          </cell>
        </row>
        <row r="14308">
          <cell r="A14308">
            <v>50738</v>
          </cell>
          <cell r="B14308">
            <v>0</v>
          </cell>
        </row>
        <row r="14309">
          <cell r="A14309">
            <v>50739</v>
          </cell>
          <cell r="B14309">
            <v>0</v>
          </cell>
        </row>
        <row r="14310">
          <cell r="A14310">
            <v>50740</v>
          </cell>
          <cell r="B14310">
            <v>0</v>
          </cell>
        </row>
        <row r="14311">
          <cell r="A14311">
            <v>50741</v>
          </cell>
          <cell r="B14311">
            <v>0</v>
          </cell>
        </row>
        <row r="14312">
          <cell r="A14312">
            <v>50742</v>
          </cell>
          <cell r="B14312">
            <v>0</v>
          </cell>
        </row>
        <row r="14313">
          <cell r="A14313">
            <v>50743</v>
          </cell>
          <cell r="B14313">
            <v>0</v>
          </cell>
        </row>
        <row r="14314">
          <cell r="A14314">
            <v>50744</v>
          </cell>
          <cell r="B14314">
            <v>0</v>
          </cell>
        </row>
        <row r="14315">
          <cell r="A14315">
            <v>50745</v>
          </cell>
          <cell r="B14315">
            <v>0</v>
          </cell>
        </row>
        <row r="14316">
          <cell r="A14316">
            <v>50746</v>
          </cell>
          <cell r="B14316">
            <v>0</v>
          </cell>
        </row>
        <row r="14317">
          <cell r="A14317">
            <v>50747</v>
          </cell>
          <cell r="B14317">
            <v>0</v>
          </cell>
        </row>
        <row r="14318">
          <cell r="A14318">
            <v>50748</v>
          </cell>
          <cell r="B14318">
            <v>0</v>
          </cell>
        </row>
        <row r="14319">
          <cell r="A14319">
            <v>50749</v>
          </cell>
          <cell r="B14319">
            <v>0</v>
          </cell>
        </row>
        <row r="14320">
          <cell r="A14320">
            <v>50750</v>
          </cell>
          <cell r="B14320">
            <v>0</v>
          </cell>
        </row>
        <row r="14321">
          <cell r="A14321">
            <v>50751</v>
          </cell>
          <cell r="B14321">
            <v>0</v>
          </cell>
        </row>
        <row r="14322">
          <cell r="A14322">
            <v>50752</v>
          </cell>
          <cell r="B14322">
            <v>0</v>
          </cell>
        </row>
        <row r="14323">
          <cell r="A14323">
            <v>50753</v>
          </cell>
          <cell r="B14323">
            <v>0</v>
          </cell>
        </row>
        <row r="14324">
          <cell r="A14324">
            <v>50754</v>
          </cell>
          <cell r="B14324">
            <v>0</v>
          </cell>
        </row>
        <row r="14325">
          <cell r="A14325">
            <v>50755</v>
          </cell>
          <cell r="B14325">
            <v>0</v>
          </cell>
        </row>
        <row r="14326">
          <cell r="A14326">
            <v>50756</v>
          </cell>
          <cell r="B14326">
            <v>0</v>
          </cell>
        </row>
        <row r="14327">
          <cell r="A14327">
            <v>50757</v>
          </cell>
          <cell r="B14327">
            <v>0</v>
          </cell>
        </row>
        <row r="14328">
          <cell r="A14328">
            <v>50758</v>
          </cell>
          <cell r="B14328">
            <v>0</v>
          </cell>
        </row>
        <row r="14329">
          <cell r="A14329">
            <v>50759</v>
          </cell>
          <cell r="B14329">
            <v>0</v>
          </cell>
        </row>
        <row r="14330">
          <cell r="A14330">
            <v>50760</v>
          </cell>
          <cell r="B14330">
            <v>0</v>
          </cell>
        </row>
        <row r="14331">
          <cell r="A14331">
            <v>50761</v>
          </cell>
          <cell r="B14331">
            <v>0</v>
          </cell>
        </row>
        <row r="14332">
          <cell r="A14332">
            <v>50762</v>
          </cell>
          <cell r="B14332">
            <v>0</v>
          </cell>
        </row>
        <row r="14333">
          <cell r="A14333">
            <v>50763</v>
          </cell>
          <cell r="B14333">
            <v>0</v>
          </cell>
        </row>
        <row r="14334">
          <cell r="A14334">
            <v>50764</v>
          </cell>
          <cell r="B14334">
            <v>0</v>
          </cell>
        </row>
        <row r="14335">
          <cell r="A14335">
            <v>50765</v>
          </cell>
          <cell r="B14335">
            <v>0</v>
          </cell>
        </row>
        <row r="14336">
          <cell r="A14336">
            <v>50766</v>
          </cell>
          <cell r="B14336">
            <v>0</v>
          </cell>
        </row>
        <row r="14337">
          <cell r="A14337">
            <v>50767</v>
          </cell>
          <cell r="B14337">
            <v>0</v>
          </cell>
        </row>
        <row r="14338">
          <cell r="A14338">
            <v>50768</v>
          </cell>
          <cell r="B14338">
            <v>0</v>
          </cell>
        </row>
        <row r="14339">
          <cell r="A14339">
            <v>50769</v>
          </cell>
          <cell r="B14339">
            <v>0</v>
          </cell>
        </row>
        <row r="14340">
          <cell r="A14340">
            <v>50770</v>
          </cell>
          <cell r="B14340">
            <v>0</v>
          </cell>
        </row>
        <row r="14341">
          <cell r="A14341">
            <v>50771</v>
          </cell>
          <cell r="B14341">
            <v>0</v>
          </cell>
        </row>
        <row r="14342">
          <cell r="A14342">
            <v>50772</v>
          </cell>
          <cell r="B14342">
            <v>0</v>
          </cell>
        </row>
        <row r="14343">
          <cell r="A14343">
            <v>50773</v>
          </cell>
          <cell r="B14343">
            <v>0</v>
          </cell>
        </row>
        <row r="14344">
          <cell r="A14344">
            <v>50774</v>
          </cell>
          <cell r="B14344">
            <v>0</v>
          </cell>
        </row>
        <row r="14345">
          <cell r="A14345">
            <v>50775</v>
          </cell>
          <cell r="B14345">
            <v>0</v>
          </cell>
        </row>
        <row r="14346">
          <cell r="A14346">
            <v>50776</v>
          </cell>
          <cell r="B14346">
            <v>0</v>
          </cell>
        </row>
        <row r="14347">
          <cell r="A14347">
            <v>50777</v>
          </cell>
          <cell r="B14347">
            <v>0</v>
          </cell>
        </row>
        <row r="14348">
          <cell r="A14348">
            <v>50778</v>
          </cell>
          <cell r="B14348">
            <v>0</v>
          </cell>
        </row>
        <row r="14349">
          <cell r="A14349">
            <v>50779</v>
          </cell>
          <cell r="B14349">
            <v>0</v>
          </cell>
        </row>
        <row r="14350">
          <cell r="A14350">
            <v>50780</v>
          </cell>
          <cell r="B14350">
            <v>0</v>
          </cell>
        </row>
        <row r="14351">
          <cell r="A14351">
            <v>50781</v>
          </cell>
          <cell r="B14351">
            <v>0</v>
          </cell>
        </row>
        <row r="14352">
          <cell r="A14352">
            <v>50782</v>
          </cell>
          <cell r="B14352">
            <v>0</v>
          </cell>
        </row>
        <row r="14353">
          <cell r="A14353">
            <v>50783</v>
          </cell>
          <cell r="B14353">
            <v>0</v>
          </cell>
        </row>
        <row r="14354">
          <cell r="A14354">
            <v>50784</v>
          </cell>
          <cell r="B14354">
            <v>0</v>
          </cell>
        </row>
        <row r="14355">
          <cell r="A14355">
            <v>50785</v>
          </cell>
          <cell r="B14355">
            <v>0</v>
          </cell>
        </row>
        <row r="14356">
          <cell r="A14356">
            <v>50786</v>
          </cell>
          <cell r="B14356">
            <v>0</v>
          </cell>
        </row>
        <row r="14357">
          <cell r="A14357">
            <v>50787</v>
          </cell>
          <cell r="B14357">
            <v>0</v>
          </cell>
        </row>
        <row r="14358">
          <cell r="A14358">
            <v>50788</v>
          </cell>
          <cell r="B14358">
            <v>0</v>
          </cell>
        </row>
        <row r="14359">
          <cell r="A14359">
            <v>50789</v>
          </cell>
          <cell r="B14359">
            <v>0</v>
          </cell>
        </row>
        <row r="14360">
          <cell r="A14360">
            <v>50790</v>
          </cell>
          <cell r="B14360">
            <v>0</v>
          </cell>
        </row>
        <row r="14361">
          <cell r="A14361">
            <v>50791</v>
          </cell>
          <cell r="B14361">
            <v>0</v>
          </cell>
        </row>
        <row r="14362">
          <cell r="A14362">
            <v>50792</v>
          </cell>
          <cell r="B14362">
            <v>0</v>
          </cell>
        </row>
        <row r="14363">
          <cell r="A14363">
            <v>50793</v>
          </cell>
          <cell r="B14363">
            <v>0</v>
          </cell>
        </row>
        <row r="14364">
          <cell r="A14364">
            <v>50794</v>
          </cell>
          <cell r="B14364">
            <v>0</v>
          </cell>
        </row>
        <row r="14365">
          <cell r="A14365">
            <v>50795</v>
          </cell>
          <cell r="B14365">
            <v>0</v>
          </cell>
        </row>
        <row r="14366">
          <cell r="A14366">
            <v>50796</v>
          </cell>
          <cell r="B14366">
            <v>0</v>
          </cell>
        </row>
        <row r="14367">
          <cell r="A14367">
            <v>50797</v>
          </cell>
          <cell r="B14367">
            <v>0</v>
          </cell>
        </row>
        <row r="14368">
          <cell r="A14368">
            <v>50798</v>
          </cell>
          <cell r="B14368">
            <v>0</v>
          </cell>
        </row>
        <row r="14369">
          <cell r="A14369">
            <v>50799</v>
          </cell>
          <cell r="B14369">
            <v>0</v>
          </cell>
        </row>
        <row r="14370">
          <cell r="A14370">
            <v>50800</v>
          </cell>
          <cell r="B14370">
            <v>0</v>
          </cell>
        </row>
        <row r="14371">
          <cell r="A14371">
            <v>50801</v>
          </cell>
          <cell r="B14371">
            <v>0</v>
          </cell>
        </row>
        <row r="14372">
          <cell r="A14372">
            <v>50802</v>
          </cell>
          <cell r="B14372">
            <v>0</v>
          </cell>
        </row>
        <row r="14373">
          <cell r="A14373">
            <v>50803</v>
          </cell>
          <cell r="B14373">
            <v>0</v>
          </cell>
        </row>
        <row r="14374">
          <cell r="A14374">
            <v>50804</v>
          </cell>
          <cell r="B14374">
            <v>0</v>
          </cell>
        </row>
        <row r="14375">
          <cell r="A14375">
            <v>50805</v>
          </cell>
          <cell r="B14375">
            <v>0</v>
          </cell>
        </row>
        <row r="14376">
          <cell r="A14376">
            <v>50806</v>
          </cell>
          <cell r="B14376">
            <v>0</v>
          </cell>
        </row>
        <row r="14377">
          <cell r="A14377">
            <v>50807</v>
          </cell>
          <cell r="B14377">
            <v>0</v>
          </cell>
        </row>
        <row r="14378">
          <cell r="A14378">
            <v>50808</v>
          </cell>
          <cell r="B14378">
            <v>0</v>
          </cell>
        </row>
        <row r="14379">
          <cell r="A14379">
            <v>50809</v>
          </cell>
          <cell r="B14379">
            <v>0</v>
          </cell>
        </row>
        <row r="14380">
          <cell r="A14380">
            <v>50810</v>
          </cell>
          <cell r="B14380">
            <v>0</v>
          </cell>
        </row>
        <row r="14381">
          <cell r="A14381">
            <v>50811</v>
          </cell>
          <cell r="B14381">
            <v>0</v>
          </cell>
        </row>
        <row r="14382">
          <cell r="A14382">
            <v>50812</v>
          </cell>
          <cell r="B14382">
            <v>0</v>
          </cell>
        </row>
        <row r="14383">
          <cell r="A14383">
            <v>50813</v>
          </cell>
          <cell r="B14383">
            <v>0</v>
          </cell>
        </row>
        <row r="14384">
          <cell r="A14384">
            <v>50814</v>
          </cell>
          <cell r="B14384">
            <v>0</v>
          </cell>
        </row>
        <row r="14385">
          <cell r="A14385">
            <v>50815</v>
          </cell>
          <cell r="B14385">
            <v>0</v>
          </cell>
        </row>
        <row r="14386">
          <cell r="A14386">
            <v>50816</v>
          </cell>
          <cell r="B14386">
            <v>0</v>
          </cell>
        </row>
        <row r="14387">
          <cell r="A14387">
            <v>50817</v>
          </cell>
          <cell r="B14387">
            <v>0</v>
          </cell>
        </row>
        <row r="14388">
          <cell r="A14388">
            <v>50818</v>
          </cell>
          <cell r="B14388">
            <v>0</v>
          </cell>
        </row>
        <row r="14389">
          <cell r="A14389">
            <v>50819</v>
          </cell>
          <cell r="B14389">
            <v>0</v>
          </cell>
        </row>
        <row r="14390">
          <cell r="A14390">
            <v>50820</v>
          </cell>
          <cell r="B14390">
            <v>0</v>
          </cell>
        </row>
        <row r="14391">
          <cell r="A14391">
            <v>50821</v>
          </cell>
          <cell r="B14391">
            <v>0</v>
          </cell>
        </row>
        <row r="14392">
          <cell r="A14392">
            <v>50822</v>
          </cell>
          <cell r="B14392">
            <v>0</v>
          </cell>
        </row>
        <row r="14393">
          <cell r="A14393">
            <v>50823</v>
          </cell>
          <cell r="B14393">
            <v>0</v>
          </cell>
        </row>
        <row r="14394">
          <cell r="A14394">
            <v>50824</v>
          </cell>
          <cell r="B14394">
            <v>0</v>
          </cell>
        </row>
        <row r="14395">
          <cell r="A14395">
            <v>50825</v>
          </cell>
          <cell r="B14395">
            <v>0</v>
          </cell>
        </row>
        <row r="14396">
          <cell r="A14396">
            <v>50826</v>
          </cell>
          <cell r="B14396">
            <v>0</v>
          </cell>
        </row>
        <row r="14397">
          <cell r="A14397">
            <v>50827</v>
          </cell>
          <cell r="B14397">
            <v>0</v>
          </cell>
        </row>
        <row r="14398">
          <cell r="A14398">
            <v>50828</v>
          </cell>
          <cell r="B14398">
            <v>0</v>
          </cell>
        </row>
        <row r="14399">
          <cell r="A14399">
            <v>50829</v>
          </cell>
          <cell r="B14399">
            <v>0</v>
          </cell>
        </row>
        <row r="14400">
          <cell r="A14400">
            <v>50830</v>
          </cell>
          <cell r="B14400">
            <v>0</v>
          </cell>
        </row>
        <row r="14401">
          <cell r="A14401">
            <v>50831</v>
          </cell>
          <cell r="B14401">
            <v>0</v>
          </cell>
        </row>
        <row r="14402">
          <cell r="A14402">
            <v>50832</v>
          </cell>
          <cell r="B14402">
            <v>0</v>
          </cell>
        </row>
        <row r="14403">
          <cell r="A14403">
            <v>50833</v>
          </cell>
          <cell r="B14403">
            <v>0</v>
          </cell>
        </row>
        <row r="14404">
          <cell r="A14404">
            <v>50834</v>
          </cell>
          <cell r="B14404">
            <v>0</v>
          </cell>
        </row>
        <row r="14405">
          <cell r="A14405">
            <v>50835</v>
          </cell>
          <cell r="B14405">
            <v>0</v>
          </cell>
        </row>
        <row r="14406">
          <cell r="A14406">
            <v>50836</v>
          </cell>
          <cell r="B14406">
            <v>0</v>
          </cell>
        </row>
        <row r="14407">
          <cell r="A14407">
            <v>50837</v>
          </cell>
          <cell r="B14407">
            <v>0</v>
          </cell>
        </row>
        <row r="14408">
          <cell r="A14408">
            <v>50838</v>
          </cell>
          <cell r="B14408">
            <v>0</v>
          </cell>
        </row>
        <row r="14409">
          <cell r="A14409">
            <v>50839</v>
          </cell>
          <cell r="B14409">
            <v>0</v>
          </cell>
        </row>
        <row r="14410">
          <cell r="A14410">
            <v>50840</v>
          </cell>
          <cell r="B14410">
            <v>0</v>
          </cell>
        </row>
        <row r="14411">
          <cell r="A14411">
            <v>50841</v>
          </cell>
          <cell r="B14411">
            <v>0</v>
          </cell>
        </row>
        <row r="14412">
          <cell r="A14412">
            <v>50842</v>
          </cell>
          <cell r="B14412">
            <v>0</v>
          </cell>
        </row>
        <row r="14413">
          <cell r="A14413">
            <v>50843</v>
          </cell>
          <cell r="B14413">
            <v>0</v>
          </cell>
        </row>
        <row r="14414">
          <cell r="A14414">
            <v>50844</v>
          </cell>
          <cell r="B14414">
            <v>0</v>
          </cell>
        </row>
        <row r="14415">
          <cell r="A14415">
            <v>50845</v>
          </cell>
          <cell r="B14415">
            <v>0</v>
          </cell>
        </row>
        <row r="14416">
          <cell r="A14416">
            <v>50846</v>
          </cell>
          <cell r="B14416">
            <v>0</v>
          </cell>
        </row>
        <row r="14417">
          <cell r="A14417">
            <v>50847</v>
          </cell>
          <cell r="B14417">
            <v>0</v>
          </cell>
        </row>
        <row r="14418">
          <cell r="A14418">
            <v>50848</v>
          </cell>
          <cell r="B14418">
            <v>0</v>
          </cell>
        </row>
        <row r="14419">
          <cell r="A14419">
            <v>50849</v>
          </cell>
          <cell r="B14419">
            <v>0</v>
          </cell>
        </row>
        <row r="14420">
          <cell r="A14420">
            <v>50850</v>
          </cell>
          <cell r="B14420">
            <v>0</v>
          </cell>
        </row>
        <row r="14421">
          <cell r="A14421">
            <v>50851</v>
          </cell>
          <cell r="B14421">
            <v>0</v>
          </cell>
        </row>
        <row r="14422">
          <cell r="A14422">
            <v>50852</v>
          </cell>
          <cell r="B14422">
            <v>0</v>
          </cell>
        </row>
        <row r="14423">
          <cell r="A14423">
            <v>50853</v>
          </cell>
          <cell r="B14423">
            <v>0</v>
          </cell>
        </row>
        <row r="14424">
          <cell r="A14424">
            <v>50854</v>
          </cell>
          <cell r="B14424">
            <v>0</v>
          </cell>
        </row>
        <row r="14425">
          <cell r="A14425">
            <v>50855</v>
          </cell>
          <cell r="B14425">
            <v>0</v>
          </cell>
        </row>
        <row r="14426">
          <cell r="A14426">
            <v>50856</v>
          </cell>
          <cell r="B14426">
            <v>0</v>
          </cell>
        </row>
        <row r="14427">
          <cell r="A14427">
            <v>50857</v>
          </cell>
          <cell r="B14427">
            <v>0</v>
          </cell>
        </row>
        <row r="14428">
          <cell r="A14428">
            <v>50858</v>
          </cell>
          <cell r="B14428">
            <v>0</v>
          </cell>
        </row>
        <row r="14429">
          <cell r="A14429">
            <v>50859</v>
          </cell>
          <cell r="B14429">
            <v>0</v>
          </cell>
        </row>
        <row r="14430">
          <cell r="A14430">
            <v>50860</v>
          </cell>
          <cell r="B14430">
            <v>0</v>
          </cell>
        </row>
        <row r="14431">
          <cell r="A14431">
            <v>50861</v>
          </cell>
          <cell r="B14431">
            <v>0</v>
          </cell>
        </row>
        <row r="14432">
          <cell r="A14432">
            <v>50862</v>
          </cell>
          <cell r="B14432">
            <v>0</v>
          </cell>
        </row>
        <row r="14433">
          <cell r="A14433">
            <v>50863</v>
          </cell>
          <cell r="B14433">
            <v>0</v>
          </cell>
        </row>
        <row r="14434">
          <cell r="A14434">
            <v>50864</v>
          </cell>
          <cell r="B14434">
            <v>0</v>
          </cell>
        </row>
        <row r="14435">
          <cell r="A14435">
            <v>50865</v>
          </cell>
          <cell r="B14435">
            <v>0</v>
          </cell>
        </row>
        <row r="14436">
          <cell r="A14436">
            <v>50866</v>
          </cell>
          <cell r="B14436">
            <v>0</v>
          </cell>
        </row>
        <row r="14437">
          <cell r="A14437">
            <v>50867</v>
          </cell>
          <cell r="B14437">
            <v>0</v>
          </cell>
        </row>
        <row r="14438">
          <cell r="A14438">
            <v>50868</v>
          </cell>
          <cell r="B14438">
            <v>0</v>
          </cell>
        </row>
        <row r="14439">
          <cell r="A14439">
            <v>50869</v>
          </cell>
          <cell r="B14439">
            <v>0</v>
          </cell>
        </row>
        <row r="14440">
          <cell r="A14440">
            <v>50870</v>
          </cell>
          <cell r="B14440">
            <v>0</v>
          </cell>
        </row>
        <row r="14441">
          <cell r="A14441">
            <v>50871</v>
          </cell>
          <cell r="B14441">
            <v>0</v>
          </cell>
        </row>
        <row r="14442">
          <cell r="A14442">
            <v>50872</v>
          </cell>
          <cell r="B14442">
            <v>0</v>
          </cell>
        </row>
        <row r="14443">
          <cell r="A14443">
            <v>50873</v>
          </cell>
          <cell r="B14443">
            <v>0</v>
          </cell>
        </row>
        <row r="14444">
          <cell r="A14444">
            <v>50874</v>
          </cell>
          <cell r="B14444">
            <v>0</v>
          </cell>
        </row>
        <row r="14445">
          <cell r="A14445">
            <v>50875</v>
          </cell>
          <cell r="B14445">
            <v>0</v>
          </cell>
        </row>
        <row r="14446">
          <cell r="A14446">
            <v>50876</v>
          </cell>
          <cell r="B14446">
            <v>0</v>
          </cell>
        </row>
        <row r="14447">
          <cell r="A14447">
            <v>50877</v>
          </cell>
          <cell r="B14447">
            <v>0</v>
          </cell>
        </row>
        <row r="14448">
          <cell r="A14448">
            <v>50878</v>
          </cell>
          <cell r="B14448">
            <v>0</v>
          </cell>
        </row>
        <row r="14449">
          <cell r="A14449">
            <v>50879</v>
          </cell>
          <cell r="B14449">
            <v>0</v>
          </cell>
        </row>
        <row r="14450">
          <cell r="A14450">
            <v>50880</v>
          </cell>
          <cell r="B14450">
            <v>0</v>
          </cell>
        </row>
        <row r="14451">
          <cell r="A14451">
            <v>50881</v>
          </cell>
          <cell r="B14451">
            <v>0</v>
          </cell>
        </row>
        <row r="14452">
          <cell r="A14452">
            <v>50882</v>
          </cell>
          <cell r="B14452">
            <v>0</v>
          </cell>
        </row>
        <row r="14453">
          <cell r="A14453">
            <v>50883</v>
          </cell>
          <cell r="B14453">
            <v>0</v>
          </cell>
        </row>
        <row r="14454">
          <cell r="A14454">
            <v>50884</v>
          </cell>
          <cell r="B14454">
            <v>0</v>
          </cell>
        </row>
        <row r="14455">
          <cell r="A14455">
            <v>50885</v>
          </cell>
          <cell r="B14455">
            <v>0</v>
          </cell>
        </row>
        <row r="14456">
          <cell r="A14456">
            <v>50886</v>
          </cell>
          <cell r="B14456">
            <v>0</v>
          </cell>
        </row>
        <row r="14457">
          <cell r="A14457">
            <v>50887</v>
          </cell>
          <cell r="B14457">
            <v>0</v>
          </cell>
        </row>
        <row r="14458">
          <cell r="A14458">
            <v>50888</v>
          </cell>
          <cell r="B14458">
            <v>0</v>
          </cell>
        </row>
        <row r="14459">
          <cell r="A14459">
            <v>50889</v>
          </cell>
          <cell r="B14459">
            <v>0</v>
          </cell>
        </row>
        <row r="14460">
          <cell r="A14460">
            <v>50890</v>
          </cell>
          <cell r="B14460">
            <v>0</v>
          </cell>
        </row>
        <row r="14461">
          <cell r="A14461">
            <v>50891</v>
          </cell>
          <cell r="B14461">
            <v>0</v>
          </cell>
        </row>
        <row r="14462">
          <cell r="A14462">
            <v>50892</v>
          </cell>
          <cell r="B14462">
            <v>0</v>
          </cell>
        </row>
        <row r="14463">
          <cell r="A14463">
            <v>50893</v>
          </cell>
          <cell r="B14463">
            <v>0</v>
          </cell>
        </row>
        <row r="14464">
          <cell r="A14464">
            <v>50894</v>
          </cell>
          <cell r="B14464">
            <v>0</v>
          </cell>
        </row>
        <row r="14465">
          <cell r="A14465">
            <v>50895</v>
          </cell>
          <cell r="B14465">
            <v>0</v>
          </cell>
        </row>
        <row r="14466">
          <cell r="A14466">
            <v>50896</v>
          </cell>
          <cell r="B14466">
            <v>0</v>
          </cell>
        </row>
        <row r="14467">
          <cell r="A14467">
            <v>50897</v>
          </cell>
          <cell r="B14467">
            <v>0</v>
          </cell>
        </row>
        <row r="14468">
          <cell r="A14468">
            <v>50898</v>
          </cell>
          <cell r="B14468">
            <v>0</v>
          </cell>
        </row>
        <row r="14469">
          <cell r="A14469">
            <v>50899</v>
          </cell>
          <cell r="B14469">
            <v>0</v>
          </cell>
        </row>
        <row r="14470">
          <cell r="A14470">
            <v>50900</v>
          </cell>
          <cell r="B14470">
            <v>0</v>
          </cell>
        </row>
        <row r="14471">
          <cell r="A14471">
            <v>50901</v>
          </cell>
          <cell r="B14471">
            <v>0</v>
          </cell>
        </row>
        <row r="14472">
          <cell r="A14472">
            <v>50902</v>
          </cell>
          <cell r="B14472">
            <v>0</v>
          </cell>
        </row>
        <row r="14473">
          <cell r="A14473">
            <v>50903</v>
          </cell>
          <cell r="B14473">
            <v>0</v>
          </cell>
        </row>
        <row r="14474">
          <cell r="A14474">
            <v>50904</v>
          </cell>
          <cell r="B14474">
            <v>0</v>
          </cell>
        </row>
        <row r="14475">
          <cell r="A14475">
            <v>50905</v>
          </cell>
          <cell r="B14475">
            <v>0</v>
          </cell>
        </row>
        <row r="14476">
          <cell r="A14476">
            <v>50906</v>
          </cell>
          <cell r="B14476">
            <v>0</v>
          </cell>
        </row>
        <row r="14477">
          <cell r="A14477">
            <v>50907</v>
          </cell>
          <cell r="B14477">
            <v>0</v>
          </cell>
        </row>
        <row r="14478">
          <cell r="A14478">
            <v>50908</v>
          </cell>
          <cell r="B14478">
            <v>0</v>
          </cell>
        </row>
        <row r="14479">
          <cell r="A14479">
            <v>50909</v>
          </cell>
          <cell r="B14479">
            <v>0</v>
          </cell>
        </row>
        <row r="14480">
          <cell r="A14480">
            <v>50910</v>
          </cell>
          <cell r="B14480">
            <v>0</v>
          </cell>
        </row>
        <row r="14481">
          <cell r="A14481">
            <v>50911</v>
          </cell>
          <cell r="B14481">
            <v>0</v>
          </cell>
        </row>
        <row r="14482">
          <cell r="A14482">
            <v>50912</v>
          </cell>
          <cell r="B14482">
            <v>0</v>
          </cell>
        </row>
        <row r="14483">
          <cell r="A14483">
            <v>50913</v>
          </cell>
          <cell r="B14483">
            <v>0</v>
          </cell>
        </row>
        <row r="14484">
          <cell r="A14484">
            <v>50914</v>
          </cell>
          <cell r="B14484">
            <v>0</v>
          </cell>
        </row>
        <row r="14485">
          <cell r="A14485">
            <v>50915</v>
          </cell>
          <cell r="B14485">
            <v>0</v>
          </cell>
        </row>
        <row r="14486">
          <cell r="A14486">
            <v>50916</v>
          </cell>
          <cell r="B14486">
            <v>0</v>
          </cell>
        </row>
        <row r="14487">
          <cell r="A14487">
            <v>50917</v>
          </cell>
          <cell r="B14487">
            <v>0</v>
          </cell>
        </row>
        <row r="14488">
          <cell r="A14488">
            <v>50918</v>
          </cell>
          <cell r="B14488">
            <v>0</v>
          </cell>
        </row>
        <row r="14489">
          <cell r="A14489">
            <v>50919</v>
          </cell>
          <cell r="B14489">
            <v>0</v>
          </cell>
        </row>
        <row r="14490">
          <cell r="A14490">
            <v>50920</v>
          </cell>
          <cell r="B14490">
            <v>0</v>
          </cell>
        </row>
        <row r="14491">
          <cell r="A14491">
            <v>50921</v>
          </cell>
          <cell r="B14491">
            <v>0</v>
          </cell>
        </row>
        <row r="14492">
          <cell r="A14492">
            <v>50922</v>
          </cell>
          <cell r="B14492">
            <v>0</v>
          </cell>
        </row>
        <row r="14493">
          <cell r="A14493">
            <v>50923</v>
          </cell>
          <cell r="B14493">
            <v>0</v>
          </cell>
        </row>
        <row r="14494">
          <cell r="A14494">
            <v>50924</v>
          </cell>
          <cell r="B14494">
            <v>0</v>
          </cell>
        </row>
        <row r="14495">
          <cell r="A14495">
            <v>50925</v>
          </cell>
          <cell r="B14495">
            <v>0</v>
          </cell>
        </row>
        <row r="14496">
          <cell r="A14496">
            <v>50926</v>
          </cell>
          <cell r="B14496">
            <v>0</v>
          </cell>
        </row>
        <row r="14497">
          <cell r="A14497">
            <v>50927</v>
          </cell>
          <cell r="B14497">
            <v>0</v>
          </cell>
        </row>
        <row r="14498">
          <cell r="A14498">
            <v>50928</v>
          </cell>
          <cell r="B14498">
            <v>0</v>
          </cell>
        </row>
        <row r="14499">
          <cell r="A14499">
            <v>50929</v>
          </cell>
          <cell r="B14499">
            <v>0</v>
          </cell>
        </row>
        <row r="14500">
          <cell r="A14500">
            <v>50930</v>
          </cell>
          <cell r="B14500">
            <v>0</v>
          </cell>
        </row>
        <row r="14501">
          <cell r="A14501">
            <v>50931</v>
          </cell>
          <cell r="B14501">
            <v>0</v>
          </cell>
        </row>
        <row r="14502">
          <cell r="A14502">
            <v>50932</v>
          </cell>
          <cell r="B14502">
            <v>0</v>
          </cell>
        </row>
        <row r="14503">
          <cell r="A14503">
            <v>50933</v>
          </cell>
          <cell r="B14503">
            <v>0</v>
          </cell>
        </row>
        <row r="14504">
          <cell r="A14504">
            <v>50934</v>
          </cell>
          <cell r="B14504">
            <v>0</v>
          </cell>
        </row>
        <row r="14505">
          <cell r="A14505">
            <v>50935</v>
          </cell>
          <cell r="B14505">
            <v>0</v>
          </cell>
        </row>
        <row r="14506">
          <cell r="A14506">
            <v>50936</v>
          </cell>
          <cell r="B14506">
            <v>0</v>
          </cell>
        </row>
        <row r="14507">
          <cell r="A14507">
            <v>50937</v>
          </cell>
          <cell r="B14507">
            <v>0</v>
          </cell>
        </row>
        <row r="14508">
          <cell r="A14508">
            <v>50938</v>
          </cell>
          <cell r="B14508">
            <v>0</v>
          </cell>
        </row>
        <row r="14509">
          <cell r="A14509">
            <v>50939</v>
          </cell>
          <cell r="B14509">
            <v>0</v>
          </cell>
        </row>
        <row r="14510">
          <cell r="A14510">
            <v>50940</v>
          </cell>
          <cell r="B14510">
            <v>0</v>
          </cell>
        </row>
        <row r="14511">
          <cell r="A14511">
            <v>50941</v>
          </cell>
          <cell r="B14511">
            <v>0</v>
          </cell>
        </row>
        <row r="14512">
          <cell r="A14512">
            <v>50942</v>
          </cell>
          <cell r="B14512">
            <v>0</v>
          </cell>
        </row>
        <row r="14513">
          <cell r="A14513">
            <v>50943</v>
          </cell>
          <cell r="B14513">
            <v>0</v>
          </cell>
        </row>
        <row r="14514">
          <cell r="A14514">
            <v>50944</v>
          </cell>
          <cell r="B14514">
            <v>0</v>
          </cell>
        </row>
        <row r="14515">
          <cell r="A14515">
            <v>50945</v>
          </cell>
          <cell r="B14515">
            <v>0</v>
          </cell>
        </row>
        <row r="14516">
          <cell r="A14516">
            <v>50946</v>
          </cell>
          <cell r="B14516">
            <v>0</v>
          </cell>
        </row>
        <row r="14517">
          <cell r="A14517">
            <v>50947</v>
          </cell>
          <cell r="B14517">
            <v>0</v>
          </cell>
        </row>
        <row r="14518">
          <cell r="A14518">
            <v>50948</v>
          </cell>
          <cell r="B14518">
            <v>0</v>
          </cell>
        </row>
        <row r="14519">
          <cell r="A14519">
            <v>50949</v>
          </cell>
          <cell r="B14519">
            <v>0</v>
          </cell>
        </row>
        <row r="14520">
          <cell r="A14520">
            <v>50950</v>
          </cell>
          <cell r="B14520">
            <v>0</v>
          </cell>
        </row>
        <row r="14521">
          <cell r="A14521">
            <v>50951</v>
          </cell>
          <cell r="B14521">
            <v>0</v>
          </cell>
        </row>
        <row r="14522">
          <cell r="A14522">
            <v>50952</v>
          </cell>
          <cell r="B14522">
            <v>0</v>
          </cell>
        </row>
        <row r="14523">
          <cell r="A14523">
            <v>50953</v>
          </cell>
          <cell r="B14523">
            <v>0</v>
          </cell>
        </row>
        <row r="14524">
          <cell r="A14524">
            <v>50954</v>
          </cell>
          <cell r="B14524">
            <v>0</v>
          </cell>
        </row>
        <row r="14525">
          <cell r="A14525">
            <v>50955</v>
          </cell>
          <cell r="B14525">
            <v>0</v>
          </cell>
        </row>
        <row r="14526">
          <cell r="A14526">
            <v>50956</v>
          </cell>
          <cell r="B14526">
            <v>0</v>
          </cell>
        </row>
        <row r="14527">
          <cell r="A14527">
            <v>50957</v>
          </cell>
          <cell r="B14527">
            <v>0</v>
          </cell>
        </row>
        <row r="14528">
          <cell r="A14528">
            <v>50958</v>
          </cell>
          <cell r="B14528">
            <v>0</v>
          </cell>
        </row>
        <row r="14529">
          <cell r="A14529">
            <v>50959</v>
          </cell>
          <cell r="B14529">
            <v>0</v>
          </cell>
        </row>
        <row r="14530">
          <cell r="A14530">
            <v>50960</v>
          </cell>
          <cell r="B14530">
            <v>0</v>
          </cell>
        </row>
        <row r="14531">
          <cell r="A14531">
            <v>50961</v>
          </cell>
          <cell r="B14531">
            <v>0</v>
          </cell>
        </row>
        <row r="14532">
          <cell r="A14532">
            <v>50962</v>
          </cell>
          <cell r="B14532">
            <v>0</v>
          </cell>
        </row>
        <row r="14533">
          <cell r="A14533">
            <v>50963</v>
          </cell>
          <cell r="B14533">
            <v>0</v>
          </cell>
        </row>
        <row r="14534">
          <cell r="A14534">
            <v>50964</v>
          </cell>
          <cell r="B14534">
            <v>0</v>
          </cell>
        </row>
        <row r="14535">
          <cell r="A14535">
            <v>50965</v>
          </cell>
          <cell r="B14535">
            <v>0</v>
          </cell>
        </row>
        <row r="14536">
          <cell r="A14536">
            <v>50966</v>
          </cell>
          <cell r="B14536">
            <v>0</v>
          </cell>
        </row>
        <row r="14537">
          <cell r="A14537">
            <v>50967</v>
          </cell>
          <cell r="B14537">
            <v>0</v>
          </cell>
        </row>
        <row r="14538">
          <cell r="A14538">
            <v>50968</v>
          </cell>
          <cell r="B14538">
            <v>0</v>
          </cell>
        </row>
        <row r="14539">
          <cell r="A14539">
            <v>50969</v>
          </cell>
          <cell r="B14539">
            <v>0</v>
          </cell>
        </row>
        <row r="14540">
          <cell r="A14540">
            <v>50970</v>
          </cell>
          <cell r="B14540">
            <v>0</v>
          </cell>
        </row>
        <row r="14541">
          <cell r="A14541">
            <v>50971</v>
          </cell>
          <cell r="B14541">
            <v>0</v>
          </cell>
        </row>
        <row r="14542">
          <cell r="A14542">
            <v>50972</v>
          </cell>
          <cell r="B14542">
            <v>0</v>
          </cell>
        </row>
        <row r="14543">
          <cell r="A14543">
            <v>50973</v>
          </cell>
          <cell r="B14543">
            <v>0</v>
          </cell>
        </row>
        <row r="14544">
          <cell r="A14544">
            <v>50974</v>
          </cell>
          <cell r="B14544">
            <v>0</v>
          </cell>
        </row>
        <row r="14545">
          <cell r="A14545">
            <v>50975</v>
          </cell>
          <cell r="B14545">
            <v>0</v>
          </cell>
        </row>
        <row r="14546">
          <cell r="A14546">
            <v>50976</v>
          </cell>
          <cell r="B14546">
            <v>0</v>
          </cell>
        </row>
        <row r="14547">
          <cell r="A14547">
            <v>50977</v>
          </cell>
          <cell r="B14547">
            <v>0</v>
          </cell>
        </row>
        <row r="14548">
          <cell r="A14548">
            <v>50978</v>
          </cell>
          <cell r="B14548">
            <v>0</v>
          </cell>
        </row>
        <row r="14549">
          <cell r="A14549">
            <v>50979</v>
          </cell>
          <cell r="B14549">
            <v>0</v>
          </cell>
        </row>
        <row r="14550">
          <cell r="A14550">
            <v>50980</v>
          </cell>
          <cell r="B14550">
            <v>0</v>
          </cell>
        </row>
        <row r="14551">
          <cell r="A14551">
            <v>50981</v>
          </cell>
          <cell r="B14551">
            <v>0</v>
          </cell>
        </row>
        <row r="14552">
          <cell r="A14552">
            <v>50982</v>
          </cell>
          <cell r="B14552">
            <v>0</v>
          </cell>
        </row>
        <row r="14553">
          <cell r="A14553">
            <v>50983</v>
          </cell>
          <cell r="B14553">
            <v>0</v>
          </cell>
        </row>
        <row r="14554">
          <cell r="A14554">
            <v>50984</v>
          </cell>
          <cell r="B14554">
            <v>0</v>
          </cell>
        </row>
        <row r="14555">
          <cell r="A14555">
            <v>50985</v>
          </cell>
          <cell r="B14555">
            <v>0</v>
          </cell>
        </row>
        <row r="14556">
          <cell r="A14556">
            <v>50986</v>
          </cell>
          <cell r="B14556">
            <v>0</v>
          </cell>
        </row>
        <row r="14557">
          <cell r="A14557">
            <v>50987</v>
          </cell>
          <cell r="B14557">
            <v>0</v>
          </cell>
        </row>
        <row r="14558">
          <cell r="A14558">
            <v>50988</v>
          </cell>
          <cell r="B14558">
            <v>0</v>
          </cell>
        </row>
        <row r="14559">
          <cell r="A14559">
            <v>50989</v>
          </cell>
          <cell r="B14559">
            <v>0</v>
          </cell>
        </row>
        <row r="14560">
          <cell r="A14560">
            <v>50990</v>
          </cell>
          <cell r="B14560">
            <v>0</v>
          </cell>
        </row>
        <row r="14561">
          <cell r="A14561">
            <v>50991</v>
          </cell>
          <cell r="B14561">
            <v>0</v>
          </cell>
        </row>
        <row r="14562">
          <cell r="A14562">
            <v>50992</v>
          </cell>
          <cell r="B14562">
            <v>0</v>
          </cell>
        </row>
        <row r="14563">
          <cell r="A14563">
            <v>50993</v>
          </cell>
          <cell r="B14563">
            <v>0</v>
          </cell>
        </row>
        <row r="14564">
          <cell r="A14564">
            <v>50994</v>
          </cell>
          <cell r="B14564">
            <v>0</v>
          </cell>
        </row>
        <row r="14565">
          <cell r="A14565">
            <v>50995</v>
          </cell>
          <cell r="B14565">
            <v>0</v>
          </cell>
        </row>
        <row r="14566">
          <cell r="A14566">
            <v>50996</v>
          </cell>
          <cell r="B14566">
            <v>0</v>
          </cell>
        </row>
        <row r="14567">
          <cell r="A14567">
            <v>50997</v>
          </cell>
          <cell r="B14567">
            <v>0</v>
          </cell>
        </row>
        <row r="14568">
          <cell r="A14568">
            <v>50998</v>
          </cell>
          <cell r="B14568">
            <v>0</v>
          </cell>
        </row>
        <row r="14569">
          <cell r="A14569">
            <v>50999</v>
          </cell>
          <cell r="B14569">
            <v>0</v>
          </cell>
        </row>
        <row r="14570">
          <cell r="A14570">
            <v>51000</v>
          </cell>
          <cell r="B14570">
            <v>0</v>
          </cell>
        </row>
        <row r="14571">
          <cell r="A14571">
            <v>51001</v>
          </cell>
          <cell r="B14571">
            <v>0</v>
          </cell>
        </row>
        <row r="14572">
          <cell r="A14572">
            <v>51002</v>
          </cell>
          <cell r="B14572">
            <v>0</v>
          </cell>
        </row>
        <row r="14573">
          <cell r="A14573">
            <v>51003</v>
          </cell>
          <cell r="B14573">
            <v>0</v>
          </cell>
        </row>
        <row r="14574">
          <cell r="A14574">
            <v>51004</v>
          </cell>
          <cell r="B14574">
            <v>0</v>
          </cell>
        </row>
        <row r="14575">
          <cell r="A14575">
            <v>51005</v>
          </cell>
          <cell r="B14575">
            <v>0</v>
          </cell>
        </row>
        <row r="14576">
          <cell r="A14576">
            <v>51006</v>
          </cell>
          <cell r="B14576">
            <v>0</v>
          </cell>
        </row>
        <row r="14577">
          <cell r="A14577">
            <v>51007</v>
          </cell>
          <cell r="B14577">
            <v>0</v>
          </cell>
        </row>
        <row r="14578">
          <cell r="A14578">
            <v>51008</v>
          </cell>
          <cell r="B14578">
            <v>0</v>
          </cell>
        </row>
        <row r="14579">
          <cell r="A14579">
            <v>51009</v>
          </cell>
          <cell r="B14579">
            <v>0</v>
          </cell>
        </row>
        <row r="14580">
          <cell r="A14580">
            <v>51010</v>
          </cell>
          <cell r="B14580">
            <v>0</v>
          </cell>
        </row>
        <row r="14581">
          <cell r="A14581">
            <v>51011</v>
          </cell>
          <cell r="B14581">
            <v>0</v>
          </cell>
        </row>
        <row r="14582">
          <cell r="A14582">
            <v>51012</v>
          </cell>
          <cell r="B14582">
            <v>0</v>
          </cell>
        </row>
        <row r="14583">
          <cell r="A14583">
            <v>51013</v>
          </cell>
          <cell r="B14583">
            <v>0</v>
          </cell>
        </row>
        <row r="14584">
          <cell r="A14584">
            <v>51014</v>
          </cell>
          <cell r="B14584">
            <v>0</v>
          </cell>
        </row>
        <row r="14585">
          <cell r="A14585">
            <v>51015</v>
          </cell>
          <cell r="B14585">
            <v>0</v>
          </cell>
        </row>
        <row r="14586">
          <cell r="A14586">
            <v>51016</v>
          </cell>
          <cell r="B14586">
            <v>0</v>
          </cell>
        </row>
        <row r="14587">
          <cell r="A14587">
            <v>51017</v>
          </cell>
          <cell r="B14587">
            <v>0</v>
          </cell>
        </row>
        <row r="14588">
          <cell r="A14588">
            <v>51018</v>
          </cell>
          <cell r="B14588">
            <v>0</v>
          </cell>
        </row>
        <row r="14589">
          <cell r="A14589">
            <v>51019</v>
          </cell>
          <cell r="B14589">
            <v>0</v>
          </cell>
        </row>
        <row r="14590">
          <cell r="A14590">
            <v>51020</v>
          </cell>
          <cell r="B14590">
            <v>0</v>
          </cell>
        </row>
        <row r="14591">
          <cell r="A14591">
            <v>51021</v>
          </cell>
          <cell r="B14591">
            <v>0</v>
          </cell>
        </row>
        <row r="14592">
          <cell r="A14592">
            <v>51022</v>
          </cell>
          <cell r="B14592">
            <v>0</v>
          </cell>
        </row>
        <row r="14593">
          <cell r="A14593">
            <v>51023</v>
          </cell>
          <cell r="B14593">
            <v>0</v>
          </cell>
        </row>
        <row r="14594">
          <cell r="A14594">
            <v>51024</v>
          </cell>
          <cell r="B14594">
            <v>0</v>
          </cell>
        </row>
        <row r="14595">
          <cell r="A14595">
            <v>51025</v>
          </cell>
          <cell r="B14595">
            <v>0</v>
          </cell>
        </row>
        <row r="14596">
          <cell r="A14596">
            <v>51026</v>
          </cell>
          <cell r="B14596">
            <v>0</v>
          </cell>
        </row>
        <row r="14597">
          <cell r="A14597">
            <v>51027</v>
          </cell>
          <cell r="B14597">
            <v>0</v>
          </cell>
        </row>
        <row r="14598">
          <cell r="A14598">
            <v>51028</v>
          </cell>
          <cell r="B14598">
            <v>0</v>
          </cell>
        </row>
        <row r="14599">
          <cell r="A14599">
            <v>51029</v>
          </cell>
          <cell r="B14599">
            <v>0</v>
          </cell>
        </row>
        <row r="14600">
          <cell r="A14600">
            <v>51030</v>
          </cell>
          <cell r="B14600">
            <v>0</v>
          </cell>
        </row>
        <row r="14601">
          <cell r="A14601">
            <v>51031</v>
          </cell>
          <cell r="B14601">
            <v>0</v>
          </cell>
        </row>
        <row r="14602">
          <cell r="A14602">
            <v>51032</v>
          </cell>
          <cell r="B14602">
            <v>0</v>
          </cell>
        </row>
        <row r="14603">
          <cell r="A14603">
            <v>51033</v>
          </cell>
          <cell r="B14603">
            <v>0</v>
          </cell>
        </row>
        <row r="14604">
          <cell r="A14604">
            <v>51034</v>
          </cell>
          <cell r="B14604">
            <v>0</v>
          </cell>
        </row>
        <row r="14605">
          <cell r="A14605">
            <v>51035</v>
          </cell>
          <cell r="B14605">
            <v>0</v>
          </cell>
        </row>
        <row r="14606">
          <cell r="A14606">
            <v>51036</v>
          </cell>
          <cell r="B14606">
            <v>0</v>
          </cell>
        </row>
        <row r="14607">
          <cell r="A14607">
            <v>51037</v>
          </cell>
          <cell r="B14607">
            <v>0</v>
          </cell>
        </row>
        <row r="14608">
          <cell r="A14608">
            <v>51038</v>
          </cell>
          <cell r="B14608">
            <v>0</v>
          </cell>
        </row>
        <row r="14609">
          <cell r="A14609">
            <v>51039</v>
          </cell>
          <cell r="B14609">
            <v>0</v>
          </cell>
        </row>
        <row r="14610">
          <cell r="A14610">
            <v>51040</v>
          </cell>
          <cell r="B14610">
            <v>0</v>
          </cell>
        </row>
        <row r="14611">
          <cell r="A14611">
            <v>51041</v>
          </cell>
          <cell r="B14611">
            <v>0</v>
          </cell>
        </row>
        <row r="14612">
          <cell r="A14612">
            <v>51042</v>
          </cell>
          <cell r="B14612">
            <v>0</v>
          </cell>
        </row>
        <row r="14613">
          <cell r="A14613">
            <v>51043</v>
          </cell>
          <cell r="B14613">
            <v>0</v>
          </cell>
        </row>
        <row r="14614">
          <cell r="A14614">
            <v>51044</v>
          </cell>
          <cell r="B14614">
            <v>0</v>
          </cell>
        </row>
        <row r="14615">
          <cell r="A14615">
            <v>51045</v>
          </cell>
          <cell r="B14615">
            <v>0</v>
          </cell>
        </row>
        <row r="14616">
          <cell r="A14616">
            <v>51046</v>
          </cell>
          <cell r="B14616">
            <v>0</v>
          </cell>
        </row>
        <row r="14617">
          <cell r="A14617">
            <v>51047</v>
          </cell>
          <cell r="B14617">
            <v>0</v>
          </cell>
        </row>
        <row r="14618">
          <cell r="A14618">
            <v>51048</v>
          </cell>
          <cell r="B14618">
            <v>0</v>
          </cell>
        </row>
        <row r="14619">
          <cell r="A14619">
            <v>51049</v>
          </cell>
          <cell r="B14619">
            <v>0</v>
          </cell>
        </row>
        <row r="14620">
          <cell r="A14620">
            <v>51050</v>
          </cell>
          <cell r="B14620">
            <v>0</v>
          </cell>
        </row>
        <row r="14621">
          <cell r="A14621">
            <v>51051</v>
          </cell>
          <cell r="B14621">
            <v>0</v>
          </cell>
        </row>
        <row r="14622">
          <cell r="A14622">
            <v>51052</v>
          </cell>
          <cell r="B14622">
            <v>0</v>
          </cell>
        </row>
        <row r="14623">
          <cell r="A14623">
            <v>51053</v>
          </cell>
          <cell r="B14623">
            <v>0</v>
          </cell>
        </row>
        <row r="14624">
          <cell r="A14624">
            <v>51054</v>
          </cell>
          <cell r="B14624">
            <v>0</v>
          </cell>
        </row>
        <row r="14625">
          <cell r="A14625">
            <v>51055</v>
          </cell>
          <cell r="B14625">
            <v>0</v>
          </cell>
        </row>
        <row r="14626">
          <cell r="A14626">
            <v>51056</v>
          </cell>
          <cell r="B14626">
            <v>0</v>
          </cell>
        </row>
        <row r="14627">
          <cell r="A14627">
            <v>51057</v>
          </cell>
          <cell r="B14627">
            <v>0</v>
          </cell>
        </row>
        <row r="14628">
          <cell r="A14628">
            <v>51058</v>
          </cell>
          <cell r="B14628">
            <v>0</v>
          </cell>
        </row>
        <row r="14629">
          <cell r="A14629">
            <v>51059</v>
          </cell>
          <cell r="B14629">
            <v>0</v>
          </cell>
        </row>
        <row r="14630">
          <cell r="A14630">
            <v>51060</v>
          </cell>
          <cell r="B14630">
            <v>0</v>
          </cell>
        </row>
        <row r="14631">
          <cell r="A14631">
            <v>51061</v>
          </cell>
          <cell r="B14631">
            <v>0</v>
          </cell>
        </row>
        <row r="14632">
          <cell r="A14632">
            <v>51062</v>
          </cell>
          <cell r="B14632">
            <v>0</v>
          </cell>
        </row>
        <row r="14633">
          <cell r="A14633">
            <v>51063</v>
          </cell>
          <cell r="B14633">
            <v>0</v>
          </cell>
        </row>
        <row r="14634">
          <cell r="A14634">
            <v>51064</v>
          </cell>
          <cell r="B14634">
            <v>0</v>
          </cell>
        </row>
        <row r="14635">
          <cell r="A14635">
            <v>51065</v>
          </cell>
          <cell r="B14635">
            <v>0</v>
          </cell>
        </row>
        <row r="14636">
          <cell r="A14636">
            <v>51066</v>
          </cell>
          <cell r="B14636">
            <v>0</v>
          </cell>
        </row>
        <row r="14637">
          <cell r="A14637">
            <v>51067</v>
          </cell>
          <cell r="B14637">
            <v>0</v>
          </cell>
        </row>
        <row r="14638">
          <cell r="A14638">
            <v>51068</v>
          </cell>
          <cell r="B14638">
            <v>0</v>
          </cell>
        </row>
        <row r="14639">
          <cell r="A14639">
            <v>51069</v>
          </cell>
          <cell r="B14639">
            <v>0</v>
          </cell>
        </row>
        <row r="14640">
          <cell r="A14640">
            <v>51070</v>
          </cell>
          <cell r="B14640">
            <v>0</v>
          </cell>
        </row>
        <row r="14641">
          <cell r="A14641">
            <v>51071</v>
          </cell>
          <cell r="B14641">
            <v>0</v>
          </cell>
        </row>
        <row r="14642">
          <cell r="A14642">
            <v>51072</v>
          </cell>
          <cell r="B14642">
            <v>0</v>
          </cell>
        </row>
        <row r="14643">
          <cell r="A14643">
            <v>51073</v>
          </cell>
          <cell r="B14643">
            <v>0</v>
          </cell>
        </row>
        <row r="14644">
          <cell r="A14644">
            <v>51074</v>
          </cell>
          <cell r="B14644">
            <v>0</v>
          </cell>
        </row>
        <row r="14645">
          <cell r="A14645">
            <v>51075</v>
          </cell>
          <cell r="B14645">
            <v>0</v>
          </cell>
        </row>
        <row r="14646">
          <cell r="A14646">
            <v>51076</v>
          </cell>
          <cell r="B14646">
            <v>0</v>
          </cell>
        </row>
        <row r="14647">
          <cell r="A14647">
            <v>51077</v>
          </cell>
          <cell r="B14647">
            <v>0</v>
          </cell>
        </row>
        <row r="14648">
          <cell r="A14648">
            <v>51078</v>
          </cell>
          <cell r="B14648">
            <v>0</v>
          </cell>
        </row>
        <row r="14649">
          <cell r="A14649">
            <v>51079</v>
          </cell>
          <cell r="B14649">
            <v>0</v>
          </cell>
        </row>
        <row r="14650">
          <cell r="A14650">
            <v>51080</v>
          </cell>
          <cell r="B14650">
            <v>0</v>
          </cell>
        </row>
        <row r="14651">
          <cell r="A14651">
            <v>51081</v>
          </cell>
          <cell r="B14651">
            <v>0</v>
          </cell>
        </row>
        <row r="14652">
          <cell r="A14652">
            <v>51082</v>
          </cell>
          <cell r="B14652">
            <v>0</v>
          </cell>
        </row>
        <row r="14653">
          <cell r="A14653">
            <v>51083</v>
          </cell>
          <cell r="B14653">
            <v>0</v>
          </cell>
        </row>
        <row r="14654">
          <cell r="A14654">
            <v>51084</v>
          </cell>
          <cell r="B14654">
            <v>0</v>
          </cell>
        </row>
        <row r="14655">
          <cell r="A14655">
            <v>51085</v>
          </cell>
          <cell r="B14655">
            <v>0</v>
          </cell>
        </row>
        <row r="14656">
          <cell r="A14656">
            <v>51086</v>
          </cell>
          <cell r="B14656">
            <v>0</v>
          </cell>
        </row>
        <row r="14657">
          <cell r="A14657">
            <v>51087</v>
          </cell>
          <cell r="B14657">
            <v>0</v>
          </cell>
        </row>
        <row r="14658">
          <cell r="A14658">
            <v>51088</v>
          </cell>
          <cell r="B14658">
            <v>0</v>
          </cell>
        </row>
        <row r="14659">
          <cell r="A14659">
            <v>51089</v>
          </cell>
          <cell r="B14659">
            <v>0</v>
          </cell>
        </row>
        <row r="14660">
          <cell r="A14660">
            <v>51090</v>
          </cell>
          <cell r="B14660">
            <v>0</v>
          </cell>
        </row>
        <row r="14661">
          <cell r="A14661">
            <v>51091</v>
          </cell>
          <cell r="B14661">
            <v>0</v>
          </cell>
        </row>
        <row r="14662">
          <cell r="A14662">
            <v>51092</v>
          </cell>
          <cell r="B14662">
            <v>0</v>
          </cell>
        </row>
        <row r="14663">
          <cell r="A14663">
            <v>51093</v>
          </cell>
          <cell r="B14663">
            <v>0</v>
          </cell>
        </row>
        <row r="14664">
          <cell r="A14664">
            <v>51094</v>
          </cell>
          <cell r="B14664">
            <v>0</v>
          </cell>
        </row>
        <row r="14665">
          <cell r="A14665">
            <v>51095</v>
          </cell>
          <cell r="B14665">
            <v>0</v>
          </cell>
        </row>
        <row r="14666">
          <cell r="A14666">
            <v>51096</v>
          </cell>
          <cell r="B14666">
            <v>0</v>
          </cell>
        </row>
        <row r="14667">
          <cell r="A14667">
            <v>51097</v>
          </cell>
          <cell r="B14667">
            <v>0</v>
          </cell>
        </row>
        <row r="14668">
          <cell r="A14668">
            <v>51098</v>
          </cell>
          <cell r="B14668">
            <v>0</v>
          </cell>
        </row>
        <row r="14669">
          <cell r="A14669">
            <v>51099</v>
          </cell>
          <cell r="B14669">
            <v>0</v>
          </cell>
        </row>
        <row r="14670">
          <cell r="A14670">
            <v>51100</v>
          </cell>
          <cell r="B14670">
            <v>0</v>
          </cell>
        </row>
        <row r="14671">
          <cell r="A14671">
            <v>51101</v>
          </cell>
          <cell r="B14671">
            <v>0</v>
          </cell>
        </row>
        <row r="14672">
          <cell r="A14672">
            <v>51102</v>
          </cell>
          <cell r="B14672">
            <v>0</v>
          </cell>
        </row>
        <row r="14673">
          <cell r="A14673">
            <v>51103</v>
          </cell>
          <cell r="B14673">
            <v>0</v>
          </cell>
        </row>
        <row r="14674">
          <cell r="A14674">
            <v>51104</v>
          </cell>
          <cell r="B14674">
            <v>0</v>
          </cell>
        </row>
        <row r="14675">
          <cell r="A14675">
            <v>51105</v>
          </cell>
          <cell r="B14675">
            <v>0</v>
          </cell>
        </row>
        <row r="14676">
          <cell r="A14676">
            <v>51106</v>
          </cell>
          <cell r="B14676">
            <v>0</v>
          </cell>
        </row>
        <row r="14677">
          <cell r="A14677">
            <v>51107</v>
          </cell>
          <cell r="B14677">
            <v>0</v>
          </cell>
        </row>
        <row r="14678">
          <cell r="A14678">
            <v>51108</v>
          </cell>
          <cell r="B14678">
            <v>0</v>
          </cell>
        </row>
        <row r="14679">
          <cell r="A14679">
            <v>51109</v>
          </cell>
          <cell r="B14679">
            <v>0</v>
          </cell>
        </row>
        <row r="14680">
          <cell r="A14680">
            <v>51110</v>
          </cell>
          <cell r="B14680">
            <v>0</v>
          </cell>
        </row>
        <row r="14681">
          <cell r="A14681">
            <v>51111</v>
          </cell>
          <cell r="B14681">
            <v>0</v>
          </cell>
        </row>
        <row r="14682">
          <cell r="A14682">
            <v>51112</v>
          </cell>
          <cell r="B14682">
            <v>0</v>
          </cell>
        </row>
        <row r="14683">
          <cell r="A14683">
            <v>51113</v>
          </cell>
          <cell r="B14683">
            <v>0</v>
          </cell>
        </row>
        <row r="14684">
          <cell r="A14684">
            <v>51114</v>
          </cell>
          <cell r="B14684">
            <v>0</v>
          </cell>
        </row>
        <row r="14685">
          <cell r="A14685">
            <v>51115</v>
          </cell>
          <cell r="B14685">
            <v>0</v>
          </cell>
        </row>
        <row r="14686">
          <cell r="A14686">
            <v>51116</v>
          </cell>
          <cell r="B14686">
            <v>0</v>
          </cell>
        </row>
        <row r="14687">
          <cell r="A14687">
            <v>51117</v>
          </cell>
          <cell r="B14687">
            <v>0</v>
          </cell>
        </row>
        <row r="14688">
          <cell r="A14688">
            <v>51118</v>
          </cell>
          <cell r="B14688">
            <v>0</v>
          </cell>
        </row>
        <row r="14689">
          <cell r="A14689">
            <v>51119</v>
          </cell>
          <cell r="B14689">
            <v>0</v>
          </cell>
        </row>
        <row r="14690">
          <cell r="A14690">
            <v>51120</v>
          </cell>
          <cell r="B14690">
            <v>0</v>
          </cell>
        </row>
        <row r="14691">
          <cell r="A14691">
            <v>51121</v>
          </cell>
          <cell r="B14691">
            <v>0</v>
          </cell>
        </row>
        <row r="14692">
          <cell r="A14692">
            <v>51122</v>
          </cell>
          <cell r="B14692">
            <v>0</v>
          </cell>
        </row>
        <row r="14693">
          <cell r="A14693">
            <v>51123</v>
          </cell>
          <cell r="B14693">
            <v>0</v>
          </cell>
        </row>
        <row r="14694">
          <cell r="A14694">
            <v>51124</v>
          </cell>
          <cell r="B14694">
            <v>0</v>
          </cell>
        </row>
        <row r="14695">
          <cell r="A14695">
            <v>51125</v>
          </cell>
          <cell r="B14695">
            <v>0</v>
          </cell>
        </row>
        <row r="14696">
          <cell r="A14696">
            <v>51126</v>
          </cell>
          <cell r="B14696">
            <v>0</v>
          </cell>
        </row>
        <row r="14697">
          <cell r="A14697">
            <v>51127</v>
          </cell>
          <cell r="B14697">
            <v>0</v>
          </cell>
        </row>
        <row r="14698">
          <cell r="A14698">
            <v>51128</v>
          </cell>
          <cell r="B14698">
            <v>0</v>
          </cell>
        </row>
        <row r="14699">
          <cell r="A14699">
            <v>51129</v>
          </cell>
          <cell r="B14699">
            <v>0</v>
          </cell>
        </row>
        <row r="14700">
          <cell r="A14700">
            <v>51130</v>
          </cell>
          <cell r="B14700">
            <v>0</v>
          </cell>
        </row>
        <row r="14701">
          <cell r="A14701">
            <v>51131</v>
          </cell>
          <cell r="B14701">
            <v>0</v>
          </cell>
        </row>
        <row r="14702">
          <cell r="A14702">
            <v>51132</v>
          </cell>
          <cell r="B14702">
            <v>0</v>
          </cell>
        </row>
        <row r="14703">
          <cell r="A14703">
            <v>51133</v>
          </cell>
          <cell r="B14703">
            <v>0</v>
          </cell>
        </row>
        <row r="14704">
          <cell r="A14704">
            <v>51134</v>
          </cell>
          <cell r="B14704">
            <v>0</v>
          </cell>
        </row>
        <row r="14705">
          <cell r="A14705">
            <v>51135</v>
          </cell>
          <cell r="B14705">
            <v>0</v>
          </cell>
        </row>
        <row r="14706">
          <cell r="A14706">
            <v>51136</v>
          </cell>
          <cell r="B14706">
            <v>0</v>
          </cell>
        </row>
        <row r="14707">
          <cell r="A14707">
            <v>51137</v>
          </cell>
          <cell r="B14707">
            <v>0</v>
          </cell>
        </row>
        <row r="14708">
          <cell r="A14708">
            <v>51138</v>
          </cell>
          <cell r="B14708">
            <v>0</v>
          </cell>
        </row>
        <row r="14709">
          <cell r="A14709">
            <v>51139</v>
          </cell>
          <cell r="B14709">
            <v>0</v>
          </cell>
        </row>
        <row r="14710">
          <cell r="A14710">
            <v>51140</v>
          </cell>
          <cell r="B14710">
            <v>0</v>
          </cell>
        </row>
        <row r="14711">
          <cell r="A14711">
            <v>51141</v>
          </cell>
          <cell r="B14711">
            <v>0</v>
          </cell>
        </row>
        <row r="14712">
          <cell r="A14712">
            <v>51142</v>
          </cell>
          <cell r="B14712">
            <v>0</v>
          </cell>
        </row>
        <row r="14713">
          <cell r="A14713">
            <v>51143</v>
          </cell>
          <cell r="B14713">
            <v>0</v>
          </cell>
        </row>
        <row r="14714">
          <cell r="A14714">
            <v>51144</v>
          </cell>
          <cell r="B14714">
            <v>0</v>
          </cell>
        </row>
        <row r="14715">
          <cell r="A14715">
            <v>51145</v>
          </cell>
          <cell r="B14715">
            <v>0</v>
          </cell>
        </row>
        <row r="14716">
          <cell r="A14716">
            <v>51146</v>
          </cell>
          <cell r="B14716">
            <v>0</v>
          </cell>
        </row>
        <row r="14717">
          <cell r="A14717">
            <v>51147</v>
          </cell>
          <cell r="B14717">
            <v>0</v>
          </cell>
        </row>
        <row r="14718">
          <cell r="A14718">
            <v>51148</v>
          </cell>
          <cell r="B14718">
            <v>0</v>
          </cell>
        </row>
        <row r="14719">
          <cell r="A14719">
            <v>51149</v>
          </cell>
          <cell r="B14719">
            <v>0</v>
          </cell>
        </row>
        <row r="14720">
          <cell r="A14720">
            <v>51150</v>
          </cell>
          <cell r="B14720">
            <v>0</v>
          </cell>
        </row>
        <row r="14721">
          <cell r="A14721">
            <v>51151</v>
          </cell>
          <cell r="B14721">
            <v>0</v>
          </cell>
        </row>
        <row r="14722">
          <cell r="A14722">
            <v>51152</v>
          </cell>
          <cell r="B14722">
            <v>0</v>
          </cell>
        </row>
        <row r="14723">
          <cell r="A14723">
            <v>51153</v>
          </cell>
          <cell r="B14723">
            <v>0</v>
          </cell>
        </row>
        <row r="14724">
          <cell r="A14724">
            <v>51154</v>
          </cell>
          <cell r="B14724">
            <v>0</v>
          </cell>
        </row>
        <row r="14725">
          <cell r="A14725">
            <v>51155</v>
          </cell>
          <cell r="B14725">
            <v>0</v>
          </cell>
        </row>
        <row r="14726">
          <cell r="A14726">
            <v>51156</v>
          </cell>
          <cell r="B14726">
            <v>0</v>
          </cell>
        </row>
        <row r="14727">
          <cell r="A14727">
            <v>51157</v>
          </cell>
          <cell r="B14727">
            <v>0</v>
          </cell>
        </row>
        <row r="14728">
          <cell r="A14728">
            <v>51158</v>
          </cell>
          <cell r="B14728">
            <v>0</v>
          </cell>
        </row>
        <row r="14729">
          <cell r="A14729">
            <v>51159</v>
          </cell>
          <cell r="B14729">
            <v>0</v>
          </cell>
        </row>
        <row r="14730">
          <cell r="A14730">
            <v>51160</v>
          </cell>
          <cell r="B14730">
            <v>0</v>
          </cell>
        </row>
        <row r="14731">
          <cell r="A14731">
            <v>51161</v>
          </cell>
          <cell r="B14731">
            <v>0</v>
          </cell>
        </row>
        <row r="14732">
          <cell r="A14732">
            <v>51162</v>
          </cell>
          <cell r="B14732">
            <v>0</v>
          </cell>
        </row>
        <row r="14733">
          <cell r="A14733">
            <v>51163</v>
          </cell>
          <cell r="B14733">
            <v>0</v>
          </cell>
        </row>
        <row r="14734">
          <cell r="A14734">
            <v>51164</v>
          </cell>
          <cell r="B14734">
            <v>0</v>
          </cell>
        </row>
        <row r="14735">
          <cell r="A14735">
            <v>51165</v>
          </cell>
          <cell r="B14735">
            <v>0</v>
          </cell>
        </row>
        <row r="14736">
          <cell r="A14736">
            <v>51166</v>
          </cell>
          <cell r="B14736">
            <v>0</v>
          </cell>
        </row>
        <row r="14737">
          <cell r="A14737">
            <v>51167</v>
          </cell>
          <cell r="B14737">
            <v>0</v>
          </cell>
        </row>
        <row r="14738">
          <cell r="A14738">
            <v>51168</v>
          </cell>
          <cell r="B14738">
            <v>0</v>
          </cell>
        </row>
        <row r="14739">
          <cell r="A14739">
            <v>51169</v>
          </cell>
          <cell r="B14739">
            <v>0</v>
          </cell>
        </row>
        <row r="14740">
          <cell r="A14740">
            <v>51170</v>
          </cell>
          <cell r="B14740">
            <v>0</v>
          </cell>
        </row>
        <row r="14741">
          <cell r="A14741">
            <v>51171</v>
          </cell>
          <cell r="B14741">
            <v>0</v>
          </cell>
        </row>
        <row r="14742">
          <cell r="A14742">
            <v>51172</v>
          </cell>
          <cell r="B14742">
            <v>0</v>
          </cell>
        </row>
        <row r="14743">
          <cell r="A14743">
            <v>51173</v>
          </cell>
          <cell r="B14743">
            <v>0</v>
          </cell>
        </row>
        <row r="14744">
          <cell r="A14744">
            <v>51174</v>
          </cell>
          <cell r="B14744">
            <v>0</v>
          </cell>
        </row>
        <row r="14745">
          <cell r="A14745">
            <v>51175</v>
          </cell>
          <cell r="B14745">
            <v>0</v>
          </cell>
        </row>
        <row r="14746">
          <cell r="A14746">
            <v>51176</v>
          </cell>
          <cell r="B14746">
            <v>0</v>
          </cell>
        </row>
        <row r="14747">
          <cell r="A14747">
            <v>51177</v>
          </cell>
          <cell r="B14747">
            <v>0</v>
          </cell>
        </row>
        <row r="14748">
          <cell r="A14748">
            <v>51178</v>
          </cell>
          <cell r="B14748">
            <v>0</v>
          </cell>
        </row>
        <row r="14749">
          <cell r="A14749">
            <v>51179</v>
          </cell>
          <cell r="B14749">
            <v>0</v>
          </cell>
        </row>
        <row r="14750">
          <cell r="A14750">
            <v>51180</v>
          </cell>
          <cell r="B14750">
            <v>0</v>
          </cell>
        </row>
        <row r="14751">
          <cell r="A14751">
            <v>51181</v>
          </cell>
          <cell r="B14751">
            <v>0</v>
          </cell>
        </row>
        <row r="14752">
          <cell r="A14752">
            <v>51182</v>
          </cell>
          <cell r="B14752">
            <v>0</v>
          </cell>
        </row>
        <row r="14753">
          <cell r="A14753">
            <v>51183</v>
          </cell>
          <cell r="B14753">
            <v>0</v>
          </cell>
        </row>
        <row r="14754">
          <cell r="A14754">
            <v>51184</v>
          </cell>
          <cell r="B14754">
            <v>0</v>
          </cell>
        </row>
        <row r="14755">
          <cell r="A14755">
            <v>51185</v>
          </cell>
          <cell r="B14755">
            <v>0</v>
          </cell>
        </row>
        <row r="14756">
          <cell r="A14756">
            <v>51186</v>
          </cell>
          <cell r="B14756">
            <v>0</v>
          </cell>
        </row>
        <row r="14757">
          <cell r="A14757">
            <v>51187</v>
          </cell>
          <cell r="B14757">
            <v>0</v>
          </cell>
        </row>
        <row r="14758">
          <cell r="A14758">
            <v>51188</v>
          </cell>
          <cell r="B14758">
            <v>0</v>
          </cell>
        </row>
        <row r="14759">
          <cell r="A14759">
            <v>51189</v>
          </cell>
          <cell r="B14759">
            <v>0</v>
          </cell>
        </row>
        <row r="14760">
          <cell r="A14760">
            <v>51190</v>
          </cell>
          <cell r="B14760">
            <v>0</v>
          </cell>
        </row>
        <row r="14761">
          <cell r="A14761">
            <v>51191</v>
          </cell>
          <cell r="B14761">
            <v>0</v>
          </cell>
        </row>
        <row r="14762">
          <cell r="A14762">
            <v>51192</v>
          </cell>
          <cell r="B14762">
            <v>0</v>
          </cell>
        </row>
        <row r="14763">
          <cell r="A14763">
            <v>51193</v>
          </cell>
          <cell r="B14763">
            <v>0</v>
          </cell>
        </row>
        <row r="14764">
          <cell r="A14764">
            <v>51194</v>
          </cell>
          <cell r="B14764">
            <v>0</v>
          </cell>
        </row>
        <row r="14765">
          <cell r="A14765">
            <v>51195</v>
          </cell>
          <cell r="B14765">
            <v>0</v>
          </cell>
        </row>
        <row r="14766">
          <cell r="A14766">
            <v>51196</v>
          </cell>
          <cell r="B14766">
            <v>0</v>
          </cell>
        </row>
        <row r="14767">
          <cell r="A14767">
            <v>51197</v>
          </cell>
          <cell r="B14767">
            <v>0</v>
          </cell>
        </row>
        <row r="14768">
          <cell r="A14768">
            <v>51198</v>
          </cell>
          <cell r="B14768">
            <v>0</v>
          </cell>
        </row>
        <row r="14769">
          <cell r="A14769">
            <v>51199</v>
          </cell>
          <cell r="B14769">
            <v>0</v>
          </cell>
        </row>
        <row r="14770">
          <cell r="A14770">
            <v>51200</v>
          </cell>
          <cell r="B14770">
            <v>0</v>
          </cell>
        </row>
        <row r="14771">
          <cell r="A14771">
            <v>51201</v>
          </cell>
          <cell r="B14771">
            <v>0</v>
          </cell>
        </row>
        <row r="14772">
          <cell r="A14772">
            <v>51202</v>
          </cell>
          <cell r="B14772">
            <v>0</v>
          </cell>
        </row>
        <row r="14773">
          <cell r="A14773">
            <v>51203</v>
          </cell>
          <cell r="B14773">
            <v>0</v>
          </cell>
        </row>
        <row r="14774">
          <cell r="A14774">
            <v>51204</v>
          </cell>
          <cell r="B14774">
            <v>0</v>
          </cell>
        </row>
        <row r="14775">
          <cell r="A14775">
            <v>51205</v>
          </cell>
          <cell r="B14775">
            <v>0</v>
          </cell>
        </row>
        <row r="14776">
          <cell r="A14776">
            <v>51206</v>
          </cell>
          <cell r="B14776">
            <v>0</v>
          </cell>
        </row>
        <row r="14777">
          <cell r="A14777">
            <v>51207</v>
          </cell>
          <cell r="B14777">
            <v>0</v>
          </cell>
        </row>
        <row r="14778">
          <cell r="A14778">
            <v>51208</v>
          </cell>
          <cell r="B14778">
            <v>0</v>
          </cell>
        </row>
        <row r="14779">
          <cell r="A14779">
            <v>51209</v>
          </cell>
          <cell r="B14779">
            <v>0</v>
          </cell>
        </row>
        <row r="14780">
          <cell r="A14780">
            <v>51210</v>
          </cell>
          <cell r="B14780">
            <v>0</v>
          </cell>
        </row>
        <row r="14781">
          <cell r="A14781">
            <v>51211</v>
          </cell>
          <cell r="B14781">
            <v>0</v>
          </cell>
        </row>
        <row r="14782">
          <cell r="A14782">
            <v>51212</v>
          </cell>
          <cell r="B14782">
            <v>0</v>
          </cell>
        </row>
        <row r="14783">
          <cell r="A14783">
            <v>51213</v>
          </cell>
          <cell r="B14783">
            <v>0</v>
          </cell>
        </row>
        <row r="14784">
          <cell r="A14784">
            <v>51214</v>
          </cell>
          <cell r="B14784">
            <v>0</v>
          </cell>
        </row>
        <row r="14785">
          <cell r="A14785">
            <v>51215</v>
          </cell>
          <cell r="B14785">
            <v>0</v>
          </cell>
        </row>
        <row r="14786">
          <cell r="A14786">
            <v>51216</v>
          </cell>
          <cell r="B14786">
            <v>0</v>
          </cell>
        </row>
        <row r="14787">
          <cell r="A14787">
            <v>51217</v>
          </cell>
          <cell r="B14787">
            <v>0</v>
          </cell>
        </row>
        <row r="14788">
          <cell r="A14788">
            <v>51218</v>
          </cell>
          <cell r="B14788">
            <v>0</v>
          </cell>
        </row>
        <row r="14789">
          <cell r="A14789">
            <v>51219</v>
          </cell>
          <cell r="B14789">
            <v>0</v>
          </cell>
        </row>
        <row r="14790">
          <cell r="A14790">
            <v>51220</v>
          </cell>
          <cell r="B14790">
            <v>0</v>
          </cell>
        </row>
        <row r="14791">
          <cell r="A14791">
            <v>51221</v>
          </cell>
          <cell r="B14791">
            <v>0</v>
          </cell>
        </row>
        <row r="14792">
          <cell r="A14792">
            <v>51222</v>
          </cell>
          <cell r="B14792">
            <v>0</v>
          </cell>
        </row>
        <row r="14793">
          <cell r="A14793">
            <v>51223</v>
          </cell>
          <cell r="B14793">
            <v>0</v>
          </cell>
        </row>
        <row r="14794">
          <cell r="A14794">
            <v>51224</v>
          </cell>
          <cell r="B14794">
            <v>0</v>
          </cell>
        </row>
        <row r="14795">
          <cell r="A14795">
            <v>51225</v>
          </cell>
          <cell r="B14795">
            <v>0</v>
          </cell>
        </row>
        <row r="14796">
          <cell r="A14796">
            <v>51226</v>
          </cell>
          <cell r="B14796">
            <v>0</v>
          </cell>
        </row>
        <row r="14797">
          <cell r="A14797">
            <v>51227</v>
          </cell>
          <cell r="B14797">
            <v>0</v>
          </cell>
        </row>
        <row r="14798">
          <cell r="A14798">
            <v>51228</v>
          </cell>
          <cell r="B14798">
            <v>0</v>
          </cell>
        </row>
        <row r="14799">
          <cell r="A14799">
            <v>51229</v>
          </cell>
          <cell r="B14799">
            <v>0</v>
          </cell>
        </row>
        <row r="14800">
          <cell r="A14800">
            <v>51230</v>
          </cell>
          <cell r="B14800">
            <v>0</v>
          </cell>
        </row>
        <row r="14801">
          <cell r="A14801">
            <v>51231</v>
          </cell>
          <cell r="B14801">
            <v>0</v>
          </cell>
        </row>
        <row r="14802">
          <cell r="A14802">
            <v>51232</v>
          </cell>
          <cell r="B14802">
            <v>0</v>
          </cell>
        </row>
        <row r="14803">
          <cell r="A14803">
            <v>51233</v>
          </cell>
          <cell r="B14803">
            <v>0</v>
          </cell>
        </row>
        <row r="14804">
          <cell r="A14804">
            <v>51234</v>
          </cell>
          <cell r="B14804">
            <v>0</v>
          </cell>
        </row>
        <row r="14805">
          <cell r="A14805">
            <v>51235</v>
          </cell>
          <cell r="B14805">
            <v>0</v>
          </cell>
        </row>
        <row r="14806">
          <cell r="A14806">
            <v>51236</v>
          </cell>
          <cell r="B14806">
            <v>0</v>
          </cell>
        </row>
        <row r="14807">
          <cell r="A14807">
            <v>51237</v>
          </cell>
          <cell r="B14807">
            <v>0</v>
          </cell>
        </row>
        <row r="14808">
          <cell r="A14808">
            <v>51238</v>
          </cell>
          <cell r="B14808">
            <v>0</v>
          </cell>
        </row>
        <row r="14809">
          <cell r="A14809">
            <v>51239</v>
          </cell>
          <cell r="B14809">
            <v>0</v>
          </cell>
        </row>
        <row r="14810">
          <cell r="A14810">
            <v>51240</v>
          </cell>
          <cell r="B14810">
            <v>0</v>
          </cell>
        </row>
        <row r="14811">
          <cell r="A14811">
            <v>51241</v>
          </cell>
          <cell r="B14811">
            <v>0</v>
          </cell>
        </row>
        <row r="14812">
          <cell r="A14812">
            <v>51242</v>
          </cell>
          <cell r="B14812">
            <v>0</v>
          </cell>
        </row>
        <row r="14813">
          <cell r="A14813">
            <v>51243</v>
          </cell>
          <cell r="B14813">
            <v>0</v>
          </cell>
        </row>
        <row r="14814">
          <cell r="A14814">
            <v>51244</v>
          </cell>
          <cell r="B14814">
            <v>0</v>
          </cell>
        </row>
        <row r="14815">
          <cell r="A14815">
            <v>51245</v>
          </cell>
          <cell r="B14815">
            <v>0</v>
          </cell>
        </row>
        <row r="14816">
          <cell r="A14816">
            <v>51246</v>
          </cell>
          <cell r="B14816">
            <v>0</v>
          </cell>
        </row>
        <row r="14817">
          <cell r="A14817">
            <v>51247</v>
          </cell>
          <cell r="B14817">
            <v>0</v>
          </cell>
        </row>
        <row r="14818">
          <cell r="A14818">
            <v>51248</v>
          </cell>
          <cell r="B14818">
            <v>0</v>
          </cell>
        </row>
        <row r="14819">
          <cell r="A14819">
            <v>51249</v>
          </cell>
          <cell r="B14819">
            <v>0</v>
          </cell>
        </row>
        <row r="14820">
          <cell r="A14820">
            <v>51250</v>
          </cell>
          <cell r="B14820">
            <v>0</v>
          </cell>
        </row>
        <row r="14821">
          <cell r="A14821">
            <v>51251</v>
          </cell>
          <cell r="B14821">
            <v>0</v>
          </cell>
        </row>
        <row r="14822">
          <cell r="A14822">
            <v>51252</v>
          </cell>
          <cell r="B14822">
            <v>0</v>
          </cell>
        </row>
        <row r="14823">
          <cell r="A14823">
            <v>51253</v>
          </cell>
          <cell r="B14823">
            <v>0</v>
          </cell>
        </row>
        <row r="14824">
          <cell r="A14824">
            <v>51254</v>
          </cell>
          <cell r="B14824">
            <v>0</v>
          </cell>
        </row>
        <row r="14825">
          <cell r="A14825">
            <v>51255</v>
          </cell>
          <cell r="B14825">
            <v>0</v>
          </cell>
        </row>
        <row r="14826">
          <cell r="A14826">
            <v>51256</v>
          </cell>
          <cell r="B14826">
            <v>0</v>
          </cell>
        </row>
        <row r="14827">
          <cell r="A14827">
            <v>51257</v>
          </cell>
          <cell r="B14827">
            <v>0</v>
          </cell>
        </row>
        <row r="14828">
          <cell r="A14828">
            <v>51258</v>
          </cell>
          <cell r="B14828">
            <v>0</v>
          </cell>
        </row>
        <row r="14829">
          <cell r="A14829">
            <v>51259</v>
          </cell>
          <cell r="B14829">
            <v>0</v>
          </cell>
        </row>
        <row r="14830">
          <cell r="A14830">
            <v>51260</v>
          </cell>
          <cell r="B14830">
            <v>0</v>
          </cell>
        </row>
        <row r="14831">
          <cell r="A14831">
            <v>51261</v>
          </cell>
          <cell r="B14831">
            <v>0</v>
          </cell>
        </row>
        <row r="14832">
          <cell r="A14832">
            <v>51262</v>
          </cell>
          <cell r="B14832">
            <v>0</v>
          </cell>
        </row>
        <row r="14833">
          <cell r="A14833">
            <v>51263</v>
          </cell>
          <cell r="B14833">
            <v>0</v>
          </cell>
        </row>
        <row r="14834">
          <cell r="A14834">
            <v>51264</v>
          </cell>
          <cell r="B14834">
            <v>0</v>
          </cell>
        </row>
        <row r="14835">
          <cell r="A14835">
            <v>51265</v>
          </cell>
          <cell r="B14835">
            <v>0</v>
          </cell>
        </row>
        <row r="14836">
          <cell r="A14836">
            <v>51266</v>
          </cell>
          <cell r="B14836">
            <v>0</v>
          </cell>
        </row>
        <row r="14837">
          <cell r="A14837">
            <v>51267</v>
          </cell>
          <cell r="B14837">
            <v>0</v>
          </cell>
        </row>
        <row r="14838">
          <cell r="A14838">
            <v>51268</v>
          </cell>
          <cell r="B14838">
            <v>0</v>
          </cell>
        </row>
        <row r="14839">
          <cell r="A14839">
            <v>51269</v>
          </cell>
          <cell r="B14839">
            <v>0</v>
          </cell>
        </row>
        <row r="14840">
          <cell r="A14840">
            <v>51270</v>
          </cell>
          <cell r="B14840">
            <v>0</v>
          </cell>
        </row>
        <row r="14841">
          <cell r="A14841">
            <v>51271</v>
          </cell>
          <cell r="B14841">
            <v>0</v>
          </cell>
        </row>
        <row r="14842">
          <cell r="A14842">
            <v>51272</v>
          </cell>
          <cell r="B14842">
            <v>0</v>
          </cell>
        </row>
        <row r="14843">
          <cell r="A14843">
            <v>51273</v>
          </cell>
          <cell r="B14843">
            <v>0</v>
          </cell>
        </row>
        <row r="14844">
          <cell r="A14844">
            <v>51274</v>
          </cell>
          <cell r="B14844">
            <v>0</v>
          </cell>
        </row>
        <row r="14845">
          <cell r="A14845">
            <v>51275</v>
          </cell>
          <cell r="B14845">
            <v>0</v>
          </cell>
        </row>
        <row r="14846">
          <cell r="A14846">
            <v>51276</v>
          </cell>
          <cell r="B14846">
            <v>0</v>
          </cell>
        </row>
        <row r="14847">
          <cell r="A14847">
            <v>51277</v>
          </cell>
          <cell r="B14847">
            <v>0</v>
          </cell>
        </row>
        <row r="14848">
          <cell r="A14848">
            <v>51278</v>
          </cell>
          <cell r="B14848">
            <v>0</v>
          </cell>
        </row>
        <row r="14849">
          <cell r="A14849">
            <v>51279</v>
          </cell>
          <cell r="B14849">
            <v>0</v>
          </cell>
        </row>
        <row r="14850">
          <cell r="A14850">
            <v>51280</v>
          </cell>
          <cell r="B14850">
            <v>0</v>
          </cell>
        </row>
        <row r="14851">
          <cell r="A14851">
            <v>51281</v>
          </cell>
          <cell r="B14851">
            <v>0</v>
          </cell>
        </row>
        <row r="14852">
          <cell r="A14852">
            <v>51282</v>
          </cell>
          <cell r="B14852">
            <v>0</v>
          </cell>
        </row>
        <row r="14853">
          <cell r="A14853">
            <v>51283</v>
          </cell>
          <cell r="B14853">
            <v>0</v>
          </cell>
        </row>
        <row r="14854">
          <cell r="A14854">
            <v>51284</v>
          </cell>
          <cell r="B14854">
            <v>0</v>
          </cell>
        </row>
        <row r="14855">
          <cell r="A14855">
            <v>51285</v>
          </cell>
          <cell r="B14855">
            <v>0</v>
          </cell>
        </row>
        <row r="14856">
          <cell r="A14856">
            <v>51286</v>
          </cell>
          <cell r="B14856">
            <v>0</v>
          </cell>
        </row>
        <row r="14857">
          <cell r="A14857">
            <v>51287</v>
          </cell>
          <cell r="B14857">
            <v>0</v>
          </cell>
        </row>
        <row r="14858">
          <cell r="A14858">
            <v>51288</v>
          </cell>
          <cell r="B14858">
            <v>0</v>
          </cell>
        </row>
        <row r="14859">
          <cell r="A14859">
            <v>51289</v>
          </cell>
          <cell r="B14859">
            <v>0</v>
          </cell>
        </row>
        <row r="14860">
          <cell r="A14860">
            <v>51290</v>
          </cell>
          <cell r="B14860">
            <v>0</v>
          </cell>
        </row>
        <row r="14861">
          <cell r="A14861">
            <v>51291</v>
          </cell>
          <cell r="B14861">
            <v>0</v>
          </cell>
        </row>
        <row r="14862">
          <cell r="A14862">
            <v>51292</v>
          </cell>
          <cell r="B14862">
            <v>0</v>
          </cell>
        </row>
        <row r="14863">
          <cell r="A14863">
            <v>51293</v>
          </cell>
          <cell r="B14863">
            <v>0</v>
          </cell>
        </row>
        <row r="14864">
          <cell r="A14864">
            <v>51294</v>
          </cell>
          <cell r="B14864">
            <v>0</v>
          </cell>
        </row>
        <row r="14865">
          <cell r="A14865">
            <v>51295</v>
          </cell>
          <cell r="B14865">
            <v>0</v>
          </cell>
        </row>
        <row r="14866">
          <cell r="A14866">
            <v>51296</v>
          </cell>
          <cell r="B14866">
            <v>0</v>
          </cell>
        </row>
        <row r="14867">
          <cell r="A14867">
            <v>51297</v>
          </cell>
          <cell r="B14867">
            <v>0</v>
          </cell>
        </row>
        <row r="14868">
          <cell r="A14868">
            <v>51298</v>
          </cell>
          <cell r="B14868">
            <v>0</v>
          </cell>
        </row>
        <row r="14869">
          <cell r="A14869">
            <v>51299</v>
          </cell>
          <cell r="B14869">
            <v>0</v>
          </cell>
        </row>
        <row r="14870">
          <cell r="A14870">
            <v>51300</v>
          </cell>
          <cell r="B14870">
            <v>0</v>
          </cell>
        </row>
        <row r="14871">
          <cell r="A14871">
            <v>51301</v>
          </cell>
          <cell r="B14871">
            <v>0</v>
          </cell>
        </row>
        <row r="14872">
          <cell r="A14872">
            <v>51302</v>
          </cell>
          <cell r="B14872">
            <v>0</v>
          </cell>
        </row>
        <row r="14873">
          <cell r="A14873">
            <v>51303</v>
          </cell>
          <cell r="B14873">
            <v>0</v>
          </cell>
        </row>
        <row r="14874">
          <cell r="A14874">
            <v>51304</v>
          </cell>
          <cell r="B14874">
            <v>0</v>
          </cell>
        </row>
        <row r="14875">
          <cell r="A14875">
            <v>51305</v>
          </cell>
          <cell r="B14875">
            <v>0</v>
          </cell>
        </row>
        <row r="14876">
          <cell r="A14876">
            <v>51306</v>
          </cell>
          <cell r="B14876">
            <v>0</v>
          </cell>
        </row>
        <row r="14877">
          <cell r="A14877">
            <v>51307</v>
          </cell>
          <cell r="B14877">
            <v>0</v>
          </cell>
        </row>
        <row r="14878">
          <cell r="A14878">
            <v>51308</v>
          </cell>
          <cell r="B14878">
            <v>0</v>
          </cell>
        </row>
        <row r="14879">
          <cell r="A14879">
            <v>51309</v>
          </cell>
          <cell r="B14879">
            <v>0</v>
          </cell>
        </row>
        <row r="14880">
          <cell r="A14880">
            <v>51310</v>
          </cell>
          <cell r="B14880">
            <v>0</v>
          </cell>
        </row>
        <row r="14881">
          <cell r="A14881">
            <v>51311</v>
          </cell>
          <cell r="B14881">
            <v>0</v>
          </cell>
        </row>
        <row r="14882">
          <cell r="A14882">
            <v>51312</v>
          </cell>
          <cell r="B14882">
            <v>0</v>
          </cell>
        </row>
        <row r="14883">
          <cell r="A14883">
            <v>51313</v>
          </cell>
          <cell r="B14883">
            <v>0</v>
          </cell>
        </row>
        <row r="14884">
          <cell r="A14884">
            <v>51314</v>
          </cell>
          <cell r="B14884">
            <v>0</v>
          </cell>
        </row>
        <row r="14885">
          <cell r="A14885">
            <v>51315</v>
          </cell>
          <cell r="B14885">
            <v>0</v>
          </cell>
        </row>
        <row r="14886">
          <cell r="A14886">
            <v>51316</v>
          </cell>
          <cell r="B14886">
            <v>0</v>
          </cell>
        </row>
        <row r="14887">
          <cell r="A14887">
            <v>51317</v>
          </cell>
          <cell r="B14887">
            <v>0</v>
          </cell>
        </row>
        <row r="14888">
          <cell r="A14888">
            <v>51318</v>
          </cell>
          <cell r="B14888">
            <v>0</v>
          </cell>
        </row>
        <row r="14889">
          <cell r="A14889">
            <v>51319</v>
          </cell>
          <cell r="B14889">
            <v>0</v>
          </cell>
        </row>
        <row r="14890">
          <cell r="A14890">
            <v>51320</v>
          </cell>
          <cell r="B14890">
            <v>0</v>
          </cell>
        </row>
        <row r="14891">
          <cell r="A14891">
            <v>51321</v>
          </cell>
          <cell r="B14891">
            <v>0</v>
          </cell>
        </row>
        <row r="14892">
          <cell r="A14892">
            <v>51322</v>
          </cell>
          <cell r="B14892">
            <v>0</v>
          </cell>
        </row>
        <row r="14893">
          <cell r="A14893">
            <v>51323</v>
          </cell>
          <cell r="B14893">
            <v>0</v>
          </cell>
        </row>
        <row r="14894">
          <cell r="A14894">
            <v>51324</v>
          </cell>
          <cell r="B14894">
            <v>0</v>
          </cell>
        </row>
        <row r="14895">
          <cell r="A14895">
            <v>51325</v>
          </cell>
          <cell r="B14895">
            <v>0</v>
          </cell>
        </row>
        <row r="14896">
          <cell r="A14896">
            <v>51326</v>
          </cell>
          <cell r="B14896">
            <v>0</v>
          </cell>
        </row>
        <row r="14897">
          <cell r="A14897">
            <v>51327</v>
          </cell>
          <cell r="B14897">
            <v>0</v>
          </cell>
        </row>
        <row r="14898">
          <cell r="A14898">
            <v>51328</v>
          </cell>
          <cell r="B14898">
            <v>0</v>
          </cell>
        </row>
        <row r="14899">
          <cell r="A14899">
            <v>51329</v>
          </cell>
          <cell r="B14899">
            <v>0</v>
          </cell>
        </row>
        <row r="14900">
          <cell r="A14900">
            <v>51330</v>
          </cell>
          <cell r="B14900">
            <v>0</v>
          </cell>
        </row>
        <row r="14901">
          <cell r="A14901">
            <v>51331</v>
          </cell>
          <cell r="B14901">
            <v>0</v>
          </cell>
        </row>
        <row r="14902">
          <cell r="A14902">
            <v>51332</v>
          </cell>
          <cell r="B14902">
            <v>0</v>
          </cell>
        </row>
        <row r="14903">
          <cell r="A14903">
            <v>51333</v>
          </cell>
          <cell r="B14903">
            <v>0</v>
          </cell>
        </row>
        <row r="14904">
          <cell r="A14904">
            <v>51334</v>
          </cell>
          <cell r="B14904">
            <v>0</v>
          </cell>
        </row>
        <row r="14905">
          <cell r="A14905">
            <v>51335</v>
          </cell>
          <cell r="B14905">
            <v>0</v>
          </cell>
        </row>
        <row r="14906">
          <cell r="A14906">
            <v>51336</v>
          </cell>
          <cell r="B14906">
            <v>0</v>
          </cell>
        </row>
        <row r="14907">
          <cell r="A14907">
            <v>51337</v>
          </cell>
          <cell r="B14907">
            <v>0</v>
          </cell>
        </row>
        <row r="14908">
          <cell r="A14908">
            <v>51338</v>
          </cell>
          <cell r="B14908">
            <v>0</v>
          </cell>
        </row>
        <row r="14909">
          <cell r="A14909">
            <v>51339</v>
          </cell>
          <cell r="B14909">
            <v>0</v>
          </cell>
        </row>
        <row r="14910">
          <cell r="A14910">
            <v>51340</v>
          </cell>
          <cell r="B14910">
            <v>0</v>
          </cell>
        </row>
        <row r="14911">
          <cell r="A14911">
            <v>51341</v>
          </cell>
          <cell r="B14911">
            <v>0</v>
          </cell>
        </row>
        <row r="14912">
          <cell r="A14912">
            <v>51342</v>
          </cell>
          <cell r="B14912">
            <v>0</v>
          </cell>
        </row>
        <row r="14913">
          <cell r="A14913">
            <v>51343</v>
          </cell>
          <cell r="B14913">
            <v>0</v>
          </cell>
        </row>
        <row r="14914">
          <cell r="A14914">
            <v>51344</v>
          </cell>
          <cell r="B14914">
            <v>0</v>
          </cell>
        </row>
        <row r="14915">
          <cell r="A14915">
            <v>51345</v>
          </cell>
          <cell r="B14915">
            <v>0</v>
          </cell>
        </row>
        <row r="14916">
          <cell r="A14916">
            <v>51346</v>
          </cell>
          <cell r="B14916">
            <v>0</v>
          </cell>
        </row>
        <row r="14917">
          <cell r="A14917">
            <v>51347</v>
          </cell>
          <cell r="B14917">
            <v>0</v>
          </cell>
        </row>
        <row r="14918">
          <cell r="A14918">
            <v>51348</v>
          </cell>
          <cell r="B14918">
            <v>0</v>
          </cell>
        </row>
        <row r="14919">
          <cell r="A14919">
            <v>51349</v>
          </cell>
          <cell r="B14919">
            <v>0</v>
          </cell>
        </row>
        <row r="14920">
          <cell r="A14920">
            <v>51350</v>
          </cell>
          <cell r="B14920">
            <v>0</v>
          </cell>
        </row>
        <row r="14921">
          <cell r="A14921">
            <v>51351</v>
          </cell>
          <cell r="B14921">
            <v>0</v>
          </cell>
        </row>
        <row r="14922">
          <cell r="A14922">
            <v>51352</v>
          </cell>
          <cell r="B14922">
            <v>0</v>
          </cell>
        </row>
        <row r="14923">
          <cell r="A14923">
            <v>51353</v>
          </cell>
          <cell r="B14923">
            <v>0</v>
          </cell>
        </row>
        <row r="14924">
          <cell r="A14924">
            <v>51354</v>
          </cell>
          <cell r="B14924">
            <v>0</v>
          </cell>
        </row>
        <row r="14925">
          <cell r="A14925">
            <v>51355</v>
          </cell>
          <cell r="B14925">
            <v>0</v>
          </cell>
        </row>
        <row r="14926">
          <cell r="A14926">
            <v>51356</v>
          </cell>
          <cell r="B14926">
            <v>0</v>
          </cell>
        </row>
        <row r="14927">
          <cell r="A14927">
            <v>51357</v>
          </cell>
          <cell r="B14927">
            <v>0</v>
          </cell>
        </row>
        <row r="14928">
          <cell r="A14928">
            <v>51358</v>
          </cell>
          <cell r="B14928">
            <v>0</v>
          </cell>
        </row>
        <row r="14929">
          <cell r="A14929">
            <v>51359</v>
          </cell>
          <cell r="B14929">
            <v>0</v>
          </cell>
        </row>
        <row r="14930">
          <cell r="A14930">
            <v>51360</v>
          </cell>
          <cell r="B14930">
            <v>0</v>
          </cell>
        </row>
        <row r="14931">
          <cell r="A14931">
            <v>51361</v>
          </cell>
          <cell r="B14931">
            <v>0</v>
          </cell>
        </row>
        <row r="14932">
          <cell r="A14932">
            <v>51362</v>
          </cell>
          <cell r="B14932">
            <v>0</v>
          </cell>
        </row>
        <row r="14933">
          <cell r="A14933">
            <v>51363</v>
          </cell>
          <cell r="B14933">
            <v>0</v>
          </cell>
        </row>
        <row r="14934">
          <cell r="A14934">
            <v>51364</v>
          </cell>
          <cell r="B14934">
            <v>0</v>
          </cell>
        </row>
        <row r="14935">
          <cell r="A14935">
            <v>51365</v>
          </cell>
          <cell r="B14935">
            <v>0</v>
          </cell>
        </row>
        <row r="14936">
          <cell r="A14936">
            <v>51366</v>
          </cell>
          <cell r="B14936">
            <v>0</v>
          </cell>
        </row>
        <row r="14937">
          <cell r="A14937">
            <v>51367</v>
          </cell>
          <cell r="B14937">
            <v>0</v>
          </cell>
        </row>
        <row r="14938">
          <cell r="A14938">
            <v>51368</v>
          </cell>
          <cell r="B14938">
            <v>0</v>
          </cell>
        </row>
        <row r="14939">
          <cell r="A14939">
            <v>51369</v>
          </cell>
          <cell r="B14939">
            <v>0</v>
          </cell>
        </row>
        <row r="14940">
          <cell r="A14940">
            <v>51370</v>
          </cell>
          <cell r="B14940">
            <v>0</v>
          </cell>
        </row>
        <row r="14941">
          <cell r="A14941">
            <v>51371</v>
          </cell>
          <cell r="B14941">
            <v>0</v>
          </cell>
        </row>
        <row r="14942">
          <cell r="A14942">
            <v>51372</v>
          </cell>
          <cell r="B14942">
            <v>0</v>
          </cell>
        </row>
        <row r="14943">
          <cell r="A14943">
            <v>51373</v>
          </cell>
          <cell r="B14943">
            <v>0</v>
          </cell>
        </row>
        <row r="14944">
          <cell r="A14944">
            <v>51374</v>
          </cell>
          <cell r="B14944">
            <v>0</v>
          </cell>
        </row>
        <row r="14945">
          <cell r="A14945">
            <v>51375</v>
          </cell>
          <cell r="B14945">
            <v>0</v>
          </cell>
        </row>
        <row r="14946">
          <cell r="A14946">
            <v>51376</v>
          </cell>
          <cell r="B14946">
            <v>0</v>
          </cell>
        </row>
        <row r="14947">
          <cell r="A14947">
            <v>51377</v>
          </cell>
          <cell r="B14947">
            <v>0</v>
          </cell>
        </row>
        <row r="14948">
          <cell r="A14948">
            <v>51378</v>
          </cell>
          <cell r="B14948">
            <v>0</v>
          </cell>
        </row>
        <row r="14949">
          <cell r="A14949">
            <v>51379</v>
          </cell>
          <cell r="B14949">
            <v>0</v>
          </cell>
        </row>
        <row r="14950">
          <cell r="A14950">
            <v>51380</v>
          </cell>
          <cell r="B14950">
            <v>0</v>
          </cell>
        </row>
        <row r="14951">
          <cell r="A14951">
            <v>51381</v>
          </cell>
          <cell r="B14951">
            <v>0</v>
          </cell>
        </row>
        <row r="14952">
          <cell r="A14952">
            <v>51382</v>
          </cell>
          <cell r="B14952">
            <v>0</v>
          </cell>
        </row>
        <row r="14953">
          <cell r="A14953">
            <v>51383</v>
          </cell>
          <cell r="B14953">
            <v>0</v>
          </cell>
        </row>
        <row r="14954">
          <cell r="A14954">
            <v>51384</v>
          </cell>
          <cell r="B14954">
            <v>0</v>
          </cell>
        </row>
        <row r="14955">
          <cell r="A14955">
            <v>51385</v>
          </cell>
          <cell r="B14955">
            <v>0</v>
          </cell>
        </row>
        <row r="14956">
          <cell r="A14956">
            <v>51386</v>
          </cell>
          <cell r="B14956">
            <v>0</v>
          </cell>
        </row>
        <row r="14957">
          <cell r="A14957">
            <v>51387</v>
          </cell>
          <cell r="B14957">
            <v>0</v>
          </cell>
        </row>
        <row r="14958">
          <cell r="A14958">
            <v>51388</v>
          </cell>
          <cell r="B14958">
            <v>0</v>
          </cell>
        </row>
        <row r="14959">
          <cell r="A14959">
            <v>51389</v>
          </cell>
          <cell r="B14959">
            <v>0</v>
          </cell>
        </row>
        <row r="14960">
          <cell r="A14960">
            <v>51390</v>
          </cell>
          <cell r="B14960">
            <v>0</v>
          </cell>
        </row>
        <row r="14961">
          <cell r="A14961">
            <v>51391</v>
          </cell>
          <cell r="B14961">
            <v>0</v>
          </cell>
        </row>
        <row r="14962">
          <cell r="A14962">
            <v>51392</v>
          </cell>
          <cell r="B14962">
            <v>0</v>
          </cell>
        </row>
        <row r="14963">
          <cell r="A14963">
            <v>51393</v>
          </cell>
          <cell r="B14963">
            <v>0</v>
          </cell>
        </row>
        <row r="14964">
          <cell r="A14964">
            <v>51394</v>
          </cell>
          <cell r="B14964">
            <v>0</v>
          </cell>
        </row>
        <row r="14965">
          <cell r="A14965">
            <v>51395</v>
          </cell>
          <cell r="B14965">
            <v>0</v>
          </cell>
        </row>
        <row r="14966">
          <cell r="A14966">
            <v>51396</v>
          </cell>
          <cell r="B14966">
            <v>0</v>
          </cell>
        </row>
        <row r="14967">
          <cell r="A14967">
            <v>51397</v>
          </cell>
          <cell r="B14967">
            <v>0</v>
          </cell>
        </row>
        <row r="14968">
          <cell r="A14968">
            <v>51398</v>
          </cell>
          <cell r="B14968">
            <v>0</v>
          </cell>
        </row>
        <row r="14969">
          <cell r="A14969">
            <v>51399</v>
          </cell>
          <cell r="B14969">
            <v>0</v>
          </cell>
        </row>
        <row r="14970">
          <cell r="A14970">
            <v>51400</v>
          </cell>
          <cell r="B14970">
            <v>0</v>
          </cell>
        </row>
        <row r="14971">
          <cell r="A14971">
            <v>51401</v>
          </cell>
          <cell r="B14971">
            <v>0</v>
          </cell>
        </row>
        <row r="14972">
          <cell r="A14972">
            <v>51402</v>
          </cell>
          <cell r="B14972">
            <v>0</v>
          </cell>
        </row>
        <row r="14973">
          <cell r="A14973">
            <v>51403</v>
          </cell>
          <cell r="B14973">
            <v>0</v>
          </cell>
        </row>
        <row r="14974">
          <cell r="A14974">
            <v>51404</v>
          </cell>
          <cell r="B14974">
            <v>0</v>
          </cell>
        </row>
        <row r="14975">
          <cell r="A14975">
            <v>51405</v>
          </cell>
          <cell r="B14975">
            <v>0</v>
          </cell>
        </row>
        <row r="14976">
          <cell r="A14976">
            <v>51406</v>
          </cell>
          <cell r="B14976">
            <v>0</v>
          </cell>
        </row>
        <row r="14977">
          <cell r="A14977">
            <v>51407</v>
          </cell>
          <cell r="B14977">
            <v>0</v>
          </cell>
        </row>
        <row r="14978">
          <cell r="A14978">
            <v>51408</v>
          </cell>
          <cell r="B14978">
            <v>0</v>
          </cell>
        </row>
        <row r="14979">
          <cell r="A14979">
            <v>51409</v>
          </cell>
          <cell r="B14979">
            <v>0</v>
          </cell>
        </row>
        <row r="14980">
          <cell r="A14980">
            <v>51410</v>
          </cell>
          <cell r="B14980">
            <v>0</v>
          </cell>
        </row>
        <row r="14981">
          <cell r="A14981">
            <v>51411</v>
          </cell>
          <cell r="B14981">
            <v>0</v>
          </cell>
        </row>
        <row r="14982">
          <cell r="A14982">
            <v>51412</v>
          </cell>
          <cell r="B14982">
            <v>0</v>
          </cell>
        </row>
        <row r="14983">
          <cell r="A14983">
            <v>51413</v>
          </cell>
          <cell r="B14983">
            <v>0</v>
          </cell>
        </row>
        <row r="14984">
          <cell r="A14984">
            <v>51414</v>
          </cell>
          <cell r="B14984">
            <v>0</v>
          </cell>
        </row>
        <row r="14985">
          <cell r="A14985">
            <v>51415</v>
          </cell>
          <cell r="B14985">
            <v>0</v>
          </cell>
        </row>
        <row r="14986">
          <cell r="A14986">
            <v>51416</v>
          </cell>
          <cell r="B14986">
            <v>0</v>
          </cell>
        </row>
        <row r="14987">
          <cell r="A14987">
            <v>51417</v>
          </cell>
          <cell r="B14987">
            <v>0</v>
          </cell>
        </row>
        <row r="14988">
          <cell r="A14988">
            <v>51418</v>
          </cell>
          <cell r="B14988">
            <v>0</v>
          </cell>
        </row>
        <row r="14989">
          <cell r="A14989">
            <v>51419</v>
          </cell>
          <cell r="B14989">
            <v>0</v>
          </cell>
        </row>
        <row r="14990">
          <cell r="A14990">
            <v>51420</v>
          </cell>
          <cell r="B14990">
            <v>0</v>
          </cell>
        </row>
        <row r="14991">
          <cell r="A14991">
            <v>51421</v>
          </cell>
          <cell r="B14991">
            <v>0</v>
          </cell>
        </row>
        <row r="14992">
          <cell r="A14992">
            <v>51422</v>
          </cell>
          <cell r="B14992">
            <v>0</v>
          </cell>
        </row>
        <row r="14993">
          <cell r="A14993">
            <v>51423</v>
          </cell>
          <cell r="B14993">
            <v>0</v>
          </cell>
        </row>
        <row r="14994">
          <cell r="A14994">
            <v>51424</v>
          </cell>
          <cell r="B14994">
            <v>0</v>
          </cell>
        </row>
        <row r="14995">
          <cell r="A14995">
            <v>51425</v>
          </cell>
          <cell r="B14995">
            <v>0</v>
          </cell>
        </row>
        <row r="14996">
          <cell r="A14996">
            <v>51426</v>
          </cell>
          <cell r="B14996">
            <v>0</v>
          </cell>
        </row>
        <row r="14997">
          <cell r="A14997">
            <v>51427</v>
          </cell>
          <cell r="B14997">
            <v>0</v>
          </cell>
        </row>
        <row r="14998">
          <cell r="A14998">
            <v>51428</v>
          </cell>
          <cell r="B14998">
            <v>0</v>
          </cell>
        </row>
        <row r="14999">
          <cell r="A14999">
            <v>51429</v>
          </cell>
          <cell r="B14999">
            <v>0</v>
          </cell>
        </row>
        <row r="15000">
          <cell r="A15000">
            <v>51430</v>
          </cell>
          <cell r="B15000">
            <v>0</v>
          </cell>
        </row>
      </sheetData>
      <sheetData sheetId="1"/>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L2800"/>
  <sheetViews>
    <sheetView tabSelected="1" workbookViewId="0">
      <pane xSplit="1" ySplit="9" topLeftCell="B10" activePane="bottomRight" state="frozenSplit"/>
      <selection pane="topRight" activeCell="B1" sqref="B1"/>
      <selection pane="bottomLeft" activeCell="A10" sqref="A10"/>
      <selection pane="bottomRight" activeCell="B1" sqref="B1"/>
    </sheetView>
  </sheetViews>
  <sheetFormatPr defaultRowHeight="12.75" x14ac:dyDescent="0.2"/>
  <cols>
    <col min="1" max="1" width="20.140625" style="66" customWidth="1"/>
    <col min="2" max="2" width="21.42578125" style="1" customWidth="1"/>
    <col min="3" max="3" width="24" style="1" customWidth="1"/>
    <col min="4" max="4" width="11.140625" style="1" customWidth="1"/>
    <col min="5" max="5" width="15" style="1" customWidth="1"/>
    <col min="6" max="6" width="13.7109375" style="1" customWidth="1"/>
    <col min="7" max="7" width="24" style="1" customWidth="1"/>
    <col min="8" max="8" width="15" style="58" customWidth="1"/>
    <col min="9" max="9" width="21.42578125" style="58" customWidth="1"/>
    <col min="10" max="10" width="15" style="1" customWidth="1"/>
    <col min="11" max="11" width="20.140625" style="1" customWidth="1"/>
    <col min="12" max="12" width="12.42578125" style="1" customWidth="1"/>
    <col min="13" max="13" width="17.5703125" style="1" customWidth="1"/>
    <col min="14" max="14" width="25.28515625" style="1" customWidth="1"/>
    <col min="15" max="15" width="21" style="1" bestFit="1" customWidth="1"/>
    <col min="16" max="16" width="12.42578125" style="1" customWidth="1"/>
    <col min="17" max="17" width="20.140625" style="1" customWidth="1"/>
    <col min="18" max="18" width="24" style="1" customWidth="1"/>
    <col min="19" max="19" width="20.140625" style="1" customWidth="1"/>
    <col min="20" max="20" width="22.7109375" style="1" customWidth="1"/>
    <col min="21" max="21" width="29.140625" style="1" customWidth="1"/>
    <col min="22" max="22" width="22.7109375" style="1" customWidth="1"/>
    <col min="23" max="23" width="7.28515625" style="1" customWidth="1"/>
    <col min="24" max="24" width="15" style="1" customWidth="1"/>
    <col min="25" max="25" width="18.7109375" style="1" bestFit="1" customWidth="1"/>
    <col min="26" max="26" width="15" style="1" customWidth="1"/>
    <col min="27" max="27" width="16.28515625" style="1" customWidth="1"/>
    <col min="28" max="28" width="13.7109375" style="1" customWidth="1"/>
    <col min="29" max="29" width="11.140625" style="1" customWidth="1"/>
    <col min="30" max="30" width="15" style="1" customWidth="1"/>
    <col min="31" max="31" width="20.140625" style="1" customWidth="1"/>
    <col min="32" max="32" width="17.5703125" style="60" customWidth="1"/>
    <col min="33" max="33" width="27.85546875" style="1" customWidth="1"/>
    <col min="34" max="34" width="26.5703125" style="1" customWidth="1"/>
    <col min="35" max="35" width="15" style="1" customWidth="1"/>
    <col min="36" max="36" width="17.5703125" style="1" customWidth="1"/>
    <col min="37" max="37" width="16.28515625" style="1" customWidth="1"/>
    <col min="38" max="38" width="16.28515625" style="60" customWidth="1"/>
    <col min="39" max="39" width="16.28515625" style="1" customWidth="1"/>
    <col min="40" max="40" width="20.140625" style="1" customWidth="1"/>
    <col min="41" max="41" width="15" style="1" customWidth="1"/>
    <col min="42" max="42" width="20.140625" style="59" customWidth="1"/>
    <col min="43" max="43" width="20.140625" style="1" customWidth="1"/>
    <col min="44" max="44" width="17.5703125" style="1" customWidth="1"/>
    <col min="45" max="45" width="20.140625" style="60" customWidth="1"/>
    <col min="46" max="46" width="12.42578125" style="1" customWidth="1"/>
    <col min="47" max="47" width="45.85546875" style="1" customWidth="1"/>
    <col min="48" max="48" width="46" style="1" bestFit="1" customWidth="1"/>
    <col min="49" max="246" width="12.42578125" style="1" customWidth="1"/>
    <col min="247" max="247" width="20.140625" style="2" customWidth="1"/>
    <col min="248" max="248" width="21.42578125" style="2" customWidth="1"/>
    <col min="249" max="249" width="24" style="2" customWidth="1"/>
    <col min="250" max="250" width="11.140625" style="2" customWidth="1"/>
    <col min="251" max="251" width="15" style="2" customWidth="1"/>
    <col min="252" max="252" width="13.7109375" style="2" customWidth="1"/>
    <col min="253" max="253" width="24" style="2" customWidth="1"/>
    <col min="254" max="254" width="15" style="2" customWidth="1"/>
    <col min="255" max="255" width="21.42578125" style="2" customWidth="1"/>
    <col min="256" max="256" width="15" style="2" customWidth="1"/>
    <col min="257" max="257" width="20.140625" style="2" customWidth="1"/>
    <col min="258" max="258" width="12.42578125" style="2" customWidth="1"/>
    <col min="259" max="259" width="17.5703125" style="2" customWidth="1"/>
    <col min="260" max="260" width="25.28515625" style="2" customWidth="1"/>
    <col min="261" max="261" width="17.5703125" style="2" customWidth="1"/>
    <col min="262" max="262" width="12.42578125" style="2" customWidth="1"/>
    <col min="263" max="263" width="20.140625" style="2" customWidth="1"/>
    <col min="264" max="264" width="24" style="2" customWidth="1"/>
    <col min="265" max="265" width="20.140625" style="2" customWidth="1"/>
    <col min="266" max="266" width="22.7109375" style="2" customWidth="1"/>
    <col min="267" max="267" width="29.140625" style="2" customWidth="1"/>
    <col min="268" max="268" width="22.7109375" style="2" customWidth="1"/>
    <col min="269" max="269" width="7.28515625" style="2" customWidth="1"/>
    <col min="270" max="270" width="15" style="2" customWidth="1"/>
    <col min="271" max="271" width="17.5703125" style="2" customWidth="1"/>
    <col min="272" max="272" width="15" style="2" customWidth="1"/>
    <col min="273" max="273" width="16.28515625" style="2" customWidth="1"/>
    <col min="274" max="274" width="13.7109375" style="2" customWidth="1"/>
    <col min="275" max="275" width="11.140625" style="2" customWidth="1"/>
    <col min="276" max="276" width="15" style="2" customWidth="1"/>
    <col min="277" max="277" width="20.140625" style="2" customWidth="1"/>
    <col min="278" max="278" width="17.5703125" style="2" customWidth="1"/>
    <col min="279" max="279" width="27.85546875" style="2" customWidth="1"/>
    <col min="280" max="280" width="26.5703125" style="2" customWidth="1"/>
    <col min="281" max="281" width="15" style="2" customWidth="1"/>
    <col min="282" max="282" width="17.5703125" style="2" customWidth="1"/>
    <col min="283" max="285" width="16.28515625" style="2" customWidth="1"/>
    <col min="286" max="286" width="20.140625" style="2" customWidth="1"/>
    <col min="287" max="287" width="15" style="2" customWidth="1"/>
    <col min="288" max="289" width="20.140625" style="2" customWidth="1"/>
    <col min="290" max="290" width="17.5703125" style="2" customWidth="1"/>
    <col min="291" max="291" width="20.140625" style="2" customWidth="1"/>
    <col min="292" max="292" width="12.42578125" style="2" customWidth="1"/>
    <col min="293" max="293" width="45.85546875" style="2" customWidth="1"/>
    <col min="294" max="294" width="29.140625" style="2" customWidth="1"/>
    <col min="295" max="502" width="12.42578125" style="2" customWidth="1"/>
    <col min="503" max="503" width="20.140625" style="2" customWidth="1"/>
    <col min="504" max="504" width="21.42578125" style="2" customWidth="1"/>
    <col min="505" max="505" width="24" style="2" customWidth="1"/>
    <col min="506" max="506" width="11.140625" style="2" customWidth="1"/>
    <col min="507" max="507" width="15" style="2" customWidth="1"/>
    <col min="508" max="508" width="13.7109375" style="2" customWidth="1"/>
    <col min="509" max="509" width="24" style="2" customWidth="1"/>
    <col min="510" max="510" width="15" style="2" customWidth="1"/>
    <col min="511" max="511" width="21.42578125" style="2" customWidth="1"/>
    <col min="512" max="512" width="15" style="2" customWidth="1"/>
    <col min="513" max="513" width="20.140625" style="2" customWidth="1"/>
    <col min="514" max="514" width="12.42578125" style="2" customWidth="1"/>
    <col min="515" max="515" width="17.5703125" style="2" customWidth="1"/>
    <col min="516" max="516" width="25.28515625" style="2" customWidth="1"/>
    <col min="517" max="517" width="17.5703125" style="2" customWidth="1"/>
    <col min="518" max="518" width="12.42578125" style="2" customWidth="1"/>
    <col min="519" max="519" width="20.140625" style="2" customWidth="1"/>
    <col min="520" max="520" width="24" style="2" customWidth="1"/>
    <col min="521" max="521" width="20.140625" style="2" customWidth="1"/>
    <col min="522" max="522" width="22.7109375" style="2" customWidth="1"/>
    <col min="523" max="523" width="29.140625" style="2" customWidth="1"/>
    <col min="524" max="524" width="22.7109375" style="2" customWidth="1"/>
    <col min="525" max="525" width="7.28515625" style="2" customWidth="1"/>
    <col min="526" max="526" width="15" style="2" customWidth="1"/>
    <col min="527" max="527" width="17.5703125" style="2" customWidth="1"/>
    <col min="528" max="528" width="15" style="2" customWidth="1"/>
    <col min="529" max="529" width="16.28515625" style="2" customWidth="1"/>
    <col min="530" max="530" width="13.7109375" style="2" customWidth="1"/>
    <col min="531" max="531" width="11.140625" style="2" customWidth="1"/>
    <col min="532" max="532" width="15" style="2" customWidth="1"/>
    <col min="533" max="533" width="20.140625" style="2" customWidth="1"/>
    <col min="534" max="534" width="17.5703125" style="2" customWidth="1"/>
    <col min="535" max="535" width="27.85546875" style="2" customWidth="1"/>
    <col min="536" max="536" width="26.5703125" style="2" customWidth="1"/>
    <col min="537" max="537" width="15" style="2" customWidth="1"/>
    <col min="538" max="538" width="17.5703125" style="2" customWidth="1"/>
    <col min="539" max="541" width="16.28515625" style="2" customWidth="1"/>
    <col min="542" max="542" width="20.140625" style="2" customWidth="1"/>
    <col min="543" max="543" width="15" style="2" customWidth="1"/>
    <col min="544" max="545" width="20.140625" style="2" customWidth="1"/>
    <col min="546" max="546" width="17.5703125" style="2" customWidth="1"/>
    <col min="547" max="547" width="20.140625" style="2" customWidth="1"/>
    <col min="548" max="548" width="12.42578125" style="2" customWidth="1"/>
    <col min="549" max="549" width="45.85546875" style="2" customWidth="1"/>
    <col min="550" max="550" width="29.140625" style="2" customWidth="1"/>
    <col min="551" max="758" width="12.42578125" style="2" customWidth="1"/>
    <col min="759" max="759" width="20.140625" style="2" customWidth="1"/>
    <col min="760" max="760" width="21.42578125" style="2" customWidth="1"/>
    <col min="761" max="761" width="24" style="2" customWidth="1"/>
    <col min="762" max="762" width="11.140625" style="2" customWidth="1"/>
    <col min="763" max="763" width="15" style="2" customWidth="1"/>
    <col min="764" max="764" width="13.7109375" style="2" customWidth="1"/>
    <col min="765" max="765" width="24" style="2" customWidth="1"/>
    <col min="766" max="766" width="15" style="2" customWidth="1"/>
    <col min="767" max="767" width="21.42578125" style="2" customWidth="1"/>
    <col min="768" max="768" width="15" style="2" customWidth="1"/>
    <col min="769" max="769" width="20.140625" style="2" customWidth="1"/>
    <col min="770" max="770" width="12.42578125" style="2" customWidth="1"/>
    <col min="771" max="771" width="17.5703125" style="2" customWidth="1"/>
    <col min="772" max="772" width="25.28515625" style="2" customWidth="1"/>
    <col min="773" max="773" width="17.5703125" style="2" customWidth="1"/>
    <col min="774" max="774" width="12.42578125" style="2" customWidth="1"/>
    <col min="775" max="775" width="20.140625" style="2" customWidth="1"/>
    <col min="776" max="776" width="24" style="2" customWidth="1"/>
    <col min="777" max="777" width="20.140625" style="2" customWidth="1"/>
    <col min="778" max="778" width="22.7109375" style="2" customWidth="1"/>
    <col min="779" max="779" width="29.140625" style="2" customWidth="1"/>
    <col min="780" max="780" width="22.7109375" style="2" customWidth="1"/>
    <col min="781" max="781" width="7.28515625" style="2" customWidth="1"/>
    <col min="782" max="782" width="15" style="2" customWidth="1"/>
    <col min="783" max="783" width="17.5703125" style="2" customWidth="1"/>
    <col min="784" max="784" width="15" style="2" customWidth="1"/>
    <col min="785" max="785" width="16.28515625" style="2" customWidth="1"/>
    <col min="786" max="786" width="13.7109375" style="2" customWidth="1"/>
    <col min="787" max="787" width="11.140625" style="2" customWidth="1"/>
    <col min="788" max="788" width="15" style="2" customWidth="1"/>
    <col min="789" max="789" width="20.140625" style="2" customWidth="1"/>
    <col min="790" max="790" width="17.5703125" style="2" customWidth="1"/>
    <col min="791" max="791" width="27.85546875" style="2" customWidth="1"/>
    <col min="792" max="792" width="26.5703125" style="2" customWidth="1"/>
    <col min="793" max="793" width="15" style="2" customWidth="1"/>
    <col min="794" max="794" width="17.5703125" style="2" customWidth="1"/>
    <col min="795" max="797" width="16.28515625" style="2" customWidth="1"/>
    <col min="798" max="798" width="20.140625" style="2" customWidth="1"/>
    <col min="799" max="799" width="15" style="2" customWidth="1"/>
    <col min="800" max="801" width="20.140625" style="2" customWidth="1"/>
    <col min="802" max="802" width="17.5703125" style="2" customWidth="1"/>
    <col min="803" max="803" width="20.140625" style="2" customWidth="1"/>
    <col min="804" max="804" width="12.42578125" style="2" customWidth="1"/>
    <col min="805" max="805" width="45.85546875" style="2" customWidth="1"/>
    <col min="806" max="806" width="29.140625" style="2" customWidth="1"/>
    <col min="807" max="1014" width="12.42578125" style="2" customWidth="1"/>
    <col min="1015" max="1015" width="20.140625" style="2" customWidth="1"/>
    <col min="1016" max="1016" width="21.42578125" style="2" customWidth="1"/>
    <col min="1017" max="1017" width="24" style="2" customWidth="1"/>
    <col min="1018" max="1018" width="11.140625" style="2" customWidth="1"/>
    <col min="1019" max="1019" width="15" style="2" customWidth="1"/>
    <col min="1020" max="1020" width="13.7109375" style="2" customWidth="1"/>
    <col min="1021" max="1021" width="24" style="2" customWidth="1"/>
    <col min="1022" max="1022" width="15" style="2" customWidth="1"/>
    <col min="1023" max="1023" width="21.42578125" style="2" customWidth="1"/>
    <col min="1024" max="1024" width="15" style="2" customWidth="1"/>
    <col min="1025" max="1025" width="20.140625" style="2" customWidth="1"/>
    <col min="1026" max="1026" width="12.42578125" style="2" customWidth="1"/>
    <col min="1027" max="1027" width="17.5703125" style="2" customWidth="1"/>
    <col min="1028" max="1028" width="25.28515625" style="2" customWidth="1"/>
    <col min="1029" max="1029" width="17.5703125" style="2" customWidth="1"/>
    <col min="1030" max="1030" width="12.42578125" style="2" customWidth="1"/>
    <col min="1031" max="1031" width="20.140625" style="2" customWidth="1"/>
    <col min="1032" max="1032" width="24" style="2" customWidth="1"/>
    <col min="1033" max="1033" width="20.140625" style="2" customWidth="1"/>
    <col min="1034" max="1034" width="22.7109375" style="2" customWidth="1"/>
    <col min="1035" max="1035" width="29.140625" style="2" customWidth="1"/>
    <col min="1036" max="1036" width="22.7109375" style="2" customWidth="1"/>
    <col min="1037" max="1037" width="7.28515625" style="2" customWidth="1"/>
    <col min="1038" max="1038" width="15" style="2" customWidth="1"/>
    <col min="1039" max="1039" width="17.5703125" style="2" customWidth="1"/>
    <col min="1040" max="1040" width="15" style="2" customWidth="1"/>
    <col min="1041" max="1041" width="16.28515625" style="2" customWidth="1"/>
    <col min="1042" max="1042" width="13.7109375" style="2" customWidth="1"/>
    <col min="1043" max="1043" width="11.140625" style="2" customWidth="1"/>
    <col min="1044" max="1044" width="15" style="2" customWidth="1"/>
    <col min="1045" max="1045" width="20.140625" style="2" customWidth="1"/>
    <col min="1046" max="1046" width="17.5703125" style="2" customWidth="1"/>
    <col min="1047" max="1047" width="27.85546875" style="2" customWidth="1"/>
    <col min="1048" max="1048" width="26.5703125" style="2" customWidth="1"/>
    <col min="1049" max="1049" width="15" style="2" customWidth="1"/>
    <col min="1050" max="1050" width="17.5703125" style="2" customWidth="1"/>
    <col min="1051" max="1053" width="16.28515625" style="2" customWidth="1"/>
    <col min="1054" max="1054" width="20.140625" style="2" customWidth="1"/>
    <col min="1055" max="1055" width="15" style="2" customWidth="1"/>
    <col min="1056" max="1057" width="20.140625" style="2" customWidth="1"/>
    <col min="1058" max="1058" width="17.5703125" style="2" customWidth="1"/>
    <col min="1059" max="1059" width="20.140625" style="2" customWidth="1"/>
    <col min="1060" max="1060" width="12.42578125" style="2" customWidth="1"/>
    <col min="1061" max="1061" width="45.85546875" style="2" customWidth="1"/>
    <col min="1062" max="1062" width="29.140625" style="2" customWidth="1"/>
    <col min="1063" max="1270" width="12.42578125" style="2" customWidth="1"/>
    <col min="1271" max="1271" width="20.140625" style="2" customWidth="1"/>
    <col min="1272" max="1272" width="21.42578125" style="2" customWidth="1"/>
    <col min="1273" max="1273" width="24" style="2" customWidth="1"/>
    <col min="1274" max="1274" width="11.140625" style="2" customWidth="1"/>
    <col min="1275" max="1275" width="15" style="2" customWidth="1"/>
    <col min="1276" max="1276" width="13.7109375" style="2" customWidth="1"/>
    <col min="1277" max="1277" width="24" style="2" customWidth="1"/>
    <col min="1278" max="1278" width="15" style="2" customWidth="1"/>
    <col min="1279" max="1279" width="21.42578125" style="2" customWidth="1"/>
    <col min="1280" max="1280" width="15" style="2" customWidth="1"/>
    <col min="1281" max="1281" width="20.140625" style="2" customWidth="1"/>
    <col min="1282" max="1282" width="12.42578125" style="2" customWidth="1"/>
    <col min="1283" max="1283" width="17.5703125" style="2" customWidth="1"/>
    <col min="1284" max="1284" width="25.28515625" style="2" customWidth="1"/>
    <col min="1285" max="1285" width="17.5703125" style="2" customWidth="1"/>
    <col min="1286" max="1286" width="12.42578125" style="2" customWidth="1"/>
    <col min="1287" max="1287" width="20.140625" style="2" customWidth="1"/>
    <col min="1288" max="1288" width="24" style="2" customWidth="1"/>
    <col min="1289" max="1289" width="20.140625" style="2" customWidth="1"/>
    <col min="1290" max="1290" width="22.7109375" style="2" customWidth="1"/>
    <col min="1291" max="1291" width="29.140625" style="2" customWidth="1"/>
    <col min="1292" max="1292" width="22.7109375" style="2" customWidth="1"/>
    <col min="1293" max="1293" width="7.28515625" style="2" customWidth="1"/>
    <col min="1294" max="1294" width="15" style="2" customWidth="1"/>
    <col min="1295" max="1295" width="17.5703125" style="2" customWidth="1"/>
    <col min="1296" max="1296" width="15" style="2" customWidth="1"/>
    <col min="1297" max="1297" width="16.28515625" style="2" customWidth="1"/>
    <col min="1298" max="1298" width="13.7109375" style="2" customWidth="1"/>
    <col min="1299" max="1299" width="11.140625" style="2" customWidth="1"/>
    <col min="1300" max="1300" width="15" style="2" customWidth="1"/>
    <col min="1301" max="1301" width="20.140625" style="2" customWidth="1"/>
    <col min="1302" max="1302" width="17.5703125" style="2" customWidth="1"/>
    <col min="1303" max="1303" width="27.85546875" style="2" customWidth="1"/>
    <col min="1304" max="1304" width="26.5703125" style="2" customWidth="1"/>
    <col min="1305" max="1305" width="15" style="2" customWidth="1"/>
    <col min="1306" max="1306" width="17.5703125" style="2" customWidth="1"/>
    <col min="1307" max="1309" width="16.28515625" style="2" customWidth="1"/>
    <col min="1310" max="1310" width="20.140625" style="2" customWidth="1"/>
    <col min="1311" max="1311" width="15" style="2" customWidth="1"/>
    <col min="1312" max="1313" width="20.140625" style="2" customWidth="1"/>
    <col min="1314" max="1314" width="17.5703125" style="2" customWidth="1"/>
    <col min="1315" max="1315" width="20.140625" style="2" customWidth="1"/>
    <col min="1316" max="1316" width="12.42578125" style="2" customWidth="1"/>
    <col min="1317" max="1317" width="45.85546875" style="2" customWidth="1"/>
    <col min="1318" max="1318" width="29.140625" style="2" customWidth="1"/>
    <col min="1319" max="1526" width="12.42578125" style="2" customWidth="1"/>
    <col min="1527" max="1527" width="20.140625" style="2" customWidth="1"/>
    <col min="1528" max="1528" width="21.42578125" style="2" customWidth="1"/>
    <col min="1529" max="1529" width="24" style="2" customWidth="1"/>
    <col min="1530" max="1530" width="11.140625" style="2" customWidth="1"/>
    <col min="1531" max="1531" width="15" style="2" customWidth="1"/>
    <col min="1532" max="1532" width="13.7109375" style="2" customWidth="1"/>
    <col min="1533" max="1533" width="24" style="2" customWidth="1"/>
    <col min="1534" max="1534" width="15" style="2" customWidth="1"/>
    <col min="1535" max="1535" width="21.42578125" style="2" customWidth="1"/>
    <col min="1536" max="1536" width="15" style="2" customWidth="1"/>
    <col min="1537" max="1537" width="20.140625" style="2" customWidth="1"/>
    <col min="1538" max="1538" width="12.42578125" style="2" customWidth="1"/>
    <col min="1539" max="1539" width="17.5703125" style="2" customWidth="1"/>
    <col min="1540" max="1540" width="25.28515625" style="2" customWidth="1"/>
    <col min="1541" max="1541" width="17.5703125" style="2" customWidth="1"/>
    <col min="1542" max="1542" width="12.42578125" style="2" customWidth="1"/>
    <col min="1543" max="1543" width="20.140625" style="2" customWidth="1"/>
    <col min="1544" max="1544" width="24" style="2" customWidth="1"/>
    <col min="1545" max="1545" width="20.140625" style="2" customWidth="1"/>
    <col min="1546" max="1546" width="22.7109375" style="2" customWidth="1"/>
    <col min="1547" max="1547" width="29.140625" style="2" customWidth="1"/>
    <col min="1548" max="1548" width="22.7109375" style="2" customWidth="1"/>
    <col min="1549" max="1549" width="7.28515625" style="2" customWidth="1"/>
    <col min="1550" max="1550" width="15" style="2" customWidth="1"/>
    <col min="1551" max="1551" width="17.5703125" style="2" customWidth="1"/>
    <col min="1552" max="1552" width="15" style="2" customWidth="1"/>
    <col min="1553" max="1553" width="16.28515625" style="2" customWidth="1"/>
    <col min="1554" max="1554" width="13.7109375" style="2" customWidth="1"/>
    <col min="1555" max="1555" width="11.140625" style="2" customWidth="1"/>
    <col min="1556" max="1556" width="15" style="2" customWidth="1"/>
    <col min="1557" max="1557" width="20.140625" style="2" customWidth="1"/>
    <col min="1558" max="1558" width="17.5703125" style="2" customWidth="1"/>
    <col min="1559" max="1559" width="27.85546875" style="2" customWidth="1"/>
    <col min="1560" max="1560" width="26.5703125" style="2" customWidth="1"/>
    <col min="1561" max="1561" width="15" style="2" customWidth="1"/>
    <col min="1562" max="1562" width="17.5703125" style="2" customWidth="1"/>
    <col min="1563" max="1565" width="16.28515625" style="2" customWidth="1"/>
    <col min="1566" max="1566" width="20.140625" style="2" customWidth="1"/>
    <col min="1567" max="1567" width="15" style="2" customWidth="1"/>
    <col min="1568" max="1569" width="20.140625" style="2" customWidth="1"/>
    <col min="1570" max="1570" width="17.5703125" style="2" customWidth="1"/>
    <col min="1571" max="1571" width="20.140625" style="2" customWidth="1"/>
    <col min="1572" max="1572" width="12.42578125" style="2" customWidth="1"/>
    <col min="1573" max="1573" width="45.85546875" style="2" customWidth="1"/>
    <col min="1574" max="1574" width="29.140625" style="2" customWidth="1"/>
    <col min="1575" max="1782" width="12.42578125" style="2" customWidth="1"/>
    <col min="1783" max="1783" width="20.140625" style="2" customWidth="1"/>
    <col min="1784" max="1784" width="21.42578125" style="2" customWidth="1"/>
    <col min="1785" max="1785" width="24" style="2" customWidth="1"/>
    <col min="1786" max="1786" width="11.140625" style="2" customWidth="1"/>
    <col min="1787" max="1787" width="15" style="2" customWidth="1"/>
    <col min="1788" max="1788" width="13.7109375" style="2" customWidth="1"/>
    <col min="1789" max="1789" width="24" style="2" customWidth="1"/>
    <col min="1790" max="1790" width="15" style="2" customWidth="1"/>
    <col min="1791" max="1791" width="21.42578125" style="2" customWidth="1"/>
    <col min="1792" max="1792" width="15" style="2" customWidth="1"/>
    <col min="1793" max="1793" width="20.140625" style="2" customWidth="1"/>
    <col min="1794" max="1794" width="12.42578125" style="2" customWidth="1"/>
    <col min="1795" max="1795" width="17.5703125" style="2" customWidth="1"/>
    <col min="1796" max="1796" width="25.28515625" style="2" customWidth="1"/>
    <col min="1797" max="1797" width="17.5703125" style="2" customWidth="1"/>
    <col min="1798" max="1798" width="12.42578125" style="2" customWidth="1"/>
    <col min="1799" max="1799" width="20.140625" style="2" customWidth="1"/>
    <col min="1800" max="1800" width="24" style="2" customWidth="1"/>
    <col min="1801" max="1801" width="20.140625" style="2" customWidth="1"/>
    <col min="1802" max="1802" width="22.7109375" style="2" customWidth="1"/>
    <col min="1803" max="1803" width="29.140625" style="2" customWidth="1"/>
    <col min="1804" max="1804" width="22.7109375" style="2" customWidth="1"/>
    <col min="1805" max="1805" width="7.28515625" style="2" customWidth="1"/>
    <col min="1806" max="1806" width="15" style="2" customWidth="1"/>
    <col min="1807" max="1807" width="17.5703125" style="2" customWidth="1"/>
    <col min="1808" max="1808" width="15" style="2" customWidth="1"/>
    <col min="1809" max="1809" width="16.28515625" style="2" customWidth="1"/>
    <col min="1810" max="1810" width="13.7109375" style="2" customWidth="1"/>
    <col min="1811" max="1811" width="11.140625" style="2" customWidth="1"/>
    <col min="1812" max="1812" width="15" style="2" customWidth="1"/>
    <col min="1813" max="1813" width="20.140625" style="2" customWidth="1"/>
    <col min="1814" max="1814" width="17.5703125" style="2" customWidth="1"/>
    <col min="1815" max="1815" width="27.85546875" style="2" customWidth="1"/>
    <col min="1816" max="1816" width="26.5703125" style="2" customWidth="1"/>
    <col min="1817" max="1817" width="15" style="2" customWidth="1"/>
    <col min="1818" max="1818" width="17.5703125" style="2" customWidth="1"/>
    <col min="1819" max="1821" width="16.28515625" style="2" customWidth="1"/>
    <col min="1822" max="1822" width="20.140625" style="2" customWidth="1"/>
    <col min="1823" max="1823" width="15" style="2" customWidth="1"/>
    <col min="1824" max="1825" width="20.140625" style="2" customWidth="1"/>
    <col min="1826" max="1826" width="17.5703125" style="2" customWidth="1"/>
    <col min="1827" max="1827" width="20.140625" style="2" customWidth="1"/>
    <col min="1828" max="1828" width="12.42578125" style="2" customWidth="1"/>
    <col min="1829" max="1829" width="45.85546875" style="2" customWidth="1"/>
    <col min="1830" max="1830" width="29.140625" style="2" customWidth="1"/>
    <col min="1831" max="2038" width="12.42578125" style="2" customWidth="1"/>
    <col min="2039" max="2039" width="20.140625" style="2" customWidth="1"/>
    <col min="2040" max="2040" width="21.42578125" style="2" customWidth="1"/>
    <col min="2041" max="2041" width="24" style="2" customWidth="1"/>
    <col min="2042" max="2042" width="11.140625" style="2" customWidth="1"/>
    <col min="2043" max="2043" width="15" style="2" customWidth="1"/>
    <col min="2044" max="2044" width="13.7109375" style="2" customWidth="1"/>
    <col min="2045" max="2045" width="24" style="2" customWidth="1"/>
    <col min="2046" max="2046" width="15" style="2" customWidth="1"/>
    <col min="2047" max="2047" width="21.42578125" style="2" customWidth="1"/>
    <col min="2048" max="2048" width="15" style="2" customWidth="1"/>
    <col min="2049" max="2049" width="20.140625" style="2" customWidth="1"/>
    <col min="2050" max="2050" width="12.42578125" style="2" customWidth="1"/>
    <col min="2051" max="2051" width="17.5703125" style="2" customWidth="1"/>
    <col min="2052" max="2052" width="25.28515625" style="2" customWidth="1"/>
    <col min="2053" max="2053" width="17.5703125" style="2" customWidth="1"/>
    <col min="2054" max="2054" width="12.42578125" style="2" customWidth="1"/>
    <col min="2055" max="2055" width="20.140625" style="2" customWidth="1"/>
    <col min="2056" max="2056" width="24" style="2" customWidth="1"/>
    <col min="2057" max="2057" width="20.140625" style="2" customWidth="1"/>
    <col min="2058" max="2058" width="22.7109375" style="2" customWidth="1"/>
    <col min="2059" max="2059" width="29.140625" style="2" customWidth="1"/>
    <col min="2060" max="2060" width="22.7109375" style="2" customWidth="1"/>
    <col min="2061" max="2061" width="7.28515625" style="2" customWidth="1"/>
    <col min="2062" max="2062" width="15" style="2" customWidth="1"/>
    <col min="2063" max="2063" width="17.5703125" style="2" customWidth="1"/>
    <col min="2064" max="2064" width="15" style="2" customWidth="1"/>
    <col min="2065" max="2065" width="16.28515625" style="2" customWidth="1"/>
    <col min="2066" max="2066" width="13.7109375" style="2" customWidth="1"/>
    <col min="2067" max="2067" width="11.140625" style="2" customWidth="1"/>
    <col min="2068" max="2068" width="15" style="2" customWidth="1"/>
    <col min="2069" max="2069" width="20.140625" style="2" customWidth="1"/>
    <col min="2070" max="2070" width="17.5703125" style="2" customWidth="1"/>
    <col min="2071" max="2071" width="27.85546875" style="2" customWidth="1"/>
    <col min="2072" max="2072" width="26.5703125" style="2" customWidth="1"/>
    <col min="2073" max="2073" width="15" style="2" customWidth="1"/>
    <col min="2074" max="2074" width="17.5703125" style="2" customWidth="1"/>
    <col min="2075" max="2077" width="16.28515625" style="2" customWidth="1"/>
    <col min="2078" max="2078" width="20.140625" style="2" customWidth="1"/>
    <col min="2079" max="2079" width="15" style="2" customWidth="1"/>
    <col min="2080" max="2081" width="20.140625" style="2" customWidth="1"/>
    <col min="2082" max="2082" width="17.5703125" style="2" customWidth="1"/>
    <col min="2083" max="2083" width="20.140625" style="2" customWidth="1"/>
    <col min="2084" max="2084" width="12.42578125" style="2" customWidth="1"/>
    <col min="2085" max="2085" width="45.85546875" style="2" customWidth="1"/>
    <col min="2086" max="2086" width="29.140625" style="2" customWidth="1"/>
    <col min="2087" max="2294" width="12.42578125" style="2" customWidth="1"/>
    <col min="2295" max="2295" width="20.140625" style="2" customWidth="1"/>
    <col min="2296" max="2296" width="21.42578125" style="2" customWidth="1"/>
    <col min="2297" max="2297" width="24" style="2" customWidth="1"/>
    <col min="2298" max="2298" width="11.140625" style="2" customWidth="1"/>
    <col min="2299" max="2299" width="15" style="2" customWidth="1"/>
    <col min="2300" max="2300" width="13.7109375" style="2" customWidth="1"/>
    <col min="2301" max="2301" width="24" style="2" customWidth="1"/>
    <col min="2302" max="2302" width="15" style="2" customWidth="1"/>
    <col min="2303" max="2303" width="21.42578125" style="2" customWidth="1"/>
    <col min="2304" max="2304" width="15" style="2" customWidth="1"/>
    <col min="2305" max="2305" width="20.140625" style="2" customWidth="1"/>
    <col min="2306" max="2306" width="12.42578125" style="2" customWidth="1"/>
    <col min="2307" max="2307" width="17.5703125" style="2" customWidth="1"/>
    <col min="2308" max="2308" width="25.28515625" style="2" customWidth="1"/>
    <col min="2309" max="2309" width="17.5703125" style="2" customWidth="1"/>
    <col min="2310" max="2310" width="12.42578125" style="2" customWidth="1"/>
    <col min="2311" max="2311" width="20.140625" style="2" customWidth="1"/>
    <col min="2312" max="2312" width="24" style="2" customWidth="1"/>
    <col min="2313" max="2313" width="20.140625" style="2" customWidth="1"/>
    <col min="2314" max="2314" width="22.7109375" style="2" customWidth="1"/>
    <col min="2315" max="2315" width="29.140625" style="2" customWidth="1"/>
    <col min="2316" max="2316" width="22.7109375" style="2" customWidth="1"/>
    <col min="2317" max="2317" width="7.28515625" style="2" customWidth="1"/>
    <col min="2318" max="2318" width="15" style="2" customWidth="1"/>
    <col min="2319" max="2319" width="17.5703125" style="2" customWidth="1"/>
    <col min="2320" max="2320" width="15" style="2" customWidth="1"/>
    <col min="2321" max="2321" width="16.28515625" style="2" customWidth="1"/>
    <col min="2322" max="2322" width="13.7109375" style="2" customWidth="1"/>
    <col min="2323" max="2323" width="11.140625" style="2" customWidth="1"/>
    <col min="2324" max="2324" width="15" style="2" customWidth="1"/>
    <col min="2325" max="2325" width="20.140625" style="2" customWidth="1"/>
    <col min="2326" max="2326" width="17.5703125" style="2" customWidth="1"/>
    <col min="2327" max="2327" width="27.85546875" style="2" customWidth="1"/>
    <col min="2328" max="2328" width="26.5703125" style="2" customWidth="1"/>
    <col min="2329" max="2329" width="15" style="2" customWidth="1"/>
    <col min="2330" max="2330" width="17.5703125" style="2" customWidth="1"/>
    <col min="2331" max="2333" width="16.28515625" style="2" customWidth="1"/>
    <col min="2334" max="2334" width="20.140625" style="2" customWidth="1"/>
    <col min="2335" max="2335" width="15" style="2" customWidth="1"/>
    <col min="2336" max="2337" width="20.140625" style="2" customWidth="1"/>
    <col min="2338" max="2338" width="17.5703125" style="2" customWidth="1"/>
    <col min="2339" max="2339" width="20.140625" style="2" customWidth="1"/>
    <col min="2340" max="2340" width="12.42578125" style="2" customWidth="1"/>
    <col min="2341" max="2341" width="45.85546875" style="2" customWidth="1"/>
    <col min="2342" max="2342" width="29.140625" style="2" customWidth="1"/>
    <col min="2343" max="2550" width="12.42578125" style="2" customWidth="1"/>
    <col min="2551" max="2551" width="20.140625" style="2" customWidth="1"/>
    <col min="2552" max="2552" width="21.42578125" style="2" customWidth="1"/>
    <col min="2553" max="2553" width="24" style="2" customWidth="1"/>
    <col min="2554" max="2554" width="11.140625" style="2" customWidth="1"/>
    <col min="2555" max="2555" width="15" style="2" customWidth="1"/>
    <col min="2556" max="2556" width="13.7109375" style="2" customWidth="1"/>
    <col min="2557" max="2557" width="24" style="2" customWidth="1"/>
    <col min="2558" max="2558" width="15" style="2" customWidth="1"/>
    <col min="2559" max="2559" width="21.42578125" style="2" customWidth="1"/>
    <col min="2560" max="2560" width="15" style="2" customWidth="1"/>
    <col min="2561" max="2561" width="20.140625" style="2" customWidth="1"/>
    <col min="2562" max="2562" width="12.42578125" style="2" customWidth="1"/>
    <col min="2563" max="2563" width="17.5703125" style="2" customWidth="1"/>
    <col min="2564" max="2564" width="25.28515625" style="2" customWidth="1"/>
    <col min="2565" max="2565" width="17.5703125" style="2" customWidth="1"/>
    <col min="2566" max="2566" width="12.42578125" style="2" customWidth="1"/>
    <col min="2567" max="2567" width="20.140625" style="2" customWidth="1"/>
    <col min="2568" max="2568" width="24" style="2" customWidth="1"/>
    <col min="2569" max="2569" width="20.140625" style="2" customWidth="1"/>
    <col min="2570" max="2570" width="22.7109375" style="2" customWidth="1"/>
    <col min="2571" max="2571" width="29.140625" style="2" customWidth="1"/>
    <col min="2572" max="2572" width="22.7109375" style="2" customWidth="1"/>
    <col min="2573" max="2573" width="7.28515625" style="2" customWidth="1"/>
    <col min="2574" max="2574" width="15" style="2" customWidth="1"/>
    <col min="2575" max="2575" width="17.5703125" style="2" customWidth="1"/>
    <col min="2576" max="2576" width="15" style="2" customWidth="1"/>
    <col min="2577" max="2577" width="16.28515625" style="2" customWidth="1"/>
    <col min="2578" max="2578" width="13.7109375" style="2" customWidth="1"/>
    <col min="2579" max="2579" width="11.140625" style="2" customWidth="1"/>
    <col min="2580" max="2580" width="15" style="2" customWidth="1"/>
    <col min="2581" max="2581" width="20.140625" style="2" customWidth="1"/>
    <col min="2582" max="2582" width="17.5703125" style="2" customWidth="1"/>
    <col min="2583" max="2583" width="27.85546875" style="2" customWidth="1"/>
    <col min="2584" max="2584" width="26.5703125" style="2" customWidth="1"/>
    <col min="2585" max="2585" width="15" style="2" customWidth="1"/>
    <col min="2586" max="2586" width="17.5703125" style="2" customWidth="1"/>
    <col min="2587" max="2589" width="16.28515625" style="2" customWidth="1"/>
    <col min="2590" max="2590" width="20.140625" style="2" customWidth="1"/>
    <col min="2591" max="2591" width="15" style="2" customWidth="1"/>
    <col min="2592" max="2593" width="20.140625" style="2" customWidth="1"/>
    <col min="2594" max="2594" width="17.5703125" style="2" customWidth="1"/>
    <col min="2595" max="2595" width="20.140625" style="2" customWidth="1"/>
    <col min="2596" max="2596" width="12.42578125" style="2" customWidth="1"/>
    <col min="2597" max="2597" width="45.85546875" style="2" customWidth="1"/>
    <col min="2598" max="2598" width="29.140625" style="2" customWidth="1"/>
    <col min="2599" max="2806" width="12.42578125" style="2" customWidth="1"/>
    <col min="2807" max="2807" width="20.140625" style="2" customWidth="1"/>
    <col min="2808" max="2808" width="21.42578125" style="2" customWidth="1"/>
    <col min="2809" max="2809" width="24" style="2" customWidth="1"/>
    <col min="2810" max="2810" width="11.140625" style="2" customWidth="1"/>
    <col min="2811" max="2811" width="15" style="2" customWidth="1"/>
    <col min="2812" max="2812" width="13.7109375" style="2" customWidth="1"/>
    <col min="2813" max="2813" width="24" style="2" customWidth="1"/>
    <col min="2814" max="2814" width="15" style="2" customWidth="1"/>
    <col min="2815" max="2815" width="21.42578125" style="2" customWidth="1"/>
    <col min="2816" max="2816" width="15" style="2" customWidth="1"/>
    <col min="2817" max="2817" width="20.140625" style="2" customWidth="1"/>
    <col min="2818" max="2818" width="12.42578125" style="2" customWidth="1"/>
    <col min="2819" max="2819" width="17.5703125" style="2" customWidth="1"/>
    <col min="2820" max="2820" width="25.28515625" style="2" customWidth="1"/>
    <col min="2821" max="2821" width="17.5703125" style="2" customWidth="1"/>
    <col min="2822" max="2822" width="12.42578125" style="2" customWidth="1"/>
    <col min="2823" max="2823" width="20.140625" style="2" customWidth="1"/>
    <col min="2824" max="2824" width="24" style="2" customWidth="1"/>
    <col min="2825" max="2825" width="20.140625" style="2" customWidth="1"/>
    <col min="2826" max="2826" width="22.7109375" style="2" customWidth="1"/>
    <col min="2827" max="2827" width="29.140625" style="2" customWidth="1"/>
    <col min="2828" max="2828" width="22.7109375" style="2" customWidth="1"/>
    <col min="2829" max="2829" width="7.28515625" style="2" customWidth="1"/>
    <col min="2830" max="2830" width="15" style="2" customWidth="1"/>
    <col min="2831" max="2831" width="17.5703125" style="2" customWidth="1"/>
    <col min="2832" max="2832" width="15" style="2" customWidth="1"/>
    <col min="2833" max="2833" width="16.28515625" style="2" customWidth="1"/>
    <col min="2834" max="2834" width="13.7109375" style="2" customWidth="1"/>
    <col min="2835" max="2835" width="11.140625" style="2" customWidth="1"/>
    <col min="2836" max="2836" width="15" style="2" customWidth="1"/>
    <col min="2837" max="2837" width="20.140625" style="2" customWidth="1"/>
    <col min="2838" max="2838" width="17.5703125" style="2" customWidth="1"/>
    <col min="2839" max="2839" width="27.85546875" style="2" customWidth="1"/>
    <col min="2840" max="2840" width="26.5703125" style="2" customWidth="1"/>
    <col min="2841" max="2841" width="15" style="2" customWidth="1"/>
    <col min="2842" max="2842" width="17.5703125" style="2" customWidth="1"/>
    <col min="2843" max="2845" width="16.28515625" style="2" customWidth="1"/>
    <col min="2846" max="2846" width="20.140625" style="2" customWidth="1"/>
    <col min="2847" max="2847" width="15" style="2" customWidth="1"/>
    <col min="2848" max="2849" width="20.140625" style="2" customWidth="1"/>
    <col min="2850" max="2850" width="17.5703125" style="2" customWidth="1"/>
    <col min="2851" max="2851" width="20.140625" style="2" customWidth="1"/>
    <col min="2852" max="2852" width="12.42578125" style="2" customWidth="1"/>
    <col min="2853" max="2853" width="45.85546875" style="2" customWidth="1"/>
    <col min="2854" max="2854" width="29.140625" style="2" customWidth="1"/>
    <col min="2855" max="3062" width="12.42578125" style="2" customWidth="1"/>
    <col min="3063" max="3063" width="20.140625" style="2" customWidth="1"/>
    <col min="3064" max="3064" width="21.42578125" style="2" customWidth="1"/>
    <col min="3065" max="3065" width="24" style="2" customWidth="1"/>
    <col min="3066" max="3066" width="11.140625" style="2" customWidth="1"/>
    <col min="3067" max="3067" width="15" style="2" customWidth="1"/>
    <col min="3068" max="3068" width="13.7109375" style="2" customWidth="1"/>
    <col min="3069" max="3069" width="24" style="2" customWidth="1"/>
    <col min="3070" max="3070" width="15" style="2" customWidth="1"/>
    <col min="3071" max="3071" width="21.42578125" style="2" customWidth="1"/>
    <col min="3072" max="3072" width="15" style="2" customWidth="1"/>
    <col min="3073" max="3073" width="20.140625" style="2" customWidth="1"/>
    <col min="3074" max="3074" width="12.42578125" style="2" customWidth="1"/>
    <col min="3075" max="3075" width="17.5703125" style="2" customWidth="1"/>
    <col min="3076" max="3076" width="25.28515625" style="2" customWidth="1"/>
    <col min="3077" max="3077" width="17.5703125" style="2" customWidth="1"/>
    <col min="3078" max="3078" width="12.42578125" style="2" customWidth="1"/>
    <col min="3079" max="3079" width="20.140625" style="2" customWidth="1"/>
    <col min="3080" max="3080" width="24" style="2" customWidth="1"/>
    <col min="3081" max="3081" width="20.140625" style="2" customWidth="1"/>
    <col min="3082" max="3082" width="22.7109375" style="2" customWidth="1"/>
    <col min="3083" max="3083" width="29.140625" style="2" customWidth="1"/>
    <col min="3084" max="3084" width="22.7109375" style="2" customWidth="1"/>
    <col min="3085" max="3085" width="7.28515625" style="2" customWidth="1"/>
    <col min="3086" max="3086" width="15" style="2" customWidth="1"/>
    <col min="3087" max="3087" width="17.5703125" style="2" customWidth="1"/>
    <col min="3088" max="3088" width="15" style="2" customWidth="1"/>
    <col min="3089" max="3089" width="16.28515625" style="2" customWidth="1"/>
    <col min="3090" max="3090" width="13.7109375" style="2" customWidth="1"/>
    <col min="3091" max="3091" width="11.140625" style="2" customWidth="1"/>
    <col min="3092" max="3092" width="15" style="2" customWidth="1"/>
    <col min="3093" max="3093" width="20.140625" style="2" customWidth="1"/>
    <col min="3094" max="3094" width="17.5703125" style="2" customWidth="1"/>
    <col min="3095" max="3095" width="27.85546875" style="2" customWidth="1"/>
    <col min="3096" max="3096" width="26.5703125" style="2" customWidth="1"/>
    <col min="3097" max="3097" width="15" style="2" customWidth="1"/>
    <col min="3098" max="3098" width="17.5703125" style="2" customWidth="1"/>
    <col min="3099" max="3101" width="16.28515625" style="2" customWidth="1"/>
    <col min="3102" max="3102" width="20.140625" style="2" customWidth="1"/>
    <col min="3103" max="3103" width="15" style="2" customWidth="1"/>
    <col min="3104" max="3105" width="20.140625" style="2" customWidth="1"/>
    <col min="3106" max="3106" width="17.5703125" style="2" customWidth="1"/>
    <col min="3107" max="3107" width="20.140625" style="2" customWidth="1"/>
    <col min="3108" max="3108" width="12.42578125" style="2" customWidth="1"/>
    <col min="3109" max="3109" width="45.85546875" style="2" customWidth="1"/>
    <col min="3110" max="3110" width="29.140625" style="2" customWidth="1"/>
    <col min="3111" max="3318" width="12.42578125" style="2" customWidth="1"/>
    <col min="3319" max="3319" width="20.140625" style="2" customWidth="1"/>
    <col min="3320" max="3320" width="21.42578125" style="2" customWidth="1"/>
    <col min="3321" max="3321" width="24" style="2" customWidth="1"/>
    <col min="3322" max="3322" width="11.140625" style="2" customWidth="1"/>
    <col min="3323" max="3323" width="15" style="2" customWidth="1"/>
    <col min="3324" max="3324" width="13.7109375" style="2" customWidth="1"/>
    <col min="3325" max="3325" width="24" style="2" customWidth="1"/>
    <col min="3326" max="3326" width="15" style="2" customWidth="1"/>
    <col min="3327" max="3327" width="21.42578125" style="2" customWidth="1"/>
    <col min="3328" max="3328" width="15" style="2" customWidth="1"/>
    <col min="3329" max="3329" width="20.140625" style="2" customWidth="1"/>
    <col min="3330" max="3330" width="12.42578125" style="2" customWidth="1"/>
    <col min="3331" max="3331" width="17.5703125" style="2" customWidth="1"/>
    <col min="3332" max="3332" width="25.28515625" style="2" customWidth="1"/>
    <col min="3333" max="3333" width="17.5703125" style="2" customWidth="1"/>
    <col min="3334" max="3334" width="12.42578125" style="2" customWidth="1"/>
    <col min="3335" max="3335" width="20.140625" style="2" customWidth="1"/>
    <col min="3336" max="3336" width="24" style="2" customWidth="1"/>
    <col min="3337" max="3337" width="20.140625" style="2" customWidth="1"/>
    <col min="3338" max="3338" width="22.7109375" style="2" customWidth="1"/>
    <col min="3339" max="3339" width="29.140625" style="2" customWidth="1"/>
    <col min="3340" max="3340" width="22.7109375" style="2" customWidth="1"/>
    <col min="3341" max="3341" width="7.28515625" style="2" customWidth="1"/>
    <col min="3342" max="3342" width="15" style="2" customWidth="1"/>
    <col min="3343" max="3343" width="17.5703125" style="2" customWidth="1"/>
    <col min="3344" max="3344" width="15" style="2" customWidth="1"/>
    <col min="3345" max="3345" width="16.28515625" style="2" customWidth="1"/>
    <col min="3346" max="3346" width="13.7109375" style="2" customWidth="1"/>
    <col min="3347" max="3347" width="11.140625" style="2" customWidth="1"/>
    <col min="3348" max="3348" width="15" style="2" customWidth="1"/>
    <col min="3349" max="3349" width="20.140625" style="2" customWidth="1"/>
    <col min="3350" max="3350" width="17.5703125" style="2" customWidth="1"/>
    <col min="3351" max="3351" width="27.85546875" style="2" customWidth="1"/>
    <col min="3352" max="3352" width="26.5703125" style="2" customWidth="1"/>
    <col min="3353" max="3353" width="15" style="2" customWidth="1"/>
    <col min="3354" max="3354" width="17.5703125" style="2" customWidth="1"/>
    <col min="3355" max="3357" width="16.28515625" style="2" customWidth="1"/>
    <col min="3358" max="3358" width="20.140625" style="2" customWidth="1"/>
    <col min="3359" max="3359" width="15" style="2" customWidth="1"/>
    <col min="3360" max="3361" width="20.140625" style="2" customWidth="1"/>
    <col min="3362" max="3362" width="17.5703125" style="2" customWidth="1"/>
    <col min="3363" max="3363" width="20.140625" style="2" customWidth="1"/>
    <col min="3364" max="3364" width="12.42578125" style="2" customWidth="1"/>
    <col min="3365" max="3365" width="45.85546875" style="2" customWidth="1"/>
    <col min="3366" max="3366" width="29.140625" style="2" customWidth="1"/>
    <col min="3367" max="3574" width="12.42578125" style="2" customWidth="1"/>
    <col min="3575" max="3575" width="20.140625" style="2" customWidth="1"/>
    <col min="3576" max="3576" width="21.42578125" style="2" customWidth="1"/>
    <col min="3577" max="3577" width="24" style="2" customWidth="1"/>
    <col min="3578" max="3578" width="11.140625" style="2" customWidth="1"/>
    <col min="3579" max="3579" width="15" style="2" customWidth="1"/>
    <col min="3580" max="3580" width="13.7109375" style="2" customWidth="1"/>
    <col min="3581" max="3581" width="24" style="2" customWidth="1"/>
    <col min="3582" max="3582" width="15" style="2" customWidth="1"/>
    <col min="3583" max="3583" width="21.42578125" style="2" customWidth="1"/>
    <col min="3584" max="3584" width="15" style="2" customWidth="1"/>
    <col min="3585" max="3585" width="20.140625" style="2" customWidth="1"/>
    <col min="3586" max="3586" width="12.42578125" style="2" customWidth="1"/>
    <col min="3587" max="3587" width="17.5703125" style="2" customWidth="1"/>
    <col min="3588" max="3588" width="25.28515625" style="2" customWidth="1"/>
    <col min="3589" max="3589" width="17.5703125" style="2" customWidth="1"/>
    <col min="3590" max="3590" width="12.42578125" style="2" customWidth="1"/>
    <col min="3591" max="3591" width="20.140625" style="2" customWidth="1"/>
    <col min="3592" max="3592" width="24" style="2" customWidth="1"/>
    <col min="3593" max="3593" width="20.140625" style="2" customWidth="1"/>
    <col min="3594" max="3594" width="22.7109375" style="2" customWidth="1"/>
    <col min="3595" max="3595" width="29.140625" style="2" customWidth="1"/>
    <col min="3596" max="3596" width="22.7109375" style="2" customWidth="1"/>
    <col min="3597" max="3597" width="7.28515625" style="2" customWidth="1"/>
    <col min="3598" max="3598" width="15" style="2" customWidth="1"/>
    <col min="3599" max="3599" width="17.5703125" style="2" customWidth="1"/>
    <col min="3600" max="3600" width="15" style="2" customWidth="1"/>
    <col min="3601" max="3601" width="16.28515625" style="2" customWidth="1"/>
    <col min="3602" max="3602" width="13.7109375" style="2" customWidth="1"/>
    <col min="3603" max="3603" width="11.140625" style="2" customWidth="1"/>
    <col min="3604" max="3604" width="15" style="2" customWidth="1"/>
    <col min="3605" max="3605" width="20.140625" style="2" customWidth="1"/>
    <col min="3606" max="3606" width="17.5703125" style="2" customWidth="1"/>
    <col min="3607" max="3607" width="27.85546875" style="2" customWidth="1"/>
    <col min="3608" max="3608" width="26.5703125" style="2" customWidth="1"/>
    <col min="3609" max="3609" width="15" style="2" customWidth="1"/>
    <col min="3610" max="3610" width="17.5703125" style="2" customWidth="1"/>
    <col min="3611" max="3613" width="16.28515625" style="2" customWidth="1"/>
    <col min="3614" max="3614" width="20.140625" style="2" customWidth="1"/>
    <col min="3615" max="3615" width="15" style="2" customWidth="1"/>
    <col min="3616" max="3617" width="20.140625" style="2" customWidth="1"/>
    <col min="3618" max="3618" width="17.5703125" style="2" customWidth="1"/>
    <col min="3619" max="3619" width="20.140625" style="2" customWidth="1"/>
    <col min="3620" max="3620" width="12.42578125" style="2" customWidth="1"/>
    <col min="3621" max="3621" width="45.85546875" style="2" customWidth="1"/>
    <col min="3622" max="3622" width="29.140625" style="2" customWidth="1"/>
    <col min="3623" max="3830" width="12.42578125" style="2" customWidth="1"/>
    <col min="3831" max="3831" width="20.140625" style="2" customWidth="1"/>
    <col min="3832" max="3832" width="21.42578125" style="2" customWidth="1"/>
    <col min="3833" max="3833" width="24" style="2" customWidth="1"/>
    <col min="3834" max="3834" width="11.140625" style="2" customWidth="1"/>
    <col min="3835" max="3835" width="15" style="2" customWidth="1"/>
    <col min="3836" max="3836" width="13.7109375" style="2" customWidth="1"/>
    <col min="3837" max="3837" width="24" style="2" customWidth="1"/>
    <col min="3838" max="3838" width="15" style="2" customWidth="1"/>
    <col min="3839" max="3839" width="21.42578125" style="2" customWidth="1"/>
    <col min="3840" max="3840" width="15" style="2" customWidth="1"/>
    <col min="3841" max="3841" width="20.140625" style="2" customWidth="1"/>
    <col min="3842" max="3842" width="12.42578125" style="2" customWidth="1"/>
    <col min="3843" max="3843" width="17.5703125" style="2" customWidth="1"/>
    <col min="3844" max="3844" width="25.28515625" style="2" customWidth="1"/>
    <col min="3845" max="3845" width="17.5703125" style="2" customWidth="1"/>
    <col min="3846" max="3846" width="12.42578125" style="2" customWidth="1"/>
    <col min="3847" max="3847" width="20.140625" style="2" customWidth="1"/>
    <col min="3848" max="3848" width="24" style="2" customWidth="1"/>
    <col min="3849" max="3849" width="20.140625" style="2" customWidth="1"/>
    <col min="3850" max="3850" width="22.7109375" style="2" customWidth="1"/>
    <col min="3851" max="3851" width="29.140625" style="2" customWidth="1"/>
    <col min="3852" max="3852" width="22.7109375" style="2" customWidth="1"/>
    <col min="3853" max="3853" width="7.28515625" style="2" customWidth="1"/>
    <col min="3854" max="3854" width="15" style="2" customWidth="1"/>
    <col min="3855" max="3855" width="17.5703125" style="2" customWidth="1"/>
    <col min="3856" max="3856" width="15" style="2" customWidth="1"/>
    <col min="3857" max="3857" width="16.28515625" style="2" customWidth="1"/>
    <col min="3858" max="3858" width="13.7109375" style="2" customWidth="1"/>
    <col min="3859" max="3859" width="11.140625" style="2" customWidth="1"/>
    <col min="3860" max="3860" width="15" style="2" customWidth="1"/>
    <col min="3861" max="3861" width="20.140625" style="2" customWidth="1"/>
    <col min="3862" max="3862" width="17.5703125" style="2" customWidth="1"/>
    <col min="3863" max="3863" width="27.85546875" style="2" customWidth="1"/>
    <col min="3864" max="3864" width="26.5703125" style="2" customWidth="1"/>
    <col min="3865" max="3865" width="15" style="2" customWidth="1"/>
    <col min="3866" max="3866" width="17.5703125" style="2" customWidth="1"/>
    <col min="3867" max="3869" width="16.28515625" style="2" customWidth="1"/>
    <col min="3870" max="3870" width="20.140625" style="2" customWidth="1"/>
    <col min="3871" max="3871" width="15" style="2" customWidth="1"/>
    <col min="3872" max="3873" width="20.140625" style="2" customWidth="1"/>
    <col min="3874" max="3874" width="17.5703125" style="2" customWidth="1"/>
    <col min="3875" max="3875" width="20.140625" style="2" customWidth="1"/>
    <col min="3876" max="3876" width="12.42578125" style="2" customWidth="1"/>
    <col min="3877" max="3877" width="45.85546875" style="2" customWidth="1"/>
    <col min="3878" max="3878" width="29.140625" style="2" customWidth="1"/>
    <col min="3879" max="4086" width="12.42578125" style="2" customWidth="1"/>
    <col min="4087" max="4087" width="20.140625" style="2" customWidth="1"/>
    <col min="4088" max="4088" width="21.42578125" style="2" customWidth="1"/>
    <col min="4089" max="4089" width="24" style="2" customWidth="1"/>
    <col min="4090" max="4090" width="11.140625" style="2" customWidth="1"/>
    <col min="4091" max="4091" width="15" style="2" customWidth="1"/>
    <col min="4092" max="4092" width="13.7109375" style="2" customWidth="1"/>
    <col min="4093" max="4093" width="24" style="2" customWidth="1"/>
    <col min="4094" max="4094" width="15" style="2" customWidth="1"/>
    <col min="4095" max="4095" width="21.42578125" style="2" customWidth="1"/>
    <col min="4096" max="4096" width="15" style="2" customWidth="1"/>
    <col min="4097" max="4097" width="20.140625" style="2" customWidth="1"/>
    <col min="4098" max="4098" width="12.42578125" style="2" customWidth="1"/>
    <col min="4099" max="4099" width="17.5703125" style="2" customWidth="1"/>
    <col min="4100" max="4100" width="25.28515625" style="2" customWidth="1"/>
    <col min="4101" max="4101" width="17.5703125" style="2" customWidth="1"/>
    <col min="4102" max="4102" width="12.42578125" style="2" customWidth="1"/>
    <col min="4103" max="4103" width="20.140625" style="2" customWidth="1"/>
    <col min="4104" max="4104" width="24" style="2" customWidth="1"/>
    <col min="4105" max="4105" width="20.140625" style="2" customWidth="1"/>
    <col min="4106" max="4106" width="22.7109375" style="2" customWidth="1"/>
    <col min="4107" max="4107" width="29.140625" style="2" customWidth="1"/>
    <col min="4108" max="4108" width="22.7109375" style="2" customWidth="1"/>
    <col min="4109" max="4109" width="7.28515625" style="2" customWidth="1"/>
    <col min="4110" max="4110" width="15" style="2" customWidth="1"/>
    <col min="4111" max="4111" width="17.5703125" style="2" customWidth="1"/>
    <col min="4112" max="4112" width="15" style="2" customWidth="1"/>
    <col min="4113" max="4113" width="16.28515625" style="2" customWidth="1"/>
    <col min="4114" max="4114" width="13.7109375" style="2" customWidth="1"/>
    <col min="4115" max="4115" width="11.140625" style="2" customWidth="1"/>
    <col min="4116" max="4116" width="15" style="2" customWidth="1"/>
    <col min="4117" max="4117" width="20.140625" style="2" customWidth="1"/>
    <col min="4118" max="4118" width="17.5703125" style="2" customWidth="1"/>
    <col min="4119" max="4119" width="27.85546875" style="2" customWidth="1"/>
    <col min="4120" max="4120" width="26.5703125" style="2" customWidth="1"/>
    <col min="4121" max="4121" width="15" style="2" customWidth="1"/>
    <col min="4122" max="4122" width="17.5703125" style="2" customWidth="1"/>
    <col min="4123" max="4125" width="16.28515625" style="2" customWidth="1"/>
    <col min="4126" max="4126" width="20.140625" style="2" customWidth="1"/>
    <col min="4127" max="4127" width="15" style="2" customWidth="1"/>
    <col min="4128" max="4129" width="20.140625" style="2" customWidth="1"/>
    <col min="4130" max="4130" width="17.5703125" style="2" customWidth="1"/>
    <col min="4131" max="4131" width="20.140625" style="2" customWidth="1"/>
    <col min="4132" max="4132" width="12.42578125" style="2" customWidth="1"/>
    <col min="4133" max="4133" width="45.85546875" style="2" customWidth="1"/>
    <col min="4134" max="4134" width="29.140625" style="2" customWidth="1"/>
    <col min="4135" max="4342" width="12.42578125" style="2" customWidth="1"/>
    <col min="4343" max="4343" width="20.140625" style="2" customWidth="1"/>
    <col min="4344" max="4344" width="21.42578125" style="2" customWidth="1"/>
    <col min="4345" max="4345" width="24" style="2" customWidth="1"/>
    <col min="4346" max="4346" width="11.140625" style="2" customWidth="1"/>
    <col min="4347" max="4347" width="15" style="2" customWidth="1"/>
    <col min="4348" max="4348" width="13.7109375" style="2" customWidth="1"/>
    <col min="4349" max="4349" width="24" style="2" customWidth="1"/>
    <col min="4350" max="4350" width="15" style="2" customWidth="1"/>
    <col min="4351" max="4351" width="21.42578125" style="2" customWidth="1"/>
    <col min="4352" max="4352" width="15" style="2" customWidth="1"/>
    <col min="4353" max="4353" width="20.140625" style="2" customWidth="1"/>
    <col min="4354" max="4354" width="12.42578125" style="2" customWidth="1"/>
    <col min="4355" max="4355" width="17.5703125" style="2" customWidth="1"/>
    <col min="4356" max="4356" width="25.28515625" style="2" customWidth="1"/>
    <col min="4357" max="4357" width="17.5703125" style="2" customWidth="1"/>
    <col min="4358" max="4358" width="12.42578125" style="2" customWidth="1"/>
    <col min="4359" max="4359" width="20.140625" style="2" customWidth="1"/>
    <col min="4360" max="4360" width="24" style="2" customWidth="1"/>
    <col min="4361" max="4361" width="20.140625" style="2" customWidth="1"/>
    <col min="4362" max="4362" width="22.7109375" style="2" customWidth="1"/>
    <col min="4363" max="4363" width="29.140625" style="2" customWidth="1"/>
    <col min="4364" max="4364" width="22.7109375" style="2" customWidth="1"/>
    <col min="4365" max="4365" width="7.28515625" style="2" customWidth="1"/>
    <col min="4366" max="4366" width="15" style="2" customWidth="1"/>
    <col min="4367" max="4367" width="17.5703125" style="2" customWidth="1"/>
    <col min="4368" max="4368" width="15" style="2" customWidth="1"/>
    <col min="4369" max="4369" width="16.28515625" style="2" customWidth="1"/>
    <col min="4370" max="4370" width="13.7109375" style="2" customWidth="1"/>
    <col min="4371" max="4371" width="11.140625" style="2" customWidth="1"/>
    <col min="4372" max="4372" width="15" style="2" customWidth="1"/>
    <col min="4373" max="4373" width="20.140625" style="2" customWidth="1"/>
    <col min="4374" max="4374" width="17.5703125" style="2" customWidth="1"/>
    <col min="4375" max="4375" width="27.85546875" style="2" customWidth="1"/>
    <col min="4376" max="4376" width="26.5703125" style="2" customWidth="1"/>
    <col min="4377" max="4377" width="15" style="2" customWidth="1"/>
    <col min="4378" max="4378" width="17.5703125" style="2" customWidth="1"/>
    <col min="4379" max="4381" width="16.28515625" style="2" customWidth="1"/>
    <col min="4382" max="4382" width="20.140625" style="2" customWidth="1"/>
    <col min="4383" max="4383" width="15" style="2" customWidth="1"/>
    <col min="4384" max="4385" width="20.140625" style="2" customWidth="1"/>
    <col min="4386" max="4386" width="17.5703125" style="2" customWidth="1"/>
    <col min="4387" max="4387" width="20.140625" style="2" customWidth="1"/>
    <col min="4388" max="4388" width="12.42578125" style="2" customWidth="1"/>
    <col min="4389" max="4389" width="45.85546875" style="2" customWidth="1"/>
    <col min="4390" max="4390" width="29.140625" style="2" customWidth="1"/>
    <col min="4391" max="4598" width="12.42578125" style="2" customWidth="1"/>
    <col min="4599" max="4599" width="20.140625" style="2" customWidth="1"/>
    <col min="4600" max="4600" width="21.42578125" style="2" customWidth="1"/>
    <col min="4601" max="4601" width="24" style="2" customWidth="1"/>
    <col min="4602" max="4602" width="11.140625" style="2" customWidth="1"/>
    <col min="4603" max="4603" width="15" style="2" customWidth="1"/>
    <col min="4604" max="4604" width="13.7109375" style="2" customWidth="1"/>
    <col min="4605" max="4605" width="24" style="2" customWidth="1"/>
    <col min="4606" max="4606" width="15" style="2" customWidth="1"/>
    <col min="4607" max="4607" width="21.42578125" style="2" customWidth="1"/>
    <col min="4608" max="4608" width="15" style="2" customWidth="1"/>
    <col min="4609" max="4609" width="20.140625" style="2" customWidth="1"/>
    <col min="4610" max="4610" width="12.42578125" style="2" customWidth="1"/>
    <col min="4611" max="4611" width="17.5703125" style="2" customWidth="1"/>
    <col min="4612" max="4612" width="25.28515625" style="2" customWidth="1"/>
    <col min="4613" max="4613" width="17.5703125" style="2" customWidth="1"/>
    <col min="4614" max="4614" width="12.42578125" style="2" customWidth="1"/>
    <col min="4615" max="4615" width="20.140625" style="2" customWidth="1"/>
    <col min="4616" max="4616" width="24" style="2" customWidth="1"/>
    <col min="4617" max="4617" width="20.140625" style="2" customWidth="1"/>
    <col min="4618" max="4618" width="22.7109375" style="2" customWidth="1"/>
    <col min="4619" max="4619" width="29.140625" style="2" customWidth="1"/>
    <col min="4620" max="4620" width="22.7109375" style="2" customWidth="1"/>
    <col min="4621" max="4621" width="7.28515625" style="2" customWidth="1"/>
    <col min="4622" max="4622" width="15" style="2" customWidth="1"/>
    <col min="4623" max="4623" width="17.5703125" style="2" customWidth="1"/>
    <col min="4624" max="4624" width="15" style="2" customWidth="1"/>
    <col min="4625" max="4625" width="16.28515625" style="2" customWidth="1"/>
    <col min="4626" max="4626" width="13.7109375" style="2" customWidth="1"/>
    <col min="4627" max="4627" width="11.140625" style="2" customWidth="1"/>
    <col min="4628" max="4628" width="15" style="2" customWidth="1"/>
    <col min="4629" max="4629" width="20.140625" style="2" customWidth="1"/>
    <col min="4630" max="4630" width="17.5703125" style="2" customWidth="1"/>
    <col min="4631" max="4631" width="27.85546875" style="2" customWidth="1"/>
    <col min="4632" max="4632" width="26.5703125" style="2" customWidth="1"/>
    <col min="4633" max="4633" width="15" style="2" customWidth="1"/>
    <col min="4634" max="4634" width="17.5703125" style="2" customWidth="1"/>
    <col min="4635" max="4637" width="16.28515625" style="2" customWidth="1"/>
    <col min="4638" max="4638" width="20.140625" style="2" customWidth="1"/>
    <col min="4639" max="4639" width="15" style="2" customWidth="1"/>
    <col min="4640" max="4641" width="20.140625" style="2" customWidth="1"/>
    <col min="4642" max="4642" width="17.5703125" style="2" customWidth="1"/>
    <col min="4643" max="4643" width="20.140625" style="2" customWidth="1"/>
    <col min="4644" max="4644" width="12.42578125" style="2" customWidth="1"/>
    <col min="4645" max="4645" width="45.85546875" style="2" customWidth="1"/>
    <col min="4646" max="4646" width="29.140625" style="2" customWidth="1"/>
    <col min="4647" max="4854" width="12.42578125" style="2" customWidth="1"/>
    <col min="4855" max="4855" width="20.140625" style="2" customWidth="1"/>
    <col min="4856" max="4856" width="21.42578125" style="2" customWidth="1"/>
    <col min="4857" max="4857" width="24" style="2" customWidth="1"/>
    <col min="4858" max="4858" width="11.140625" style="2" customWidth="1"/>
    <col min="4859" max="4859" width="15" style="2" customWidth="1"/>
    <col min="4860" max="4860" width="13.7109375" style="2" customWidth="1"/>
    <col min="4861" max="4861" width="24" style="2" customWidth="1"/>
    <col min="4862" max="4862" width="15" style="2" customWidth="1"/>
    <col min="4863" max="4863" width="21.42578125" style="2" customWidth="1"/>
    <col min="4864" max="4864" width="15" style="2" customWidth="1"/>
    <col min="4865" max="4865" width="20.140625" style="2" customWidth="1"/>
    <col min="4866" max="4866" width="12.42578125" style="2" customWidth="1"/>
    <col min="4867" max="4867" width="17.5703125" style="2" customWidth="1"/>
    <col min="4868" max="4868" width="25.28515625" style="2" customWidth="1"/>
    <col min="4869" max="4869" width="17.5703125" style="2" customWidth="1"/>
    <col min="4870" max="4870" width="12.42578125" style="2" customWidth="1"/>
    <col min="4871" max="4871" width="20.140625" style="2" customWidth="1"/>
    <col min="4872" max="4872" width="24" style="2" customWidth="1"/>
    <col min="4873" max="4873" width="20.140625" style="2" customWidth="1"/>
    <col min="4874" max="4874" width="22.7109375" style="2" customWidth="1"/>
    <col min="4875" max="4875" width="29.140625" style="2" customWidth="1"/>
    <col min="4876" max="4876" width="22.7109375" style="2" customWidth="1"/>
    <col min="4877" max="4877" width="7.28515625" style="2" customWidth="1"/>
    <col min="4878" max="4878" width="15" style="2" customWidth="1"/>
    <col min="4879" max="4879" width="17.5703125" style="2" customWidth="1"/>
    <col min="4880" max="4880" width="15" style="2" customWidth="1"/>
    <col min="4881" max="4881" width="16.28515625" style="2" customWidth="1"/>
    <col min="4882" max="4882" width="13.7109375" style="2" customWidth="1"/>
    <col min="4883" max="4883" width="11.140625" style="2" customWidth="1"/>
    <col min="4884" max="4884" width="15" style="2" customWidth="1"/>
    <col min="4885" max="4885" width="20.140625" style="2" customWidth="1"/>
    <col min="4886" max="4886" width="17.5703125" style="2" customWidth="1"/>
    <col min="4887" max="4887" width="27.85546875" style="2" customWidth="1"/>
    <col min="4888" max="4888" width="26.5703125" style="2" customWidth="1"/>
    <col min="4889" max="4889" width="15" style="2" customWidth="1"/>
    <col min="4890" max="4890" width="17.5703125" style="2" customWidth="1"/>
    <col min="4891" max="4893" width="16.28515625" style="2" customWidth="1"/>
    <col min="4894" max="4894" width="20.140625" style="2" customWidth="1"/>
    <col min="4895" max="4895" width="15" style="2" customWidth="1"/>
    <col min="4896" max="4897" width="20.140625" style="2" customWidth="1"/>
    <col min="4898" max="4898" width="17.5703125" style="2" customWidth="1"/>
    <col min="4899" max="4899" width="20.140625" style="2" customWidth="1"/>
    <col min="4900" max="4900" width="12.42578125" style="2" customWidth="1"/>
    <col min="4901" max="4901" width="45.85546875" style="2" customWidth="1"/>
    <col min="4902" max="4902" width="29.140625" style="2" customWidth="1"/>
    <col min="4903" max="5110" width="12.42578125" style="2" customWidth="1"/>
    <col min="5111" max="5111" width="20.140625" style="2" customWidth="1"/>
    <col min="5112" max="5112" width="21.42578125" style="2" customWidth="1"/>
    <col min="5113" max="5113" width="24" style="2" customWidth="1"/>
    <col min="5114" max="5114" width="11.140625" style="2" customWidth="1"/>
    <col min="5115" max="5115" width="15" style="2" customWidth="1"/>
    <col min="5116" max="5116" width="13.7109375" style="2" customWidth="1"/>
    <col min="5117" max="5117" width="24" style="2" customWidth="1"/>
    <col min="5118" max="5118" width="15" style="2" customWidth="1"/>
    <col min="5119" max="5119" width="21.42578125" style="2" customWidth="1"/>
    <col min="5120" max="5120" width="15" style="2" customWidth="1"/>
    <col min="5121" max="5121" width="20.140625" style="2" customWidth="1"/>
    <col min="5122" max="5122" width="12.42578125" style="2" customWidth="1"/>
    <col min="5123" max="5123" width="17.5703125" style="2" customWidth="1"/>
    <col min="5124" max="5124" width="25.28515625" style="2" customWidth="1"/>
    <col min="5125" max="5125" width="17.5703125" style="2" customWidth="1"/>
    <col min="5126" max="5126" width="12.42578125" style="2" customWidth="1"/>
    <col min="5127" max="5127" width="20.140625" style="2" customWidth="1"/>
    <col min="5128" max="5128" width="24" style="2" customWidth="1"/>
    <col min="5129" max="5129" width="20.140625" style="2" customWidth="1"/>
    <col min="5130" max="5130" width="22.7109375" style="2" customWidth="1"/>
    <col min="5131" max="5131" width="29.140625" style="2" customWidth="1"/>
    <col min="5132" max="5132" width="22.7109375" style="2" customWidth="1"/>
    <col min="5133" max="5133" width="7.28515625" style="2" customWidth="1"/>
    <col min="5134" max="5134" width="15" style="2" customWidth="1"/>
    <col min="5135" max="5135" width="17.5703125" style="2" customWidth="1"/>
    <col min="5136" max="5136" width="15" style="2" customWidth="1"/>
    <col min="5137" max="5137" width="16.28515625" style="2" customWidth="1"/>
    <col min="5138" max="5138" width="13.7109375" style="2" customWidth="1"/>
    <col min="5139" max="5139" width="11.140625" style="2" customWidth="1"/>
    <col min="5140" max="5140" width="15" style="2" customWidth="1"/>
    <col min="5141" max="5141" width="20.140625" style="2" customWidth="1"/>
    <col min="5142" max="5142" width="17.5703125" style="2" customWidth="1"/>
    <col min="5143" max="5143" width="27.85546875" style="2" customWidth="1"/>
    <col min="5144" max="5144" width="26.5703125" style="2" customWidth="1"/>
    <col min="5145" max="5145" width="15" style="2" customWidth="1"/>
    <col min="5146" max="5146" width="17.5703125" style="2" customWidth="1"/>
    <col min="5147" max="5149" width="16.28515625" style="2" customWidth="1"/>
    <col min="5150" max="5150" width="20.140625" style="2" customWidth="1"/>
    <col min="5151" max="5151" width="15" style="2" customWidth="1"/>
    <col min="5152" max="5153" width="20.140625" style="2" customWidth="1"/>
    <col min="5154" max="5154" width="17.5703125" style="2" customWidth="1"/>
    <col min="5155" max="5155" width="20.140625" style="2" customWidth="1"/>
    <col min="5156" max="5156" width="12.42578125" style="2" customWidth="1"/>
    <col min="5157" max="5157" width="45.85546875" style="2" customWidth="1"/>
    <col min="5158" max="5158" width="29.140625" style="2" customWidth="1"/>
    <col min="5159" max="5366" width="12.42578125" style="2" customWidth="1"/>
    <col min="5367" max="5367" width="20.140625" style="2" customWidth="1"/>
    <col min="5368" max="5368" width="21.42578125" style="2" customWidth="1"/>
    <col min="5369" max="5369" width="24" style="2" customWidth="1"/>
    <col min="5370" max="5370" width="11.140625" style="2" customWidth="1"/>
    <col min="5371" max="5371" width="15" style="2" customWidth="1"/>
    <col min="5372" max="5372" width="13.7109375" style="2" customWidth="1"/>
    <col min="5373" max="5373" width="24" style="2" customWidth="1"/>
    <col min="5374" max="5374" width="15" style="2" customWidth="1"/>
    <col min="5375" max="5375" width="21.42578125" style="2" customWidth="1"/>
    <col min="5376" max="5376" width="15" style="2" customWidth="1"/>
    <col min="5377" max="5377" width="20.140625" style="2" customWidth="1"/>
    <col min="5378" max="5378" width="12.42578125" style="2" customWidth="1"/>
    <col min="5379" max="5379" width="17.5703125" style="2" customWidth="1"/>
    <col min="5380" max="5380" width="25.28515625" style="2" customWidth="1"/>
    <col min="5381" max="5381" width="17.5703125" style="2" customWidth="1"/>
    <col min="5382" max="5382" width="12.42578125" style="2" customWidth="1"/>
    <col min="5383" max="5383" width="20.140625" style="2" customWidth="1"/>
    <col min="5384" max="5384" width="24" style="2" customWidth="1"/>
    <col min="5385" max="5385" width="20.140625" style="2" customWidth="1"/>
    <col min="5386" max="5386" width="22.7109375" style="2" customWidth="1"/>
    <col min="5387" max="5387" width="29.140625" style="2" customWidth="1"/>
    <col min="5388" max="5388" width="22.7109375" style="2" customWidth="1"/>
    <col min="5389" max="5389" width="7.28515625" style="2" customWidth="1"/>
    <col min="5390" max="5390" width="15" style="2" customWidth="1"/>
    <col min="5391" max="5391" width="17.5703125" style="2" customWidth="1"/>
    <col min="5392" max="5392" width="15" style="2" customWidth="1"/>
    <col min="5393" max="5393" width="16.28515625" style="2" customWidth="1"/>
    <col min="5394" max="5394" width="13.7109375" style="2" customWidth="1"/>
    <col min="5395" max="5395" width="11.140625" style="2" customWidth="1"/>
    <col min="5396" max="5396" width="15" style="2" customWidth="1"/>
    <col min="5397" max="5397" width="20.140625" style="2" customWidth="1"/>
    <col min="5398" max="5398" width="17.5703125" style="2" customWidth="1"/>
    <col min="5399" max="5399" width="27.85546875" style="2" customWidth="1"/>
    <col min="5400" max="5400" width="26.5703125" style="2" customWidth="1"/>
    <col min="5401" max="5401" width="15" style="2" customWidth="1"/>
    <col min="5402" max="5402" width="17.5703125" style="2" customWidth="1"/>
    <col min="5403" max="5405" width="16.28515625" style="2" customWidth="1"/>
    <col min="5406" max="5406" width="20.140625" style="2" customWidth="1"/>
    <col min="5407" max="5407" width="15" style="2" customWidth="1"/>
    <col min="5408" max="5409" width="20.140625" style="2" customWidth="1"/>
    <col min="5410" max="5410" width="17.5703125" style="2" customWidth="1"/>
    <col min="5411" max="5411" width="20.140625" style="2" customWidth="1"/>
    <col min="5412" max="5412" width="12.42578125" style="2" customWidth="1"/>
    <col min="5413" max="5413" width="45.85546875" style="2" customWidth="1"/>
    <col min="5414" max="5414" width="29.140625" style="2" customWidth="1"/>
    <col min="5415" max="5622" width="12.42578125" style="2" customWidth="1"/>
    <col min="5623" max="5623" width="20.140625" style="2" customWidth="1"/>
    <col min="5624" max="5624" width="21.42578125" style="2" customWidth="1"/>
    <col min="5625" max="5625" width="24" style="2" customWidth="1"/>
    <col min="5626" max="5626" width="11.140625" style="2" customWidth="1"/>
    <col min="5627" max="5627" width="15" style="2" customWidth="1"/>
    <col min="5628" max="5628" width="13.7109375" style="2" customWidth="1"/>
    <col min="5629" max="5629" width="24" style="2" customWidth="1"/>
    <col min="5630" max="5630" width="15" style="2" customWidth="1"/>
    <col min="5631" max="5631" width="21.42578125" style="2" customWidth="1"/>
    <col min="5632" max="5632" width="15" style="2" customWidth="1"/>
    <col min="5633" max="5633" width="20.140625" style="2" customWidth="1"/>
    <col min="5634" max="5634" width="12.42578125" style="2" customWidth="1"/>
    <col min="5635" max="5635" width="17.5703125" style="2" customWidth="1"/>
    <col min="5636" max="5636" width="25.28515625" style="2" customWidth="1"/>
    <col min="5637" max="5637" width="17.5703125" style="2" customWidth="1"/>
    <col min="5638" max="5638" width="12.42578125" style="2" customWidth="1"/>
    <col min="5639" max="5639" width="20.140625" style="2" customWidth="1"/>
    <col min="5640" max="5640" width="24" style="2" customWidth="1"/>
    <col min="5641" max="5641" width="20.140625" style="2" customWidth="1"/>
    <col min="5642" max="5642" width="22.7109375" style="2" customWidth="1"/>
    <col min="5643" max="5643" width="29.140625" style="2" customWidth="1"/>
    <col min="5644" max="5644" width="22.7109375" style="2" customWidth="1"/>
    <col min="5645" max="5645" width="7.28515625" style="2" customWidth="1"/>
    <col min="5646" max="5646" width="15" style="2" customWidth="1"/>
    <col min="5647" max="5647" width="17.5703125" style="2" customWidth="1"/>
    <col min="5648" max="5648" width="15" style="2" customWidth="1"/>
    <col min="5649" max="5649" width="16.28515625" style="2" customWidth="1"/>
    <col min="5650" max="5650" width="13.7109375" style="2" customWidth="1"/>
    <col min="5651" max="5651" width="11.140625" style="2" customWidth="1"/>
    <col min="5652" max="5652" width="15" style="2" customWidth="1"/>
    <col min="5653" max="5653" width="20.140625" style="2" customWidth="1"/>
    <col min="5654" max="5654" width="17.5703125" style="2" customWidth="1"/>
    <col min="5655" max="5655" width="27.85546875" style="2" customWidth="1"/>
    <col min="5656" max="5656" width="26.5703125" style="2" customWidth="1"/>
    <col min="5657" max="5657" width="15" style="2" customWidth="1"/>
    <col min="5658" max="5658" width="17.5703125" style="2" customWidth="1"/>
    <col min="5659" max="5661" width="16.28515625" style="2" customWidth="1"/>
    <col min="5662" max="5662" width="20.140625" style="2" customWidth="1"/>
    <col min="5663" max="5663" width="15" style="2" customWidth="1"/>
    <col min="5664" max="5665" width="20.140625" style="2" customWidth="1"/>
    <col min="5666" max="5666" width="17.5703125" style="2" customWidth="1"/>
    <col min="5667" max="5667" width="20.140625" style="2" customWidth="1"/>
    <col min="5668" max="5668" width="12.42578125" style="2" customWidth="1"/>
    <col min="5669" max="5669" width="45.85546875" style="2" customWidth="1"/>
    <col min="5670" max="5670" width="29.140625" style="2" customWidth="1"/>
    <col min="5671" max="5878" width="12.42578125" style="2" customWidth="1"/>
    <col min="5879" max="5879" width="20.140625" style="2" customWidth="1"/>
    <col min="5880" max="5880" width="21.42578125" style="2" customWidth="1"/>
    <col min="5881" max="5881" width="24" style="2" customWidth="1"/>
    <col min="5882" max="5882" width="11.140625" style="2" customWidth="1"/>
    <col min="5883" max="5883" width="15" style="2" customWidth="1"/>
    <col min="5884" max="5884" width="13.7109375" style="2" customWidth="1"/>
    <col min="5885" max="5885" width="24" style="2" customWidth="1"/>
    <col min="5886" max="5886" width="15" style="2" customWidth="1"/>
    <col min="5887" max="5887" width="21.42578125" style="2" customWidth="1"/>
    <col min="5888" max="5888" width="15" style="2" customWidth="1"/>
    <col min="5889" max="5889" width="20.140625" style="2" customWidth="1"/>
    <col min="5890" max="5890" width="12.42578125" style="2" customWidth="1"/>
    <col min="5891" max="5891" width="17.5703125" style="2" customWidth="1"/>
    <col min="5892" max="5892" width="25.28515625" style="2" customWidth="1"/>
    <col min="5893" max="5893" width="17.5703125" style="2" customWidth="1"/>
    <col min="5894" max="5894" width="12.42578125" style="2" customWidth="1"/>
    <col min="5895" max="5895" width="20.140625" style="2" customWidth="1"/>
    <col min="5896" max="5896" width="24" style="2" customWidth="1"/>
    <col min="5897" max="5897" width="20.140625" style="2" customWidth="1"/>
    <col min="5898" max="5898" width="22.7109375" style="2" customWidth="1"/>
    <col min="5899" max="5899" width="29.140625" style="2" customWidth="1"/>
    <col min="5900" max="5900" width="22.7109375" style="2" customWidth="1"/>
    <col min="5901" max="5901" width="7.28515625" style="2" customWidth="1"/>
    <col min="5902" max="5902" width="15" style="2" customWidth="1"/>
    <col min="5903" max="5903" width="17.5703125" style="2" customWidth="1"/>
    <col min="5904" max="5904" width="15" style="2" customWidth="1"/>
    <col min="5905" max="5905" width="16.28515625" style="2" customWidth="1"/>
    <col min="5906" max="5906" width="13.7109375" style="2" customWidth="1"/>
    <col min="5907" max="5907" width="11.140625" style="2" customWidth="1"/>
    <col min="5908" max="5908" width="15" style="2" customWidth="1"/>
    <col min="5909" max="5909" width="20.140625" style="2" customWidth="1"/>
    <col min="5910" max="5910" width="17.5703125" style="2" customWidth="1"/>
    <col min="5911" max="5911" width="27.85546875" style="2" customWidth="1"/>
    <col min="5912" max="5912" width="26.5703125" style="2" customWidth="1"/>
    <col min="5913" max="5913" width="15" style="2" customWidth="1"/>
    <col min="5914" max="5914" width="17.5703125" style="2" customWidth="1"/>
    <col min="5915" max="5917" width="16.28515625" style="2" customWidth="1"/>
    <col min="5918" max="5918" width="20.140625" style="2" customWidth="1"/>
    <col min="5919" max="5919" width="15" style="2" customWidth="1"/>
    <col min="5920" max="5921" width="20.140625" style="2" customWidth="1"/>
    <col min="5922" max="5922" width="17.5703125" style="2" customWidth="1"/>
    <col min="5923" max="5923" width="20.140625" style="2" customWidth="1"/>
    <col min="5924" max="5924" width="12.42578125" style="2" customWidth="1"/>
    <col min="5925" max="5925" width="45.85546875" style="2" customWidth="1"/>
    <col min="5926" max="5926" width="29.140625" style="2" customWidth="1"/>
    <col min="5927" max="6134" width="12.42578125" style="2" customWidth="1"/>
    <col min="6135" max="6135" width="20.140625" style="2" customWidth="1"/>
    <col min="6136" max="6136" width="21.42578125" style="2" customWidth="1"/>
    <col min="6137" max="6137" width="24" style="2" customWidth="1"/>
    <col min="6138" max="6138" width="11.140625" style="2" customWidth="1"/>
    <col min="6139" max="6139" width="15" style="2" customWidth="1"/>
    <col min="6140" max="6140" width="13.7109375" style="2" customWidth="1"/>
    <col min="6141" max="6141" width="24" style="2" customWidth="1"/>
    <col min="6142" max="6142" width="15" style="2" customWidth="1"/>
    <col min="6143" max="6143" width="21.42578125" style="2" customWidth="1"/>
    <col min="6144" max="6144" width="15" style="2" customWidth="1"/>
    <col min="6145" max="6145" width="20.140625" style="2" customWidth="1"/>
    <col min="6146" max="6146" width="12.42578125" style="2" customWidth="1"/>
    <col min="6147" max="6147" width="17.5703125" style="2" customWidth="1"/>
    <col min="6148" max="6148" width="25.28515625" style="2" customWidth="1"/>
    <col min="6149" max="6149" width="17.5703125" style="2" customWidth="1"/>
    <col min="6150" max="6150" width="12.42578125" style="2" customWidth="1"/>
    <col min="6151" max="6151" width="20.140625" style="2" customWidth="1"/>
    <col min="6152" max="6152" width="24" style="2" customWidth="1"/>
    <col min="6153" max="6153" width="20.140625" style="2" customWidth="1"/>
    <col min="6154" max="6154" width="22.7109375" style="2" customWidth="1"/>
    <col min="6155" max="6155" width="29.140625" style="2" customWidth="1"/>
    <col min="6156" max="6156" width="22.7109375" style="2" customWidth="1"/>
    <col min="6157" max="6157" width="7.28515625" style="2" customWidth="1"/>
    <col min="6158" max="6158" width="15" style="2" customWidth="1"/>
    <col min="6159" max="6159" width="17.5703125" style="2" customWidth="1"/>
    <col min="6160" max="6160" width="15" style="2" customWidth="1"/>
    <col min="6161" max="6161" width="16.28515625" style="2" customWidth="1"/>
    <col min="6162" max="6162" width="13.7109375" style="2" customWidth="1"/>
    <col min="6163" max="6163" width="11.140625" style="2" customWidth="1"/>
    <col min="6164" max="6164" width="15" style="2" customWidth="1"/>
    <col min="6165" max="6165" width="20.140625" style="2" customWidth="1"/>
    <col min="6166" max="6166" width="17.5703125" style="2" customWidth="1"/>
    <col min="6167" max="6167" width="27.85546875" style="2" customWidth="1"/>
    <col min="6168" max="6168" width="26.5703125" style="2" customWidth="1"/>
    <col min="6169" max="6169" width="15" style="2" customWidth="1"/>
    <col min="6170" max="6170" width="17.5703125" style="2" customWidth="1"/>
    <col min="6171" max="6173" width="16.28515625" style="2" customWidth="1"/>
    <col min="6174" max="6174" width="20.140625" style="2" customWidth="1"/>
    <col min="6175" max="6175" width="15" style="2" customWidth="1"/>
    <col min="6176" max="6177" width="20.140625" style="2" customWidth="1"/>
    <col min="6178" max="6178" width="17.5703125" style="2" customWidth="1"/>
    <col min="6179" max="6179" width="20.140625" style="2" customWidth="1"/>
    <col min="6180" max="6180" width="12.42578125" style="2" customWidth="1"/>
    <col min="6181" max="6181" width="45.85546875" style="2" customWidth="1"/>
    <col min="6182" max="6182" width="29.140625" style="2" customWidth="1"/>
    <col min="6183" max="6390" width="12.42578125" style="2" customWidth="1"/>
    <col min="6391" max="6391" width="20.140625" style="2" customWidth="1"/>
    <col min="6392" max="6392" width="21.42578125" style="2" customWidth="1"/>
    <col min="6393" max="6393" width="24" style="2" customWidth="1"/>
    <col min="6394" max="6394" width="11.140625" style="2" customWidth="1"/>
    <col min="6395" max="6395" width="15" style="2" customWidth="1"/>
    <col min="6396" max="6396" width="13.7109375" style="2" customWidth="1"/>
    <col min="6397" max="6397" width="24" style="2" customWidth="1"/>
    <col min="6398" max="6398" width="15" style="2" customWidth="1"/>
    <col min="6399" max="6399" width="21.42578125" style="2" customWidth="1"/>
    <col min="6400" max="6400" width="15" style="2" customWidth="1"/>
    <col min="6401" max="6401" width="20.140625" style="2" customWidth="1"/>
    <col min="6402" max="6402" width="12.42578125" style="2" customWidth="1"/>
    <col min="6403" max="6403" width="17.5703125" style="2" customWidth="1"/>
    <col min="6404" max="6404" width="25.28515625" style="2" customWidth="1"/>
    <col min="6405" max="6405" width="17.5703125" style="2" customWidth="1"/>
    <col min="6406" max="6406" width="12.42578125" style="2" customWidth="1"/>
    <col min="6407" max="6407" width="20.140625" style="2" customWidth="1"/>
    <col min="6408" max="6408" width="24" style="2" customWidth="1"/>
    <col min="6409" max="6409" width="20.140625" style="2" customWidth="1"/>
    <col min="6410" max="6410" width="22.7109375" style="2" customWidth="1"/>
    <col min="6411" max="6411" width="29.140625" style="2" customWidth="1"/>
    <col min="6412" max="6412" width="22.7109375" style="2" customWidth="1"/>
    <col min="6413" max="6413" width="7.28515625" style="2" customWidth="1"/>
    <col min="6414" max="6414" width="15" style="2" customWidth="1"/>
    <col min="6415" max="6415" width="17.5703125" style="2" customWidth="1"/>
    <col min="6416" max="6416" width="15" style="2" customWidth="1"/>
    <col min="6417" max="6417" width="16.28515625" style="2" customWidth="1"/>
    <col min="6418" max="6418" width="13.7109375" style="2" customWidth="1"/>
    <col min="6419" max="6419" width="11.140625" style="2" customWidth="1"/>
    <col min="6420" max="6420" width="15" style="2" customWidth="1"/>
    <col min="6421" max="6421" width="20.140625" style="2" customWidth="1"/>
    <col min="6422" max="6422" width="17.5703125" style="2" customWidth="1"/>
    <col min="6423" max="6423" width="27.85546875" style="2" customWidth="1"/>
    <col min="6424" max="6424" width="26.5703125" style="2" customWidth="1"/>
    <col min="6425" max="6425" width="15" style="2" customWidth="1"/>
    <col min="6426" max="6426" width="17.5703125" style="2" customWidth="1"/>
    <col min="6427" max="6429" width="16.28515625" style="2" customWidth="1"/>
    <col min="6430" max="6430" width="20.140625" style="2" customWidth="1"/>
    <col min="6431" max="6431" width="15" style="2" customWidth="1"/>
    <col min="6432" max="6433" width="20.140625" style="2" customWidth="1"/>
    <col min="6434" max="6434" width="17.5703125" style="2" customWidth="1"/>
    <col min="6435" max="6435" width="20.140625" style="2" customWidth="1"/>
    <col min="6436" max="6436" width="12.42578125" style="2" customWidth="1"/>
    <col min="6437" max="6437" width="45.85546875" style="2" customWidth="1"/>
    <col min="6438" max="6438" width="29.140625" style="2" customWidth="1"/>
    <col min="6439" max="6646" width="12.42578125" style="2" customWidth="1"/>
    <col min="6647" max="6647" width="20.140625" style="2" customWidth="1"/>
    <col min="6648" max="6648" width="21.42578125" style="2" customWidth="1"/>
    <col min="6649" max="6649" width="24" style="2" customWidth="1"/>
    <col min="6650" max="6650" width="11.140625" style="2" customWidth="1"/>
    <col min="6651" max="6651" width="15" style="2" customWidth="1"/>
    <col min="6652" max="6652" width="13.7109375" style="2" customWidth="1"/>
    <col min="6653" max="6653" width="24" style="2" customWidth="1"/>
    <col min="6654" max="6654" width="15" style="2" customWidth="1"/>
    <col min="6655" max="6655" width="21.42578125" style="2" customWidth="1"/>
    <col min="6656" max="6656" width="15" style="2" customWidth="1"/>
    <col min="6657" max="6657" width="20.140625" style="2" customWidth="1"/>
    <col min="6658" max="6658" width="12.42578125" style="2" customWidth="1"/>
    <col min="6659" max="6659" width="17.5703125" style="2" customWidth="1"/>
    <col min="6660" max="6660" width="25.28515625" style="2" customWidth="1"/>
    <col min="6661" max="6661" width="17.5703125" style="2" customWidth="1"/>
    <col min="6662" max="6662" width="12.42578125" style="2" customWidth="1"/>
    <col min="6663" max="6663" width="20.140625" style="2" customWidth="1"/>
    <col min="6664" max="6664" width="24" style="2" customWidth="1"/>
    <col min="6665" max="6665" width="20.140625" style="2" customWidth="1"/>
    <col min="6666" max="6666" width="22.7109375" style="2" customWidth="1"/>
    <col min="6667" max="6667" width="29.140625" style="2" customWidth="1"/>
    <col min="6668" max="6668" width="22.7109375" style="2" customWidth="1"/>
    <col min="6669" max="6669" width="7.28515625" style="2" customWidth="1"/>
    <col min="6670" max="6670" width="15" style="2" customWidth="1"/>
    <col min="6671" max="6671" width="17.5703125" style="2" customWidth="1"/>
    <col min="6672" max="6672" width="15" style="2" customWidth="1"/>
    <col min="6673" max="6673" width="16.28515625" style="2" customWidth="1"/>
    <col min="6674" max="6674" width="13.7109375" style="2" customWidth="1"/>
    <col min="6675" max="6675" width="11.140625" style="2" customWidth="1"/>
    <col min="6676" max="6676" width="15" style="2" customWidth="1"/>
    <col min="6677" max="6677" width="20.140625" style="2" customWidth="1"/>
    <col min="6678" max="6678" width="17.5703125" style="2" customWidth="1"/>
    <col min="6679" max="6679" width="27.85546875" style="2" customWidth="1"/>
    <col min="6680" max="6680" width="26.5703125" style="2" customWidth="1"/>
    <col min="6681" max="6681" width="15" style="2" customWidth="1"/>
    <col min="6682" max="6682" width="17.5703125" style="2" customWidth="1"/>
    <col min="6683" max="6685" width="16.28515625" style="2" customWidth="1"/>
    <col min="6686" max="6686" width="20.140625" style="2" customWidth="1"/>
    <col min="6687" max="6687" width="15" style="2" customWidth="1"/>
    <col min="6688" max="6689" width="20.140625" style="2" customWidth="1"/>
    <col min="6690" max="6690" width="17.5703125" style="2" customWidth="1"/>
    <col min="6691" max="6691" width="20.140625" style="2" customWidth="1"/>
    <col min="6692" max="6692" width="12.42578125" style="2" customWidth="1"/>
    <col min="6693" max="6693" width="45.85546875" style="2" customWidth="1"/>
    <col min="6694" max="6694" width="29.140625" style="2" customWidth="1"/>
    <col min="6695" max="6902" width="12.42578125" style="2" customWidth="1"/>
    <col min="6903" max="6903" width="20.140625" style="2" customWidth="1"/>
    <col min="6904" max="6904" width="21.42578125" style="2" customWidth="1"/>
    <col min="6905" max="6905" width="24" style="2" customWidth="1"/>
    <col min="6906" max="6906" width="11.140625" style="2" customWidth="1"/>
    <col min="6907" max="6907" width="15" style="2" customWidth="1"/>
    <col min="6908" max="6908" width="13.7109375" style="2" customWidth="1"/>
    <col min="6909" max="6909" width="24" style="2" customWidth="1"/>
    <col min="6910" max="6910" width="15" style="2" customWidth="1"/>
    <col min="6911" max="6911" width="21.42578125" style="2" customWidth="1"/>
    <col min="6912" max="6912" width="15" style="2" customWidth="1"/>
    <col min="6913" max="6913" width="20.140625" style="2" customWidth="1"/>
    <col min="6914" max="6914" width="12.42578125" style="2" customWidth="1"/>
    <col min="6915" max="6915" width="17.5703125" style="2" customWidth="1"/>
    <col min="6916" max="6916" width="25.28515625" style="2" customWidth="1"/>
    <col min="6917" max="6917" width="17.5703125" style="2" customWidth="1"/>
    <col min="6918" max="6918" width="12.42578125" style="2" customWidth="1"/>
    <col min="6919" max="6919" width="20.140625" style="2" customWidth="1"/>
    <col min="6920" max="6920" width="24" style="2" customWidth="1"/>
    <col min="6921" max="6921" width="20.140625" style="2" customWidth="1"/>
    <col min="6922" max="6922" width="22.7109375" style="2" customWidth="1"/>
    <col min="6923" max="6923" width="29.140625" style="2" customWidth="1"/>
    <col min="6924" max="6924" width="22.7109375" style="2" customWidth="1"/>
    <col min="6925" max="6925" width="7.28515625" style="2" customWidth="1"/>
    <col min="6926" max="6926" width="15" style="2" customWidth="1"/>
    <col min="6927" max="6927" width="17.5703125" style="2" customWidth="1"/>
    <col min="6928" max="6928" width="15" style="2" customWidth="1"/>
    <col min="6929" max="6929" width="16.28515625" style="2" customWidth="1"/>
    <col min="6930" max="6930" width="13.7109375" style="2" customWidth="1"/>
    <col min="6931" max="6931" width="11.140625" style="2" customWidth="1"/>
    <col min="6932" max="6932" width="15" style="2" customWidth="1"/>
    <col min="6933" max="6933" width="20.140625" style="2" customWidth="1"/>
    <col min="6934" max="6934" width="17.5703125" style="2" customWidth="1"/>
    <col min="6935" max="6935" width="27.85546875" style="2" customWidth="1"/>
    <col min="6936" max="6936" width="26.5703125" style="2" customWidth="1"/>
    <col min="6937" max="6937" width="15" style="2" customWidth="1"/>
    <col min="6938" max="6938" width="17.5703125" style="2" customWidth="1"/>
    <col min="6939" max="6941" width="16.28515625" style="2" customWidth="1"/>
    <col min="6942" max="6942" width="20.140625" style="2" customWidth="1"/>
    <col min="6943" max="6943" width="15" style="2" customWidth="1"/>
    <col min="6944" max="6945" width="20.140625" style="2" customWidth="1"/>
    <col min="6946" max="6946" width="17.5703125" style="2" customWidth="1"/>
    <col min="6947" max="6947" width="20.140625" style="2" customWidth="1"/>
    <col min="6948" max="6948" width="12.42578125" style="2" customWidth="1"/>
    <col min="6949" max="6949" width="45.85546875" style="2" customWidth="1"/>
    <col min="6950" max="6950" width="29.140625" style="2" customWidth="1"/>
    <col min="6951" max="7158" width="12.42578125" style="2" customWidth="1"/>
    <col min="7159" max="7159" width="20.140625" style="2" customWidth="1"/>
    <col min="7160" max="7160" width="21.42578125" style="2" customWidth="1"/>
    <col min="7161" max="7161" width="24" style="2" customWidth="1"/>
    <col min="7162" max="7162" width="11.140625" style="2" customWidth="1"/>
    <col min="7163" max="7163" width="15" style="2" customWidth="1"/>
    <col min="7164" max="7164" width="13.7109375" style="2" customWidth="1"/>
    <col min="7165" max="7165" width="24" style="2" customWidth="1"/>
    <col min="7166" max="7166" width="15" style="2" customWidth="1"/>
    <col min="7167" max="7167" width="21.42578125" style="2" customWidth="1"/>
    <col min="7168" max="7168" width="15" style="2" customWidth="1"/>
    <col min="7169" max="7169" width="20.140625" style="2" customWidth="1"/>
    <col min="7170" max="7170" width="12.42578125" style="2" customWidth="1"/>
    <col min="7171" max="7171" width="17.5703125" style="2" customWidth="1"/>
    <col min="7172" max="7172" width="25.28515625" style="2" customWidth="1"/>
    <col min="7173" max="7173" width="17.5703125" style="2" customWidth="1"/>
    <col min="7174" max="7174" width="12.42578125" style="2" customWidth="1"/>
    <col min="7175" max="7175" width="20.140625" style="2" customWidth="1"/>
    <col min="7176" max="7176" width="24" style="2" customWidth="1"/>
    <col min="7177" max="7177" width="20.140625" style="2" customWidth="1"/>
    <col min="7178" max="7178" width="22.7109375" style="2" customWidth="1"/>
    <col min="7179" max="7179" width="29.140625" style="2" customWidth="1"/>
    <col min="7180" max="7180" width="22.7109375" style="2" customWidth="1"/>
    <col min="7181" max="7181" width="7.28515625" style="2" customWidth="1"/>
    <col min="7182" max="7182" width="15" style="2" customWidth="1"/>
    <col min="7183" max="7183" width="17.5703125" style="2" customWidth="1"/>
    <col min="7184" max="7184" width="15" style="2" customWidth="1"/>
    <col min="7185" max="7185" width="16.28515625" style="2" customWidth="1"/>
    <col min="7186" max="7186" width="13.7109375" style="2" customWidth="1"/>
    <col min="7187" max="7187" width="11.140625" style="2" customWidth="1"/>
    <col min="7188" max="7188" width="15" style="2" customWidth="1"/>
    <col min="7189" max="7189" width="20.140625" style="2" customWidth="1"/>
    <col min="7190" max="7190" width="17.5703125" style="2" customWidth="1"/>
    <col min="7191" max="7191" width="27.85546875" style="2" customWidth="1"/>
    <col min="7192" max="7192" width="26.5703125" style="2" customWidth="1"/>
    <col min="7193" max="7193" width="15" style="2" customWidth="1"/>
    <col min="7194" max="7194" width="17.5703125" style="2" customWidth="1"/>
    <col min="7195" max="7197" width="16.28515625" style="2" customWidth="1"/>
    <col min="7198" max="7198" width="20.140625" style="2" customWidth="1"/>
    <col min="7199" max="7199" width="15" style="2" customWidth="1"/>
    <col min="7200" max="7201" width="20.140625" style="2" customWidth="1"/>
    <col min="7202" max="7202" width="17.5703125" style="2" customWidth="1"/>
    <col min="7203" max="7203" width="20.140625" style="2" customWidth="1"/>
    <col min="7204" max="7204" width="12.42578125" style="2" customWidth="1"/>
    <col min="7205" max="7205" width="45.85546875" style="2" customWidth="1"/>
    <col min="7206" max="7206" width="29.140625" style="2" customWidth="1"/>
    <col min="7207" max="7414" width="12.42578125" style="2" customWidth="1"/>
    <col min="7415" max="7415" width="20.140625" style="2" customWidth="1"/>
    <col min="7416" max="7416" width="21.42578125" style="2" customWidth="1"/>
    <col min="7417" max="7417" width="24" style="2" customWidth="1"/>
    <col min="7418" max="7418" width="11.140625" style="2" customWidth="1"/>
    <col min="7419" max="7419" width="15" style="2" customWidth="1"/>
    <col min="7420" max="7420" width="13.7109375" style="2" customWidth="1"/>
    <col min="7421" max="7421" width="24" style="2" customWidth="1"/>
    <col min="7422" max="7422" width="15" style="2" customWidth="1"/>
    <col min="7423" max="7423" width="21.42578125" style="2" customWidth="1"/>
    <col min="7424" max="7424" width="15" style="2" customWidth="1"/>
    <col min="7425" max="7425" width="20.140625" style="2" customWidth="1"/>
    <col min="7426" max="7426" width="12.42578125" style="2" customWidth="1"/>
    <col min="7427" max="7427" width="17.5703125" style="2" customWidth="1"/>
    <col min="7428" max="7428" width="25.28515625" style="2" customWidth="1"/>
    <col min="7429" max="7429" width="17.5703125" style="2" customWidth="1"/>
    <col min="7430" max="7430" width="12.42578125" style="2" customWidth="1"/>
    <col min="7431" max="7431" width="20.140625" style="2" customWidth="1"/>
    <col min="7432" max="7432" width="24" style="2" customWidth="1"/>
    <col min="7433" max="7433" width="20.140625" style="2" customWidth="1"/>
    <col min="7434" max="7434" width="22.7109375" style="2" customWidth="1"/>
    <col min="7435" max="7435" width="29.140625" style="2" customWidth="1"/>
    <col min="7436" max="7436" width="22.7109375" style="2" customWidth="1"/>
    <col min="7437" max="7437" width="7.28515625" style="2" customWidth="1"/>
    <col min="7438" max="7438" width="15" style="2" customWidth="1"/>
    <col min="7439" max="7439" width="17.5703125" style="2" customWidth="1"/>
    <col min="7440" max="7440" width="15" style="2" customWidth="1"/>
    <col min="7441" max="7441" width="16.28515625" style="2" customWidth="1"/>
    <col min="7442" max="7442" width="13.7109375" style="2" customWidth="1"/>
    <col min="7443" max="7443" width="11.140625" style="2" customWidth="1"/>
    <col min="7444" max="7444" width="15" style="2" customWidth="1"/>
    <col min="7445" max="7445" width="20.140625" style="2" customWidth="1"/>
    <col min="7446" max="7446" width="17.5703125" style="2" customWidth="1"/>
    <col min="7447" max="7447" width="27.85546875" style="2" customWidth="1"/>
    <col min="7448" max="7448" width="26.5703125" style="2" customWidth="1"/>
    <col min="7449" max="7449" width="15" style="2" customWidth="1"/>
    <col min="7450" max="7450" width="17.5703125" style="2" customWidth="1"/>
    <col min="7451" max="7453" width="16.28515625" style="2" customWidth="1"/>
    <col min="7454" max="7454" width="20.140625" style="2" customWidth="1"/>
    <col min="7455" max="7455" width="15" style="2" customWidth="1"/>
    <col min="7456" max="7457" width="20.140625" style="2" customWidth="1"/>
    <col min="7458" max="7458" width="17.5703125" style="2" customWidth="1"/>
    <col min="7459" max="7459" width="20.140625" style="2" customWidth="1"/>
    <col min="7460" max="7460" width="12.42578125" style="2" customWidth="1"/>
    <col min="7461" max="7461" width="45.85546875" style="2" customWidth="1"/>
    <col min="7462" max="7462" width="29.140625" style="2" customWidth="1"/>
    <col min="7463" max="7670" width="12.42578125" style="2" customWidth="1"/>
    <col min="7671" max="7671" width="20.140625" style="2" customWidth="1"/>
    <col min="7672" max="7672" width="21.42578125" style="2" customWidth="1"/>
    <col min="7673" max="7673" width="24" style="2" customWidth="1"/>
    <col min="7674" max="7674" width="11.140625" style="2" customWidth="1"/>
    <col min="7675" max="7675" width="15" style="2" customWidth="1"/>
    <col min="7676" max="7676" width="13.7109375" style="2" customWidth="1"/>
    <col min="7677" max="7677" width="24" style="2" customWidth="1"/>
    <col min="7678" max="7678" width="15" style="2" customWidth="1"/>
    <col min="7679" max="7679" width="21.42578125" style="2" customWidth="1"/>
    <col min="7680" max="7680" width="15" style="2" customWidth="1"/>
    <col min="7681" max="7681" width="20.140625" style="2" customWidth="1"/>
    <col min="7682" max="7682" width="12.42578125" style="2" customWidth="1"/>
    <col min="7683" max="7683" width="17.5703125" style="2" customWidth="1"/>
    <col min="7684" max="7684" width="25.28515625" style="2" customWidth="1"/>
    <col min="7685" max="7685" width="17.5703125" style="2" customWidth="1"/>
    <col min="7686" max="7686" width="12.42578125" style="2" customWidth="1"/>
    <col min="7687" max="7687" width="20.140625" style="2" customWidth="1"/>
    <col min="7688" max="7688" width="24" style="2" customWidth="1"/>
    <col min="7689" max="7689" width="20.140625" style="2" customWidth="1"/>
    <col min="7690" max="7690" width="22.7109375" style="2" customWidth="1"/>
    <col min="7691" max="7691" width="29.140625" style="2" customWidth="1"/>
    <col min="7692" max="7692" width="22.7109375" style="2" customWidth="1"/>
    <col min="7693" max="7693" width="7.28515625" style="2" customWidth="1"/>
    <col min="7694" max="7694" width="15" style="2" customWidth="1"/>
    <col min="7695" max="7695" width="17.5703125" style="2" customWidth="1"/>
    <col min="7696" max="7696" width="15" style="2" customWidth="1"/>
    <col min="7697" max="7697" width="16.28515625" style="2" customWidth="1"/>
    <col min="7698" max="7698" width="13.7109375" style="2" customWidth="1"/>
    <col min="7699" max="7699" width="11.140625" style="2" customWidth="1"/>
    <col min="7700" max="7700" width="15" style="2" customWidth="1"/>
    <col min="7701" max="7701" width="20.140625" style="2" customWidth="1"/>
    <col min="7702" max="7702" width="17.5703125" style="2" customWidth="1"/>
    <col min="7703" max="7703" width="27.85546875" style="2" customWidth="1"/>
    <col min="7704" max="7704" width="26.5703125" style="2" customWidth="1"/>
    <col min="7705" max="7705" width="15" style="2" customWidth="1"/>
    <col min="7706" max="7706" width="17.5703125" style="2" customWidth="1"/>
    <col min="7707" max="7709" width="16.28515625" style="2" customWidth="1"/>
    <col min="7710" max="7710" width="20.140625" style="2" customWidth="1"/>
    <col min="7711" max="7711" width="15" style="2" customWidth="1"/>
    <col min="7712" max="7713" width="20.140625" style="2" customWidth="1"/>
    <col min="7714" max="7714" width="17.5703125" style="2" customWidth="1"/>
    <col min="7715" max="7715" width="20.140625" style="2" customWidth="1"/>
    <col min="7716" max="7716" width="12.42578125" style="2" customWidth="1"/>
    <col min="7717" max="7717" width="45.85546875" style="2" customWidth="1"/>
    <col min="7718" max="7718" width="29.140625" style="2" customWidth="1"/>
    <col min="7719" max="7926" width="12.42578125" style="2" customWidth="1"/>
    <col min="7927" max="7927" width="20.140625" style="2" customWidth="1"/>
    <col min="7928" max="7928" width="21.42578125" style="2" customWidth="1"/>
    <col min="7929" max="7929" width="24" style="2" customWidth="1"/>
    <col min="7930" max="7930" width="11.140625" style="2" customWidth="1"/>
    <col min="7931" max="7931" width="15" style="2" customWidth="1"/>
    <col min="7932" max="7932" width="13.7109375" style="2" customWidth="1"/>
    <col min="7933" max="7933" width="24" style="2" customWidth="1"/>
    <col min="7934" max="7934" width="15" style="2" customWidth="1"/>
    <col min="7935" max="7935" width="21.42578125" style="2" customWidth="1"/>
    <col min="7936" max="7936" width="15" style="2" customWidth="1"/>
    <col min="7937" max="7937" width="20.140625" style="2" customWidth="1"/>
    <col min="7938" max="7938" width="12.42578125" style="2" customWidth="1"/>
    <col min="7939" max="7939" width="17.5703125" style="2" customWidth="1"/>
    <col min="7940" max="7940" width="25.28515625" style="2" customWidth="1"/>
    <col min="7941" max="7941" width="17.5703125" style="2" customWidth="1"/>
    <col min="7942" max="7942" width="12.42578125" style="2" customWidth="1"/>
    <col min="7943" max="7943" width="20.140625" style="2" customWidth="1"/>
    <col min="7944" max="7944" width="24" style="2" customWidth="1"/>
    <col min="7945" max="7945" width="20.140625" style="2" customWidth="1"/>
    <col min="7946" max="7946" width="22.7109375" style="2" customWidth="1"/>
    <col min="7947" max="7947" width="29.140625" style="2" customWidth="1"/>
    <col min="7948" max="7948" width="22.7109375" style="2" customWidth="1"/>
    <col min="7949" max="7949" width="7.28515625" style="2" customWidth="1"/>
    <col min="7950" max="7950" width="15" style="2" customWidth="1"/>
    <col min="7951" max="7951" width="17.5703125" style="2" customWidth="1"/>
    <col min="7952" max="7952" width="15" style="2" customWidth="1"/>
    <col min="7953" max="7953" width="16.28515625" style="2" customWidth="1"/>
    <col min="7954" max="7954" width="13.7109375" style="2" customWidth="1"/>
    <col min="7955" max="7955" width="11.140625" style="2" customWidth="1"/>
    <col min="7956" max="7956" width="15" style="2" customWidth="1"/>
    <col min="7957" max="7957" width="20.140625" style="2" customWidth="1"/>
    <col min="7958" max="7958" width="17.5703125" style="2" customWidth="1"/>
    <col min="7959" max="7959" width="27.85546875" style="2" customWidth="1"/>
    <col min="7960" max="7960" width="26.5703125" style="2" customWidth="1"/>
    <col min="7961" max="7961" width="15" style="2" customWidth="1"/>
    <col min="7962" max="7962" width="17.5703125" style="2" customWidth="1"/>
    <col min="7963" max="7965" width="16.28515625" style="2" customWidth="1"/>
    <col min="7966" max="7966" width="20.140625" style="2" customWidth="1"/>
    <col min="7967" max="7967" width="15" style="2" customWidth="1"/>
    <col min="7968" max="7969" width="20.140625" style="2" customWidth="1"/>
    <col min="7970" max="7970" width="17.5703125" style="2" customWidth="1"/>
    <col min="7971" max="7971" width="20.140625" style="2" customWidth="1"/>
    <col min="7972" max="7972" width="12.42578125" style="2" customWidth="1"/>
    <col min="7973" max="7973" width="45.85546875" style="2" customWidth="1"/>
    <col min="7974" max="7974" width="29.140625" style="2" customWidth="1"/>
    <col min="7975" max="8182" width="12.42578125" style="2" customWidth="1"/>
    <col min="8183" max="8183" width="20.140625" style="2" customWidth="1"/>
    <col min="8184" max="8184" width="21.42578125" style="2" customWidth="1"/>
    <col min="8185" max="8185" width="24" style="2" customWidth="1"/>
    <col min="8186" max="8186" width="11.140625" style="2" customWidth="1"/>
    <col min="8187" max="8187" width="15" style="2" customWidth="1"/>
    <col min="8188" max="8188" width="13.7109375" style="2" customWidth="1"/>
    <col min="8189" max="8189" width="24" style="2" customWidth="1"/>
    <col min="8190" max="8190" width="15" style="2" customWidth="1"/>
    <col min="8191" max="8191" width="21.42578125" style="2" customWidth="1"/>
    <col min="8192" max="8192" width="15" style="2" customWidth="1"/>
    <col min="8193" max="8193" width="20.140625" style="2" customWidth="1"/>
    <col min="8194" max="8194" width="12.42578125" style="2" customWidth="1"/>
    <col min="8195" max="8195" width="17.5703125" style="2" customWidth="1"/>
    <col min="8196" max="8196" width="25.28515625" style="2" customWidth="1"/>
    <col min="8197" max="8197" width="17.5703125" style="2" customWidth="1"/>
    <col min="8198" max="8198" width="12.42578125" style="2" customWidth="1"/>
    <col min="8199" max="8199" width="20.140625" style="2" customWidth="1"/>
    <col min="8200" max="8200" width="24" style="2" customWidth="1"/>
    <col min="8201" max="8201" width="20.140625" style="2" customWidth="1"/>
    <col min="8202" max="8202" width="22.7109375" style="2" customWidth="1"/>
    <col min="8203" max="8203" width="29.140625" style="2" customWidth="1"/>
    <col min="8204" max="8204" width="22.7109375" style="2" customWidth="1"/>
    <col min="8205" max="8205" width="7.28515625" style="2" customWidth="1"/>
    <col min="8206" max="8206" width="15" style="2" customWidth="1"/>
    <col min="8207" max="8207" width="17.5703125" style="2" customWidth="1"/>
    <col min="8208" max="8208" width="15" style="2" customWidth="1"/>
    <col min="8209" max="8209" width="16.28515625" style="2" customWidth="1"/>
    <col min="8210" max="8210" width="13.7109375" style="2" customWidth="1"/>
    <col min="8211" max="8211" width="11.140625" style="2" customWidth="1"/>
    <col min="8212" max="8212" width="15" style="2" customWidth="1"/>
    <col min="8213" max="8213" width="20.140625" style="2" customWidth="1"/>
    <col min="8214" max="8214" width="17.5703125" style="2" customWidth="1"/>
    <col min="8215" max="8215" width="27.85546875" style="2" customWidth="1"/>
    <col min="8216" max="8216" width="26.5703125" style="2" customWidth="1"/>
    <col min="8217" max="8217" width="15" style="2" customWidth="1"/>
    <col min="8218" max="8218" width="17.5703125" style="2" customWidth="1"/>
    <col min="8219" max="8221" width="16.28515625" style="2" customWidth="1"/>
    <col min="8222" max="8222" width="20.140625" style="2" customWidth="1"/>
    <col min="8223" max="8223" width="15" style="2" customWidth="1"/>
    <col min="8224" max="8225" width="20.140625" style="2" customWidth="1"/>
    <col min="8226" max="8226" width="17.5703125" style="2" customWidth="1"/>
    <col min="8227" max="8227" width="20.140625" style="2" customWidth="1"/>
    <col min="8228" max="8228" width="12.42578125" style="2" customWidth="1"/>
    <col min="8229" max="8229" width="45.85546875" style="2" customWidth="1"/>
    <col min="8230" max="8230" width="29.140625" style="2" customWidth="1"/>
    <col min="8231" max="8438" width="12.42578125" style="2" customWidth="1"/>
    <col min="8439" max="8439" width="20.140625" style="2" customWidth="1"/>
    <col min="8440" max="8440" width="21.42578125" style="2" customWidth="1"/>
    <col min="8441" max="8441" width="24" style="2" customWidth="1"/>
    <col min="8442" max="8442" width="11.140625" style="2" customWidth="1"/>
    <col min="8443" max="8443" width="15" style="2" customWidth="1"/>
    <col min="8444" max="8444" width="13.7109375" style="2" customWidth="1"/>
    <col min="8445" max="8445" width="24" style="2" customWidth="1"/>
    <col min="8446" max="8446" width="15" style="2" customWidth="1"/>
    <col min="8447" max="8447" width="21.42578125" style="2" customWidth="1"/>
    <col min="8448" max="8448" width="15" style="2" customWidth="1"/>
    <col min="8449" max="8449" width="20.140625" style="2" customWidth="1"/>
    <col min="8450" max="8450" width="12.42578125" style="2" customWidth="1"/>
    <col min="8451" max="8451" width="17.5703125" style="2" customWidth="1"/>
    <col min="8452" max="8452" width="25.28515625" style="2" customWidth="1"/>
    <col min="8453" max="8453" width="17.5703125" style="2" customWidth="1"/>
    <col min="8454" max="8454" width="12.42578125" style="2" customWidth="1"/>
    <col min="8455" max="8455" width="20.140625" style="2" customWidth="1"/>
    <col min="8456" max="8456" width="24" style="2" customWidth="1"/>
    <col min="8457" max="8457" width="20.140625" style="2" customWidth="1"/>
    <col min="8458" max="8458" width="22.7109375" style="2" customWidth="1"/>
    <col min="8459" max="8459" width="29.140625" style="2" customWidth="1"/>
    <col min="8460" max="8460" width="22.7109375" style="2" customWidth="1"/>
    <col min="8461" max="8461" width="7.28515625" style="2" customWidth="1"/>
    <col min="8462" max="8462" width="15" style="2" customWidth="1"/>
    <col min="8463" max="8463" width="17.5703125" style="2" customWidth="1"/>
    <col min="8464" max="8464" width="15" style="2" customWidth="1"/>
    <col min="8465" max="8465" width="16.28515625" style="2" customWidth="1"/>
    <col min="8466" max="8466" width="13.7109375" style="2" customWidth="1"/>
    <col min="8467" max="8467" width="11.140625" style="2" customWidth="1"/>
    <col min="8468" max="8468" width="15" style="2" customWidth="1"/>
    <col min="8469" max="8469" width="20.140625" style="2" customWidth="1"/>
    <col min="8470" max="8470" width="17.5703125" style="2" customWidth="1"/>
    <col min="8471" max="8471" width="27.85546875" style="2" customWidth="1"/>
    <col min="8472" max="8472" width="26.5703125" style="2" customWidth="1"/>
    <col min="8473" max="8473" width="15" style="2" customWidth="1"/>
    <col min="8474" max="8474" width="17.5703125" style="2" customWidth="1"/>
    <col min="8475" max="8477" width="16.28515625" style="2" customWidth="1"/>
    <col min="8478" max="8478" width="20.140625" style="2" customWidth="1"/>
    <col min="8479" max="8479" width="15" style="2" customWidth="1"/>
    <col min="8480" max="8481" width="20.140625" style="2" customWidth="1"/>
    <col min="8482" max="8482" width="17.5703125" style="2" customWidth="1"/>
    <col min="8483" max="8483" width="20.140625" style="2" customWidth="1"/>
    <col min="8484" max="8484" width="12.42578125" style="2" customWidth="1"/>
    <col min="8485" max="8485" width="45.85546875" style="2" customWidth="1"/>
    <col min="8486" max="8486" width="29.140625" style="2" customWidth="1"/>
    <col min="8487" max="8694" width="12.42578125" style="2" customWidth="1"/>
    <col min="8695" max="8695" width="20.140625" style="2" customWidth="1"/>
    <col min="8696" max="8696" width="21.42578125" style="2" customWidth="1"/>
    <col min="8697" max="8697" width="24" style="2" customWidth="1"/>
    <col min="8698" max="8698" width="11.140625" style="2" customWidth="1"/>
    <col min="8699" max="8699" width="15" style="2" customWidth="1"/>
    <col min="8700" max="8700" width="13.7109375" style="2" customWidth="1"/>
    <col min="8701" max="8701" width="24" style="2" customWidth="1"/>
    <col min="8702" max="8702" width="15" style="2" customWidth="1"/>
    <col min="8703" max="8703" width="21.42578125" style="2" customWidth="1"/>
    <col min="8704" max="8704" width="15" style="2" customWidth="1"/>
    <col min="8705" max="8705" width="20.140625" style="2" customWidth="1"/>
    <col min="8706" max="8706" width="12.42578125" style="2" customWidth="1"/>
    <col min="8707" max="8707" width="17.5703125" style="2" customWidth="1"/>
    <col min="8708" max="8708" width="25.28515625" style="2" customWidth="1"/>
    <col min="8709" max="8709" width="17.5703125" style="2" customWidth="1"/>
    <col min="8710" max="8710" width="12.42578125" style="2" customWidth="1"/>
    <col min="8711" max="8711" width="20.140625" style="2" customWidth="1"/>
    <col min="8712" max="8712" width="24" style="2" customWidth="1"/>
    <col min="8713" max="8713" width="20.140625" style="2" customWidth="1"/>
    <col min="8714" max="8714" width="22.7109375" style="2" customWidth="1"/>
    <col min="8715" max="8715" width="29.140625" style="2" customWidth="1"/>
    <col min="8716" max="8716" width="22.7109375" style="2" customWidth="1"/>
    <col min="8717" max="8717" width="7.28515625" style="2" customWidth="1"/>
    <col min="8718" max="8718" width="15" style="2" customWidth="1"/>
    <col min="8719" max="8719" width="17.5703125" style="2" customWidth="1"/>
    <col min="8720" max="8720" width="15" style="2" customWidth="1"/>
    <col min="8721" max="8721" width="16.28515625" style="2" customWidth="1"/>
    <col min="8722" max="8722" width="13.7109375" style="2" customWidth="1"/>
    <col min="8723" max="8723" width="11.140625" style="2" customWidth="1"/>
    <col min="8724" max="8724" width="15" style="2" customWidth="1"/>
    <col min="8725" max="8725" width="20.140625" style="2" customWidth="1"/>
    <col min="8726" max="8726" width="17.5703125" style="2" customWidth="1"/>
    <col min="8727" max="8727" width="27.85546875" style="2" customWidth="1"/>
    <col min="8728" max="8728" width="26.5703125" style="2" customWidth="1"/>
    <col min="8729" max="8729" width="15" style="2" customWidth="1"/>
    <col min="8730" max="8730" width="17.5703125" style="2" customWidth="1"/>
    <col min="8731" max="8733" width="16.28515625" style="2" customWidth="1"/>
    <col min="8734" max="8734" width="20.140625" style="2" customWidth="1"/>
    <col min="8735" max="8735" width="15" style="2" customWidth="1"/>
    <col min="8736" max="8737" width="20.140625" style="2" customWidth="1"/>
    <col min="8738" max="8738" width="17.5703125" style="2" customWidth="1"/>
    <col min="8739" max="8739" width="20.140625" style="2" customWidth="1"/>
    <col min="8740" max="8740" width="12.42578125" style="2" customWidth="1"/>
    <col min="8741" max="8741" width="45.85546875" style="2" customWidth="1"/>
    <col min="8742" max="8742" width="29.140625" style="2" customWidth="1"/>
    <col min="8743" max="8950" width="12.42578125" style="2" customWidth="1"/>
    <col min="8951" max="8951" width="20.140625" style="2" customWidth="1"/>
    <col min="8952" max="8952" width="21.42578125" style="2" customWidth="1"/>
    <col min="8953" max="8953" width="24" style="2" customWidth="1"/>
    <col min="8954" max="8954" width="11.140625" style="2" customWidth="1"/>
    <col min="8955" max="8955" width="15" style="2" customWidth="1"/>
    <col min="8956" max="8956" width="13.7109375" style="2" customWidth="1"/>
    <col min="8957" max="8957" width="24" style="2" customWidth="1"/>
    <col min="8958" max="8958" width="15" style="2" customWidth="1"/>
    <col min="8959" max="8959" width="21.42578125" style="2" customWidth="1"/>
    <col min="8960" max="8960" width="15" style="2" customWidth="1"/>
    <col min="8961" max="8961" width="20.140625" style="2" customWidth="1"/>
    <col min="8962" max="8962" width="12.42578125" style="2" customWidth="1"/>
    <col min="8963" max="8963" width="17.5703125" style="2" customWidth="1"/>
    <col min="8964" max="8964" width="25.28515625" style="2" customWidth="1"/>
    <col min="8965" max="8965" width="17.5703125" style="2" customWidth="1"/>
    <col min="8966" max="8966" width="12.42578125" style="2" customWidth="1"/>
    <col min="8967" max="8967" width="20.140625" style="2" customWidth="1"/>
    <col min="8968" max="8968" width="24" style="2" customWidth="1"/>
    <col min="8969" max="8969" width="20.140625" style="2" customWidth="1"/>
    <col min="8970" max="8970" width="22.7109375" style="2" customWidth="1"/>
    <col min="8971" max="8971" width="29.140625" style="2" customWidth="1"/>
    <col min="8972" max="8972" width="22.7109375" style="2" customWidth="1"/>
    <col min="8973" max="8973" width="7.28515625" style="2" customWidth="1"/>
    <col min="8974" max="8974" width="15" style="2" customWidth="1"/>
    <col min="8975" max="8975" width="17.5703125" style="2" customWidth="1"/>
    <col min="8976" max="8976" width="15" style="2" customWidth="1"/>
    <col min="8977" max="8977" width="16.28515625" style="2" customWidth="1"/>
    <col min="8978" max="8978" width="13.7109375" style="2" customWidth="1"/>
    <col min="8979" max="8979" width="11.140625" style="2" customWidth="1"/>
    <col min="8980" max="8980" width="15" style="2" customWidth="1"/>
    <col min="8981" max="8981" width="20.140625" style="2" customWidth="1"/>
    <col min="8982" max="8982" width="17.5703125" style="2" customWidth="1"/>
    <col min="8983" max="8983" width="27.85546875" style="2" customWidth="1"/>
    <col min="8984" max="8984" width="26.5703125" style="2" customWidth="1"/>
    <col min="8985" max="8985" width="15" style="2" customWidth="1"/>
    <col min="8986" max="8986" width="17.5703125" style="2" customWidth="1"/>
    <col min="8987" max="8989" width="16.28515625" style="2" customWidth="1"/>
    <col min="8990" max="8990" width="20.140625" style="2" customWidth="1"/>
    <col min="8991" max="8991" width="15" style="2" customWidth="1"/>
    <col min="8992" max="8993" width="20.140625" style="2" customWidth="1"/>
    <col min="8994" max="8994" width="17.5703125" style="2" customWidth="1"/>
    <col min="8995" max="8995" width="20.140625" style="2" customWidth="1"/>
    <col min="8996" max="8996" width="12.42578125" style="2" customWidth="1"/>
    <col min="8997" max="8997" width="45.85546875" style="2" customWidth="1"/>
    <col min="8998" max="8998" width="29.140625" style="2" customWidth="1"/>
    <col min="8999" max="9206" width="12.42578125" style="2" customWidth="1"/>
    <col min="9207" max="9207" width="20.140625" style="2" customWidth="1"/>
    <col min="9208" max="9208" width="21.42578125" style="2" customWidth="1"/>
    <col min="9209" max="9209" width="24" style="2" customWidth="1"/>
    <col min="9210" max="9210" width="11.140625" style="2" customWidth="1"/>
    <col min="9211" max="9211" width="15" style="2" customWidth="1"/>
    <col min="9212" max="9212" width="13.7109375" style="2" customWidth="1"/>
    <col min="9213" max="9213" width="24" style="2" customWidth="1"/>
    <col min="9214" max="9214" width="15" style="2" customWidth="1"/>
    <col min="9215" max="9215" width="21.42578125" style="2" customWidth="1"/>
    <col min="9216" max="9216" width="15" style="2" customWidth="1"/>
    <col min="9217" max="9217" width="20.140625" style="2" customWidth="1"/>
    <col min="9218" max="9218" width="12.42578125" style="2" customWidth="1"/>
    <col min="9219" max="9219" width="17.5703125" style="2" customWidth="1"/>
    <col min="9220" max="9220" width="25.28515625" style="2" customWidth="1"/>
    <col min="9221" max="9221" width="17.5703125" style="2" customWidth="1"/>
    <col min="9222" max="9222" width="12.42578125" style="2" customWidth="1"/>
    <col min="9223" max="9223" width="20.140625" style="2" customWidth="1"/>
    <col min="9224" max="9224" width="24" style="2" customWidth="1"/>
    <col min="9225" max="9225" width="20.140625" style="2" customWidth="1"/>
    <col min="9226" max="9226" width="22.7109375" style="2" customWidth="1"/>
    <col min="9227" max="9227" width="29.140625" style="2" customWidth="1"/>
    <col min="9228" max="9228" width="22.7109375" style="2" customWidth="1"/>
    <col min="9229" max="9229" width="7.28515625" style="2" customWidth="1"/>
    <col min="9230" max="9230" width="15" style="2" customWidth="1"/>
    <col min="9231" max="9231" width="17.5703125" style="2" customWidth="1"/>
    <col min="9232" max="9232" width="15" style="2" customWidth="1"/>
    <col min="9233" max="9233" width="16.28515625" style="2" customWidth="1"/>
    <col min="9234" max="9234" width="13.7109375" style="2" customWidth="1"/>
    <col min="9235" max="9235" width="11.140625" style="2" customWidth="1"/>
    <col min="9236" max="9236" width="15" style="2" customWidth="1"/>
    <col min="9237" max="9237" width="20.140625" style="2" customWidth="1"/>
    <col min="9238" max="9238" width="17.5703125" style="2" customWidth="1"/>
    <col min="9239" max="9239" width="27.85546875" style="2" customWidth="1"/>
    <col min="9240" max="9240" width="26.5703125" style="2" customWidth="1"/>
    <col min="9241" max="9241" width="15" style="2" customWidth="1"/>
    <col min="9242" max="9242" width="17.5703125" style="2" customWidth="1"/>
    <col min="9243" max="9245" width="16.28515625" style="2" customWidth="1"/>
    <col min="9246" max="9246" width="20.140625" style="2" customWidth="1"/>
    <col min="9247" max="9247" width="15" style="2" customWidth="1"/>
    <col min="9248" max="9249" width="20.140625" style="2" customWidth="1"/>
    <col min="9250" max="9250" width="17.5703125" style="2" customWidth="1"/>
    <col min="9251" max="9251" width="20.140625" style="2" customWidth="1"/>
    <col min="9252" max="9252" width="12.42578125" style="2" customWidth="1"/>
    <col min="9253" max="9253" width="45.85546875" style="2" customWidth="1"/>
    <col min="9254" max="9254" width="29.140625" style="2" customWidth="1"/>
    <col min="9255" max="9462" width="12.42578125" style="2" customWidth="1"/>
    <col min="9463" max="9463" width="20.140625" style="2" customWidth="1"/>
    <col min="9464" max="9464" width="21.42578125" style="2" customWidth="1"/>
    <col min="9465" max="9465" width="24" style="2" customWidth="1"/>
    <col min="9466" max="9466" width="11.140625" style="2" customWidth="1"/>
    <col min="9467" max="9467" width="15" style="2" customWidth="1"/>
    <col min="9468" max="9468" width="13.7109375" style="2" customWidth="1"/>
    <col min="9469" max="9469" width="24" style="2" customWidth="1"/>
    <col min="9470" max="9470" width="15" style="2" customWidth="1"/>
    <col min="9471" max="9471" width="21.42578125" style="2" customWidth="1"/>
    <col min="9472" max="9472" width="15" style="2" customWidth="1"/>
    <col min="9473" max="9473" width="20.140625" style="2" customWidth="1"/>
    <col min="9474" max="9474" width="12.42578125" style="2" customWidth="1"/>
    <col min="9475" max="9475" width="17.5703125" style="2" customWidth="1"/>
    <col min="9476" max="9476" width="25.28515625" style="2" customWidth="1"/>
    <col min="9477" max="9477" width="17.5703125" style="2" customWidth="1"/>
    <col min="9478" max="9478" width="12.42578125" style="2" customWidth="1"/>
    <col min="9479" max="9479" width="20.140625" style="2" customWidth="1"/>
    <col min="9480" max="9480" width="24" style="2" customWidth="1"/>
    <col min="9481" max="9481" width="20.140625" style="2" customWidth="1"/>
    <col min="9482" max="9482" width="22.7109375" style="2" customWidth="1"/>
    <col min="9483" max="9483" width="29.140625" style="2" customWidth="1"/>
    <col min="9484" max="9484" width="22.7109375" style="2" customWidth="1"/>
    <col min="9485" max="9485" width="7.28515625" style="2" customWidth="1"/>
    <col min="9486" max="9486" width="15" style="2" customWidth="1"/>
    <col min="9487" max="9487" width="17.5703125" style="2" customWidth="1"/>
    <col min="9488" max="9488" width="15" style="2" customWidth="1"/>
    <col min="9489" max="9489" width="16.28515625" style="2" customWidth="1"/>
    <col min="9490" max="9490" width="13.7109375" style="2" customWidth="1"/>
    <col min="9491" max="9491" width="11.140625" style="2" customWidth="1"/>
    <col min="9492" max="9492" width="15" style="2" customWidth="1"/>
    <col min="9493" max="9493" width="20.140625" style="2" customWidth="1"/>
    <col min="9494" max="9494" width="17.5703125" style="2" customWidth="1"/>
    <col min="9495" max="9495" width="27.85546875" style="2" customWidth="1"/>
    <col min="9496" max="9496" width="26.5703125" style="2" customWidth="1"/>
    <col min="9497" max="9497" width="15" style="2" customWidth="1"/>
    <col min="9498" max="9498" width="17.5703125" style="2" customWidth="1"/>
    <col min="9499" max="9501" width="16.28515625" style="2" customWidth="1"/>
    <col min="9502" max="9502" width="20.140625" style="2" customWidth="1"/>
    <col min="9503" max="9503" width="15" style="2" customWidth="1"/>
    <col min="9504" max="9505" width="20.140625" style="2" customWidth="1"/>
    <col min="9506" max="9506" width="17.5703125" style="2" customWidth="1"/>
    <col min="9507" max="9507" width="20.140625" style="2" customWidth="1"/>
    <col min="9508" max="9508" width="12.42578125" style="2" customWidth="1"/>
    <col min="9509" max="9509" width="45.85546875" style="2" customWidth="1"/>
    <col min="9510" max="9510" width="29.140625" style="2" customWidth="1"/>
    <col min="9511" max="9718" width="12.42578125" style="2" customWidth="1"/>
    <col min="9719" max="9719" width="20.140625" style="2" customWidth="1"/>
    <col min="9720" max="9720" width="21.42578125" style="2" customWidth="1"/>
    <col min="9721" max="9721" width="24" style="2" customWidth="1"/>
    <col min="9722" max="9722" width="11.140625" style="2" customWidth="1"/>
    <col min="9723" max="9723" width="15" style="2" customWidth="1"/>
    <col min="9724" max="9724" width="13.7109375" style="2" customWidth="1"/>
    <col min="9725" max="9725" width="24" style="2" customWidth="1"/>
    <col min="9726" max="9726" width="15" style="2" customWidth="1"/>
    <col min="9727" max="9727" width="21.42578125" style="2" customWidth="1"/>
    <col min="9728" max="9728" width="15" style="2" customWidth="1"/>
    <col min="9729" max="9729" width="20.140625" style="2" customWidth="1"/>
    <col min="9730" max="9730" width="12.42578125" style="2" customWidth="1"/>
    <col min="9731" max="9731" width="17.5703125" style="2" customWidth="1"/>
    <col min="9732" max="9732" width="25.28515625" style="2" customWidth="1"/>
    <col min="9733" max="9733" width="17.5703125" style="2" customWidth="1"/>
    <col min="9734" max="9734" width="12.42578125" style="2" customWidth="1"/>
    <col min="9735" max="9735" width="20.140625" style="2" customWidth="1"/>
    <col min="9736" max="9736" width="24" style="2" customWidth="1"/>
    <col min="9737" max="9737" width="20.140625" style="2" customWidth="1"/>
    <col min="9738" max="9738" width="22.7109375" style="2" customWidth="1"/>
    <col min="9739" max="9739" width="29.140625" style="2" customWidth="1"/>
    <col min="9740" max="9740" width="22.7109375" style="2" customWidth="1"/>
    <col min="9741" max="9741" width="7.28515625" style="2" customWidth="1"/>
    <col min="9742" max="9742" width="15" style="2" customWidth="1"/>
    <col min="9743" max="9743" width="17.5703125" style="2" customWidth="1"/>
    <col min="9744" max="9744" width="15" style="2" customWidth="1"/>
    <col min="9745" max="9745" width="16.28515625" style="2" customWidth="1"/>
    <col min="9746" max="9746" width="13.7109375" style="2" customWidth="1"/>
    <col min="9747" max="9747" width="11.140625" style="2" customWidth="1"/>
    <col min="9748" max="9748" width="15" style="2" customWidth="1"/>
    <col min="9749" max="9749" width="20.140625" style="2" customWidth="1"/>
    <col min="9750" max="9750" width="17.5703125" style="2" customWidth="1"/>
    <col min="9751" max="9751" width="27.85546875" style="2" customWidth="1"/>
    <col min="9752" max="9752" width="26.5703125" style="2" customWidth="1"/>
    <col min="9753" max="9753" width="15" style="2" customWidth="1"/>
    <col min="9754" max="9754" width="17.5703125" style="2" customWidth="1"/>
    <col min="9755" max="9757" width="16.28515625" style="2" customWidth="1"/>
    <col min="9758" max="9758" width="20.140625" style="2" customWidth="1"/>
    <col min="9759" max="9759" width="15" style="2" customWidth="1"/>
    <col min="9760" max="9761" width="20.140625" style="2" customWidth="1"/>
    <col min="9762" max="9762" width="17.5703125" style="2" customWidth="1"/>
    <col min="9763" max="9763" width="20.140625" style="2" customWidth="1"/>
    <col min="9764" max="9764" width="12.42578125" style="2" customWidth="1"/>
    <col min="9765" max="9765" width="45.85546875" style="2" customWidth="1"/>
    <col min="9766" max="9766" width="29.140625" style="2" customWidth="1"/>
    <col min="9767" max="9974" width="12.42578125" style="2" customWidth="1"/>
    <col min="9975" max="9975" width="20.140625" style="2" customWidth="1"/>
    <col min="9976" max="9976" width="21.42578125" style="2" customWidth="1"/>
    <col min="9977" max="9977" width="24" style="2" customWidth="1"/>
    <col min="9978" max="9978" width="11.140625" style="2" customWidth="1"/>
    <col min="9979" max="9979" width="15" style="2" customWidth="1"/>
    <col min="9980" max="9980" width="13.7109375" style="2" customWidth="1"/>
    <col min="9981" max="9981" width="24" style="2" customWidth="1"/>
    <col min="9982" max="9982" width="15" style="2" customWidth="1"/>
    <col min="9983" max="9983" width="21.42578125" style="2" customWidth="1"/>
    <col min="9984" max="9984" width="15" style="2" customWidth="1"/>
    <col min="9985" max="9985" width="20.140625" style="2" customWidth="1"/>
    <col min="9986" max="9986" width="12.42578125" style="2" customWidth="1"/>
    <col min="9987" max="9987" width="17.5703125" style="2" customWidth="1"/>
    <col min="9988" max="9988" width="25.28515625" style="2" customWidth="1"/>
    <col min="9989" max="9989" width="17.5703125" style="2" customWidth="1"/>
    <col min="9990" max="9990" width="12.42578125" style="2" customWidth="1"/>
    <col min="9991" max="9991" width="20.140625" style="2" customWidth="1"/>
    <col min="9992" max="9992" width="24" style="2" customWidth="1"/>
    <col min="9993" max="9993" width="20.140625" style="2" customWidth="1"/>
    <col min="9994" max="9994" width="22.7109375" style="2" customWidth="1"/>
    <col min="9995" max="9995" width="29.140625" style="2" customWidth="1"/>
    <col min="9996" max="9996" width="22.7109375" style="2" customWidth="1"/>
    <col min="9997" max="9997" width="7.28515625" style="2" customWidth="1"/>
    <col min="9998" max="9998" width="15" style="2" customWidth="1"/>
    <col min="9999" max="9999" width="17.5703125" style="2" customWidth="1"/>
    <col min="10000" max="10000" width="15" style="2" customWidth="1"/>
    <col min="10001" max="10001" width="16.28515625" style="2" customWidth="1"/>
    <col min="10002" max="10002" width="13.7109375" style="2" customWidth="1"/>
    <col min="10003" max="10003" width="11.140625" style="2" customWidth="1"/>
    <col min="10004" max="10004" width="15" style="2" customWidth="1"/>
    <col min="10005" max="10005" width="20.140625" style="2" customWidth="1"/>
    <col min="10006" max="10006" width="17.5703125" style="2" customWidth="1"/>
    <col min="10007" max="10007" width="27.85546875" style="2" customWidth="1"/>
    <col min="10008" max="10008" width="26.5703125" style="2" customWidth="1"/>
    <col min="10009" max="10009" width="15" style="2" customWidth="1"/>
    <col min="10010" max="10010" width="17.5703125" style="2" customWidth="1"/>
    <col min="10011" max="10013" width="16.28515625" style="2" customWidth="1"/>
    <col min="10014" max="10014" width="20.140625" style="2" customWidth="1"/>
    <col min="10015" max="10015" width="15" style="2" customWidth="1"/>
    <col min="10016" max="10017" width="20.140625" style="2" customWidth="1"/>
    <col min="10018" max="10018" width="17.5703125" style="2" customWidth="1"/>
    <col min="10019" max="10019" width="20.140625" style="2" customWidth="1"/>
    <col min="10020" max="10020" width="12.42578125" style="2" customWidth="1"/>
    <col min="10021" max="10021" width="45.85546875" style="2" customWidth="1"/>
    <col min="10022" max="10022" width="29.140625" style="2" customWidth="1"/>
    <col min="10023" max="10230" width="12.42578125" style="2" customWidth="1"/>
    <col min="10231" max="10231" width="20.140625" style="2" customWidth="1"/>
    <col min="10232" max="10232" width="21.42578125" style="2" customWidth="1"/>
    <col min="10233" max="10233" width="24" style="2" customWidth="1"/>
    <col min="10234" max="10234" width="11.140625" style="2" customWidth="1"/>
    <col min="10235" max="10235" width="15" style="2" customWidth="1"/>
    <col min="10236" max="10236" width="13.7109375" style="2" customWidth="1"/>
    <col min="10237" max="10237" width="24" style="2" customWidth="1"/>
    <col min="10238" max="10238" width="15" style="2" customWidth="1"/>
    <col min="10239" max="10239" width="21.42578125" style="2" customWidth="1"/>
    <col min="10240" max="10240" width="15" style="2" customWidth="1"/>
    <col min="10241" max="10241" width="20.140625" style="2" customWidth="1"/>
    <col min="10242" max="10242" width="12.42578125" style="2" customWidth="1"/>
    <col min="10243" max="10243" width="17.5703125" style="2" customWidth="1"/>
    <col min="10244" max="10244" width="25.28515625" style="2" customWidth="1"/>
    <col min="10245" max="10245" width="17.5703125" style="2" customWidth="1"/>
    <col min="10246" max="10246" width="12.42578125" style="2" customWidth="1"/>
    <col min="10247" max="10247" width="20.140625" style="2" customWidth="1"/>
    <col min="10248" max="10248" width="24" style="2" customWidth="1"/>
    <col min="10249" max="10249" width="20.140625" style="2" customWidth="1"/>
    <col min="10250" max="10250" width="22.7109375" style="2" customWidth="1"/>
    <col min="10251" max="10251" width="29.140625" style="2" customWidth="1"/>
    <col min="10252" max="10252" width="22.7109375" style="2" customWidth="1"/>
    <col min="10253" max="10253" width="7.28515625" style="2" customWidth="1"/>
    <col min="10254" max="10254" width="15" style="2" customWidth="1"/>
    <col min="10255" max="10255" width="17.5703125" style="2" customWidth="1"/>
    <col min="10256" max="10256" width="15" style="2" customWidth="1"/>
    <col min="10257" max="10257" width="16.28515625" style="2" customWidth="1"/>
    <col min="10258" max="10258" width="13.7109375" style="2" customWidth="1"/>
    <col min="10259" max="10259" width="11.140625" style="2" customWidth="1"/>
    <col min="10260" max="10260" width="15" style="2" customWidth="1"/>
    <col min="10261" max="10261" width="20.140625" style="2" customWidth="1"/>
    <col min="10262" max="10262" width="17.5703125" style="2" customWidth="1"/>
    <col min="10263" max="10263" width="27.85546875" style="2" customWidth="1"/>
    <col min="10264" max="10264" width="26.5703125" style="2" customWidth="1"/>
    <col min="10265" max="10265" width="15" style="2" customWidth="1"/>
    <col min="10266" max="10266" width="17.5703125" style="2" customWidth="1"/>
    <col min="10267" max="10269" width="16.28515625" style="2" customWidth="1"/>
    <col min="10270" max="10270" width="20.140625" style="2" customWidth="1"/>
    <col min="10271" max="10271" width="15" style="2" customWidth="1"/>
    <col min="10272" max="10273" width="20.140625" style="2" customWidth="1"/>
    <col min="10274" max="10274" width="17.5703125" style="2" customWidth="1"/>
    <col min="10275" max="10275" width="20.140625" style="2" customWidth="1"/>
    <col min="10276" max="10276" width="12.42578125" style="2" customWidth="1"/>
    <col min="10277" max="10277" width="45.85546875" style="2" customWidth="1"/>
    <col min="10278" max="10278" width="29.140625" style="2" customWidth="1"/>
    <col min="10279" max="10486" width="12.42578125" style="2" customWidth="1"/>
    <col min="10487" max="10487" width="20.140625" style="2" customWidth="1"/>
    <col min="10488" max="10488" width="21.42578125" style="2" customWidth="1"/>
    <col min="10489" max="10489" width="24" style="2" customWidth="1"/>
    <col min="10490" max="10490" width="11.140625" style="2" customWidth="1"/>
    <col min="10491" max="10491" width="15" style="2" customWidth="1"/>
    <col min="10492" max="10492" width="13.7109375" style="2" customWidth="1"/>
    <col min="10493" max="10493" width="24" style="2" customWidth="1"/>
    <col min="10494" max="10494" width="15" style="2" customWidth="1"/>
    <col min="10495" max="10495" width="21.42578125" style="2" customWidth="1"/>
    <col min="10496" max="10496" width="15" style="2" customWidth="1"/>
    <col min="10497" max="10497" width="20.140625" style="2" customWidth="1"/>
    <col min="10498" max="10498" width="12.42578125" style="2" customWidth="1"/>
    <col min="10499" max="10499" width="17.5703125" style="2" customWidth="1"/>
    <col min="10500" max="10500" width="25.28515625" style="2" customWidth="1"/>
    <col min="10501" max="10501" width="17.5703125" style="2" customWidth="1"/>
    <col min="10502" max="10502" width="12.42578125" style="2" customWidth="1"/>
    <col min="10503" max="10503" width="20.140625" style="2" customWidth="1"/>
    <col min="10504" max="10504" width="24" style="2" customWidth="1"/>
    <col min="10505" max="10505" width="20.140625" style="2" customWidth="1"/>
    <col min="10506" max="10506" width="22.7109375" style="2" customWidth="1"/>
    <col min="10507" max="10507" width="29.140625" style="2" customWidth="1"/>
    <col min="10508" max="10508" width="22.7109375" style="2" customWidth="1"/>
    <col min="10509" max="10509" width="7.28515625" style="2" customWidth="1"/>
    <col min="10510" max="10510" width="15" style="2" customWidth="1"/>
    <col min="10511" max="10511" width="17.5703125" style="2" customWidth="1"/>
    <col min="10512" max="10512" width="15" style="2" customWidth="1"/>
    <col min="10513" max="10513" width="16.28515625" style="2" customWidth="1"/>
    <col min="10514" max="10514" width="13.7109375" style="2" customWidth="1"/>
    <col min="10515" max="10515" width="11.140625" style="2" customWidth="1"/>
    <col min="10516" max="10516" width="15" style="2" customWidth="1"/>
    <col min="10517" max="10517" width="20.140625" style="2" customWidth="1"/>
    <col min="10518" max="10518" width="17.5703125" style="2" customWidth="1"/>
    <col min="10519" max="10519" width="27.85546875" style="2" customWidth="1"/>
    <col min="10520" max="10520" width="26.5703125" style="2" customWidth="1"/>
    <col min="10521" max="10521" width="15" style="2" customWidth="1"/>
    <col min="10522" max="10522" width="17.5703125" style="2" customWidth="1"/>
    <col min="10523" max="10525" width="16.28515625" style="2" customWidth="1"/>
    <col min="10526" max="10526" width="20.140625" style="2" customWidth="1"/>
    <col min="10527" max="10527" width="15" style="2" customWidth="1"/>
    <col min="10528" max="10529" width="20.140625" style="2" customWidth="1"/>
    <col min="10530" max="10530" width="17.5703125" style="2" customWidth="1"/>
    <col min="10531" max="10531" width="20.140625" style="2" customWidth="1"/>
    <col min="10532" max="10532" width="12.42578125" style="2" customWidth="1"/>
    <col min="10533" max="10533" width="45.85546875" style="2" customWidth="1"/>
    <col min="10534" max="10534" width="29.140625" style="2" customWidth="1"/>
    <col min="10535" max="10742" width="12.42578125" style="2" customWidth="1"/>
    <col min="10743" max="10743" width="20.140625" style="2" customWidth="1"/>
    <col min="10744" max="10744" width="21.42578125" style="2" customWidth="1"/>
    <col min="10745" max="10745" width="24" style="2" customWidth="1"/>
    <col min="10746" max="10746" width="11.140625" style="2" customWidth="1"/>
    <col min="10747" max="10747" width="15" style="2" customWidth="1"/>
    <col min="10748" max="10748" width="13.7109375" style="2" customWidth="1"/>
    <col min="10749" max="10749" width="24" style="2" customWidth="1"/>
    <col min="10750" max="10750" width="15" style="2" customWidth="1"/>
    <col min="10751" max="10751" width="21.42578125" style="2" customWidth="1"/>
    <col min="10752" max="10752" width="15" style="2" customWidth="1"/>
    <col min="10753" max="10753" width="20.140625" style="2" customWidth="1"/>
    <col min="10754" max="10754" width="12.42578125" style="2" customWidth="1"/>
    <col min="10755" max="10755" width="17.5703125" style="2" customWidth="1"/>
    <col min="10756" max="10756" width="25.28515625" style="2" customWidth="1"/>
    <col min="10757" max="10757" width="17.5703125" style="2" customWidth="1"/>
    <col min="10758" max="10758" width="12.42578125" style="2" customWidth="1"/>
    <col min="10759" max="10759" width="20.140625" style="2" customWidth="1"/>
    <col min="10760" max="10760" width="24" style="2" customWidth="1"/>
    <col min="10761" max="10761" width="20.140625" style="2" customWidth="1"/>
    <col min="10762" max="10762" width="22.7109375" style="2" customWidth="1"/>
    <col min="10763" max="10763" width="29.140625" style="2" customWidth="1"/>
    <col min="10764" max="10764" width="22.7109375" style="2" customWidth="1"/>
    <col min="10765" max="10765" width="7.28515625" style="2" customWidth="1"/>
    <col min="10766" max="10766" width="15" style="2" customWidth="1"/>
    <col min="10767" max="10767" width="17.5703125" style="2" customWidth="1"/>
    <col min="10768" max="10768" width="15" style="2" customWidth="1"/>
    <col min="10769" max="10769" width="16.28515625" style="2" customWidth="1"/>
    <col min="10770" max="10770" width="13.7109375" style="2" customWidth="1"/>
    <col min="10771" max="10771" width="11.140625" style="2" customWidth="1"/>
    <col min="10772" max="10772" width="15" style="2" customWidth="1"/>
    <col min="10773" max="10773" width="20.140625" style="2" customWidth="1"/>
    <col min="10774" max="10774" width="17.5703125" style="2" customWidth="1"/>
    <col min="10775" max="10775" width="27.85546875" style="2" customWidth="1"/>
    <col min="10776" max="10776" width="26.5703125" style="2" customWidth="1"/>
    <col min="10777" max="10777" width="15" style="2" customWidth="1"/>
    <col min="10778" max="10778" width="17.5703125" style="2" customWidth="1"/>
    <col min="10779" max="10781" width="16.28515625" style="2" customWidth="1"/>
    <col min="10782" max="10782" width="20.140625" style="2" customWidth="1"/>
    <col min="10783" max="10783" width="15" style="2" customWidth="1"/>
    <col min="10784" max="10785" width="20.140625" style="2" customWidth="1"/>
    <col min="10786" max="10786" width="17.5703125" style="2" customWidth="1"/>
    <col min="10787" max="10787" width="20.140625" style="2" customWidth="1"/>
    <col min="10788" max="10788" width="12.42578125" style="2" customWidth="1"/>
    <col min="10789" max="10789" width="45.85546875" style="2" customWidth="1"/>
    <col min="10790" max="10790" width="29.140625" style="2" customWidth="1"/>
    <col min="10791" max="10998" width="12.42578125" style="2" customWidth="1"/>
    <col min="10999" max="10999" width="20.140625" style="2" customWidth="1"/>
    <col min="11000" max="11000" width="21.42578125" style="2" customWidth="1"/>
    <col min="11001" max="11001" width="24" style="2" customWidth="1"/>
    <col min="11002" max="11002" width="11.140625" style="2" customWidth="1"/>
    <col min="11003" max="11003" width="15" style="2" customWidth="1"/>
    <col min="11004" max="11004" width="13.7109375" style="2" customWidth="1"/>
    <col min="11005" max="11005" width="24" style="2" customWidth="1"/>
    <col min="11006" max="11006" width="15" style="2" customWidth="1"/>
    <col min="11007" max="11007" width="21.42578125" style="2" customWidth="1"/>
    <col min="11008" max="11008" width="15" style="2" customWidth="1"/>
    <col min="11009" max="11009" width="20.140625" style="2" customWidth="1"/>
    <col min="11010" max="11010" width="12.42578125" style="2" customWidth="1"/>
    <col min="11011" max="11011" width="17.5703125" style="2" customWidth="1"/>
    <col min="11012" max="11012" width="25.28515625" style="2" customWidth="1"/>
    <col min="11013" max="11013" width="17.5703125" style="2" customWidth="1"/>
    <col min="11014" max="11014" width="12.42578125" style="2" customWidth="1"/>
    <col min="11015" max="11015" width="20.140625" style="2" customWidth="1"/>
    <col min="11016" max="11016" width="24" style="2" customWidth="1"/>
    <col min="11017" max="11017" width="20.140625" style="2" customWidth="1"/>
    <col min="11018" max="11018" width="22.7109375" style="2" customWidth="1"/>
    <col min="11019" max="11019" width="29.140625" style="2" customWidth="1"/>
    <col min="11020" max="11020" width="22.7109375" style="2" customWidth="1"/>
    <col min="11021" max="11021" width="7.28515625" style="2" customWidth="1"/>
    <col min="11022" max="11022" width="15" style="2" customWidth="1"/>
    <col min="11023" max="11023" width="17.5703125" style="2" customWidth="1"/>
    <col min="11024" max="11024" width="15" style="2" customWidth="1"/>
    <col min="11025" max="11025" width="16.28515625" style="2" customWidth="1"/>
    <col min="11026" max="11026" width="13.7109375" style="2" customWidth="1"/>
    <col min="11027" max="11027" width="11.140625" style="2" customWidth="1"/>
    <col min="11028" max="11028" width="15" style="2" customWidth="1"/>
    <col min="11029" max="11029" width="20.140625" style="2" customWidth="1"/>
    <col min="11030" max="11030" width="17.5703125" style="2" customWidth="1"/>
    <col min="11031" max="11031" width="27.85546875" style="2" customWidth="1"/>
    <col min="11032" max="11032" width="26.5703125" style="2" customWidth="1"/>
    <col min="11033" max="11033" width="15" style="2" customWidth="1"/>
    <col min="11034" max="11034" width="17.5703125" style="2" customWidth="1"/>
    <col min="11035" max="11037" width="16.28515625" style="2" customWidth="1"/>
    <col min="11038" max="11038" width="20.140625" style="2" customWidth="1"/>
    <col min="11039" max="11039" width="15" style="2" customWidth="1"/>
    <col min="11040" max="11041" width="20.140625" style="2" customWidth="1"/>
    <col min="11042" max="11042" width="17.5703125" style="2" customWidth="1"/>
    <col min="11043" max="11043" width="20.140625" style="2" customWidth="1"/>
    <col min="11044" max="11044" width="12.42578125" style="2" customWidth="1"/>
    <col min="11045" max="11045" width="45.85546875" style="2" customWidth="1"/>
    <col min="11046" max="11046" width="29.140625" style="2" customWidth="1"/>
    <col min="11047" max="11254" width="12.42578125" style="2" customWidth="1"/>
    <col min="11255" max="11255" width="20.140625" style="2" customWidth="1"/>
    <col min="11256" max="11256" width="21.42578125" style="2" customWidth="1"/>
    <col min="11257" max="11257" width="24" style="2" customWidth="1"/>
    <col min="11258" max="11258" width="11.140625" style="2" customWidth="1"/>
    <col min="11259" max="11259" width="15" style="2" customWidth="1"/>
    <col min="11260" max="11260" width="13.7109375" style="2" customWidth="1"/>
    <col min="11261" max="11261" width="24" style="2" customWidth="1"/>
    <col min="11262" max="11262" width="15" style="2" customWidth="1"/>
    <col min="11263" max="11263" width="21.42578125" style="2" customWidth="1"/>
    <col min="11264" max="11264" width="15" style="2" customWidth="1"/>
    <col min="11265" max="11265" width="20.140625" style="2" customWidth="1"/>
    <col min="11266" max="11266" width="12.42578125" style="2" customWidth="1"/>
    <col min="11267" max="11267" width="17.5703125" style="2" customWidth="1"/>
    <col min="11268" max="11268" width="25.28515625" style="2" customWidth="1"/>
    <col min="11269" max="11269" width="17.5703125" style="2" customWidth="1"/>
    <col min="11270" max="11270" width="12.42578125" style="2" customWidth="1"/>
    <col min="11271" max="11271" width="20.140625" style="2" customWidth="1"/>
    <col min="11272" max="11272" width="24" style="2" customWidth="1"/>
    <col min="11273" max="11273" width="20.140625" style="2" customWidth="1"/>
    <col min="11274" max="11274" width="22.7109375" style="2" customWidth="1"/>
    <col min="11275" max="11275" width="29.140625" style="2" customWidth="1"/>
    <col min="11276" max="11276" width="22.7109375" style="2" customWidth="1"/>
    <col min="11277" max="11277" width="7.28515625" style="2" customWidth="1"/>
    <col min="11278" max="11278" width="15" style="2" customWidth="1"/>
    <col min="11279" max="11279" width="17.5703125" style="2" customWidth="1"/>
    <col min="11280" max="11280" width="15" style="2" customWidth="1"/>
    <col min="11281" max="11281" width="16.28515625" style="2" customWidth="1"/>
    <col min="11282" max="11282" width="13.7109375" style="2" customWidth="1"/>
    <col min="11283" max="11283" width="11.140625" style="2" customWidth="1"/>
    <col min="11284" max="11284" width="15" style="2" customWidth="1"/>
    <col min="11285" max="11285" width="20.140625" style="2" customWidth="1"/>
    <col min="11286" max="11286" width="17.5703125" style="2" customWidth="1"/>
    <col min="11287" max="11287" width="27.85546875" style="2" customWidth="1"/>
    <col min="11288" max="11288" width="26.5703125" style="2" customWidth="1"/>
    <col min="11289" max="11289" width="15" style="2" customWidth="1"/>
    <col min="11290" max="11290" width="17.5703125" style="2" customWidth="1"/>
    <col min="11291" max="11293" width="16.28515625" style="2" customWidth="1"/>
    <col min="11294" max="11294" width="20.140625" style="2" customWidth="1"/>
    <col min="11295" max="11295" width="15" style="2" customWidth="1"/>
    <col min="11296" max="11297" width="20.140625" style="2" customWidth="1"/>
    <col min="11298" max="11298" width="17.5703125" style="2" customWidth="1"/>
    <col min="11299" max="11299" width="20.140625" style="2" customWidth="1"/>
    <col min="11300" max="11300" width="12.42578125" style="2" customWidth="1"/>
    <col min="11301" max="11301" width="45.85546875" style="2" customWidth="1"/>
    <col min="11302" max="11302" width="29.140625" style="2" customWidth="1"/>
    <col min="11303" max="11510" width="12.42578125" style="2" customWidth="1"/>
    <col min="11511" max="11511" width="20.140625" style="2" customWidth="1"/>
    <col min="11512" max="11512" width="21.42578125" style="2" customWidth="1"/>
    <col min="11513" max="11513" width="24" style="2" customWidth="1"/>
    <col min="11514" max="11514" width="11.140625" style="2" customWidth="1"/>
    <col min="11515" max="11515" width="15" style="2" customWidth="1"/>
    <col min="11516" max="11516" width="13.7109375" style="2" customWidth="1"/>
    <col min="11517" max="11517" width="24" style="2" customWidth="1"/>
    <col min="11518" max="11518" width="15" style="2" customWidth="1"/>
    <col min="11519" max="11519" width="21.42578125" style="2" customWidth="1"/>
    <col min="11520" max="11520" width="15" style="2" customWidth="1"/>
    <col min="11521" max="11521" width="20.140625" style="2" customWidth="1"/>
    <col min="11522" max="11522" width="12.42578125" style="2" customWidth="1"/>
    <col min="11523" max="11523" width="17.5703125" style="2" customWidth="1"/>
    <col min="11524" max="11524" width="25.28515625" style="2" customWidth="1"/>
    <col min="11525" max="11525" width="17.5703125" style="2" customWidth="1"/>
    <col min="11526" max="11526" width="12.42578125" style="2" customWidth="1"/>
    <col min="11527" max="11527" width="20.140625" style="2" customWidth="1"/>
    <col min="11528" max="11528" width="24" style="2" customWidth="1"/>
    <col min="11529" max="11529" width="20.140625" style="2" customWidth="1"/>
    <col min="11530" max="11530" width="22.7109375" style="2" customWidth="1"/>
    <col min="11531" max="11531" width="29.140625" style="2" customWidth="1"/>
    <col min="11532" max="11532" width="22.7109375" style="2" customWidth="1"/>
    <col min="11533" max="11533" width="7.28515625" style="2" customWidth="1"/>
    <col min="11534" max="11534" width="15" style="2" customWidth="1"/>
    <col min="11535" max="11535" width="17.5703125" style="2" customWidth="1"/>
    <col min="11536" max="11536" width="15" style="2" customWidth="1"/>
    <col min="11537" max="11537" width="16.28515625" style="2" customWidth="1"/>
    <col min="11538" max="11538" width="13.7109375" style="2" customWidth="1"/>
    <col min="11539" max="11539" width="11.140625" style="2" customWidth="1"/>
    <col min="11540" max="11540" width="15" style="2" customWidth="1"/>
    <col min="11541" max="11541" width="20.140625" style="2" customWidth="1"/>
    <col min="11542" max="11542" width="17.5703125" style="2" customWidth="1"/>
    <col min="11543" max="11543" width="27.85546875" style="2" customWidth="1"/>
    <col min="11544" max="11544" width="26.5703125" style="2" customWidth="1"/>
    <col min="11545" max="11545" width="15" style="2" customWidth="1"/>
    <col min="11546" max="11546" width="17.5703125" style="2" customWidth="1"/>
    <col min="11547" max="11549" width="16.28515625" style="2" customWidth="1"/>
    <col min="11550" max="11550" width="20.140625" style="2" customWidth="1"/>
    <col min="11551" max="11551" width="15" style="2" customWidth="1"/>
    <col min="11552" max="11553" width="20.140625" style="2" customWidth="1"/>
    <col min="11554" max="11554" width="17.5703125" style="2" customWidth="1"/>
    <col min="11555" max="11555" width="20.140625" style="2" customWidth="1"/>
    <col min="11556" max="11556" width="12.42578125" style="2" customWidth="1"/>
    <col min="11557" max="11557" width="45.85546875" style="2" customWidth="1"/>
    <col min="11558" max="11558" width="29.140625" style="2" customWidth="1"/>
    <col min="11559" max="11766" width="12.42578125" style="2" customWidth="1"/>
    <col min="11767" max="11767" width="20.140625" style="2" customWidth="1"/>
    <col min="11768" max="11768" width="21.42578125" style="2" customWidth="1"/>
    <col min="11769" max="11769" width="24" style="2" customWidth="1"/>
    <col min="11770" max="11770" width="11.140625" style="2" customWidth="1"/>
    <col min="11771" max="11771" width="15" style="2" customWidth="1"/>
    <col min="11772" max="11772" width="13.7109375" style="2" customWidth="1"/>
    <col min="11773" max="11773" width="24" style="2" customWidth="1"/>
    <col min="11774" max="11774" width="15" style="2" customWidth="1"/>
    <col min="11775" max="11775" width="21.42578125" style="2" customWidth="1"/>
    <col min="11776" max="11776" width="15" style="2" customWidth="1"/>
    <col min="11777" max="11777" width="20.140625" style="2" customWidth="1"/>
    <col min="11778" max="11778" width="12.42578125" style="2" customWidth="1"/>
    <col min="11779" max="11779" width="17.5703125" style="2" customWidth="1"/>
    <col min="11780" max="11780" width="25.28515625" style="2" customWidth="1"/>
    <col min="11781" max="11781" width="17.5703125" style="2" customWidth="1"/>
    <col min="11782" max="11782" width="12.42578125" style="2" customWidth="1"/>
    <col min="11783" max="11783" width="20.140625" style="2" customWidth="1"/>
    <col min="11784" max="11784" width="24" style="2" customWidth="1"/>
    <col min="11785" max="11785" width="20.140625" style="2" customWidth="1"/>
    <col min="11786" max="11786" width="22.7109375" style="2" customWidth="1"/>
    <col min="11787" max="11787" width="29.140625" style="2" customWidth="1"/>
    <col min="11788" max="11788" width="22.7109375" style="2" customWidth="1"/>
    <col min="11789" max="11789" width="7.28515625" style="2" customWidth="1"/>
    <col min="11790" max="11790" width="15" style="2" customWidth="1"/>
    <col min="11791" max="11791" width="17.5703125" style="2" customWidth="1"/>
    <col min="11792" max="11792" width="15" style="2" customWidth="1"/>
    <col min="11793" max="11793" width="16.28515625" style="2" customWidth="1"/>
    <col min="11794" max="11794" width="13.7109375" style="2" customWidth="1"/>
    <col min="11795" max="11795" width="11.140625" style="2" customWidth="1"/>
    <col min="11796" max="11796" width="15" style="2" customWidth="1"/>
    <col min="11797" max="11797" width="20.140625" style="2" customWidth="1"/>
    <col min="11798" max="11798" width="17.5703125" style="2" customWidth="1"/>
    <col min="11799" max="11799" width="27.85546875" style="2" customWidth="1"/>
    <col min="11800" max="11800" width="26.5703125" style="2" customWidth="1"/>
    <col min="11801" max="11801" width="15" style="2" customWidth="1"/>
    <col min="11802" max="11802" width="17.5703125" style="2" customWidth="1"/>
    <col min="11803" max="11805" width="16.28515625" style="2" customWidth="1"/>
    <col min="11806" max="11806" width="20.140625" style="2" customWidth="1"/>
    <col min="11807" max="11807" width="15" style="2" customWidth="1"/>
    <col min="11808" max="11809" width="20.140625" style="2" customWidth="1"/>
    <col min="11810" max="11810" width="17.5703125" style="2" customWidth="1"/>
    <col min="11811" max="11811" width="20.140625" style="2" customWidth="1"/>
    <col min="11812" max="11812" width="12.42578125" style="2" customWidth="1"/>
    <col min="11813" max="11813" width="45.85546875" style="2" customWidth="1"/>
    <col min="11814" max="11814" width="29.140625" style="2" customWidth="1"/>
    <col min="11815" max="12022" width="12.42578125" style="2" customWidth="1"/>
    <col min="12023" max="12023" width="20.140625" style="2" customWidth="1"/>
    <col min="12024" max="12024" width="21.42578125" style="2" customWidth="1"/>
    <col min="12025" max="12025" width="24" style="2" customWidth="1"/>
    <col min="12026" max="12026" width="11.140625" style="2" customWidth="1"/>
    <col min="12027" max="12027" width="15" style="2" customWidth="1"/>
    <col min="12028" max="12028" width="13.7109375" style="2" customWidth="1"/>
    <col min="12029" max="12029" width="24" style="2" customWidth="1"/>
    <col min="12030" max="12030" width="15" style="2" customWidth="1"/>
    <col min="12031" max="12031" width="21.42578125" style="2" customWidth="1"/>
    <col min="12032" max="12032" width="15" style="2" customWidth="1"/>
    <col min="12033" max="12033" width="20.140625" style="2" customWidth="1"/>
    <col min="12034" max="12034" width="12.42578125" style="2" customWidth="1"/>
    <col min="12035" max="12035" width="17.5703125" style="2" customWidth="1"/>
    <col min="12036" max="12036" width="25.28515625" style="2" customWidth="1"/>
    <col min="12037" max="12037" width="17.5703125" style="2" customWidth="1"/>
    <col min="12038" max="12038" width="12.42578125" style="2" customWidth="1"/>
    <col min="12039" max="12039" width="20.140625" style="2" customWidth="1"/>
    <col min="12040" max="12040" width="24" style="2" customWidth="1"/>
    <col min="12041" max="12041" width="20.140625" style="2" customWidth="1"/>
    <col min="12042" max="12042" width="22.7109375" style="2" customWidth="1"/>
    <col min="12043" max="12043" width="29.140625" style="2" customWidth="1"/>
    <col min="12044" max="12044" width="22.7109375" style="2" customWidth="1"/>
    <col min="12045" max="12045" width="7.28515625" style="2" customWidth="1"/>
    <col min="12046" max="12046" width="15" style="2" customWidth="1"/>
    <col min="12047" max="12047" width="17.5703125" style="2" customWidth="1"/>
    <col min="12048" max="12048" width="15" style="2" customWidth="1"/>
    <col min="12049" max="12049" width="16.28515625" style="2" customWidth="1"/>
    <col min="12050" max="12050" width="13.7109375" style="2" customWidth="1"/>
    <col min="12051" max="12051" width="11.140625" style="2" customWidth="1"/>
    <col min="12052" max="12052" width="15" style="2" customWidth="1"/>
    <col min="12053" max="12053" width="20.140625" style="2" customWidth="1"/>
    <col min="12054" max="12054" width="17.5703125" style="2" customWidth="1"/>
    <col min="12055" max="12055" width="27.85546875" style="2" customWidth="1"/>
    <col min="12056" max="12056" width="26.5703125" style="2" customWidth="1"/>
    <col min="12057" max="12057" width="15" style="2" customWidth="1"/>
    <col min="12058" max="12058" width="17.5703125" style="2" customWidth="1"/>
    <col min="12059" max="12061" width="16.28515625" style="2" customWidth="1"/>
    <col min="12062" max="12062" width="20.140625" style="2" customWidth="1"/>
    <col min="12063" max="12063" width="15" style="2" customWidth="1"/>
    <col min="12064" max="12065" width="20.140625" style="2" customWidth="1"/>
    <col min="12066" max="12066" width="17.5703125" style="2" customWidth="1"/>
    <col min="12067" max="12067" width="20.140625" style="2" customWidth="1"/>
    <col min="12068" max="12068" width="12.42578125" style="2" customWidth="1"/>
    <col min="12069" max="12069" width="45.85546875" style="2" customWidth="1"/>
    <col min="12070" max="12070" width="29.140625" style="2" customWidth="1"/>
    <col min="12071" max="12278" width="12.42578125" style="2" customWidth="1"/>
    <col min="12279" max="12279" width="20.140625" style="2" customWidth="1"/>
    <col min="12280" max="12280" width="21.42578125" style="2" customWidth="1"/>
    <col min="12281" max="12281" width="24" style="2" customWidth="1"/>
    <col min="12282" max="12282" width="11.140625" style="2" customWidth="1"/>
    <col min="12283" max="12283" width="15" style="2" customWidth="1"/>
    <col min="12284" max="12284" width="13.7109375" style="2" customWidth="1"/>
    <col min="12285" max="12285" width="24" style="2" customWidth="1"/>
    <col min="12286" max="12286" width="15" style="2" customWidth="1"/>
    <col min="12287" max="12287" width="21.42578125" style="2" customWidth="1"/>
    <col min="12288" max="12288" width="15" style="2" customWidth="1"/>
    <col min="12289" max="12289" width="20.140625" style="2" customWidth="1"/>
    <col min="12290" max="12290" width="12.42578125" style="2" customWidth="1"/>
    <col min="12291" max="12291" width="17.5703125" style="2" customWidth="1"/>
    <col min="12292" max="12292" width="25.28515625" style="2" customWidth="1"/>
    <col min="12293" max="12293" width="17.5703125" style="2" customWidth="1"/>
    <col min="12294" max="12294" width="12.42578125" style="2" customWidth="1"/>
    <col min="12295" max="12295" width="20.140625" style="2" customWidth="1"/>
    <col min="12296" max="12296" width="24" style="2" customWidth="1"/>
    <col min="12297" max="12297" width="20.140625" style="2" customWidth="1"/>
    <col min="12298" max="12298" width="22.7109375" style="2" customWidth="1"/>
    <col min="12299" max="12299" width="29.140625" style="2" customWidth="1"/>
    <col min="12300" max="12300" width="22.7109375" style="2" customWidth="1"/>
    <col min="12301" max="12301" width="7.28515625" style="2" customWidth="1"/>
    <col min="12302" max="12302" width="15" style="2" customWidth="1"/>
    <col min="12303" max="12303" width="17.5703125" style="2" customWidth="1"/>
    <col min="12304" max="12304" width="15" style="2" customWidth="1"/>
    <col min="12305" max="12305" width="16.28515625" style="2" customWidth="1"/>
    <col min="12306" max="12306" width="13.7109375" style="2" customWidth="1"/>
    <col min="12307" max="12307" width="11.140625" style="2" customWidth="1"/>
    <col min="12308" max="12308" width="15" style="2" customWidth="1"/>
    <col min="12309" max="12309" width="20.140625" style="2" customWidth="1"/>
    <col min="12310" max="12310" width="17.5703125" style="2" customWidth="1"/>
    <col min="12311" max="12311" width="27.85546875" style="2" customWidth="1"/>
    <col min="12312" max="12312" width="26.5703125" style="2" customWidth="1"/>
    <col min="12313" max="12313" width="15" style="2" customWidth="1"/>
    <col min="12314" max="12314" width="17.5703125" style="2" customWidth="1"/>
    <col min="12315" max="12317" width="16.28515625" style="2" customWidth="1"/>
    <col min="12318" max="12318" width="20.140625" style="2" customWidth="1"/>
    <col min="12319" max="12319" width="15" style="2" customWidth="1"/>
    <col min="12320" max="12321" width="20.140625" style="2" customWidth="1"/>
    <col min="12322" max="12322" width="17.5703125" style="2" customWidth="1"/>
    <col min="12323" max="12323" width="20.140625" style="2" customWidth="1"/>
    <col min="12324" max="12324" width="12.42578125" style="2" customWidth="1"/>
    <col min="12325" max="12325" width="45.85546875" style="2" customWidth="1"/>
    <col min="12326" max="12326" width="29.140625" style="2" customWidth="1"/>
    <col min="12327" max="12534" width="12.42578125" style="2" customWidth="1"/>
    <col min="12535" max="12535" width="20.140625" style="2" customWidth="1"/>
    <col min="12536" max="12536" width="21.42578125" style="2" customWidth="1"/>
    <col min="12537" max="12537" width="24" style="2" customWidth="1"/>
    <col min="12538" max="12538" width="11.140625" style="2" customWidth="1"/>
    <col min="12539" max="12539" width="15" style="2" customWidth="1"/>
    <col min="12540" max="12540" width="13.7109375" style="2" customWidth="1"/>
    <col min="12541" max="12541" width="24" style="2" customWidth="1"/>
    <col min="12542" max="12542" width="15" style="2" customWidth="1"/>
    <col min="12543" max="12543" width="21.42578125" style="2" customWidth="1"/>
    <col min="12544" max="12544" width="15" style="2" customWidth="1"/>
    <col min="12545" max="12545" width="20.140625" style="2" customWidth="1"/>
    <col min="12546" max="12546" width="12.42578125" style="2" customWidth="1"/>
    <col min="12547" max="12547" width="17.5703125" style="2" customWidth="1"/>
    <col min="12548" max="12548" width="25.28515625" style="2" customWidth="1"/>
    <col min="12549" max="12549" width="17.5703125" style="2" customWidth="1"/>
    <col min="12550" max="12550" width="12.42578125" style="2" customWidth="1"/>
    <col min="12551" max="12551" width="20.140625" style="2" customWidth="1"/>
    <col min="12552" max="12552" width="24" style="2" customWidth="1"/>
    <col min="12553" max="12553" width="20.140625" style="2" customWidth="1"/>
    <col min="12554" max="12554" width="22.7109375" style="2" customWidth="1"/>
    <col min="12555" max="12555" width="29.140625" style="2" customWidth="1"/>
    <col min="12556" max="12556" width="22.7109375" style="2" customWidth="1"/>
    <col min="12557" max="12557" width="7.28515625" style="2" customWidth="1"/>
    <col min="12558" max="12558" width="15" style="2" customWidth="1"/>
    <col min="12559" max="12559" width="17.5703125" style="2" customWidth="1"/>
    <col min="12560" max="12560" width="15" style="2" customWidth="1"/>
    <col min="12561" max="12561" width="16.28515625" style="2" customWidth="1"/>
    <col min="12562" max="12562" width="13.7109375" style="2" customWidth="1"/>
    <col min="12563" max="12563" width="11.140625" style="2" customWidth="1"/>
    <col min="12564" max="12564" width="15" style="2" customWidth="1"/>
    <col min="12565" max="12565" width="20.140625" style="2" customWidth="1"/>
    <col min="12566" max="12566" width="17.5703125" style="2" customWidth="1"/>
    <col min="12567" max="12567" width="27.85546875" style="2" customWidth="1"/>
    <col min="12568" max="12568" width="26.5703125" style="2" customWidth="1"/>
    <col min="12569" max="12569" width="15" style="2" customWidth="1"/>
    <col min="12570" max="12570" width="17.5703125" style="2" customWidth="1"/>
    <col min="12571" max="12573" width="16.28515625" style="2" customWidth="1"/>
    <col min="12574" max="12574" width="20.140625" style="2" customWidth="1"/>
    <col min="12575" max="12575" width="15" style="2" customWidth="1"/>
    <col min="12576" max="12577" width="20.140625" style="2" customWidth="1"/>
    <col min="12578" max="12578" width="17.5703125" style="2" customWidth="1"/>
    <col min="12579" max="12579" width="20.140625" style="2" customWidth="1"/>
    <col min="12580" max="12580" width="12.42578125" style="2" customWidth="1"/>
    <col min="12581" max="12581" width="45.85546875" style="2" customWidth="1"/>
    <col min="12582" max="12582" width="29.140625" style="2" customWidth="1"/>
    <col min="12583" max="12790" width="12.42578125" style="2" customWidth="1"/>
    <col min="12791" max="12791" width="20.140625" style="2" customWidth="1"/>
    <col min="12792" max="12792" width="21.42578125" style="2" customWidth="1"/>
    <col min="12793" max="12793" width="24" style="2" customWidth="1"/>
    <col min="12794" max="12794" width="11.140625" style="2" customWidth="1"/>
    <col min="12795" max="12795" width="15" style="2" customWidth="1"/>
    <col min="12796" max="12796" width="13.7109375" style="2" customWidth="1"/>
    <col min="12797" max="12797" width="24" style="2" customWidth="1"/>
    <col min="12798" max="12798" width="15" style="2" customWidth="1"/>
    <col min="12799" max="12799" width="21.42578125" style="2" customWidth="1"/>
    <col min="12800" max="12800" width="15" style="2" customWidth="1"/>
    <col min="12801" max="12801" width="20.140625" style="2" customWidth="1"/>
    <col min="12802" max="12802" width="12.42578125" style="2" customWidth="1"/>
    <col min="12803" max="12803" width="17.5703125" style="2" customWidth="1"/>
    <col min="12804" max="12804" width="25.28515625" style="2" customWidth="1"/>
    <col min="12805" max="12805" width="17.5703125" style="2" customWidth="1"/>
    <col min="12806" max="12806" width="12.42578125" style="2" customWidth="1"/>
    <col min="12807" max="12807" width="20.140625" style="2" customWidth="1"/>
    <col min="12808" max="12808" width="24" style="2" customWidth="1"/>
    <col min="12809" max="12809" width="20.140625" style="2" customWidth="1"/>
    <col min="12810" max="12810" width="22.7109375" style="2" customWidth="1"/>
    <col min="12811" max="12811" width="29.140625" style="2" customWidth="1"/>
    <col min="12812" max="12812" width="22.7109375" style="2" customWidth="1"/>
    <col min="12813" max="12813" width="7.28515625" style="2" customWidth="1"/>
    <col min="12814" max="12814" width="15" style="2" customWidth="1"/>
    <col min="12815" max="12815" width="17.5703125" style="2" customWidth="1"/>
    <col min="12816" max="12816" width="15" style="2" customWidth="1"/>
    <col min="12817" max="12817" width="16.28515625" style="2" customWidth="1"/>
    <col min="12818" max="12818" width="13.7109375" style="2" customWidth="1"/>
    <col min="12819" max="12819" width="11.140625" style="2" customWidth="1"/>
    <col min="12820" max="12820" width="15" style="2" customWidth="1"/>
    <col min="12821" max="12821" width="20.140625" style="2" customWidth="1"/>
    <col min="12822" max="12822" width="17.5703125" style="2" customWidth="1"/>
    <col min="12823" max="12823" width="27.85546875" style="2" customWidth="1"/>
    <col min="12824" max="12824" width="26.5703125" style="2" customWidth="1"/>
    <col min="12825" max="12825" width="15" style="2" customWidth="1"/>
    <col min="12826" max="12826" width="17.5703125" style="2" customWidth="1"/>
    <col min="12827" max="12829" width="16.28515625" style="2" customWidth="1"/>
    <col min="12830" max="12830" width="20.140625" style="2" customWidth="1"/>
    <col min="12831" max="12831" width="15" style="2" customWidth="1"/>
    <col min="12832" max="12833" width="20.140625" style="2" customWidth="1"/>
    <col min="12834" max="12834" width="17.5703125" style="2" customWidth="1"/>
    <col min="12835" max="12835" width="20.140625" style="2" customWidth="1"/>
    <col min="12836" max="12836" width="12.42578125" style="2" customWidth="1"/>
    <col min="12837" max="12837" width="45.85546875" style="2" customWidth="1"/>
    <col min="12838" max="12838" width="29.140625" style="2" customWidth="1"/>
    <col min="12839" max="13046" width="12.42578125" style="2" customWidth="1"/>
    <col min="13047" max="13047" width="20.140625" style="2" customWidth="1"/>
    <col min="13048" max="13048" width="21.42578125" style="2" customWidth="1"/>
    <col min="13049" max="13049" width="24" style="2" customWidth="1"/>
    <col min="13050" max="13050" width="11.140625" style="2" customWidth="1"/>
    <col min="13051" max="13051" width="15" style="2" customWidth="1"/>
    <col min="13052" max="13052" width="13.7109375" style="2" customWidth="1"/>
    <col min="13053" max="13053" width="24" style="2" customWidth="1"/>
    <col min="13054" max="13054" width="15" style="2" customWidth="1"/>
    <col min="13055" max="13055" width="21.42578125" style="2" customWidth="1"/>
    <col min="13056" max="13056" width="15" style="2" customWidth="1"/>
    <col min="13057" max="13057" width="20.140625" style="2" customWidth="1"/>
    <col min="13058" max="13058" width="12.42578125" style="2" customWidth="1"/>
    <col min="13059" max="13059" width="17.5703125" style="2" customWidth="1"/>
    <col min="13060" max="13060" width="25.28515625" style="2" customWidth="1"/>
    <col min="13061" max="13061" width="17.5703125" style="2" customWidth="1"/>
    <col min="13062" max="13062" width="12.42578125" style="2" customWidth="1"/>
    <col min="13063" max="13063" width="20.140625" style="2" customWidth="1"/>
    <col min="13064" max="13064" width="24" style="2" customWidth="1"/>
    <col min="13065" max="13065" width="20.140625" style="2" customWidth="1"/>
    <col min="13066" max="13066" width="22.7109375" style="2" customWidth="1"/>
    <col min="13067" max="13067" width="29.140625" style="2" customWidth="1"/>
    <col min="13068" max="13068" width="22.7109375" style="2" customWidth="1"/>
    <col min="13069" max="13069" width="7.28515625" style="2" customWidth="1"/>
    <col min="13070" max="13070" width="15" style="2" customWidth="1"/>
    <col min="13071" max="13071" width="17.5703125" style="2" customWidth="1"/>
    <col min="13072" max="13072" width="15" style="2" customWidth="1"/>
    <col min="13073" max="13073" width="16.28515625" style="2" customWidth="1"/>
    <col min="13074" max="13074" width="13.7109375" style="2" customWidth="1"/>
    <col min="13075" max="13075" width="11.140625" style="2" customWidth="1"/>
    <col min="13076" max="13076" width="15" style="2" customWidth="1"/>
    <col min="13077" max="13077" width="20.140625" style="2" customWidth="1"/>
    <col min="13078" max="13078" width="17.5703125" style="2" customWidth="1"/>
    <col min="13079" max="13079" width="27.85546875" style="2" customWidth="1"/>
    <col min="13080" max="13080" width="26.5703125" style="2" customWidth="1"/>
    <col min="13081" max="13081" width="15" style="2" customWidth="1"/>
    <col min="13082" max="13082" width="17.5703125" style="2" customWidth="1"/>
    <col min="13083" max="13085" width="16.28515625" style="2" customWidth="1"/>
    <col min="13086" max="13086" width="20.140625" style="2" customWidth="1"/>
    <col min="13087" max="13087" width="15" style="2" customWidth="1"/>
    <col min="13088" max="13089" width="20.140625" style="2" customWidth="1"/>
    <col min="13090" max="13090" width="17.5703125" style="2" customWidth="1"/>
    <col min="13091" max="13091" width="20.140625" style="2" customWidth="1"/>
    <col min="13092" max="13092" width="12.42578125" style="2" customWidth="1"/>
    <col min="13093" max="13093" width="45.85546875" style="2" customWidth="1"/>
    <col min="13094" max="13094" width="29.140625" style="2" customWidth="1"/>
    <col min="13095" max="13302" width="12.42578125" style="2" customWidth="1"/>
    <col min="13303" max="13303" width="20.140625" style="2" customWidth="1"/>
    <col min="13304" max="13304" width="21.42578125" style="2" customWidth="1"/>
    <col min="13305" max="13305" width="24" style="2" customWidth="1"/>
    <col min="13306" max="13306" width="11.140625" style="2" customWidth="1"/>
    <col min="13307" max="13307" width="15" style="2" customWidth="1"/>
    <col min="13308" max="13308" width="13.7109375" style="2" customWidth="1"/>
    <col min="13309" max="13309" width="24" style="2" customWidth="1"/>
    <col min="13310" max="13310" width="15" style="2" customWidth="1"/>
    <col min="13311" max="13311" width="21.42578125" style="2" customWidth="1"/>
    <col min="13312" max="13312" width="15" style="2" customWidth="1"/>
    <col min="13313" max="13313" width="20.140625" style="2" customWidth="1"/>
    <col min="13314" max="13314" width="12.42578125" style="2" customWidth="1"/>
    <col min="13315" max="13315" width="17.5703125" style="2" customWidth="1"/>
    <col min="13316" max="13316" width="25.28515625" style="2" customWidth="1"/>
    <col min="13317" max="13317" width="17.5703125" style="2" customWidth="1"/>
    <col min="13318" max="13318" width="12.42578125" style="2" customWidth="1"/>
    <col min="13319" max="13319" width="20.140625" style="2" customWidth="1"/>
    <col min="13320" max="13320" width="24" style="2" customWidth="1"/>
    <col min="13321" max="13321" width="20.140625" style="2" customWidth="1"/>
    <col min="13322" max="13322" width="22.7109375" style="2" customWidth="1"/>
    <col min="13323" max="13323" width="29.140625" style="2" customWidth="1"/>
    <col min="13324" max="13324" width="22.7109375" style="2" customWidth="1"/>
    <col min="13325" max="13325" width="7.28515625" style="2" customWidth="1"/>
    <col min="13326" max="13326" width="15" style="2" customWidth="1"/>
    <col min="13327" max="13327" width="17.5703125" style="2" customWidth="1"/>
    <col min="13328" max="13328" width="15" style="2" customWidth="1"/>
    <col min="13329" max="13329" width="16.28515625" style="2" customWidth="1"/>
    <col min="13330" max="13330" width="13.7109375" style="2" customWidth="1"/>
    <col min="13331" max="13331" width="11.140625" style="2" customWidth="1"/>
    <col min="13332" max="13332" width="15" style="2" customWidth="1"/>
    <col min="13333" max="13333" width="20.140625" style="2" customWidth="1"/>
    <col min="13334" max="13334" width="17.5703125" style="2" customWidth="1"/>
    <col min="13335" max="13335" width="27.85546875" style="2" customWidth="1"/>
    <col min="13336" max="13336" width="26.5703125" style="2" customWidth="1"/>
    <col min="13337" max="13337" width="15" style="2" customWidth="1"/>
    <col min="13338" max="13338" width="17.5703125" style="2" customWidth="1"/>
    <col min="13339" max="13341" width="16.28515625" style="2" customWidth="1"/>
    <col min="13342" max="13342" width="20.140625" style="2" customWidth="1"/>
    <col min="13343" max="13343" width="15" style="2" customWidth="1"/>
    <col min="13344" max="13345" width="20.140625" style="2" customWidth="1"/>
    <col min="13346" max="13346" width="17.5703125" style="2" customWidth="1"/>
    <col min="13347" max="13347" width="20.140625" style="2" customWidth="1"/>
    <col min="13348" max="13348" width="12.42578125" style="2" customWidth="1"/>
    <col min="13349" max="13349" width="45.85546875" style="2" customWidth="1"/>
    <col min="13350" max="13350" width="29.140625" style="2" customWidth="1"/>
    <col min="13351" max="13558" width="12.42578125" style="2" customWidth="1"/>
    <col min="13559" max="13559" width="20.140625" style="2" customWidth="1"/>
    <col min="13560" max="13560" width="21.42578125" style="2" customWidth="1"/>
    <col min="13561" max="13561" width="24" style="2" customWidth="1"/>
    <col min="13562" max="13562" width="11.140625" style="2" customWidth="1"/>
    <col min="13563" max="13563" width="15" style="2" customWidth="1"/>
    <col min="13564" max="13564" width="13.7109375" style="2" customWidth="1"/>
    <col min="13565" max="13565" width="24" style="2" customWidth="1"/>
    <col min="13566" max="13566" width="15" style="2" customWidth="1"/>
    <col min="13567" max="13567" width="21.42578125" style="2" customWidth="1"/>
    <col min="13568" max="13568" width="15" style="2" customWidth="1"/>
    <col min="13569" max="13569" width="20.140625" style="2" customWidth="1"/>
    <col min="13570" max="13570" width="12.42578125" style="2" customWidth="1"/>
    <col min="13571" max="13571" width="17.5703125" style="2" customWidth="1"/>
    <col min="13572" max="13572" width="25.28515625" style="2" customWidth="1"/>
    <col min="13573" max="13573" width="17.5703125" style="2" customWidth="1"/>
    <col min="13574" max="13574" width="12.42578125" style="2" customWidth="1"/>
    <col min="13575" max="13575" width="20.140625" style="2" customWidth="1"/>
    <col min="13576" max="13576" width="24" style="2" customWidth="1"/>
    <col min="13577" max="13577" width="20.140625" style="2" customWidth="1"/>
    <col min="13578" max="13578" width="22.7109375" style="2" customWidth="1"/>
    <col min="13579" max="13579" width="29.140625" style="2" customWidth="1"/>
    <col min="13580" max="13580" width="22.7109375" style="2" customWidth="1"/>
    <col min="13581" max="13581" width="7.28515625" style="2" customWidth="1"/>
    <col min="13582" max="13582" width="15" style="2" customWidth="1"/>
    <col min="13583" max="13583" width="17.5703125" style="2" customWidth="1"/>
    <col min="13584" max="13584" width="15" style="2" customWidth="1"/>
    <col min="13585" max="13585" width="16.28515625" style="2" customWidth="1"/>
    <col min="13586" max="13586" width="13.7109375" style="2" customWidth="1"/>
    <col min="13587" max="13587" width="11.140625" style="2" customWidth="1"/>
    <col min="13588" max="13588" width="15" style="2" customWidth="1"/>
    <col min="13589" max="13589" width="20.140625" style="2" customWidth="1"/>
    <col min="13590" max="13590" width="17.5703125" style="2" customWidth="1"/>
    <col min="13591" max="13591" width="27.85546875" style="2" customWidth="1"/>
    <col min="13592" max="13592" width="26.5703125" style="2" customWidth="1"/>
    <col min="13593" max="13593" width="15" style="2" customWidth="1"/>
    <col min="13594" max="13594" width="17.5703125" style="2" customWidth="1"/>
    <col min="13595" max="13597" width="16.28515625" style="2" customWidth="1"/>
    <col min="13598" max="13598" width="20.140625" style="2" customWidth="1"/>
    <col min="13599" max="13599" width="15" style="2" customWidth="1"/>
    <col min="13600" max="13601" width="20.140625" style="2" customWidth="1"/>
    <col min="13602" max="13602" width="17.5703125" style="2" customWidth="1"/>
    <col min="13603" max="13603" width="20.140625" style="2" customWidth="1"/>
    <col min="13604" max="13604" width="12.42578125" style="2" customWidth="1"/>
    <col min="13605" max="13605" width="45.85546875" style="2" customWidth="1"/>
    <col min="13606" max="13606" width="29.140625" style="2" customWidth="1"/>
    <col min="13607" max="13814" width="12.42578125" style="2" customWidth="1"/>
    <col min="13815" max="13815" width="20.140625" style="2" customWidth="1"/>
    <col min="13816" max="13816" width="21.42578125" style="2" customWidth="1"/>
    <col min="13817" max="13817" width="24" style="2" customWidth="1"/>
    <col min="13818" max="13818" width="11.140625" style="2" customWidth="1"/>
    <col min="13819" max="13819" width="15" style="2" customWidth="1"/>
    <col min="13820" max="13820" width="13.7109375" style="2" customWidth="1"/>
    <col min="13821" max="13821" width="24" style="2" customWidth="1"/>
    <col min="13822" max="13822" width="15" style="2" customWidth="1"/>
    <col min="13823" max="13823" width="21.42578125" style="2" customWidth="1"/>
    <col min="13824" max="13824" width="15" style="2" customWidth="1"/>
    <col min="13825" max="13825" width="20.140625" style="2" customWidth="1"/>
    <col min="13826" max="13826" width="12.42578125" style="2" customWidth="1"/>
    <col min="13827" max="13827" width="17.5703125" style="2" customWidth="1"/>
    <col min="13828" max="13828" width="25.28515625" style="2" customWidth="1"/>
    <col min="13829" max="13829" width="17.5703125" style="2" customWidth="1"/>
    <col min="13830" max="13830" width="12.42578125" style="2" customWidth="1"/>
    <col min="13831" max="13831" width="20.140625" style="2" customWidth="1"/>
    <col min="13832" max="13832" width="24" style="2" customWidth="1"/>
    <col min="13833" max="13833" width="20.140625" style="2" customWidth="1"/>
    <col min="13834" max="13834" width="22.7109375" style="2" customWidth="1"/>
    <col min="13835" max="13835" width="29.140625" style="2" customWidth="1"/>
    <col min="13836" max="13836" width="22.7109375" style="2" customWidth="1"/>
    <col min="13837" max="13837" width="7.28515625" style="2" customWidth="1"/>
    <col min="13838" max="13838" width="15" style="2" customWidth="1"/>
    <col min="13839" max="13839" width="17.5703125" style="2" customWidth="1"/>
    <col min="13840" max="13840" width="15" style="2" customWidth="1"/>
    <col min="13841" max="13841" width="16.28515625" style="2" customWidth="1"/>
    <col min="13842" max="13842" width="13.7109375" style="2" customWidth="1"/>
    <col min="13843" max="13843" width="11.140625" style="2" customWidth="1"/>
    <col min="13844" max="13844" width="15" style="2" customWidth="1"/>
    <col min="13845" max="13845" width="20.140625" style="2" customWidth="1"/>
    <col min="13846" max="13846" width="17.5703125" style="2" customWidth="1"/>
    <col min="13847" max="13847" width="27.85546875" style="2" customWidth="1"/>
    <col min="13848" max="13848" width="26.5703125" style="2" customWidth="1"/>
    <col min="13849" max="13849" width="15" style="2" customWidth="1"/>
    <col min="13850" max="13850" width="17.5703125" style="2" customWidth="1"/>
    <col min="13851" max="13853" width="16.28515625" style="2" customWidth="1"/>
    <col min="13854" max="13854" width="20.140625" style="2" customWidth="1"/>
    <col min="13855" max="13855" width="15" style="2" customWidth="1"/>
    <col min="13856" max="13857" width="20.140625" style="2" customWidth="1"/>
    <col min="13858" max="13858" width="17.5703125" style="2" customWidth="1"/>
    <col min="13859" max="13859" width="20.140625" style="2" customWidth="1"/>
    <col min="13860" max="13860" width="12.42578125" style="2" customWidth="1"/>
    <col min="13861" max="13861" width="45.85546875" style="2" customWidth="1"/>
    <col min="13862" max="13862" width="29.140625" style="2" customWidth="1"/>
    <col min="13863" max="14070" width="12.42578125" style="2" customWidth="1"/>
    <col min="14071" max="14071" width="20.140625" style="2" customWidth="1"/>
    <col min="14072" max="14072" width="21.42578125" style="2" customWidth="1"/>
    <col min="14073" max="14073" width="24" style="2" customWidth="1"/>
    <col min="14074" max="14074" width="11.140625" style="2" customWidth="1"/>
    <col min="14075" max="14075" width="15" style="2" customWidth="1"/>
    <col min="14076" max="14076" width="13.7109375" style="2" customWidth="1"/>
    <col min="14077" max="14077" width="24" style="2" customWidth="1"/>
    <col min="14078" max="14078" width="15" style="2" customWidth="1"/>
    <col min="14079" max="14079" width="21.42578125" style="2" customWidth="1"/>
    <col min="14080" max="14080" width="15" style="2" customWidth="1"/>
    <col min="14081" max="14081" width="20.140625" style="2" customWidth="1"/>
    <col min="14082" max="14082" width="12.42578125" style="2" customWidth="1"/>
    <col min="14083" max="14083" width="17.5703125" style="2" customWidth="1"/>
    <col min="14084" max="14084" width="25.28515625" style="2" customWidth="1"/>
    <col min="14085" max="14085" width="17.5703125" style="2" customWidth="1"/>
    <col min="14086" max="14086" width="12.42578125" style="2" customWidth="1"/>
    <col min="14087" max="14087" width="20.140625" style="2" customWidth="1"/>
    <col min="14088" max="14088" width="24" style="2" customWidth="1"/>
    <col min="14089" max="14089" width="20.140625" style="2" customWidth="1"/>
    <col min="14090" max="14090" width="22.7109375" style="2" customWidth="1"/>
    <col min="14091" max="14091" width="29.140625" style="2" customWidth="1"/>
    <col min="14092" max="14092" width="22.7109375" style="2" customWidth="1"/>
    <col min="14093" max="14093" width="7.28515625" style="2" customWidth="1"/>
    <col min="14094" max="14094" width="15" style="2" customWidth="1"/>
    <col min="14095" max="14095" width="17.5703125" style="2" customWidth="1"/>
    <col min="14096" max="14096" width="15" style="2" customWidth="1"/>
    <col min="14097" max="14097" width="16.28515625" style="2" customWidth="1"/>
    <col min="14098" max="14098" width="13.7109375" style="2" customWidth="1"/>
    <col min="14099" max="14099" width="11.140625" style="2" customWidth="1"/>
    <col min="14100" max="14100" width="15" style="2" customWidth="1"/>
    <col min="14101" max="14101" width="20.140625" style="2" customWidth="1"/>
    <col min="14102" max="14102" width="17.5703125" style="2" customWidth="1"/>
    <col min="14103" max="14103" width="27.85546875" style="2" customWidth="1"/>
    <col min="14104" max="14104" width="26.5703125" style="2" customWidth="1"/>
    <col min="14105" max="14105" width="15" style="2" customWidth="1"/>
    <col min="14106" max="14106" width="17.5703125" style="2" customWidth="1"/>
    <col min="14107" max="14109" width="16.28515625" style="2" customWidth="1"/>
    <col min="14110" max="14110" width="20.140625" style="2" customWidth="1"/>
    <col min="14111" max="14111" width="15" style="2" customWidth="1"/>
    <col min="14112" max="14113" width="20.140625" style="2" customWidth="1"/>
    <col min="14114" max="14114" width="17.5703125" style="2" customWidth="1"/>
    <col min="14115" max="14115" width="20.140625" style="2" customWidth="1"/>
    <col min="14116" max="14116" width="12.42578125" style="2" customWidth="1"/>
    <col min="14117" max="14117" width="45.85546875" style="2" customWidth="1"/>
    <col min="14118" max="14118" width="29.140625" style="2" customWidth="1"/>
    <col min="14119" max="14326" width="12.42578125" style="2" customWidth="1"/>
    <col min="14327" max="14327" width="20.140625" style="2" customWidth="1"/>
    <col min="14328" max="14328" width="21.42578125" style="2" customWidth="1"/>
    <col min="14329" max="14329" width="24" style="2" customWidth="1"/>
    <col min="14330" max="14330" width="11.140625" style="2" customWidth="1"/>
    <col min="14331" max="14331" width="15" style="2" customWidth="1"/>
    <col min="14332" max="14332" width="13.7109375" style="2" customWidth="1"/>
    <col min="14333" max="14333" width="24" style="2" customWidth="1"/>
    <col min="14334" max="14334" width="15" style="2" customWidth="1"/>
    <col min="14335" max="14335" width="21.42578125" style="2" customWidth="1"/>
    <col min="14336" max="14336" width="15" style="2" customWidth="1"/>
    <col min="14337" max="14337" width="20.140625" style="2" customWidth="1"/>
    <col min="14338" max="14338" width="12.42578125" style="2" customWidth="1"/>
    <col min="14339" max="14339" width="17.5703125" style="2" customWidth="1"/>
    <col min="14340" max="14340" width="25.28515625" style="2" customWidth="1"/>
    <col min="14341" max="14341" width="17.5703125" style="2" customWidth="1"/>
    <col min="14342" max="14342" width="12.42578125" style="2" customWidth="1"/>
    <col min="14343" max="14343" width="20.140625" style="2" customWidth="1"/>
    <col min="14344" max="14344" width="24" style="2" customWidth="1"/>
    <col min="14345" max="14345" width="20.140625" style="2" customWidth="1"/>
    <col min="14346" max="14346" width="22.7109375" style="2" customWidth="1"/>
    <col min="14347" max="14347" width="29.140625" style="2" customWidth="1"/>
    <col min="14348" max="14348" width="22.7109375" style="2" customWidth="1"/>
    <col min="14349" max="14349" width="7.28515625" style="2" customWidth="1"/>
    <col min="14350" max="14350" width="15" style="2" customWidth="1"/>
    <col min="14351" max="14351" width="17.5703125" style="2" customWidth="1"/>
    <col min="14352" max="14352" width="15" style="2" customWidth="1"/>
    <col min="14353" max="14353" width="16.28515625" style="2" customWidth="1"/>
    <col min="14354" max="14354" width="13.7109375" style="2" customWidth="1"/>
    <col min="14355" max="14355" width="11.140625" style="2" customWidth="1"/>
    <col min="14356" max="14356" width="15" style="2" customWidth="1"/>
    <col min="14357" max="14357" width="20.140625" style="2" customWidth="1"/>
    <col min="14358" max="14358" width="17.5703125" style="2" customWidth="1"/>
    <col min="14359" max="14359" width="27.85546875" style="2" customWidth="1"/>
    <col min="14360" max="14360" width="26.5703125" style="2" customWidth="1"/>
    <col min="14361" max="14361" width="15" style="2" customWidth="1"/>
    <col min="14362" max="14362" width="17.5703125" style="2" customWidth="1"/>
    <col min="14363" max="14365" width="16.28515625" style="2" customWidth="1"/>
    <col min="14366" max="14366" width="20.140625" style="2" customWidth="1"/>
    <col min="14367" max="14367" width="15" style="2" customWidth="1"/>
    <col min="14368" max="14369" width="20.140625" style="2" customWidth="1"/>
    <col min="14370" max="14370" width="17.5703125" style="2" customWidth="1"/>
    <col min="14371" max="14371" width="20.140625" style="2" customWidth="1"/>
    <col min="14372" max="14372" width="12.42578125" style="2" customWidth="1"/>
    <col min="14373" max="14373" width="45.85546875" style="2" customWidth="1"/>
    <col min="14374" max="14374" width="29.140625" style="2" customWidth="1"/>
    <col min="14375" max="14582" width="12.42578125" style="2" customWidth="1"/>
    <col min="14583" max="14583" width="20.140625" style="2" customWidth="1"/>
    <col min="14584" max="14584" width="21.42578125" style="2" customWidth="1"/>
    <col min="14585" max="14585" width="24" style="2" customWidth="1"/>
    <col min="14586" max="14586" width="11.140625" style="2" customWidth="1"/>
    <col min="14587" max="14587" width="15" style="2" customWidth="1"/>
    <col min="14588" max="14588" width="13.7109375" style="2" customWidth="1"/>
    <col min="14589" max="14589" width="24" style="2" customWidth="1"/>
    <col min="14590" max="14590" width="15" style="2" customWidth="1"/>
    <col min="14591" max="14591" width="21.42578125" style="2" customWidth="1"/>
    <col min="14592" max="14592" width="15" style="2" customWidth="1"/>
    <col min="14593" max="14593" width="20.140625" style="2" customWidth="1"/>
    <col min="14594" max="14594" width="12.42578125" style="2" customWidth="1"/>
    <col min="14595" max="14595" width="17.5703125" style="2" customWidth="1"/>
    <col min="14596" max="14596" width="25.28515625" style="2" customWidth="1"/>
    <col min="14597" max="14597" width="17.5703125" style="2" customWidth="1"/>
    <col min="14598" max="14598" width="12.42578125" style="2" customWidth="1"/>
    <col min="14599" max="14599" width="20.140625" style="2" customWidth="1"/>
    <col min="14600" max="14600" width="24" style="2" customWidth="1"/>
    <col min="14601" max="14601" width="20.140625" style="2" customWidth="1"/>
    <col min="14602" max="14602" width="22.7109375" style="2" customWidth="1"/>
    <col min="14603" max="14603" width="29.140625" style="2" customWidth="1"/>
    <col min="14604" max="14604" width="22.7109375" style="2" customWidth="1"/>
    <col min="14605" max="14605" width="7.28515625" style="2" customWidth="1"/>
    <col min="14606" max="14606" width="15" style="2" customWidth="1"/>
    <col min="14607" max="14607" width="17.5703125" style="2" customWidth="1"/>
    <col min="14608" max="14608" width="15" style="2" customWidth="1"/>
    <col min="14609" max="14609" width="16.28515625" style="2" customWidth="1"/>
    <col min="14610" max="14610" width="13.7109375" style="2" customWidth="1"/>
    <col min="14611" max="14611" width="11.140625" style="2" customWidth="1"/>
    <col min="14612" max="14612" width="15" style="2" customWidth="1"/>
    <col min="14613" max="14613" width="20.140625" style="2" customWidth="1"/>
    <col min="14614" max="14614" width="17.5703125" style="2" customWidth="1"/>
    <col min="14615" max="14615" width="27.85546875" style="2" customWidth="1"/>
    <col min="14616" max="14616" width="26.5703125" style="2" customWidth="1"/>
    <col min="14617" max="14617" width="15" style="2" customWidth="1"/>
    <col min="14618" max="14618" width="17.5703125" style="2" customWidth="1"/>
    <col min="14619" max="14621" width="16.28515625" style="2" customWidth="1"/>
    <col min="14622" max="14622" width="20.140625" style="2" customWidth="1"/>
    <col min="14623" max="14623" width="15" style="2" customWidth="1"/>
    <col min="14624" max="14625" width="20.140625" style="2" customWidth="1"/>
    <col min="14626" max="14626" width="17.5703125" style="2" customWidth="1"/>
    <col min="14627" max="14627" width="20.140625" style="2" customWidth="1"/>
    <col min="14628" max="14628" width="12.42578125" style="2" customWidth="1"/>
    <col min="14629" max="14629" width="45.85546875" style="2" customWidth="1"/>
    <col min="14630" max="14630" width="29.140625" style="2" customWidth="1"/>
    <col min="14631" max="14838" width="12.42578125" style="2" customWidth="1"/>
    <col min="14839" max="14839" width="20.140625" style="2" customWidth="1"/>
    <col min="14840" max="14840" width="21.42578125" style="2" customWidth="1"/>
    <col min="14841" max="14841" width="24" style="2" customWidth="1"/>
    <col min="14842" max="14842" width="11.140625" style="2" customWidth="1"/>
    <col min="14843" max="14843" width="15" style="2" customWidth="1"/>
    <col min="14844" max="14844" width="13.7109375" style="2" customWidth="1"/>
    <col min="14845" max="14845" width="24" style="2" customWidth="1"/>
    <col min="14846" max="14846" width="15" style="2" customWidth="1"/>
    <col min="14847" max="14847" width="21.42578125" style="2" customWidth="1"/>
    <col min="14848" max="14848" width="15" style="2" customWidth="1"/>
    <col min="14849" max="14849" width="20.140625" style="2" customWidth="1"/>
    <col min="14850" max="14850" width="12.42578125" style="2" customWidth="1"/>
    <col min="14851" max="14851" width="17.5703125" style="2" customWidth="1"/>
    <col min="14852" max="14852" width="25.28515625" style="2" customWidth="1"/>
    <col min="14853" max="14853" width="17.5703125" style="2" customWidth="1"/>
    <col min="14854" max="14854" width="12.42578125" style="2" customWidth="1"/>
    <col min="14855" max="14855" width="20.140625" style="2" customWidth="1"/>
    <col min="14856" max="14856" width="24" style="2" customWidth="1"/>
    <col min="14857" max="14857" width="20.140625" style="2" customWidth="1"/>
    <col min="14858" max="14858" width="22.7109375" style="2" customWidth="1"/>
    <col min="14859" max="14859" width="29.140625" style="2" customWidth="1"/>
    <col min="14860" max="14860" width="22.7109375" style="2" customWidth="1"/>
    <col min="14861" max="14861" width="7.28515625" style="2" customWidth="1"/>
    <col min="14862" max="14862" width="15" style="2" customWidth="1"/>
    <col min="14863" max="14863" width="17.5703125" style="2" customWidth="1"/>
    <col min="14864" max="14864" width="15" style="2" customWidth="1"/>
    <col min="14865" max="14865" width="16.28515625" style="2" customWidth="1"/>
    <col min="14866" max="14866" width="13.7109375" style="2" customWidth="1"/>
    <col min="14867" max="14867" width="11.140625" style="2" customWidth="1"/>
    <col min="14868" max="14868" width="15" style="2" customWidth="1"/>
    <col min="14869" max="14869" width="20.140625" style="2" customWidth="1"/>
    <col min="14870" max="14870" width="17.5703125" style="2" customWidth="1"/>
    <col min="14871" max="14871" width="27.85546875" style="2" customWidth="1"/>
    <col min="14872" max="14872" width="26.5703125" style="2" customWidth="1"/>
    <col min="14873" max="14873" width="15" style="2" customWidth="1"/>
    <col min="14874" max="14874" width="17.5703125" style="2" customWidth="1"/>
    <col min="14875" max="14877" width="16.28515625" style="2" customWidth="1"/>
    <col min="14878" max="14878" width="20.140625" style="2" customWidth="1"/>
    <col min="14879" max="14879" width="15" style="2" customWidth="1"/>
    <col min="14880" max="14881" width="20.140625" style="2" customWidth="1"/>
    <col min="14882" max="14882" width="17.5703125" style="2" customWidth="1"/>
    <col min="14883" max="14883" width="20.140625" style="2" customWidth="1"/>
    <col min="14884" max="14884" width="12.42578125" style="2" customWidth="1"/>
    <col min="14885" max="14885" width="45.85546875" style="2" customWidth="1"/>
    <col min="14886" max="14886" width="29.140625" style="2" customWidth="1"/>
    <col min="14887" max="15094" width="12.42578125" style="2" customWidth="1"/>
    <col min="15095" max="15095" width="20.140625" style="2" customWidth="1"/>
    <col min="15096" max="15096" width="21.42578125" style="2" customWidth="1"/>
    <col min="15097" max="15097" width="24" style="2" customWidth="1"/>
    <col min="15098" max="15098" width="11.140625" style="2" customWidth="1"/>
    <col min="15099" max="15099" width="15" style="2" customWidth="1"/>
    <col min="15100" max="15100" width="13.7109375" style="2" customWidth="1"/>
    <col min="15101" max="15101" width="24" style="2" customWidth="1"/>
    <col min="15102" max="15102" width="15" style="2" customWidth="1"/>
    <col min="15103" max="15103" width="21.42578125" style="2" customWidth="1"/>
    <col min="15104" max="15104" width="15" style="2" customWidth="1"/>
    <col min="15105" max="15105" width="20.140625" style="2" customWidth="1"/>
    <col min="15106" max="15106" width="12.42578125" style="2" customWidth="1"/>
    <col min="15107" max="15107" width="17.5703125" style="2" customWidth="1"/>
    <col min="15108" max="15108" width="25.28515625" style="2" customWidth="1"/>
    <col min="15109" max="15109" width="17.5703125" style="2" customWidth="1"/>
    <col min="15110" max="15110" width="12.42578125" style="2" customWidth="1"/>
    <col min="15111" max="15111" width="20.140625" style="2" customWidth="1"/>
    <col min="15112" max="15112" width="24" style="2" customWidth="1"/>
    <col min="15113" max="15113" width="20.140625" style="2" customWidth="1"/>
    <col min="15114" max="15114" width="22.7109375" style="2" customWidth="1"/>
    <col min="15115" max="15115" width="29.140625" style="2" customWidth="1"/>
    <col min="15116" max="15116" width="22.7109375" style="2" customWidth="1"/>
    <col min="15117" max="15117" width="7.28515625" style="2" customWidth="1"/>
    <col min="15118" max="15118" width="15" style="2" customWidth="1"/>
    <col min="15119" max="15119" width="17.5703125" style="2" customWidth="1"/>
    <col min="15120" max="15120" width="15" style="2" customWidth="1"/>
    <col min="15121" max="15121" width="16.28515625" style="2" customWidth="1"/>
    <col min="15122" max="15122" width="13.7109375" style="2" customWidth="1"/>
    <col min="15123" max="15123" width="11.140625" style="2" customWidth="1"/>
    <col min="15124" max="15124" width="15" style="2" customWidth="1"/>
    <col min="15125" max="15125" width="20.140625" style="2" customWidth="1"/>
    <col min="15126" max="15126" width="17.5703125" style="2" customWidth="1"/>
    <col min="15127" max="15127" width="27.85546875" style="2" customWidth="1"/>
    <col min="15128" max="15128" width="26.5703125" style="2" customWidth="1"/>
    <col min="15129" max="15129" width="15" style="2" customWidth="1"/>
    <col min="15130" max="15130" width="17.5703125" style="2" customWidth="1"/>
    <col min="15131" max="15133" width="16.28515625" style="2" customWidth="1"/>
    <col min="15134" max="15134" width="20.140625" style="2" customWidth="1"/>
    <col min="15135" max="15135" width="15" style="2" customWidth="1"/>
    <col min="15136" max="15137" width="20.140625" style="2" customWidth="1"/>
    <col min="15138" max="15138" width="17.5703125" style="2" customWidth="1"/>
    <col min="15139" max="15139" width="20.140625" style="2" customWidth="1"/>
    <col min="15140" max="15140" width="12.42578125" style="2" customWidth="1"/>
    <col min="15141" max="15141" width="45.85546875" style="2" customWidth="1"/>
    <col min="15142" max="15142" width="29.140625" style="2" customWidth="1"/>
    <col min="15143" max="15350" width="12.42578125" style="2" customWidth="1"/>
    <col min="15351" max="15351" width="20.140625" style="2" customWidth="1"/>
    <col min="15352" max="15352" width="21.42578125" style="2" customWidth="1"/>
    <col min="15353" max="15353" width="24" style="2" customWidth="1"/>
    <col min="15354" max="15354" width="11.140625" style="2" customWidth="1"/>
    <col min="15355" max="15355" width="15" style="2" customWidth="1"/>
    <col min="15356" max="15356" width="13.7109375" style="2" customWidth="1"/>
    <col min="15357" max="15357" width="24" style="2" customWidth="1"/>
    <col min="15358" max="15358" width="15" style="2" customWidth="1"/>
    <col min="15359" max="15359" width="21.42578125" style="2" customWidth="1"/>
    <col min="15360" max="15360" width="15" style="2" customWidth="1"/>
    <col min="15361" max="15361" width="20.140625" style="2" customWidth="1"/>
    <col min="15362" max="15362" width="12.42578125" style="2" customWidth="1"/>
    <col min="15363" max="15363" width="17.5703125" style="2" customWidth="1"/>
    <col min="15364" max="15364" width="25.28515625" style="2" customWidth="1"/>
    <col min="15365" max="15365" width="17.5703125" style="2" customWidth="1"/>
    <col min="15366" max="15366" width="12.42578125" style="2" customWidth="1"/>
    <col min="15367" max="15367" width="20.140625" style="2" customWidth="1"/>
    <col min="15368" max="15368" width="24" style="2" customWidth="1"/>
    <col min="15369" max="15369" width="20.140625" style="2" customWidth="1"/>
    <col min="15370" max="15370" width="22.7109375" style="2" customWidth="1"/>
    <col min="15371" max="15371" width="29.140625" style="2" customWidth="1"/>
    <col min="15372" max="15372" width="22.7109375" style="2" customWidth="1"/>
    <col min="15373" max="15373" width="7.28515625" style="2" customWidth="1"/>
    <col min="15374" max="15374" width="15" style="2" customWidth="1"/>
    <col min="15375" max="15375" width="17.5703125" style="2" customWidth="1"/>
    <col min="15376" max="15376" width="15" style="2" customWidth="1"/>
    <col min="15377" max="15377" width="16.28515625" style="2" customWidth="1"/>
    <col min="15378" max="15378" width="13.7109375" style="2" customWidth="1"/>
    <col min="15379" max="15379" width="11.140625" style="2" customWidth="1"/>
    <col min="15380" max="15380" width="15" style="2" customWidth="1"/>
    <col min="15381" max="15381" width="20.140625" style="2" customWidth="1"/>
    <col min="15382" max="15382" width="17.5703125" style="2" customWidth="1"/>
    <col min="15383" max="15383" width="27.85546875" style="2" customWidth="1"/>
    <col min="15384" max="15384" width="26.5703125" style="2" customWidth="1"/>
    <col min="15385" max="15385" width="15" style="2" customWidth="1"/>
    <col min="15386" max="15386" width="17.5703125" style="2" customWidth="1"/>
    <col min="15387" max="15389" width="16.28515625" style="2" customWidth="1"/>
    <col min="15390" max="15390" width="20.140625" style="2" customWidth="1"/>
    <col min="15391" max="15391" width="15" style="2" customWidth="1"/>
    <col min="15392" max="15393" width="20.140625" style="2" customWidth="1"/>
    <col min="15394" max="15394" width="17.5703125" style="2" customWidth="1"/>
    <col min="15395" max="15395" width="20.140625" style="2" customWidth="1"/>
    <col min="15396" max="15396" width="12.42578125" style="2" customWidth="1"/>
    <col min="15397" max="15397" width="45.85546875" style="2" customWidth="1"/>
    <col min="15398" max="15398" width="29.140625" style="2" customWidth="1"/>
    <col min="15399" max="15606" width="12.42578125" style="2" customWidth="1"/>
    <col min="15607" max="15607" width="20.140625" style="2" customWidth="1"/>
    <col min="15608" max="15608" width="21.42578125" style="2" customWidth="1"/>
    <col min="15609" max="15609" width="24" style="2" customWidth="1"/>
    <col min="15610" max="15610" width="11.140625" style="2" customWidth="1"/>
    <col min="15611" max="15611" width="15" style="2" customWidth="1"/>
    <col min="15612" max="15612" width="13.7109375" style="2" customWidth="1"/>
    <col min="15613" max="15613" width="24" style="2" customWidth="1"/>
    <col min="15614" max="15614" width="15" style="2" customWidth="1"/>
    <col min="15615" max="15615" width="21.42578125" style="2" customWidth="1"/>
    <col min="15616" max="15616" width="15" style="2" customWidth="1"/>
    <col min="15617" max="15617" width="20.140625" style="2" customWidth="1"/>
    <col min="15618" max="15618" width="12.42578125" style="2" customWidth="1"/>
    <col min="15619" max="15619" width="17.5703125" style="2" customWidth="1"/>
    <col min="15620" max="15620" width="25.28515625" style="2" customWidth="1"/>
    <col min="15621" max="15621" width="17.5703125" style="2" customWidth="1"/>
    <col min="15622" max="15622" width="12.42578125" style="2" customWidth="1"/>
    <col min="15623" max="15623" width="20.140625" style="2" customWidth="1"/>
    <col min="15624" max="15624" width="24" style="2" customWidth="1"/>
    <col min="15625" max="15625" width="20.140625" style="2" customWidth="1"/>
    <col min="15626" max="15626" width="22.7109375" style="2" customWidth="1"/>
    <col min="15627" max="15627" width="29.140625" style="2" customWidth="1"/>
    <col min="15628" max="15628" width="22.7109375" style="2" customWidth="1"/>
    <col min="15629" max="15629" width="7.28515625" style="2" customWidth="1"/>
    <col min="15630" max="15630" width="15" style="2" customWidth="1"/>
    <col min="15631" max="15631" width="17.5703125" style="2" customWidth="1"/>
    <col min="15632" max="15632" width="15" style="2" customWidth="1"/>
    <col min="15633" max="15633" width="16.28515625" style="2" customWidth="1"/>
    <col min="15634" max="15634" width="13.7109375" style="2" customWidth="1"/>
    <col min="15635" max="15635" width="11.140625" style="2" customWidth="1"/>
    <col min="15636" max="15636" width="15" style="2" customWidth="1"/>
    <col min="15637" max="15637" width="20.140625" style="2" customWidth="1"/>
    <col min="15638" max="15638" width="17.5703125" style="2" customWidth="1"/>
    <col min="15639" max="15639" width="27.85546875" style="2" customWidth="1"/>
    <col min="15640" max="15640" width="26.5703125" style="2" customWidth="1"/>
    <col min="15641" max="15641" width="15" style="2" customWidth="1"/>
    <col min="15642" max="15642" width="17.5703125" style="2" customWidth="1"/>
    <col min="15643" max="15645" width="16.28515625" style="2" customWidth="1"/>
    <col min="15646" max="15646" width="20.140625" style="2" customWidth="1"/>
    <col min="15647" max="15647" width="15" style="2" customWidth="1"/>
    <col min="15648" max="15649" width="20.140625" style="2" customWidth="1"/>
    <col min="15650" max="15650" width="17.5703125" style="2" customWidth="1"/>
    <col min="15651" max="15651" width="20.140625" style="2" customWidth="1"/>
    <col min="15652" max="15652" width="12.42578125" style="2" customWidth="1"/>
    <col min="15653" max="15653" width="45.85546875" style="2" customWidth="1"/>
    <col min="15654" max="15654" width="29.140625" style="2" customWidth="1"/>
    <col min="15655" max="15862" width="12.42578125" style="2" customWidth="1"/>
    <col min="15863" max="15863" width="20.140625" style="2" customWidth="1"/>
    <col min="15864" max="15864" width="21.42578125" style="2" customWidth="1"/>
    <col min="15865" max="15865" width="24" style="2" customWidth="1"/>
    <col min="15866" max="15866" width="11.140625" style="2" customWidth="1"/>
    <col min="15867" max="15867" width="15" style="2" customWidth="1"/>
    <col min="15868" max="15868" width="13.7109375" style="2" customWidth="1"/>
    <col min="15869" max="15869" width="24" style="2" customWidth="1"/>
    <col min="15870" max="15870" width="15" style="2" customWidth="1"/>
    <col min="15871" max="15871" width="21.42578125" style="2" customWidth="1"/>
    <col min="15872" max="15872" width="15" style="2" customWidth="1"/>
    <col min="15873" max="15873" width="20.140625" style="2" customWidth="1"/>
    <col min="15874" max="15874" width="12.42578125" style="2" customWidth="1"/>
    <col min="15875" max="15875" width="17.5703125" style="2" customWidth="1"/>
    <col min="15876" max="15876" width="25.28515625" style="2" customWidth="1"/>
    <col min="15877" max="15877" width="17.5703125" style="2" customWidth="1"/>
    <col min="15878" max="15878" width="12.42578125" style="2" customWidth="1"/>
    <col min="15879" max="15879" width="20.140625" style="2" customWidth="1"/>
    <col min="15880" max="15880" width="24" style="2" customWidth="1"/>
    <col min="15881" max="15881" width="20.140625" style="2" customWidth="1"/>
    <col min="15882" max="15882" width="22.7109375" style="2" customWidth="1"/>
    <col min="15883" max="15883" width="29.140625" style="2" customWidth="1"/>
    <col min="15884" max="15884" width="22.7109375" style="2" customWidth="1"/>
    <col min="15885" max="15885" width="7.28515625" style="2" customWidth="1"/>
    <col min="15886" max="15886" width="15" style="2" customWidth="1"/>
    <col min="15887" max="15887" width="17.5703125" style="2" customWidth="1"/>
    <col min="15888" max="15888" width="15" style="2" customWidth="1"/>
    <col min="15889" max="15889" width="16.28515625" style="2" customWidth="1"/>
    <col min="15890" max="15890" width="13.7109375" style="2" customWidth="1"/>
    <col min="15891" max="15891" width="11.140625" style="2" customWidth="1"/>
    <col min="15892" max="15892" width="15" style="2" customWidth="1"/>
    <col min="15893" max="15893" width="20.140625" style="2" customWidth="1"/>
    <col min="15894" max="15894" width="17.5703125" style="2" customWidth="1"/>
    <col min="15895" max="15895" width="27.85546875" style="2" customWidth="1"/>
    <col min="15896" max="15896" width="26.5703125" style="2" customWidth="1"/>
    <col min="15897" max="15897" width="15" style="2" customWidth="1"/>
    <col min="15898" max="15898" width="17.5703125" style="2" customWidth="1"/>
    <col min="15899" max="15901" width="16.28515625" style="2" customWidth="1"/>
    <col min="15902" max="15902" width="20.140625" style="2" customWidth="1"/>
    <col min="15903" max="15903" width="15" style="2" customWidth="1"/>
    <col min="15904" max="15905" width="20.140625" style="2" customWidth="1"/>
    <col min="15906" max="15906" width="17.5703125" style="2" customWidth="1"/>
    <col min="15907" max="15907" width="20.140625" style="2" customWidth="1"/>
    <col min="15908" max="15908" width="12.42578125" style="2" customWidth="1"/>
    <col min="15909" max="15909" width="45.85546875" style="2" customWidth="1"/>
    <col min="15910" max="15910" width="29.140625" style="2" customWidth="1"/>
    <col min="15911" max="16118" width="12.42578125" style="2" customWidth="1"/>
    <col min="16119" max="16119" width="20.140625" style="2" customWidth="1"/>
    <col min="16120" max="16120" width="21.42578125" style="2" customWidth="1"/>
    <col min="16121" max="16121" width="24" style="2" customWidth="1"/>
    <col min="16122" max="16122" width="11.140625" style="2" customWidth="1"/>
    <col min="16123" max="16123" width="15" style="2" customWidth="1"/>
    <col min="16124" max="16124" width="13.7109375" style="2" customWidth="1"/>
    <col min="16125" max="16125" width="24" style="2" customWidth="1"/>
    <col min="16126" max="16126" width="15" style="2" customWidth="1"/>
    <col min="16127" max="16127" width="21.42578125" style="2" customWidth="1"/>
    <col min="16128" max="16128" width="15" style="2" customWidth="1"/>
    <col min="16129" max="16129" width="20.140625" style="2" customWidth="1"/>
    <col min="16130" max="16130" width="12.42578125" style="2" customWidth="1"/>
    <col min="16131" max="16131" width="17.5703125" style="2" customWidth="1"/>
    <col min="16132" max="16132" width="25.28515625" style="2" customWidth="1"/>
    <col min="16133" max="16133" width="17.5703125" style="2" customWidth="1"/>
    <col min="16134" max="16134" width="12.42578125" style="2" customWidth="1"/>
    <col min="16135" max="16135" width="20.140625" style="2" customWidth="1"/>
    <col min="16136" max="16136" width="24" style="2" customWidth="1"/>
    <col min="16137" max="16137" width="20.140625" style="2" customWidth="1"/>
    <col min="16138" max="16138" width="22.7109375" style="2" customWidth="1"/>
    <col min="16139" max="16139" width="29.140625" style="2" customWidth="1"/>
    <col min="16140" max="16140" width="22.7109375" style="2" customWidth="1"/>
    <col min="16141" max="16141" width="7.28515625" style="2" customWidth="1"/>
    <col min="16142" max="16142" width="15" style="2" customWidth="1"/>
    <col min="16143" max="16143" width="17.5703125" style="2" customWidth="1"/>
    <col min="16144" max="16144" width="15" style="2" customWidth="1"/>
    <col min="16145" max="16145" width="16.28515625" style="2" customWidth="1"/>
    <col min="16146" max="16146" width="13.7109375" style="2" customWidth="1"/>
    <col min="16147" max="16147" width="11.140625" style="2" customWidth="1"/>
    <col min="16148" max="16148" width="15" style="2" customWidth="1"/>
    <col min="16149" max="16149" width="20.140625" style="2" customWidth="1"/>
    <col min="16150" max="16150" width="17.5703125" style="2" customWidth="1"/>
    <col min="16151" max="16151" width="27.85546875" style="2" customWidth="1"/>
    <col min="16152" max="16152" width="26.5703125" style="2" customWidth="1"/>
    <col min="16153" max="16153" width="15" style="2" customWidth="1"/>
    <col min="16154" max="16154" width="17.5703125" style="2" customWidth="1"/>
    <col min="16155" max="16157" width="16.28515625" style="2" customWidth="1"/>
    <col min="16158" max="16158" width="20.140625" style="2" customWidth="1"/>
    <col min="16159" max="16159" width="15" style="2" customWidth="1"/>
    <col min="16160" max="16161" width="20.140625" style="2" customWidth="1"/>
    <col min="16162" max="16162" width="17.5703125" style="2" customWidth="1"/>
    <col min="16163" max="16163" width="20.140625" style="2" customWidth="1"/>
    <col min="16164" max="16164" width="12.42578125" style="2" customWidth="1"/>
    <col min="16165" max="16165" width="45.85546875" style="2" customWidth="1"/>
    <col min="16166" max="16166" width="29.140625" style="2" customWidth="1"/>
    <col min="16167" max="16384" width="12.42578125" style="2" customWidth="1"/>
  </cols>
  <sheetData>
    <row r="1" spans="1:246" s="79" customFormat="1" x14ac:dyDescent="0.2">
      <c r="A1" s="75" t="s">
        <v>106</v>
      </c>
      <c r="B1" s="67">
        <f ca="1">WORKDAY(TODAY(),1,$T$35:$T$419)</f>
        <v>45796</v>
      </c>
      <c r="C1" s="66"/>
      <c r="D1" s="66"/>
      <c r="E1" s="66"/>
      <c r="F1" s="68"/>
      <c r="G1" s="66"/>
      <c r="H1" s="69"/>
      <c r="I1" s="69"/>
      <c r="J1" s="66"/>
      <c r="K1" s="66"/>
      <c r="L1" s="66"/>
      <c r="M1" s="70"/>
      <c r="N1" s="66"/>
      <c r="O1" s="66"/>
      <c r="P1" s="71"/>
      <c r="Q1" s="72"/>
      <c r="R1" s="72"/>
      <c r="S1" s="72"/>
      <c r="T1" s="73" t="s">
        <v>0</v>
      </c>
      <c r="U1" s="72"/>
      <c r="V1" s="72"/>
      <c r="W1" s="72"/>
      <c r="X1" s="74" t="s">
        <v>1</v>
      </c>
      <c r="Y1" s="72"/>
      <c r="Z1" s="72"/>
      <c r="AA1" s="72"/>
      <c r="AB1" s="72"/>
      <c r="AC1" s="72"/>
      <c r="AD1" s="72"/>
      <c r="AE1" s="72"/>
      <c r="AF1" s="110" t="s">
        <v>2</v>
      </c>
      <c r="AG1" s="75">
        <v>1</v>
      </c>
      <c r="AH1" s="75">
        <v>2</v>
      </c>
      <c r="AI1" s="75">
        <v>3</v>
      </c>
      <c r="AJ1" s="75">
        <v>4</v>
      </c>
      <c r="AK1" s="75">
        <v>5</v>
      </c>
      <c r="AL1" s="112"/>
      <c r="AM1" s="75">
        <v>9</v>
      </c>
      <c r="AN1" s="75">
        <v>10</v>
      </c>
      <c r="AO1" s="75">
        <v>11</v>
      </c>
      <c r="AP1" s="75">
        <v>12</v>
      </c>
      <c r="AQ1" s="75">
        <v>13</v>
      </c>
      <c r="AR1" s="77">
        <v>15</v>
      </c>
      <c r="AS1" s="75">
        <v>16</v>
      </c>
      <c r="AT1" s="66"/>
      <c r="AU1" s="74" t="s">
        <v>3</v>
      </c>
      <c r="AV1" s="78"/>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row>
    <row r="2" spans="1:246" s="79" customFormat="1" x14ac:dyDescent="0.2">
      <c r="A2" s="75"/>
      <c r="B2" s="80" t="s">
        <v>114</v>
      </c>
      <c r="C2" s="81"/>
      <c r="D2" s="66"/>
      <c r="E2" s="69"/>
      <c r="F2" s="68"/>
      <c r="G2" s="82"/>
      <c r="H2" s="69"/>
      <c r="I2" s="69"/>
      <c r="J2" s="69"/>
      <c r="K2" s="81"/>
      <c r="L2" s="66"/>
      <c r="M2" s="70"/>
      <c r="N2" s="81"/>
      <c r="O2" s="81"/>
      <c r="P2" s="83"/>
      <c r="Q2" s="72"/>
      <c r="R2" s="72"/>
      <c r="S2" s="72"/>
      <c r="T2" s="72"/>
      <c r="U2" s="72"/>
      <c r="V2" s="137" t="s">
        <v>4</v>
      </c>
      <c r="W2" s="72"/>
      <c r="X2" s="136" t="s">
        <v>5</v>
      </c>
      <c r="Y2" s="72"/>
      <c r="Z2" s="72"/>
      <c r="AA2" s="72"/>
      <c r="AB2" s="72"/>
      <c r="AC2" s="72"/>
      <c r="AD2" s="72"/>
      <c r="AE2" s="72"/>
      <c r="AF2" s="110"/>
      <c r="AG2" s="84"/>
      <c r="AH2" s="84"/>
      <c r="AI2" s="85"/>
      <c r="AJ2" s="86"/>
      <c r="AK2" s="85"/>
      <c r="AL2" s="111"/>
      <c r="AM2" s="86"/>
      <c r="AN2" s="84"/>
      <c r="AO2" s="72"/>
      <c r="AP2" s="87"/>
      <c r="AQ2" s="84"/>
      <c r="AR2" s="77"/>
      <c r="AS2" s="112"/>
      <c r="AT2" s="66"/>
      <c r="AU2" s="66"/>
      <c r="AV2" s="78"/>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row>
    <row r="3" spans="1:246" s="79" customFormat="1" ht="33.75" customHeight="1" x14ac:dyDescent="0.2">
      <c r="A3" s="66"/>
      <c r="B3" s="136" t="s">
        <v>115</v>
      </c>
      <c r="C3" s="88"/>
      <c r="D3" s="88"/>
      <c r="E3" s="88"/>
      <c r="F3" s="137"/>
      <c r="G3" s="88"/>
      <c r="H3" s="89"/>
      <c r="I3" s="89"/>
      <c r="J3" s="89"/>
      <c r="K3" s="88"/>
      <c r="L3" s="88"/>
      <c r="M3" s="90"/>
      <c r="N3" s="88"/>
      <c r="O3" s="88"/>
      <c r="P3" s="88"/>
      <c r="Q3" s="88"/>
      <c r="R3" s="88"/>
      <c r="S3" s="88"/>
      <c r="T3" s="88"/>
      <c r="U3" s="88"/>
      <c r="V3" s="137"/>
      <c r="W3" s="72"/>
      <c r="X3" s="136"/>
      <c r="Y3" s="72"/>
      <c r="Z3" s="72"/>
      <c r="AA3" s="72"/>
      <c r="AB3" s="72"/>
      <c r="AC3" s="72"/>
      <c r="AD3" s="72"/>
      <c r="AE3" s="72"/>
      <c r="AF3" s="154" t="s">
        <v>105</v>
      </c>
      <c r="AG3" s="154"/>
      <c r="AH3" s="154"/>
      <c r="AI3" s="154"/>
      <c r="AJ3" s="154"/>
      <c r="AK3" s="154"/>
      <c r="AL3" s="154"/>
      <c r="AM3" s="154"/>
      <c r="AN3" s="154"/>
      <c r="AO3" s="154"/>
      <c r="AP3" s="154"/>
      <c r="AQ3" s="154"/>
      <c r="AR3" s="154"/>
      <c r="AS3" s="154"/>
      <c r="AT3" s="66"/>
      <c r="AU3" s="74" t="s">
        <v>6</v>
      </c>
      <c r="AV3" s="78"/>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row>
    <row r="4" spans="1:246" s="79" customFormat="1" x14ac:dyDescent="0.2">
      <c r="A4" s="151" t="str">
        <f ca="1">IF(VLOOKUP($B$1,$A$10:$Q$1106,12)&gt;0,"Sim","não")</f>
        <v>Sim</v>
      </c>
      <c r="B4" s="75">
        <v>1</v>
      </c>
      <c r="C4" s="75">
        <f t="shared" ref="C4:Q4" si="0">(B4+1)</f>
        <v>2</v>
      </c>
      <c r="D4" s="75">
        <f t="shared" si="0"/>
        <v>3</v>
      </c>
      <c r="E4" s="75">
        <f t="shared" si="0"/>
        <v>4</v>
      </c>
      <c r="F4" s="75">
        <f t="shared" si="0"/>
        <v>5</v>
      </c>
      <c r="G4" s="75">
        <f t="shared" si="0"/>
        <v>6</v>
      </c>
      <c r="H4" s="75">
        <f t="shared" si="0"/>
        <v>7</v>
      </c>
      <c r="I4" s="75">
        <f t="shared" si="0"/>
        <v>8</v>
      </c>
      <c r="J4" s="75">
        <f t="shared" si="0"/>
        <v>9</v>
      </c>
      <c r="K4" s="75">
        <f t="shared" si="0"/>
        <v>10</v>
      </c>
      <c r="L4" s="75">
        <f t="shared" si="0"/>
        <v>11</v>
      </c>
      <c r="M4" s="75">
        <f t="shared" si="0"/>
        <v>12</v>
      </c>
      <c r="N4" s="75">
        <f t="shared" si="0"/>
        <v>13</v>
      </c>
      <c r="O4" s="75">
        <f t="shared" si="0"/>
        <v>14</v>
      </c>
      <c r="P4" s="75">
        <f t="shared" si="0"/>
        <v>15</v>
      </c>
      <c r="Q4" s="75">
        <f t="shared" si="0"/>
        <v>16</v>
      </c>
      <c r="R4" s="75"/>
      <c r="S4" s="75"/>
      <c r="T4" s="75"/>
      <c r="U4" s="75"/>
      <c r="V4" s="75"/>
      <c r="W4" s="75"/>
      <c r="X4" s="75"/>
      <c r="Y4" s="75"/>
      <c r="Z4" s="75"/>
      <c r="AA4" s="75"/>
      <c r="AB4" s="75"/>
      <c r="AC4" s="75"/>
      <c r="AD4" s="75"/>
      <c r="AE4" s="75"/>
      <c r="AF4" s="112" t="str">
        <f>$B$6</f>
        <v>LF001900255</v>
      </c>
      <c r="AG4" s="112" t="str">
        <f t="shared" ref="AG4:AS4" si="1">$B$6</f>
        <v>LF001900255</v>
      </c>
      <c r="AH4" s="112" t="str">
        <f t="shared" si="1"/>
        <v>LF001900255</v>
      </c>
      <c r="AI4" s="112" t="str">
        <f t="shared" si="1"/>
        <v>LF001900255</v>
      </c>
      <c r="AJ4" s="112" t="str">
        <f t="shared" si="1"/>
        <v>LF001900255</v>
      </c>
      <c r="AK4" s="112" t="str">
        <f t="shared" si="1"/>
        <v>LF001900255</v>
      </c>
      <c r="AL4" s="112" t="str">
        <f t="shared" si="1"/>
        <v>LF001900255</v>
      </c>
      <c r="AM4" s="112" t="str">
        <f t="shared" si="1"/>
        <v>LF001900255</v>
      </c>
      <c r="AN4" s="112" t="str">
        <f t="shared" si="1"/>
        <v>LF001900255</v>
      </c>
      <c r="AO4" s="112" t="str">
        <f t="shared" si="1"/>
        <v>LF001900255</v>
      </c>
      <c r="AP4" s="112" t="str">
        <f t="shared" si="1"/>
        <v>LF001900255</v>
      </c>
      <c r="AQ4" s="112" t="str">
        <f t="shared" si="1"/>
        <v>LF001900255</v>
      </c>
      <c r="AR4" s="112" t="str">
        <f t="shared" si="1"/>
        <v>LF001900255</v>
      </c>
      <c r="AS4" s="112" t="str">
        <f t="shared" si="1"/>
        <v>LF001900255</v>
      </c>
      <c r="AT4" s="75"/>
      <c r="AU4" s="74" t="s">
        <v>15</v>
      </c>
      <c r="AV4" s="73"/>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4"/>
      <c r="FM4" s="74"/>
      <c r="FN4" s="74"/>
      <c r="FO4" s="74"/>
      <c r="FP4" s="74"/>
      <c r="FQ4" s="74"/>
      <c r="FR4" s="74"/>
      <c r="FS4" s="74"/>
      <c r="FT4" s="74"/>
      <c r="FU4" s="74"/>
      <c r="FV4" s="74"/>
      <c r="FW4" s="74"/>
      <c r="FX4" s="74"/>
      <c r="FY4" s="74"/>
      <c r="FZ4" s="74"/>
      <c r="GA4" s="74"/>
      <c r="GB4" s="74"/>
      <c r="GC4" s="74"/>
      <c r="GD4" s="74"/>
      <c r="GE4" s="74"/>
      <c r="GF4" s="74"/>
      <c r="GG4" s="74"/>
      <c r="GH4" s="74"/>
      <c r="GI4" s="74"/>
      <c r="GJ4" s="74"/>
      <c r="GK4" s="74"/>
      <c r="GL4" s="74"/>
      <c r="GM4" s="74"/>
      <c r="GN4" s="74"/>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row>
    <row r="5" spans="1:246" s="79" customFormat="1" x14ac:dyDescent="0.2">
      <c r="A5" s="152">
        <f ca="1">IF(A4="Sim",VLOOKUP($B$1,$A$10:$Q$1106,11),"")</f>
        <v>12580.327499999999</v>
      </c>
      <c r="B5" s="92" t="s">
        <v>7</v>
      </c>
      <c r="C5" s="92" t="s">
        <v>8</v>
      </c>
      <c r="D5" s="93" t="s">
        <v>9</v>
      </c>
      <c r="E5" s="94" t="s">
        <v>9</v>
      </c>
      <c r="F5" s="95" t="s">
        <v>9</v>
      </c>
      <c r="G5" s="96" t="s">
        <v>9</v>
      </c>
      <c r="H5" s="94" t="s">
        <v>9</v>
      </c>
      <c r="I5" s="94" t="s">
        <v>9</v>
      </c>
      <c r="J5" s="96" t="s">
        <v>9</v>
      </c>
      <c r="K5" s="92" t="s">
        <v>10</v>
      </c>
      <c r="L5" s="91" t="s">
        <v>11</v>
      </c>
      <c r="M5" s="97" t="s">
        <v>12</v>
      </c>
      <c r="N5" s="92" t="s">
        <v>12</v>
      </c>
      <c r="O5" s="92" t="s">
        <v>10</v>
      </c>
      <c r="P5" s="98" t="s">
        <v>13</v>
      </c>
      <c r="Q5" s="91" t="s">
        <v>13</v>
      </c>
      <c r="R5" s="72"/>
      <c r="S5" s="72"/>
      <c r="T5" s="72"/>
      <c r="U5" s="72"/>
      <c r="V5" s="72"/>
      <c r="W5" s="72"/>
      <c r="X5" s="72"/>
      <c r="Y5" s="72"/>
      <c r="Z5" s="72"/>
      <c r="AA5" s="72"/>
      <c r="AB5" s="72"/>
      <c r="AC5" s="72"/>
      <c r="AD5" s="72"/>
      <c r="AE5" s="72"/>
      <c r="AF5" s="104" t="s">
        <v>14</v>
      </c>
      <c r="AG5" s="92" t="s">
        <v>7</v>
      </c>
      <c r="AH5" s="92" t="s">
        <v>8</v>
      </c>
      <c r="AI5" s="95" t="s">
        <v>9</v>
      </c>
      <c r="AJ5" s="94" t="s">
        <v>9</v>
      </c>
      <c r="AK5" s="95" t="s">
        <v>9</v>
      </c>
      <c r="AL5" s="114" t="s">
        <v>14</v>
      </c>
      <c r="AM5" s="94" t="s">
        <v>9</v>
      </c>
      <c r="AN5" s="92" t="s">
        <v>10</v>
      </c>
      <c r="AO5" s="91" t="s">
        <v>11</v>
      </c>
      <c r="AP5" s="99" t="s">
        <v>12</v>
      </c>
      <c r="AQ5" s="92" t="s">
        <v>12</v>
      </c>
      <c r="AR5" s="98" t="s">
        <v>13</v>
      </c>
      <c r="AS5" s="104" t="s">
        <v>13</v>
      </c>
      <c r="AT5" s="66"/>
      <c r="AU5" s="74"/>
      <c r="AV5" s="78"/>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row>
    <row r="6" spans="1:246" s="79" customFormat="1" x14ac:dyDescent="0.2">
      <c r="A6" s="152">
        <f ca="1">IF(A4="Sim",VLOOKUP($B$1,$A$10:$Q$1106,14),"")</f>
        <v>150000</v>
      </c>
      <c r="B6" s="92" t="s">
        <v>116</v>
      </c>
      <c r="C6" s="92" t="s">
        <v>16</v>
      </c>
      <c r="D6" s="91" t="s">
        <v>17</v>
      </c>
      <c r="E6" s="100"/>
      <c r="F6" s="101" t="s">
        <v>18</v>
      </c>
      <c r="G6" s="102"/>
      <c r="H6" s="100" t="s">
        <v>19</v>
      </c>
      <c r="I6" s="100" t="s">
        <v>19</v>
      </c>
      <c r="J6" s="100"/>
      <c r="K6" s="92"/>
      <c r="L6" s="91"/>
      <c r="M6" s="97"/>
      <c r="N6" s="92"/>
      <c r="O6" s="92" t="s">
        <v>20</v>
      </c>
      <c r="P6" s="98" t="s">
        <v>21</v>
      </c>
      <c r="Q6" s="91" t="s">
        <v>21</v>
      </c>
      <c r="R6" s="72"/>
      <c r="S6" s="72"/>
      <c r="T6" s="72"/>
      <c r="U6" s="72"/>
      <c r="V6" s="72"/>
      <c r="W6" s="72"/>
      <c r="X6" s="72"/>
      <c r="Y6" s="72"/>
      <c r="Z6" s="72"/>
      <c r="AA6" s="72"/>
      <c r="AB6" s="72"/>
      <c r="AC6" s="72"/>
      <c r="AD6" s="72"/>
      <c r="AE6" s="72"/>
      <c r="AF6" s="104" t="s">
        <v>22</v>
      </c>
      <c r="AG6" s="103" t="str">
        <f>$B$6</f>
        <v>LF001900255</v>
      </c>
      <c r="AH6" s="92" t="s">
        <v>16</v>
      </c>
      <c r="AI6" s="101" t="s">
        <v>17</v>
      </c>
      <c r="AJ6" s="100"/>
      <c r="AK6" s="101" t="s">
        <v>18</v>
      </c>
      <c r="AL6" s="104"/>
      <c r="AM6" s="100"/>
      <c r="AN6" s="92"/>
      <c r="AO6" s="91"/>
      <c r="AP6" s="99"/>
      <c r="AQ6" s="92"/>
      <c r="AR6" s="98" t="s">
        <v>21</v>
      </c>
      <c r="AS6" s="104" t="s">
        <v>21</v>
      </c>
      <c r="AT6" s="66"/>
      <c r="AU6" s="66"/>
      <c r="AV6" s="78"/>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row>
    <row r="7" spans="1:246" s="79" customFormat="1" x14ac:dyDescent="0.2">
      <c r="A7" s="104" t="s">
        <v>23</v>
      </c>
      <c r="B7" s="92" t="s">
        <v>107</v>
      </c>
      <c r="C7" s="92"/>
      <c r="D7" s="91"/>
      <c r="E7" s="100"/>
      <c r="F7" s="101"/>
      <c r="G7" s="102"/>
      <c r="H7" s="100" t="s">
        <v>24</v>
      </c>
      <c r="I7" s="100" t="s">
        <v>24</v>
      </c>
      <c r="J7" s="100"/>
      <c r="K7" s="92"/>
      <c r="L7" s="91"/>
      <c r="M7" s="97"/>
      <c r="N7" s="92"/>
      <c r="O7" s="92" t="s">
        <v>12</v>
      </c>
      <c r="P7" s="98" t="s">
        <v>25</v>
      </c>
      <c r="Q7" s="91" t="s">
        <v>14</v>
      </c>
      <c r="R7" s="72"/>
      <c r="S7" s="72"/>
      <c r="T7" s="72"/>
      <c r="U7" s="72"/>
      <c r="V7" s="72"/>
      <c r="W7" s="72"/>
      <c r="X7" s="72"/>
      <c r="Y7" s="72"/>
      <c r="Z7" s="72"/>
      <c r="AA7" s="72"/>
      <c r="AB7" s="72"/>
      <c r="AC7" s="72"/>
      <c r="AD7" s="72"/>
      <c r="AE7" s="72"/>
      <c r="AF7" s="104" t="s">
        <v>26</v>
      </c>
      <c r="AG7" s="103"/>
      <c r="AH7" s="92"/>
      <c r="AI7" s="101"/>
      <c r="AJ7" s="100"/>
      <c r="AK7" s="101"/>
      <c r="AL7" s="104"/>
      <c r="AM7" s="100"/>
      <c r="AN7" s="92"/>
      <c r="AO7" s="91"/>
      <c r="AP7" s="99"/>
      <c r="AQ7" s="92"/>
      <c r="AR7" s="98" t="s">
        <v>25</v>
      </c>
      <c r="AS7" s="104" t="s">
        <v>14</v>
      </c>
      <c r="AT7" s="66"/>
      <c r="AU7" s="66"/>
      <c r="AV7" s="78"/>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row>
    <row r="8" spans="1:246" s="79" customFormat="1" x14ac:dyDescent="0.2">
      <c r="A8" s="150">
        <v>43525</v>
      </c>
      <c r="B8" s="92" t="s">
        <v>27</v>
      </c>
      <c r="C8" s="92" t="s">
        <v>27</v>
      </c>
      <c r="D8" s="91" t="s">
        <v>28</v>
      </c>
      <c r="E8" s="100" t="s">
        <v>29</v>
      </c>
      <c r="F8" s="76" t="s">
        <v>30</v>
      </c>
      <c r="G8" s="105" t="s">
        <v>31</v>
      </c>
      <c r="H8" s="106" t="s">
        <v>32</v>
      </c>
      <c r="I8" s="106" t="s">
        <v>32</v>
      </c>
      <c r="J8" s="106" t="s">
        <v>33</v>
      </c>
      <c r="K8" s="92" t="s">
        <v>27</v>
      </c>
      <c r="L8" s="91"/>
      <c r="M8" s="97" t="s">
        <v>34</v>
      </c>
      <c r="N8" s="92" t="s">
        <v>27</v>
      </c>
      <c r="O8" s="92" t="s">
        <v>27</v>
      </c>
      <c r="P8" s="98" t="s">
        <v>35</v>
      </c>
      <c r="Q8" s="72"/>
      <c r="R8" s="72"/>
      <c r="S8" s="72"/>
      <c r="T8" s="72"/>
      <c r="U8" s="72"/>
      <c r="V8" s="72"/>
      <c r="W8" s="72"/>
      <c r="X8" s="72"/>
      <c r="Y8" s="72"/>
      <c r="Z8" s="85"/>
      <c r="AA8" s="72"/>
      <c r="AB8" s="72"/>
      <c r="AC8" s="72"/>
      <c r="AD8" s="72"/>
      <c r="AE8" s="72"/>
      <c r="AF8" s="104"/>
      <c r="AG8" s="92" t="s">
        <v>27</v>
      </c>
      <c r="AH8" s="92" t="s">
        <v>27</v>
      </c>
      <c r="AI8" s="101" t="s">
        <v>28</v>
      </c>
      <c r="AJ8" s="100" t="s">
        <v>29</v>
      </c>
      <c r="AK8" s="76" t="s">
        <v>30</v>
      </c>
      <c r="AL8" s="112"/>
      <c r="AM8" s="106" t="s">
        <v>33</v>
      </c>
      <c r="AN8" s="92" t="s">
        <v>27</v>
      </c>
      <c r="AO8" s="91"/>
      <c r="AP8" s="99" t="s">
        <v>34</v>
      </c>
      <c r="AQ8" s="92" t="s">
        <v>27</v>
      </c>
      <c r="AR8" s="98" t="s">
        <v>35</v>
      </c>
      <c r="AS8" s="111"/>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row>
    <row r="9" spans="1:246" s="79" customFormat="1" x14ac:dyDescent="0.2">
      <c r="A9" s="107"/>
      <c r="B9" s="81"/>
      <c r="C9" s="81"/>
      <c r="D9" s="66"/>
      <c r="E9" s="69"/>
      <c r="F9" s="68"/>
      <c r="G9" s="82"/>
      <c r="H9" s="106" t="s">
        <v>36</v>
      </c>
      <c r="I9" s="106" t="s">
        <v>37</v>
      </c>
      <c r="J9" s="69"/>
      <c r="K9" s="81"/>
      <c r="L9" s="66"/>
      <c r="M9" s="70"/>
      <c r="N9" s="81"/>
      <c r="O9" s="81"/>
      <c r="P9" s="83"/>
      <c r="Q9" s="72"/>
      <c r="R9" s="72"/>
      <c r="S9" s="72"/>
      <c r="T9" s="72"/>
      <c r="U9" s="72">
        <v>1</v>
      </c>
      <c r="V9" s="72">
        <v>2</v>
      </c>
      <c r="W9" s="72">
        <v>3</v>
      </c>
      <c r="X9" s="72">
        <v>4</v>
      </c>
      <c r="Y9" s="72">
        <v>5</v>
      </c>
      <c r="Z9" s="72">
        <v>6</v>
      </c>
      <c r="AA9" s="72">
        <v>7</v>
      </c>
      <c r="AB9" s="72">
        <v>8</v>
      </c>
      <c r="AC9" s="72">
        <v>9</v>
      </c>
      <c r="AD9" s="72">
        <v>10</v>
      </c>
      <c r="AE9" s="72"/>
      <c r="AF9" s="111"/>
      <c r="AG9" s="84"/>
      <c r="AH9" s="84"/>
      <c r="AI9" s="85"/>
      <c r="AJ9" s="86"/>
      <c r="AK9" s="85"/>
      <c r="AL9" s="111"/>
      <c r="AM9" s="86"/>
      <c r="AN9" s="84"/>
      <c r="AO9" s="72"/>
      <c r="AP9" s="87"/>
      <c r="AQ9" s="84"/>
      <c r="AR9" s="71"/>
      <c r="AS9" s="107"/>
      <c r="AT9" s="66"/>
      <c r="AU9" s="118" t="s">
        <v>38</v>
      </c>
      <c r="AV9" s="117"/>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row>
    <row r="10" spans="1:246" x14ac:dyDescent="0.2">
      <c r="A10" s="108">
        <f>A8</f>
        <v>43525</v>
      </c>
      <c r="B10" s="4">
        <f>(C10+K10)</f>
        <v>150000</v>
      </c>
      <c r="C10" s="5">
        <v>150000</v>
      </c>
      <c r="D10" s="6">
        <f ca="1">IF(A10&lt;$B$1,VLOOKUP(A10,[1]DI!$A$4:$B$15000,2,FALSE),0)</f>
        <v>6.4000000000000001E-2</v>
      </c>
      <c r="E10" s="7">
        <f t="shared" ref="E10" ca="1" si="2">ROUND((((1+D10)^(1/252)-1)),8)</f>
        <v>2.4620000000000002E-4</v>
      </c>
      <c r="F10" s="153">
        <v>1.03</v>
      </c>
      <c r="G10" s="8">
        <f ca="1">TRUNC((1+(E10*F10)),15)</f>
        <v>1.0002535859999999</v>
      </c>
      <c r="H10" s="7">
        <v>1</v>
      </c>
      <c r="I10" s="7">
        <v>1</v>
      </c>
      <c r="J10" s="7">
        <f>ROUND(TRUNC(H10/I10,15),8)</f>
        <v>1</v>
      </c>
      <c r="K10" s="7">
        <f t="shared" ref="K10:K73" si="3">TRUNC((C10*(J10-1)),8)</f>
        <v>0</v>
      </c>
      <c r="L10" s="9">
        <v>0</v>
      </c>
      <c r="M10" s="10">
        <f>IF(L10&gt;0,VLOOKUP(L10,T$12:$AC$125,7),0)</f>
        <v>0</v>
      </c>
      <c r="N10" s="7">
        <f t="shared" ref="N10:N73" si="4">IF(M10&gt;0,(C$10*M10),0)</f>
        <v>0</v>
      </c>
      <c r="O10" s="7">
        <f t="shared" ref="O10:O73" si="5">(K10+N10)</f>
        <v>0</v>
      </c>
      <c r="P10" s="11" t="s">
        <v>112</v>
      </c>
      <c r="Q10" s="65">
        <f>AD12</f>
        <v>44266</v>
      </c>
      <c r="R10" s="12"/>
      <c r="S10" s="13"/>
      <c r="T10" s="14" t="s">
        <v>39</v>
      </c>
      <c r="U10" s="15" t="s">
        <v>40</v>
      </c>
      <c r="V10" s="14" t="s">
        <v>41</v>
      </c>
      <c r="W10" s="14" t="s">
        <v>42</v>
      </c>
      <c r="X10" s="14" t="s">
        <v>43</v>
      </c>
      <c r="Y10" s="14" t="s">
        <v>44</v>
      </c>
      <c r="Z10" s="16" t="s">
        <v>44</v>
      </c>
      <c r="AA10" s="14" t="s">
        <v>45</v>
      </c>
      <c r="AB10" s="14" t="s">
        <v>46</v>
      </c>
      <c r="AC10" s="17" t="s">
        <v>47</v>
      </c>
      <c r="AD10" s="14" t="s">
        <v>47</v>
      </c>
      <c r="AE10" s="12"/>
      <c r="AF10" s="113">
        <f ca="1">IF(TODAY()-29&lt;A8,A8,TODAY()-29)</f>
        <v>45764</v>
      </c>
      <c r="AG10" s="18">
        <f t="shared" ref="AG10:AK25" ca="1" si="6">VLOOKUP($AF10,$A$10:$Q$3625,(AG$1)+1)</f>
        <v>162580.32750000001</v>
      </c>
      <c r="AH10" s="18">
        <f t="shared" ca="1" si="6"/>
        <v>150000</v>
      </c>
      <c r="AI10" s="6">
        <f t="shared" ca="1" si="6"/>
        <v>1.9000000000000006E-2</v>
      </c>
      <c r="AJ10" s="19">
        <f t="shared" ca="1" si="6"/>
        <v>7.4690000000000005E-5</v>
      </c>
      <c r="AK10" s="6">
        <f t="shared" ca="1" si="6"/>
        <v>1.03</v>
      </c>
      <c r="AL10" s="113">
        <f t="shared" ref="AL10:AL39" ca="1" si="7">AF10</f>
        <v>45764</v>
      </c>
      <c r="AM10" s="19">
        <f t="shared" ref="AM10:AS25" ca="1" si="8">VLOOKUP($AF10,$A$10:$Q$3625,(AM$1)+1)</f>
        <v>1.08386885</v>
      </c>
      <c r="AN10" s="18">
        <f t="shared" ca="1" si="8"/>
        <v>12580.327499999999</v>
      </c>
      <c r="AO10" s="12">
        <f t="shared" ca="1" si="8"/>
        <v>1</v>
      </c>
      <c r="AP10" s="20">
        <f t="shared" ca="1" si="8"/>
        <v>1</v>
      </c>
      <c r="AQ10" s="18">
        <f t="shared" ca="1" si="8"/>
        <v>150000</v>
      </c>
      <c r="AR10" s="13" t="str">
        <f t="shared" ca="1" si="8"/>
        <v>A+J=</v>
      </c>
      <c r="AS10" s="113">
        <f t="shared" ca="1" si="8"/>
        <v>44266</v>
      </c>
      <c r="AT10" s="21"/>
      <c r="AU10" s="1" t="s">
        <v>48</v>
      </c>
      <c r="AV10" s="119" t="s">
        <v>109</v>
      </c>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row>
    <row r="11" spans="1:246" x14ac:dyDescent="0.2">
      <c r="A11" s="140">
        <f t="shared" ref="A11:A74" si="9">(A10+1)</f>
        <v>43526</v>
      </c>
      <c r="B11" s="141">
        <f ca="1">IF(A11&lt;=TODAY(),C11+K11,IF(AND(A11&gt;TODAY(),A11&lt;=$B$1),IF(VLOOKUP(TODAY(),$A$10:$D$5000,4,FALSE)=0,"n.d",C11+K11),"n.d"))</f>
        <v>150038.0385</v>
      </c>
      <c r="C11" s="142">
        <f t="shared" ref="C11:C74" si="10">TRUNC(C10-N10,8)</f>
        <v>150000</v>
      </c>
      <c r="D11" s="143">
        <f ca="1">IF(A11&lt;$B$1,VLOOKUP(A11,[1]DI!$A$4:$B$15000,2,FALSE),0)</f>
        <v>0</v>
      </c>
      <c r="E11" s="142">
        <f ca="1">ROUND((((1+D11)^(1/252)-1)),8)</f>
        <v>0</v>
      </c>
      <c r="F11" s="144">
        <f t="shared" ref="F11:F74" si="11">F10</f>
        <v>1.03</v>
      </c>
      <c r="G11" s="145">
        <f ca="1">TRUNC((1+(E11*F11)),15)</f>
        <v>1</v>
      </c>
      <c r="H11" s="142">
        <f ca="1">TRUNC(PRODUCT(G$10:G10),15)</f>
        <v>1.0002535859999999</v>
      </c>
      <c r="I11" s="142">
        <f>IF(OR(L10&gt;0,L10="E"),H10,I10)</f>
        <v>1</v>
      </c>
      <c r="J11" s="142">
        <f ca="1">ROUND(TRUNC(H11/I11,15),8)</f>
        <v>1.00025359</v>
      </c>
      <c r="K11" s="142">
        <f ca="1">TRUNC((C11*(J11-1)),8)</f>
        <v>38.038499999999999</v>
      </c>
      <c r="L11" s="146">
        <f>IF(VLOOKUP(A11,$U$12:$AD$125,8)=VLOOKUP(A10,$U$12:$AD$125,8),0,VLOOKUP(A11,U$12:$AD$125,8))</f>
        <v>0</v>
      </c>
      <c r="M11" s="147">
        <f>IF(L11&gt;0,VLOOKUP(L11,T$12:$AC$125,7),0)</f>
        <v>0</v>
      </c>
      <c r="N11" s="142">
        <f t="shared" si="4"/>
        <v>0</v>
      </c>
      <c r="O11" s="142">
        <f t="shared" ca="1" si="5"/>
        <v>38.038499999999999</v>
      </c>
      <c r="P11" s="148" t="str">
        <f t="shared" ref="P11:P74" si="12">IF(L10&gt;0,VLOOKUP(A10,$U$12:$AD$125,9),P10)</f>
        <v>A+J=</v>
      </c>
      <c r="Q11" s="149">
        <f t="shared" ref="Q11:Q74" si="13">IF(L10&gt;0,VLOOKUP(A10,$U$12:$AD$125,10),Q10)</f>
        <v>44266</v>
      </c>
      <c r="R11" s="12"/>
      <c r="S11" s="13"/>
      <c r="T11" s="14"/>
      <c r="U11" s="15"/>
      <c r="V11" s="14" t="s">
        <v>27</v>
      </c>
      <c r="W11" s="14" t="s">
        <v>50</v>
      </c>
      <c r="X11" s="27">
        <v>0</v>
      </c>
      <c r="Y11" s="14" t="s">
        <v>27</v>
      </c>
      <c r="Z11" s="16" t="s">
        <v>34</v>
      </c>
      <c r="AA11" s="14" t="s">
        <v>27</v>
      </c>
      <c r="AB11" s="14"/>
      <c r="AC11" s="17" t="s">
        <v>51</v>
      </c>
      <c r="AD11" s="14" t="s">
        <v>51</v>
      </c>
      <c r="AE11" s="12"/>
      <c r="AF11" s="113">
        <f t="shared" ref="AF11:AF39" ca="1" si="14">(AF10+1)</f>
        <v>45765</v>
      </c>
      <c r="AG11" s="18">
        <f t="shared" ca="1" si="6"/>
        <v>162580.32750000001</v>
      </c>
      <c r="AH11" s="18">
        <f t="shared" ca="1" si="6"/>
        <v>150000</v>
      </c>
      <c r="AI11" s="6">
        <f t="shared" ca="1" si="6"/>
        <v>1.9000000000000006E-2</v>
      </c>
      <c r="AJ11" s="19">
        <f t="shared" ca="1" si="6"/>
        <v>7.4690000000000005E-5</v>
      </c>
      <c r="AK11" s="6">
        <f t="shared" ca="1" si="6"/>
        <v>1.03</v>
      </c>
      <c r="AL11" s="113">
        <f t="shared" ca="1" si="7"/>
        <v>45765</v>
      </c>
      <c r="AM11" s="19">
        <f t="shared" ca="1" si="8"/>
        <v>1.08386885</v>
      </c>
      <c r="AN11" s="18">
        <f t="shared" ca="1" si="8"/>
        <v>12580.327499999999</v>
      </c>
      <c r="AO11" s="12">
        <f t="shared" ca="1" si="8"/>
        <v>1</v>
      </c>
      <c r="AP11" s="20">
        <f t="shared" ca="1" si="8"/>
        <v>1</v>
      </c>
      <c r="AQ11" s="18">
        <f t="shared" ca="1" si="8"/>
        <v>150000</v>
      </c>
      <c r="AR11" s="13" t="str">
        <f t="shared" ca="1" si="8"/>
        <v>A+J=</v>
      </c>
      <c r="AS11" s="113">
        <f t="shared" ca="1" si="8"/>
        <v>44266</v>
      </c>
      <c r="AT11" s="21"/>
      <c r="AU11" s="126" t="s">
        <v>52</v>
      </c>
      <c r="AV11" s="127" t="s">
        <v>108</v>
      </c>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row>
    <row r="12" spans="1:246" x14ac:dyDescent="0.2">
      <c r="A12" s="140">
        <f t="shared" si="9"/>
        <v>43527</v>
      </c>
      <c r="B12" s="141">
        <f t="shared" ref="B12:B75" ca="1" si="15">IF(A12&lt;=TODAY(),C12+K12,IF(AND(A12&gt;TODAY(),A12&lt;=$B$1),IF(VLOOKUP(TODAY(),$A$10:$D$5000,4,FALSE)=0,"n.d",C12+K12),"n.d"))</f>
        <v>150038.0385</v>
      </c>
      <c r="C12" s="142">
        <f t="shared" si="10"/>
        <v>150000</v>
      </c>
      <c r="D12" s="143">
        <f ca="1">IF(A12&lt;$B$1,VLOOKUP(A12,[1]DI!$A$4:$B$15000,2,FALSE),0)</f>
        <v>0</v>
      </c>
      <c r="E12" s="142">
        <f ca="1">ROUND((((1+D12)^(1/252)-1)),8)</f>
        <v>0</v>
      </c>
      <c r="F12" s="144">
        <f t="shared" si="11"/>
        <v>1.03</v>
      </c>
      <c r="G12" s="145">
        <f ca="1">TRUNC((1+(E12*F12)),15)</f>
        <v>1</v>
      </c>
      <c r="H12" s="142">
        <f ca="1">TRUNC(PRODUCT(G$10:G11),15)</f>
        <v>1.0002535859999999</v>
      </c>
      <c r="I12" s="142">
        <f>IF(OR(L11&gt;0,L11="E"),H11,I11)</f>
        <v>1</v>
      </c>
      <c r="J12" s="142">
        <f ca="1">ROUND(TRUNC(H12/I12,15),8)</f>
        <v>1.00025359</v>
      </c>
      <c r="K12" s="142">
        <f t="shared" ca="1" si="3"/>
        <v>38.038499999999999</v>
      </c>
      <c r="L12" s="146">
        <f>IF(VLOOKUP(A12,$U$12:$AD$125,8)=VLOOKUP(A11,$U$12:$AD$125,8),0,VLOOKUP(A12,U$12:$AD$125,8))</f>
        <v>0</v>
      </c>
      <c r="M12" s="147">
        <f>IF(L12&gt;0,VLOOKUP(L12,T$12:$AC$125,7),0)</f>
        <v>0</v>
      </c>
      <c r="N12" s="142">
        <f t="shared" si="4"/>
        <v>0</v>
      </c>
      <c r="O12" s="142">
        <f t="shared" ca="1" si="5"/>
        <v>38.038499999999999</v>
      </c>
      <c r="P12" s="148" t="str">
        <f t="shared" si="12"/>
        <v>A+J=</v>
      </c>
      <c r="Q12" s="149">
        <f t="shared" si="13"/>
        <v>44266</v>
      </c>
      <c r="R12" s="12"/>
      <c r="S12" s="13"/>
      <c r="T12" s="29">
        <v>0</v>
      </c>
      <c r="U12" s="61">
        <f t="shared" ref="U12:U13" si="16">Z35</f>
        <v>43525</v>
      </c>
      <c r="V12" s="31">
        <f>C10</f>
        <v>150000</v>
      </c>
      <c r="W12" s="32"/>
      <c r="X12" s="33">
        <v>0</v>
      </c>
      <c r="Y12" s="33">
        <v>0</v>
      </c>
      <c r="Z12" s="34">
        <v>0</v>
      </c>
      <c r="AA12" s="33">
        <v>0</v>
      </c>
      <c r="AB12" s="29">
        <f t="shared" ref="AB12:AB13" si="17">T12</f>
        <v>0</v>
      </c>
      <c r="AC12" s="35" t="s">
        <v>111</v>
      </c>
      <c r="AD12" s="61">
        <f t="shared" ref="AD12" si="18">U13</f>
        <v>44266</v>
      </c>
      <c r="AE12" s="12"/>
      <c r="AF12" s="113">
        <f t="shared" ca="1" si="14"/>
        <v>45766</v>
      </c>
      <c r="AG12" s="18">
        <f t="shared" ca="1" si="6"/>
        <v>162580.32750000001</v>
      </c>
      <c r="AH12" s="18">
        <f t="shared" ca="1" si="6"/>
        <v>150000</v>
      </c>
      <c r="AI12" s="6">
        <f t="shared" ca="1" si="6"/>
        <v>1.9000000000000006E-2</v>
      </c>
      <c r="AJ12" s="19">
        <f t="shared" ca="1" si="6"/>
        <v>7.4690000000000005E-5</v>
      </c>
      <c r="AK12" s="6">
        <f t="shared" ca="1" si="6"/>
        <v>1.03</v>
      </c>
      <c r="AL12" s="113">
        <f t="shared" ca="1" si="7"/>
        <v>45766</v>
      </c>
      <c r="AM12" s="19">
        <f t="shared" ca="1" si="8"/>
        <v>1.08386885</v>
      </c>
      <c r="AN12" s="18">
        <f t="shared" ca="1" si="8"/>
        <v>12580.327499999999</v>
      </c>
      <c r="AO12" s="12">
        <f t="shared" ca="1" si="8"/>
        <v>1</v>
      </c>
      <c r="AP12" s="20">
        <f t="shared" ca="1" si="8"/>
        <v>1</v>
      </c>
      <c r="AQ12" s="18">
        <f t="shared" ca="1" si="8"/>
        <v>150000</v>
      </c>
      <c r="AR12" s="13" t="str">
        <f t="shared" ca="1" si="8"/>
        <v>A+J=</v>
      </c>
      <c r="AS12" s="113">
        <f t="shared" ca="1" si="8"/>
        <v>44266</v>
      </c>
      <c r="AT12" s="21"/>
      <c r="AU12" s="21" t="s">
        <v>53</v>
      </c>
      <c r="AV12" s="45" t="s">
        <v>113</v>
      </c>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row>
    <row r="13" spans="1:246" x14ac:dyDescent="0.2">
      <c r="A13" s="140">
        <f t="shared" si="9"/>
        <v>43528</v>
      </c>
      <c r="B13" s="141">
        <f t="shared" ca="1" si="15"/>
        <v>150038.0385</v>
      </c>
      <c r="C13" s="142">
        <f t="shared" si="10"/>
        <v>150000</v>
      </c>
      <c r="D13" s="143">
        <f ca="1">IF(A13&lt;$B$1,VLOOKUP(A13,[1]DI!$A$4:$B$15000,2,FALSE),0)</f>
        <v>0</v>
      </c>
      <c r="E13" s="142">
        <f t="shared" ref="E13:E76" ca="1" si="19">ROUND((((1+D13)^(1/252)-1)),8)</f>
        <v>0</v>
      </c>
      <c r="F13" s="144">
        <f t="shared" si="11"/>
        <v>1.03</v>
      </c>
      <c r="G13" s="145">
        <f ca="1">TRUNC((1+(E13*F13)),15)</f>
        <v>1</v>
      </c>
      <c r="H13" s="142">
        <f ca="1">TRUNC(PRODUCT(G$10:G12),15)</f>
        <v>1.0002535859999999</v>
      </c>
      <c r="I13" s="142">
        <f t="shared" ref="I13:I74" si="20">IF(OR(L12&gt;0,L12="E"),H12,I12)</f>
        <v>1</v>
      </c>
      <c r="J13" s="142">
        <f t="shared" ref="J13:J73" ca="1" si="21">ROUND(TRUNC(H13/I13,15),8)</f>
        <v>1.00025359</v>
      </c>
      <c r="K13" s="142">
        <f t="shared" ca="1" si="3"/>
        <v>38.038499999999999</v>
      </c>
      <c r="L13" s="146">
        <f>IF(VLOOKUP(A13,$U$12:$AD$125,8)=VLOOKUP(A12,$U$12:$AD$125,8),0,VLOOKUP(A13,U$12:$AD$125,8))</f>
        <v>0</v>
      </c>
      <c r="M13" s="147">
        <f>IF(L13&gt;0,VLOOKUP(L13,T$12:$AC$125,7),0)</f>
        <v>0</v>
      </c>
      <c r="N13" s="142">
        <f t="shared" si="4"/>
        <v>0</v>
      </c>
      <c r="O13" s="142">
        <f t="shared" ca="1" si="5"/>
        <v>38.038499999999999</v>
      </c>
      <c r="P13" s="148" t="str">
        <f t="shared" si="12"/>
        <v>A+J=</v>
      </c>
      <c r="Q13" s="149">
        <f t="shared" si="13"/>
        <v>44266</v>
      </c>
      <c r="R13" s="12"/>
      <c r="S13" s="13"/>
      <c r="T13" s="29">
        <f t="shared" ref="T13" si="22">(T12+1)</f>
        <v>1</v>
      </c>
      <c r="U13" s="61">
        <f t="shared" si="16"/>
        <v>44266</v>
      </c>
      <c r="V13" s="36">
        <f>TRUNC((V12-Y13),2)</f>
        <v>0</v>
      </c>
      <c r="W13" s="33">
        <f t="shared" ref="W13" si="23">NETWORKDAYS(U12,U13,T$35:T$186)-1</f>
        <v>511</v>
      </c>
      <c r="X13" s="32">
        <f>ROUND((ROUND(((1+X$11)^(W13/252)),9)-1)*V12,2)</f>
        <v>0</v>
      </c>
      <c r="Y13" s="36">
        <f t="shared" ref="Y13" si="24">(V$12*Z13)</f>
        <v>150000</v>
      </c>
      <c r="Z13" s="34">
        <v>1</v>
      </c>
      <c r="AA13" s="33">
        <v>0</v>
      </c>
      <c r="AB13" s="29">
        <f t="shared" si="17"/>
        <v>1</v>
      </c>
      <c r="AC13" s="35" t="s">
        <v>111</v>
      </c>
      <c r="AD13" s="61"/>
      <c r="AE13" s="12"/>
      <c r="AF13" s="113">
        <f t="shared" ca="1" si="14"/>
        <v>45767</v>
      </c>
      <c r="AG13" s="18">
        <f t="shared" ca="1" si="6"/>
        <v>162580.32750000001</v>
      </c>
      <c r="AH13" s="18">
        <f t="shared" ca="1" si="6"/>
        <v>150000</v>
      </c>
      <c r="AI13" s="6">
        <f t="shared" ca="1" si="6"/>
        <v>1.9000000000000006E-2</v>
      </c>
      <c r="AJ13" s="19">
        <f t="shared" ca="1" si="6"/>
        <v>7.4690000000000005E-5</v>
      </c>
      <c r="AK13" s="6">
        <f t="shared" ca="1" si="6"/>
        <v>1.03</v>
      </c>
      <c r="AL13" s="113">
        <f t="shared" ca="1" si="7"/>
        <v>45767</v>
      </c>
      <c r="AM13" s="19">
        <f t="shared" ca="1" si="8"/>
        <v>1.08386885</v>
      </c>
      <c r="AN13" s="18">
        <f t="shared" ca="1" si="8"/>
        <v>12580.327499999999</v>
      </c>
      <c r="AO13" s="12">
        <f t="shared" ca="1" si="8"/>
        <v>1</v>
      </c>
      <c r="AP13" s="20">
        <f t="shared" ca="1" si="8"/>
        <v>1</v>
      </c>
      <c r="AQ13" s="18">
        <f t="shared" ca="1" si="8"/>
        <v>150000</v>
      </c>
      <c r="AR13" s="13" t="str">
        <f t="shared" ca="1" si="8"/>
        <v>A+J=</v>
      </c>
      <c r="AS13" s="113">
        <f t="shared" ca="1" si="8"/>
        <v>44266</v>
      </c>
      <c r="AT13" s="21"/>
      <c r="AU13" s="126" t="s">
        <v>54</v>
      </c>
      <c r="AV13" s="127" t="s">
        <v>110</v>
      </c>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row>
    <row r="14" spans="1:246" x14ac:dyDescent="0.2">
      <c r="A14" s="140">
        <f t="shared" si="9"/>
        <v>43529</v>
      </c>
      <c r="B14" s="141">
        <f t="shared" ca="1" si="15"/>
        <v>150038.0385</v>
      </c>
      <c r="C14" s="142">
        <f t="shared" si="10"/>
        <v>150000</v>
      </c>
      <c r="D14" s="143">
        <f ca="1">IF(A14&lt;$B$1,VLOOKUP(A14,[1]DI!$A$4:$B$15000,2,FALSE),0)</f>
        <v>0</v>
      </c>
      <c r="E14" s="142">
        <f t="shared" ca="1" si="19"/>
        <v>0</v>
      </c>
      <c r="F14" s="144">
        <f t="shared" si="11"/>
        <v>1.03</v>
      </c>
      <c r="G14" s="145">
        <f t="shared" ref="G14:G73" ca="1" si="25">TRUNC((1+(E14*F14)),15)</f>
        <v>1</v>
      </c>
      <c r="H14" s="142">
        <f ca="1">TRUNC(PRODUCT(G$10:G13),15)</f>
        <v>1.0002535859999999</v>
      </c>
      <c r="I14" s="142">
        <f t="shared" si="20"/>
        <v>1</v>
      </c>
      <c r="J14" s="142">
        <f t="shared" ca="1" si="21"/>
        <v>1.00025359</v>
      </c>
      <c r="K14" s="142">
        <f t="shared" ca="1" si="3"/>
        <v>38.038499999999999</v>
      </c>
      <c r="L14" s="146">
        <f>IF(VLOOKUP(A14,$U$12:$AD$125,8)=VLOOKUP(A13,$U$12:$AD$125,8),0,VLOOKUP(A14,U$12:$AD$125,8))</f>
        <v>0</v>
      </c>
      <c r="M14" s="147">
        <f>IF(L14&gt;0,VLOOKUP(L14,T$12:$AC$125,7),0)</f>
        <v>0</v>
      </c>
      <c r="N14" s="142">
        <f t="shared" si="4"/>
        <v>0</v>
      </c>
      <c r="O14" s="142">
        <f t="shared" ca="1" si="5"/>
        <v>38.038499999999999</v>
      </c>
      <c r="P14" s="148" t="str">
        <f t="shared" si="12"/>
        <v>A+J=</v>
      </c>
      <c r="Q14" s="149">
        <f t="shared" si="13"/>
        <v>44266</v>
      </c>
      <c r="R14" s="12"/>
      <c r="S14" s="13"/>
      <c r="T14" s="29"/>
      <c r="U14" s="61"/>
      <c r="V14" s="36"/>
      <c r="W14" s="33"/>
      <c r="X14" s="32"/>
      <c r="Y14" s="36"/>
      <c r="Z14" s="34"/>
      <c r="AA14" s="33"/>
      <c r="AB14" s="29"/>
      <c r="AC14" s="35"/>
      <c r="AD14" s="61"/>
      <c r="AE14" s="12"/>
      <c r="AF14" s="113">
        <f t="shared" ca="1" si="14"/>
        <v>45768</v>
      </c>
      <c r="AG14" s="18">
        <f t="shared" ca="1" si="6"/>
        <v>162580.32750000001</v>
      </c>
      <c r="AH14" s="18">
        <f t="shared" ca="1" si="6"/>
        <v>150000</v>
      </c>
      <c r="AI14" s="6">
        <f t="shared" ca="1" si="6"/>
        <v>1.9000000000000006E-2</v>
      </c>
      <c r="AJ14" s="19">
        <f t="shared" ca="1" si="6"/>
        <v>7.4690000000000005E-5</v>
      </c>
      <c r="AK14" s="6">
        <f t="shared" ca="1" si="6"/>
        <v>1.03</v>
      </c>
      <c r="AL14" s="113">
        <f t="shared" ca="1" si="7"/>
        <v>45768</v>
      </c>
      <c r="AM14" s="19">
        <f t="shared" ca="1" si="8"/>
        <v>1.08386885</v>
      </c>
      <c r="AN14" s="18">
        <f t="shared" ca="1" si="8"/>
        <v>12580.327499999999</v>
      </c>
      <c r="AO14" s="12">
        <f t="shared" ca="1" si="8"/>
        <v>1</v>
      </c>
      <c r="AP14" s="20">
        <f t="shared" ca="1" si="8"/>
        <v>1</v>
      </c>
      <c r="AQ14" s="18">
        <f t="shared" ca="1" si="8"/>
        <v>150000</v>
      </c>
      <c r="AR14" s="13" t="str">
        <f t="shared" ca="1" si="8"/>
        <v>A+J=</v>
      </c>
      <c r="AS14" s="113">
        <f t="shared" ca="1" si="8"/>
        <v>44266</v>
      </c>
      <c r="AT14" s="21"/>
      <c r="AU14" s="21" t="s">
        <v>55</v>
      </c>
      <c r="AV14" s="120" t="str">
        <f>B6</f>
        <v>LF001900255</v>
      </c>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row>
    <row r="15" spans="1:246" x14ac:dyDescent="0.2">
      <c r="A15" s="140">
        <f t="shared" si="9"/>
        <v>43530</v>
      </c>
      <c r="B15" s="141">
        <f t="shared" ca="1" si="15"/>
        <v>150038.0385</v>
      </c>
      <c r="C15" s="142">
        <f t="shared" si="10"/>
        <v>150000</v>
      </c>
      <c r="D15" s="143">
        <f ca="1">IF(A15&lt;$B$1,VLOOKUP(A15,[1]DI!$A$4:$B$15000,2,FALSE),0)</f>
        <v>6.4000000000000001E-2</v>
      </c>
      <c r="E15" s="142">
        <f t="shared" ca="1" si="19"/>
        <v>2.4620000000000002E-4</v>
      </c>
      <c r="F15" s="144">
        <f t="shared" si="11"/>
        <v>1.03</v>
      </c>
      <c r="G15" s="145">
        <f t="shared" ca="1" si="25"/>
        <v>1.0002535859999999</v>
      </c>
      <c r="H15" s="142">
        <f ca="1">TRUNC(PRODUCT(G$10:G14),15)</f>
        <v>1.0002535859999999</v>
      </c>
      <c r="I15" s="142">
        <f t="shared" si="20"/>
        <v>1</v>
      </c>
      <c r="J15" s="142">
        <f t="shared" ca="1" si="21"/>
        <v>1.00025359</v>
      </c>
      <c r="K15" s="142">
        <f t="shared" ca="1" si="3"/>
        <v>38.038499999999999</v>
      </c>
      <c r="L15" s="146">
        <f>IF(VLOOKUP(A15,$U$12:$AD$125,8)=VLOOKUP(A14,$U$12:$AD$125,8),0,VLOOKUP(A15,U$12:$AD$125,8))</f>
        <v>0</v>
      </c>
      <c r="M15" s="147">
        <f>IF(L15&gt;0,VLOOKUP(L15,T$12:$AC$125,7),0)</f>
        <v>0</v>
      </c>
      <c r="N15" s="142">
        <f t="shared" si="4"/>
        <v>0</v>
      </c>
      <c r="O15" s="142">
        <f t="shared" ca="1" si="5"/>
        <v>38.038499999999999</v>
      </c>
      <c r="P15" s="148" t="str">
        <f t="shared" si="12"/>
        <v>A+J=</v>
      </c>
      <c r="Q15" s="149">
        <f t="shared" si="13"/>
        <v>44266</v>
      </c>
      <c r="R15" s="12"/>
      <c r="S15" s="13"/>
      <c r="T15" s="29"/>
      <c r="U15" s="61"/>
      <c r="V15" s="36"/>
      <c r="W15" s="33"/>
      <c r="X15" s="32"/>
      <c r="Y15" s="36"/>
      <c r="Z15" s="34"/>
      <c r="AA15" s="33"/>
      <c r="AB15" s="29"/>
      <c r="AC15" s="35"/>
      <c r="AD15" s="61"/>
      <c r="AE15" s="12"/>
      <c r="AF15" s="113">
        <f t="shared" ca="1" si="14"/>
        <v>45769</v>
      </c>
      <c r="AG15" s="18">
        <f t="shared" ca="1" si="6"/>
        <v>162580.32750000001</v>
      </c>
      <c r="AH15" s="18">
        <f t="shared" ca="1" si="6"/>
        <v>150000</v>
      </c>
      <c r="AI15" s="6">
        <f t="shared" ca="1" si="6"/>
        <v>1.9000000000000006E-2</v>
      </c>
      <c r="AJ15" s="19">
        <f t="shared" ca="1" si="6"/>
        <v>7.4690000000000005E-5</v>
      </c>
      <c r="AK15" s="6">
        <f t="shared" ca="1" si="6"/>
        <v>1.03</v>
      </c>
      <c r="AL15" s="113">
        <f t="shared" ca="1" si="7"/>
        <v>45769</v>
      </c>
      <c r="AM15" s="19">
        <f t="shared" ca="1" si="8"/>
        <v>1.08386885</v>
      </c>
      <c r="AN15" s="18">
        <f t="shared" ca="1" si="8"/>
        <v>12580.327499999999</v>
      </c>
      <c r="AO15" s="12">
        <f t="shared" ca="1" si="8"/>
        <v>1</v>
      </c>
      <c r="AP15" s="20">
        <f t="shared" ca="1" si="8"/>
        <v>1</v>
      </c>
      <c r="AQ15" s="18">
        <f t="shared" ca="1" si="8"/>
        <v>150000</v>
      </c>
      <c r="AR15" s="13" t="str">
        <f t="shared" ca="1" si="8"/>
        <v>A+J=</v>
      </c>
      <c r="AS15" s="113">
        <f t="shared" ca="1" si="8"/>
        <v>44266</v>
      </c>
      <c r="AT15" s="21"/>
      <c r="AU15" s="126" t="s">
        <v>51</v>
      </c>
      <c r="AV15" s="128">
        <v>1</v>
      </c>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row>
    <row r="16" spans="1:246" x14ac:dyDescent="0.2">
      <c r="A16" s="140">
        <f t="shared" si="9"/>
        <v>43531</v>
      </c>
      <c r="B16" s="141">
        <f t="shared" ca="1" si="15"/>
        <v>150076.08599999</v>
      </c>
      <c r="C16" s="142">
        <f t="shared" si="10"/>
        <v>150000</v>
      </c>
      <c r="D16" s="143">
        <f ca="1">IF(A16&lt;$B$1,VLOOKUP(A16,[1]DI!$A$4:$B$15000,2,FALSE),0)</f>
        <v>6.4000000000000001E-2</v>
      </c>
      <c r="E16" s="142">
        <f t="shared" ca="1" si="19"/>
        <v>2.4620000000000002E-4</v>
      </c>
      <c r="F16" s="144">
        <f t="shared" si="11"/>
        <v>1.03</v>
      </c>
      <c r="G16" s="145">
        <f t="shared" ca="1" si="25"/>
        <v>1.0002535859999999</v>
      </c>
      <c r="H16" s="142">
        <f ca="1">TRUNC(PRODUCT(G$10:G15),15)</f>
        <v>1.00050723630586</v>
      </c>
      <c r="I16" s="142">
        <f t="shared" si="20"/>
        <v>1</v>
      </c>
      <c r="J16" s="142">
        <f t="shared" ca="1" si="21"/>
        <v>1.0005072399999999</v>
      </c>
      <c r="K16" s="142">
        <f t="shared" ca="1" si="3"/>
        <v>76.085999990000005</v>
      </c>
      <c r="L16" s="146">
        <f>IF(VLOOKUP(A16,$U$12:$AD$125,8)=VLOOKUP(A15,$U$12:$AD$125,8),0,VLOOKUP(A16,U$12:$AD$125,8))</f>
        <v>0</v>
      </c>
      <c r="M16" s="147">
        <f>IF(L16&gt;0,VLOOKUP(L16,T$12:$AC$125,7),0)</f>
        <v>0</v>
      </c>
      <c r="N16" s="142">
        <f t="shared" si="4"/>
        <v>0</v>
      </c>
      <c r="O16" s="142">
        <f t="shared" ca="1" si="5"/>
        <v>76.085999990000005</v>
      </c>
      <c r="P16" s="148" t="str">
        <f t="shared" si="12"/>
        <v>A+J=</v>
      </c>
      <c r="Q16" s="149">
        <f t="shared" si="13"/>
        <v>44266</v>
      </c>
      <c r="R16" s="12"/>
      <c r="S16" s="13"/>
      <c r="T16" s="29"/>
      <c r="U16" s="61"/>
      <c r="V16" s="36"/>
      <c r="W16" s="33"/>
      <c r="X16" s="32"/>
      <c r="Y16" s="36"/>
      <c r="Z16" s="34"/>
      <c r="AA16" s="33"/>
      <c r="AB16" s="29"/>
      <c r="AC16" s="35"/>
      <c r="AD16" s="61"/>
      <c r="AE16" s="12"/>
      <c r="AF16" s="113">
        <f t="shared" ca="1" si="14"/>
        <v>45770</v>
      </c>
      <c r="AG16" s="18">
        <f t="shared" ca="1" si="6"/>
        <v>162580.32750000001</v>
      </c>
      <c r="AH16" s="18">
        <f t="shared" ca="1" si="6"/>
        <v>150000</v>
      </c>
      <c r="AI16" s="6">
        <f t="shared" ca="1" si="6"/>
        <v>1.9000000000000006E-2</v>
      </c>
      <c r="AJ16" s="19">
        <f t="shared" ca="1" si="6"/>
        <v>7.4690000000000005E-5</v>
      </c>
      <c r="AK16" s="6">
        <f t="shared" ca="1" si="6"/>
        <v>1.03</v>
      </c>
      <c r="AL16" s="113">
        <f t="shared" ca="1" si="7"/>
        <v>45770</v>
      </c>
      <c r="AM16" s="19">
        <f t="shared" ca="1" si="8"/>
        <v>1.08386885</v>
      </c>
      <c r="AN16" s="18">
        <f t="shared" ca="1" si="8"/>
        <v>12580.327499999999</v>
      </c>
      <c r="AO16" s="12">
        <f t="shared" ca="1" si="8"/>
        <v>1</v>
      </c>
      <c r="AP16" s="20">
        <f t="shared" ca="1" si="8"/>
        <v>1</v>
      </c>
      <c r="AQ16" s="18">
        <f t="shared" ca="1" si="8"/>
        <v>150000</v>
      </c>
      <c r="AR16" s="13" t="str">
        <f t="shared" ca="1" si="8"/>
        <v>A+J=</v>
      </c>
      <c r="AS16" s="113">
        <f t="shared" ca="1" si="8"/>
        <v>44266</v>
      </c>
      <c r="AT16" s="21"/>
      <c r="AU16" s="21" t="s">
        <v>40</v>
      </c>
      <c r="AV16" s="132">
        <f>VLOOKUP(AV15,$T$13:$U$18,2)</f>
        <v>44266</v>
      </c>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row>
    <row r="17" spans="1:199" x14ac:dyDescent="0.2">
      <c r="A17" s="140">
        <f t="shared" si="9"/>
        <v>43532</v>
      </c>
      <c r="B17" s="141">
        <f t="shared" ca="1" si="15"/>
        <v>150114.14249999999</v>
      </c>
      <c r="C17" s="142">
        <f t="shared" si="10"/>
        <v>150000</v>
      </c>
      <c r="D17" s="143">
        <f ca="1">IF(A17&lt;$B$1,VLOOKUP(A17,[1]DI!$A$4:$B$15000,2,FALSE),0)</f>
        <v>6.4000000000000001E-2</v>
      </c>
      <c r="E17" s="142">
        <f t="shared" ca="1" si="19"/>
        <v>2.4620000000000002E-4</v>
      </c>
      <c r="F17" s="144">
        <f t="shared" si="11"/>
        <v>1.03</v>
      </c>
      <c r="G17" s="145">
        <f t="shared" ca="1" si="25"/>
        <v>1.0002535859999999</v>
      </c>
      <c r="H17" s="142">
        <f ca="1">TRUNC(PRODUCT(G$10:G16),15)</f>
        <v>1.00076095093388</v>
      </c>
      <c r="I17" s="142">
        <f t="shared" si="20"/>
        <v>1</v>
      </c>
      <c r="J17" s="142">
        <f t="shared" ca="1" si="21"/>
        <v>1.0007609500000001</v>
      </c>
      <c r="K17" s="142">
        <f t="shared" ca="1" si="3"/>
        <v>114.1425</v>
      </c>
      <c r="L17" s="146">
        <f>IF(VLOOKUP(A17,$U$12:$AD$125,8)=VLOOKUP(A16,$U$12:$AD$125,8),0,VLOOKUP(A17,U$12:$AD$125,8))</f>
        <v>0</v>
      </c>
      <c r="M17" s="147">
        <f>IF(L17&gt;0,VLOOKUP(L17,T$12:$AC$125,7),0)</f>
        <v>0</v>
      </c>
      <c r="N17" s="142">
        <f t="shared" si="4"/>
        <v>0</v>
      </c>
      <c r="O17" s="142">
        <f t="shared" ca="1" si="5"/>
        <v>114.1425</v>
      </c>
      <c r="P17" s="148" t="str">
        <f t="shared" si="12"/>
        <v>A+J=</v>
      </c>
      <c r="Q17" s="149">
        <f t="shared" si="13"/>
        <v>44266</v>
      </c>
      <c r="R17" s="12"/>
      <c r="S17" s="13"/>
      <c r="T17" s="29"/>
      <c r="U17" s="61"/>
      <c r="V17" s="36"/>
      <c r="W17" s="33"/>
      <c r="X17" s="32"/>
      <c r="Y17" s="36"/>
      <c r="Z17" s="34"/>
      <c r="AA17" s="33"/>
      <c r="AB17" s="29"/>
      <c r="AC17" s="35"/>
      <c r="AD17" s="61"/>
      <c r="AE17" s="12"/>
      <c r="AF17" s="113">
        <f t="shared" ca="1" si="14"/>
        <v>45771</v>
      </c>
      <c r="AG17" s="18">
        <f t="shared" ca="1" si="6"/>
        <v>162580.32750000001</v>
      </c>
      <c r="AH17" s="18">
        <f t="shared" ca="1" si="6"/>
        <v>150000</v>
      </c>
      <c r="AI17" s="6">
        <f t="shared" ca="1" si="6"/>
        <v>1.9000000000000006E-2</v>
      </c>
      <c r="AJ17" s="19">
        <f t="shared" ca="1" si="6"/>
        <v>7.4690000000000005E-5</v>
      </c>
      <c r="AK17" s="6">
        <f t="shared" ca="1" si="6"/>
        <v>1.03</v>
      </c>
      <c r="AL17" s="113">
        <f t="shared" ca="1" si="7"/>
        <v>45771</v>
      </c>
      <c r="AM17" s="19">
        <f t="shared" ca="1" si="8"/>
        <v>1.08386885</v>
      </c>
      <c r="AN17" s="18">
        <f t="shared" ca="1" si="8"/>
        <v>12580.327499999999</v>
      </c>
      <c r="AO17" s="12">
        <f t="shared" ca="1" si="8"/>
        <v>1</v>
      </c>
      <c r="AP17" s="20">
        <f t="shared" ca="1" si="8"/>
        <v>1</v>
      </c>
      <c r="AQ17" s="18">
        <f t="shared" ca="1" si="8"/>
        <v>150000</v>
      </c>
      <c r="AR17" s="13" t="str">
        <f t="shared" ca="1" si="8"/>
        <v>A+J=</v>
      </c>
      <c r="AS17" s="113">
        <f t="shared" ca="1" si="8"/>
        <v>44266</v>
      </c>
      <c r="AT17" s="21"/>
      <c r="AU17" s="126" t="s">
        <v>51</v>
      </c>
      <c r="AV17" s="127" t="s">
        <v>56</v>
      </c>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row>
    <row r="18" spans="1:199" x14ac:dyDescent="0.2">
      <c r="A18" s="140">
        <f t="shared" si="9"/>
        <v>43533</v>
      </c>
      <c r="B18" s="141">
        <f t="shared" ca="1" si="15"/>
        <v>150152.2095</v>
      </c>
      <c r="C18" s="142">
        <f t="shared" si="10"/>
        <v>150000</v>
      </c>
      <c r="D18" s="143">
        <f ca="1">IF(A18&lt;$B$1,VLOOKUP(A18,[1]DI!$A$4:$B$15000,2,FALSE),0)</f>
        <v>0</v>
      </c>
      <c r="E18" s="142">
        <f t="shared" ca="1" si="19"/>
        <v>0</v>
      </c>
      <c r="F18" s="144">
        <f t="shared" si="11"/>
        <v>1.03</v>
      </c>
      <c r="G18" s="145">
        <f t="shared" ca="1" si="25"/>
        <v>1</v>
      </c>
      <c r="H18" s="142">
        <f ca="1">TRUNC(PRODUCT(G$10:G17),15)</f>
        <v>1.00101472990039</v>
      </c>
      <c r="I18" s="142">
        <f t="shared" si="20"/>
        <v>1</v>
      </c>
      <c r="J18" s="142">
        <f t="shared" ca="1" si="21"/>
        <v>1.0010147300000001</v>
      </c>
      <c r="K18" s="142">
        <f t="shared" ca="1" si="3"/>
        <v>152.20949999999999</v>
      </c>
      <c r="L18" s="146">
        <f>IF(VLOOKUP(A18,$U$12:$AD$125,8)=VLOOKUP(A17,$U$12:$AD$125,8),0,VLOOKUP(A18,U$12:$AD$125,8))</f>
        <v>0</v>
      </c>
      <c r="M18" s="147">
        <f>IF(L18&gt;0,VLOOKUP(L18,T$12:$AC$125,7),0)</f>
        <v>0</v>
      </c>
      <c r="N18" s="142">
        <f t="shared" si="4"/>
        <v>0</v>
      </c>
      <c r="O18" s="142">
        <f t="shared" ca="1" si="5"/>
        <v>152.20949999999999</v>
      </c>
      <c r="P18" s="148" t="str">
        <f t="shared" si="12"/>
        <v>A+J=</v>
      </c>
      <c r="Q18" s="149">
        <f t="shared" si="13"/>
        <v>44266</v>
      </c>
      <c r="R18" s="12"/>
      <c r="S18" s="13"/>
      <c r="T18" s="29"/>
      <c r="U18" s="61"/>
      <c r="V18" s="36"/>
      <c r="W18" s="33"/>
      <c r="X18" s="32"/>
      <c r="Y18" s="36"/>
      <c r="Z18" s="34"/>
      <c r="AA18" s="33"/>
      <c r="AB18" s="29"/>
      <c r="AC18" s="35"/>
      <c r="AD18" s="30"/>
      <c r="AE18" s="12"/>
      <c r="AF18" s="113">
        <f t="shared" ca="1" si="14"/>
        <v>45772</v>
      </c>
      <c r="AG18" s="18">
        <f t="shared" ca="1" si="6"/>
        <v>162580.32750000001</v>
      </c>
      <c r="AH18" s="18">
        <f t="shared" ca="1" si="6"/>
        <v>150000</v>
      </c>
      <c r="AI18" s="6">
        <f t="shared" ca="1" si="6"/>
        <v>1.9000000000000006E-2</v>
      </c>
      <c r="AJ18" s="19">
        <f t="shared" ca="1" si="6"/>
        <v>7.4690000000000005E-5</v>
      </c>
      <c r="AK18" s="6">
        <f t="shared" ca="1" si="6"/>
        <v>1.03</v>
      </c>
      <c r="AL18" s="113">
        <f t="shared" ca="1" si="7"/>
        <v>45772</v>
      </c>
      <c r="AM18" s="19">
        <f t="shared" ca="1" si="8"/>
        <v>1.08386885</v>
      </c>
      <c r="AN18" s="18">
        <f t="shared" ca="1" si="8"/>
        <v>12580.327499999999</v>
      </c>
      <c r="AO18" s="12">
        <f t="shared" ca="1" si="8"/>
        <v>1</v>
      </c>
      <c r="AP18" s="20">
        <f t="shared" ca="1" si="8"/>
        <v>1</v>
      </c>
      <c r="AQ18" s="18">
        <f t="shared" ca="1" si="8"/>
        <v>150000</v>
      </c>
      <c r="AR18" s="13" t="str">
        <f t="shared" ca="1" si="8"/>
        <v>A+J=</v>
      </c>
      <c r="AS18" s="113">
        <f t="shared" ca="1" si="8"/>
        <v>44266</v>
      </c>
      <c r="AT18" s="21"/>
      <c r="AU18" s="21" t="s">
        <v>57</v>
      </c>
      <c r="AV18" s="121">
        <f>VLOOKUP(AV$16,$A$10:$N$3625,14)</f>
        <v>150000</v>
      </c>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row>
    <row r="19" spans="1:199" x14ac:dyDescent="0.2">
      <c r="A19" s="140">
        <f t="shared" si="9"/>
        <v>43534</v>
      </c>
      <c r="B19" s="141">
        <f t="shared" ca="1" si="15"/>
        <v>150152.2095</v>
      </c>
      <c r="C19" s="142">
        <f t="shared" si="10"/>
        <v>150000</v>
      </c>
      <c r="D19" s="143">
        <f ca="1">IF(A19&lt;$B$1,VLOOKUP(A19,[1]DI!$A$4:$B$15000,2,FALSE),0)</f>
        <v>0</v>
      </c>
      <c r="E19" s="142">
        <f t="shared" ca="1" si="19"/>
        <v>0</v>
      </c>
      <c r="F19" s="144">
        <f t="shared" si="11"/>
        <v>1.03</v>
      </c>
      <c r="G19" s="145">
        <f t="shared" ca="1" si="25"/>
        <v>1</v>
      </c>
      <c r="H19" s="142">
        <f ca="1">TRUNC(PRODUCT(G$10:G18),15)</f>
        <v>1.00101472990039</v>
      </c>
      <c r="I19" s="142">
        <f t="shared" si="20"/>
        <v>1</v>
      </c>
      <c r="J19" s="142">
        <f t="shared" ca="1" si="21"/>
        <v>1.0010147300000001</v>
      </c>
      <c r="K19" s="142">
        <f t="shared" ca="1" si="3"/>
        <v>152.20949999999999</v>
      </c>
      <c r="L19" s="146">
        <f>IF(VLOOKUP(A19,$U$12:$AD$125,8)=VLOOKUP(A18,$U$12:$AD$125,8),0,VLOOKUP(A19,U$12:$AD$125,8))</f>
        <v>0</v>
      </c>
      <c r="M19" s="147">
        <f>IF(L19&gt;0,VLOOKUP(L19,T$12:$AC$125,7),0)</f>
        <v>0</v>
      </c>
      <c r="N19" s="142">
        <f t="shared" si="4"/>
        <v>0</v>
      </c>
      <c r="O19" s="142">
        <f t="shared" ca="1" si="5"/>
        <v>152.20949999999999</v>
      </c>
      <c r="P19" s="148" t="str">
        <f t="shared" si="12"/>
        <v>A+J=</v>
      </c>
      <c r="Q19" s="149">
        <f t="shared" si="13"/>
        <v>44266</v>
      </c>
      <c r="R19" s="12"/>
      <c r="S19" s="13"/>
      <c r="T19" s="29"/>
      <c r="U19" s="30"/>
      <c r="V19" s="36"/>
      <c r="W19" s="33"/>
      <c r="X19" s="32"/>
      <c r="Y19" s="36"/>
      <c r="Z19" s="34"/>
      <c r="AA19" s="33"/>
      <c r="AB19" s="29"/>
      <c r="AC19" s="35"/>
      <c r="AD19" s="30"/>
      <c r="AE19" s="12"/>
      <c r="AF19" s="113">
        <f t="shared" ca="1" si="14"/>
        <v>45773</v>
      </c>
      <c r="AG19" s="18">
        <f t="shared" ca="1" si="6"/>
        <v>162580.32750000001</v>
      </c>
      <c r="AH19" s="18">
        <f t="shared" ca="1" si="6"/>
        <v>150000</v>
      </c>
      <c r="AI19" s="6">
        <f t="shared" ca="1" si="6"/>
        <v>1.9000000000000006E-2</v>
      </c>
      <c r="AJ19" s="19">
        <f t="shared" ca="1" si="6"/>
        <v>7.4690000000000005E-5</v>
      </c>
      <c r="AK19" s="6">
        <f t="shared" ca="1" si="6"/>
        <v>1.03</v>
      </c>
      <c r="AL19" s="113">
        <f t="shared" ca="1" si="7"/>
        <v>45773</v>
      </c>
      <c r="AM19" s="19">
        <f t="shared" ca="1" si="8"/>
        <v>1.08386885</v>
      </c>
      <c r="AN19" s="18">
        <f t="shared" ca="1" si="8"/>
        <v>12580.327499999999</v>
      </c>
      <c r="AO19" s="12">
        <f t="shared" ca="1" si="8"/>
        <v>1</v>
      </c>
      <c r="AP19" s="20">
        <f t="shared" ca="1" si="8"/>
        <v>1</v>
      </c>
      <c r="AQ19" s="18">
        <f t="shared" ca="1" si="8"/>
        <v>150000</v>
      </c>
      <c r="AR19" s="13" t="str">
        <f t="shared" ca="1" si="8"/>
        <v>A+J=</v>
      </c>
      <c r="AS19" s="113">
        <f t="shared" ca="1" si="8"/>
        <v>44266</v>
      </c>
      <c r="AT19" s="21"/>
      <c r="AU19" s="126" t="s">
        <v>51</v>
      </c>
      <c r="AV19" s="127" t="s">
        <v>10</v>
      </c>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row>
    <row r="20" spans="1:199" x14ac:dyDescent="0.2">
      <c r="A20" s="140">
        <f t="shared" si="9"/>
        <v>43535</v>
      </c>
      <c r="B20" s="141">
        <f t="shared" ca="1" si="15"/>
        <v>150152.2095</v>
      </c>
      <c r="C20" s="142">
        <f t="shared" si="10"/>
        <v>150000</v>
      </c>
      <c r="D20" s="143">
        <f ca="1">IF(A20&lt;$B$1,VLOOKUP(A20,[1]DI!$A$4:$B$15000,2,FALSE),0)</f>
        <v>6.4000000000000001E-2</v>
      </c>
      <c r="E20" s="142">
        <f t="shared" ca="1" si="19"/>
        <v>2.4620000000000002E-4</v>
      </c>
      <c r="F20" s="144">
        <f t="shared" si="11"/>
        <v>1.03</v>
      </c>
      <c r="G20" s="145">
        <f t="shared" ca="1" si="25"/>
        <v>1.0002535859999999</v>
      </c>
      <c r="H20" s="142">
        <f ca="1">TRUNC(PRODUCT(G$10:G19),15)</f>
        <v>1.00101472990039</v>
      </c>
      <c r="I20" s="142">
        <f t="shared" si="20"/>
        <v>1</v>
      </c>
      <c r="J20" s="142">
        <f t="shared" ca="1" si="21"/>
        <v>1.0010147300000001</v>
      </c>
      <c r="K20" s="142">
        <f t="shared" ca="1" si="3"/>
        <v>152.20949999999999</v>
      </c>
      <c r="L20" s="146">
        <f>IF(VLOOKUP(A20,$U$12:$AD$125,8)=VLOOKUP(A19,$U$12:$AD$125,8),0,VLOOKUP(A20,U$12:$AD$125,8))</f>
        <v>0</v>
      </c>
      <c r="M20" s="147">
        <f>IF(L20&gt;0,VLOOKUP(L20,T$12:$AC$125,7),0)</f>
        <v>0</v>
      </c>
      <c r="N20" s="142">
        <f t="shared" si="4"/>
        <v>0</v>
      </c>
      <c r="O20" s="142">
        <f t="shared" ca="1" si="5"/>
        <v>152.20949999999999</v>
      </c>
      <c r="P20" s="148" t="str">
        <f t="shared" si="12"/>
        <v>A+J=</v>
      </c>
      <c r="Q20" s="149">
        <f t="shared" si="13"/>
        <v>44266</v>
      </c>
      <c r="R20" s="12"/>
      <c r="S20" s="13"/>
      <c r="T20" s="29"/>
      <c r="U20" s="30"/>
      <c r="V20" s="36"/>
      <c r="W20" s="33"/>
      <c r="X20" s="32"/>
      <c r="Y20" s="36"/>
      <c r="Z20" s="37"/>
      <c r="AA20" s="33"/>
      <c r="AB20" s="29"/>
      <c r="AC20" s="35"/>
      <c r="AD20" s="30"/>
      <c r="AE20" s="12"/>
      <c r="AF20" s="113">
        <f t="shared" ca="1" si="14"/>
        <v>45774</v>
      </c>
      <c r="AG20" s="18">
        <f t="shared" ca="1" si="6"/>
        <v>162580.32750000001</v>
      </c>
      <c r="AH20" s="18">
        <f t="shared" ca="1" si="6"/>
        <v>150000</v>
      </c>
      <c r="AI20" s="6">
        <f t="shared" ca="1" si="6"/>
        <v>1.9000000000000006E-2</v>
      </c>
      <c r="AJ20" s="19">
        <f t="shared" ca="1" si="6"/>
        <v>7.4690000000000005E-5</v>
      </c>
      <c r="AK20" s="6">
        <f t="shared" ca="1" si="6"/>
        <v>1.03</v>
      </c>
      <c r="AL20" s="113">
        <f t="shared" ca="1" si="7"/>
        <v>45774</v>
      </c>
      <c r="AM20" s="19">
        <f t="shared" ca="1" si="8"/>
        <v>1.08386885</v>
      </c>
      <c r="AN20" s="18">
        <f t="shared" ca="1" si="8"/>
        <v>12580.327499999999</v>
      </c>
      <c r="AO20" s="12">
        <f t="shared" ca="1" si="8"/>
        <v>1</v>
      </c>
      <c r="AP20" s="20">
        <f t="shared" ca="1" si="8"/>
        <v>1</v>
      </c>
      <c r="AQ20" s="18">
        <f t="shared" ca="1" si="8"/>
        <v>150000</v>
      </c>
      <c r="AR20" s="13" t="str">
        <f t="shared" ca="1" si="8"/>
        <v>A+J=</v>
      </c>
      <c r="AS20" s="113">
        <f t="shared" ca="1" si="8"/>
        <v>44266</v>
      </c>
      <c r="AT20" s="21"/>
      <c r="AU20" s="21" t="s">
        <v>57</v>
      </c>
      <c r="AV20" s="122">
        <f ca="1">VLOOKUP(AV$16,$A$10:$N$3625,11)</f>
        <v>12580.327499999999</v>
      </c>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row>
    <row r="21" spans="1:199" x14ac:dyDescent="0.2">
      <c r="A21" s="140">
        <f t="shared" si="9"/>
        <v>43536</v>
      </c>
      <c r="B21" s="141">
        <f t="shared" ca="1" si="15"/>
        <v>150190.28549998999</v>
      </c>
      <c r="C21" s="142">
        <f t="shared" si="10"/>
        <v>150000</v>
      </c>
      <c r="D21" s="143">
        <f ca="1">IF(A21&lt;$B$1,VLOOKUP(A21,[1]DI!$A$4:$B$15000,2,FALSE),0)</f>
        <v>6.4000000000000001E-2</v>
      </c>
      <c r="E21" s="142">
        <f t="shared" ca="1" si="19"/>
        <v>2.4620000000000002E-4</v>
      </c>
      <c r="F21" s="144">
        <f t="shared" si="11"/>
        <v>1.03</v>
      </c>
      <c r="G21" s="145">
        <f t="shared" ca="1" si="25"/>
        <v>1.0002535859999999</v>
      </c>
      <c r="H21" s="142">
        <f ca="1">TRUNC(PRODUCT(G$10:G20),15)</f>
        <v>1.0012685732216799</v>
      </c>
      <c r="I21" s="142">
        <f t="shared" si="20"/>
        <v>1</v>
      </c>
      <c r="J21" s="142">
        <f t="shared" ca="1" si="21"/>
        <v>1.0012685699999999</v>
      </c>
      <c r="K21" s="142">
        <f t="shared" ca="1" si="3"/>
        <v>190.28549999000001</v>
      </c>
      <c r="L21" s="146">
        <f>IF(VLOOKUP(A21,$U$12:$AD$125,8)=VLOOKUP(A20,$U$12:$AD$125,8),0,VLOOKUP(A21,U$12:$AD$125,8))</f>
        <v>0</v>
      </c>
      <c r="M21" s="147">
        <f>IF(L21&gt;0,VLOOKUP(L21,T$12:$AC$125,7),0)</f>
        <v>0</v>
      </c>
      <c r="N21" s="142">
        <f t="shared" si="4"/>
        <v>0</v>
      </c>
      <c r="O21" s="142">
        <f t="shared" ca="1" si="5"/>
        <v>190.28549999000001</v>
      </c>
      <c r="P21" s="148" t="str">
        <f t="shared" si="12"/>
        <v>A+J=</v>
      </c>
      <c r="Q21" s="149">
        <f t="shared" si="13"/>
        <v>44266</v>
      </c>
      <c r="R21" s="12"/>
      <c r="S21" s="13"/>
      <c r="T21" s="29"/>
      <c r="U21" s="30"/>
      <c r="V21" s="36"/>
      <c r="W21" s="33"/>
      <c r="X21" s="32"/>
      <c r="Y21" s="36"/>
      <c r="Z21" s="34"/>
      <c r="AA21" s="33"/>
      <c r="AB21" s="29"/>
      <c r="AC21" s="35"/>
      <c r="AD21" s="30"/>
      <c r="AE21" s="12"/>
      <c r="AF21" s="113">
        <f t="shared" ca="1" si="14"/>
        <v>45775</v>
      </c>
      <c r="AG21" s="18">
        <f t="shared" ca="1" si="6"/>
        <v>162580.32750000001</v>
      </c>
      <c r="AH21" s="18">
        <f t="shared" ca="1" si="6"/>
        <v>150000</v>
      </c>
      <c r="AI21" s="6">
        <f t="shared" ca="1" si="6"/>
        <v>1.9000000000000006E-2</v>
      </c>
      <c r="AJ21" s="19">
        <f t="shared" ca="1" si="6"/>
        <v>7.4690000000000005E-5</v>
      </c>
      <c r="AK21" s="6">
        <f t="shared" ca="1" si="6"/>
        <v>1.03</v>
      </c>
      <c r="AL21" s="113">
        <f t="shared" ca="1" si="7"/>
        <v>45775</v>
      </c>
      <c r="AM21" s="19">
        <f t="shared" ca="1" si="8"/>
        <v>1.08386885</v>
      </c>
      <c r="AN21" s="18">
        <f t="shared" ca="1" si="8"/>
        <v>12580.327499999999</v>
      </c>
      <c r="AO21" s="12">
        <f t="shared" ca="1" si="8"/>
        <v>1</v>
      </c>
      <c r="AP21" s="20">
        <f t="shared" ca="1" si="8"/>
        <v>1</v>
      </c>
      <c r="AQ21" s="18">
        <f t="shared" ca="1" si="8"/>
        <v>150000</v>
      </c>
      <c r="AR21" s="13" t="str">
        <f t="shared" ca="1" si="8"/>
        <v>A+J=</v>
      </c>
      <c r="AS21" s="113">
        <f t="shared" ca="1" si="8"/>
        <v>44266</v>
      </c>
      <c r="AT21" s="21"/>
      <c r="AU21" s="126" t="s">
        <v>58</v>
      </c>
      <c r="AV21" s="129">
        <v>487</v>
      </c>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row>
    <row r="22" spans="1:199" x14ac:dyDescent="0.2">
      <c r="A22" s="140">
        <f t="shared" si="9"/>
        <v>43537</v>
      </c>
      <c r="B22" s="141">
        <f t="shared" ca="1" si="15"/>
        <v>150228.37199998999</v>
      </c>
      <c r="C22" s="142">
        <f t="shared" si="10"/>
        <v>150000</v>
      </c>
      <c r="D22" s="143">
        <f ca="1">IF(A22&lt;$B$1,VLOOKUP(A22,[1]DI!$A$4:$B$15000,2,FALSE),0)</f>
        <v>6.4000000000000001E-2</v>
      </c>
      <c r="E22" s="142">
        <f t="shared" ca="1" si="19"/>
        <v>2.4620000000000002E-4</v>
      </c>
      <c r="F22" s="144">
        <f t="shared" si="11"/>
        <v>1.03</v>
      </c>
      <c r="G22" s="145">
        <f t="shared" ca="1" si="25"/>
        <v>1.0002535859999999</v>
      </c>
      <c r="H22" s="142">
        <f ca="1">TRUNC(PRODUCT(G$10:G21),15)</f>
        <v>1.0015224809140899</v>
      </c>
      <c r="I22" s="142">
        <f t="shared" si="20"/>
        <v>1</v>
      </c>
      <c r="J22" s="142">
        <f t="shared" ca="1" si="21"/>
        <v>1.00152248</v>
      </c>
      <c r="K22" s="142">
        <f t="shared" ca="1" si="3"/>
        <v>228.37199999000001</v>
      </c>
      <c r="L22" s="146">
        <f>IF(VLOOKUP(A22,$U$12:$AD$125,8)=VLOOKUP(A21,$U$12:$AD$125,8),0,VLOOKUP(A22,U$12:$AD$125,8))</f>
        <v>0</v>
      </c>
      <c r="M22" s="147">
        <f>IF(L22&gt;0,VLOOKUP(L22,T$12:$AC$125,7),0)</f>
        <v>0</v>
      </c>
      <c r="N22" s="142">
        <f t="shared" si="4"/>
        <v>0</v>
      </c>
      <c r="O22" s="142">
        <f t="shared" ca="1" si="5"/>
        <v>228.37199999000001</v>
      </c>
      <c r="P22" s="148" t="str">
        <f t="shared" si="12"/>
        <v>A+J=</v>
      </c>
      <c r="Q22" s="149">
        <f t="shared" si="13"/>
        <v>44266</v>
      </c>
      <c r="R22" s="4"/>
      <c r="S22" s="38"/>
      <c r="T22" s="29"/>
      <c r="U22" s="30"/>
      <c r="V22" s="36"/>
      <c r="W22" s="33"/>
      <c r="X22" s="32"/>
      <c r="Y22" s="36"/>
      <c r="Z22" s="37"/>
      <c r="AA22" s="33"/>
      <c r="AB22" s="29"/>
      <c r="AC22" s="35"/>
      <c r="AD22" s="30"/>
      <c r="AE22" s="39"/>
      <c r="AF22" s="113">
        <f t="shared" ca="1" si="14"/>
        <v>45776</v>
      </c>
      <c r="AG22" s="18">
        <f t="shared" ca="1" si="6"/>
        <v>162580.32750000001</v>
      </c>
      <c r="AH22" s="18">
        <f t="shared" ca="1" si="6"/>
        <v>150000</v>
      </c>
      <c r="AI22" s="6">
        <f t="shared" ca="1" si="6"/>
        <v>1.9000000000000006E-2</v>
      </c>
      <c r="AJ22" s="19">
        <f t="shared" ca="1" si="6"/>
        <v>7.4690000000000005E-5</v>
      </c>
      <c r="AK22" s="6">
        <f t="shared" ca="1" si="6"/>
        <v>1.03</v>
      </c>
      <c r="AL22" s="113">
        <f t="shared" ca="1" si="7"/>
        <v>45776</v>
      </c>
      <c r="AM22" s="19">
        <f t="shared" ca="1" si="8"/>
        <v>1.08386885</v>
      </c>
      <c r="AN22" s="18">
        <f t="shared" ca="1" si="8"/>
        <v>12580.327499999999</v>
      </c>
      <c r="AO22" s="12">
        <f t="shared" ca="1" si="8"/>
        <v>1</v>
      </c>
      <c r="AP22" s="20">
        <f t="shared" ca="1" si="8"/>
        <v>1</v>
      </c>
      <c r="AQ22" s="18">
        <f t="shared" ca="1" si="8"/>
        <v>150000</v>
      </c>
      <c r="AR22" s="13" t="str">
        <f t="shared" ca="1" si="8"/>
        <v>A+J=</v>
      </c>
      <c r="AS22" s="113">
        <f t="shared" ca="1" si="8"/>
        <v>44266</v>
      </c>
      <c r="AT22" s="40"/>
      <c r="AU22" s="21" t="s">
        <v>59</v>
      </c>
      <c r="AV22" s="124">
        <f>(AV18*AV21)</f>
        <v>73050000</v>
      </c>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row>
    <row r="23" spans="1:199" x14ac:dyDescent="0.2">
      <c r="A23" s="140">
        <f t="shared" si="9"/>
        <v>43538</v>
      </c>
      <c r="B23" s="141">
        <f t="shared" ca="1" si="15"/>
        <v>150266.46749998999</v>
      </c>
      <c r="C23" s="142">
        <f t="shared" si="10"/>
        <v>150000</v>
      </c>
      <c r="D23" s="143">
        <f ca="1">IF(A23&lt;$B$1,VLOOKUP(A23,[1]DI!$A$4:$B$15000,2,FALSE),0)</f>
        <v>6.4000000000000001E-2</v>
      </c>
      <c r="E23" s="142">
        <f t="shared" ca="1" si="19"/>
        <v>2.4620000000000002E-4</v>
      </c>
      <c r="F23" s="144">
        <f t="shared" si="11"/>
        <v>1.03</v>
      </c>
      <c r="G23" s="145">
        <f t="shared" ca="1" si="25"/>
        <v>1.0002535859999999</v>
      </c>
      <c r="H23" s="142">
        <f ca="1">TRUNC(PRODUCT(G$10:G22),15)</f>
        <v>1.0017764529939399</v>
      </c>
      <c r="I23" s="142">
        <f t="shared" si="20"/>
        <v>1</v>
      </c>
      <c r="J23" s="142">
        <f t="shared" ca="1" si="21"/>
        <v>1.0017764499999999</v>
      </c>
      <c r="K23" s="142">
        <f t="shared" ca="1" si="3"/>
        <v>266.46749999000002</v>
      </c>
      <c r="L23" s="146">
        <f>IF(VLOOKUP(A23,$U$12:$AD$125,8)=VLOOKUP(A22,$U$12:$AD$125,8),0,VLOOKUP(A23,U$12:$AD$125,8))</f>
        <v>0</v>
      </c>
      <c r="M23" s="147">
        <f>IF(L23&gt;0,VLOOKUP(L23,T$12:$AC$125,7),0)</f>
        <v>0</v>
      </c>
      <c r="N23" s="142">
        <f t="shared" si="4"/>
        <v>0</v>
      </c>
      <c r="O23" s="142">
        <f t="shared" ca="1" si="5"/>
        <v>266.46749999000002</v>
      </c>
      <c r="P23" s="148" t="str">
        <f t="shared" si="12"/>
        <v>A+J=</v>
      </c>
      <c r="Q23" s="149">
        <f t="shared" si="13"/>
        <v>44266</v>
      </c>
      <c r="R23" s="12"/>
      <c r="S23" s="13"/>
      <c r="T23" s="29"/>
      <c r="U23" s="30"/>
      <c r="V23" s="36"/>
      <c r="W23" s="33"/>
      <c r="X23" s="32"/>
      <c r="Y23" s="32"/>
      <c r="Z23" s="34"/>
      <c r="AA23" s="33"/>
      <c r="AB23" s="29"/>
      <c r="AC23" s="35"/>
      <c r="AD23" s="30"/>
      <c r="AE23" s="12"/>
      <c r="AF23" s="113">
        <f t="shared" ca="1" si="14"/>
        <v>45777</v>
      </c>
      <c r="AG23" s="18">
        <f t="shared" ca="1" si="6"/>
        <v>162580.32750000001</v>
      </c>
      <c r="AH23" s="18">
        <f t="shared" ca="1" si="6"/>
        <v>150000</v>
      </c>
      <c r="AI23" s="6">
        <f t="shared" ca="1" si="6"/>
        <v>1.9000000000000006E-2</v>
      </c>
      <c r="AJ23" s="19">
        <f t="shared" ca="1" si="6"/>
        <v>7.4690000000000005E-5</v>
      </c>
      <c r="AK23" s="6">
        <f t="shared" ca="1" si="6"/>
        <v>1.03</v>
      </c>
      <c r="AL23" s="113">
        <f t="shared" ca="1" si="7"/>
        <v>45777</v>
      </c>
      <c r="AM23" s="19">
        <f t="shared" ca="1" si="8"/>
        <v>1.08386885</v>
      </c>
      <c r="AN23" s="18">
        <f t="shared" ca="1" si="8"/>
        <v>12580.327499999999</v>
      </c>
      <c r="AO23" s="12">
        <f t="shared" ca="1" si="8"/>
        <v>1</v>
      </c>
      <c r="AP23" s="20">
        <f t="shared" ca="1" si="8"/>
        <v>1</v>
      </c>
      <c r="AQ23" s="18">
        <f t="shared" ca="1" si="8"/>
        <v>150000</v>
      </c>
      <c r="AR23" s="13" t="str">
        <f t="shared" ca="1" si="8"/>
        <v>A+J=</v>
      </c>
      <c r="AS23" s="113">
        <f t="shared" ca="1" si="8"/>
        <v>44266</v>
      </c>
      <c r="AT23" s="21"/>
      <c r="AU23" s="126" t="s">
        <v>60</v>
      </c>
      <c r="AV23" s="130">
        <f ca="1">(AV20*AV21)</f>
        <v>6126619.4924999997</v>
      </c>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row>
    <row r="24" spans="1:199" x14ac:dyDescent="0.2">
      <c r="A24" s="140">
        <f t="shared" si="9"/>
        <v>43539</v>
      </c>
      <c r="B24" s="141">
        <f t="shared" ca="1" si="15"/>
        <v>150304.5735</v>
      </c>
      <c r="C24" s="142">
        <f t="shared" si="10"/>
        <v>150000</v>
      </c>
      <c r="D24" s="143">
        <f ca="1">IF(A24&lt;$B$1,VLOOKUP(A24,[1]DI!$A$4:$B$15000,2,FALSE),0)</f>
        <v>6.4000000000000001E-2</v>
      </c>
      <c r="E24" s="142">
        <f t="shared" ca="1" si="19"/>
        <v>2.4620000000000002E-4</v>
      </c>
      <c r="F24" s="144">
        <f t="shared" si="11"/>
        <v>1.03</v>
      </c>
      <c r="G24" s="145">
        <f t="shared" ca="1" si="25"/>
        <v>1.0002535859999999</v>
      </c>
      <c r="H24" s="142">
        <f ca="1">TRUNC(PRODUCT(G$10:G23),15)</f>
        <v>1.00203048947755</v>
      </c>
      <c r="I24" s="142">
        <f t="shared" si="20"/>
        <v>1</v>
      </c>
      <c r="J24" s="142">
        <f t="shared" ca="1" si="21"/>
        <v>1.0020304900000001</v>
      </c>
      <c r="K24" s="142">
        <f t="shared" ca="1" si="3"/>
        <v>304.57350000000002</v>
      </c>
      <c r="L24" s="146">
        <f>IF(VLOOKUP(A24,$U$12:$AD$125,8)=VLOOKUP(A23,$U$12:$AD$125,8),0,VLOOKUP(A24,U$12:$AD$125,8))</f>
        <v>0</v>
      </c>
      <c r="M24" s="147">
        <f>IF(L24&gt;0,VLOOKUP(L24,T$12:$AC$125,7),0)</f>
        <v>0</v>
      </c>
      <c r="N24" s="142">
        <f t="shared" si="4"/>
        <v>0</v>
      </c>
      <c r="O24" s="142">
        <f t="shared" ca="1" si="5"/>
        <v>304.57350000000002</v>
      </c>
      <c r="P24" s="148" t="str">
        <f t="shared" si="12"/>
        <v>A+J=</v>
      </c>
      <c r="Q24" s="149">
        <f t="shared" si="13"/>
        <v>44266</v>
      </c>
      <c r="R24" s="12"/>
      <c r="S24" s="13"/>
      <c r="T24" s="29"/>
      <c r="U24" s="30"/>
      <c r="V24" s="36"/>
      <c r="W24" s="33"/>
      <c r="X24" s="32"/>
      <c r="Y24" s="32"/>
      <c r="Z24" s="34"/>
      <c r="AA24" s="33"/>
      <c r="AB24" s="29"/>
      <c r="AC24" s="35"/>
      <c r="AD24" s="30"/>
      <c r="AE24" s="12"/>
      <c r="AF24" s="113">
        <f t="shared" ca="1" si="14"/>
        <v>45778</v>
      </c>
      <c r="AG24" s="18">
        <f t="shared" ca="1" si="6"/>
        <v>162580.32750000001</v>
      </c>
      <c r="AH24" s="18">
        <f t="shared" ca="1" si="6"/>
        <v>150000</v>
      </c>
      <c r="AI24" s="6">
        <f t="shared" ca="1" si="6"/>
        <v>1.9000000000000006E-2</v>
      </c>
      <c r="AJ24" s="19">
        <f t="shared" ca="1" si="6"/>
        <v>7.4690000000000005E-5</v>
      </c>
      <c r="AK24" s="6">
        <f t="shared" ca="1" si="6"/>
        <v>1.03</v>
      </c>
      <c r="AL24" s="113">
        <f t="shared" ca="1" si="7"/>
        <v>45778</v>
      </c>
      <c r="AM24" s="19">
        <f t="shared" ca="1" si="8"/>
        <v>1.08386885</v>
      </c>
      <c r="AN24" s="18">
        <f t="shared" ca="1" si="8"/>
        <v>12580.327499999999</v>
      </c>
      <c r="AO24" s="12">
        <f t="shared" ca="1" si="8"/>
        <v>1</v>
      </c>
      <c r="AP24" s="20">
        <f t="shared" ca="1" si="8"/>
        <v>1</v>
      </c>
      <c r="AQ24" s="18">
        <f t="shared" ca="1" si="8"/>
        <v>150000</v>
      </c>
      <c r="AR24" s="13" t="str">
        <f t="shared" ca="1" si="8"/>
        <v>A+J=</v>
      </c>
      <c r="AS24" s="113">
        <f t="shared" ca="1" si="8"/>
        <v>44266</v>
      </c>
      <c r="AT24" s="21"/>
      <c r="AU24" s="21" t="s">
        <v>61</v>
      </c>
      <c r="AV24" s="125">
        <f ca="1">(AV22+AV23)</f>
        <v>79176619.492500007</v>
      </c>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row>
    <row r="25" spans="1:199" x14ac:dyDescent="0.2">
      <c r="A25" s="140">
        <f t="shared" si="9"/>
        <v>43540</v>
      </c>
      <c r="B25" s="141">
        <f t="shared" ca="1" si="15"/>
        <v>150342.68849999001</v>
      </c>
      <c r="C25" s="142">
        <f t="shared" si="10"/>
        <v>150000</v>
      </c>
      <c r="D25" s="143">
        <f ca="1">IF(A25&lt;$B$1,VLOOKUP(A25,[1]DI!$A$4:$B$15000,2,FALSE),0)</f>
        <v>0</v>
      </c>
      <c r="E25" s="142">
        <f t="shared" ca="1" si="19"/>
        <v>0</v>
      </c>
      <c r="F25" s="144">
        <f t="shared" si="11"/>
        <v>1.03</v>
      </c>
      <c r="G25" s="145">
        <f t="shared" ca="1" si="25"/>
        <v>1</v>
      </c>
      <c r="H25" s="142">
        <f ca="1">TRUNC(PRODUCT(G$10:G24),15)</f>
        <v>1.0022845903812501</v>
      </c>
      <c r="I25" s="142">
        <f t="shared" si="20"/>
        <v>1</v>
      </c>
      <c r="J25" s="142">
        <f t="shared" ca="1" si="21"/>
        <v>1.0022845899999999</v>
      </c>
      <c r="K25" s="142">
        <f t="shared" ca="1" si="3"/>
        <v>342.68849999000003</v>
      </c>
      <c r="L25" s="146">
        <f>IF(VLOOKUP(A25,$U$12:$AD$125,8)=VLOOKUP(A24,$U$12:$AD$125,8),0,VLOOKUP(A25,U$12:$AD$125,8))</f>
        <v>0</v>
      </c>
      <c r="M25" s="147">
        <f>IF(L25&gt;0,VLOOKUP(L25,T$12:$AC$125,7),0)</f>
        <v>0</v>
      </c>
      <c r="N25" s="142">
        <f t="shared" si="4"/>
        <v>0</v>
      </c>
      <c r="O25" s="142">
        <f t="shared" ca="1" si="5"/>
        <v>342.68849999000003</v>
      </c>
      <c r="P25" s="148" t="str">
        <f t="shared" si="12"/>
        <v>A+J=</v>
      </c>
      <c r="Q25" s="149">
        <f t="shared" si="13"/>
        <v>44266</v>
      </c>
      <c r="R25" s="12"/>
      <c r="S25" s="13"/>
      <c r="T25" s="25"/>
      <c r="U25" s="62"/>
      <c r="V25" s="19"/>
      <c r="W25" s="12"/>
      <c r="X25" s="56"/>
      <c r="Y25" s="56"/>
      <c r="Z25" s="10"/>
      <c r="AA25" s="12"/>
      <c r="AB25" s="25"/>
      <c r="AC25" s="63"/>
      <c r="AD25" s="62"/>
      <c r="AE25" s="12"/>
      <c r="AF25" s="113">
        <f t="shared" ca="1" si="14"/>
        <v>45779</v>
      </c>
      <c r="AG25" s="18">
        <f t="shared" ca="1" si="6"/>
        <v>162580.32750000001</v>
      </c>
      <c r="AH25" s="18">
        <f t="shared" ca="1" si="6"/>
        <v>150000</v>
      </c>
      <c r="AI25" s="6">
        <f t="shared" ca="1" si="6"/>
        <v>1.9000000000000006E-2</v>
      </c>
      <c r="AJ25" s="19">
        <f t="shared" ca="1" si="6"/>
        <v>7.4690000000000005E-5</v>
      </c>
      <c r="AK25" s="6">
        <f t="shared" ca="1" si="6"/>
        <v>1.03</v>
      </c>
      <c r="AL25" s="113">
        <f t="shared" ca="1" si="7"/>
        <v>45779</v>
      </c>
      <c r="AM25" s="19">
        <f t="shared" ca="1" si="8"/>
        <v>1.08386885</v>
      </c>
      <c r="AN25" s="18">
        <f t="shared" ca="1" si="8"/>
        <v>12580.327499999999</v>
      </c>
      <c r="AO25" s="12">
        <f t="shared" ca="1" si="8"/>
        <v>1</v>
      </c>
      <c r="AP25" s="20">
        <f t="shared" ca="1" si="8"/>
        <v>1</v>
      </c>
      <c r="AQ25" s="18">
        <f t="shared" ca="1" si="8"/>
        <v>150000</v>
      </c>
      <c r="AR25" s="13" t="str">
        <f t="shared" ca="1" si="8"/>
        <v>A+J=</v>
      </c>
      <c r="AS25" s="113">
        <f t="shared" ca="1" si="8"/>
        <v>44266</v>
      </c>
      <c r="AT25" s="21"/>
      <c r="AU25" s="126" t="s">
        <v>62</v>
      </c>
      <c r="AV25" s="131">
        <f>VLOOKUP(AV$16+1,$A$10:$N$3625,3)</f>
        <v>150000</v>
      </c>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row>
    <row r="26" spans="1:199" x14ac:dyDescent="0.2">
      <c r="A26" s="140">
        <f t="shared" si="9"/>
        <v>43541</v>
      </c>
      <c r="B26" s="141">
        <f t="shared" ca="1" si="15"/>
        <v>150342.68849999001</v>
      </c>
      <c r="C26" s="142">
        <f t="shared" si="10"/>
        <v>150000</v>
      </c>
      <c r="D26" s="143">
        <f ca="1">IF(A26&lt;$B$1,VLOOKUP(A26,[1]DI!$A$4:$B$15000,2,FALSE),0)</f>
        <v>0</v>
      </c>
      <c r="E26" s="142">
        <f t="shared" ca="1" si="19"/>
        <v>0</v>
      </c>
      <c r="F26" s="144">
        <f t="shared" si="11"/>
        <v>1.03</v>
      </c>
      <c r="G26" s="145">
        <f t="shared" ca="1" si="25"/>
        <v>1</v>
      </c>
      <c r="H26" s="142">
        <f ca="1">TRUNC(PRODUCT(G$10:G25),15)</f>
        <v>1.0022845903812501</v>
      </c>
      <c r="I26" s="142">
        <f t="shared" si="20"/>
        <v>1</v>
      </c>
      <c r="J26" s="142">
        <f t="shared" ca="1" si="21"/>
        <v>1.0022845899999999</v>
      </c>
      <c r="K26" s="142">
        <f t="shared" ca="1" si="3"/>
        <v>342.68849999000003</v>
      </c>
      <c r="L26" s="146">
        <f>IF(VLOOKUP(A26,$U$12:$AD$125,8)=VLOOKUP(A25,$U$12:$AD$125,8),0,VLOOKUP(A26,U$12:$AD$125,8))</f>
        <v>0</v>
      </c>
      <c r="M26" s="147">
        <f>IF(L26&gt;0,VLOOKUP(L26,T$12:$AC$125,7),0)</f>
        <v>0</v>
      </c>
      <c r="N26" s="142">
        <f t="shared" si="4"/>
        <v>0</v>
      </c>
      <c r="O26" s="142">
        <f t="shared" ca="1" si="5"/>
        <v>342.68849999000003</v>
      </c>
      <c r="P26" s="148" t="str">
        <f t="shared" si="12"/>
        <v>A+J=</v>
      </c>
      <c r="Q26" s="149">
        <f t="shared" si="13"/>
        <v>44266</v>
      </c>
      <c r="R26" s="12"/>
      <c r="S26" s="13"/>
      <c r="T26" s="25"/>
      <c r="U26" s="62"/>
      <c r="V26" s="56"/>
      <c r="W26" s="12"/>
      <c r="X26" s="56"/>
      <c r="Y26" s="56"/>
      <c r="Z26" s="10"/>
      <c r="AA26" s="12"/>
      <c r="AB26" s="25"/>
      <c r="AC26" s="63"/>
      <c r="AD26" s="62"/>
      <c r="AE26" s="12"/>
      <c r="AF26" s="113">
        <f t="shared" ca="1" si="14"/>
        <v>45780</v>
      </c>
      <c r="AG26" s="18">
        <f t="shared" ref="AG26:AK39" ca="1" si="26">VLOOKUP($AF26,$A$10:$Q$3625,(AG$1)+1)</f>
        <v>162580.32750000001</v>
      </c>
      <c r="AH26" s="18">
        <f t="shared" ca="1" si="26"/>
        <v>150000</v>
      </c>
      <c r="AI26" s="6">
        <f t="shared" ca="1" si="26"/>
        <v>1.9000000000000006E-2</v>
      </c>
      <c r="AJ26" s="19">
        <f t="shared" ca="1" si="26"/>
        <v>7.4690000000000005E-5</v>
      </c>
      <c r="AK26" s="6">
        <f t="shared" ca="1" si="26"/>
        <v>1.03</v>
      </c>
      <c r="AL26" s="113">
        <f t="shared" ca="1" si="7"/>
        <v>45780</v>
      </c>
      <c r="AM26" s="19">
        <f t="shared" ref="AM26:AS39" ca="1" si="27">VLOOKUP($AF26,$A$10:$Q$3625,(AM$1)+1)</f>
        <v>1.08386885</v>
      </c>
      <c r="AN26" s="18">
        <f t="shared" ca="1" si="27"/>
        <v>12580.327499999999</v>
      </c>
      <c r="AO26" s="12">
        <f t="shared" ca="1" si="27"/>
        <v>1</v>
      </c>
      <c r="AP26" s="20">
        <f t="shared" ca="1" si="27"/>
        <v>1</v>
      </c>
      <c r="AQ26" s="18">
        <f t="shared" ca="1" si="27"/>
        <v>150000</v>
      </c>
      <c r="AR26" s="13" t="str">
        <f t="shared" ca="1" si="27"/>
        <v>A+J=</v>
      </c>
      <c r="AS26" s="113">
        <f t="shared" ca="1" si="27"/>
        <v>44266</v>
      </c>
      <c r="AT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row>
    <row r="27" spans="1:199" x14ac:dyDescent="0.2">
      <c r="A27" s="140">
        <f t="shared" si="9"/>
        <v>43542</v>
      </c>
      <c r="B27" s="141">
        <f t="shared" ca="1" si="15"/>
        <v>150342.68849999001</v>
      </c>
      <c r="C27" s="142">
        <f t="shared" si="10"/>
        <v>150000</v>
      </c>
      <c r="D27" s="143">
        <f ca="1">IF(A27&lt;$B$1,VLOOKUP(A27,[1]DI!$A$4:$B$15000,2,FALSE),0)</f>
        <v>6.4000000000000001E-2</v>
      </c>
      <c r="E27" s="142">
        <f t="shared" ca="1" si="19"/>
        <v>2.4620000000000002E-4</v>
      </c>
      <c r="F27" s="144">
        <f t="shared" si="11"/>
        <v>1.03</v>
      </c>
      <c r="G27" s="145">
        <f t="shared" ca="1" si="25"/>
        <v>1.0002535859999999</v>
      </c>
      <c r="H27" s="142">
        <f ca="1">TRUNC(PRODUCT(G$10:G26),15)</f>
        <v>1.0022845903812501</v>
      </c>
      <c r="I27" s="142">
        <f t="shared" si="20"/>
        <v>1</v>
      </c>
      <c r="J27" s="142">
        <f t="shared" ca="1" si="21"/>
        <v>1.0022845899999999</v>
      </c>
      <c r="K27" s="142">
        <f t="shared" ca="1" si="3"/>
        <v>342.68849999000003</v>
      </c>
      <c r="L27" s="146">
        <f>IF(VLOOKUP(A27,$U$12:$AD$125,8)=VLOOKUP(A26,$U$12:$AD$125,8),0,VLOOKUP(A27,U$12:$AD$125,8))</f>
        <v>0</v>
      </c>
      <c r="M27" s="147">
        <f>IF(L27&gt;0,VLOOKUP(L27,T$12:$AC$125,7),0)</f>
        <v>0</v>
      </c>
      <c r="N27" s="142">
        <f t="shared" si="4"/>
        <v>0</v>
      </c>
      <c r="O27" s="142">
        <f t="shared" ca="1" si="5"/>
        <v>342.68849999000003</v>
      </c>
      <c r="P27" s="148" t="str">
        <f t="shared" si="12"/>
        <v>A+J=</v>
      </c>
      <c r="Q27" s="149">
        <f t="shared" si="13"/>
        <v>44266</v>
      </c>
      <c r="R27" s="12"/>
      <c r="S27" s="13"/>
      <c r="T27" s="25"/>
      <c r="U27" s="62"/>
      <c r="V27" s="56"/>
      <c r="W27" s="12"/>
      <c r="X27" s="56"/>
      <c r="Y27" s="56"/>
      <c r="Z27" s="10"/>
      <c r="AA27" s="12"/>
      <c r="AB27" s="25"/>
      <c r="AC27" s="63"/>
      <c r="AD27" s="62"/>
      <c r="AE27" s="12"/>
      <c r="AF27" s="113">
        <f t="shared" ca="1" si="14"/>
        <v>45781</v>
      </c>
      <c r="AG27" s="18">
        <f t="shared" ca="1" si="26"/>
        <v>162580.32750000001</v>
      </c>
      <c r="AH27" s="18">
        <f t="shared" ca="1" si="26"/>
        <v>150000</v>
      </c>
      <c r="AI27" s="6">
        <f t="shared" ca="1" si="26"/>
        <v>1.9000000000000006E-2</v>
      </c>
      <c r="AJ27" s="19">
        <f t="shared" ca="1" si="26"/>
        <v>7.4690000000000005E-5</v>
      </c>
      <c r="AK27" s="6">
        <f t="shared" ca="1" si="26"/>
        <v>1.03</v>
      </c>
      <c r="AL27" s="113">
        <f t="shared" ca="1" si="7"/>
        <v>45781</v>
      </c>
      <c r="AM27" s="19">
        <f t="shared" ca="1" si="27"/>
        <v>1.08386885</v>
      </c>
      <c r="AN27" s="18">
        <f t="shared" ca="1" si="27"/>
        <v>12580.327499999999</v>
      </c>
      <c r="AO27" s="12">
        <f t="shared" ca="1" si="27"/>
        <v>1</v>
      </c>
      <c r="AP27" s="20">
        <f t="shared" ca="1" si="27"/>
        <v>1</v>
      </c>
      <c r="AQ27" s="18">
        <f t="shared" ca="1" si="27"/>
        <v>150000</v>
      </c>
      <c r="AR27" s="13" t="str">
        <f t="shared" ca="1" si="27"/>
        <v>A+J=</v>
      </c>
      <c r="AS27" s="113">
        <f t="shared" ca="1" si="27"/>
        <v>44266</v>
      </c>
      <c r="AT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row>
    <row r="28" spans="1:199" x14ac:dyDescent="0.2">
      <c r="A28" s="140">
        <f t="shared" si="9"/>
        <v>43543</v>
      </c>
      <c r="B28" s="141">
        <f t="shared" ca="1" si="15"/>
        <v>150380.81399999</v>
      </c>
      <c r="C28" s="142">
        <f t="shared" si="10"/>
        <v>150000</v>
      </c>
      <c r="D28" s="143">
        <f ca="1">IF(A28&lt;$B$1,VLOOKUP(A28,[1]DI!$A$4:$B$15000,2,FALSE),0)</f>
        <v>6.4000000000000001E-2</v>
      </c>
      <c r="E28" s="142">
        <f t="shared" ca="1" si="19"/>
        <v>2.4620000000000002E-4</v>
      </c>
      <c r="F28" s="144">
        <f t="shared" si="11"/>
        <v>1.03</v>
      </c>
      <c r="G28" s="145">
        <f t="shared" ca="1" si="25"/>
        <v>1.0002535859999999</v>
      </c>
      <c r="H28" s="142">
        <f ca="1">TRUNC(PRODUCT(G$10:G27),15)</f>
        <v>1.0025387557213901</v>
      </c>
      <c r="I28" s="142">
        <f t="shared" si="20"/>
        <v>1</v>
      </c>
      <c r="J28" s="142">
        <f t="shared" ca="1" si="21"/>
        <v>1.00253876</v>
      </c>
      <c r="K28" s="142">
        <f t="shared" ca="1" si="3"/>
        <v>380.81399999000001</v>
      </c>
      <c r="L28" s="146">
        <f>IF(VLOOKUP(A28,$U$12:$AD$125,8)=VLOOKUP(A27,$U$12:$AD$125,8),0,VLOOKUP(A28,U$12:$AD$125,8))</f>
        <v>0</v>
      </c>
      <c r="M28" s="147">
        <f>IF(L28&gt;0,VLOOKUP(L28,T$12:$AC$125,7),0)</f>
        <v>0</v>
      </c>
      <c r="N28" s="142">
        <f t="shared" si="4"/>
        <v>0</v>
      </c>
      <c r="O28" s="142">
        <f t="shared" ca="1" si="5"/>
        <v>380.81399999000001</v>
      </c>
      <c r="P28" s="148" t="str">
        <f t="shared" si="12"/>
        <v>A+J=</v>
      </c>
      <c r="Q28" s="149">
        <f t="shared" si="13"/>
        <v>44266</v>
      </c>
      <c r="R28" s="12"/>
      <c r="S28" s="13"/>
      <c r="T28" s="25"/>
      <c r="U28" s="62"/>
      <c r="V28" s="56"/>
      <c r="W28" s="12"/>
      <c r="X28" s="56"/>
      <c r="Y28" s="56"/>
      <c r="Z28" s="10"/>
      <c r="AA28" s="12"/>
      <c r="AB28" s="25"/>
      <c r="AC28" s="63"/>
      <c r="AD28" s="62"/>
      <c r="AE28" s="12"/>
      <c r="AF28" s="113">
        <f t="shared" ca="1" si="14"/>
        <v>45782</v>
      </c>
      <c r="AG28" s="18">
        <f t="shared" ca="1" si="26"/>
        <v>162580.32750000001</v>
      </c>
      <c r="AH28" s="18">
        <f t="shared" ca="1" si="26"/>
        <v>150000</v>
      </c>
      <c r="AI28" s="6">
        <f t="shared" ca="1" si="26"/>
        <v>1.9000000000000006E-2</v>
      </c>
      <c r="AJ28" s="19">
        <f t="shared" ca="1" si="26"/>
        <v>7.4690000000000005E-5</v>
      </c>
      <c r="AK28" s="6">
        <f t="shared" ca="1" si="26"/>
        <v>1.03</v>
      </c>
      <c r="AL28" s="113">
        <f t="shared" ca="1" si="7"/>
        <v>45782</v>
      </c>
      <c r="AM28" s="19">
        <f t="shared" ca="1" si="27"/>
        <v>1.08386885</v>
      </c>
      <c r="AN28" s="18">
        <f t="shared" ca="1" si="27"/>
        <v>12580.327499999999</v>
      </c>
      <c r="AO28" s="12">
        <f t="shared" ca="1" si="27"/>
        <v>1</v>
      </c>
      <c r="AP28" s="20">
        <f t="shared" ca="1" si="27"/>
        <v>1</v>
      </c>
      <c r="AQ28" s="18">
        <f t="shared" ca="1" si="27"/>
        <v>150000</v>
      </c>
      <c r="AR28" s="13" t="str">
        <f t="shared" ca="1" si="27"/>
        <v>A+J=</v>
      </c>
      <c r="AS28" s="113">
        <f t="shared" ca="1" si="27"/>
        <v>44266</v>
      </c>
      <c r="AT28" s="21"/>
      <c r="AU28" s="118" t="s">
        <v>63</v>
      </c>
      <c r="AV28" s="117"/>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row>
    <row r="29" spans="1:199" x14ac:dyDescent="0.2">
      <c r="A29" s="140">
        <f t="shared" si="9"/>
        <v>43544</v>
      </c>
      <c r="B29" s="141">
        <f t="shared" ca="1" si="15"/>
        <v>150418.9485</v>
      </c>
      <c r="C29" s="142">
        <f t="shared" si="10"/>
        <v>150000</v>
      </c>
      <c r="D29" s="143">
        <f ca="1">IF(A29&lt;$B$1,VLOOKUP(A29,[1]DI!$A$4:$B$15000,2,FALSE),0)</f>
        <v>6.4000000000000001E-2</v>
      </c>
      <c r="E29" s="142">
        <f t="shared" ca="1" si="19"/>
        <v>2.4620000000000002E-4</v>
      </c>
      <c r="F29" s="144">
        <f t="shared" si="11"/>
        <v>1.03</v>
      </c>
      <c r="G29" s="145">
        <f t="shared" ca="1" si="25"/>
        <v>1.0002535859999999</v>
      </c>
      <c r="H29" s="142">
        <f ca="1">TRUNC(PRODUCT(G$10:G28),15)</f>
        <v>1.0027929855143001</v>
      </c>
      <c r="I29" s="142">
        <f t="shared" si="20"/>
        <v>1</v>
      </c>
      <c r="J29" s="142">
        <f t="shared" ca="1" si="21"/>
        <v>1.0027929900000001</v>
      </c>
      <c r="K29" s="142">
        <f t="shared" ca="1" si="3"/>
        <v>418.94850000000002</v>
      </c>
      <c r="L29" s="146">
        <f>IF(VLOOKUP(A29,$U$12:$AD$125,8)=VLOOKUP(A28,$U$12:$AD$125,8),0,VLOOKUP(A29,U$12:$AD$125,8))</f>
        <v>0</v>
      </c>
      <c r="M29" s="147">
        <f>IF(L29&gt;0,VLOOKUP(L29,T$12:$AC$125,7),0)</f>
        <v>0</v>
      </c>
      <c r="N29" s="142">
        <f t="shared" si="4"/>
        <v>0</v>
      </c>
      <c r="O29" s="142">
        <f t="shared" ca="1" si="5"/>
        <v>418.94850000000002</v>
      </c>
      <c r="P29" s="148" t="str">
        <f t="shared" si="12"/>
        <v>A+J=</v>
      </c>
      <c r="Q29" s="149">
        <f t="shared" si="13"/>
        <v>44266</v>
      </c>
      <c r="R29" s="12"/>
      <c r="S29" s="13"/>
      <c r="T29" s="25"/>
      <c r="U29" s="62"/>
      <c r="V29" s="56"/>
      <c r="W29" s="12"/>
      <c r="X29" s="56"/>
      <c r="Y29" s="56"/>
      <c r="Z29" s="64"/>
      <c r="AA29" s="12"/>
      <c r="AB29" s="25"/>
      <c r="AC29" s="63"/>
      <c r="AD29" s="62"/>
      <c r="AE29" s="12"/>
      <c r="AF29" s="113">
        <f t="shared" ca="1" si="14"/>
        <v>45783</v>
      </c>
      <c r="AG29" s="18">
        <f t="shared" ca="1" si="26"/>
        <v>162580.32750000001</v>
      </c>
      <c r="AH29" s="18">
        <f t="shared" ca="1" si="26"/>
        <v>150000</v>
      </c>
      <c r="AI29" s="6">
        <f t="shared" ca="1" si="26"/>
        <v>1.9000000000000006E-2</v>
      </c>
      <c r="AJ29" s="19">
        <f t="shared" ca="1" si="26"/>
        <v>7.4690000000000005E-5</v>
      </c>
      <c r="AK29" s="6">
        <f t="shared" ca="1" si="26"/>
        <v>1.03</v>
      </c>
      <c r="AL29" s="113">
        <f t="shared" ca="1" si="7"/>
        <v>45783</v>
      </c>
      <c r="AM29" s="19">
        <f t="shared" ca="1" si="27"/>
        <v>1.08386885</v>
      </c>
      <c r="AN29" s="18">
        <f t="shared" ca="1" si="27"/>
        <v>12580.327499999999</v>
      </c>
      <c r="AO29" s="12">
        <f t="shared" ca="1" si="27"/>
        <v>1</v>
      </c>
      <c r="AP29" s="20">
        <f t="shared" ca="1" si="27"/>
        <v>1</v>
      </c>
      <c r="AQ29" s="18">
        <f t="shared" ca="1" si="27"/>
        <v>150000</v>
      </c>
      <c r="AR29" s="13" t="str">
        <f t="shared" ca="1" si="27"/>
        <v>A+J=</v>
      </c>
      <c r="AS29" s="113">
        <f t="shared" ca="1" si="27"/>
        <v>44266</v>
      </c>
      <c r="AT29" s="21"/>
      <c r="AU29" s="1" t="s">
        <v>48</v>
      </c>
      <c r="AV29" s="119" t="s">
        <v>49</v>
      </c>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row>
    <row r="30" spans="1:199" x14ac:dyDescent="0.2">
      <c r="A30" s="140">
        <f t="shared" si="9"/>
        <v>43545</v>
      </c>
      <c r="B30" s="141">
        <f t="shared" ca="1" si="15"/>
        <v>150457.092</v>
      </c>
      <c r="C30" s="142">
        <f t="shared" si="10"/>
        <v>150000</v>
      </c>
      <c r="D30" s="143">
        <f ca="1">IF(A30&lt;$B$1,VLOOKUP(A30,[1]DI!$A$4:$B$15000,2,FALSE),0)</f>
        <v>6.4000000000000001E-2</v>
      </c>
      <c r="E30" s="142">
        <f t="shared" ca="1" si="19"/>
        <v>2.4620000000000002E-4</v>
      </c>
      <c r="F30" s="144">
        <f t="shared" si="11"/>
        <v>1.03</v>
      </c>
      <c r="G30" s="145">
        <f t="shared" ca="1" si="25"/>
        <v>1.0002535859999999</v>
      </c>
      <c r="H30" s="142">
        <f ca="1">TRUNC(PRODUCT(G$10:G29),15)</f>
        <v>1.0030472797763199</v>
      </c>
      <c r="I30" s="142">
        <f t="shared" si="20"/>
        <v>1</v>
      </c>
      <c r="J30" s="142">
        <f t="shared" ca="1" si="21"/>
        <v>1.0030472800000001</v>
      </c>
      <c r="K30" s="142">
        <f t="shared" ca="1" si="3"/>
        <v>457.09199999999998</v>
      </c>
      <c r="L30" s="146">
        <f>IF(VLOOKUP(A30,$U$12:$AD$125,8)=VLOOKUP(A29,$U$12:$AD$125,8),0,VLOOKUP(A30,U$12:$AD$125,8))</f>
        <v>0</v>
      </c>
      <c r="M30" s="147">
        <f>IF(L30&gt;0,VLOOKUP(L30,T$12:$AC$125,7),0)</f>
        <v>0</v>
      </c>
      <c r="N30" s="142">
        <f t="shared" si="4"/>
        <v>0</v>
      </c>
      <c r="O30" s="142">
        <f t="shared" ca="1" si="5"/>
        <v>457.09199999999998</v>
      </c>
      <c r="P30" s="148" t="str">
        <f t="shared" si="12"/>
        <v>A+J=</v>
      </c>
      <c r="Q30" s="149">
        <f t="shared" si="13"/>
        <v>44266</v>
      </c>
      <c r="R30" s="12"/>
      <c r="S30" s="13"/>
      <c r="T30" s="25"/>
      <c r="U30" s="62"/>
      <c r="V30" s="56"/>
      <c r="W30" s="12"/>
      <c r="X30" s="56"/>
      <c r="Y30" s="56"/>
      <c r="Z30" s="64"/>
      <c r="AA30" s="12"/>
      <c r="AB30" s="25"/>
      <c r="AC30" s="63"/>
      <c r="AD30" s="62"/>
      <c r="AE30" s="12"/>
      <c r="AF30" s="113">
        <f t="shared" ca="1" si="14"/>
        <v>45784</v>
      </c>
      <c r="AG30" s="18">
        <f t="shared" ca="1" si="26"/>
        <v>162580.32750000001</v>
      </c>
      <c r="AH30" s="18">
        <f t="shared" ca="1" si="26"/>
        <v>150000</v>
      </c>
      <c r="AI30" s="6">
        <f t="shared" ca="1" si="26"/>
        <v>1.9000000000000006E-2</v>
      </c>
      <c r="AJ30" s="19">
        <f t="shared" ca="1" si="26"/>
        <v>7.4690000000000005E-5</v>
      </c>
      <c r="AK30" s="6">
        <f t="shared" ca="1" si="26"/>
        <v>1.03</v>
      </c>
      <c r="AL30" s="113">
        <f t="shared" ca="1" si="7"/>
        <v>45784</v>
      </c>
      <c r="AM30" s="19">
        <f t="shared" ca="1" si="27"/>
        <v>1.08386885</v>
      </c>
      <c r="AN30" s="18">
        <f t="shared" ca="1" si="27"/>
        <v>12580.327499999999</v>
      </c>
      <c r="AO30" s="12">
        <f t="shared" ca="1" si="27"/>
        <v>1</v>
      </c>
      <c r="AP30" s="20">
        <f t="shared" ca="1" si="27"/>
        <v>1</v>
      </c>
      <c r="AQ30" s="18">
        <f t="shared" ca="1" si="27"/>
        <v>150000</v>
      </c>
      <c r="AR30" s="13" t="str">
        <f t="shared" ca="1" si="27"/>
        <v>A+J=</v>
      </c>
      <c r="AS30" s="113">
        <f t="shared" ca="1" si="27"/>
        <v>44266</v>
      </c>
      <c r="AT30" s="21"/>
      <c r="AU30" s="126" t="s">
        <v>52</v>
      </c>
      <c r="AV30" s="127" t="str">
        <f>AV11</f>
        <v>PORTOSEG S.A</v>
      </c>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row>
    <row r="31" spans="1:199" x14ac:dyDescent="0.2">
      <c r="A31" s="140">
        <f t="shared" si="9"/>
        <v>43546</v>
      </c>
      <c r="B31" s="141">
        <f t="shared" ca="1" si="15"/>
        <v>150495.24600000001</v>
      </c>
      <c r="C31" s="142">
        <f t="shared" si="10"/>
        <v>150000</v>
      </c>
      <c r="D31" s="143">
        <f ca="1">IF(A31&lt;$B$1,VLOOKUP(A31,[1]DI!$A$4:$B$15000,2,FALSE),0)</f>
        <v>6.4000000000000001E-2</v>
      </c>
      <c r="E31" s="142">
        <f t="shared" ca="1" si="19"/>
        <v>2.4620000000000002E-4</v>
      </c>
      <c r="F31" s="144">
        <f t="shared" si="11"/>
        <v>1.03</v>
      </c>
      <c r="G31" s="145">
        <f t="shared" ca="1" si="25"/>
        <v>1.0002535859999999</v>
      </c>
      <c r="H31" s="142">
        <f ca="1">TRUNC(PRODUCT(G$10:G30),15)</f>
        <v>1.00330163852381</v>
      </c>
      <c r="I31" s="142">
        <f t="shared" si="20"/>
        <v>1</v>
      </c>
      <c r="J31" s="142">
        <f t="shared" ca="1" si="21"/>
        <v>1.0033016400000001</v>
      </c>
      <c r="K31" s="142">
        <f t="shared" ca="1" si="3"/>
        <v>495.24599999999998</v>
      </c>
      <c r="L31" s="146">
        <f>IF(VLOOKUP(A31,$U$12:$AD$125,8)=VLOOKUP(A30,$U$12:$AD$125,8),0,VLOOKUP(A31,U$12:$AD$125,8))</f>
        <v>0</v>
      </c>
      <c r="M31" s="147">
        <f>IF(L31&gt;0,VLOOKUP(L31,T$12:$AC$125,7),0)</f>
        <v>0</v>
      </c>
      <c r="N31" s="142">
        <f t="shared" si="4"/>
        <v>0</v>
      </c>
      <c r="O31" s="142">
        <f t="shared" ca="1" si="5"/>
        <v>495.24599999999998</v>
      </c>
      <c r="P31" s="148" t="str">
        <f t="shared" si="12"/>
        <v>A+J=</v>
      </c>
      <c r="Q31" s="149">
        <f t="shared" si="13"/>
        <v>44266</v>
      </c>
      <c r="R31" s="12"/>
      <c r="S31" s="13"/>
      <c r="T31" s="25"/>
      <c r="U31" s="62"/>
      <c r="V31" s="56"/>
      <c r="W31" s="12"/>
      <c r="X31" s="56"/>
      <c r="Y31" s="56"/>
      <c r="Z31" s="64"/>
      <c r="AA31" s="12"/>
      <c r="AB31" s="25"/>
      <c r="AC31" s="63"/>
      <c r="AD31" s="62"/>
      <c r="AE31" s="12"/>
      <c r="AF31" s="113">
        <f t="shared" ca="1" si="14"/>
        <v>45785</v>
      </c>
      <c r="AG31" s="18">
        <f t="shared" ca="1" si="26"/>
        <v>162580.32750000001</v>
      </c>
      <c r="AH31" s="18">
        <f t="shared" ca="1" si="26"/>
        <v>150000</v>
      </c>
      <c r="AI31" s="6">
        <f t="shared" ca="1" si="26"/>
        <v>1.9000000000000006E-2</v>
      </c>
      <c r="AJ31" s="19">
        <f t="shared" ca="1" si="26"/>
        <v>7.4690000000000005E-5</v>
      </c>
      <c r="AK31" s="6">
        <f t="shared" ca="1" si="26"/>
        <v>1.03</v>
      </c>
      <c r="AL31" s="113">
        <f t="shared" ca="1" si="7"/>
        <v>45785</v>
      </c>
      <c r="AM31" s="19">
        <f t="shared" ca="1" si="27"/>
        <v>1.08386885</v>
      </c>
      <c r="AN31" s="18">
        <f t="shared" ca="1" si="27"/>
        <v>12580.327499999999</v>
      </c>
      <c r="AO31" s="12">
        <f t="shared" ca="1" si="27"/>
        <v>1</v>
      </c>
      <c r="AP31" s="20">
        <f t="shared" ca="1" si="27"/>
        <v>1</v>
      </c>
      <c r="AQ31" s="18">
        <f t="shared" ca="1" si="27"/>
        <v>150000</v>
      </c>
      <c r="AR31" s="13" t="str">
        <f t="shared" ca="1" si="27"/>
        <v>A+J=</v>
      </c>
      <c r="AS31" s="113">
        <f t="shared" ca="1" si="27"/>
        <v>44266</v>
      </c>
      <c r="AT31" s="21"/>
      <c r="AU31" s="21" t="s">
        <v>53</v>
      </c>
      <c r="AV31" s="45" t="str">
        <f>AV12</f>
        <v>3ª</v>
      </c>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row>
    <row r="32" spans="1:199" x14ac:dyDescent="0.2">
      <c r="A32" s="140">
        <f t="shared" si="9"/>
        <v>43547</v>
      </c>
      <c r="B32" s="141">
        <f t="shared" ca="1" si="15"/>
        <v>150533.40899999</v>
      </c>
      <c r="C32" s="142">
        <f t="shared" si="10"/>
        <v>150000</v>
      </c>
      <c r="D32" s="143">
        <f ca="1">IF(A32&lt;$B$1,VLOOKUP(A32,[1]DI!$A$4:$B$15000,2,FALSE),0)</f>
        <v>0</v>
      </c>
      <c r="E32" s="142">
        <f t="shared" ca="1" si="19"/>
        <v>0</v>
      </c>
      <c r="F32" s="144">
        <f t="shared" si="11"/>
        <v>1.03</v>
      </c>
      <c r="G32" s="145">
        <f t="shared" ca="1" si="25"/>
        <v>1</v>
      </c>
      <c r="H32" s="142">
        <f ca="1">TRUNC(PRODUCT(G$10:G31),15)</f>
        <v>1.0035560617731201</v>
      </c>
      <c r="I32" s="142">
        <f t="shared" si="20"/>
        <v>1</v>
      </c>
      <c r="J32" s="142">
        <f t="shared" ca="1" si="21"/>
        <v>1.00355606</v>
      </c>
      <c r="K32" s="142">
        <f t="shared" ca="1" si="3"/>
        <v>533.40899998999998</v>
      </c>
      <c r="L32" s="146">
        <f>IF(VLOOKUP(A32,$U$12:$AD$125,8)=VLOOKUP(A31,$U$12:$AD$125,8),0,VLOOKUP(A32,U$12:$AD$125,8))</f>
        <v>0</v>
      </c>
      <c r="M32" s="147">
        <f>IF(L32&gt;0,VLOOKUP(L32,T$12:$AC$125,7),0)</f>
        <v>0</v>
      </c>
      <c r="N32" s="142">
        <f t="shared" si="4"/>
        <v>0</v>
      </c>
      <c r="O32" s="142">
        <f t="shared" ca="1" si="5"/>
        <v>533.40899998999998</v>
      </c>
      <c r="P32" s="148" t="str">
        <f t="shared" si="12"/>
        <v>A+J=</v>
      </c>
      <c r="Q32" s="149">
        <f t="shared" si="13"/>
        <v>44266</v>
      </c>
      <c r="R32" s="12"/>
      <c r="S32" s="13"/>
      <c r="T32" s="25"/>
      <c r="U32" s="62"/>
      <c r="V32" s="56"/>
      <c r="W32" s="12"/>
      <c r="X32" s="56"/>
      <c r="Y32" s="56"/>
      <c r="Z32" s="64"/>
      <c r="AA32" s="12"/>
      <c r="AB32" s="25"/>
      <c r="AC32" s="63"/>
      <c r="AD32" s="62"/>
      <c r="AE32" s="12"/>
      <c r="AF32" s="113">
        <f t="shared" ca="1" si="14"/>
        <v>45786</v>
      </c>
      <c r="AG32" s="18">
        <f t="shared" ca="1" si="26"/>
        <v>162580.32750000001</v>
      </c>
      <c r="AH32" s="18">
        <f t="shared" ca="1" si="26"/>
        <v>150000</v>
      </c>
      <c r="AI32" s="6">
        <f t="shared" ca="1" si="26"/>
        <v>1.9000000000000006E-2</v>
      </c>
      <c r="AJ32" s="19">
        <f t="shared" ca="1" si="26"/>
        <v>7.4690000000000005E-5</v>
      </c>
      <c r="AK32" s="6">
        <f t="shared" ca="1" si="26"/>
        <v>1.03</v>
      </c>
      <c r="AL32" s="113">
        <f t="shared" ca="1" si="7"/>
        <v>45786</v>
      </c>
      <c r="AM32" s="19">
        <f t="shared" ca="1" si="27"/>
        <v>1.08386885</v>
      </c>
      <c r="AN32" s="18">
        <f t="shared" ca="1" si="27"/>
        <v>12580.327499999999</v>
      </c>
      <c r="AO32" s="12">
        <f t="shared" ca="1" si="27"/>
        <v>1</v>
      </c>
      <c r="AP32" s="20">
        <f t="shared" ca="1" si="27"/>
        <v>1</v>
      </c>
      <c r="AQ32" s="18">
        <f t="shared" ca="1" si="27"/>
        <v>150000</v>
      </c>
      <c r="AR32" s="13" t="str">
        <f t="shared" ca="1" si="27"/>
        <v>A+J=</v>
      </c>
      <c r="AS32" s="113">
        <f t="shared" ca="1" si="27"/>
        <v>44266</v>
      </c>
      <c r="AT32" s="21"/>
      <c r="AU32" s="126" t="s">
        <v>54</v>
      </c>
      <c r="AV32" s="127" t="s">
        <v>117</v>
      </c>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row>
    <row r="33" spans="1:196" x14ac:dyDescent="0.2">
      <c r="A33" s="140">
        <f t="shared" si="9"/>
        <v>43548</v>
      </c>
      <c r="B33" s="141">
        <f t="shared" ca="1" si="15"/>
        <v>150533.40899999</v>
      </c>
      <c r="C33" s="142">
        <f t="shared" si="10"/>
        <v>150000</v>
      </c>
      <c r="D33" s="143">
        <f ca="1">IF(A33&lt;$B$1,VLOOKUP(A33,[1]DI!$A$4:$B$15000,2,FALSE),0)</f>
        <v>0</v>
      </c>
      <c r="E33" s="142">
        <f t="shared" ca="1" si="19"/>
        <v>0</v>
      </c>
      <c r="F33" s="144">
        <f t="shared" si="11"/>
        <v>1.03</v>
      </c>
      <c r="G33" s="145">
        <f t="shared" ca="1" si="25"/>
        <v>1</v>
      </c>
      <c r="H33" s="142">
        <f ca="1">TRUNC(PRODUCT(G$10:G32),15)</f>
        <v>1.0035560617731201</v>
      </c>
      <c r="I33" s="142">
        <f t="shared" si="20"/>
        <v>1</v>
      </c>
      <c r="J33" s="142">
        <f t="shared" ca="1" si="21"/>
        <v>1.00355606</v>
      </c>
      <c r="K33" s="142">
        <f t="shared" ca="1" si="3"/>
        <v>533.40899998999998</v>
      </c>
      <c r="L33" s="146">
        <f>IF(VLOOKUP(A33,$U$12:$AD$125,8)=VLOOKUP(A32,$U$12:$AD$125,8),0,VLOOKUP(A33,U$12:$AD$125,8))</f>
        <v>0</v>
      </c>
      <c r="M33" s="147">
        <f>IF(L33&gt;0,VLOOKUP(L33,T$12:$AC$125,7),0)</f>
        <v>0</v>
      </c>
      <c r="N33" s="142">
        <f t="shared" si="4"/>
        <v>0</v>
      </c>
      <c r="O33" s="142">
        <f t="shared" ca="1" si="5"/>
        <v>533.40899998999998</v>
      </c>
      <c r="P33" s="148" t="str">
        <f t="shared" si="12"/>
        <v>A+J=</v>
      </c>
      <c r="Q33" s="149">
        <f t="shared" si="13"/>
        <v>44266</v>
      </c>
      <c r="R33" s="12"/>
      <c r="S33" s="13"/>
      <c r="T33" s="25"/>
      <c r="U33" s="62"/>
      <c r="V33" s="56"/>
      <c r="W33" s="12"/>
      <c r="X33" s="56"/>
      <c r="Y33" s="56"/>
      <c r="Z33" s="64"/>
      <c r="AA33" s="12"/>
      <c r="AB33" s="25"/>
      <c r="AC33" s="63"/>
      <c r="AD33" s="62"/>
      <c r="AE33" s="12"/>
      <c r="AF33" s="113">
        <f t="shared" ca="1" si="14"/>
        <v>45787</v>
      </c>
      <c r="AG33" s="18">
        <f t="shared" ca="1" si="26"/>
        <v>162580.32750000001</v>
      </c>
      <c r="AH33" s="18">
        <f t="shared" ca="1" si="26"/>
        <v>150000</v>
      </c>
      <c r="AI33" s="6">
        <f t="shared" ca="1" si="26"/>
        <v>1.9000000000000006E-2</v>
      </c>
      <c r="AJ33" s="19">
        <f t="shared" ca="1" si="26"/>
        <v>7.4690000000000005E-5</v>
      </c>
      <c r="AK33" s="6">
        <f t="shared" ca="1" si="26"/>
        <v>1.03</v>
      </c>
      <c r="AL33" s="113">
        <f t="shared" ca="1" si="7"/>
        <v>45787</v>
      </c>
      <c r="AM33" s="19">
        <f t="shared" ca="1" si="27"/>
        <v>1.08386885</v>
      </c>
      <c r="AN33" s="18">
        <f t="shared" ca="1" si="27"/>
        <v>12580.327499999999</v>
      </c>
      <c r="AO33" s="12">
        <f t="shared" ca="1" si="27"/>
        <v>1</v>
      </c>
      <c r="AP33" s="20">
        <f t="shared" ca="1" si="27"/>
        <v>1</v>
      </c>
      <c r="AQ33" s="18">
        <f t="shared" ca="1" si="27"/>
        <v>150000</v>
      </c>
      <c r="AR33" s="13" t="str">
        <f t="shared" ca="1" si="27"/>
        <v>A+J=</v>
      </c>
      <c r="AS33" s="113">
        <f t="shared" ca="1" si="27"/>
        <v>44266</v>
      </c>
      <c r="AT33" s="21"/>
      <c r="AU33" s="21" t="s">
        <v>55</v>
      </c>
      <c r="AV33" s="120" t="str">
        <f>B6</f>
        <v>LF001900255</v>
      </c>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row>
    <row r="34" spans="1:196" x14ac:dyDescent="0.2">
      <c r="A34" s="140">
        <f t="shared" si="9"/>
        <v>43549</v>
      </c>
      <c r="B34" s="141">
        <f t="shared" ca="1" si="15"/>
        <v>150533.40899999</v>
      </c>
      <c r="C34" s="142">
        <f t="shared" si="10"/>
        <v>150000</v>
      </c>
      <c r="D34" s="143">
        <f ca="1">IF(A34&lt;$B$1,VLOOKUP(A34,[1]DI!$A$4:$B$15000,2,FALSE),0)</f>
        <v>6.4000000000000001E-2</v>
      </c>
      <c r="E34" s="142">
        <f t="shared" ca="1" si="19"/>
        <v>2.4620000000000002E-4</v>
      </c>
      <c r="F34" s="144">
        <f t="shared" si="11"/>
        <v>1.03</v>
      </c>
      <c r="G34" s="145">
        <f t="shared" ca="1" si="25"/>
        <v>1.0002535859999999</v>
      </c>
      <c r="H34" s="142">
        <f ca="1">TRUNC(PRODUCT(G$10:G33),15)</f>
        <v>1.0035560617731201</v>
      </c>
      <c r="I34" s="142">
        <f t="shared" si="20"/>
        <v>1</v>
      </c>
      <c r="J34" s="142">
        <f t="shared" ca="1" si="21"/>
        <v>1.00355606</v>
      </c>
      <c r="K34" s="142">
        <f t="shared" ca="1" si="3"/>
        <v>533.40899998999998</v>
      </c>
      <c r="L34" s="146">
        <f>IF(VLOOKUP(A34,$U$12:$AD$125,8)=VLOOKUP(A33,$U$12:$AD$125,8),0,VLOOKUP(A34,U$12:$AD$125,8))</f>
        <v>0</v>
      </c>
      <c r="M34" s="147">
        <f>IF(L34&gt;0,VLOOKUP(L34,T$12:$AC$125,7),0)</f>
        <v>0</v>
      </c>
      <c r="N34" s="142">
        <f t="shared" si="4"/>
        <v>0</v>
      </c>
      <c r="O34" s="142">
        <f t="shared" ca="1" si="5"/>
        <v>533.40899998999998</v>
      </c>
      <c r="P34" s="148" t="str">
        <f t="shared" si="12"/>
        <v>A+J=</v>
      </c>
      <c r="Q34" s="149">
        <f t="shared" si="13"/>
        <v>44266</v>
      </c>
      <c r="R34" s="12"/>
      <c r="S34" s="13"/>
      <c r="T34" s="48" t="s">
        <v>67</v>
      </c>
      <c r="U34" s="49"/>
      <c r="V34" s="56"/>
      <c r="W34" s="12"/>
      <c r="X34" s="50" t="s">
        <v>68</v>
      </c>
      <c r="Y34" s="50" t="s">
        <v>69</v>
      </c>
      <c r="Z34" s="50" t="s">
        <v>70</v>
      </c>
      <c r="AA34" s="12"/>
      <c r="AB34" s="25"/>
      <c r="AC34" s="63"/>
      <c r="AD34" s="62"/>
      <c r="AE34" s="12"/>
      <c r="AF34" s="113">
        <f t="shared" ca="1" si="14"/>
        <v>45788</v>
      </c>
      <c r="AG34" s="18">
        <f t="shared" ca="1" si="26"/>
        <v>162580.32750000001</v>
      </c>
      <c r="AH34" s="18">
        <f t="shared" ca="1" si="26"/>
        <v>150000</v>
      </c>
      <c r="AI34" s="6">
        <f t="shared" ca="1" si="26"/>
        <v>1.9000000000000006E-2</v>
      </c>
      <c r="AJ34" s="19">
        <f t="shared" ca="1" si="26"/>
        <v>7.4690000000000005E-5</v>
      </c>
      <c r="AK34" s="6">
        <f t="shared" ca="1" si="26"/>
        <v>1.03</v>
      </c>
      <c r="AL34" s="113">
        <f t="shared" ca="1" si="7"/>
        <v>45788</v>
      </c>
      <c r="AM34" s="19">
        <f t="shared" ca="1" si="27"/>
        <v>1.08386885</v>
      </c>
      <c r="AN34" s="18">
        <f t="shared" ca="1" si="27"/>
        <v>12580.327499999999</v>
      </c>
      <c r="AO34" s="12">
        <f t="shared" ca="1" si="27"/>
        <v>1</v>
      </c>
      <c r="AP34" s="20">
        <f t="shared" ca="1" si="27"/>
        <v>1</v>
      </c>
      <c r="AQ34" s="18">
        <f t="shared" ca="1" si="27"/>
        <v>150000</v>
      </c>
      <c r="AR34" s="13" t="str">
        <f t="shared" ca="1" si="27"/>
        <v>A+J=</v>
      </c>
      <c r="AS34" s="113">
        <f t="shared" ca="1" si="27"/>
        <v>44266</v>
      </c>
      <c r="AT34" s="21"/>
      <c r="AU34" s="126" t="s">
        <v>40</v>
      </c>
      <c r="AV34" s="135">
        <v>44012</v>
      </c>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row>
    <row r="35" spans="1:196" x14ac:dyDescent="0.2">
      <c r="A35" s="140">
        <f t="shared" si="9"/>
        <v>43550</v>
      </c>
      <c r="B35" s="141">
        <f t="shared" ca="1" si="15"/>
        <v>150571.58249999999</v>
      </c>
      <c r="C35" s="142">
        <f t="shared" si="10"/>
        <v>150000</v>
      </c>
      <c r="D35" s="143">
        <f ca="1">IF(A35&lt;$B$1,VLOOKUP(A35,[1]DI!$A$4:$B$15000,2,FALSE),0)</f>
        <v>6.4000000000000001E-2</v>
      </c>
      <c r="E35" s="142">
        <f t="shared" ca="1" si="19"/>
        <v>2.4620000000000002E-4</v>
      </c>
      <c r="F35" s="144">
        <f t="shared" si="11"/>
        <v>1.03</v>
      </c>
      <c r="G35" s="145">
        <f t="shared" ca="1" si="25"/>
        <v>1.0002535859999999</v>
      </c>
      <c r="H35" s="142">
        <f ca="1">TRUNC(PRODUCT(G$10:G34),15)</f>
        <v>1.0038105495406</v>
      </c>
      <c r="I35" s="142">
        <f t="shared" si="20"/>
        <v>1</v>
      </c>
      <c r="J35" s="142">
        <f t="shared" ca="1" si="21"/>
        <v>1.0038105500000001</v>
      </c>
      <c r="K35" s="142">
        <f t="shared" ca="1" si="3"/>
        <v>571.58249999999998</v>
      </c>
      <c r="L35" s="146">
        <f>IF(VLOOKUP(A35,$U$12:$AD$125,8)=VLOOKUP(A34,$U$12:$AD$125,8),0,VLOOKUP(A35,U$12:$AD$125,8))</f>
        <v>0</v>
      </c>
      <c r="M35" s="147">
        <f>IF(L35&gt;0,VLOOKUP(L35,T$12:$AC$125,7),0)</f>
        <v>0</v>
      </c>
      <c r="N35" s="142">
        <f t="shared" si="4"/>
        <v>0</v>
      </c>
      <c r="O35" s="142">
        <f t="shared" ca="1" si="5"/>
        <v>571.58249999999998</v>
      </c>
      <c r="P35" s="148" t="str">
        <f t="shared" si="12"/>
        <v>A+J=</v>
      </c>
      <c r="Q35" s="149">
        <f t="shared" si="13"/>
        <v>44266</v>
      </c>
      <c r="R35" s="12"/>
      <c r="S35" s="13"/>
      <c r="T35" s="61">
        <v>38602</v>
      </c>
      <c r="U35" s="28" t="s">
        <v>71</v>
      </c>
      <c r="V35" s="56"/>
      <c r="W35" s="12"/>
      <c r="X35" s="61">
        <f>A8</f>
        <v>43525</v>
      </c>
      <c r="Y35" s="61">
        <f t="shared" ref="Y35:Y36" si="28">(X35-1)</f>
        <v>43524</v>
      </c>
      <c r="Z35" s="61">
        <f t="shared" ref="Z35:Z36" si="29">WORKDAY(Y35,1,T$35:T$419)</f>
        <v>43525</v>
      </c>
      <c r="AA35" s="12"/>
      <c r="AB35" s="25"/>
      <c r="AC35" s="63"/>
      <c r="AD35" s="62"/>
      <c r="AE35" s="12"/>
      <c r="AF35" s="113">
        <f t="shared" ca="1" si="14"/>
        <v>45789</v>
      </c>
      <c r="AG35" s="18">
        <f t="shared" ca="1" si="26"/>
        <v>162580.32750000001</v>
      </c>
      <c r="AH35" s="18">
        <f t="shared" ca="1" si="26"/>
        <v>150000</v>
      </c>
      <c r="AI35" s="6">
        <f t="shared" ca="1" si="26"/>
        <v>1.9000000000000006E-2</v>
      </c>
      <c r="AJ35" s="19">
        <f t="shared" ca="1" si="26"/>
        <v>7.4690000000000005E-5</v>
      </c>
      <c r="AK35" s="6">
        <f t="shared" ca="1" si="26"/>
        <v>1.03</v>
      </c>
      <c r="AL35" s="113">
        <f t="shared" ca="1" si="7"/>
        <v>45789</v>
      </c>
      <c r="AM35" s="19">
        <f t="shared" ca="1" si="27"/>
        <v>1.08386885</v>
      </c>
      <c r="AN35" s="18">
        <f t="shared" ca="1" si="27"/>
        <v>12580.327499999999</v>
      </c>
      <c r="AO35" s="12">
        <f t="shared" ca="1" si="27"/>
        <v>1</v>
      </c>
      <c r="AP35" s="20">
        <f t="shared" ca="1" si="27"/>
        <v>1</v>
      </c>
      <c r="AQ35" s="18">
        <f t="shared" ca="1" si="27"/>
        <v>150000</v>
      </c>
      <c r="AR35" s="13" t="str">
        <f t="shared" ca="1" si="27"/>
        <v>A+J=</v>
      </c>
      <c r="AS35" s="113">
        <f t="shared" ca="1" si="27"/>
        <v>44266</v>
      </c>
      <c r="AT35" s="21"/>
      <c r="AU35" s="21" t="s">
        <v>51</v>
      </c>
      <c r="AV35" s="45" t="s">
        <v>64</v>
      </c>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row>
    <row r="36" spans="1:196" x14ac:dyDescent="0.2">
      <c r="A36" s="140">
        <f t="shared" si="9"/>
        <v>43551</v>
      </c>
      <c r="B36" s="141">
        <f t="shared" ca="1" si="15"/>
        <v>150609.76500000001</v>
      </c>
      <c r="C36" s="142">
        <f t="shared" si="10"/>
        <v>150000</v>
      </c>
      <c r="D36" s="143">
        <f ca="1">IF(A36&lt;$B$1,VLOOKUP(A36,[1]DI!$A$4:$B$15000,2,FALSE),0)</f>
        <v>6.4000000000000001E-2</v>
      </c>
      <c r="E36" s="142">
        <f t="shared" ca="1" si="19"/>
        <v>2.4620000000000002E-4</v>
      </c>
      <c r="F36" s="144">
        <f t="shared" si="11"/>
        <v>1.03</v>
      </c>
      <c r="G36" s="145">
        <f t="shared" ca="1" si="25"/>
        <v>1.0002535859999999</v>
      </c>
      <c r="H36" s="142">
        <f ca="1">TRUNC(PRODUCT(G$10:G35),15)</f>
        <v>1.0040651018426101</v>
      </c>
      <c r="I36" s="142">
        <f t="shared" si="20"/>
        <v>1</v>
      </c>
      <c r="J36" s="142">
        <f t="shared" ca="1" si="21"/>
        <v>1.0040651</v>
      </c>
      <c r="K36" s="142">
        <f t="shared" ca="1" si="3"/>
        <v>609.76499999999999</v>
      </c>
      <c r="L36" s="146">
        <f>IF(VLOOKUP(A36,$U$12:$AD$125,8)=VLOOKUP(A35,$U$12:$AD$125,8),0,VLOOKUP(A36,U$12:$AD$125,8))</f>
        <v>0</v>
      </c>
      <c r="M36" s="147">
        <f>IF(L36&gt;0,VLOOKUP(L36,T$12:$AC$125,7),0)</f>
        <v>0</v>
      </c>
      <c r="N36" s="142">
        <f t="shared" si="4"/>
        <v>0</v>
      </c>
      <c r="O36" s="142">
        <f t="shared" ca="1" si="5"/>
        <v>609.76499999999999</v>
      </c>
      <c r="P36" s="148" t="str">
        <f t="shared" si="12"/>
        <v>A+J=</v>
      </c>
      <c r="Q36" s="149">
        <f t="shared" si="13"/>
        <v>44266</v>
      </c>
      <c r="R36" s="12"/>
      <c r="S36" s="13"/>
      <c r="T36" s="61">
        <v>38637</v>
      </c>
      <c r="U36" s="28" t="s">
        <v>72</v>
      </c>
      <c r="V36" s="56"/>
      <c r="W36" s="12"/>
      <c r="X36" s="61">
        <v>44266</v>
      </c>
      <c r="Y36" s="61">
        <f t="shared" si="28"/>
        <v>44265</v>
      </c>
      <c r="Z36" s="61">
        <f t="shared" si="29"/>
        <v>44266</v>
      </c>
      <c r="AA36" s="12"/>
      <c r="AB36" s="25"/>
      <c r="AC36" s="63"/>
      <c r="AD36" s="62"/>
      <c r="AE36" s="12"/>
      <c r="AF36" s="113">
        <f t="shared" ca="1" si="14"/>
        <v>45790</v>
      </c>
      <c r="AG36" s="18">
        <f t="shared" ca="1" si="26"/>
        <v>162580.32750000001</v>
      </c>
      <c r="AH36" s="18">
        <f t="shared" ca="1" si="26"/>
        <v>150000</v>
      </c>
      <c r="AI36" s="6">
        <f t="shared" ca="1" si="26"/>
        <v>1.9000000000000006E-2</v>
      </c>
      <c r="AJ36" s="19">
        <f t="shared" ca="1" si="26"/>
        <v>7.4690000000000005E-5</v>
      </c>
      <c r="AK36" s="6">
        <f t="shared" ca="1" si="26"/>
        <v>1.03</v>
      </c>
      <c r="AL36" s="113">
        <f t="shared" ca="1" si="7"/>
        <v>45790</v>
      </c>
      <c r="AM36" s="19">
        <f t="shared" ca="1" si="27"/>
        <v>1.08386885</v>
      </c>
      <c r="AN36" s="18">
        <f t="shared" ca="1" si="27"/>
        <v>12580.327499999999</v>
      </c>
      <c r="AO36" s="12">
        <f t="shared" ca="1" si="27"/>
        <v>1</v>
      </c>
      <c r="AP36" s="20">
        <f t="shared" ca="1" si="27"/>
        <v>1</v>
      </c>
      <c r="AQ36" s="18">
        <f t="shared" ca="1" si="27"/>
        <v>150000</v>
      </c>
      <c r="AR36" s="13" t="str">
        <f t="shared" ca="1" si="27"/>
        <v>A+J=</v>
      </c>
      <c r="AS36" s="113">
        <f t="shared" ca="1" si="27"/>
        <v>44266</v>
      </c>
      <c r="AT36" s="21"/>
      <c r="AU36" s="126" t="s">
        <v>57</v>
      </c>
      <c r="AV36" s="133">
        <f>VLOOKUP(AV$34,$A$10:$N$3625,3)</f>
        <v>150000</v>
      </c>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row>
    <row r="37" spans="1:196" x14ac:dyDescent="0.2">
      <c r="A37" s="140">
        <f t="shared" si="9"/>
        <v>43552</v>
      </c>
      <c r="B37" s="141">
        <f t="shared" ca="1" si="15"/>
        <v>150647.95800000001</v>
      </c>
      <c r="C37" s="142">
        <f t="shared" si="10"/>
        <v>150000</v>
      </c>
      <c r="D37" s="143">
        <f ca="1">IF(A37&lt;$B$1,VLOOKUP(A37,[1]DI!$A$4:$B$15000,2,FALSE),0)</f>
        <v>6.4000000000000001E-2</v>
      </c>
      <c r="E37" s="142">
        <f t="shared" ca="1" si="19"/>
        <v>2.4620000000000002E-4</v>
      </c>
      <c r="F37" s="144">
        <f t="shared" si="11"/>
        <v>1.03</v>
      </c>
      <c r="G37" s="145">
        <f t="shared" ca="1" si="25"/>
        <v>1.0002535859999999</v>
      </c>
      <c r="H37" s="142">
        <f ca="1">TRUNC(PRODUCT(G$10:G36),15)</f>
        <v>1.0043197186955299</v>
      </c>
      <c r="I37" s="142">
        <f t="shared" si="20"/>
        <v>1</v>
      </c>
      <c r="J37" s="142">
        <f t="shared" ca="1" si="21"/>
        <v>1.00431972</v>
      </c>
      <c r="K37" s="142">
        <f t="shared" ca="1" si="3"/>
        <v>647.95799999999997</v>
      </c>
      <c r="L37" s="146">
        <f>IF(VLOOKUP(A37,$U$12:$AD$125,8)=VLOOKUP(A36,$U$12:$AD$125,8),0,VLOOKUP(A37,U$12:$AD$125,8))</f>
        <v>0</v>
      </c>
      <c r="M37" s="147">
        <f>IF(L37&gt;0,VLOOKUP(L37,T$12:$AC$125,7),0)</f>
        <v>0</v>
      </c>
      <c r="N37" s="142">
        <f t="shared" si="4"/>
        <v>0</v>
      </c>
      <c r="O37" s="142">
        <f t="shared" ca="1" si="5"/>
        <v>647.95799999999997</v>
      </c>
      <c r="P37" s="148" t="str">
        <f t="shared" si="12"/>
        <v>A+J=</v>
      </c>
      <c r="Q37" s="149">
        <f t="shared" si="13"/>
        <v>44266</v>
      </c>
      <c r="R37" s="12"/>
      <c r="S37" s="12"/>
      <c r="T37" s="61">
        <v>38658</v>
      </c>
      <c r="U37" s="28" t="s">
        <v>73</v>
      </c>
      <c r="V37" s="56"/>
      <c r="W37" s="12"/>
      <c r="X37" s="61"/>
      <c r="Y37" s="61"/>
      <c r="Z37" s="61"/>
      <c r="AA37" s="12"/>
      <c r="AB37" s="25"/>
      <c r="AC37" s="63"/>
      <c r="AD37" s="62"/>
      <c r="AE37" s="12"/>
      <c r="AF37" s="113">
        <f t="shared" ca="1" si="14"/>
        <v>45791</v>
      </c>
      <c r="AG37" s="18">
        <f t="shared" ca="1" si="26"/>
        <v>162580.32750000001</v>
      </c>
      <c r="AH37" s="18">
        <f t="shared" ca="1" si="26"/>
        <v>150000</v>
      </c>
      <c r="AI37" s="6">
        <f t="shared" ca="1" si="26"/>
        <v>1.9000000000000006E-2</v>
      </c>
      <c r="AJ37" s="19">
        <f t="shared" ca="1" si="26"/>
        <v>7.4690000000000005E-5</v>
      </c>
      <c r="AK37" s="6">
        <f t="shared" ca="1" si="26"/>
        <v>1.03</v>
      </c>
      <c r="AL37" s="113">
        <f t="shared" ca="1" si="7"/>
        <v>45791</v>
      </c>
      <c r="AM37" s="19">
        <f t="shared" ca="1" si="27"/>
        <v>1.08386885</v>
      </c>
      <c r="AN37" s="18">
        <f t="shared" ca="1" si="27"/>
        <v>12580.327499999999</v>
      </c>
      <c r="AO37" s="12">
        <f t="shared" ca="1" si="27"/>
        <v>1</v>
      </c>
      <c r="AP37" s="20">
        <f t="shared" ca="1" si="27"/>
        <v>1</v>
      </c>
      <c r="AQ37" s="18">
        <f t="shared" ca="1" si="27"/>
        <v>150000</v>
      </c>
      <c r="AR37" s="13" t="str">
        <f t="shared" ca="1" si="27"/>
        <v>A+J=</v>
      </c>
      <c r="AS37" s="113">
        <f t="shared" ca="1" si="27"/>
        <v>44266</v>
      </c>
      <c r="AT37" s="21"/>
      <c r="AU37" s="21" t="s">
        <v>51</v>
      </c>
      <c r="AV37" s="45" t="s">
        <v>10</v>
      </c>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row>
    <row r="38" spans="1:196" x14ac:dyDescent="0.2">
      <c r="A38" s="140">
        <f t="shared" si="9"/>
        <v>43553</v>
      </c>
      <c r="B38" s="141">
        <f t="shared" ca="1" si="15"/>
        <v>150686.16</v>
      </c>
      <c r="C38" s="142">
        <f t="shared" si="10"/>
        <v>150000</v>
      </c>
      <c r="D38" s="143">
        <f ca="1">IF(A38&lt;$B$1,VLOOKUP(A38,[1]DI!$A$4:$B$15000,2,FALSE),0)</f>
        <v>6.4000000000000001E-2</v>
      </c>
      <c r="E38" s="142">
        <f t="shared" ca="1" si="19"/>
        <v>2.4620000000000002E-4</v>
      </c>
      <c r="F38" s="144">
        <f t="shared" si="11"/>
        <v>1.03</v>
      </c>
      <c r="G38" s="145">
        <f t="shared" ca="1" si="25"/>
        <v>1.0002535859999999</v>
      </c>
      <c r="H38" s="142">
        <f ca="1">TRUNC(PRODUCT(G$10:G37),15)</f>
        <v>1.00457440011571</v>
      </c>
      <c r="I38" s="142">
        <f t="shared" si="20"/>
        <v>1</v>
      </c>
      <c r="J38" s="142">
        <f t="shared" ca="1" si="21"/>
        <v>1.0045744000000001</v>
      </c>
      <c r="K38" s="142">
        <f t="shared" ca="1" si="3"/>
        <v>686.16</v>
      </c>
      <c r="L38" s="146">
        <f>IF(VLOOKUP(A38,$U$12:$AD$125,8)=VLOOKUP(A37,$U$12:$AD$125,8),0,VLOOKUP(A38,U$12:$AD$125,8))</f>
        <v>0</v>
      </c>
      <c r="M38" s="147">
        <f>IF(L38&gt;0,VLOOKUP(L38,T$12:$AC$125,7),0)</f>
        <v>0</v>
      </c>
      <c r="N38" s="142">
        <f t="shared" si="4"/>
        <v>0</v>
      </c>
      <c r="O38" s="142">
        <f t="shared" ca="1" si="5"/>
        <v>686.16</v>
      </c>
      <c r="P38" s="148" t="str">
        <f t="shared" si="12"/>
        <v>A+J=</v>
      </c>
      <c r="Q38" s="149">
        <f t="shared" si="13"/>
        <v>44266</v>
      </c>
      <c r="R38" s="12"/>
      <c r="S38" s="12"/>
      <c r="T38" s="61">
        <v>38671</v>
      </c>
      <c r="U38" s="28" t="s">
        <v>74</v>
      </c>
      <c r="V38" s="56"/>
      <c r="W38" s="12"/>
      <c r="X38" s="61"/>
      <c r="Y38" s="61"/>
      <c r="Z38" s="61"/>
      <c r="AA38" s="12"/>
      <c r="AB38" s="25"/>
      <c r="AC38" s="63"/>
      <c r="AD38" s="62"/>
      <c r="AE38" s="12"/>
      <c r="AF38" s="113">
        <f t="shared" ca="1" si="14"/>
        <v>45792</v>
      </c>
      <c r="AG38" s="18">
        <f t="shared" ca="1" si="26"/>
        <v>162580.32750000001</v>
      </c>
      <c r="AH38" s="18">
        <f t="shared" ca="1" si="26"/>
        <v>150000</v>
      </c>
      <c r="AI38" s="6">
        <f t="shared" ca="1" si="26"/>
        <v>1.9000000000000006E-2</v>
      </c>
      <c r="AJ38" s="19">
        <f t="shared" ca="1" si="26"/>
        <v>7.4690000000000005E-5</v>
      </c>
      <c r="AK38" s="6">
        <f t="shared" ca="1" si="26"/>
        <v>1.03</v>
      </c>
      <c r="AL38" s="113">
        <f t="shared" ca="1" si="7"/>
        <v>45792</v>
      </c>
      <c r="AM38" s="19">
        <f t="shared" ca="1" si="27"/>
        <v>1.08386885</v>
      </c>
      <c r="AN38" s="18">
        <f t="shared" ca="1" si="27"/>
        <v>12580.327499999999</v>
      </c>
      <c r="AO38" s="12">
        <f t="shared" ca="1" si="27"/>
        <v>1</v>
      </c>
      <c r="AP38" s="20">
        <f t="shared" ca="1" si="27"/>
        <v>1</v>
      </c>
      <c r="AQ38" s="18">
        <f t="shared" ca="1" si="27"/>
        <v>150000</v>
      </c>
      <c r="AR38" s="13" t="str">
        <f t="shared" ca="1" si="27"/>
        <v>A+J=</v>
      </c>
      <c r="AS38" s="113">
        <f t="shared" ca="1" si="27"/>
        <v>44266</v>
      </c>
      <c r="AT38" s="21"/>
      <c r="AU38" s="126" t="s">
        <v>57</v>
      </c>
      <c r="AV38" s="133">
        <f ca="1">VLOOKUP(AV$34,$A$10:$N$3625,11)</f>
        <v>10362.885</v>
      </c>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row>
    <row r="39" spans="1:196" x14ac:dyDescent="0.2">
      <c r="A39" s="140">
        <f t="shared" si="9"/>
        <v>43554</v>
      </c>
      <c r="B39" s="141">
        <f t="shared" ca="1" si="15"/>
        <v>150724.37249998999</v>
      </c>
      <c r="C39" s="142">
        <f t="shared" si="10"/>
        <v>150000</v>
      </c>
      <c r="D39" s="143">
        <f ca="1">IF(A39&lt;$B$1,VLOOKUP(A39,[1]DI!$A$4:$B$15000,2,FALSE),0)</f>
        <v>0</v>
      </c>
      <c r="E39" s="142">
        <f t="shared" ca="1" si="19"/>
        <v>0</v>
      </c>
      <c r="F39" s="144">
        <f t="shared" si="11"/>
        <v>1.03</v>
      </c>
      <c r="G39" s="145">
        <f t="shared" ca="1" si="25"/>
        <v>1</v>
      </c>
      <c r="H39" s="142">
        <f ca="1">TRUNC(PRODUCT(G$10:G38),15)</f>
        <v>1.00482914611954</v>
      </c>
      <c r="I39" s="142">
        <f t="shared" si="20"/>
        <v>1</v>
      </c>
      <c r="J39" s="142">
        <f t="shared" ca="1" si="21"/>
        <v>1.0048291499999999</v>
      </c>
      <c r="K39" s="142">
        <f t="shared" ca="1" si="3"/>
        <v>724.37249999000005</v>
      </c>
      <c r="L39" s="146">
        <f>IF(VLOOKUP(A39,$U$12:$AD$125,8)=VLOOKUP(A38,$U$12:$AD$125,8),0,VLOOKUP(A39,U$12:$AD$125,8))</f>
        <v>0</v>
      </c>
      <c r="M39" s="147">
        <f>IF(L39&gt;0,VLOOKUP(L39,T$12:$AC$125,7),0)</f>
        <v>0</v>
      </c>
      <c r="N39" s="142">
        <f t="shared" si="4"/>
        <v>0</v>
      </c>
      <c r="O39" s="142">
        <f t="shared" ca="1" si="5"/>
        <v>724.37249999000005</v>
      </c>
      <c r="P39" s="148" t="str">
        <f t="shared" si="12"/>
        <v>A+J=</v>
      </c>
      <c r="Q39" s="149">
        <f t="shared" si="13"/>
        <v>44266</v>
      </c>
      <c r="R39" s="12"/>
      <c r="S39" s="12"/>
      <c r="T39" s="61">
        <v>38775</v>
      </c>
      <c r="U39" s="28" t="s">
        <v>75</v>
      </c>
      <c r="V39" s="56"/>
      <c r="W39" s="12"/>
      <c r="X39" s="61"/>
      <c r="Y39" s="61"/>
      <c r="Z39" s="61"/>
      <c r="AA39" s="12"/>
      <c r="AB39" s="25"/>
      <c r="AC39" s="63"/>
      <c r="AD39" s="62"/>
      <c r="AE39" s="12"/>
      <c r="AF39" s="113">
        <f t="shared" ca="1" si="14"/>
        <v>45793</v>
      </c>
      <c r="AG39" s="18">
        <f t="shared" ca="1" si="26"/>
        <v>162580.32750000001</v>
      </c>
      <c r="AH39" s="18">
        <f t="shared" ca="1" si="26"/>
        <v>150000</v>
      </c>
      <c r="AI39" s="6">
        <f t="shared" ca="1" si="26"/>
        <v>1.9000000000000006E-2</v>
      </c>
      <c r="AJ39" s="19">
        <f t="shared" ca="1" si="26"/>
        <v>7.4690000000000005E-5</v>
      </c>
      <c r="AK39" s="6">
        <f t="shared" ca="1" si="26"/>
        <v>1.03</v>
      </c>
      <c r="AL39" s="113">
        <f t="shared" ca="1" si="7"/>
        <v>45793</v>
      </c>
      <c r="AM39" s="19">
        <f t="shared" ca="1" si="27"/>
        <v>1.08386885</v>
      </c>
      <c r="AN39" s="18">
        <f t="shared" ca="1" si="27"/>
        <v>12580.327499999999</v>
      </c>
      <c r="AO39" s="12">
        <f t="shared" ca="1" si="27"/>
        <v>1</v>
      </c>
      <c r="AP39" s="20">
        <f t="shared" ca="1" si="27"/>
        <v>1</v>
      </c>
      <c r="AQ39" s="18">
        <f t="shared" ca="1" si="27"/>
        <v>150000</v>
      </c>
      <c r="AR39" s="13" t="str">
        <f t="shared" ca="1" si="27"/>
        <v>A+J=</v>
      </c>
      <c r="AS39" s="113">
        <f t="shared" ca="1" si="27"/>
        <v>44266</v>
      </c>
      <c r="AT39" s="21"/>
      <c r="AU39" s="21" t="s">
        <v>58</v>
      </c>
      <c r="AV39" s="123">
        <f>AV21</f>
        <v>487</v>
      </c>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row>
    <row r="40" spans="1:196" x14ac:dyDescent="0.2">
      <c r="A40" s="140">
        <f t="shared" si="9"/>
        <v>43555</v>
      </c>
      <c r="B40" s="141">
        <f t="shared" ca="1" si="15"/>
        <v>150724.37249998999</v>
      </c>
      <c r="C40" s="142">
        <f t="shared" si="10"/>
        <v>150000</v>
      </c>
      <c r="D40" s="143">
        <f ca="1">IF(A40&lt;$B$1,VLOOKUP(A40,[1]DI!$A$4:$B$15000,2,FALSE),0)</f>
        <v>0</v>
      </c>
      <c r="E40" s="142">
        <f t="shared" ca="1" si="19"/>
        <v>0</v>
      </c>
      <c r="F40" s="144">
        <f t="shared" si="11"/>
        <v>1.03</v>
      </c>
      <c r="G40" s="145">
        <f t="shared" ca="1" si="25"/>
        <v>1</v>
      </c>
      <c r="H40" s="142">
        <f ca="1">TRUNC(PRODUCT(G$10:G39),15)</f>
        <v>1.00482914611954</v>
      </c>
      <c r="I40" s="142">
        <f t="shared" si="20"/>
        <v>1</v>
      </c>
      <c r="J40" s="142">
        <f t="shared" ca="1" si="21"/>
        <v>1.0048291499999999</v>
      </c>
      <c r="K40" s="142">
        <f t="shared" ca="1" si="3"/>
        <v>724.37249999000005</v>
      </c>
      <c r="L40" s="146">
        <f>IF(VLOOKUP(A40,$U$12:$AD$125,8)=VLOOKUP(A39,$U$12:$AD$125,8),0,VLOOKUP(A40,U$12:$AD$125,8))</f>
        <v>0</v>
      </c>
      <c r="M40" s="147">
        <f>IF(L40&gt;0,VLOOKUP(L40,T$12:$AC$125,7),0)</f>
        <v>0</v>
      </c>
      <c r="N40" s="142">
        <f t="shared" si="4"/>
        <v>0</v>
      </c>
      <c r="O40" s="142">
        <f t="shared" ca="1" si="5"/>
        <v>724.37249999000005</v>
      </c>
      <c r="P40" s="148" t="str">
        <f t="shared" si="12"/>
        <v>A+J=</v>
      </c>
      <c r="Q40" s="149">
        <f t="shared" si="13"/>
        <v>44266</v>
      </c>
      <c r="R40" s="12"/>
      <c r="S40" s="12"/>
      <c r="T40" s="61">
        <v>38776</v>
      </c>
      <c r="U40" s="28" t="s">
        <v>75</v>
      </c>
      <c r="V40" s="56"/>
      <c r="W40" s="12"/>
      <c r="X40" s="61"/>
      <c r="Y40" s="61"/>
      <c r="Z40" s="61"/>
      <c r="AA40" s="12"/>
      <c r="AB40" s="25"/>
      <c r="AC40" s="63"/>
      <c r="AD40" s="62"/>
      <c r="AE40" s="12"/>
      <c r="AF40" s="113"/>
      <c r="AG40" s="18"/>
      <c r="AH40" s="18"/>
      <c r="AI40" s="6"/>
      <c r="AJ40" s="19"/>
      <c r="AK40" s="6"/>
      <c r="AL40" s="113"/>
      <c r="AM40" s="19"/>
      <c r="AN40" s="18"/>
      <c r="AO40" s="12"/>
      <c r="AP40" s="20"/>
      <c r="AQ40" s="18"/>
      <c r="AR40" s="13"/>
      <c r="AS40" s="113"/>
      <c r="AT40" s="21"/>
      <c r="AU40" s="126" t="s">
        <v>65</v>
      </c>
      <c r="AV40" s="134">
        <f ca="1">(AV36+AV38)*AV39</f>
        <v>78096724.995000005</v>
      </c>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row>
    <row r="41" spans="1:196" x14ac:dyDescent="0.2">
      <c r="A41" s="140">
        <f t="shared" si="9"/>
        <v>43556</v>
      </c>
      <c r="B41" s="141">
        <f t="shared" ca="1" si="15"/>
        <v>150724.37249998999</v>
      </c>
      <c r="C41" s="142">
        <f t="shared" si="10"/>
        <v>150000</v>
      </c>
      <c r="D41" s="143">
        <f ca="1">IF(A41&lt;$B$1,VLOOKUP(A41,[1]DI!$A$4:$B$15000,2,FALSE),0)</f>
        <v>6.4000000000000001E-2</v>
      </c>
      <c r="E41" s="142">
        <f t="shared" ca="1" si="19"/>
        <v>2.4620000000000002E-4</v>
      </c>
      <c r="F41" s="144">
        <f t="shared" si="11"/>
        <v>1.03</v>
      </c>
      <c r="G41" s="145">
        <f t="shared" ca="1" si="25"/>
        <v>1.0002535859999999</v>
      </c>
      <c r="H41" s="142">
        <f ca="1">TRUNC(PRODUCT(G$10:G40),15)</f>
        <v>1.00482914611954</v>
      </c>
      <c r="I41" s="142">
        <f t="shared" si="20"/>
        <v>1</v>
      </c>
      <c r="J41" s="142">
        <f t="shared" ca="1" si="21"/>
        <v>1.0048291499999999</v>
      </c>
      <c r="K41" s="142">
        <f t="shared" ca="1" si="3"/>
        <v>724.37249999000005</v>
      </c>
      <c r="L41" s="146">
        <f>IF(VLOOKUP(A41,$U$12:$AD$125,8)=VLOOKUP(A40,$U$12:$AD$125,8),0,VLOOKUP(A41,U$12:$AD$125,8))</f>
        <v>0</v>
      </c>
      <c r="M41" s="147">
        <f>IF(L41&gt;0,VLOOKUP(L41,T$12:$AC$125,7),0)</f>
        <v>0</v>
      </c>
      <c r="N41" s="142">
        <f t="shared" si="4"/>
        <v>0</v>
      </c>
      <c r="O41" s="142">
        <f t="shared" ca="1" si="5"/>
        <v>724.37249999000005</v>
      </c>
      <c r="P41" s="148" t="str">
        <f t="shared" si="12"/>
        <v>A+J=</v>
      </c>
      <c r="Q41" s="149">
        <f t="shared" si="13"/>
        <v>44266</v>
      </c>
      <c r="R41" s="12"/>
      <c r="S41" s="12"/>
      <c r="T41" s="61">
        <v>38821</v>
      </c>
      <c r="U41" s="28" t="s">
        <v>76</v>
      </c>
      <c r="V41" s="56"/>
      <c r="W41" s="12"/>
      <c r="X41" s="61"/>
      <c r="Y41" s="61"/>
      <c r="Z41" s="61"/>
      <c r="AA41" s="12"/>
      <c r="AB41" s="25"/>
      <c r="AC41" s="63"/>
      <c r="AD41" s="62"/>
      <c r="AE41" s="12"/>
      <c r="AF41" s="113" t="str">
        <f t="shared" ref="AF41:AS41" si="30">$B$6</f>
        <v>LF001900255</v>
      </c>
      <c r="AG41" s="12" t="str">
        <f t="shared" si="30"/>
        <v>LF001900255</v>
      </c>
      <c r="AH41" s="12" t="str">
        <f t="shared" si="30"/>
        <v>LF001900255</v>
      </c>
      <c r="AI41" s="12" t="str">
        <f t="shared" si="30"/>
        <v>LF001900255</v>
      </c>
      <c r="AJ41" s="12" t="str">
        <f t="shared" si="30"/>
        <v>LF001900255</v>
      </c>
      <c r="AK41" s="6" t="str">
        <f t="shared" si="30"/>
        <v>LF001900255</v>
      </c>
      <c r="AL41" s="113" t="str">
        <f t="shared" si="30"/>
        <v>LF001900255</v>
      </c>
      <c r="AM41" s="12" t="str">
        <f t="shared" si="30"/>
        <v>LF001900255</v>
      </c>
      <c r="AN41" s="12" t="str">
        <f t="shared" si="30"/>
        <v>LF001900255</v>
      </c>
      <c r="AO41" s="12" t="str">
        <f t="shared" si="30"/>
        <v>LF001900255</v>
      </c>
      <c r="AP41" s="20" t="str">
        <f t="shared" si="30"/>
        <v>LF001900255</v>
      </c>
      <c r="AQ41" s="12" t="str">
        <f t="shared" si="30"/>
        <v>LF001900255</v>
      </c>
      <c r="AR41" s="13" t="str">
        <f t="shared" si="30"/>
        <v>LF001900255</v>
      </c>
      <c r="AS41" s="113" t="str">
        <f t="shared" si="30"/>
        <v>LF001900255</v>
      </c>
      <c r="AT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row>
    <row r="42" spans="1:196" x14ac:dyDescent="0.2">
      <c r="A42" s="140">
        <f t="shared" si="9"/>
        <v>43557</v>
      </c>
      <c r="B42" s="141">
        <f t="shared" ca="1" si="15"/>
        <v>150762.59400000001</v>
      </c>
      <c r="C42" s="142">
        <f t="shared" si="10"/>
        <v>150000</v>
      </c>
      <c r="D42" s="143">
        <f ca="1">IF(A42&lt;$B$1,VLOOKUP(A42,[1]DI!$A$4:$B$15000,2,FALSE),0)</f>
        <v>6.4000000000000001E-2</v>
      </c>
      <c r="E42" s="142">
        <f t="shared" ca="1" si="19"/>
        <v>2.4620000000000002E-4</v>
      </c>
      <c r="F42" s="144">
        <f t="shared" si="11"/>
        <v>1.03</v>
      </c>
      <c r="G42" s="145">
        <f t="shared" ca="1" si="25"/>
        <v>1.0002535859999999</v>
      </c>
      <c r="H42" s="142">
        <f ca="1">TRUNC(PRODUCT(G$10:G41),15)</f>
        <v>1.00508395672339</v>
      </c>
      <c r="I42" s="142">
        <f t="shared" si="20"/>
        <v>1</v>
      </c>
      <c r="J42" s="142">
        <f t="shared" ca="1" si="21"/>
        <v>1.0050839600000001</v>
      </c>
      <c r="K42" s="142">
        <f t="shared" ca="1" si="3"/>
        <v>762.59400000000005</v>
      </c>
      <c r="L42" s="146">
        <f>IF(VLOOKUP(A42,$U$12:$AD$125,8)=VLOOKUP(A41,$U$12:$AD$125,8),0,VLOOKUP(A42,U$12:$AD$125,8))</f>
        <v>0</v>
      </c>
      <c r="M42" s="147">
        <f>IF(L42&gt;0,VLOOKUP(L42,T$12:$AC$125,7),0)</f>
        <v>0</v>
      </c>
      <c r="N42" s="142">
        <f t="shared" si="4"/>
        <v>0</v>
      </c>
      <c r="O42" s="142">
        <f t="shared" ca="1" si="5"/>
        <v>762.59400000000005</v>
      </c>
      <c r="P42" s="148" t="str">
        <f t="shared" si="12"/>
        <v>A+J=</v>
      </c>
      <c r="Q42" s="149">
        <f t="shared" si="13"/>
        <v>44266</v>
      </c>
      <c r="R42" s="12"/>
      <c r="S42" s="12"/>
      <c r="T42" s="61">
        <v>38828</v>
      </c>
      <c r="U42" s="28" t="s">
        <v>77</v>
      </c>
      <c r="V42" s="56"/>
      <c r="W42" s="12"/>
      <c r="X42" s="61"/>
      <c r="Y42" s="61"/>
      <c r="Z42" s="61"/>
      <c r="AA42" s="12"/>
      <c r="AB42" s="25"/>
      <c r="AC42" s="63"/>
      <c r="AD42" s="62"/>
      <c r="AE42" s="12"/>
      <c r="AF42" s="65" t="s">
        <v>14</v>
      </c>
      <c r="AG42" s="4" t="s">
        <v>7</v>
      </c>
      <c r="AH42" s="4" t="s">
        <v>8</v>
      </c>
      <c r="AI42" s="41" t="s">
        <v>9</v>
      </c>
      <c r="AJ42" s="42" t="s">
        <v>9</v>
      </c>
      <c r="AK42" s="41" t="s">
        <v>9</v>
      </c>
      <c r="AL42" s="115" t="s">
        <v>14</v>
      </c>
      <c r="AM42" s="42" t="s">
        <v>9</v>
      </c>
      <c r="AN42" s="4" t="s">
        <v>10</v>
      </c>
      <c r="AO42" s="9" t="s">
        <v>11</v>
      </c>
      <c r="AP42" s="43" t="s">
        <v>12</v>
      </c>
      <c r="AQ42" s="4" t="s">
        <v>12</v>
      </c>
      <c r="AR42" s="44" t="s">
        <v>13</v>
      </c>
      <c r="AS42" s="65" t="s">
        <v>13</v>
      </c>
      <c r="AT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row>
    <row r="43" spans="1:196" x14ac:dyDescent="0.2">
      <c r="A43" s="140">
        <f t="shared" si="9"/>
        <v>43558</v>
      </c>
      <c r="B43" s="141">
        <f t="shared" ca="1" si="15"/>
        <v>150800.82449999001</v>
      </c>
      <c r="C43" s="142">
        <f t="shared" si="10"/>
        <v>150000</v>
      </c>
      <c r="D43" s="143">
        <f ca="1">IF(A43&lt;$B$1,VLOOKUP(A43,[1]DI!$A$4:$B$15000,2,FALSE),0)</f>
        <v>6.4000000000000001E-2</v>
      </c>
      <c r="E43" s="142">
        <f t="shared" ca="1" si="19"/>
        <v>2.4620000000000002E-4</v>
      </c>
      <c r="F43" s="144">
        <f t="shared" si="11"/>
        <v>1.03</v>
      </c>
      <c r="G43" s="145">
        <f t="shared" ca="1" si="25"/>
        <v>1.0002535859999999</v>
      </c>
      <c r="H43" s="142">
        <f ca="1">TRUNC(PRODUCT(G$10:G42),15)</f>
        <v>1.00533883194364</v>
      </c>
      <c r="I43" s="142">
        <f t="shared" si="20"/>
        <v>1</v>
      </c>
      <c r="J43" s="142">
        <f t="shared" ca="1" si="21"/>
        <v>1.0053388299999999</v>
      </c>
      <c r="K43" s="142">
        <f t="shared" ca="1" si="3"/>
        <v>800.82449999000005</v>
      </c>
      <c r="L43" s="146">
        <f>IF(VLOOKUP(A43,$U$12:$AD$125,8)=VLOOKUP(A42,$U$12:$AD$125,8),0,VLOOKUP(A43,U$12:$AD$125,8))</f>
        <v>0</v>
      </c>
      <c r="M43" s="147">
        <f>IF(L43&gt;0,VLOOKUP(L43,T$12:$AC$125,7),0)</f>
        <v>0</v>
      </c>
      <c r="N43" s="142">
        <f t="shared" si="4"/>
        <v>0</v>
      </c>
      <c r="O43" s="142">
        <f t="shared" ca="1" si="5"/>
        <v>800.82449999000005</v>
      </c>
      <c r="P43" s="148" t="str">
        <f t="shared" si="12"/>
        <v>A+J=</v>
      </c>
      <c r="Q43" s="149">
        <f t="shared" si="13"/>
        <v>44266</v>
      </c>
      <c r="R43" s="12"/>
      <c r="S43" s="12"/>
      <c r="T43" s="61">
        <v>38838</v>
      </c>
      <c r="U43" s="28" t="s">
        <v>78</v>
      </c>
      <c r="V43" s="56"/>
      <c r="W43" s="12"/>
      <c r="X43" s="61"/>
      <c r="Y43" s="61"/>
      <c r="Z43" s="61"/>
      <c r="AA43" s="12"/>
      <c r="AB43" s="25"/>
      <c r="AC43" s="63"/>
      <c r="AD43" s="62"/>
      <c r="AE43" s="12"/>
      <c r="AF43" s="65"/>
      <c r="AG43" s="18" t="str">
        <f>$B$6</f>
        <v>LF001900255</v>
      </c>
      <c r="AH43" s="4" t="s">
        <v>16</v>
      </c>
      <c r="AI43" s="24" t="s">
        <v>17</v>
      </c>
      <c r="AJ43" s="7"/>
      <c r="AK43" s="24" t="s">
        <v>18</v>
      </c>
      <c r="AL43" s="65"/>
      <c r="AM43" s="7"/>
      <c r="AN43" s="4"/>
      <c r="AO43" s="9"/>
      <c r="AP43" s="43"/>
      <c r="AQ43" s="4"/>
      <c r="AR43" s="44" t="s">
        <v>21</v>
      </c>
      <c r="AS43" s="65" t="s">
        <v>21</v>
      </c>
      <c r="AT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row>
    <row r="44" spans="1:196" x14ac:dyDescent="0.2">
      <c r="A44" s="140">
        <f t="shared" si="9"/>
        <v>43559</v>
      </c>
      <c r="B44" s="141">
        <f t="shared" ca="1" si="15"/>
        <v>150839.06549999001</v>
      </c>
      <c r="C44" s="142">
        <f t="shared" si="10"/>
        <v>150000</v>
      </c>
      <c r="D44" s="143">
        <f ca="1">IF(A44&lt;$B$1,VLOOKUP(A44,[1]DI!$A$4:$B$15000,2,FALSE),0)</f>
        <v>6.4000000000000001E-2</v>
      </c>
      <c r="E44" s="142">
        <f t="shared" ca="1" si="19"/>
        <v>2.4620000000000002E-4</v>
      </c>
      <c r="F44" s="144">
        <f t="shared" si="11"/>
        <v>1.03</v>
      </c>
      <c r="G44" s="145">
        <f t="shared" ca="1" si="25"/>
        <v>1.0002535859999999</v>
      </c>
      <c r="H44" s="142">
        <f ca="1">TRUNC(PRODUCT(G$10:G43),15)</f>
        <v>1.0055937717966801</v>
      </c>
      <c r="I44" s="142">
        <f t="shared" si="20"/>
        <v>1</v>
      </c>
      <c r="J44" s="142">
        <f t="shared" ca="1" si="21"/>
        <v>1.0055937699999999</v>
      </c>
      <c r="K44" s="142">
        <f t="shared" ca="1" si="3"/>
        <v>839.06549999000003</v>
      </c>
      <c r="L44" s="146">
        <f>IF(VLOOKUP(A44,$U$12:$AD$125,8)=VLOOKUP(A43,$U$12:$AD$125,8),0,VLOOKUP(A44,U$12:$AD$125,8))</f>
        <v>0</v>
      </c>
      <c r="M44" s="147">
        <f>IF(L44&gt;0,VLOOKUP(L44,T$12:$AC$125,7),0)</f>
        <v>0</v>
      </c>
      <c r="N44" s="142">
        <f t="shared" si="4"/>
        <v>0</v>
      </c>
      <c r="O44" s="142">
        <f t="shared" ca="1" si="5"/>
        <v>839.06549999000003</v>
      </c>
      <c r="P44" s="148" t="str">
        <f t="shared" si="12"/>
        <v>A+J=</v>
      </c>
      <c r="Q44" s="149">
        <f t="shared" si="13"/>
        <v>44266</v>
      </c>
      <c r="R44" s="12"/>
      <c r="S44" s="12"/>
      <c r="T44" s="61">
        <v>38883</v>
      </c>
      <c r="U44" s="28" t="s">
        <v>79</v>
      </c>
      <c r="V44" s="56"/>
      <c r="W44" s="12"/>
      <c r="X44" s="61"/>
      <c r="Y44" s="61"/>
      <c r="Z44" s="61"/>
      <c r="AA44" s="12"/>
      <c r="AB44" s="25"/>
      <c r="AC44" s="63"/>
      <c r="AD44" s="62"/>
      <c r="AE44" s="12"/>
      <c r="AF44" s="65"/>
      <c r="AG44" s="18"/>
      <c r="AH44" s="4"/>
      <c r="AI44" s="24"/>
      <c r="AJ44" s="7"/>
      <c r="AK44" s="24"/>
      <c r="AL44" s="65"/>
      <c r="AM44" s="7"/>
      <c r="AN44" s="4"/>
      <c r="AO44" s="9"/>
      <c r="AP44" s="43"/>
      <c r="AQ44" s="4"/>
      <c r="AR44" s="44" t="s">
        <v>25</v>
      </c>
      <c r="AS44" s="65" t="s">
        <v>14</v>
      </c>
      <c r="AT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row>
    <row r="45" spans="1:196" x14ac:dyDescent="0.2">
      <c r="A45" s="140">
        <f t="shared" si="9"/>
        <v>43560</v>
      </c>
      <c r="B45" s="141">
        <f t="shared" ca="1" si="15"/>
        <v>150877.31700000001</v>
      </c>
      <c r="C45" s="142">
        <f t="shared" si="10"/>
        <v>150000</v>
      </c>
      <c r="D45" s="143">
        <f ca="1">IF(A45&lt;$B$1,VLOOKUP(A45,[1]DI!$A$4:$B$15000,2,FALSE),0)</f>
        <v>6.4000000000000001E-2</v>
      </c>
      <c r="E45" s="142">
        <f t="shared" ca="1" si="19"/>
        <v>2.4620000000000002E-4</v>
      </c>
      <c r="F45" s="144">
        <f t="shared" si="11"/>
        <v>1.03</v>
      </c>
      <c r="G45" s="145">
        <f t="shared" ca="1" si="25"/>
        <v>1.0002535859999999</v>
      </c>
      <c r="H45" s="142">
        <f ca="1">TRUNC(PRODUCT(G$10:G44),15)</f>
        <v>1.0058487762988899</v>
      </c>
      <c r="I45" s="142">
        <f t="shared" si="20"/>
        <v>1</v>
      </c>
      <c r="J45" s="142">
        <f t="shared" ca="1" si="21"/>
        <v>1.00584878</v>
      </c>
      <c r="K45" s="142">
        <f t="shared" ca="1" si="3"/>
        <v>877.31700000000001</v>
      </c>
      <c r="L45" s="146">
        <f>IF(VLOOKUP(A45,$U$12:$AD$125,8)=VLOOKUP(A44,$U$12:$AD$125,8),0,VLOOKUP(A45,U$12:$AD$125,8))</f>
        <v>0</v>
      </c>
      <c r="M45" s="147">
        <f>IF(L45&gt;0,VLOOKUP(L45,T$12:$AC$125,7),0)</f>
        <v>0</v>
      </c>
      <c r="N45" s="142">
        <f t="shared" si="4"/>
        <v>0</v>
      </c>
      <c r="O45" s="142">
        <f t="shared" ca="1" si="5"/>
        <v>877.31700000000001</v>
      </c>
      <c r="P45" s="148" t="str">
        <f t="shared" si="12"/>
        <v>A+J=</v>
      </c>
      <c r="Q45" s="149">
        <f t="shared" si="13"/>
        <v>44266</v>
      </c>
      <c r="R45" s="12"/>
      <c r="S45" s="12"/>
      <c r="T45" s="61">
        <v>38967</v>
      </c>
      <c r="U45" s="28" t="s">
        <v>71</v>
      </c>
      <c r="V45" s="56"/>
      <c r="W45" s="12"/>
      <c r="X45" s="61"/>
      <c r="Y45" s="61"/>
      <c r="Z45" s="61"/>
      <c r="AA45" s="12"/>
      <c r="AB45" s="25"/>
      <c r="AC45" s="63"/>
      <c r="AD45" s="62"/>
      <c r="AE45" s="12"/>
      <c r="AF45" s="65"/>
      <c r="AG45" s="4" t="s">
        <v>27</v>
      </c>
      <c r="AH45" s="4" t="s">
        <v>27</v>
      </c>
      <c r="AI45" s="24" t="s">
        <v>28</v>
      </c>
      <c r="AJ45" s="7" t="s">
        <v>29</v>
      </c>
      <c r="AK45" s="6" t="s">
        <v>30</v>
      </c>
      <c r="AL45" s="113"/>
      <c r="AM45" s="19" t="s">
        <v>33</v>
      </c>
      <c r="AN45" s="4" t="s">
        <v>27</v>
      </c>
      <c r="AO45" s="9"/>
      <c r="AP45" s="43" t="s">
        <v>34</v>
      </c>
      <c r="AQ45" s="4" t="s">
        <v>27</v>
      </c>
      <c r="AR45" s="44" t="s">
        <v>35</v>
      </c>
      <c r="AS45" s="113"/>
      <c r="AT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row>
    <row r="46" spans="1:196" x14ac:dyDescent="0.2">
      <c r="A46" s="140">
        <f t="shared" si="9"/>
        <v>43561</v>
      </c>
      <c r="B46" s="141">
        <f t="shared" ca="1" si="15"/>
        <v>150915.57749999</v>
      </c>
      <c r="C46" s="142">
        <f t="shared" si="10"/>
        <v>150000</v>
      </c>
      <c r="D46" s="143">
        <f ca="1">IF(A46&lt;$B$1,VLOOKUP(A46,[1]DI!$A$4:$B$15000,2,FALSE),0)</f>
        <v>0</v>
      </c>
      <c r="E46" s="142">
        <f t="shared" ca="1" si="19"/>
        <v>0</v>
      </c>
      <c r="F46" s="144">
        <f t="shared" si="11"/>
        <v>1.03</v>
      </c>
      <c r="G46" s="145">
        <f t="shared" ca="1" si="25"/>
        <v>1</v>
      </c>
      <c r="H46" s="142">
        <f ca="1">TRUNC(PRODUCT(G$10:G45),15)</f>
        <v>1.00610384546668</v>
      </c>
      <c r="I46" s="142">
        <f t="shared" si="20"/>
        <v>1</v>
      </c>
      <c r="J46" s="142">
        <f t="shared" ca="1" si="21"/>
        <v>1.0061038499999999</v>
      </c>
      <c r="K46" s="142">
        <f t="shared" ca="1" si="3"/>
        <v>915.57749998999998</v>
      </c>
      <c r="L46" s="146">
        <f>IF(VLOOKUP(A46,$U$12:$AD$125,8)=VLOOKUP(A45,$U$12:$AD$125,8),0,VLOOKUP(A46,U$12:$AD$125,8))</f>
        <v>0</v>
      </c>
      <c r="M46" s="147">
        <f>IF(L46&gt;0,VLOOKUP(L46,T$12:$AC$125,7),0)</f>
        <v>0</v>
      </c>
      <c r="N46" s="142">
        <f t="shared" si="4"/>
        <v>0</v>
      </c>
      <c r="O46" s="142">
        <f t="shared" ca="1" si="5"/>
        <v>915.57749998999998</v>
      </c>
      <c r="P46" s="148" t="str">
        <f t="shared" si="12"/>
        <v>A+J=</v>
      </c>
      <c r="Q46" s="149">
        <f t="shared" si="13"/>
        <v>44266</v>
      </c>
      <c r="R46" s="12"/>
      <c r="S46" s="12"/>
      <c r="T46" s="61">
        <v>39002</v>
      </c>
      <c r="U46" s="28" t="s">
        <v>72</v>
      </c>
      <c r="V46" s="56"/>
      <c r="W46" s="12"/>
      <c r="X46" s="30"/>
      <c r="Y46" s="30"/>
      <c r="Z46" s="30"/>
      <c r="AA46" s="12"/>
      <c r="AB46" s="25"/>
      <c r="AC46" s="63"/>
      <c r="AD46" s="62"/>
      <c r="AE46" s="12"/>
      <c r="AF46" s="113"/>
      <c r="AG46" s="18"/>
      <c r="AH46" s="18"/>
      <c r="AI46" s="6"/>
      <c r="AJ46" s="19"/>
      <c r="AK46" s="6"/>
      <c r="AL46" s="113"/>
      <c r="AM46" s="19"/>
      <c r="AN46" s="18"/>
      <c r="AO46" s="12"/>
      <c r="AP46" s="20"/>
      <c r="AQ46" s="18"/>
      <c r="AR46" s="13"/>
      <c r="AS46" s="116"/>
      <c r="AT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row>
    <row r="47" spans="1:196" x14ac:dyDescent="0.2">
      <c r="A47" s="140">
        <f t="shared" si="9"/>
        <v>43562</v>
      </c>
      <c r="B47" s="141">
        <f t="shared" ca="1" si="15"/>
        <v>150915.57749999</v>
      </c>
      <c r="C47" s="142">
        <f t="shared" si="10"/>
        <v>150000</v>
      </c>
      <c r="D47" s="143">
        <f ca="1">IF(A47&lt;$B$1,VLOOKUP(A47,[1]DI!$A$4:$B$15000,2,FALSE),0)</f>
        <v>0</v>
      </c>
      <c r="E47" s="142">
        <f t="shared" ca="1" si="19"/>
        <v>0</v>
      </c>
      <c r="F47" s="144">
        <f t="shared" si="11"/>
        <v>1.03</v>
      </c>
      <c r="G47" s="145">
        <f t="shared" ca="1" si="25"/>
        <v>1</v>
      </c>
      <c r="H47" s="142">
        <f ca="1">TRUNC(PRODUCT(G$10:G46),15)</f>
        <v>1.00610384546668</v>
      </c>
      <c r="I47" s="142">
        <f t="shared" si="20"/>
        <v>1</v>
      </c>
      <c r="J47" s="142">
        <f t="shared" ca="1" si="21"/>
        <v>1.0061038499999999</v>
      </c>
      <c r="K47" s="142">
        <f t="shared" ca="1" si="3"/>
        <v>915.57749998999998</v>
      </c>
      <c r="L47" s="146">
        <f>IF(VLOOKUP(A47,$U$12:$AD$125,8)=VLOOKUP(A46,$U$12:$AD$125,8),0,VLOOKUP(A47,U$12:$AD$125,8))</f>
        <v>0</v>
      </c>
      <c r="M47" s="147">
        <f>IF(L47&gt;0,VLOOKUP(L47,T$12:$AC$125,7),0)</f>
        <v>0</v>
      </c>
      <c r="N47" s="142">
        <f t="shared" si="4"/>
        <v>0</v>
      </c>
      <c r="O47" s="142">
        <f t="shared" ca="1" si="5"/>
        <v>915.57749998999998</v>
      </c>
      <c r="P47" s="148" t="str">
        <f t="shared" si="12"/>
        <v>A+J=</v>
      </c>
      <c r="Q47" s="149">
        <f t="shared" si="13"/>
        <v>44266</v>
      </c>
      <c r="R47" s="12"/>
      <c r="S47" s="12"/>
      <c r="T47" s="61">
        <v>39023</v>
      </c>
      <c r="U47" s="28" t="s">
        <v>73</v>
      </c>
      <c r="V47" s="56"/>
      <c r="W47" s="12"/>
      <c r="X47" s="30"/>
      <c r="Y47" s="30"/>
      <c r="Z47" s="30"/>
      <c r="AA47" s="12"/>
      <c r="AB47" s="25"/>
      <c r="AC47" s="63"/>
      <c r="AD47" s="62"/>
      <c r="AE47" s="12"/>
      <c r="AF47" s="113">
        <f>A10</f>
        <v>43525</v>
      </c>
      <c r="AG47" s="18">
        <f t="shared" ref="AG47:AK62" si="31">VLOOKUP($AF47,$A$10:$Q$3625,(AG$1)+1)</f>
        <v>150000</v>
      </c>
      <c r="AH47" s="18">
        <f t="shared" si="31"/>
        <v>150000</v>
      </c>
      <c r="AI47" s="6">
        <f t="shared" ca="1" si="31"/>
        <v>6.4000000000000001E-2</v>
      </c>
      <c r="AJ47" s="19">
        <f t="shared" ca="1" si="31"/>
        <v>2.4620000000000002E-4</v>
      </c>
      <c r="AK47" s="6">
        <f t="shared" si="31"/>
        <v>1.03</v>
      </c>
      <c r="AL47" s="113">
        <f t="shared" ref="AL47:AL76" si="32">AF47</f>
        <v>43525</v>
      </c>
      <c r="AM47" s="19">
        <f t="shared" ref="AM47:AS62" si="33">VLOOKUP($AF47,$A$10:$Q$3625,(AM$1)+1)</f>
        <v>1</v>
      </c>
      <c r="AN47" s="18">
        <f t="shared" si="33"/>
        <v>0</v>
      </c>
      <c r="AO47" s="12">
        <f t="shared" si="33"/>
        <v>0</v>
      </c>
      <c r="AP47" s="20">
        <f t="shared" si="33"/>
        <v>0</v>
      </c>
      <c r="AQ47" s="18">
        <f t="shared" si="33"/>
        <v>0</v>
      </c>
      <c r="AR47" s="13" t="str">
        <f t="shared" si="33"/>
        <v>A+J=</v>
      </c>
      <c r="AS47" s="113">
        <f t="shared" si="33"/>
        <v>44266</v>
      </c>
      <c r="AT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row>
    <row r="48" spans="1:196" x14ac:dyDescent="0.2">
      <c r="A48" s="140">
        <f t="shared" si="9"/>
        <v>43563</v>
      </c>
      <c r="B48" s="141">
        <f t="shared" ca="1" si="15"/>
        <v>150915.57749999</v>
      </c>
      <c r="C48" s="142">
        <f t="shared" si="10"/>
        <v>150000</v>
      </c>
      <c r="D48" s="143">
        <f ca="1">IF(A48&lt;$B$1,VLOOKUP(A48,[1]DI!$A$4:$B$15000,2,FALSE),0)</f>
        <v>6.4000000000000001E-2</v>
      </c>
      <c r="E48" s="142">
        <f t="shared" ca="1" si="19"/>
        <v>2.4620000000000002E-4</v>
      </c>
      <c r="F48" s="144">
        <f t="shared" si="11"/>
        <v>1.03</v>
      </c>
      <c r="G48" s="145">
        <f t="shared" ca="1" si="25"/>
        <v>1.0002535859999999</v>
      </c>
      <c r="H48" s="142">
        <f ca="1">TRUNC(PRODUCT(G$10:G47),15)</f>
        <v>1.00610384546668</v>
      </c>
      <c r="I48" s="142">
        <f t="shared" si="20"/>
        <v>1</v>
      </c>
      <c r="J48" s="142">
        <f t="shared" ca="1" si="21"/>
        <v>1.0061038499999999</v>
      </c>
      <c r="K48" s="142">
        <f t="shared" ca="1" si="3"/>
        <v>915.57749998999998</v>
      </c>
      <c r="L48" s="146">
        <f>IF(VLOOKUP(A48,$U$12:$AD$125,8)=VLOOKUP(A47,$U$12:$AD$125,8),0,VLOOKUP(A48,U$12:$AD$125,8))</f>
        <v>0</v>
      </c>
      <c r="M48" s="147">
        <f>IF(L48&gt;0,VLOOKUP(L48,T$12:$AC$125,7),0)</f>
        <v>0</v>
      </c>
      <c r="N48" s="142">
        <f t="shared" si="4"/>
        <v>0</v>
      </c>
      <c r="O48" s="142">
        <f t="shared" ca="1" si="5"/>
        <v>915.57749998999998</v>
      </c>
      <c r="P48" s="148" t="str">
        <f t="shared" si="12"/>
        <v>A+J=</v>
      </c>
      <c r="Q48" s="149">
        <f t="shared" si="13"/>
        <v>44266</v>
      </c>
      <c r="R48" s="12"/>
      <c r="S48" s="12"/>
      <c r="T48" s="61">
        <v>39036</v>
      </c>
      <c r="U48" s="28" t="s">
        <v>74</v>
      </c>
      <c r="V48" s="56"/>
      <c r="W48" s="12"/>
      <c r="X48" s="30"/>
      <c r="Y48" s="30"/>
      <c r="Z48" s="30"/>
      <c r="AA48" s="12"/>
      <c r="AB48" s="25"/>
      <c r="AC48" s="63"/>
      <c r="AD48" s="62"/>
      <c r="AE48" s="12"/>
      <c r="AF48" s="113">
        <f t="shared" ref="AF48:AF76" si="34">(AF47+1)</f>
        <v>43526</v>
      </c>
      <c r="AG48" s="18">
        <f t="shared" ca="1" si="31"/>
        <v>150038.0385</v>
      </c>
      <c r="AH48" s="18">
        <f t="shared" si="31"/>
        <v>150000</v>
      </c>
      <c r="AI48" s="6">
        <f t="shared" ca="1" si="31"/>
        <v>0</v>
      </c>
      <c r="AJ48" s="19">
        <f t="shared" ca="1" si="31"/>
        <v>0</v>
      </c>
      <c r="AK48" s="6">
        <f t="shared" si="31"/>
        <v>1.03</v>
      </c>
      <c r="AL48" s="113">
        <f t="shared" si="32"/>
        <v>43526</v>
      </c>
      <c r="AM48" s="19">
        <f t="shared" ca="1" si="33"/>
        <v>1.00025359</v>
      </c>
      <c r="AN48" s="18">
        <f t="shared" ca="1" si="33"/>
        <v>38.038499999999999</v>
      </c>
      <c r="AO48" s="12">
        <f t="shared" si="33"/>
        <v>0</v>
      </c>
      <c r="AP48" s="20">
        <f t="shared" si="33"/>
        <v>0</v>
      </c>
      <c r="AQ48" s="18">
        <f t="shared" si="33"/>
        <v>0</v>
      </c>
      <c r="AR48" s="13" t="str">
        <f t="shared" si="33"/>
        <v>A+J=</v>
      </c>
      <c r="AS48" s="113">
        <f t="shared" si="33"/>
        <v>44266</v>
      </c>
      <c r="AT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row>
    <row r="49" spans="1:196" x14ac:dyDescent="0.2">
      <c r="A49" s="140">
        <f t="shared" si="9"/>
        <v>43564</v>
      </c>
      <c r="B49" s="141">
        <f t="shared" ca="1" si="15"/>
        <v>150953.84699999</v>
      </c>
      <c r="C49" s="142">
        <f t="shared" si="10"/>
        <v>150000</v>
      </c>
      <c r="D49" s="143">
        <f ca="1">IF(A49&lt;$B$1,VLOOKUP(A49,[1]DI!$A$4:$B$15000,2,FALSE),0)</f>
        <v>6.4000000000000001E-2</v>
      </c>
      <c r="E49" s="142">
        <f t="shared" ca="1" si="19"/>
        <v>2.4620000000000002E-4</v>
      </c>
      <c r="F49" s="144">
        <f t="shared" si="11"/>
        <v>1.03</v>
      </c>
      <c r="G49" s="145">
        <f t="shared" ca="1" si="25"/>
        <v>1.0002535859999999</v>
      </c>
      <c r="H49" s="142">
        <f ca="1">TRUNC(PRODUCT(G$10:G48),15)</f>
        <v>1.00635897931643</v>
      </c>
      <c r="I49" s="142">
        <f t="shared" si="20"/>
        <v>1</v>
      </c>
      <c r="J49" s="142">
        <f t="shared" ca="1" si="21"/>
        <v>1.0063589799999999</v>
      </c>
      <c r="K49" s="142">
        <f t="shared" ca="1" si="3"/>
        <v>953.84699998999997</v>
      </c>
      <c r="L49" s="146">
        <f>IF(VLOOKUP(A49,$U$12:$AD$125,8)=VLOOKUP(A48,$U$12:$AD$125,8),0,VLOOKUP(A49,U$12:$AD$125,8))</f>
        <v>0</v>
      </c>
      <c r="M49" s="147">
        <f>IF(L49&gt;0,VLOOKUP(L49,T$12:$AC$125,7),0)</f>
        <v>0</v>
      </c>
      <c r="N49" s="142">
        <f t="shared" si="4"/>
        <v>0</v>
      </c>
      <c r="O49" s="142">
        <f t="shared" ca="1" si="5"/>
        <v>953.84699998999997</v>
      </c>
      <c r="P49" s="148" t="str">
        <f t="shared" si="12"/>
        <v>A+J=</v>
      </c>
      <c r="Q49" s="149">
        <f t="shared" si="13"/>
        <v>44266</v>
      </c>
      <c r="R49" s="12"/>
      <c r="S49" s="12"/>
      <c r="T49" s="61">
        <v>39076</v>
      </c>
      <c r="U49" s="28" t="s">
        <v>80</v>
      </c>
      <c r="V49" s="56"/>
      <c r="W49" s="12"/>
      <c r="X49" s="30"/>
      <c r="Y49" s="30"/>
      <c r="Z49" s="30"/>
      <c r="AA49" s="12"/>
      <c r="AB49" s="25"/>
      <c r="AC49" s="63"/>
      <c r="AD49" s="62"/>
      <c r="AE49" s="12"/>
      <c r="AF49" s="113">
        <f t="shared" si="34"/>
        <v>43527</v>
      </c>
      <c r="AG49" s="18">
        <f t="shared" ca="1" si="31"/>
        <v>150038.0385</v>
      </c>
      <c r="AH49" s="18">
        <f t="shared" si="31"/>
        <v>150000</v>
      </c>
      <c r="AI49" s="6">
        <f t="shared" ca="1" si="31"/>
        <v>0</v>
      </c>
      <c r="AJ49" s="19">
        <f t="shared" ca="1" si="31"/>
        <v>0</v>
      </c>
      <c r="AK49" s="6">
        <f t="shared" si="31"/>
        <v>1.03</v>
      </c>
      <c r="AL49" s="113">
        <f t="shared" si="32"/>
        <v>43527</v>
      </c>
      <c r="AM49" s="19">
        <f t="shared" ca="1" si="33"/>
        <v>1.00025359</v>
      </c>
      <c r="AN49" s="18">
        <f t="shared" ca="1" si="33"/>
        <v>38.038499999999999</v>
      </c>
      <c r="AO49" s="12">
        <f t="shared" si="33"/>
        <v>0</v>
      </c>
      <c r="AP49" s="20">
        <f t="shared" si="33"/>
        <v>0</v>
      </c>
      <c r="AQ49" s="18">
        <f t="shared" si="33"/>
        <v>0</v>
      </c>
      <c r="AR49" s="13" t="str">
        <f t="shared" si="33"/>
        <v>A+J=</v>
      </c>
      <c r="AS49" s="113">
        <f t="shared" si="33"/>
        <v>44266</v>
      </c>
      <c r="AT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row>
    <row r="50" spans="1:196" x14ac:dyDescent="0.2">
      <c r="A50" s="140">
        <f t="shared" si="9"/>
        <v>43565</v>
      </c>
      <c r="B50" s="141">
        <f t="shared" ca="1" si="15"/>
        <v>150992.12699999</v>
      </c>
      <c r="C50" s="142">
        <f t="shared" si="10"/>
        <v>150000</v>
      </c>
      <c r="D50" s="143">
        <f ca="1">IF(A50&lt;$B$1,VLOOKUP(A50,[1]DI!$A$4:$B$15000,2,FALSE),0)</f>
        <v>6.4000000000000001E-2</v>
      </c>
      <c r="E50" s="142">
        <f t="shared" ca="1" si="19"/>
        <v>2.4620000000000002E-4</v>
      </c>
      <c r="F50" s="144">
        <f t="shared" si="11"/>
        <v>1.03</v>
      </c>
      <c r="G50" s="145">
        <f t="shared" ca="1" si="25"/>
        <v>1.0002535859999999</v>
      </c>
      <c r="H50" s="142">
        <f ca="1">TRUNC(PRODUCT(G$10:G49),15)</f>
        <v>1.0066141778645601</v>
      </c>
      <c r="I50" s="142">
        <f t="shared" si="20"/>
        <v>1</v>
      </c>
      <c r="J50" s="142">
        <f t="shared" ca="1" si="21"/>
        <v>1.0066141799999999</v>
      </c>
      <c r="K50" s="142">
        <f t="shared" ca="1" si="3"/>
        <v>992.12699998999994</v>
      </c>
      <c r="L50" s="146">
        <f>IF(VLOOKUP(A50,$U$12:$AD$125,8)=VLOOKUP(A49,$U$12:$AD$125,8),0,VLOOKUP(A50,U$12:$AD$125,8))</f>
        <v>0</v>
      </c>
      <c r="M50" s="147">
        <f>IF(L50&gt;0,VLOOKUP(L50,T$12:$AC$125,7),0)</f>
        <v>0</v>
      </c>
      <c r="N50" s="142">
        <f t="shared" si="4"/>
        <v>0</v>
      </c>
      <c r="O50" s="142">
        <f t="shared" ca="1" si="5"/>
        <v>992.12699998999994</v>
      </c>
      <c r="P50" s="148" t="str">
        <f t="shared" si="12"/>
        <v>A+J=</v>
      </c>
      <c r="Q50" s="149">
        <f t="shared" si="13"/>
        <v>44266</v>
      </c>
      <c r="R50" s="12"/>
      <c r="S50" s="12"/>
      <c r="T50" s="61">
        <v>39083</v>
      </c>
      <c r="U50" s="28" t="s">
        <v>81</v>
      </c>
      <c r="V50" s="56"/>
      <c r="W50" s="12"/>
      <c r="X50" s="30"/>
      <c r="Y50" s="30"/>
      <c r="Z50" s="30"/>
      <c r="AA50" s="12"/>
      <c r="AB50" s="25"/>
      <c r="AC50" s="63"/>
      <c r="AD50" s="62"/>
      <c r="AE50" s="12"/>
      <c r="AF50" s="113">
        <f t="shared" si="34"/>
        <v>43528</v>
      </c>
      <c r="AG50" s="18">
        <f t="shared" ca="1" si="31"/>
        <v>150038.0385</v>
      </c>
      <c r="AH50" s="18">
        <f t="shared" si="31"/>
        <v>150000</v>
      </c>
      <c r="AI50" s="6">
        <f t="shared" ca="1" si="31"/>
        <v>0</v>
      </c>
      <c r="AJ50" s="19">
        <f t="shared" ca="1" si="31"/>
        <v>0</v>
      </c>
      <c r="AK50" s="6">
        <f t="shared" si="31"/>
        <v>1.03</v>
      </c>
      <c r="AL50" s="113">
        <f t="shared" si="32"/>
        <v>43528</v>
      </c>
      <c r="AM50" s="19">
        <f t="shared" ca="1" si="33"/>
        <v>1.00025359</v>
      </c>
      <c r="AN50" s="18">
        <f t="shared" ca="1" si="33"/>
        <v>38.038499999999999</v>
      </c>
      <c r="AO50" s="12">
        <f t="shared" si="33"/>
        <v>0</v>
      </c>
      <c r="AP50" s="20">
        <f t="shared" si="33"/>
        <v>0</v>
      </c>
      <c r="AQ50" s="18">
        <f t="shared" si="33"/>
        <v>0</v>
      </c>
      <c r="AR50" s="13" t="str">
        <f t="shared" si="33"/>
        <v>A+J=</v>
      </c>
      <c r="AS50" s="113">
        <f t="shared" si="33"/>
        <v>44266</v>
      </c>
      <c r="AT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row>
    <row r="51" spans="1:196" x14ac:dyDescent="0.2">
      <c r="A51" s="140">
        <f t="shared" si="9"/>
        <v>43566</v>
      </c>
      <c r="B51" s="141">
        <f t="shared" ca="1" si="15"/>
        <v>151030.416</v>
      </c>
      <c r="C51" s="142">
        <f t="shared" si="10"/>
        <v>150000</v>
      </c>
      <c r="D51" s="143">
        <f ca="1">IF(A51&lt;$B$1,VLOOKUP(A51,[1]DI!$A$4:$B$15000,2,FALSE),0)</f>
        <v>6.4000000000000001E-2</v>
      </c>
      <c r="E51" s="142">
        <f t="shared" ca="1" si="19"/>
        <v>2.4620000000000002E-4</v>
      </c>
      <c r="F51" s="144">
        <f t="shared" si="11"/>
        <v>1.03</v>
      </c>
      <c r="G51" s="145">
        <f t="shared" ca="1" si="25"/>
        <v>1.0002535859999999</v>
      </c>
      <c r="H51" s="142">
        <f ca="1">TRUNC(PRODUCT(G$10:G50),15)</f>
        <v>1.0068694411274699</v>
      </c>
      <c r="I51" s="142">
        <f t="shared" si="20"/>
        <v>1</v>
      </c>
      <c r="J51" s="142">
        <f t="shared" ca="1" si="21"/>
        <v>1.00686944</v>
      </c>
      <c r="K51" s="142">
        <f t="shared" ca="1" si="3"/>
        <v>1030.4159999999999</v>
      </c>
      <c r="L51" s="146">
        <f>IF(VLOOKUP(A51,$U$12:$AD$125,8)=VLOOKUP(A50,$U$12:$AD$125,8),0,VLOOKUP(A51,U$12:$AD$125,8))</f>
        <v>0</v>
      </c>
      <c r="M51" s="147">
        <f>IF(L51&gt;0,VLOOKUP(L51,T$12:$AC$125,7),0)</f>
        <v>0</v>
      </c>
      <c r="N51" s="142">
        <f t="shared" si="4"/>
        <v>0</v>
      </c>
      <c r="O51" s="142">
        <f t="shared" ca="1" si="5"/>
        <v>1030.4159999999999</v>
      </c>
      <c r="P51" s="148" t="str">
        <f t="shared" si="12"/>
        <v>A+J=</v>
      </c>
      <c r="Q51" s="149">
        <f t="shared" si="13"/>
        <v>44266</v>
      </c>
      <c r="R51" s="12"/>
      <c r="S51" s="12"/>
      <c r="T51" s="61">
        <v>39132</v>
      </c>
      <c r="U51" s="28" t="s">
        <v>75</v>
      </c>
      <c r="V51" s="56"/>
      <c r="W51" s="12"/>
      <c r="X51" s="30"/>
      <c r="Y51" s="30"/>
      <c r="Z51" s="30"/>
      <c r="AA51" s="12"/>
      <c r="AB51" s="25"/>
      <c r="AC51" s="63"/>
      <c r="AD51" s="62"/>
      <c r="AE51" s="12"/>
      <c r="AF51" s="113">
        <f t="shared" si="34"/>
        <v>43529</v>
      </c>
      <c r="AG51" s="18">
        <f t="shared" ca="1" si="31"/>
        <v>150038.0385</v>
      </c>
      <c r="AH51" s="18">
        <f t="shared" si="31"/>
        <v>150000</v>
      </c>
      <c r="AI51" s="6">
        <f t="shared" ca="1" si="31"/>
        <v>0</v>
      </c>
      <c r="AJ51" s="19">
        <f t="shared" ca="1" si="31"/>
        <v>0</v>
      </c>
      <c r="AK51" s="6">
        <f t="shared" si="31"/>
        <v>1.03</v>
      </c>
      <c r="AL51" s="113">
        <f t="shared" si="32"/>
        <v>43529</v>
      </c>
      <c r="AM51" s="19">
        <f t="shared" ca="1" si="33"/>
        <v>1.00025359</v>
      </c>
      <c r="AN51" s="18">
        <f t="shared" ca="1" si="33"/>
        <v>38.038499999999999</v>
      </c>
      <c r="AO51" s="12">
        <f t="shared" si="33"/>
        <v>0</v>
      </c>
      <c r="AP51" s="20">
        <f t="shared" si="33"/>
        <v>0</v>
      </c>
      <c r="AQ51" s="18">
        <f t="shared" si="33"/>
        <v>0</v>
      </c>
      <c r="AR51" s="13" t="str">
        <f t="shared" si="33"/>
        <v>A+J=</v>
      </c>
      <c r="AS51" s="113">
        <f t="shared" si="33"/>
        <v>44266</v>
      </c>
      <c r="AT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row>
    <row r="52" spans="1:196" x14ac:dyDescent="0.2">
      <c r="A52" s="140">
        <f t="shared" si="9"/>
        <v>43567</v>
      </c>
      <c r="B52" s="141">
        <f t="shared" ca="1" si="15"/>
        <v>151068.71549999001</v>
      </c>
      <c r="C52" s="142">
        <f t="shared" si="10"/>
        <v>150000</v>
      </c>
      <c r="D52" s="143">
        <f ca="1">IF(A52&lt;$B$1,VLOOKUP(A52,[1]DI!$A$4:$B$15000,2,FALSE),0)</f>
        <v>6.4000000000000001E-2</v>
      </c>
      <c r="E52" s="142">
        <f t="shared" ca="1" si="19"/>
        <v>2.4620000000000002E-4</v>
      </c>
      <c r="F52" s="144">
        <f t="shared" si="11"/>
        <v>1.03</v>
      </c>
      <c r="G52" s="145">
        <f t="shared" ca="1" si="25"/>
        <v>1.0002535859999999</v>
      </c>
      <c r="H52" s="142">
        <f ca="1">TRUNC(PRODUCT(G$10:G51),15)</f>
        <v>1.0071247691215699</v>
      </c>
      <c r="I52" s="142">
        <f t="shared" si="20"/>
        <v>1</v>
      </c>
      <c r="J52" s="142">
        <f t="shared" ca="1" si="21"/>
        <v>1.0071247699999999</v>
      </c>
      <c r="K52" s="142">
        <f t="shared" ca="1" si="3"/>
        <v>1068.7154999899999</v>
      </c>
      <c r="L52" s="146">
        <f>IF(VLOOKUP(A52,$U$12:$AD$125,8)=VLOOKUP(A51,$U$12:$AD$125,8),0,VLOOKUP(A52,U$12:$AD$125,8))</f>
        <v>0</v>
      </c>
      <c r="M52" s="147">
        <f>IF(L52&gt;0,VLOOKUP(L52,T$12:$AC$125,7),0)</f>
        <v>0</v>
      </c>
      <c r="N52" s="142">
        <f t="shared" si="4"/>
        <v>0</v>
      </c>
      <c r="O52" s="142">
        <f t="shared" ca="1" si="5"/>
        <v>1068.7154999899999</v>
      </c>
      <c r="P52" s="148" t="str">
        <f t="shared" si="12"/>
        <v>A+J=</v>
      </c>
      <c r="Q52" s="149">
        <f t="shared" si="13"/>
        <v>44266</v>
      </c>
      <c r="R52" s="12"/>
      <c r="S52" s="12"/>
      <c r="T52" s="61">
        <v>39133</v>
      </c>
      <c r="U52" s="28" t="s">
        <v>75</v>
      </c>
      <c r="V52" s="56"/>
      <c r="W52" s="12"/>
      <c r="X52" s="30"/>
      <c r="Y52" s="30"/>
      <c r="Z52" s="30"/>
      <c r="AA52" s="12"/>
      <c r="AB52" s="25"/>
      <c r="AC52" s="63"/>
      <c r="AD52" s="62"/>
      <c r="AE52" s="12"/>
      <c r="AF52" s="113">
        <f t="shared" si="34"/>
        <v>43530</v>
      </c>
      <c r="AG52" s="18">
        <f t="shared" ca="1" si="31"/>
        <v>150038.0385</v>
      </c>
      <c r="AH52" s="18">
        <f t="shared" si="31"/>
        <v>150000</v>
      </c>
      <c r="AI52" s="6">
        <f t="shared" ca="1" si="31"/>
        <v>6.4000000000000001E-2</v>
      </c>
      <c r="AJ52" s="19">
        <f t="shared" ca="1" si="31"/>
        <v>2.4620000000000002E-4</v>
      </c>
      <c r="AK52" s="6">
        <f t="shared" si="31"/>
        <v>1.03</v>
      </c>
      <c r="AL52" s="113">
        <f t="shared" si="32"/>
        <v>43530</v>
      </c>
      <c r="AM52" s="19">
        <f t="shared" ca="1" si="33"/>
        <v>1.00025359</v>
      </c>
      <c r="AN52" s="18">
        <f t="shared" ca="1" si="33"/>
        <v>38.038499999999999</v>
      </c>
      <c r="AO52" s="12">
        <f t="shared" si="33"/>
        <v>0</v>
      </c>
      <c r="AP52" s="20">
        <f t="shared" si="33"/>
        <v>0</v>
      </c>
      <c r="AQ52" s="18">
        <f t="shared" si="33"/>
        <v>0</v>
      </c>
      <c r="AR52" s="13" t="str">
        <f t="shared" si="33"/>
        <v>A+J=</v>
      </c>
      <c r="AS52" s="113">
        <f t="shared" si="33"/>
        <v>44266</v>
      </c>
      <c r="AT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row>
    <row r="53" spans="1:196" x14ac:dyDescent="0.2">
      <c r="A53" s="140">
        <f t="shared" si="9"/>
        <v>43568</v>
      </c>
      <c r="B53" s="141">
        <f t="shared" ca="1" si="15"/>
        <v>151107.024</v>
      </c>
      <c r="C53" s="142">
        <f t="shared" si="10"/>
        <v>150000</v>
      </c>
      <c r="D53" s="143">
        <f ca="1">IF(A53&lt;$B$1,VLOOKUP(A53,[1]DI!$A$4:$B$15000,2,FALSE),0)</f>
        <v>0</v>
      </c>
      <c r="E53" s="142">
        <f t="shared" ca="1" si="19"/>
        <v>0</v>
      </c>
      <c r="F53" s="144">
        <f t="shared" si="11"/>
        <v>1.03</v>
      </c>
      <c r="G53" s="145">
        <f t="shared" ca="1" si="25"/>
        <v>1</v>
      </c>
      <c r="H53" s="142">
        <f ca="1">TRUNC(PRODUCT(G$10:G52),15)</f>
        <v>1.0073801618632701</v>
      </c>
      <c r="I53" s="142">
        <f t="shared" si="20"/>
        <v>1</v>
      </c>
      <c r="J53" s="142">
        <f t="shared" ca="1" si="21"/>
        <v>1.0073801600000001</v>
      </c>
      <c r="K53" s="142">
        <f t="shared" ca="1" si="3"/>
        <v>1107.0239999999999</v>
      </c>
      <c r="L53" s="146">
        <f>IF(VLOOKUP(A53,$U$12:$AD$125,8)=VLOOKUP(A52,$U$12:$AD$125,8),0,VLOOKUP(A53,U$12:$AD$125,8))</f>
        <v>0</v>
      </c>
      <c r="M53" s="147">
        <f>IF(L53&gt;0,VLOOKUP(L53,T$12:$AC$125,7),0)</f>
        <v>0</v>
      </c>
      <c r="N53" s="142">
        <f t="shared" si="4"/>
        <v>0</v>
      </c>
      <c r="O53" s="142">
        <f t="shared" ca="1" si="5"/>
        <v>1107.0239999999999</v>
      </c>
      <c r="P53" s="148" t="str">
        <f t="shared" si="12"/>
        <v>A+J=</v>
      </c>
      <c r="Q53" s="149">
        <f t="shared" si="13"/>
        <v>44266</v>
      </c>
      <c r="R53" s="12"/>
      <c r="S53" s="12"/>
      <c r="T53" s="61">
        <v>39178</v>
      </c>
      <c r="U53" s="28" t="s">
        <v>76</v>
      </c>
      <c r="V53" s="56"/>
      <c r="W53" s="12"/>
      <c r="X53" s="56"/>
      <c r="Y53" s="56"/>
      <c r="Z53" s="64"/>
      <c r="AA53" s="12"/>
      <c r="AB53" s="25"/>
      <c r="AC53" s="63"/>
      <c r="AD53" s="62"/>
      <c r="AE53" s="12"/>
      <c r="AF53" s="113">
        <f t="shared" si="34"/>
        <v>43531</v>
      </c>
      <c r="AG53" s="18">
        <f t="shared" ca="1" si="31"/>
        <v>150076.08599999</v>
      </c>
      <c r="AH53" s="18">
        <f t="shared" si="31"/>
        <v>150000</v>
      </c>
      <c r="AI53" s="6">
        <f t="shared" ca="1" si="31"/>
        <v>6.4000000000000001E-2</v>
      </c>
      <c r="AJ53" s="19">
        <f t="shared" ca="1" si="31"/>
        <v>2.4620000000000002E-4</v>
      </c>
      <c r="AK53" s="6">
        <f t="shared" si="31"/>
        <v>1.03</v>
      </c>
      <c r="AL53" s="113">
        <f t="shared" si="32"/>
        <v>43531</v>
      </c>
      <c r="AM53" s="19">
        <f t="shared" ca="1" si="33"/>
        <v>1.0005072399999999</v>
      </c>
      <c r="AN53" s="18">
        <f t="shared" ca="1" si="33"/>
        <v>76.085999990000005</v>
      </c>
      <c r="AO53" s="12">
        <f t="shared" si="33"/>
        <v>0</v>
      </c>
      <c r="AP53" s="20">
        <f t="shared" si="33"/>
        <v>0</v>
      </c>
      <c r="AQ53" s="18">
        <f t="shared" si="33"/>
        <v>0</v>
      </c>
      <c r="AR53" s="13" t="str">
        <f t="shared" si="33"/>
        <v>A+J=</v>
      </c>
      <c r="AS53" s="113">
        <f t="shared" si="33"/>
        <v>44266</v>
      </c>
      <c r="AT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row>
    <row r="54" spans="1:196" x14ac:dyDescent="0.2">
      <c r="A54" s="140">
        <f t="shared" si="9"/>
        <v>43569</v>
      </c>
      <c r="B54" s="141">
        <f t="shared" ca="1" si="15"/>
        <v>151107.024</v>
      </c>
      <c r="C54" s="142">
        <f t="shared" si="10"/>
        <v>150000</v>
      </c>
      <c r="D54" s="143">
        <f ca="1">IF(A54&lt;$B$1,VLOOKUP(A54,[1]DI!$A$4:$B$15000,2,FALSE),0)</f>
        <v>0</v>
      </c>
      <c r="E54" s="142">
        <f t="shared" ca="1" si="19"/>
        <v>0</v>
      </c>
      <c r="F54" s="144">
        <f t="shared" si="11"/>
        <v>1.03</v>
      </c>
      <c r="G54" s="145">
        <f t="shared" ca="1" si="25"/>
        <v>1</v>
      </c>
      <c r="H54" s="142">
        <f ca="1">TRUNC(PRODUCT(G$10:G53),15)</f>
        <v>1.0073801618632701</v>
      </c>
      <c r="I54" s="142">
        <f t="shared" si="20"/>
        <v>1</v>
      </c>
      <c r="J54" s="142">
        <f t="shared" ca="1" si="21"/>
        <v>1.0073801600000001</v>
      </c>
      <c r="K54" s="142">
        <f t="shared" ca="1" si="3"/>
        <v>1107.0239999999999</v>
      </c>
      <c r="L54" s="146">
        <f>IF(VLOOKUP(A54,$U$12:$AD$125,8)=VLOOKUP(A53,$U$12:$AD$125,8),0,VLOOKUP(A54,U$12:$AD$125,8))</f>
        <v>0</v>
      </c>
      <c r="M54" s="147">
        <f>IF(L54&gt;0,VLOOKUP(L54,T$12:$AC$125,7),0)</f>
        <v>0</v>
      </c>
      <c r="N54" s="142">
        <f t="shared" si="4"/>
        <v>0</v>
      </c>
      <c r="O54" s="142">
        <f t="shared" ca="1" si="5"/>
        <v>1107.0239999999999</v>
      </c>
      <c r="P54" s="148" t="str">
        <f t="shared" si="12"/>
        <v>A+J=</v>
      </c>
      <c r="Q54" s="149">
        <f t="shared" si="13"/>
        <v>44266</v>
      </c>
      <c r="R54" s="12"/>
      <c r="S54" s="12"/>
      <c r="T54" s="61">
        <v>39203</v>
      </c>
      <c r="U54" s="28" t="s">
        <v>78</v>
      </c>
      <c r="V54" s="56"/>
      <c r="W54" s="12"/>
      <c r="X54" s="56"/>
      <c r="Y54" s="56"/>
      <c r="Z54" s="64"/>
      <c r="AA54" s="12"/>
      <c r="AB54" s="25"/>
      <c r="AC54" s="63"/>
      <c r="AD54" s="62"/>
      <c r="AE54" s="12"/>
      <c r="AF54" s="113">
        <f t="shared" si="34"/>
        <v>43532</v>
      </c>
      <c r="AG54" s="18">
        <f t="shared" ca="1" si="31"/>
        <v>150114.14249999999</v>
      </c>
      <c r="AH54" s="18">
        <f t="shared" si="31"/>
        <v>150000</v>
      </c>
      <c r="AI54" s="6">
        <f t="shared" ca="1" si="31"/>
        <v>6.4000000000000001E-2</v>
      </c>
      <c r="AJ54" s="19">
        <f t="shared" ca="1" si="31"/>
        <v>2.4620000000000002E-4</v>
      </c>
      <c r="AK54" s="6">
        <f t="shared" si="31"/>
        <v>1.03</v>
      </c>
      <c r="AL54" s="113">
        <f t="shared" si="32"/>
        <v>43532</v>
      </c>
      <c r="AM54" s="19">
        <f t="shared" ca="1" si="33"/>
        <v>1.0007609500000001</v>
      </c>
      <c r="AN54" s="18">
        <f t="shared" ca="1" si="33"/>
        <v>114.1425</v>
      </c>
      <c r="AO54" s="12">
        <f t="shared" si="33"/>
        <v>0</v>
      </c>
      <c r="AP54" s="20">
        <f t="shared" si="33"/>
        <v>0</v>
      </c>
      <c r="AQ54" s="18">
        <f t="shared" si="33"/>
        <v>0</v>
      </c>
      <c r="AR54" s="13" t="str">
        <f t="shared" si="33"/>
        <v>A+J=</v>
      </c>
      <c r="AS54" s="113">
        <f t="shared" si="33"/>
        <v>44266</v>
      </c>
      <c r="AT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row>
    <row r="55" spans="1:196" x14ac:dyDescent="0.2">
      <c r="A55" s="140">
        <f t="shared" si="9"/>
        <v>43570</v>
      </c>
      <c r="B55" s="141">
        <f t="shared" ca="1" si="15"/>
        <v>151107.024</v>
      </c>
      <c r="C55" s="142">
        <f t="shared" si="10"/>
        <v>150000</v>
      </c>
      <c r="D55" s="143">
        <f ca="1">IF(A55&lt;$B$1,VLOOKUP(A55,[1]DI!$A$4:$B$15000,2,FALSE),0)</f>
        <v>6.4000000000000001E-2</v>
      </c>
      <c r="E55" s="142">
        <f t="shared" ca="1" si="19"/>
        <v>2.4620000000000002E-4</v>
      </c>
      <c r="F55" s="144">
        <f t="shared" si="11"/>
        <v>1.03</v>
      </c>
      <c r="G55" s="145">
        <f t="shared" ca="1" si="25"/>
        <v>1.0002535859999999</v>
      </c>
      <c r="H55" s="142">
        <f ca="1">TRUNC(PRODUCT(G$10:G54),15)</f>
        <v>1.0073801618632701</v>
      </c>
      <c r="I55" s="142">
        <f t="shared" si="20"/>
        <v>1</v>
      </c>
      <c r="J55" s="142">
        <f t="shared" ca="1" si="21"/>
        <v>1.0073801600000001</v>
      </c>
      <c r="K55" s="142">
        <f t="shared" ca="1" si="3"/>
        <v>1107.0239999999999</v>
      </c>
      <c r="L55" s="146">
        <f>IF(VLOOKUP(A55,$U$12:$AD$125,8)=VLOOKUP(A54,$U$12:$AD$125,8),0,VLOOKUP(A55,U$12:$AD$125,8))</f>
        <v>0</v>
      </c>
      <c r="M55" s="147">
        <f>IF(L55&gt;0,VLOOKUP(L55,T$12:$AC$125,7),0)</f>
        <v>0</v>
      </c>
      <c r="N55" s="142">
        <f t="shared" si="4"/>
        <v>0</v>
      </c>
      <c r="O55" s="142">
        <f t="shared" ca="1" si="5"/>
        <v>1107.0239999999999</v>
      </c>
      <c r="P55" s="148" t="str">
        <f t="shared" si="12"/>
        <v>A+J=</v>
      </c>
      <c r="Q55" s="149">
        <f t="shared" si="13"/>
        <v>44266</v>
      </c>
      <c r="R55" s="12"/>
      <c r="S55" s="12"/>
      <c r="T55" s="61">
        <v>39240</v>
      </c>
      <c r="U55" s="28" t="s">
        <v>79</v>
      </c>
      <c r="V55" s="56"/>
      <c r="W55" s="12"/>
      <c r="X55" s="56"/>
      <c r="Y55" s="56"/>
      <c r="Z55" s="64"/>
      <c r="AA55" s="12"/>
      <c r="AB55" s="25"/>
      <c r="AC55" s="63"/>
      <c r="AD55" s="62"/>
      <c r="AE55" s="12"/>
      <c r="AF55" s="113">
        <f t="shared" si="34"/>
        <v>43533</v>
      </c>
      <c r="AG55" s="18">
        <f t="shared" ca="1" si="31"/>
        <v>150152.2095</v>
      </c>
      <c r="AH55" s="18">
        <f t="shared" si="31"/>
        <v>150000</v>
      </c>
      <c r="AI55" s="6">
        <f t="shared" ca="1" si="31"/>
        <v>0</v>
      </c>
      <c r="AJ55" s="19">
        <f t="shared" ca="1" si="31"/>
        <v>0</v>
      </c>
      <c r="AK55" s="6">
        <f t="shared" si="31"/>
        <v>1.03</v>
      </c>
      <c r="AL55" s="113">
        <f t="shared" si="32"/>
        <v>43533</v>
      </c>
      <c r="AM55" s="19">
        <f t="shared" ca="1" si="33"/>
        <v>1.0010147300000001</v>
      </c>
      <c r="AN55" s="18">
        <f t="shared" ca="1" si="33"/>
        <v>152.20949999999999</v>
      </c>
      <c r="AO55" s="12">
        <f t="shared" si="33"/>
        <v>0</v>
      </c>
      <c r="AP55" s="20">
        <f t="shared" si="33"/>
        <v>0</v>
      </c>
      <c r="AQ55" s="18">
        <f t="shared" si="33"/>
        <v>0</v>
      </c>
      <c r="AR55" s="13" t="str">
        <f t="shared" si="33"/>
        <v>A+J=</v>
      </c>
      <c r="AS55" s="113">
        <f t="shared" si="33"/>
        <v>44266</v>
      </c>
      <c r="AT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row>
    <row r="56" spans="1:196" x14ac:dyDescent="0.2">
      <c r="A56" s="140">
        <f t="shared" si="9"/>
        <v>43571</v>
      </c>
      <c r="B56" s="141">
        <f t="shared" ca="1" si="15"/>
        <v>151145.34299999999</v>
      </c>
      <c r="C56" s="142">
        <f t="shared" si="10"/>
        <v>150000</v>
      </c>
      <c r="D56" s="143">
        <f ca="1">IF(A56&lt;$B$1,VLOOKUP(A56,[1]DI!$A$4:$B$15000,2,FALSE),0)</f>
        <v>6.4000000000000001E-2</v>
      </c>
      <c r="E56" s="142">
        <f t="shared" ca="1" si="19"/>
        <v>2.4620000000000002E-4</v>
      </c>
      <c r="F56" s="144">
        <f t="shared" si="11"/>
        <v>1.03</v>
      </c>
      <c r="G56" s="145">
        <f t="shared" ca="1" si="25"/>
        <v>1.0002535859999999</v>
      </c>
      <c r="H56" s="142">
        <f ca="1">TRUNC(PRODUCT(G$10:G55),15)</f>
        <v>1.0076356193689999</v>
      </c>
      <c r="I56" s="142">
        <f t="shared" si="20"/>
        <v>1</v>
      </c>
      <c r="J56" s="142">
        <f t="shared" ca="1" si="21"/>
        <v>1.0076356200000001</v>
      </c>
      <c r="K56" s="142">
        <f t="shared" ca="1" si="3"/>
        <v>1145.3430000000001</v>
      </c>
      <c r="L56" s="146">
        <f>IF(VLOOKUP(A56,$U$12:$AD$125,8)=VLOOKUP(A55,$U$12:$AD$125,8),0,VLOOKUP(A56,U$12:$AD$125,8))</f>
        <v>0</v>
      </c>
      <c r="M56" s="147">
        <f>IF(L56&gt;0,VLOOKUP(L56,T$12:$AC$125,7),0)</f>
        <v>0</v>
      </c>
      <c r="N56" s="142">
        <f t="shared" si="4"/>
        <v>0</v>
      </c>
      <c r="O56" s="142">
        <f t="shared" ca="1" si="5"/>
        <v>1145.3430000000001</v>
      </c>
      <c r="P56" s="148" t="str">
        <f t="shared" si="12"/>
        <v>A+J=</v>
      </c>
      <c r="Q56" s="149">
        <f t="shared" si="13"/>
        <v>44266</v>
      </c>
      <c r="R56" s="12"/>
      <c r="S56" s="12"/>
      <c r="T56" s="61">
        <v>39332</v>
      </c>
      <c r="U56" s="28" t="s">
        <v>71</v>
      </c>
      <c r="V56" s="56"/>
      <c r="W56" s="12"/>
      <c r="X56" s="56"/>
      <c r="Y56" s="56"/>
      <c r="Z56" s="64"/>
      <c r="AA56" s="12"/>
      <c r="AB56" s="25"/>
      <c r="AC56" s="63"/>
      <c r="AD56" s="62"/>
      <c r="AE56" s="12"/>
      <c r="AF56" s="113">
        <f t="shared" si="34"/>
        <v>43534</v>
      </c>
      <c r="AG56" s="18">
        <f t="shared" ca="1" si="31"/>
        <v>150152.2095</v>
      </c>
      <c r="AH56" s="18">
        <f t="shared" si="31"/>
        <v>150000</v>
      </c>
      <c r="AI56" s="6">
        <f t="shared" ca="1" si="31"/>
        <v>0</v>
      </c>
      <c r="AJ56" s="19">
        <f t="shared" ca="1" si="31"/>
        <v>0</v>
      </c>
      <c r="AK56" s="6">
        <f t="shared" si="31"/>
        <v>1.03</v>
      </c>
      <c r="AL56" s="113">
        <f t="shared" si="32"/>
        <v>43534</v>
      </c>
      <c r="AM56" s="19">
        <f t="shared" ca="1" si="33"/>
        <v>1.0010147300000001</v>
      </c>
      <c r="AN56" s="18">
        <f t="shared" ca="1" si="33"/>
        <v>152.20949999999999</v>
      </c>
      <c r="AO56" s="12">
        <f t="shared" si="33"/>
        <v>0</v>
      </c>
      <c r="AP56" s="20">
        <f t="shared" si="33"/>
        <v>0</v>
      </c>
      <c r="AQ56" s="18">
        <f t="shared" si="33"/>
        <v>0</v>
      </c>
      <c r="AR56" s="13" t="str">
        <f t="shared" si="33"/>
        <v>A+J=</v>
      </c>
      <c r="AS56" s="113">
        <f t="shared" si="33"/>
        <v>44266</v>
      </c>
      <c r="AT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row>
    <row r="57" spans="1:196" x14ac:dyDescent="0.2">
      <c r="A57" s="140">
        <f t="shared" si="9"/>
        <v>43572</v>
      </c>
      <c r="B57" s="141">
        <f t="shared" ca="1" si="15"/>
        <v>151183.67099998999</v>
      </c>
      <c r="C57" s="142">
        <f t="shared" si="10"/>
        <v>150000</v>
      </c>
      <c r="D57" s="143">
        <f ca="1">IF(A57&lt;$B$1,VLOOKUP(A57,[1]DI!$A$4:$B$15000,2,FALSE),0)</f>
        <v>6.4000000000000001E-2</v>
      </c>
      <c r="E57" s="142">
        <f t="shared" ca="1" si="19"/>
        <v>2.4620000000000002E-4</v>
      </c>
      <c r="F57" s="144">
        <f t="shared" si="11"/>
        <v>1.03</v>
      </c>
      <c r="G57" s="145">
        <f t="shared" ca="1" si="25"/>
        <v>1.0002535859999999</v>
      </c>
      <c r="H57" s="142">
        <f ca="1">TRUNC(PRODUCT(G$10:G56),15)</f>
        <v>1.0078911416551699</v>
      </c>
      <c r="I57" s="142">
        <f t="shared" si="20"/>
        <v>1</v>
      </c>
      <c r="J57" s="142">
        <f t="shared" ca="1" si="21"/>
        <v>1.0078911399999999</v>
      </c>
      <c r="K57" s="142">
        <f t="shared" ca="1" si="3"/>
        <v>1183.6709999899999</v>
      </c>
      <c r="L57" s="146">
        <f>IF(VLOOKUP(A57,$U$12:$AD$125,8)=VLOOKUP(A56,$U$12:$AD$125,8),0,VLOOKUP(A57,U$12:$AD$125,8))</f>
        <v>0</v>
      </c>
      <c r="M57" s="147">
        <f>IF(L57&gt;0,VLOOKUP(L57,T$12:$AC$125,7),0)</f>
        <v>0</v>
      </c>
      <c r="N57" s="142">
        <f t="shared" si="4"/>
        <v>0</v>
      </c>
      <c r="O57" s="142">
        <f t="shared" ca="1" si="5"/>
        <v>1183.6709999899999</v>
      </c>
      <c r="P57" s="148" t="str">
        <f t="shared" si="12"/>
        <v>A+J=</v>
      </c>
      <c r="Q57" s="149">
        <f t="shared" si="13"/>
        <v>44266</v>
      </c>
      <c r="R57" s="12"/>
      <c r="S57" s="12"/>
      <c r="T57" s="61">
        <v>39367</v>
      </c>
      <c r="U57" s="28" t="s">
        <v>72</v>
      </c>
      <c r="V57" s="56"/>
      <c r="W57" s="12"/>
      <c r="X57" s="56"/>
      <c r="Y57" s="56"/>
      <c r="Z57" s="64"/>
      <c r="AA57" s="12"/>
      <c r="AB57" s="25"/>
      <c r="AC57" s="63"/>
      <c r="AD57" s="62"/>
      <c r="AE57" s="12"/>
      <c r="AF57" s="113">
        <f t="shared" si="34"/>
        <v>43535</v>
      </c>
      <c r="AG57" s="18">
        <f t="shared" ca="1" si="31"/>
        <v>150152.2095</v>
      </c>
      <c r="AH57" s="18">
        <f t="shared" si="31"/>
        <v>150000</v>
      </c>
      <c r="AI57" s="6">
        <f t="shared" ca="1" si="31"/>
        <v>6.4000000000000001E-2</v>
      </c>
      <c r="AJ57" s="19">
        <f t="shared" ca="1" si="31"/>
        <v>2.4620000000000002E-4</v>
      </c>
      <c r="AK57" s="6">
        <f t="shared" si="31"/>
        <v>1.03</v>
      </c>
      <c r="AL57" s="113">
        <f t="shared" si="32"/>
        <v>43535</v>
      </c>
      <c r="AM57" s="19">
        <f t="shared" ca="1" si="33"/>
        <v>1.0010147300000001</v>
      </c>
      <c r="AN57" s="18">
        <f t="shared" ca="1" si="33"/>
        <v>152.20949999999999</v>
      </c>
      <c r="AO57" s="12">
        <f t="shared" si="33"/>
        <v>0</v>
      </c>
      <c r="AP57" s="20">
        <f t="shared" si="33"/>
        <v>0</v>
      </c>
      <c r="AQ57" s="18">
        <f t="shared" si="33"/>
        <v>0</v>
      </c>
      <c r="AR57" s="13" t="str">
        <f t="shared" si="33"/>
        <v>A+J=</v>
      </c>
      <c r="AS57" s="113">
        <f t="shared" si="33"/>
        <v>44266</v>
      </c>
      <c r="AT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row>
    <row r="58" spans="1:196" x14ac:dyDescent="0.2">
      <c r="A58" s="140">
        <f t="shared" si="9"/>
        <v>43573</v>
      </c>
      <c r="B58" s="141">
        <f t="shared" ca="1" si="15"/>
        <v>151222.00949999999</v>
      </c>
      <c r="C58" s="142">
        <f t="shared" si="10"/>
        <v>150000</v>
      </c>
      <c r="D58" s="143">
        <f ca="1">IF(A58&lt;$B$1,VLOOKUP(A58,[1]DI!$A$4:$B$15000,2,FALSE),0)</f>
        <v>6.4000000000000001E-2</v>
      </c>
      <c r="E58" s="142">
        <f t="shared" ca="1" si="19"/>
        <v>2.4620000000000002E-4</v>
      </c>
      <c r="F58" s="144">
        <f t="shared" si="11"/>
        <v>1.03</v>
      </c>
      <c r="G58" s="145">
        <f t="shared" ca="1" si="25"/>
        <v>1.0002535859999999</v>
      </c>
      <c r="H58" s="142">
        <f ca="1">TRUNC(PRODUCT(G$10:G57),15)</f>
        <v>1.00814672873822</v>
      </c>
      <c r="I58" s="142">
        <f t="shared" si="20"/>
        <v>1</v>
      </c>
      <c r="J58" s="142">
        <f t="shared" ca="1" si="21"/>
        <v>1.00814673</v>
      </c>
      <c r="K58" s="142">
        <f t="shared" ca="1" si="3"/>
        <v>1222.0094999999999</v>
      </c>
      <c r="L58" s="146">
        <f>IF(VLOOKUP(A58,$U$12:$AD$125,8)=VLOOKUP(A57,$U$12:$AD$125,8),0,VLOOKUP(A58,U$12:$AD$125,8))</f>
        <v>0</v>
      </c>
      <c r="M58" s="147">
        <f>IF(L58&gt;0,VLOOKUP(L58,T$12:$AC$125,7),0)</f>
        <v>0</v>
      </c>
      <c r="N58" s="142">
        <f t="shared" si="4"/>
        <v>0</v>
      </c>
      <c r="O58" s="142">
        <f t="shared" ca="1" si="5"/>
        <v>1222.0094999999999</v>
      </c>
      <c r="P58" s="148" t="str">
        <f t="shared" si="12"/>
        <v>A+J=</v>
      </c>
      <c r="Q58" s="149">
        <f t="shared" si="13"/>
        <v>44266</v>
      </c>
      <c r="R58" s="12"/>
      <c r="S58" s="12"/>
      <c r="T58" s="61">
        <v>39388</v>
      </c>
      <c r="U58" s="28" t="s">
        <v>73</v>
      </c>
      <c r="V58" s="56"/>
      <c r="W58" s="12"/>
      <c r="X58" s="56"/>
      <c r="Y58" s="56"/>
      <c r="Z58" s="64"/>
      <c r="AA58" s="12"/>
      <c r="AB58" s="25"/>
      <c r="AC58" s="63"/>
      <c r="AD58" s="62"/>
      <c r="AE58" s="12"/>
      <c r="AF58" s="113">
        <f t="shared" si="34"/>
        <v>43536</v>
      </c>
      <c r="AG58" s="18">
        <f t="shared" ca="1" si="31"/>
        <v>150190.28549998999</v>
      </c>
      <c r="AH58" s="18">
        <f t="shared" si="31"/>
        <v>150000</v>
      </c>
      <c r="AI58" s="6">
        <f t="shared" ca="1" si="31"/>
        <v>6.4000000000000001E-2</v>
      </c>
      <c r="AJ58" s="19">
        <f t="shared" ca="1" si="31"/>
        <v>2.4620000000000002E-4</v>
      </c>
      <c r="AK58" s="6">
        <f t="shared" si="31"/>
        <v>1.03</v>
      </c>
      <c r="AL58" s="113">
        <f t="shared" si="32"/>
        <v>43536</v>
      </c>
      <c r="AM58" s="19">
        <f t="shared" ca="1" si="33"/>
        <v>1.0012685699999999</v>
      </c>
      <c r="AN58" s="18">
        <f t="shared" ca="1" si="33"/>
        <v>190.28549999000001</v>
      </c>
      <c r="AO58" s="12">
        <f t="shared" si="33"/>
        <v>0</v>
      </c>
      <c r="AP58" s="20">
        <f t="shared" si="33"/>
        <v>0</v>
      </c>
      <c r="AQ58" s="18">
        <f t="shared" si="33"/>
        <v>0</v>
      </c>
      <c r="AR58" s="13" t="str">
        <f t="shared" si="33"/>
        <v>A+J=</v>
      </c>
      <c r="AS58" s="113">
        <f t="shared" si="33"/>
        <v>44266</v>
      </c>
      <c r="AT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row>
    <row r="59" spans="1:196" x14ac:dyDescent="0.2">
      <c r="A59" s="140">
        <f t="shared" si="9"/>
        <v>43574</v>
      </c>
      <c r="B59" s="141">
        <f t="shared" ca="1" si="15"/>
        <v>151260.35699999001</v>
      </c>
      <c r="C59" s="142">
        <f t="shared" si="10"/>
        <v>150000</v>
      </c>
      <c r="D59" s="143">
        <f ca="1">IF(A59&lt;$B$1,VLOOKUP(A59,[1]DI!$A$4:$B$15000,2,FALSE),0)</f>
        <v>0</v>
      </c>
      <c r="E59" s="142">
        <f t="shared" ca="1" si="19"/>
        <v>0</v>
      </c>
      <c r="F59" s="144">
        <f t="shared" si="11"/>
        <v>1.03</v>
      </c>
      <c r="G59" s="145">
        <f t="shared" ca="1" si="25"/>
        <v>1</v>
      </c>
      <c r="H59" s="142">
        <f ca="1">TRUNC(PRODUCT(G$10:G58),15)</f>
        <v>1.0084023806345701</v>
      </c>
      <c r="I59" s="142">
        <f t="shared" si="20"/>
        <v>1</v>
      </c>
      <c r="J59" s="142">
        <f t="shared" ca="1" si="21"/>
        <v>1.0084023799999999</v>
      </c>
      <c r="K59" s="142">
        <f t="shared" ca="1" si="3"/>
        <v>1260.3569999900001</v>
      </c>
      <c r="L59" s="146">
        <f>IF(VLOOKUP(A59,$U$12:$AD$125,8)=VLOOKUP(A58,$U$12:$AD$125,8),0,VLOOKUP(A59,U$12:$AD$125,8))</f>
        <v>0</v>
      </c>
      <c r="M59" s="147">
        <f>IF(L59&gt;0,VLOOKUP(L59,T$12:$AC$125,7),0)</f>
        <v>0</v>
      </c>
      <c r="N59" s="142">
        <f t="shared" si="4"/>
        <v>0</v>
      </c>
      <c r="O59" s="142">
        <f t="shared" ca="1" si="5"/>
        <v>1260.3569999900001</v>
      </c>
      <c r="P59" s="148" t="str">
        <f t="shared" si="12"/>
        <v>A+J=</v>
      </c>
      <c r="Q59" s="149">
        <f t="shared" si="13"/>
        <v>44266</v>
      </c>
      <c r="R59" s="12"/>
      <c r="S59" s="12"/>
      <c r="T59" s="61">
        <v>39401</v>
      </c>
      <c r="U59" s="28" t="s">
        <v>74</v>
      </c>
      <c r="V59" s="56"/>
      <c r="W59" s="12"/>
      <c r="X59" s="56"/>
      <c r="Y59" s="56"/>
      <c r="Z59" s="64"/>
      <c r="AA59" s="12"/>
      <c r="AB59" s="25"/>
      <c r="AC59" s="63"/>
      <c r="AD59" s="62"/>
      <c r="AE59" s="12"/>
      <c r="AF59" s="113">
        <f t="shared" si="34"/>
        <v>43537</v>
      </c>
      <c r="AG59" s="18">
        <f t="shared" ca="1" si="31"/>
        <v>150228.37199998999</v>
      </c>
      <c r="AH59" s="18">
        <f t="shared" si="31"/>
        <v>150000</v>
      </c>
      <c r="AI59" s="6">
        <f t="shared" ca="1" si="31"/>
        <v>6.4000000000000001E-2</v>
      </c>
      <c r="AJ59" s="19">
        <f t="shared" ca="1" si="31"/>
        <v>2.4620000000000002E-4</v>
      </c>
      <c r="AK59" s="6">
        <f t="shared" si="31"/>
        <v>1.03</v>
      </c>
      <c r="AL59" s="113">
        <f t="shared" si="32"/>
        <v>43537</v>
      </c>
      <c r="AM59" s="19">
        <f t="shared" ca="1" si="33"/>
        <v>1.00152248</v>
      </c>
      <c r="AN59" s="18">
        <f t="shared" ca="1" si="33"/>
        <v>228.37199999000001</v>
      </c>
      <c r="AO59" s="12">
        <f t="shared" si="33"/>
        <v>0</v>
      </c>
      <c r="AP59" s="20">
        <f t="shared" si="33"/>
        <v>0</v>
      </c>
      <c r="AQ59" s="18">
        <f t="shared" si="33"/>
        <v>0</v>
      </c>
      <c r="AR59" s="13" t="str">
        <f t="shared" si="33"/>
        <v>A+J=</v>
      </c>
      <c r="AS59" s="113">
        <f t="shared" si="33"/>
        <v>44266</v>
      </c>
      <c r="AT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row>
    <row r="60" spans="1:196" x14ac:dyDescent="0.2">
      <c r="A60" s="140">
        <f t="shared" si="9"/>
        <v>43575</v>
      </c>
      <c r="B60" s="141">
        <f t="shared" ca="1" si="15"/>
        <v>151260.35699999001</v>
      </c>
      <c r="C60" s="142">
        <f t="shared" si="10"/>
        <v>150000</v>
      </c>
      <c r="D60" s="143">
        <f ca="1">IF(A60&lt;$B$1,VLOOKUP(A60,[1]DI!$A$4:$B$15000,2,FALSE),0)</f>
        <v>0</v>
      </c>
      <c r="E60" s="142">
        <f t="shared" ca="1" si="19"/>
        <v>0</v>
      </c>
      <c r="F60" s="144">
        <f t="shared" si="11"/>
        <v>1.03</v>
      </c>
      <c r="G60" s="145">
        <f t="shared" ca="1" si="25"/>
        <v>1</v>
      </c>
      <c r="H60" s="142">
        <f ca="1">TRUNC(PRODUCT(G$10:G59),15)</f>
        <v>1.0084023806345701</v>
      </c>
      <c r="I60" s="142">
        <f t="shared" si="20"/>
        <v>1</v>
      </c>
      <c r="J60" s="142">
        <f t="shared" ca="1" si="21"/>
        <v>1.0084023799999999</v>
      </c>
      <c r="K60" s="142">
        <f t="shared" ca="1" si="3"/>
        <v>1260.3569999900001</v>
      </c>
      <c r="L60" s="146">
        <f>IF(VLOOKUP(A60,$U$12:$AD$125,8)=VLOOKUP(A59,$U$12:$AD$125,8),0,VLOOKUP(A60,U$12:$AD$125,8))</f>
        <v>0</v>
      </c>
      <c r="M60" s="147">
        <f>IF(L60&gt;0,VLOOKUP(L60,T$12:$AC$125,7),0)</f>
        <v>0</v>
      </c>
      <c r="N60" s="142">
        <f t="shared" si="4"/>
        <v>0</v>
      </c>
      <c r="O60" s="142">
        <f t="shared" ca="1" si="5"/>
        <v>1260.3569999900001</v>
      </c>
      <c r="P60" s="148" t="str">
        <f t="shared" si="12"/>
        <v>A+J=</v>
      </c>
      <c r="Q60" s="149">
        <f t="shared" si="13"/>
        <v>44266</v>
      </c>
      <c r="R60" s="12"/>
      <c r="S60" s="12"/>
      <c r="T60" s="61">
        <v>39441</v>
      </c>
      <c r="U60" s="28" t="s">
        <v>80</v>
      </c>
      <c r="V60" s="56"/>
      <c r="W60" s="12"/>
      <c r="X60" s="56"/>
      <c r="Y60" s="56"/>
      <c r="Z60" s="64"/>
      <c r="AA60" s="12"/>
      <c r="AB60" s="25"/>
      <c r="AC60" s="63"/>
      <c r="AD60" s="62"/>
      <c r="AE60" s="12"/>
      <c r="AF60" s="113">
        <f t="shared" si="34"/>
        <v>43538</v>
      </c>
      <c r="AG60" s="18">
        <f t="shared" ca="1" si="31"/>
        <v>150266.46749998999</v>
      </c>
      <c r="AH60" s="18">
        <f t="shared" si="31"/>
        <v>150000</v>
      </c>
      <c r="AI60" s="6">
        <f t="shared" ca="1" si="31"/>
        <v>6.4000000000000001E-2</v>
      </c>
      <c r="AJ60" s="19">
        <f t="shared" ca="1" si="31"/>
        <v>2.4620000000000002E-4</v>
      </c>
      <c r="AK60" s="6">
        <f t="shared" si="31"/>
        <v>1.03</v>
      </c>
      <c r="AL60" s="113">
        <f t="shared" si="32"/>
        <v>43538</v>
      </c>
      <c r="AM60" s="19">
        <f t="shared" ca="1" si="33"/>
        <v>1.0017764499999999</v>
      </c>
      <c r="AN60" s="18">
        <f t="shared" ca="1" si="33"/>
        <v>266.46749999000002</v>
      </c>
      <c r="AO60" s="12">
        <f t="shared" si="33"/>
        <v>0</v>
      </c>
      <c r="AP60" s="20">
        <f t="shared" si="33"/>
        <v>0</v>
      </c>
      <c r="AQ60" s="18">
        <f t="shared" si="33"/>
        <v>0</v>
      </c>
      <c r="AR60" s="13" t="str">
        <f t="shared" si="33"/>
        <v>A+J=</v>
      </c>
      <c r="AS60" s="113">
        <f t="shared" si="33"/>
        <v>44266</v>
      </c>
      <c r="AT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row>
    <row r="61" spans="1:196" x14ac:dyDescent="0.2">
      <c r="A61" s="140">
        <f t="shared" si="9"/>
        <v>43576</v>
      </c>
      <c r="B61" s="141">
        <f t="shared" ca="1" si="15"/>
        <v>151260.35699999001</v>
      </c>
      <c r="C61" s="142">
        <f t="shared" si="10"/>
        <v>150000</v>
      </c>
      <c r="D61" s="143">
        <f ca="1">IF(A61&lt;$B$1,VLOOKUP(A61,[1]DI!$A$4:$B$15000,2,FALSE),0)</f>
        <v>0</v>
      </c>
      <c r="E61" s="142">
        <f t="shared" ca="1" si="19"/>
        <v>0</v>
      </c>
      <c r="F61" s="144">
        <f t="shared" si="11"/>
        <v>1.03</v>
      </c>
      <c r="G61" s="145">
        <f t="shared" ca="1" si="25"/>
        <v>1</v>
      </c>
      <c r="H61" s="142">
        <f ca="1">TRUNC(PRODUCT(G$10:G60),15)</f>
        <v>1.0084023806345701</v>
      </c>
      <c r="I61" s="142">
        <f t="shared" si="20"/>
        <v>1</v>
      </c>
      <c r="J61" s="142">
        <f t="shared" ca="1" si="21"/>
        <v>1.0084023799999999</v>
      </c>
      <c r="K61" s="142">
        <f t="shared" ca="1" si="3"/>
        <v>1260.3569999900001</v>
      </c>
      <c r="L61" s="146">
        <f>IF(VLOOKUP(A61,$U$12:$AD$125,8)=VLOOKUP(A60,$U$12:$AD$125,8),0,VLOOKUP(A61,U$12:$AD$125,8))</f>
        <v>0</v>
      </c>
      <c r="M61" s="147">
        <f>IF(L61&gt;0,VLOOKUP(L61,T$12:$AC$125,7),0)</f>
        <v>0</v>
      </c>
      <c r="N61" s="142">
        <f t="shared" si="4"/>
        <v>0</v>
      </c>
      <c r="O61" s="142">
        <f t="shared" ca="1" si="5"/>
        <v>1260.3569999900001</v>
      </c>
      <c r="P61" s="148" t="str">
        <f t="shared" si="12"/>
        <v>A+J=</v>
      </c>
      <c r="Q61" s="149">
        <f t="shared" si="13"/>
        <v>44266</v>
      </c>
      <c r="R61" s="12"/>
      <c r="S61" s="12"/>
      <c r="T61" s="61">
        <v>39448</v>
      </c>
      <c r="U61" s="28" t="s">
        <v>81</v>
      </c>
      <c r="V61" s="56"/>
      <c r="W61" s="12"/>
      <c r="X61" s="56"/>
      <c r="Y61" s="56"/>
      <c r="Z61" s="64"/>
      <c r="AA61" s="12"/>
      <c r="AB61" s="25"/>
      <c r="AC61" s="63"/>
      <c r="AD61" s="62"/>
      <c r="AE61" s="12"/>
      <c r="AF61" s="113">
        <f t="shared" si="34"/>
        <v>43539</v>
      </c>
      <c r="AG61" s="18">
        <f t="shared" ca="1" si="31"/>
        <v>150304.5735</v>
      </c>
      <c r="AH61" s="18">
        <f t="shared" si="31"/>
        <v>150000</v>
      </c>
      <c r="AI61" s="6">
        <f t="shared" ca="1" si="31"/>
        <v>6.4000000000000001E-2</v>
      </c>
      <c r="AJ61" s="19">
        <f t="shared" ca="1" si="31"/>
        <v>2.4620000000000002E-4</v>
      </c>
      <c r="AK61" s="6">
        <f t="shared" si="31"/>
        <v>1.03</v>
      </c>
      <c r="AL61" s="113">
        <f t="shared" si="32"/>
        <v>43539</v>
      </c>
      <c r="AM61" s="19">
        <f t="shared" ca="1" si="33"/>
        <v>1.0020304900000001</v>
      </c>
      <c r="AN61" s="18">
        <f t="shared" ca="1" si="33"/>
        <v>304.57350000000002</v>
      </c>
      <c r="AO61" s="12">
        <f t="shared" si="33"/>
        <v>0</v>
      </c>
      <c r="AP61" s="20">
        <f t="shared" si="33"/>
        <v>0</v>
      </c>
      <c r="AQ61" s="18">
        <f t="shared" si="33"/>
        <v>0</v>
      </c>
      <c r="AR61" s="13" t="str">
        <f t="shared" si="33"/>
        <v>A+J=</v>
      </c>
      <c r="AS61" s="113">
        <f t="shared" si="33"/>
        <v>44266</v>
      </c>
      <c r="AT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row>
    <row r="62" spans="1:196" x14ac:dyDescent="0.2">
      <c r="A62" s="140">
        <f t="shared" si="9"/>
        <v>43577</v>
      </c>
      <c r="B62" s="141">
        <f t="shared" ca="1" si="15"/>
        <v>151260.35699999001</v>
      </c>
      <c r="C62" s="142">
        <f t="shared" si="10"/>
        <v>150000</v>
      </c>
      <c r="D62" s="143">
        <f ca="1">IF(A62&lt;$B$1,VLOOKUP(A62,[1]DI!$A$4:$B$15000,2,FALSE),0)</f>
        <v>6.4000000000000001E-2</v>
      </c>
      <c r="E62" s="142">
        <f t="shared" ca="1" si="19"/>
        <v>2.4620000000000002E-4</v>
      </c>
      <c r="F62" s="144">
        <f t="shared" si="11"/>
        <v>1.03</v>
      </c>
      <c r="G62" s="145">
        <f t="shared" ca="1" si="25"/>
        <v>1.0002535859999999</v>
      </c>
      <c r="H62" s="142">
        <f ca="1">TRUNC(PRODUCT(G$10:G61),15)</f>
        <v>1.0084023806345701</v>
      </c>
      <c r="I62" s="142">
        <f t="shared" si="20"/>
        <v>1</v>
      </c>
      <c r="J62" s="142">
        <f t="shared" ca="1" si="21"/>
        <v>1.0084023799999999</v>
      </c>
      <c r="K62" s="142">
        <f t="shared" ca="1" si="3"/>
        <v>1260.3569999900001</v>
      </c>
      <c r="L62" s="146">
        <f>IF(VLOOKUP(A62,$U$12:$AD$125,8)=VLOOKUP(A61,$U$12:$AD$125,8),0,VLOOKUP(A62,U$12:$AD$125,8))</f>
        <v>0</v>
      </c>
      <c r="M62" s="147">
        <f>IF(L62&gt;0,VLOOKUP(L62,T$12:$AC$125,7),0)</f>
        <v>0</v>
      </c>
      <c r="N62" s="142">
        <f t="shared" si="4"/>
        <v>0</v>
      </c>
      <c r="O62" s="142">
        <f t="shared" ca="1" si="5"/>
        <v>1260.3569999900001</v>
      </c>
      <c r="P62" s="148" t="str">
        <f t="shared" si="12"/>
        <v>A+J=</v>
      </c>
      <c r="Q62" s="149">
        <f t="shared" si="13"/>
        <v>44266</v>
      </c>
      <c r="R62" s="12"/>
      <c r="S62" s="12"/>
      <c r="T62" s="61">
        <v>39482</v>
      </c>
      <c r="U62" s="28" t="s">
        <v>75</v>
      </c>
      <c r="V62" s="56"/>
      <c r="W62" s="12"/>
      <c r="X62" s="56"/>
      <c r="Y62" s="56"/>
      <c r="Z62" s="64"/>
      <c r="AA62" s="12"/>
      <c r="AB62" s="25"/>
      <c r="AC62" s="63"/>
      <c r="AD62" s="62"/>
      <c r="AE62" s="12"/>
      <c r="AF62" s="113">
        <f t="shared" si="34"/>
        <v>43540</v>
      </c>
      <c r="AG62" s="18">
        <f t="shared" ca="1" si="31"/>
        <v>150342.68849999001</v>
      </c>
      <c r="AH62" s="18">
        <f t="shared" si="31"/>
        <v>150000</v>
      </c>
      <c r="AI62" s="6">
        <f t="shared" ca="1" si="31"/>
        <v>0</v>
      </c>
      <c r="AJ62" s="19">
        <f t="shared" ca="1" si="31"/>
        <v>0</v>
      </c>
      <c r="AK62" s="6">
        <f t="shared" si="31"/>
        <v>1.03</v>
      </c>
      <c r="AL62" s="113">
        <f t="shared" si="32"/>
        <v>43540</v>
      </c>
      <c r="AM62" s="19">
        <f t="shared" ca="1" si="33"/>
        <v>1.0022845899999999</v>
      </c>
      <c r="AN62" s="18">
        <f t="shared" ca="1" si="33"/>
        <v>342.68849999000003</v>
      </c>
      <c r="AO62" s="12">
        <f t="shared" si="33"/>
        <v>0</v>
      </c>
      <c r="AP62" s="20">
        <f t="shared" si="33"/>
        <v>0</v>
      </c>
      <c r="AQ62" s="18">
        <f t="shared" si="33"/>
        <v>0</v>
      </c>
      <c r="AR62" s="13" t="str">
        <f t="shared" si="33"/>
        <v>A+J=</v>
      </c>
      <c r="AS62" s="113">
        <f t="shared" si="33"/>
        <v>44266</v>
      </c>
      <c r="AT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row>
    <row r="63" spans="1:196" x14ac:dyDescent="0.2">
      <c r="A63" s="140">
        <f t="shared" si="9"/>
        <v>43578</v>
      </c>
      <c r="B63" s="141">
        <f t="shared" ca="1" si="15"/>
        <v>151298.71499999001</v>
      </c>
      <c r="C63" s="142">
        <f t="shared" si="10"/>
        <v>150000</v>
      </c>
      <c r="D63" s="143">
        <f ca="1">IF(A63&lt;$B$1,VLOOKUP(A63,[1]DI!$A$4:$B$15000,2,FALSE),0)</f>
        <v>6.4000000000000001E-2</v>
      </c>
      <c r="E63" s="142">
        <f t="shared" ca="1" si="19"/>
        <v>2.4620000000000002E-4</v>
      </c>
      <c r="F63" s="144">
        <f t="shared" si="11"/>
        <v>1.03</v>
      </c>
      <c r="G63" s="145">
        <f t="shared" ca="1" si="25"/>
        <v>1.0002535859999999</v>
      </c>
      <c r="H63" s="142">
        <f ca="1">TRUNC(PRODUCT(G$10:G62),15)</f>
        <v>1.00865809736067</v>
      </c>
      <c r="I63" s="142">
        <f t="shared" si="20"/>
        <v>1</v>
      </c>
      <c r="J63" s="142">
        <f t="shared" ca="1" si="21"/>
        <v>1.0086580999999999</v>
      </c>
      <c r="K63" s="142">
        <f t="shared" ca="1" si="3"/>
        <v>1298.71499999</v>
      </c>
      <c r="L63" s="146">
        <f>IF(VLOOKUP(A63,$U$12:$AD$125,8)=VLOOKUP(A62,$U$12:$AD$125,8),0,VLOOKUP(A63,U$12:$AD$125,8))</f>
        <v>0</v>
      </c>
      <c r="M63" s="147">
        <f>IF(L63&gt;0,VLOOKUP(L63,T$12:$AC$125,7),0)</f>
        <v>0</v>
      </c>
      <c r="N63" s="142">
        <f t="shared" si="4"/>
        <v>0</v>
      </c>
      <c r="O63" s="142">
        <f t="shared" ca="1" si="5"/>
        <v>1298.71499999</v>
      </c>
      <c r="P63" s="148" t="str">
        <f t="shared" si="12"/>
        <v>A+J=</v>
      </c>
      <c r="Q63" s="149">
        <f t="shared" si="13"/>
        <v>44266</v>
      </c>
      <c r="R63" s="12"/>
      <c r="S63" s="12"/>
      <c r="T63" s="61">
        <v>39483</v>
      </c>
      <c r="U63" s="28" t="s">
        <v>75</v>
      </c>
      <c r="V63" s="56"/>
      <c r="W63" s="12"/>
      <c r="X63" s="56"/>
      <c r="Y63" s="56"/>
      <c r="Z63" s="64"/>
      <c r="AA63" s="12"/>
      <c r="AB63" s="25"/>
      <c r="AC63" s="63"/>
      <c r="AD63" s="62"/>
      <c r="AE63" s="12"/>
      <c r="AF63" s="113">
        <f t="shared" si="34"/>
        <v>43541</v>
      </c>
      <c r="AG63" s="18">
        <f t="shared" ref="AG63:AK76" ca="1" si="35">VLOOKUP($AF63,$A$10:$Q$3625,(AG$1)+1)</f>
        <v>150342.68849999001</v>
      </c>
      <c r="AH63" s="18">
        <f t="shared" si="35"/>
        <v>150000</v>
      </c>
      <c r="AI63" s="6">
        <f t="shared" ca="1" si="35"/>
        <v>0</v>
      </c>
      <c r="AJ63" s="19">
        <f t="shared" ca="1" si="35"/>
        <v>0</v>
      </c>
      <c r="AK63" s="6">
        <f t="shared" si="35"/>
        <v>1.03</v>
      </c>
      <c r="AL63" s="113">
        <f t="shared" si="32"/>
        <v>43541</v>
      </c>
      <c r="AM63" s="19">
        <f t="shared" ref="AM63:AS76" ca="1" si="36">VLOOKUP($AF63,$A$10:$Q$3625,(AM$1)+1)</f>
        <v>1.0022845899999999</v>
      </c>
      <c r="AN63" s="18">
        <f t="shared" ca="1" si="36"/>
        <v>342.68849999000003</v>
      </c>
      <c r="AO63" s="12">
        <f t="shared" si="36"/>
        <v>0</v>
      </c>
      <c r="AP63" s="20">
        <f t="shared" si="36"/>
        <v>0</v>
      </c>
      <c r="AQ63" s="18">
        <f t="shared" si="36"/>
        <v>0</v>
      </c>
      <c r="AR63" s="13" t="str">
        <f t="shared" si="36"/>
        <v>A+J=</v>
      </c>
      <c r="AS63" s="113">
        <f t="shared" si="36"/>
        <v>44266</v>
      </c>
      <c r="AT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row>
    <row r="64" spans="1:196" x14ac:dyDescent="0.2">
      <c r="A64" s="140">
        <f t="shared" si="9"/>
        <v>43579</v>
      </c>
      <c r="B64" s="141">
        <f t="shared" ca="1" si="15"/>
        <v>151337.08199999001</v>
      </c>
      <c r="C64" s="142">
        <f t="shared" si="10"/>
        <v>150000</v>
      </c>
      <c r="D64" s="143">
        <f ca="1">IF(A64&lt;$B$1,VLOOKUP(A64,[1]DI!$A$4:$B$15000,2,FALSE),0)</f>
        <v>6.4000000000000001E-2</v>
      </c>
      <c r="E64" s="142">
        <f t="shared" ca="1" si="19"/>
        <v>2.4620000000000002E-4</v>
      </c>
      <c r="F64" s="144">
        <f t="shared" si="11"/>
        <v>1.03</v>
      </c>
      <c r="G64" s="145">
        <f t="shared" ca="1" si="25"/>
        <v>1.0002535859999999</v>
      </c>
      <c r="H64" s="142">
        <f ca="1">TRUNC(PRODUCT(G$10:G63),15)</f>
        <v>1.0089138789329399</v>
      </c>
      <c r="I64" s="142">
        <f t="shared" si="20"/>
        <v>1</v>
      </c>
      <c r="J64" s="142">
        <f t="shared" ca="1" si="21"/>
        <v>1.0089138799999999</v>
      </c>
      <c r="K64" s="142">
        <f t="shared" ca="1" si="3"/>
        <v>1337.08199999</v>
      </c>
      <c r="L64" s="146">
        <f>IF(VLOOKUP(A64,$U$12:$AD$125,8)=VLOOKUP(A63,$U$12:$AD$125,8),0,VLOOKUP(A64,U$12:$AD$125,8))</f>
        <v>0</v>
      </c>
      <c r="M64" s="147">
        <f>IF(L64&gt;0,VLOOKUP(L64,T$12:$AC$125,7),0)</f>
        <v>0</v>
      </c>
      <c r="N64" s="142">
        <f t="shared" si="4"/>
        <v>0</v>
      </c>
      <c r="O64" s="142">
        <f t="shared" ca="1" si="5"/>
        <v>1337.08199999</v>
      </c>
      <c r="P64" s="148" t="str">
        <f t="shared" si="12"/>
        <v>A+J=</v>
      </c>
      <c r="Q64" s="149">
        <f t="shared" si="13"/>
        <v>44266</v>
      </c>
      <c r="R64" s="12"/>
      <c r="S64" s="12"/>
      <c r="T64" s="61">
        <v>39528</v>
      </c>
      <c r="U64" s="28" t="s">
        <v>76</v>
      </c>
      <c r="V64" s="56"/>
      <c r="W64" s="12"/>
      <c r="X64" s="56"/>
      <c r="Y64" s="56"/>
      <c r="Z64" s="64"/>
      <c r="AA64" s="12"/>
      <c r="AB64" s="25"/>
      <c r="AC64" s="63"/>
      <c r="AD64" s="62"/>
      <c r="AE64" s="12"/>
      <c r="AF64" s="113">
        <f t="shared" si="34"/>
        <v>43542</v>
      </c>
      <c r="AG64" s="18">
        <f t="shared" ca="1" si="35"/>
        <v>150342.68849999001</v>
      </c>
      <c r="AH64" s="18">
        <f t="shared" si="35"/>
        <v>150000</v>
      </c>
      <c r="AI64" s="6">
        <f t="shared" ca="1" si="35"/>
        <v>6.4000000000000001E-2</v>
      </c>
      <c r="AJ64" s="19">
        <f t="shared" ca="1" si="35"/>
        <v>2.4620000000000002E-4</v>
      </c>
      <c r="AK64" s="6">
        <f t="shared" si="35"/>
        <v>1.03</v>
      </c>
      <c r="AL64" s="113">
        <f t="shared" si="32"/>
        <v>43542</v>
      </c>
      <c r="AM64" s="19">
        <f t="shared" ca="1" si="36"/>
        <v>1.0022845899999999</v>
      </c>
      <c r="AN64" s="18">
        <f t="shared" ca="1" si="36"/>
        <v>342.68849999000003</v>
      </c>
      <c r="AO64" s="12">
        <f t="shared" si="36"/>
        <v>0</v>
      </c>
      <c r="AP64" s="20">
        <f t="shared" si="36"/>
        <v>0</v>
      </c>
      <c r="AQ64" s="18">
        <f t="shared" si="36"/>
        <v>0</v>
      </c>
      <c r="AR64" s="13" t="str">
        <f t="shared" si="36"/>
        <v>A+J=</v>
      </c>
      <c r="AS64" s="113">
        <f t="shared" si="36"/>
        <v>44266</v>
      </c>
      <c r="AT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row>
    <row r="65" spans="1:199" x14ac:dyDescent="0.2">
      <c r="A65" s="140">
        <f t="shared" si="9"/>
        <v>43580</v>
      </c>
      <c r="B65" s="141">
        <f t="shared" ca="1" si="15"/>
        <v>151375.4595</v>
      </c>
      <c r="C65" s="142">
        <f t="shared" si="10"/>
        <v>150000</v>
      </c>
      <c r="D65" s="143">
        <f ca="1">IF(A65&lt;$B$1,VLOOKUP(A65,[1]DI!$A$4:$B$15000,2,FALSE),0)</f>
        <v>6.4000000000000001E-2</v>
      </c>
      <c r="E65" s="142">
        <f t="shared" ca="1" si="19"/>
        <v>2.4620000000000002E-4</v>
      </c>
      <c r="F65" s="144">
        <f t="shared" si="11"/>
        <v>1.03</v>
      </c>
      <c r="G65" s="145">
        <f t="shared" ca="1" si="25"/>
        <v>1.0002535859999999</v>
      </c>
      <c r="H65" s="142">
        <f ca="1">TRUNC(PRODUCT(G$10:G64),15)</f>
        <v>1.00916972536785</v>
      </c>
      <c r="I65" s="142">
        <f t="shared" si="20"/>
        <v>1</v>
      </c>
      <c r="J65" s="142">
        <f t="shared" ca="1" si="21"/>
        <v>1.00916973</v>
      </c>
      <c r="K65" s="142">
        <f t="shared" ca="1" si="3"/>
        <v>1375.4594999999999</v>
      </c>
      <c r="L65" s="146">
        <f>IF(VLOOKUP(A65,$U$12:$AD$125,8)=VLOOKUP(A64,$U$12:$AD$125,8),0,VLOOKUP(A65,U$12:$AD$125,8))</f>
        <v>0</v>
      </c>
      <c r="M65" s="147">
        <f>IF(L65&gt;0,VLOOKUP(L65,T$12:$AC$125,7),0)</f>
        <v>0</v>
      </c>
      <c r="N65" s="142">
        <f t="shared" si="4"/>
        <v>0</v>
      </c>
      <c r="O65" s="142">
        <f t="shared" ca="1" si="5"/>
        <v>1375.4594999999999</v>
      </c>
      <c r="P65" s="148" t="str">
        <f t="shared" si="12"/>
        <v>A+J=</v>
      </c>
      <c r="Q65" s="149">
        <f t="shared" si="13"/>
        <v>44266</v>
      </c>
      <c r="R65" s="12"/>
      <c r="S65" s="39"/>
      <c r="T65" s="61">
        <v>39559</v>
      </c>
      <c r="U65" s="28" t="s">
        <v>77</v>
      </c>
      <c r="V65" s="56"/>
      <c r="W65" s="12"/>
      <c r="X65" s="56"/>
      <c r="Y65" s="56"/>
      <c r="Z65" s="64"/>
      <c r="AA65" s="12"/>
      <c r="AB65" s="25"/>
      <c r="AC65" s="63"/>
      <c r="AD65" s="62"/>
      <c r="AE65" s="39"/>
      <c r="AF65" s="113">
        <f t="shared" si="34"/>
        <v>43543</v>
      </c>
      <c r="AG65" s="18">
        <f t="shared" ca="1" si="35"/>
        <v>150380.81399999</v>
      </c>
      <c r="AH65" s="18">
        <f t="shared" si="35"/>
        <v>150000</v>
      </c>
      <c r="AI65" s="6">
        <f t="shared" ca="1" si="35"/>
        <v>6.4000000000000001E-2</v>
      </c>
      <c r="AJ65" s="19">
        <f t="shared" ca="1" si="35"/>
        <v>2.4620000000000002E-4</v>
      </c>
      <c r="AK65" s="6">
        <f t="shared" si="35"/>
        <v>1.03</v>
      </c>
      <c r="AL65" s="113">
        <f t="shared" si="32"/>
        <v>43543</v>
      </c>
      <c r="AM65" s="19">
        <f t="shared" ca="1" si="36"/>
        <v>1.00253876</v>
      </c>
      <c r="AN65" s="18">
        <f t="shared" ca="1" si="36"/>
        <v>380.81399999000001</v>
      </c>
      <c r="AO65" s="12">
        <f t="shared" si="36"/>
        <v>0</v>
      </c>
      <c r="AP65" s="20">
        <f t="shared" si="36"/>
        <v>0</v>
      </c>
      <c r="AQ65" s="18">
        <f t="shared" si="36"/>
        <v>0</v>
      </c>
      <c r="AR65" s="13" t="str">
        <f t="shared" si="36"/>
        <v>A+J=</v>
      </c>
      <c r="AS65" s="113">
        <f t="shared" si="36"/>
        <v>44266</v>
      </c>
      <c r="AT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row>
    <row r="66" spans="1:199" x14ac:dyDescent="0.2">
      <c r="A66" s="140">
        <f t="shared" si="9"/>
        <v>43581</v>
      </c>
      <c r="B66" s="141">
        <f t="shared" ca="1" si="15"/>
        <v>151413.84599999001</v>
      </c>
      <c r="C66" s="142">
        <f t="shared" si="10"/>
        <v>150000</v>
      </c>
      <c r="D66" s="143">
        <f ca="1">IF(A66&lt;$B$1,VLOOKUP(A66,[1]DI!$A$4:$B$15000,2,FALSE),0)</f>
        <v>6.4000000000000001E-2</v>
      </c>
      <c r="E66" s="142">
        <f t="shared" ca="1" si="19"/>
        <v>2.4620000000000002E-4</v>
      </c>
      <c r="F66" s="144">
        <f t="shared" si="11"/>
        <v>1.03</v>
      </c>
      <c r="G66" s="145">
        <f t="shared" ca="1" si="25"/>
        <v>1.0002535859999999</v>
      </c>
      <c r="H66" s="142">
        <f ca="1">TRUNC(PRODUCT(G$10:G65),15)</f>
        <v>1.0094256366818199</v>
      </c>
      <c r="I66" s="142">
        <f t="shared" si="20"/>
        <v>1</v>
      </c>
      <c r="J66" s="142">
        <f t="shared" ca="1" si="21"/>
        <v>1.0094256399999999</v>
      </c>
      <c r="K66" s="142">
        <f t="shared" ca="1" si="3"/>
        <v>1413.8459999900001</v>
      </c>
      <c r="L66" s="146">
        <f>IF(VLOOKUP(A66,$U$12:$AD$125,8)=VLOOKUP(A65,$U$12:$AD$125,8),0,VLOOKUP(A66,U$12:$AD$125,8))</f>
        <v>0</v>
      </c>
      <c r="M66" s="147">
        <f>IF(L66&gt;0,VLOOKUP(L66,T$12:$AC$125,7),0)</f>
        <v>0</v>
      </c>
      <c r="N66" s="142">
        <f t="shared" si="4"/>
        <v>0</v>
      </c>
      <c r="O66" s="142">
        <f t="shared" ca="1" si="5"/>
        <v>1413.8459999900001</v>
      </c>
      <c r="P66" s="148" t="str">
        <f t="shared" si="12"/>
        <v>A+J=</v>
      </c>
      <c r="Q66" s="149">
        <f t="shared" si="13"/>
        <v>44266</v>
      </c>
      <c r="R66" s="12"/>
      <c r="S66" s="12"/>
      <c r="T66" s="61">
        <v>39569</v>
      </c>
      <c r="U66" s="28" t="s">
        <v>78</v>
      </c>
      <c r="V66" s="56"/>
      <c r="W66" s="12"/>
      <c r="X66" s="56"/>
      <c r="Y66" s="56"/>
      <c r="Z66" s="64"/>
      <c r="AA66" s="12"/>
      <c r="AB66" s="25"/>
      <c r="AC66" s="63"/>
      <c r="AD66" s="62"/>
      <c r="AE66" s="12"/>
      <c r="AF66" s="113">
        <f t="shared" si="34"/>
        <v>43544</v>
      </c>
      <c r="AG66" s="18">
        <f t="shared" ca="1" si="35"/>
        <v>150418.9485</v>
      </c>
      <c r="AH66" s="18">
        <f t="shared" si="35"/>
        <v>150000</v>
      </c>
      <c r="AI66" s="6">
        <f t="shared" ca="1" si="35"/>
        <v>6.4000000000000001E-2</v>
      </c>
      <c r="AJ66" s="19">
        <f t="shared" ca="1" si="35"/>
        <v>2.4620000000000002E-4</v>
      </c>
      <c r="AK66" s="6">
        <f t="shared" si="35"/>
        <v>1.03</v>
      </c>
      <c r="AL66" s="113">
        <f t="shared" si="32"/>
        <v>43544</v>
      </c>
      <c r="AM66" s="19">
        <f t="shared" ca="1" si="36"/>
        <v>1.0027929900000001</v>
      </c>
      <c r="AN66" s="18">
        <f t="shared" ca="1" si="36"/>
        <v>418.94850000000002</v>
      </c>
      <c r="AO66" s="12">
        <f t="shared" si="36"/>
        <v>0</v>
      </c>
      <c r="AP66" s="20">
        <f t="shared" si="36"/>
        <v>0</v>
      </c>
      <c r="AQ66" s="18">
        <f t="shared" si="36"/>
        <v>0</v>
      </c>
      <c r="AR66" s="13" t="str">
        <f t="shared" si="36"/>
        <v>A+J=</v>
      </c>
      <c r="AS66" s="113">
        <f t="shared" si="36"/>
        <v>44266</v>
      </c>
      <c r="AT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row>
    <row r="67" spans="1:199" x14ac:dyDescent="0.2">
      <c r="A67" s="140">
        <f t="shared" si="9"/>
        <v>43582</v>
      </c>
      <c r="B67" s="141">
        <f t="shared" ca="1" si="15"/>
        <v>151452.24149998999</v>
      </c>
      <c r="C67" s="142">
        <f t="shared" si="10"/>
        <v>150000</v>
      </c>
      <c r="D67" s="143">
        <f ca="1">IF(A67&lt;$B$1,VLOOKUP(A67,[1]DI!$A$4:$B$15000,2,FALSE),0)</f>
        <v>0</v>
      </c>
      <c r="E67" s="142">
        <f t="shared" ca="1" si="19"/>
        <v>0</v>
      </c>
      <c r="F67" s="144">
        <f t="shared" si="11"/>
        <v>1.03</v>
      </c>
      <c r="G67" s="145">
        <f t="shared" ca="1" si="25"/>
        <v>1</v>
      </c>
      <c r="H67" s="142">
        <f ca="1">TRUNC(PRODUCT(G$10:G66),15)</f>
        <v>1.00968161289133</v>
      </c>
      <c r="I67" s="142">
        <f t="shared" si="20"/>
        <v>1</v>
      </c>
      <c r="J67" s="142">
        <f t="shared" ca="1" si="21"/>
        <v>1.0096816099999999</v>
      </c>
      <c r="K67" s="142">
        <f t="shared" ca="1" si="3"/>
        <v>1452.24149999</v>
      </c>
      <c r="L67" s="146">
        <f>IF(VLOOKUP(A67,$U$12:$AD$125,8)=VLOOKUP(A66,$U$12:$AD$125,8),0,VLOOKUP(A67,U$12:$AD$125,8))</f>
        <v>0</v>
      </c>
      <c r="M67" s="147">
        <f>IF(L67&gt;0,VLOOKUP(L67,T$12:$AC$125,7),0)</f>
        <v>0</v>
      </c>
      <c r="N67" s="142">
        <f t="shared" si="4"/>
        <v>0</v>
      </c>
      <c r="O67" s="142">
        <f t="shared" ca="1" si="5"/>
        <v>1452.24149999</v>
      </c>
      <c r="P67" s="148" t="str">
        <f t="shared" si="12"/>
        <v>A+J=</v>
      </c>
      <c r="Q67" s="149">
        <f t="shared" si="13"/>
        <v>44266</v>
      </c>
      <c r="R67" s="12"/>
      <c r="S67" s="12"/>
      <c r="T67" s="61">
        <v>39590</v>
      </c>
      <c r="U67" s="28" t="s">
        <v>79</v>
      </c>
      <c r="V67" s="56"/>
      <c r="W67" s="12"/>
      <c r="X67" s="56"/>
      <c r="Y67" s="56"/>
      <c r="Z67" s="64"/>
      <c r="AA67" s="12"/>
      <c r="AB67" s="25"/>
      <c r="AC67" s="63"/>
      <c r="AD67" s="62"/>
      <c r="AE67" s="12"/>
      <c r="AF67" s="113">
        <f t="shared" si="34"/>
        <v>43545</v>
      </c>
      <c r="AG67" s="18">
        <f t="shared" ca="1" si="35"/>
        <v>150457.092</v>
      </c>
      <c r="AH67" s="18">
        <f t="shared" si="35"/>
        <v>150000</v>
      </c>
      <c r="AI67" s="6">
        <f t="shared" ca="1" si="35"/>
        <v>6.4000000000000001E-2</v>
      </c>
      <c r="AJ67" s="19">
        <f t="shared" ca="1" si="35"/>
        <v>2.4620000000000002E-4</v>
      </c>
      <c r="AK67" s="6">
        <f t="shared" si="35"/>
        <v>1.03</v>
      </c>
      <c r="AL67" s="113">
        <f t="shared" si="32"/>
        <v>43545</v>
      </c>
      <c r="AM67" s="19">
        <f t="shared" ca="1" si="36"/>
        <v>1.0030472800000001</v>
      </c>
      <c r="AN67" s="18">
        <f t="shared" ca="1" si="36"/>
        <v>457.09199999999998</v>
      </c>
      <c r="AO67" s="12">
        <f t="shared" si="36"/>
        <v>0</v>
      </c>
      <c r="AP67" s="20">
        <f t="shared" si="36"/>
        <v>0</v>
      </c>
      <c r="AQ67" s="18">
        <f t="shared" si="36"/>
        <v>0</v>
      </c>
      <c r="AR67" s="13" t="str">
        <f t="shared" si="36"/>
        <v>A+J=</v>
      </c>
      <c r="AS67" s="113">
        <f t="shared" si="36"/>
        <v>44266</v>
      </c>
      <c r="AT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row>
    <row r="68" spans="1:199" x14ac:dyDescent="0.2">
      <c r="A68" s="140">
        <f t="shared" si="9"/>
        <v>43583</v>
      </c>
      <c r="B68" s="141">
        <f t="shared" ca="1" si="15"/>
        <v>151452.24149998999</v>
      </c>
      <c r="C68" s="142">
        <f t="shared" si="10"/>
        <v>150000</v>
      </c>
      <c r="D68" s="143">
        <f ca="1">IF(A68&lt;$B$1,VLOOKUP(A68,[1]DI!$A$4:$B$15000,2,FALSE),0)</f>
        <v>0</v>
      </c>
      <c r="E68" s="142">
        <f t="shared" ca="1" si="19"/>
        <v>0</v>
      </c>
      <c r="F68" s="144">
        <f t="shared" si="11"/>
        <v>1.03</v>
      </c>
      <c r="G68" s="145">
        <f t="shared" ca="1" si="25"/>
        <v>1</v>
      </c>
      <c r="H68" s="142">
        <f ca="1">TRUNC(PRODUCT(G$10:G67),15)</f>
        <v>1.00968161289133</v>
      </c>
      <c r="I68" s="142">
        <f t="shared" si="20"/>
        <v>1</v>
      </c>
      <c r="J68" s="142">
        <f t="shared" ca="1" si="21"/>
        <v>1.0096816099999999</v>
      </c>
      <c r="K68" s="142">
        <f t="shared" ca="1" si="3"/>
        <v>1452.24149999</v>
      </c>
      <c r="L68" s="146">
        <f>IF(VLOOKUP(A68,$U$12:$AD$125,8)=VLOOKUP(A67,$U$12:$AD$125,8),0,VLOOKUP(A68,U$12:$AD$125,8))</f>
        <v>0</v>
      </c>
      <c r="M68" s="147">
        <f>IF(L68&gt;0,VLOOKUP(L68,T$12:$AC$125,7),0)</f>
        <v>0</v>
      </c>
      <c r="N68" s="142">
        <f t="shared" si="4"/>
        <v>0</v>
      </c>
      <c r="O68" s="142">
        <f t="shared" ca="1" si="5"/>
        <v>1452.24149999</v>
      </c>
      <c r="P68" s="148" t="str">
        <f t="shared" si="12"/>
        <v>A+J=</v>
      </c>
      <c r="Q68" s="149">
        <f t="shared" si="13"/>
        <v>44266</v>
      </c>
      <c r="R68" s="12"/>
      <c r="S68" s="12"/>
      <c r="T68" s="61">
        <v>39807</v>
      </c>
      <c r="U68" s="28" t="s">
        <v>80</v>
      </c>
      <c r="V68" s="56"/>
      <c r="W68" s="12"/>
      <c r="X68" s="56"/>
      <c r="Y68" s="56"/>
      <c r="Z68" s="64"/>
      <c r="AA68" s="12"/>
      <c r="AB68" s="25"/>
      <c r="AC68" s="63"/>
      <c r="AD68" s="62"/>
      <c r="AE68" s="12"/>
      <c r="AF68" s="113">
        <f t="shared" si="34"/>
        <v>43546</v>
      </c>
      <c r="AG68" s="18">
        <f t="shared" ca="1" si="35"/>
        <v>150495.24600000001</v>
      </c>
      <c r="AH68" s="18">
        <f t="shared" si="35"/>
        <v>150000</v>
      </c>
      <c r="AI68" s="6">
        <f t="shared" ca="1" si="35"/>
        <v>6.4000000000000001E-2</v>
      </c>
      <c r="AJ68" s="19">
        <f t="shared" ca="1" si="35"/>
        <v>2.4620000000000002E-4</v>
      </c>
      <c r="AK68" s="6">
        <f t="shared" si="35"/>
        <v>1.03</v>
      </c>
      <c r="AL68" s="113">
        <f t="shared" si="32"/>
        <v>43546</v>
      </c>
      <c r="AM68" s="19">
        <f t="shared" ca="1" si="36"/>
        <v>1.0033016400000001</v>
      </c>
      <c r="AN68" s="18">
        <f t="shared" ca="1" si="36"/>
        <v>495.24599999999998</v>
      </c>
      <c r="AO68" s="12">
        <f t="shared" si="36"/>
        <v>0</v>
      </c>
      <c r="AP68" s="20">
        <f t="shared" si="36"/>
        <v>0</v>
      </c>
      <c r="AQ68" s="18">
        <f t="shared" si="36"/>
        <v>0</v>
      </c>
      <c r="AR68" s="13" t="str">
        <f t="shared" si="36"/>
        <v>A+J=</v>
      </c>
      <c r="AS68" s="113">
        <f t="shared" si="36"/>
        <v>44266</v>
      </c>
      <c r="AT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row>
    <row r="69" spans="1:199" x14ac:dyDescent="0.2">
      <c r="A69" s="140">
        <f t="shared" si="9"/>
        <v>43584</v>
      </c>
      <c r="B69" s="141">
        <f t="shared" ca="1" si="15"/>
        <v>151452.24149998999</v>
      </c>
      <c r="C69" s="142">
        <f t="shared" si="10"/>
        <v>150000</v>
      </c>
      <c r="D69" s="143">
        <f ca="1">IF(A69&lt;$B$1,VLOOKUP(A69,[1]DI!$A$4:$B$15000,2,FALSE),0)</f>
        <v>6.4000000000000001E-2</v>
      </c>
      <c r="E69" s="142">
        <f t="shared" ca="1" si="19"/>
        <v>2.4620000000000002E-4</v>
      </c>
      <c r="F69" s="144">
        <f t="shared" si="11"/>
        <v>1.03</v>
      </c>
      <c r="G69" s="145">
        <f t="shared" ca="1" si="25"/>
        <v>1.0002535859999999</v>
      </c>
      <c r="H69" s="142">
        <f ca="1">TRUNC(PRODUCT(G$10:G68),15)</f>
        <v>1.00968161289133</v>
      </c>
      <c r="I69" s="142">
        <f t="shared" si="20"/>
        <v>1</v>
      </c>
      <c r="J69" s="142">
        <f t="shared" ca="1" si="21"/>
        <v>1.0096816099999999</v>
      </c>
      <c r="K69" s="142">
        <f t="shared" ca="1" si="3"/>
        <v>1452.24149999</v>
      </c>
      <c r="L69" s="146">
        <f>IF(VLOOKUP(A69,$U$12:$AD$125,8)=VLOOKUP(A68,$U$12:$AD$125,8),0,VLOOKUP(A69,U$12:$AD$125,8))</f>
        <v>0</v>
      </c>
      <c r="M69" s="147">
        <f>IF(L69&gt;0,VLOOKUP(L69,T$12:$AC$125,7),0)</f>
        <v>0</v>
      </c>
      <c r="N69" s="142">
        <f t="shared" si="4"/>
        <v>0</v>
      </c>
      <c r="O69" s="142">
        <f t="shared" ca="1" si="5"/>
        <v>1452.24149999</v>
      </c>
      <c r="P69" s="148" t="str">
        <f t="shared" si="12"/>
        <v>A+J=</v>
      </c>
      <c r="Q69" s="149">
        <f t="shared" si="13"/>
        <v>44266</v>
      </c>
      <c r="R69" s="12"/>
      <c r="S69" s="12"/>
      <c r="T69" s="61">
        <v>39814</v>
      </c>
      <c r="U69" s="28" t="s">
        <v>81</v>
      </c>
      <c r="V69" s="56"/>
      <c r="W69" s="12"/>
      <c r="X69" s="56"/>
      <c r="Y69" s="56"/>
      <c r="Z69" s="64"/>
      <c r="AA69" s="12"/>
      <c r="AB69" s="25"/>
      <c r="AC69" s="63"/>
      <c r="AD69" s="62"/>
      <c r="AE69" s="12"/>
      <c r="AF69" s="113">
        <f t="shared" si="34"/>
        <v>43547</v>
      </c>
      <c r="AG69" s="18">
        <f t="shared" ca="1" si="35"/>
        <v>150533.40899999</v>
      </c>
      <c r="AH69" s="18">
        <f t="shared" si="35"/>
        <v>150000</v>
      </c>
      <c r="AI69" s="6">
        <f t="shared" ca="1" si="35"/>
        <v>0</v>
      </c>
      <c r="AJ69" s="19">
        <f t="shared" ca="1" si="35"/>
        <v>0</v>
      </c>
      <c r="AK69" s="6">
        <f t="shared" si="35"/>
        <v>1.03</v>
      </c>
      <c r="AL69" s="113">
        <f t="shared" si="32"/>
        <v>43547</v>
      </c>
      <c r="AM69" s="19">
        <f t="shared" ca="1" si="36"/>
        <v>1.00355606</v>
      </c>
      <c r="AN69" s="18">
        <f t="shared" ca="1" si="36"/>
        <v>533.40899998999998</v>
      </c>
      <c r="AO69" s="12">
        <f t="shared" si="36"/>
        <v>0</v>
      </c>
      <c r="AP69" s="20">
        <f t="shared" si="36"/>
        <v>0</v>
      </c>
      <c r="AQ69" s="18">
        <f t="shared" si="36"/>
        <v>0</v>
      </c>
      <c r="AR69" s="13" t="str">
        <f t="shared" si="36"/>
        <v>A+J=</v>
      </c>
      <c r="AS69" s="113">
        <f t="shared" si="36"/>
        <v>44266</v>
      </c>
      <c r="AT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row>
    <row r="70" spans="1:199" x14ac:dyDescent="0.2">
      <c r="A70" s="140">
        <f t="shared" si="9"/>
        <v>43585</v>
      </c>
      <c r="B70" s="141">
        <f t="shared" ca="1" si="15"/>
        <v>151490.64749999001</v>
      </c>
      <c r="C70" s="142">
        <f t="shared" si="10"/>
        <v>150000</v>
      </c>
      <c r="D70" s="143">
        <f ca="1">IF(A70&lt;$B$1,VLOOKUP(A70,[1]DI!$A$4:$B$15000,2,FALSE),0)</f>
        <v>6.4000000000000001E-2</v>
      </c>
      <c r="E70" s="142">
        <f t="shared" ca="1" si="19"/>
        <v>2.4620000000000002E-4</v>
      </c>
      <c r="F70" s="144">
        <f t="shared" si="11"/>
        <v>1.03</v>
      </c>
      <c r="G70" s="145">
        <f t="shared" ca="1" si="25"/>
        <v>1.0002535859999999</v>
      </c>
      <c r="H70" s="142">
        <f ca="1">TRUNC(PRODUCT(G$10:G69),15)</f>
        <v>1.00993765401281</v>
      </c>
      <c r="I70" s="142">
        <f t="shared" si="20"/>
        <v>1</v>
      </c>
      <c r="J70" s="142">
        <f t="shared" ca="1" si="21"/>
        <v>1.0099376499999999</v>
      </c>
      <c r="K70" s="142">
        <f t="shared" ca="1" si="3"/>
        <v>1490.6474999899999</v>
      </c>
      <c r="L70" s="146">
        <f>IF(VLOOKUP(A70,$U$12:$AD$125,8)=VLOOKUP(A69,$U$12:$AD$125,8),0,VLOOKUP(A70,U$12:$AD$125,8))</f>
        <v>0</v>
      </c>
      <c r="M70" s="147">
        <f>IF(L70&gt;0,VLOOKUP(L70,T$12:$AC$125,7),0)</f>
        <v>0</v>
      </c>
      <c r="N70" s="142">
        <f t="shared" si="4"/>
        <v>0</v>
      </c>
      <c r="O70" s="142">
        <f t="shared" ca="1" si="5"/>
        <v>1490.6474999899999</v>
      </c>
      <c r="P70" s="148" t="str">
        <f t="shared" si="12"/>
        <v>A+J=</v>
      </c>
      <c r="Q70" s="149">
        <f t="shared" si="13"/>
        <v>44266</v>
      </c>
      <c r="R70" s="12"/>
      <c r="S70" s="12"/>
      <c r="T70" s="61">
        <v>39867</v>
      </c>
      <c r="U70" s="28" t="s">
        <v>75</v>
      </c>
      <c r="V70" s="56"/>
      <c r="W70" s="12"/>
      <c r="X70" s="56"/>
      <c r="Y70" s="56"/>
      <c r="Z70" s="64"/>
      <c r="AA70" s="12"/>
      <c r="AB70" s="25"/>
      <c r="AC70" s="63"/>
      <c r="AD70" s="62"/>
      <c r="AE70" s="12"/>
      <c r="AF70" s="113">
        <f t="shared" si="34"/>
        <v>43548</v>
      </c>
      <c r="AG70" s="18">
        <f t="shared" ca="1" si="35"/>
        <v>150533.40899999</v>
      </c>
      <c r="AH70" s="18">
        <f t="shared" si="35"/>
        <v>150000</v>
      </c>
      <c r="AI70" s="6">
        <f t="shared" ca="1" si="35"/>
        <v>0</v>
      </c>
      <c r="AJ70" s="19">
        <f t="shared" ca="1" si="35"/>
        <v>0</v>
      </c>
      <c r="AK70" s="6">
        <f t="shared" si="35"/>
        <v>1.03</v>
      </c>
      <c r="AL70" s="113">
        <f t="shared" si="32"/>
        <v>43548</v>
      </c>
      <c r="AM70" s="19">
        <f t="shared" ca="1" si="36"/>
        <v>1.00355606</v>
      </c>
      <c r="AN70" s="18">
        <f t="shared" ca="1" si="36"/>
        <v>533.40899998999998</v>
      </c>
      <c r="AO70" s="12">
        <f t="shared" si="36"/>
        <v>0</v>
      </c>
      <c r="AP70" s="20">
        <f t="shared" si="36"/>
        <v>0</v>
      </c>
      <c r="AQ70" s="18">
        <f t="shared" si="36"/>
        <v>0</v>
      </c>
      <c r="AR70" s="13" t="str">
        <f t="shared" si="36"/>
        <v>A+J=</v>
      </c>
      <c r="AS70" s="113">
        <f t="shared" si="36"/>
        <v>44266</v>
      </c>
      <c r="AT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row>
    <row r="71" spans="1:199" x14ac:dyDescent="0.2">
      <c r="A71" s="140">
        <f t="shared" si="9"/>
        <v>43586</v>
      </c>
      <c r="B71" s="141">
        <f t="shared" ca="1" si="15"/>
        <v>151529.06399999</v>
      </c>
      <c r="C71" s="142">
        <f t="shared" si="10"/>
        <v>150000</v>
      </c>
      <c r="D71" s="143">
        <f ca="1">IF(A71&lt;$B$1,VLOOKUP(A71,[1]DI!$A$4:$B$15000,2,FALSE),0)</f>
        <v>0</v>
      </c>
      <c r="E71" s="142">
        <f t="shared" ca="1" si="19"/>
        <v>0</v>
      </c>
      <c r="F71" s="144">
        <f t="shared" si="11"/>
        <v>1.03</v>
      </c>
      <c r="G71" s="145">
        <f t="shared" ca="1" si="25"/>
        <v>1</v>
      </c>
      <c r="H71" s="142">
        <f ca="1">TRUNC(PRODUCT(G$10:G70),15)</f>
        <v>1.01019376006274</v>
      </c>
      <c r="I71" s="142">
        <f t="shared" si="20"/>
        <v>1</v>
      </c>
      <c r="J71" s="142">
        <f t="shared" ca="1" si="21"/>
        <v>1.0101937599999999</v>
      </c>
      <c r="K71" s="142">
        <f t="shared" ca="1" si="3"/>
        <v>1529.06399999</v>
      </c>
      <c r="L71" s="146">
        <f>IF(VLOOKUP(A71,$U$12:$AD$125,8)=VLOOKUP(A70,$U$12:$AD$125,8),0,VLOOKUP(A71,U$12:$AD$125,8))</f>
        <v>0</v>
      </c>
      <c r="M71" s="147">
        <f>IF(L71&gt;0,VLOOKUP(L71,T$12:$AC$125,7),0)</f>
        <v>0</v>
      </c>
      <c r="N71" s="142">
        <f t="shared" si="4"/>
        <v>0</v>
      </c>
      <c r="O71" s="142">
        <f t="shared" ca="1" si="5"/>
        <v>1529.06399999</v>
      </c>
      <c r="P71" s="148" t="str">
        <f t="shared" si="12"/>
        <v>A+J=</v>
      </c>
      <c r="Q71" s="149">
        <f t="shared" si="13"/>
        <v>44266</v>
      </c>
      <c r="R71" s="12"/>
      <c r="S71" s="12"/>
      <c r="T71" s="61">
        <v>39868</v>
      </c>
      <c r="U71" s="28" t="s">
        <v>75</v>
      </c>
      <c r="V71" s="56"/>
      <c r="W71" s="12"/>
      <c r="X71" s="56"/>
      <c r="Y71" s="56"/>
      <c r="Z71" s="64"/>
      <c r="AA71" s="12"/>
      <c r="AB71" s="25"/>
      <c r="AC71" s="63"/>
      <c r="AD71" s="62"/>
      <c r="AE71" s="12"/>
      <c r="AF71" s="113">
        <f t="shared" si="34"/>
        <v>43549</v>
      </c>
      <c r="AG71" s="18">
        <f t="shared" ca="1" si="35"/>
        <v>150533.40899999</v>
      </c>
      <c r="AH71" s="18">
        <f t="shared" si="35"/>
        <v>150000</v>
      </c>
      <c r="AI71" s="6">
        <f t="shared" ca="1" si="35"/>
        <v>6.4000000000000001E-2</v>
      </c>
      <c r="AJ71" s="19">
        <f t="shared" ca="1" si="35"/>
        <v>2.4620000000000002E-4</v>
      </c>
      <c r="AK71" s="6">
        <f t="shared" si="35"/>
        <v>1.03</v>
      </c>
      <c r="AL71" s="113">
        <f t="shared" si="32"/>
        <v>43549</v>
      </c>
      <c r="AM71" s="19">
        <f t="shared" ca="1" si="36"/>
        <v>1.00355606</v>
      </c>
      <c r="AN71" s="18">
        <f t="shared" ca="1" si="36"/>
        <v>533.40899998999998</v>
      </c>
      <c r="AO71" s="12">
        <f t="shared" si="36"/>
        <v>0</v>
      </c>
      <c r="AP71" s="20">
        <f t="shared" si="36"/>
        <v>0</v>
      </c>
      <c r="AQ71" s="18">
        <f t="shared" si="36"/>
        <v>0</v>
      </c>
      <c r="AR71" s="13" t="str">
        <f t="shared" si="36"/>
        <v>A+J=</v>
      </c>
      <c r="AS71" s="113">
        <f t="shared" si="36"/>
        <v>44266</v>
      </c>
      <c r="AT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row>
    <row r="72" spans="1:199" x14ac:dyDescent="0.2">
      <c r="A72" s="140">
        <f t="shared" si="9"/>
        <v>43587</v>
      </c>
      <c r="B72" s="141">
        <f t="shared" ca="1" si="15"/>
        <v>151529.06399999</v>
      </c>
      <c r="C72" s="142">
        <f t="shared" si="10"/>
        <v>150000</v>
      </c>
      <c r="D72" s="143">
        <f ca="1">IF(A72&lt;$B$1,VLOOKUP(A72,[1]DI!$A$4:$B$15000,2,FALSE),0)</f>
        <v>6.4000000000000001E-2</v>
      </c>
      <c r="E72" s="142">
        <f t="shared" ca="1" si="19"/>
        <v>2.4620000000000002E-4</v>
      </c>
      <c r="F72" s="144">
        <f t="shared" si="11"/>
        <v>1.03</v>
      </c>
      <c r="G72" s="145">
        <f t="shared" ca="1" si="25"/>
        <v>1.0002535859999999</v>
      </c>
      <c r="H72" s="142">
        <f ca="1">TRUNC(PRODUCT(G$10:G71),15)</f>
        <v>1.01019376006274</v>
      </c>
      <c r="I72" s="142">
        <f t="shared" si="20"/>
        <v>1</v>
      </c>
      <c r="J72" s="142">
        <f t="shared" ca="1" si="21"/>
        <v>1.0101937599999999</v>
      </c>
      <c r="K72" s="142">
        <f t="shared" ca="1" si="3"/>
        <v>1529.06399999</v>
      </c>
      <c r="L72" s="146">
        <f>IF(VLOOKUP(A72,$U$12:$AD$125,8)=VLOOKUP(A71,$U$12:$AD$125,8),0,VLOOKUP(A72,U$12:$AD$125,8))</f>
        <v>0</v>
      </c>
      <c r="M72" s="147">
        <f>IF(L72&gt;0,VLOOKUP(L72,T$12:$AC$125,7),0)</f>
        <v>0</v>
      </c>
      <c r="N72" s="142">
        <f t="shared" si="4"/>
        <v>0</v>
      </c>
      <c r="O72" s="142">
        <f t="shared" ca="1" si="5"/>
        <v>1529.06399999</v>
      </c>
      <c r="P72" s="148" t="str">
        <f t="shared" si="12"/>
        <v>A+J=</v>
      </c>
      <c r="Q72" s="149">
        <f t="shared" si="13"/>
        <v>44266</v>
      </c>
      <c r="R72" s="12"/>
      <c r="S72" s="12"/>
      <c r="T72" s="61">
        <v>39913</v>
      </c>
      <c r="U72" s="28" t="s">
        <v>76</v>
      </c>
      <c r="V72" s="56"/>
      <c r="W72" s="12"/>
      <c r="X72" s="56"/>
      <c r="Y72" s="56"/>
      <c r="Z72" s="64"/>
      <c r="AA72" s="12"/>
      <c r="AB72" s="25"/>
      <c r="AC72" s="63"/>
      <c r="AD72" s="62"/>
      <c r="AE72" s="12"/>
      <c r="AF72" s="113">
        <f t="shared" si="34"/>
        <v>43550</v>
      </c>
      <c r="AG72" s="18">
        <f t="shared" ca="1" si="35"/>
        <v>150571.58249999999</v>
      </c>
      <c r="AH72" s="18">
        <f t="shared" si="35"/>
        <v>150000</v>
      </c>
      <c r="AI72" s="6">
        <f t="shared" ca="1" si="35"/>
        <v>6.4000000000000001E-2</v>
      </c>
      <c r="AJ72" s="19">
        <f t="shared" ca="1" si="35"/>
        <v>2.4620000000000002E-4</v>
      </c>
      <c r="AK72" s="6">
        <f t="shared" si="35"/>
        <v>1.03</v>
      </c>
      <c r="AL72" s="113">
        <f t="shared" si="32"/>
        <v>43550</v>
      </c>
      <c r="AM72" s="19">
        <f t="shared" ca="1" si="36"/>
        <v>1.0038105500000001</v>
      </c>
      <c r="AN72" s="18">
        <f t="shared" ca="1" si="36"/>
        <v>571.58249999999998</v>
      </c>
      <c r="AO72" s="12">
        <f t="shared" si="36"/>
        <v>0</v>
      </c>
      <c r="AP72" s="20">
        <f t="shared" si="36"/>
        <v>0</v>
      </c>
      <c r="AQ72" s="18">
        <f t="shared" si="36"/>
        <v>0</v>
      </c>
      <c r="AR72" s="13" t="str">
        <f t="shared" si="36"/>
        <v>A+J=</v>
      </c>
      <c r="AS72" s="113">
        <f t="shared" si="36"/>
        <v>44266</v>
      </c>
      <c r="AT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row>
    <row r="73" spans="1:199" x14ac:dyDescent="0.2">
      <c r="A73" s="140">
        <f t="shared" si="9"/>
        <v>43588</v>
      </c>
      <c r="B73" s="141">
        <f t="shared" ca="1" si="15"/>
        <v>151567.4895</v>
      </c>
      <c r="C73" s="142">
        <f t="shared" si="10"/>
        <v>150000</v>
      </c>
      <c r="D73" s="143">
        <f ca="1">IF(A73&lt;$B$1,VLOOKUP(A73,[1]DI!$A$4:$B$15000,2,FALSE),0)</f>
        <v>6.4000000000000001E-2</v>
      </c>
      <c r="E73" s="142">
        <f t="shared" ca="1" si="19"/>
        <v>2.4620000000000002E-4</v>
      </c>
      <c r="F73" s="144">
        <f t="shared" si="11"/>
        <v>1.03</v>
      </c>
      <c r="G73" s="145">
        <f t="shared" ca="1" si="25"/>
        <v>1.0002535859999999</v>
      </c>
      <c r="H73" s="142">
        <f ca="1">TRUNC(PRODUCT(G$10:G72),15)</f>
        <v>1.0104499310575801</v>
      </c>
      <c r="I73" s="142">
        <f t="shared" si="20"/>
        <v>1</v>
      </c>
      <c r="J73" s="142">
        <f t="shared" ca="1" si="21"/>
        <v>1.0104499300000001</v>
      </c>
      <c r="K73" s="142">
        <f t="shared" ca="1" si="3"/>
        <v>1567.4894999999999</v>
      </c>
      <c r="L73" s="146">
        <f>IF(VLOOKUP(A73,$U$12:$AD$125,8)=VLOOKUP(A72,$U$12:$AD$125,8),0,VLOOKUP(A73,U$12:$AD$125,8))</f>
        <v>0</v>
      </c>
      <c r="M73" s="147">
        <f>IF(L73&gt;0,VLOOKUP(L73,T$12:$AC$125,7),0)</f>
        <v>0</v>
      </c>
      <c r="N73" s="142">
        <f t="shared" si="4"/>
        <v>0</v>
      </c>
      <c r="O73" s="142">
        <f t="shared" ca="1" si="5"/>
        <v>1567.4894999999999</v>
      </c>
      <c r="P73" s="148" t="str">
        <f t="shared" si="12"/>
        <v>A+J=</v>
      </c>
      <c r="Q73" s="149">
        <f t="shared" si="13"/>
        <v>44266</v>
      </c>
      <c r="R73" s="12"/>
      <c r="S73" s="12"/>
      <c r="T73" s="61">
        <v>39924</v>
      </c>
      <c r="U73" s="28" t="s">
        <v>77</v>
      </c>
      <c r="V73" s="56"/>
      <c r="W73" s="12"/>
      <c r="X73" s="56"/>
      <c r="Y73" s="56"/>
      <c r="Z73" s="64"/>
      <c r="AA73" s="12"/>
      <c r="AB73" s="25"/>
      <c r="AC73" s="63"/>
      <c r="AD73" s="62"/>
      <c r="AE73" s="12"/>
      <c r="AF73" s="113">
        <f t="shared" si="34"/>
        <v>43551</v>
      </c>
      <c r="AG73" s="18">
        <f t="shared" ca="1" si="35"/>
        <v>150609.76500000001</v>
      </c>
      <c r="AH73" s="18">
        <f t="shared" si="35"/>
        <v>150000</v>
      </c>
      <c r="AI73" s="6">
        <f t="shared" ca="1" si="35"/>
        <v>6.4000000000000001E-2</v>
      </c>
      <c r="AJ73" s="19">
        <f t="shared" ca="1" si="35"/>
        <v>2.4620000000000002E-4</v>
      </c>
      <c r="AK73" s="6">
        <f t="shared" si="35"/>
        <v>1.03</v>
      </c>
      <c r="AL73" s="113">
        <f t="shared" si="32"/>
        <v>43551</v>
      </c>
      <c r="AM73" s="19">
        <f t="shared" ca="1" si="36"/>
        <v>1.0040651</v>
      </c>
      <c r="AN73" s="18">
        <f t="shared" ca="1" si="36"/>
        <v>609.76499999999999</v>
      </c>
      <c r="AO73" s="12">
        <f t="shared" si="36"/>
        <v>0</v>
      </c>
      <c r="AP73" s="20">
        <f t="shared" si="36"/>
        <v>0</v>
      </c>
      <c r="AQ73" s="18">
        <f t="shared" si="36"/>
        <v>0</v>
      </c>
      <c r="AR73" s="13" t="str">
        <f t="shared" si="36"/>
        <v>A+J=</v>
      </c>
      <c r="AS73" s="113">
        <f t="shared" si="36"/>
        <v>44266</v>
      </c>
      <c r="AT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row>
    <row r="74" spans="1:199" x14ac:dyDescent="0.2">
      <c r="A74" s="140">
        <f t="shared" si="9"/>
        <v>43589</v>
      </c>
      <c r="B74" s="141">
        <f t="shared" ca="1" si="15"/>
        <v>151605.92549999</v>
      </c>
      <c r="C74" s="142">
        <f t="shared" si="10"/>
        <v>150000</v>
      </c>
      <c r="D74" s="143">
        <f ca="1">IF(A74&lt;$B$1,VLOOKUP(A74,[1]DI!$A$4:$B$15000,2,FALSE),0)</f>
        <v>0</v>
      </c>
      <c r="E74" s="142">
        <f t="shared" ca="1" si="19"/>
        <v>0</v>
      </c>
      <c r="F74" s="144">
        <f t="shared" si="11"/>
        <v>1.03</v>
      </c>
      <c r="G74" s="145">
        <f t="shared" ref="G74:G137" ca="1" si="37">TRUNC((1+(E74*F74)),15)</f>
        <v>1</v>
      </c>
      <c r="H74" s="142">
        <f ca="1">TRUNC(PRODUCT(G$10:G73),15)</f>
        <v>1.0107061670138</v>
      </c>
      <c r="I74" s="142">
        <f t="shared" si="20"/>
        <v>1</v>
      </c>
      <c r="J74" s="142">
        <f t="shared" ref="J74:J137" ca="1" si="38">ROUND(TRUNC(H74/I74,15),8)</f>
        <v>1.01070617</v>
      </c>
      <c r="K74" s="142">
        <f t="shared" ref="K74:K137" ca="1" si="39">TRUNC((C74*(J74-1)),8)</f>
        <v>1605.9254999899999</v>
      </c>
      <c r="L74" s="146">
        <f>IF(VLOOKUP(A74,$U$12:$AD$125,8)=VLOOKUP(A73,$U$12:$AD$125,8),0,VLOOKUP(A74,U$12:$AD$125,8))</f>
        <v>0</v>
      </c>
      <c r="M74" s="147">
        <f>IF(L74&gt;0,VLOOKUP(L74,T$12:$AC$125,7),0)</f>
        <v>0</v>
      </c>
      <c r="N74" s="142">
        <f t="shared" ref="N74:N137" si="40">IF(M74&gt;0,(C$10*M74),0)</f>
        <v>0</v>
      </c>
      <c r="O74" s="142">
        <f t="shared" ref="O74:O137" ca="1" si="41">(K74+N74)</f>
        <v>1605.9254999899999</v>
      </c>
      <c r="P74" s="148" t="str">
        <f t="shared" si="12"/>
        <v>A+J=</v>
      </c>
      <c r="Q74" s="149">
        <f t="shared" si="13"/>
        <v>44266</v>
      </c>
      <c r="R74" s="12"/>
      <c r="S74" s="12"/>
      <c r="T74" s="61">
        <v>39934</v>
      </c>
      <c r="U74" s="28" t="s">
        <v>78</v>
      </c>
      <c r="V74" s="56"/>
      <c r="W74" s="12"/>
      <c r="X74" s="56"/>
      <c r="Y74" s="56"/>
      <c r="Z74" s="64"/>
      <c r="AA74" s="12"/>
      <c r="AB74" s="25"/>
      <c r="AC74" s="63"/>
      <c r="AD74" s="62"/>
      <c r="AE74" s="12"/>
      <c r="AF74" s="113">
        <f t="shared" si="34"/>
        <v>43552</v>
      </c>
      <c r="AG74" s="18">
        <f t="shared" ca="1" si="35"/>
        <v>150647.95800000001</v>
      </c>
      <c r="AH74" s="18">
        <f t="shared" si="35"/>
        <v>150000</v>
      </c>
      <c r="AI74" s="6">
        <f t="shared" ca="1" si="35"/>
        <v>6.4000000000000001E-2</v>
      </c>
      <c r="AJ74" s="19">
        <f t="shared" ca="1" si="35"/>
        <v>2.4620000000000002E-4</v>
      </c>
      <c r="AK74" s="6">
        <f t="shared" si="35"/>
        <v>1.03</v>
      </c>
      <c r="AL74" s="113">
        <f t="shared" si="32"/>
        <v>43552</v>
      </c>
      <c r="AM74" s="19">
        <f t="shared" ca="1" si="36"/>
        <v>1.00431972</v>
      </c>
      <c r="AN74" s="18">
        <f t="shared" ca="1" si="36"/>
        <v>647.95799999999997</v>
      </c>
      <c r="AO74" s="12">
        <f t="shared" si="36"/>
        <v>0</v>
      </c>
      <c r="AP74" s="20">
        <f t="shared" si="36"/>
        <v>0</v>
      </c>
      <c r="AQ74" s="18">
        <f t="shared" si="36"/>
        <v>0</v>
      </c>
      <c r="AR74" s="13" t="str">
        <f t="shared" si="36"/>
        <v>A+J=</v>
      </c>
      <c r="AS74" s="113">
        <f t="shared" si="36"/>
        <v>44266</v>
      </c>
      <c r="AT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row>
    <row r="75" spans="1:199" x14ac:dyDescent="0.2">
      <c r="A75" s="140">
        <f t="shared" ref="A75:A138" si="42">(A74+1)</f>
        <v>43590</v>
      </c>
      <c r="B75" s="141">
        <f t="shared" ca="1" si="15"/>
        <v>151605.92549999</v>
      </c>
      <c r="C75" s="142">
        <f t="shared" ref="C75:C138" si="43">TRUNC(C74-N74,8)</f>
        <v>150000</v>
      </c>
      <c r="D75" s="143">
        <f ca="1">IF(A75&lt;$B$1,VLOOKUP(A75,[1]DI!$A$4:$B$15000,2,FALSE),0)</f>
        <v>0</v>
      </c>
      <c r="E75" s="142">
        <f t="shared" ca="1" si="19"/>
        <v>0</v>
      </c>
      <c r="F75" s="144">
        <f t="shared" ref="F75:F138" si="44">F74</f>
        <v>1.03</v>
      </c>
      <c r="G75" s="145">
        <f t="shared" ca="1" si="37"/>
        <v>1</v>
      </c>
      <c r="H75" s="142">
        <f ca="1">TRUNC(PRODUCT(G$10:G74),15)</f>
        <v>1.0107061670138</v>
      </c>
      <c r="I75" s="142">
        <f t="shared" ref="I75:I138" si="45">IF(OR(L74&gt;0,L74="E"),H74,I74)</f>
        <v>1</v>
      </c>
      <c r="J75" s="142">
        <f t="shared" ca="1" si="38"/>
        <v>1.01070617</v>
      </c>
      <c r="K75" s="142">
        <f t="shared" ca="1" si="39"/>
        <v>1605.9254999899999</v>
      </c>
      <c r="L75" s="146">
        <f>IF(VLOOKUP(A75,$U$12:$AD$125,8)=VLOOKUP(A74,$U$12:$AD$125,8),0,VLOOKUP(A75,U$12:$AD$125,8))</f>
        <v>0</v>
      </c>
      <c r="M75" s="147">
        <f>IF(L75&gt;0,VLOOKUP(L75,T$12:$AC$125,7),0)</f>
        <v>0</v>
      </c>
      <c r="N75" s="142">
        <f t="shared" si="40"/>
        <v>0</v>
      </c>
      <c r="O75" s="142">
        <f t="shared" ca="1" si="41"/>
        <v>1605.9254999899999</v>
      </c>
      <c r="P75" s="148" t="str">
        <f t="shared" ref="P75:P138" si="46">IF(L74&gt;0,VLOOKUP(A74,$U$12:$AD$125,9),P74)</f>
        <v>A+J=</v>
      </c>
      <c r="Q75" s="149">
        <f t="shared" ref="Q75:Q138" si="47">IF(L74&gt;0,VLOOKUP(A74,$U$12:$AD$125,10),Q74)</f>
        <v>44266</v>
      </c>
      <c r="R75" s="12"/>
      <c r="S75" s="12"/>
      <c r="T75" s="61">
        <v>39975</v>
      </c>
      <c r="U75" s="28" t="s">
        <v>79</v>
      </c>
      <c r="V75" s="56"/>
      <c r="W75" s="12"/>
      <c r="X75" s="56"/>
      <c r="Y75" s="56"/>
      <c r="Z75" s="64"/>
      <c r="AA75" s="12"/>
      <c r="AB75" s="25"/>
      <c r="AC75" s="63"/>
      <c r="AD75" s="62"/>
      <c r="AE75" s="12"/>
      <c r="AF75" s="113">
        <f t="shared" si="34"/>
        <v>43553</v>
      </c>
      <c r="AG75" s="18">
        <f t="shared" ca="1" si="35"/>
        <v>150686.16</v>
      </c>
      <c r="AH75" s="18">
        <f t="shared" si="35"/>
        <v>150000</v>
      </c>
      <c r="AI75" s="6">
        <f t="shared" ca="1" si="35"/>
        <v>6.4000000000000001E-2</v>
      </c>
      <c r="AJ75" s="19">
        <f t="shared" ca="1" si="35"/>
        <v>2.4620000000000002E-4</v>
      </c>
      <c r="AK75" s="6">
        <f t="shared" si="35"/>
        <v>1.03</v>
      </c>
      <c r="AL75" s="113">
        <f t="shared" si="32"/>
        <v>43553</v>
      </c>
      <c r="AM75" s="19">
        <f t="shared" ca="1" si="36"/>
        <v>1.0045744000000001</v>
      </c>
      <c r="AN75" s="18">
        <f t="shared" ca="1" si="36"/>
        <v>686.16</v>
      </c>
      <c r="AO75" s="12">
        <f t="shared" si="36"/>
        <v>0</v>
      </c>
      <c r="AP75" s="20">
        <f t="shared" si="36"/>
        <v>0</v>
      </c>
      <c r="AQ75" s="18">
        <f t="shared" si="36"/>
        <v>0</v>
      </c>
      <c r="AR75" s="13" t="str">
        <f t="shared" si="36"/>
        <v>A+J=</v>
      </c>
      <c r="AS75" s="113">
        <f t="shared" si="36"/>
        <v>44266</v>
      </c>
      <c r="AT75" s="21"/>
      <c r="AU75" s="21"/>
      <c r="AV75" s="45"/>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row>
    <row r="76" spans="1:199" x14ac:dyDescent="0.2">
      <c r="A76" s="140">
        <f t="shared" si="42"/>
        <v>43591</v>
      </c>
      <c r="B76" s="141">
        <f t="shared" ref="B76:B139" ca="1" si="48">IF(A76&lt;=TODAY(),C76+K76,IF(AND(A76&gt;TODAY(),A76&lt;=$B$1),IF(VLOOKUP(TODAY(),$A$10:$D$5000,4,FALSE)=0,"n.d",C76+K76),"n.d"))</f>
        <v>151605.92549999</v>
      </c>
      <c r="C76" s="142">
        <f t="shared" si="43"/>
        <v>150000</v>
      </c>
      <c r="D76" s="143">
        <f ca="1">IF(A76&lt;$B$1,VLOOKUP(A76,[1]DI!$A$4:$B$15000,2,FALSE),0)</f>
        <v>6.4000000000000001E-2</v>
      </c>
      <c r="E76" s="142">
        <f t="shared" ca="1" si="19"/>
        <v>2.4620000000000002E-4</v>
      </c>
      <c r="F76" s="144">
        <f t="shared" si="44"/>
        <v>1.03</v>
      </c>
      <c r="G76" s="145">
        <f t="shared" ca="1" si="37"/>
        <v>1.0002535859999999</v>
      </c>
      <c r="H76" s="142">
        <f ca="1">TRUNC(PRODUCT(G$10:G75),15)</f>
        <v>1.0107061670138</v>
      </c>
      <c r="I76" s="142">
        <f t="shared" si="45"/>
        <v>1</v>
      </c>
      <c r="J76" s="142">
        <f t="shared" ca="1" si="38"/>
        <v>1.01070617</v>
      </c>
      <c r="K76" s="142">
        <f t="shared" ca="1" si="39"/>
        <v>1605.9254999899999</v>
      </c>
      <c r="L76" s="146">
        <f>IF(VLOOKUP(A76,$U$12:$AD$125,8)=VLOOKUP(A75,$U$12:$AD$125,8),0,VLOOKUP(A76,U$12:$AD$125,8))</f>
        <v>0</v>
      </c>
      <c r="M76" s="147">
        <f>IF(L76&gt;0,VLOOKUP(L76,T$12:$AC$125,7),0)</f>
        <v>0</v>
      </c>
      <c r="N76" s="142">
        <f t="shared" si="40"/>
        <v>0</v>
      </c>
      <c r="O76" s="142">
        <f t="shared" ca="1" si="41"/>
        <v>1605.9254999899999</v>
      </c>
      <c r="P76" s="148" t="str">
        <f t="shared" si="46"/>
        <v>A+J=</v>
      </c>
      <c r="Q76" s="149">
        <f t="shared" si="47"/>
        <v>44266</v>
      </c>
      <c r="R76" s="12"/>
      <c r="S76" s="12"/>
      <c r="T76" s="61">
        <v>40063</v>
      </c>
      <c r="U76" s="28" t="s">
        <v>71</v>
      </c>
      <c r="V76" s="56"/>
      <c r="W76" s="12"/>
      <c r="X76" s="56"/>
      <c r="Y76" s="56"/>
      <c r="Z76" s="64"/>
      <c r="AA76" s="12"/>
      <c r="AB76" s="25"/>
      <c r="AC76" s="63"/>
      <c r="AD76" s="62"/>
      <c r="AE76" s="12"/>
      <c r="AF76" s="113">
        <f t="shared" si="34"/>
        <v>43554</v>
      </c>
      <c r="AG76" s="18">
        <f t="shared" ca="1" si="35"/>
        <v>150724.37249998999</v>
      </c>
      <c r="AH76" s="18">
        <f t="shared" si="35"/>
        <v>150000</v>
      </c>
      <c r="AI76" s="6">
        <f t="shared" ca="1" si="35"/>
        <v>0</v>
      </c>
      <c r="AJ76" s="19">
        <f t="shared" ca="1" si="35"/>
        <v>0</v>
      </c>
      <c r="AK76" s="6">
        <f t="shared" si="35"/>
        <v>1.03</v>
      </c>
      <c r="AL76" s="113">
        <f t="shared" si="32"/>
        <v>43554</v>
      </c>
      <c r="AM76" s="19">
        <f t="shared" ca="1" si="36"/>
        <v>1.0048291499999999</v>
      </c>
      <c r="AN76" s="18">
        <f t="shared" ca="1" si="36"/>
        <v>724.37249999000005</v>
      </c>
      <c r="AO76" s="12">
        <f t="shared" si="36"/>
        <v>0</v>
      </c>
      <c r="AP76" s="20">
        <f t="shared" si="36"/>
        <v>0</v>
      </c>
      <c r="AQ76" s="18">
        <f t="shared" si="36"/>
        <v>0</v>
      </c>
      <c r="AR76" s="13" t="str">
        <f t="shared" si="36"/>
        <v>A+J=</v>
      </c>
      <c r="AS76" s="113">
        <f t="shared" si="36"/>
        <v>44266</v>
      </c>
      <c r="AT76" s="21"/>
      <c r="AU76" s="21"/>
      <c r="AV76" s="45"/>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row>
    <row r="77" spans="1:199" x14ac:dyDescent="0.2">
      <c r="A77" s="140">
        <f t="shared" si="42"/>
        <v>43592</v>
      </c>
      <c r="B77" s="141">
        <f t="shared" ca="1" si="48"/>
        <v>151644.37049999001</v>
      </c>
      <c r="C77" s="142">
        <f t="shared" si="43"/>
        <v>150000</v>
      </c>
      <c r="D77" s="143">
        <f ca="1">IF(A77&lt;$B$1,VLOOKUP(A77,[1]DI!$A$4:$B$15000,2,FALSE),0)</f>
        <v>6.4000000000000001E-2</v>
      </c>
      <c r="E77" s="142">
        <f t="shared" ref="E77:E140" ca="1" si="49">ROUND((((1+D77)^(1/252)-1)),8)</f>
        <v>2.4620000000000002E-4</v>
      </c>
      <c r="F77" s="144">
        <f t="shared" si="44"/>
        <v>1.03</v>
      </c>
      <c r="G77" s="145">
        <f t="shared" ca="1" si="37"/>
        <v>1.0002535859999999</v>
      </c>
      <c r="H77" s="142">
        <f ca="1">TRUNC(PRODUCT(G$10:G76),15)</f>
        <v>1.0109624679478699</v>
      </c>
      <c r="I77" s="142">
        <f t="shared" si="45"/>
        <v>1</v>
      </c>
      <c r="J77" s="142">
        <f t="shared" ca="1" si="38"/>
        <v>1.0109624699999999</v>
      </c>
      <c r="K77" s="142">
        <f t="shared" ca="1" si="39"/>
        <v>1644.3704999900001</v>
      </c>
      <c r="L77" s="146">
        <f>IF(VLOOKUP(A77,$U$12:$AD$125,8)=VLOOKUP(A76,$U$12:$AD$125,8),0,VLOOKUP(A77,U$12:$AD$125,8))</f>
        <v>0</v>
      </c>
      <c r="M77" s="147">
        <f>IF(L77&gt;0,VLOOKUP(L77,T$12:$AC$125,7),0)</f>
        <v>0</v>
      </c>
      <c r="N77" s="142">
        <f t="shared" si="40"/>
        <v>0</v>
      </c>
      <c r="O77" s="142">
        <f t="shared" ca="1" si="41"/>
        <v>1644.3704999900001</v>
      </c>
      <c r="P77" s="148" t="str">
        <f t="shared" si="46"/>
        <v>A+J=</v>
      </c>
      <c r="Q77" s="149">
        <f t="shared" si="47"/>
        <v>44266</v>
      </c>
      <c r="R77" s="12"/>
      <c r="S77" s="12"/>
      <c r="T77" s="61">
        <v>40098</v>
      </c>
      <c r="U77" s="28" t="s">
        <v>72</v>
      </c>
      <c r="V77" s="56"/>
      <c r="W77" s="12"/>
      <c r="X77" s="56"/>
      <c r="Y77" s="56"/>
      <c r="Z77" s="64"/>
      <c r="AA77" s="12"/>
      <c r="AB77" s="25"/>
      <c r="AC77" s="63"/>
      <c r="AD77" s="62"/>
      <c r="AE77" s="12"/>
      <c r="AF77" s="113"/>
      <c r="AG77" s="18"/>
      <c r="AH77" s="18"/>
      <c r="AI77" s="6"/>
      <c r="AJ77" s="19"/>
      <c r="AK77" s="6"/>
      <c r="AL77" s="113"/>
      <c r="AM77" s="19"/>
      <c r="AN77" s="18"/>
      <c r="AO77" s="12"/>
      <c r="AP77" s="20"/>
      <c r="AQ77" s="18"/>
      <c r="AR77" s="13"/>
      <c r="AS77" s="113"/>
      <c r="AT77" s="21"/>
      <c r="AU77" s="21"/>
      <c r="AV77" s="45"/>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row>
    <row r="78" spans="1:199" x14ac:dyDescent="0.2">
      <c r="A78" s="140">
        <f t="shared" si="42"/>
        <v>43593</v>
      </c>
      <c r="B78" s="141">
        <f t="shared" ca="1" si="48"/>
        <v>151682.82449999999</v>
      </c>
      <c r="C78" s="142">
        <f t="shared" si="43"/>
        <v>150000</v>
      </c>
      <c r="D78" s="143">
        <f ca="1">IF(A78&lt;$B$1,VLOOKUP(A78,[1]DI!$A$4:$B$15000,2,FALSE),0)</f>
        <v>6.4000000000000001E-2</v>
      </c>
      <c r="E78" s="142">
        <f t="shared" ca="1" si="49"/>
        <v>2.4620000000000002E-4</v>
      </c>
      <c r="F78" s="144">
        <f t="shared" si="44"/>
        <v>1.03</v>
      </c>
      <c r="G78" s="145">
        <f t="shared" ca="1" si="37"/>
        <v>1.0002535859999999</v>
      </c>
      <c r="H78" s="142">
        <f ca="1">TRUNC(PRODUCT(G$10:G77),15)</f>
        <v>1.01121883387627</v>
      </c>
      <c r="I78" s="142">
        <f t="shared" si="45"/>
        <v>1</v>
      </c>
      <c r="J78" s="142">
        <f t="shared" ca="1" si="38"/>
        <v>1.01121883</v>
      </c>
      <c r="K78" s="142">
        <f t="shared" ca="1" si="39"/>
        <v>1682.8244999999999</v>
      </c>
      <c r="L78" s="146">
        <f>IF(VLOOKUP(A78,$U$12:$AD$125,8)=VLOOKUP(A77,$U$12:$AD$125,8),0,VLOOKUP(A78,U$12:$AD$125,8))</f>
        <v>0</v>
      </c>
      <c r="M78" s="147">
        <f>IF(L78&gt;0,VLOOKUP(L78,T$12:$AC$125,7),0)</f>
        <v>0</v>
      </c>
      <c r="N78" s="142">
        <f t="shared" si="40"/>
        <v>0</v>
      </c>
      <c r="O78" s="142">
        <f t="shared" ca="1" si="41"/>
        <v>1682.8244999999999</v>
      </c>
      <c r="P78" s="148" t="str">
        <f t="shared" si="46"/>
        <v>A+J=</v>
      </c>
      <c r="Q78" s="149">
        <f t="shared" si="47"/>
        <v>44266</v>
      </c>
      <c r="R78" s="12"/>
      <c r="S78" s="12"/>
      <c r="T78" s="61">
        <v>40119</v>
      </c>
      <c r="U78" s="28" t="s">
        <v>73</v>
      </c>
      <c r="V78" s="56"/>
      <c r="W78" s="12"/>
      <c r="X78" s="56"/>
      <c r="Y78" s="56"/>
      <c r="Z78" s="64"/>
      <c r="AA78" s="12"/>
      <c r="AB78" s="25"/>
      <c r="AC78" s="63"/>
      <c r="AD78" s="62"/>
      <c r="AE78" s="12"/>
      <c r="AF78" s="113" t="str">
        <f t="shared" ref="AF78:AS78" si="50">$B$6</f>
        <v>LF001900255</v>
      </c>
      <c r="AG78" s="12" t="str">
        <f t="shared" si="50"/>
        <v>LF001900255</v>
      </c>
      <c r="AH78" s="12" t="str">
        <f t="shared" si="50"/>
        <v>LF001900255</v>
      </c>
      <c r="AI78" s="12" t="str">
        <f t="shared" si="50"/>
        <v>LF001900255</v>
      </c>
      <c r="AJ78" s="12" t="str">
        <f t="shared" si="50"/>
        <v>LF001900255</v>
      </c>
      <c r="AK78" s="6" t="str">
        <f t="shared" si="50"/>
        <v>LF001900255</v>
      </c>
      <c r="AL78" s="113" t="str">
        <f t="shared" si="50"/>
        <v>LF001900255</v>
      </c>
      <c r="AM78" s="12" t="str">
        <f t="shared" si="50"/>
        <v>LF001900255</v>
      </c>
      <c r="AN78" s="12" t="str">
        <f t="shared" si="50"/>
        <v>LF001900255</v>
      </c>
      <c r="AO78" s="12" t="str">
        <f t="shared" si="50"/>
        <v>LF001900255</v>
      </c>
      <c r="AP78" s="20" t="str">
        <f t="shared" si="50"/>
        <v>LF001900255</v>
      </c>
      <c r="AQ78" s="12" t="str">
        <f t="shared" si="50"/>
        <v>LF001900255</v>
      </c>
      <c r="AR78" s="13" t="str">
        <f t="shared" si="50"/>
        <v>LF001900255</v>
      </c>
      <c r="AS78" s="113" t="str">
        <f t="shared" si="50"/>
        <v>LF001900255</v>
      </c>
      <c r="AT78" s="21"/>
      <c r="AU78" s="21"/>
      <c r="AV78" s="45"/>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row>
    <row r="79" spans="1:199" x14ac:dyDescent="0.2">
      <c r="A79" s="140">
        <f t="shared" si="42"/>
        <v>43594</v>
      </c>
      <c r="B79" s="141">
        <f t="shared" ca="1" si="48"/>
        <v>151721.28899999999</v>
      </c>
      <c r="C79" s="142">
        <f t="shared" si="43"/>
        <v>150000</v>
      </c>
      <c r="D79" s="143">
        <f ca="1">IF(A79&lt;$B$1,VLOOKUP(A79,[1]DI!$A$4:$B$15000,2,FALSE),0)</f>
        <v>6.4000000000000001E-2</v>
      </c>
      <c r="E79" s="142">
        <f t="shared" ca="1" si="49"/>
        <v>2.4620000000000002E-4</v>
      </c>
      <c r="F79" s="144">
        <f t="shared" si="44"/>
        <v>1.03</v>
      </c>
      <c r="G79" s="145">
        <f t="shared" ca="1" si="37"/>
        <v>1.0002535859999999</v>
      </c>
      <c r="H79" s="142">
        <f ca="1">TRUNC(PRODUCT(G$10:G78),15)</f>
        <v>1.0114752648154699</v>
      </c>
      <c r="I79" s="142">
        <f t="shared" si="45"/>
        <v>1</v>
      </c>
      <c r="J79" s="142">
        <f t="shared" ca="1" si="38"/>
        <v>1.0114752600000001</v>
      </c>
      <c r="K79" s="142">
        <f t="shared" ca="1" si="39"/>
        <v>1721.289</v>
      </c>
      <c r="L79" s="146">
        <f>IF(VLOOKUP(A79,$U$12:$AD$125,8)=VLOOKUP(A78,$U$12:$AD$125,8),0,VLOOKUP(A79,U$12:$AD$125,8))</f>
        <v>0</v>
      </c>
      <c r="M79" s="147">
        <f>IF(L79&gt;0,VLOOKUP(L79,T$12:$AC$125,7),0)</f>
        <v>0</v>
      </c>
      <c r="N79" s="142">
        <f t="shared" si="40"/>
        <v>0</v>
      </c>
      <c r="O79" s="142">
        <f t="shared" ca="1" si="41"/>
        <v>1721.289</v>
      </c>
      <c r="P79" s="148" t="str">
        <f t="shared" si="46"/>
        <v>A+J=</v>
      </c>
      <c r="Q79" s="149">
        <f t="shared" si="47"/>
        <v>44266</v>
      </c>
      <c r="R79" s="12"/>
      <c r="S79" s="12"/>
      <c r="T79" s="61">
        <v>40172</v>
      </c>
      <c r="U79" s="28" t="s">
        <v>80</v>
      </c>
      <c r="V79" s="56"/>
      <c r="W79" s="12"/>
      <c r="X79" s="56"/>
      <c r="Y79" s="56"/>
      <c r="Z79" s="64"/>
      <c r="AA79" s="12"/>
      <c r="AB79" s="25"/>
      <c r="AC79" s="63"/>
      <c r="AD79" s="62"/>
      <c r="AE79" s="12"/>
      <c r="AF79" s="65" t="s">
        <v>14</v>
      </c>
      <c r="AG79" s="4" t="s">
        <v>7</v>
      </c>
      <c r="AH79" s="4" t="s">
        <v>8</v>
      </c>
      <c r="AI79" s="41" t="s">
        <v>9</v>
      </c>
      <c r="AJ79" s="42" t="s">
        <v>9</v>
      </c>
      <c r="AK79" s="41" t="s">
        <v>9</v>
      </c>
      <c r="AL79" s="115" t="s">
        <v>14</v>
      </c>
      <c r="AM79" s="42" t="s">
        <v>9</v>
      </c>
      <c r="AN79" s="4" t="s">
        <v>10</v>
      </c>
      <c r="AO79" s="9" t="s">
        <v>11</v>
      </c>
      <c r="AP79" s="43" t="s">
        <v>12</v>
      </c>
      <c r="AQ79" s="4" t="s">
        <v>12</v>
      </c>
      <c r="AR79" s="44" t="s">
        <v>13</v>
      </c>
      <c r="AS79" s="65" t="s">
        <v>13</v>
      </c>
      <c r="AT79" s="21"/>
      <c r="AU79" s="21"/>
      <c r="AV79" s="45"/>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row>
    <row r="80" spans="1:199" x14ac:dyDescent="0.2">
      <c r="A80" s="140">
        <f t="shared" si="42"/>
        <v>43595</v>
      </c>
      <c r="B80" s="141">
        <f t="shared" ca="1" si="48"/>
        <v>151759.764</v>
      </c>
      <c r="C80" s="142">
        <f t="shared" si="43"/>
        <v>150000</v>
      </c>
      <c r="D80" s="143">
        <f ca="1">IF(A80&lt;$B$1,VLOOKUP(A80,[1]DI!$A$4:$B$15000,2,FALSE),0)</f>
        <v>6.4000000000000001E-2</v>
      </c>
      <c r="E80" s="142">
        <f t="shared" ca="1" si="49"/>
        <v>2.4620000000000002E-4</v>
      </c>
      <c r="F80" s="144">
        <f t="shared" si="44"/>
        <v>1.03</v>
      </c>
      <c r="G80" s="145">
        <f t="shared" ca="1" si="37"/>
        <v>1.0002535859999999</v>
      </c>
      <c r="H80" s="142">
        <f ca="1">TRUNC(PRODUCT(G$10:G79),15)</f>
        <v>1.01173176078198</v>
      </c>
      <c r="I80" s="142">
        <f t="shared" si="45"/>
        <v>1</v>
      </c>
      <c r="J80" s="142">
        <f t="shared" ca="1" si="38"/>
        <v>1.01173176</v>
      </c>
      <c r="K80" s="142">
        <f t="shared" ca="1" si="39"/>
        <v>1759.7639999999999</v>
      </c>
      <c r="L80" s="146">
        <f>IF(VLOOKUP(A80,$U$12:$AD$125,8)=VLOOKUP(A79,$U$12:$AD$125,8),0,VLOOKUP(A80,U$12:$AD$125,8))</f>
        <v>0</v>
      </c>
      <c r="M80" s="147">
        <f>IF(L80&gt;0,VLOOKUP(L80,T$12:$AC$125,7),0)</f>
        <v>0</v>
      </c>
      <c r="N80" s="142">
        <f t="shared" si="40"/>
        <v>0</v>
      </c>
      <c r="O80" s="142">
        <f t="shared" ca="1" si="41"/>
        <v>1759.7639999999999</v>
      </c>
      <c r="P80" s="148" t="str">
        <f t="shared" si="46"/>
        <v>A+J=</v>
      </c>
      <c r="Q80" s="149">
        <f t="shared" si="47"/>
        <v>44266</v>
      </c>
      <c r="R80" s="12"/>
      <c r="S80" s="12"/>
      <c r="T80" s="61">
        <v>40179</v>
      </c>
      <c r="U80" s="28" t="s">
        <v>81</v>
      </c>
      <c r="V80" s="56"/>
      <c r="W80" s="12"/>
      <c r="X80" s="56"/>
      <c r="Y80" s="56"/>
      <c r="Z80" s="64"/>
      <c r="AA80" s="12"/>
      <c r="AB80" s="25"/>
      <c r="AC80" s="63"/>
      <c r="AD80" s="62"/>
      <c r="AE80" s="12"/>
      <c r="AF80" s="65" t="s">
        <v>66</v>
      </c>
      <c r="AG80" s="18" t="str">
        <f>$B$6</f>
        <v>LF001900255</v>
      </c>
      <c r="AH80" s="4" t="s">
        <v>16</v>
      </c>
      <c r="AI80" s="24" t="s">
        <v>17</v>
      </c>
      <c r="AJ80" s="7"/>
      <c r="AK80" s="24" t="s">
        <v>18</v>
      </c>
      <c r="AL80" s="65"/>
      <c r="AM80" s="7"/>
      <c r="AN80" s="4"/>
      <c r="AO80" s="9"/>
      <c r="AP80" s="43"/>
      <c r="AQ80" s="4"/>
      <c r="AR80" s="44" t="s">
        <v>21</v>
      </c>
      <c r="AS80" s="65" t="s">
        <v>21</v>
      </c>
      <c r="AT80" s="21"/>
      <c r="AU80" s="21"/>
      <c r="AV80" s="45"/>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row>
    <row r="81" spans="1:196" x14ac:dyDescent="0.2">
      <c r="A81" s="140">
        <f t="shared" si="42"/>
        <v>43596</v>
      </c>
      <c r="B81" s="141">
        <f t="shared" ca="1" si="48"/>
        <v>151798.24799999001</v>
      </c>
      <c r="C81" s="142">
        <f t="shared" si="43"/>
        <v>150000</v>
      </c>
      <c r="D81" s="143">
        <f ca="1">IF(A81&lt;$B$1,VLOOKUP(A81,[1]DI!$A$4:$B$15000,2,FALSE),0)</f>
        <v>0</v>
      </c>
      <c r="E81" s="142">
        <f t="shared" ca="1" si="49"/>
        <v>0</v>
      </c>
      <c r="F81" s="144">
        <f t="shared" si="44"/>
        <v>1.03</v>
      </c>
      <c r="G81" s="145">
        <f t="shared" ca="1" si="37"/>
        <v>1</v>
      </c>
      <c r="H81" s="142">
        <f ca="1">TRUNC(PRODUCT(G$10:G80),15)</f>
        <v>1.0119883217922701</v>
      </c>
      <c r="I81" s="142">
        <f t="shared" si="45"/>
        <v>1</v>
      </c>
      <c r="J81" s="142">
        <f t="shared" ca="1" si="38"/>
        <v>1.0119883199999999</v>
      </c>
      <c r="K81" s="142">
        <f t="shared" ca="1" si="39"/>
        <v>1798.2479999899999</v>
      </c>
      <c r="L81" s="146">
        <f>IF(VLOOKUP(A81,$U$12:$AD$125,8)=VLOOKUP(A80,$U$12:$AD$125,8),0,VLOOKUP(A81,U$12:$AD$125,8))</f>
        <v>0</v>
      </c>
      <c r="M81" s="147">
        <f>IF(L81&gt;0,VLOOKUP(L81,T$12:$AC$125,7),0)</f>
        <v>0</v>
      </c>
      <c r="N81" s="142">
        <f t="shared" si="40"/>
        <v>0</v>
      </c>
      <c r="O81" s="142">
        <f t="shared" ca="1" si="41"/>
        <v>1798.2479999899999</v>
      </c>
      <c r="P81" s="148" t="str">
        <f t="shared" si="46"/>
        <v>A+J=</v>
      </c>
      <c r="Q81" s="149">
        <f t="shared" si="47"/>
        <v>44266</v>
      </c>
      <c r="R81" s="12"/>
      <c r="S81" s="12"/>
      <c r="T81" s="61">
        <v>40224</v>
      </c>
      <c r="U81" s="28" t="s">
        <v>75</v>
      </c>
      <c r="V81" s="56"/>
      <c r="W81" s="12"/>
      <c r="X81" s="56"/>
      <c r="Y81" s="56"/>
      <c r="Z81" s="64"/>
      <c r="AA81" s="12"/>
      <c r="AB81" s="25"/>
      <c r="AC81" s="63"/>
      <c r="AD81" s="62"/>
      <c r="AE81" s="12"/>
      <c r="AF81" s="65" t="s">
        <v>66</v>
      </c>
      <c r="AG81" s="18"/>
      <c r="AH81" s="4"/>
      <c r="AI81" s="24"/>
      <c r="AJ81" s="7"/>
      <c r="AK81" s="24"/>
      <c r="AL81" s="65"/>
      <c r="AM81" s="7"/>
      <c r="AN81" s="4"/>
      <c r="AO81" s="9"/>
      <c r="AP81" s="43"/>
      <c r="AQ81" s="4"/>
      <c r="AR81" s="44" t="s">
        <v>25</v>
      </c>
      <c r="AS81" s="65" t="s">
        <v>14</v>
      </c>
      <c r="AT81" s="21"/>
      <c r="AU81" s="21"/>
      <c r="AV81" s="45"/>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row>
    <row r="82" spans="1:196" x14ac:dyDescent="0.2">
      <c r="A82" s="140">
        <f t="shared" si="42"/>
        <v>43597</v>
      </c>
      <c r="B82" s="141">
        <f t="shared" ca="1" si="48"/>
        <v>151798.24799999001</v>
      </c>
      <c r="C82" s="142">
        <f t="shared" si="43"/>
        <v>150000</v>
      </c>
      <c r="D82" s="143">
        <f ca="1">IF(A82&lt;$B$1,VLOOKUP(A82,[1]DI!$A$4:$B$15000,2,FALSE),0)</f>
        <v>0</v>
      </c>
      <c r="E82" s="142">
        <f t="shared" ca="1" si="49"/>
        <v>0</v>
      </c>
      <c r="F82" s="144">
        <f t="shared" si="44"/>
        <v>1.03</v>
      </c>
      <c r="G82" s="145">
        <f t="shared" ca="1" si="37"/>
        <v>1</v>
      </c>
      <c r="H82" s="142">
        <f ca="1">TRUNC(PRODUCT(G$10:G81),15)</f>
        <v>1.0119883217922701</v>
      </c>
      <c r="I82" s="142">
        <f t="shared" si="45"/>
        <v>1</v>
      </c>
      <c r="J82" s="142">
        <f t="shared" ca="1" si="38"/>
        <v>1.0119883199999999</v>
      </c>
      <c r="K82" s="142">
        <f t="shared" ca="1" si="39"/>
        <v>1798.2479999899999</v>
      </c>
      <c r="L82" s="146">
        <f>IF(VLOOKUP(A82,$U$12:$AD$125,8)=VLOOKUP(A81,$U$12:$AD$125,8),0,VLOOKUP(A82,U$12:$AD$125,8))</f>
        <v>0</v>
      </c>
      <c r="M82" s="147">
        <f>IF(L82&gt;0,VLOOKUP(L82,T$12:$AC$125,7),0)</f>
        <v>0</v>
      </c>
      <c r="N82" s="142">
        <f t="shared" si="40"/>
        <v>0</v>
      </c>
      <c r="O82" s="142">
        <f t="shared" ca="1" si="41"/>
        <v>1798.2479999899999</v>
      </c>
      <c r="P82" s="148" t="str">
        <f t="shared" si="46"/>
        <v>A+J=</v>
      </c>
      <c r="Q82" s="149">
        <f t="shared" si="47"/>
        <v>44266</v>
      </c>
      <c r="R82" s="12"/>
      <c r="S82" s="12"/>
      <c r="T82" s="61">
        <v>40225</v>
      </c>
      <c r="U82" s="28" t="s">
        <v>75</v>
      </c>
      <c r="V82" s="56"/>
      <c r="W82" s="12"/>
      <c r="X82" s="56"/>
      <c r="Y82" s="56"/>
      <c r="Z82" s="64"/>
      <c r="AA82" s="12"/>
      <c r="AB82" s="25"/>
      <c r="AC82" s="63"/>
      <c r="AD82" s="62"/>
      <c r="AE82" s="12"/>
      <c r="AF82" s="65"/>
      <c r="AG82" s="4" t="s">
        <v>27</v>
      </c>
      <c r="AH82" s="4" t="s">
        <v>27</v>
      </c>
      <c r="AI82" s="24" t="s">
        <v>28</v>
      </c>
      <c r="AJ82" s="7" t="s">
        <v>29</v>
      </c>
      <c r="AK82" s="6" t="s">
        <v>30</v>
      </c>
      <c r="AL82" s="113"/>
      <c r="AM82" s="19" t="s">
        <v>33</v>
      </c>
      <c r="AN82" s="4" t="s">
        <v>27</v>
      </c>
      <c r="AO82" s="9"/>
      <c r="AP82" s="43" t="s">
        <v>34</v>
      </c>
      <c r="AQ82" s="4" t="s">
        <v>27</v>
      </c>
      <c r="AR82" s="44" t="s">
        <v>35</v>
      </c>
      <c r="AS82" s="113"/>
      <c r="AT82" s="21"/>
      <c r="AU82" s="21"/>
      <c r="AV82" s="45"/>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row>
    <row r="83" spans="1:196" x14ac:dyDescent="0.2">
      <c r="A83" s="140">
        <f t="shared" si="42"/>
        <v>43598</v>
      </c>
      <c r="B83" s="141">
        <f t="shared" ca="1" si="48"/>
        <v>151798.24799999001</v>
      </c>
      <c r="C83" s="142">
        <f t="shared" si="43"/>
        <v>150000</v>
      </c>
      <c r="D83" s="143">
        <f ca="1">IF(A83&lt;$B$1,VLOOKUP(A83,[1]DI!$A$4:$B$15000,2,FALSE),0)</f>
        <v>6.4000000000000001E-2</v>
      </c>
      <c r="E83" s="142">
        <f t="shared" ca="1" si="49"/>
        <v>2.4620000000000002E-4</v>
      </c>
      <c r="F83" s="144">
        <f t="shared" si="44"/>
        <v>1.03</v>
      </c>
      <c r="G83" s="145">
        <f t="shared" ca="1" si="37"/>
        <v>1.0002535859999999</v>
      </c>
      <c r="H83" s="142">
        <f ca="1">TRUNC(PRODUCT(G$10:G82),15)</f>
        <v>1.0119883217922701</v>
      </c>
      <c r="I83" s="142">
        <f t="shared" si="45"/>
        <v>1</v>
      </c>
      <c r="J83" s="142">
        <f t="shared" ca="1" si="38"/>
        <v>1.0119883199999999</v>
      </c>
      <c r="K83" s="142">
        <f t="shared" ca="1" si="39"/>
        <v>1798.2479999899999</v>
      </c>
      <c r="L83" s="146">
        <f>IF(VLOOKUP(A83,$U$12:$AD$125,8)=VLOOKUP(A82,$U$12:$AD$125,8),0,VLOOKUP(A83,U$12:$AD$125,8))</f>
        <v>0</v>
      </c>
      <c r="M83" s="147">
        <f>IF(L83&gt;0,VLOOKUP(L83,T$12:$AC$125,7),0)</f>
        <v>0</v>
      </c>
      <c r="N83" s="142">
        <f t="shared" si="40"/>
        <v>0</v>
      </c>
      <c r="O83" s="142">
        <f t="shared" ca="1" si="41"/>
        <v>1798.2479999899999</v>
      </c>
      <c r="P83" s="148" t="str">
        <f t="shared" si="46"/>
        <v>A+J=</v>
      </c>
      <c r="Q83" s="149">
        <f t="shared" si="47"/>
        <v>44266</v>
      </c>
      <c r="R83" s="12"/>
      <c r="S83" s="12"/>
      <c r="T83" s="61">
        <v>40270</v>
      </c>
      <c r="U83" s="28" t="s">
        <v>76</v>
      </c>
      <c r="V83" s="56"/>
      <c r="W83" s="12"/>
      <c r="X83" s="56"/>
      <c r="Y83" s="56"/>
      <c r="Z83" s="64"/>
      <c r="AA83" s="12"/>
      <c r="AB83" s="25"/>
      <c r="AC83" s="63"/>
      <c r="AD83" s="62"/>
      <c r="AE83" s="12"/>
      <c r="AF83" s="113"/>
      <c r="AG83" s="18"/>
      <c r="AH83" s="18"/>
      <c r="AI83" s="6"/>
      <c r="AJ83" s="19"/>
      <c r="AK83" s="6"/>
      <c r="AL83" s="113"/>
      <c r="AM83" s="19"/>
      <c r="AN83" s="18"/>
      <c r="AO83" s="12"/>
      <c r="AP83" s="20"/>
      <c r="AQ83" s="18"/>
      <c r="AR83" s="13"/>
      <c r="AS83" s="116"/>
      <c r="AT83" s="21"/>
      <c r="AU83" s="21"/>
      <c r="AV83" s="45"/>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row>
    <row r="84" spans="1:196" x14ac:dyDescent="0.2">
      <c r="A84" s="140">
        <f t="shared" si="42"/>
        <v>43599</v>
      </c>
      <c r="B84" s="141">
        <f t="shared" ca="1" si="48"/>
        <v>151836.74249999001</v>
      </c>
      <c r="C84" s="142">
        <f t="shared" si="43"/>
        <v>150000</v>
      </c>
      <c r="D84" s="143">
        <f ca="1">IF(A84&lt;$B$1,VLOOKUP(A84,[1]DI!$A$4:$B$15000,2,FALSE),0)</f>
        <v>6.4000000000000001E-2</v>
      </c>
      <c r="E84" s="142">
        <f t="shared" ca="1" si="49"/>
        <v>2.4620000000000002E-4</v>
      </c>
      <c r="F84" s="144">
        <f t="shared" si="44"/>
        <v>1.03</v>
      </c>
      <c r="G84" s="145">
        <f t="shared" ca="1" si="37"/>
        <v>1.0002535859999999</v>
      </c>
      <c r="H84" s="142">
        <f ca="1">TRUNC(PRODUCT(G$10:G83),15)</f>
        <v>1.0122449478628399</v>
      </c>
      <c r="I84" s="142">
        <f t="shared" si="45"/>
        <v>1</v>
      </c>
      <c r="J84" s="142">
        <f t="shared" ca="1" si="38"/>
        <v>1.0122449499999999</v>
      </c>
      <c r="K84" s="142">
        <f t="shared" ca="1" si="39"/>
        <v>1836.7424999899999</v>
      </c>
      <c r="L84" s="146">
        <f>IF(VLOOKUP(A84,$U$12:$AD$125,8)=VLOOKUP(A83,$U$12:$AD$125,8),0,VLOOKUP(A84,U$12:$AD$125,8))</f>
        <v>0</v>
      </c>
      <c r="M84" s="147">
        <f>IF(L84&gt;0,VLOOKUP(L84,T$12:$AC$125,7),0)</f>
        <v>0</v>
      </c>
      <c r="N84" s="142">
        <f t="shared" si="40"/>
        <v>0</v>
      </c>
      <c r="O84" s="142">
        <f t="shared" ca="1" si="41"/>
        <v>1836.7424999899999</v>
      </c>
      <c r="P84" s="148" t="str">
        <f t="shared" si="46"/>
        <v>A+J=</v>
      </c>
      <c r="Q84" s="149">
        <f t="shared" si="47"/>
        <v>44266</v>
      </c>
      <c r="R84" s="12"/>
      <c r="S84" s="12"/>
      <c r="T84" s="61">
        <v>40289</v>
      </c>
      <c r="U84" s="28" t="s">
        <v>77</v>
      </c>
      <c r="V84" s="56"/>
      <c r="W84" s="12"/>
      <c r="X84" s="56"/>
      <c r="Y84" s="56"/>
      <c r="Z84" s="64"/>
      <c r="AA84" s="12"/>
      <c r="AB84" s="25"/>
      <c r="AC84" s="63"/>
      <c r="AD84" s="62"/>
      <c r="AE84" s="12"/>
      <c r="AF84" s="113">
        <f>(AF76+1)</f>
        <v>43555</v>
      </c>
      <c r="AG84" s="18">
        <f t="shared" ref="AG84:AK99" ca="1" si="51">VLOOKUP($AF84,$A$10:$Q$3625,(AG$1)+1)</f>
        <v>150724.37249998999</v>
      </c>
      <c r="AH84" s="18">
        <f t="shared" si="51"/>
        <v>150000</v>
      </c>
      <c r="AI84" s="6">
        <f t="shared" ca="1" si="51"/>
        <v>0</v>
      </c>
      <c r="AJ84" s="19">
        <f t="shared" ca="1" si="51"/>
        <v>0</v>
      </c>
      <c r="AK84" s="6">
        <f t="shared" si="51"/>
        <v>1.03</v>
      </c>
      <c r="AL84" s="113">
        <f t="shared" ref="AL84:AL113" si="52">AF84</f>
        <v>43555</v>
      </c>
      <c r="AM84" s="19">
        <f t="shared" ref="AM84:AS99" ca="1" si="53">VLOOKUP($AF84,$A$10:$Q$3625,(AM$1)+1)</f>
        <v>1.0048291499999999</v>
      </c>
      <c r="AN84" s="18">
        <f t="shared" ca="1" si="53"/>
        <v>724.37249999000005</v>
      </c>
      <c r="AO84" s="12">
        <f t="shared" si="53"/>
        <v>0</v>
      </c>
      <c r="AP84" s="20">
        <f t="shared" si="53"/>
        <v>0</v>
      </c>
      <c r="AQ84" s="18">
        <f t="shared" si="53"/>
        <v>0</v>
      </c>
      <c r="AR84" s="13" t="str">
        <f t="shared" si="53"/>
        <v>A+J=</v>
      </c>
      <c r="AS84" s="113">
        <f t="shared" si="53"/>
        <v>44266</v>
      </c>
      <c r="AT84" s="21"/>
      <c r="AU84" s="21"/>
      <c r="AV84" s="45"/>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row>
    <row r="85" spans="1:196" x14ac:dyDescent="0.2">
      <c r="A85" s="140">
        <f t="shared" si="42"/>
        <v>43600</v>
      </c>
      <c r="B85" s="141">
        <f t="shared" ca="1" si="48"/>
        <v>151875.24600000001</v>
      </c>
      <c r="C85" s="142">
        <f t="shared" si="43"/>
        <v>150000</v>
      </c>
      <c r="D85" s="143">
        <f ca="1">IF(A85&lt;$B$1,VLOOKUP(A85,[1]DI!$A$4:$B$15000,2,FALSE),0)</f>
        <v>6.4000000000000001E-2</v>
      </c>
      <c r="E85" s="142">
        <f t="shared" ca="1" si="49"/>
        <v>2.4620000000000002E-4</v>
      </c>
      <c r="F85" s="144">
        <f t="shared" si="44"/>
        <v>1.03</v>
      </c>
      <c r="G85" s="145">
        <f t="shared" ca="1" si="37"/>
        <v>1.0002535859999999</v>
      </c>
      <c r="H85" s="142">
        <f ca="1">TRUNC(PRODUCT(G$10:G84),15)</f>
        <v>1.01250163901019</v>
      </c>
      <c r="I85" s="142">
        <f t="shared" si="45"/>
        <v>1</v>
      </c>
      <c r="J85" s="142">
        <f t="shared" ca="1" si="38"/>
        <v>1.01250164</v>
      </c>
      <c r="K85" s="142">
        <f t="shared" ca="1" si="39"/>
        <v>1875.2460000000001</v>
      </c>
      <c r="L85" s="146">
        <f>IF(VLOOKUP(A85,$U$12:$AD$125,8)=VLOOKUP(A84,$U$12:$AD$125,8),0,VLOOKUP(A85,U$12:$AD$125,8))</f>
        <v>0</v>
      </c>
      <c r="M85" s="147">
        <f>IF(L85&gt;0,VLOOKUP(L85,T$12:$AC$125,7),0)</f>
        <v>0</v>
      </c>
      <c r="N85" s="142">
        <f t="shared" si="40"/>
        <v>0</v>
      </c>
      <c r="O85" s="142">
        <f t="shared" ca="1" si="41"/>
        <v>1875.2460000000001</v>
      </c>
      <c r="P85" s="148" t="str">
        <f t="shared" si="46"/>
        <v>A+J=</v>
      </c>
      <c r="Q85" s="149">
        <f t="shared" si="47"/>
        <v>44266</v>
      </c>
      <c r="R85" s="12"/>
      <c r="S85" s="12"/>
      <c r="T85" s="61">
        <v>40332</v>
      </c>
      <c r="U85" s="28" t="s">
        <v>79</v>
      </c>
      <c r="V85" s="56"/>
      <c r="W85" s="12"/>
      <c r="X85" s="56"/>
      <c r="Y85" s="56"/>
      <c r="Z85" s="64"/>
      <c r="AA85" s="12"/>
      <c r="AB85" s="25"/>
      <c r="AC85" s="63"/>
      <c r="AD85" s="62"/>
      <c r="AE85" s="12"/>
      <c r="AF85" s="113">
        <f t="shared" ref="AF85:AF113" si="54">(AF84+1)</f>
        <v>43556</v>
      </c>
      <c r="AG85" s="18">
        <f t="shared" ca="1" si="51"/>
        <v>150724.37249998999</v>
      </c>
      <c r="AH85" s="18">
        <f t="shared" si="51"/>
        <v>150000</v>
      </c>
      <c r="AI85" s="6">
        <f t="shared" ca="1" si="51"/>
        <v>6.4000000000000001E-2</v>
      </c>
      <c r="AJ85" s="19">
        <f t="shared" ca="1" si="51"/>
        <v>2.4620000000000002E-4</v>
      </c>
      <c r="AK85" s="6">
        <f t="shared" si="51"/>
        <v>1.03</v>
      </c>
      <c r="AL85" s="113">
        <f t="shared" si="52"/>
        <v>43556</v>
      </c>
      <c r="AM85" s="19">
        <f t="shared" ca="1" si="53"/>
        <v>1.0048291499999999</v>
      </c>
      <c r="AN85" s="18">
        <f t="shared" ca="1" si="53"/>
        <v>724.37249999000005</v>
      </c>
      <c r="AO85" s="12">
        <f t="shared" si="53"/>
        <v>0</v>
      </c>
      <c r="AP85" s="20">
        <f t="shared" si="53"/>
        <v>0</v>
      </c>
      <c r="AQ85" s="18">
        <f t="shared" si="53"/>
        <v>0</v>
      </c>
      <c r="AR85" s="13" t="str">
        <f t="shared" si="53"/>
        <v>A+J=</v>
      </c>
      <c r="AS85" s="113">
        <f t="shared" si="53"/>
        <v>44266</v>
      </c>
      <c r="AT85" s="21"/>
      <c r="AU85" s="21"/>
      <c r="AV85" s="45"/>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row>
    <row r="86" spans="1:196" x14ac:dyDescent="0.2">
      <c r="A86" s="140">
        <f t="shared" si="42"/>
        <v>43601</v>
      </c>
      <c r="B86" s="141">
        <f t="shared" ca="1" si="48"/>
        <v>151913.76</v>
      </c>
      <c r="C86" s="142">
        <f t="shared" si="43"/>
        <v>150000</v>
      </c>
      <c r="D86" s="143">
        <f ca="1">IF(A86&lt;$B$1,VLOOKUP(A86,[1]DI!$A$4:$B$15000,2,FALSE),0)</f>
        <v>6.4000000000000001E-2</v>
      </c>
      <c r="E86" s="142">
        <f t="shared" ca="1" si="49"/>
        <v>2.4620000000000002E-4</v>
      </c>
      <c r="F86" s="144">
        <f t="shared" si="44"/>
        <v>1.03</v>
      </c>
      <c r="G86" s="145">
        <f t="shared" ca="1" si="37"/>
        <v>1.0002535859999999</v>
      </c>
      <c r="H86" s="142">
        <f ca="1">TRUNC(PRODUCT(G$10:G85),15)</f>
        <v>1.0127583952508199</v>
      </c>
      <c r="I86" s="142">
        <f t="shared" si="45"/>
        <v>1</v>
      </c>
      <c r="J86" s="142">
        <f t="shared" ca="1" si="38"/>
        <v>1.0127584000000001</v>
      </c>
      <c r="K86" s="142">
        <f t="shared" ca="1" si="39"/>
        <v>1913.76</v>
      </c>
      <c r="L86" s="146">
        <f>IF(VLOOKUP(A86,$U$12:$AD$125,8)=VLOOKUP(A85,$U$12:$AD$125,8),0,VLOOKUP(A86,U$12:$AD$125,8))</f>
        <v>0</v>
      </c>
      <c r="M86" s="147">
        <f>IF(L86&gt;0,VLOOKUP(L86,T$12:$AC$125,7),0)</f>
        <v>0</v>
      </c>
      <c r="N86" s="142">
        <f t="shared" si="40"/>
        <v>0</v>
      </c>
      <c r="O86" s="142">
        <f t="shared" ca="1" si="41"/>
        <v>1913.76</v>
      </c>
      <c r="P86" s="148" t="str">
        <f t="shared" si="46"/>
        <v>A+J=</v>
      </c>
      <c r="Q86" s="149">
        <f t="shared" si="47"/>
        <v>44266</v>
      </c>
      <c r="R86" s="12"/>
      <c r="S86" s="12"/>
      <c r="T86" s="61">
        <v>40428</v>
      </c>
      <c r="U86" s="28" t="s">
        <v>71</v>
      </c>
      <c r="V86" s="56"/>
      <c r="W86" s="12"/>
      <c r="X86" s="56"/>
      <c r="Y86" s="56"/>
      <c r="Z86" s="64"/>
      <c r="AA86" s="12"/>
      <c r="AB86" s="25"/>
      <c r="AC86" s="63"/>
      <c r="AD86" s="62"/>
      <c r="AE86" s="12"/>
      <c r="AF86" s="113">
        <f t="shared" si="54"/>
        <v>43557</v>
      </c>
      <c r="AG86" s="18">
        <f t="shared" ca="1" si="51"/>
        <v>150762.59400000001</v>
      </c>
      <c r="AH86" s="18">
        <f t="shared" si="51"/>
        <v>150000</v>
      </c>
      <c r="AI86" s="6">
        <f t="shared" ca="1" si="51"/>
        <v>6.4000000000000001E-2</v>
      </c>
      <c r="AJ86" s="19">
        <f t="shared" ca="1" si="51"/>
        <v>2.4620000000000002E-4</v>
      </c>
      <c r="AK86" s="6">
        <f t="shared" si="51"/>
        <v>1.03</v>
      </c>
      <c r="AL86" s="113">
        <f t="shared" si="52"/>
        <v>43557</v>
      </c>
      <c r="AM86" s="19">
        <f t="shared" ca="1" si="53"/>
        <v>1.0050839600000001</v>
      </c>
      <c r="AN86" s="18">
        <f t="shared" ca="1" si="53"/>
        <v>762.59400000000005</v>
      </c>
      <c r="AO86" s="12">
        <f t="shared" si="53"/>
        <v>0</v>
      </c>
      <c r="AP86" s="20">
        <f t="shared" si="53"/>
        <v>0</v>
      </c>
      <c r="AQ86" s="18">
        <f t="shared" si="53"/>
        <v>0</v>
      </c>
      <c r="AR86" s="13" t="str">
        <f t="shared" si="53"/>
        <v>A+J=</v>
      </c>
      <c r="AS86" s="113">
        <f t="shared" si="53"/>
        <v>44266</v>
      </c>
      <c r="AT86" s="21"/>
      <c r="AU86" s="21"/>
      <c r="AV86" s="45"/>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row>
    <row r="87" spans="1:196" x14ac:dyDescent="0.2">
      <c r="A87" s="140">
        <f t="shared" si="42"/>
        <v>43602</v>
      </c>
      <c r="B87" s="141">
        <f t="shared" ca="1" si="48"/>
        <v>151952.283</v>
      </c>
      <c r="C87" s="142">
        <f t="shared" si="43"/>
        <v>150000</v>
      </c>
      <c r="D87" s="143">
        <f ca="1">IF(A87&lt;$B$1,VLOOKUP(A87,[1]DI!$A$4:$B$15000,2,FALSE),0)</f>
        <v>6.4000000000000001E-2</v>
      </c>
      <c r="E87" s="142">
        <f t="shared" ca="1" si="49"/>
        <v>2.4620000000000002E-4</v>
      </c>
      <c r="F87" s="144">
        <f t="shared" si="44"/>
        <v>1.03</v>
      </c>
      <c r="G87" s="145">
        <f t="shared" ca="1" si="37"/>
        <v>1.0002535859999999</v>
      </c>
      <c r="H87" s="142">
        <f ca="1">TRUNC(PRODUCT(G$10:G86),15)</f>
        <v>1.0130152166012301</v>
      </c>
      <c r="I87" s="142">
        <f t="shared" si="45"/>
        <v>1</v>
      </c>
      <c r="J87" s="142">
        <f t="shared" ca="1" si="38"/>
        <v>1.01301522</v>
      </c>
      <c r="K87" s="142">
        <f t="shared" ca="1" si="39"/>
        <v>1952.2829999999999</v>
      </c>
      <c r="L87" s="146">
        <f>IF(VLOOKUP(A87,$U$12:$AD$125,8)=VLOOKUP(A86,$U$12:$AD$125,8),0,VLOOKUP(A87,U$12:$AD$125,8))</f>
        <v>0</v>
      </c>
      <c r="M87" s="147">
        <f>IF(L87&gt;0,VLOOKUP(L87,T$12:$AC$125,7),0)</f>
        <v>0</v>
      </c>
      <c r="N87" s="142">
        <f t="shared" si="40"/>
        <v>0</v>
      </c>
      <c r="O87" s="142">
        <f t="shared" ca="1" si="41"/>
        <v>1952.2829999999999</v>
      </c>
      <c r="P87" s="148" t="str">
        <f t="shared" si="46"/>
        <v>A+J=</v>
      </c>
      <c r="Q87" s="149">
        <f t="shared" si="47"/>
        <v>44266</v>
      </c>
      <c r="R87" s="12"/>
      <c r="S87" s="12"/>
      <c r="T87" s="61">
        <v>40463</v>
      </c>
      <c r="U87" s="28" t="s">
        <v>72</v>
      </c>
      <c r="V87" s="56"/>
      <c r="W87" s="12"/>
      <c r="X87" s="56"/>
      <c r="Y87" s="56"/>
      <c r="Z87" s="64"/>
      <c r="AA87" s="12"/>
      <c r="AB87" s="25"/>
      <c r="AC87" s="63"/>
      <c r="AD87" s="62"/>
      <c r="AE87" s="12"/>
      <c r="AF87" s="113">
        <f t="shared" si="54"/>
        <v>43558</v>
      </c>
      <c r="AG87" s="18">
        <f t="shared" ca="1" si="51"/>
        <v>150800.82449999001</v>
      </c>
      <c r="AH87" s="18">
        <f t="shared" si="51"/>
        <v>150000</v>
      </c>
      <c r="AI87" s="6">
        <f t="shared" ca="1" si="51"/>
        <v>6.4000000000000001E-2</v>
      </c>
      <c r="AJ87" s="19">
        <f t="shared" ca="1" si="51"/>
        <v>2.4620000000000002E-4</v>
      </c>
      <c r="AK87" s="6">
        <f t="shared" si="51"/>
        <v>1.03</v>
      </c>
      <c r="AL87" s="113">
        <f t="shared" si="52"/>
        <v>43558</v>
      </c>
      <c r="AM87" s="19">
        <f t="shared" ca="1" si="53"/>
        <v>1.0053388299999999</v>
      </c>
      <c r="AN87" s="18">
        <f t="shared" ca="1" si="53"/>
        <v>800.82449999000005</v>
      </c>
      <c r="AO87" s="12">
        <f t="shared" si="53"/>
        <v>0</v>
      </c>
      <c r="AP87" s="20">
        <f t="shared" si="53"/>
        <v>0</v>
      </c>
      <c r="AQ87" s="18">
        <f t="shared" si="53"/>
        <v>0</v>
      </c>
      <c r="AR87" s="13" t="str">
        <f t="shared" si="53"/>
        <v>A+J=</v>
      </c>
      <c r="AS87" s="113">
        <f t="shared" si="53"/>
        <v>44266</v>
      </c>
      <c r="AT87" s="21"/>
      <c r="AU87" s="21"/>
      <c r="AV87" s="45"/>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row>
    <row r="88" spans="1:196" x14ac:dyDescent="0.2">
      <c r="A88" s="140">
        <f t="shared" si="42"/>
        <v>43603</v>
      </c>
      <c r="B88" s="141">
        <f t="shared" ca="1" si="48"/>
        <v>151990.815</v>
      </c>
      <c r="C88" s="142">
        <f t="shared" si="43"/>
        <v>150000</v>
      </c>
      <c r="D88" s="143">
        <f ca="1">IF(A88&lt;$B$1,VLOOKUP(A88,[1]DI!$A$4:$B$15000,2,FALSE),0)</f>
        <v>0</v>
      </c>
      <c r="E88" s="142">
        <f t="shared" ca="1" si="49"/>
        <v>0</v>
      </c>
      <c r="F88" s="144">
        <f t="shared" si="44"/>
        <v>1.03</v>
      </c>
      <c r="G88" s="145">
        <f t="shared" ca="1" si="37"/>
        <v>1</v>
      </c>
      <c r="H88" s="142">
        <f ca="1">TRUNC(PRODUCT(G$10:G87),15)</f>
        <v>1.0132721030779499</v>
      </c>
      <c r="I88" s="142">
        <f t="shared" si="45"/>
        <v>1</v>
      </c>
      <c r="J88" s="142">
        <f t="shared" ca="1" si="38"/>
        <v>1.0132721</v>
      </c>
      <c r="K88" s="142">
        <f t="shared" ca="1" si="39"/>
        <v>1990.8150000000001</v>
      </c>
      <c r="L88" s="146">
        <f>IF(VLOOKUP(A88,$U$12:$AD$125,8)=VLOOKUP(A87,$U$12:$AD$125,8),0,VLOOKUP(A88,U$12:$AD$125,8))</f>
        <v>0</v>
      </c>
      <c r="M88" s="147">
        <f>IF(L88&gt;0,VLOOKUP(L88,T$12:$AC$125,7),0)</f>
        <v>0</v>
      </c>
      <c r="N88" s="142">
        <f t="shared" si="40"/>
        <v>0</v>
      </c>
      <c r="O88" s="142">
        <f t="shared" ca="1" si="41"/>
        <v>1990.8150000000001</v>
      </c>
      <c r="P88" s="148" t="str">
        <f t="shared" si="46"/>
        <v>A+J=</v>
      </c>
      <c r="Q88" s="149">
        <f t="shared" si="47"/>
        <v>44266</v>
      </c>
      <c r="R88" s="12"/>
      <c r="S88" s="12"/>
      <c r="T88" s="61">
        <v>40484</v>
      </c>
      <c r="U88" s="28" t="s">
        <v>73</v>
      </c>
      <c r="V88" s="56"/>
      <c r="W88" s="12"/>
      <c r="X88" s="56"/>
      <c r="Y88" s="56"/>
      <c r="Z88" s="64"/>
      <c r="AA88" s="12"/>
      <c r="AB88" s="25"/>
      <c r="AC88" s="63"/>
      <c r="AD88" s="62"/>
      <c r="AE88" s="12"/>
      <c r="AF88" s="113">
        <f t="shared" si="54"/>
        <v>43559</v>
      </c>
      <c r="AG88" s="18">
        <f t="shared" ca="1" si="51"/>
        <v>150839.06549999001</v>
      </c>
      <c r="AH88" s="18">
        <f t="shared" si="51"/>
        <v>150000</v>
      </c>
      <c r="AI88" s="6">
        <f t="shared" ca="1" si="51"/>
        <v>6.4000000000000001E-2</v>
      </c>
      <c r="AJ88" s="19">
        <f t="shared" ca="1" si="51"/>
        <v>2.4620000000000002E-4</v>
      </c>
      <c r="AK88" s="6">
        <f t="shared" si="51"/>
        <v>1.03</v>
      </c>
      <c r="AL88" s="113">
        <f t="shared" si="52"/>
        <v>43559</v>
      </c>
      <c r="AM88" s="19">
        <f t="shared" ca="1" si="53"/>
        <v>1.0055937699999999</v>
      </c>
      <c r="AN88" s="18">
        <f t="shared" ca="1" si="53"/>
        <v>839.06549999000003</v>
      </c>
      <c r="AO88" s="12">
        <f t="shared" si="53"/>
        <v>0</v>
      </c>
      <c r="AP88" s="20">
        <f t="shared" si="53"/>
        <v>0</v>
      </c>
      <c r="AQ88" s="18">
        <f t="shared" si="53"/>
        <v>0</v>
      </c>
      <c r="AR88" s="13" t="str">
        <f t="shared" si="53"/>
        <v>A+J=</v>
      </c>
      <c r="AS88" s="113">
        <f t="shared" si="53"/>
        <v>44266</v>
      </c>
      <c r="AT88" s="21"/>
      <c r="AU88" s="21"/>
      <c r="AV88" s="45"/>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row>
    <row r="89" spans="1:196" x14ac:dyDescent="0.2">
      <c r="A89" s="140">
        <f t="shared" si="42"/>
        <v>43604</v>
      </c>
      <c r="B89" s="141">
        <f t="shared" ca="1" si="48"/>
        <v>151990.815</v>
      </c>
      <c r="C89" s="142">
        <f t="shared" si="43"/>
        <v>150000</v>
      </c>
      <c r="D89" s="143">
        <f ca="1">IF(A89&lt;$B$1,VLOOKUP(A89,[1]DI!$A$4:$B$15000,2,FALSE),0)</f>
        <v>0</v>
      </c>
      <c r="E89" s="142">
        <f t="shared" ca="1" si="49"/>
        <v>0</v>
      </c>
      <c r="F89" s="144">
        <f t="shared" si="44"/>
        <v>1.03</v>
      </c>
      <c r="G89" s="145">
        <f t="shared" ca="1" si="37"/>
        <v>1</v>
      </c>
      <c r="H89" s="142">
        <f ca="1">TRUNC(PRODUCT(G$10:G88),15)</f>
        <v>1.0132721030779499</v>
      </c>
      <c r="I89" s="142">
        <f t="shared" si="45"/>
        <v>1</v>
      </c>
      <c r="J89" s="142">
        <f t="shared" ca="1" si="38"/>
        <v>1.0132721</v>
      </c>
      <c r="K89" s="142">
        <f t="shared" ca="1" si="39"/>
        <v>1990.8150000000001</v>
      </c>
      <c r="L89" s="146">
        <f>IF(VLOOKUP(A89,$U$12:$AD$125,8)=VLOOKUP(A88,$U$12:$AD$125,8),0,VLOOKUP(A89,U$12:$AD$125,8))</f>
        <v>0</v>
      </c>
      <c r="M89" s="147">
        <f>IF(L89&gt;0,VLOOKUP(L89,T$12:$AC$125,7),0)</f>
        <v>0</v>
      </c>
      <c r="N89" s="142">
        <f t="shared" si="40"/>
        <v>0</v>
      </c>
      <c r="O89" s="142">
        <f t="shared" ca="1" si="41"/>
        <v>1990.8150000000001</v>
      </c>
      <c r="P89" s="148" t="str">
        <f t="shared" si="46"/>
        <v>A+J=</v>
      </c>
      <c r="Q89" s="149">
        <f t="shared" si="47"/>
        <v>44266</v>
      </c>
      <c r="R89" s="12"/>
      <c r="S89" s="12"/>
      <c r="T89" s="61">
        <v>40497</v>
      </c>
      <c r="U89" s="28" t="s">
        <v>74</v>
      </c>
      <c r="V89" s="56"/>
      <c r="W89" s="12"/>
      <c r="X89" s="56"/>
      <c r="Y89" s="56"/>
      <c r="Z89" s="64"/>
      <c r="AA89" s="12"/>
      <c r="AB89" s="25"/>
      <c r="AC89" s="63"/>
      <c r="AD89" s="62"/>
      <c r="AE89" s="12"/>
      <c r="AF89" s="113">
        <f t="shared" si="54"/>
        <v>43560</v>
      </c>
      <c r="AG89" s="18">
        <f t="shared" ca="1" si="51"/>
        <v>150877.31700000001</v>
      </c>
      <c r="AH89" s="18">
        <f t="shared" si="51"/>
        <v>150000</v>
      </c>
      <c r="AI89" s="6">
        <f t="shared" ca="1" si="51"/>
        <v>6.4000000000000001E-2</v>
      </c>
      <c r="AJ89" s="19">
        <f t="shared" ca="1" si="51"/>
        <v>2.4620000000000002E-4</v>
      </c>
      <c r="AK89" s="6">
        <f t="shared" si="51"/>
        <v>1.03</v>
      </c>
      <c r="AL89" s="113">
        <f t="shared" si="52"/>
        <v>43560</v>
      </c>
      <c r="AM89" s="19">
        <f t="shared" ca="1" si="53"/>
        <v>1.00584878</v>
      </c>
      <c r="AN89" s="18">
        <f t="shared" ca="1" si="53"/>
        <v>877.31700000000001</v>
      </c>
      <c r="AO89" s="12">
        <f t="shared" si="53"/>
        <v>0</v>
      </c>
      <c r="AP89" s="20">
        <f t="shared" si="53"/>
        <v>0</v>
      </c>
      <c r="AQ89" s="18">
        <f t="shared" si="53"/>
        <v>0</v>
      </c>
      <c r="AR89" s="13" t="str">
        <f t="shared" si="53"/>
        <v>A+J=</v>
      </c>
      <c r="AS89" s="113">
        <f t="shared" si="53"/>
        <v>44266</v>
      </c>
      <c r="AT89" s="21"/>
      <c r="AU89" s="21"/>
      <c r="AV89" s="45"/>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row>
    <row r="90" spans="1:196" x14ac:dyDescent="0.2">
      <c r="A90" s="140">
        <f t="shared" si="42"/>
        <v>43605</v>
      </c>
      <c r="B90" s="141">
        <f t="shared" ca="1" si="48"/>
        <v>151990.815</v>
      </c>
      <c r="C90" s="142">
        <f t="shared" si="43"/>
        <v>150000</v>
      </c>
      <c r="D90" s="143">
        <f ca="1">IF(A90&lt;$B$1,VLOOKUP(A90,[1]DI!$A$4:$B$15000,2,FALSE),0)</f>
        <v>6.4000000000000001E-2</v>
      </c>
      <c r="E90" s="142">
        <f t="shared" ca="1" si="49"/>
        <v>2.4620000000000002E-4</v>
      </c>
      <c r="F90" s="144">
        <f t="shared" si="44"/>
        <v>1.03</v>
      </c>
      <c r="G90" s="145">
        <f t="shared" ca="1" si="37"/>
        <v>1.0002535859999999</v>
      </c>
      <c r="H90" s="142">
        <f ca="1">TRUNC(PRODUCT(G$10:G89),15)</f>
        <v>1.0132721030779499</v>
      </c>
      <c r="I90" s="142">
        <f t="shared" si="45"/>
        <v>1</v>
      </c>
      <c r="J90" s="142">
        <f t="shared" ca="1" si="38"/>
        <v>1.0132721</v>
      </c>
      <c r="K90" s="142">
        <f t="shared" ca="1" si="39"/>
        <v>1990.8150000000001</v>
      </c>
      <c r="L90" s="146">
        <f>IF(VLOOKUP(A90,$U$12:$AD$125,8)=VLOOKUP(A89,$U$12:$AD$125,8),0,VLOOKUP(A90,U$12:$AD$125,8))</f>
        <v>0</v>
      </c>
      <c r="M90" s="147">
        <f>IF(L90&gt;0,VLOOKUP(L90,T$12:$AC$125,7),0)</f>
        <v>0</v>
      </c>
      <c r="N90" s="142">
        <f t="shared" si="40"/>
        <v>0</v>
      </c>
      <c r="O90" s="142">
        <f t="shared" ca="1" si="41"/>
        <v>1990.8150000000001</v>
      </c>
      <c r="P90" s="148" t="str">
        <f t="shared" si="46"/>
        <v>A+J=</v>
      </c>
      <c r="Q90" s="149">
        <f t="shared" si="47"/>
        <v>44266</v>
      </c>
      <c r="R90" s="12"/>
      <c r="S90" s="12"/>
      <c r="T90" s="61">
        <v>40609</v>
      </c>
      <c r="U90" s="28" t="s">
        <v>82</v>
      </c>
      <c r="V90" s="56"/>
      <c r="W90" s="12"/>
      <c r="X90" s="56"/>
      <c r="Y90" s="56"/>
      <c r="Z90" s="64"/>
      <c r="AA90" s="12"/>
      <c r="AB90" s="25"/>
      <c r="AC90" s="63"/>
      <c r="AD90" s="62"/>
      <c r="AE90" s="12"/>
      <c r="AF90" s="113">
        <f t="shared" si="54"/>
        <v>43561</v>
      </c>
      <c r="AG90" s="18">
        <f t="shared" ca="1" si="51"/>
        <v>150915.57749999</v>
      </c>
      <c r="AH90" s="18">
        <f t="shared" si="51"/>
        <v>150000</v>
      </c>
      <c r="AI90" s="6">
        <f t="shared" ca="1" si="51"/>
        <v>0</v>
      </c>
      <c r="AJ90" s="19">
        <f t="shared" ca="1" si="51"/>
        <v>0</v>
      </c>
      <c r="AK90" s="6">
        <f t="shared" si="51"/>
        <v>1.03</v>
      </c>
      <c r="AL90" s="113">
        <f t="shared" si="52"/>
        <v>43561</v>
      </c>
      <c r="AM90" s="19">
        <f t="shared" ca="1" si="53"/>
        <v>1.0061038499999999</v>
      </c>
      <c r="AN90" s="18">
        <f t="shared" ca="1" si="53"/>
        <v>915.57749998999998</v>
      </c>
      <c r="AO90" s="12">
        <f t="shared" si="53"/>
        <v>0</v>
      </c>
      <c r="AP90" s="20">
        <f t="shared" si="53"/>
        <v>0</v>
      </c>
      <c r="AQ90" s="18">
        <f t="shared" si="53"/>
        <v>0</v>
      </c>
      <c r="AR90" s="13" t="str">
        <f t="shared" si="53"/>
        <v>A+J=</v>
      </c>
      <c r="AS90" s="113">
        <f t="shared" si="53"/>
        <v>44266</v>
      </c>
      <c r="AT90" s="21"/>
      <c r="AU90" s="21"/>
      <c r="AV90" s="45"/>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row>
    <row r="91" spans="1:196" x14ac:dyDescent="0.2">
      <c r="A91" s="140">
        <f t="shared" si="42"/>
        <v>43606</v>
      </c>
      <c r="B91" s="141">
        <f t="shared" ca="1" si="48"/>
        <v>152029.35750000001</v>
      </c>
      <c r="C91" s="142">
        <f t="shared" si="43"/>
        <v>150000</v>
      </c>
      <c r="D91" s="143">
        <f ca="1">IF(A91&lt;$B$1,VLOOKUP(A91,[1]DI!$A$4:$B$15000,2,FALSE),0)</f>
        <v>6.4000000000000001E-2</v>
      </c>
      <c r="E91" s="142">
        <f t="shared" ca="1" si="49"/>
        <v>2.4620000000000002E-4</v>
      </c>
      <c r="F91" s="144">
        <f t="shared" si="44"/>
        <v>1.03</v>
      </c>
      <c r="G91" s="145">
        <f t="shared" ca="1" si="37"/>
        <v>1.0002535859999999</v>
      </c>
      <c r="H91" s="142">
        <f ca="1">TRUNC(PRODUCT(G$10:G90),15)</f>
        <v>1.01352905469748</v>
      </c>
      <c r="I91" s="142">
        <f t="shared" si="45"/>
        <v>1</v>
      </c>
      <c r="J91" s="142">
        <f t="shared" ca="1" si="38"/>
        <v>1.01352905</v>
      </c>
      <c r="K91" s="142">
        <f t="shared" ca="1" si="39"/>
        <v>2029.3575000000001</v>
      </c>
      <c r="L91" s="146">
        <f>IF(VLOOKUP(A91,$U$12:$AD$125,8)=VLOOKUP(A90,$U$12:$AD$125,8),0,VLOOKUP(A91,U$12:$AD$125,8))</f>
        <v>0</v>
      </c>
      <c r="M91" s="147">
        <f>IF(L91&gt;0,VLOOKUP(L91,T$12:$AC$125,7),0)</f>
        <v>0</v>
      </c>
      <c r="N91" s="142">
        <f t="shared" si="40"/>
        <v>0</v>
      </c>
      <c r="O91" s="142">
        <f t="shared" ca="1" si="41"/>
        <v>2029.3575000000001</v>
      </c>
      <c r="P91" s="148" t="str">
        <f t="shared" si="46"/>
        <v>A+J=</v>
      </c>
      <c r="Q91" s="149">
        <f t="shared" si="47"/>
        <v>44266</v>
      </c>
      <c r="R91" s="12"/>
      <c r="S91" s="12"/>
      <c r="T91" s="61">
        <v>40610</v>
      </c>
      <c r="U91" s="28" t="s">
        <v>83</v>
      </c>
      <c r="V91" s="56"/>
      <c r="W91" s="12"/>
      <c r="X91" s="56"/>
      <c r="Y91" s="56"/>
      <c r="Z91" s="64"/>
      <c r="AA91" s="12"/>
      <c r="AB91" s="25"/>
      <c r="AC91" s="63"/>
      <c r="AD91" s="62"/>
      <c r="AE91" s="12"/>
      <c r="AF91" s="113">
        <f t="shared" si="54"/>
        <v>43562</v>
      </c>
      <c r="AG91" s="18">
        <f t="shared" ca="1" si="51"/>
        <v>150915.57749999</v>
      </c>
      <c r="AH91" s="18">
        <f t="shared" si="51"/>
        <v>150000</v>
      </c>
      <c r="AI91" s="6">
        <f t="shared" ca="1" si="51"/>
        <v>0</v>
      </c>
      <c r="AJ91" s="19">
        <f t="shared" ca="1" si="51"/>
        <v>0</v>
      </c>
      <c r="AK91" s="6">
        <f t="shared" si="51"/>
        <v>1.03</v>
      </c>
      <c r="AL91" s="113">
        <f t="shared" si="52"/>
        <v>43562</v>
      </c>
      <c r="AM91" s="19">
        <f t="shared" ca="1" si="53"/>
        <v>1.0061038499999999</v>
      </c>
      <c r="AN91" s="18">
        <f t="shared" ca="1" si="53"/>
        <v>915.57749998999998</v>
      </c>
      <c r="AO91" s="12">
        <f t="shared" si="53"/>
        <v>0</v>
      </c>
      <c r="AP91" s="20">
        <f t="shared" si="53"/>
        <v>0</v>
      </c>
      <c r="AQ91" s="18">
        <f t="shared" si="53"/>
        <v>0</v>
      </c>
      <c r="AR91" s="13" t="str">
        <f t="shared" si="53"/>
        <v>A+J=</v>
      </c>
      <c r="AS91" s="113">
        <f t="shared" si="53"/>
        <v>44266</v>
      </c>
      <c r="AT91" s="21"/>
      <c r="AU91" s="21"/>
      <c r="AV91" s="45"/>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row>
    <row r="92" spans="1:196" x14ac:dyDescent="0.2">
      <c r="A92" s="140">
        <f t="shared" si="42"/>
        <v>43607</v>
      </c>
      <c r="B92" s="141">
        <f t="shared" ca="1" si="48"/>
        <v>152067.9105</v>
      </c>
      <c r="C92" s="142">
        <f t="shared" si="43"/>
        <v>150000</v>
      </c>
      <c r="D92" s="143">
        <f ca="1">IF(A92&lt;$B$1,VLOOKUP(A92,[1]DI!$A$4:$B$15000,2,FALSE),0)</f>
        <v>6.4000000000000001E-2</v>
      </c>
      <c r="E92" s="142">
        <f t="shared" ca="1" si="49"/>
        <v>2.4620000000000002E-4</v>
      </c>
      <c r="F92" s="144">
        <f t="shared" si="44"/>
        <v>1.03</v>
      </c>
      <c r="G92" s="145">
        <f t="shared" ca="1" si="37"/>
        <v>1.0002535859999999</v>
      </c>
      <c r="H92" s="142">
        <f ca="1">TRUNC(PRODUCT(G$10:G91),15)</f>
        <v>1.01378607147635</v>
      </c>
      <c r="I92" s="142">
        <f t="shared" si="45"/>
        <v>1</v>
      </c>
      <c r="J92" s="142">
        <f t="shared" ca="1" si="38"/>
        <v>1.0137860700000001</v>
      </c>
      <c r="K92" s="142">
        <f t="shared" ca="1" si="39"/>
        <v>2067.9105</v>
      </c>
      <c r="L92" s="146">
        <f>IF(VLOOKUP(A92,$U$12:$AD$125,8)=VLOOKUP(A91,$U$12:$AD$125,8),0,VLOOKUP(A92,U$12:$AD$125,8))</f>
        <v>0</v>
      </c>
      <c r="M92" s="147">
        <f>IF(L92&gt;0,VLOOKUP(L92,T$12:$AC$125,7),0)</f>
        <v>0</v>
      </c>
      <c r="N92" s="142">
        <f t="shared" si="40"/>
        <v>0</v>
      </c>
      <c r="O92" s="142">
        <f t="shared" ca="1" si="41"/>
        <v>2067.9105</v>
      </c>
      <c r="P92" s="148" t="str">
        <f t="shared" si="46"/>
        <v>A+J=</v>
      </c>
      <c r="Q92" s="149">
        <f t="shared" si="47"/>
        <v>44266</v>
      </c>
      <c r="R92" s="12"/>
      <c r="S92" s="12"/>
      <c r="T92" s="61">
        <v>40654</v>
      </c>
      <c r="U92" s="28" t="s">
        <v>84</v>
      </c>
      <c r="V92" s="56"/>
      <c r="W92" s="12"/>
      <c r="X92" s="56"/>
      <c r="Y92" s="56"/>
      <c r="Z92" s="64"/>
      <c r="AA92" s="12"/>
      <c r="AB92" s="25"/>
      <c r="AC92" s="63"/>
      <c r="AD92" s="62"/>
      <c r="AE92" s="12"/>
      <c r="AF92" s="113">
        <f t="shared" si="54"/>
        <v>43563</v>
      </c>
      <c r="AG92" s="18">
        <f t="shared" ca="1" si="51"/>
        <v>150915.57749999</v>
      </c>
      <c r="AH92" s="18">
        <f t="shared" si="51"/>
        <v>150000</v>
      </c>
      <c r="AI92" s="6">
        <f t="shared" ca="1" si="51"/>
        <v>6.4000000000000001E-2</v>
      </c>
      <c r="AJ92" s="19">
        <f t="shared" ca="1" si="51"/>
        <v>2.4620000000000002E-4</v>
      </c>
      <c r="AK92" s="6">
        <f t="shared" si="51"/>
        <v>1.03</v>
      </c>
      <c r="AL92" s="113">
        <f t="shared" si="52"/>
        <v>43563</v>
      </c>
      <c r="AM92" s="19">
        <f t="shared" ca="1" si="53"/>
        <v>1.0061038499999999</v>
      </c>
      <c r="AN92" s="18">
        <f t="shared" ca="1" si="53"/>
        <v>915.57749998999998</v>
      </c>
      <c r="AO92" s="12">
        <f t="shared" si="53"/>
        <v>0</v>
      </c>
      <c r="AP92" s="20">
        <f t="shared" si="53"/>
        <v>0</v>
      </c>
      <c r="AQ92" s="18">
        <f t="shared" si="53"/>
        <v>0</v>
      </c>
      <c r="AR92" s="13" t="str">
        <f t="shared" si="53"/>
        <v>A+J=</v>
      </c>
      <c r="AS92" s="113">
        <f t="shared" si="53"/>
        <v>44266</v>
      </c>
      <c r="AT92" s="21"/>
      <c r="AU92" s="21"/>
      <c r="AV92" s="45"/>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row>
    <row r="93" spans="1:196" x14ac:dyDescent="0.2">
      <c r="A93" s="140">
        <f t="shared" si="42"/>
        <v>43608</v>
      </c>
      <c r="B93" s="141">
        <f t="shared" ca="1" si="48"/>
        <v>152106.4725</v>
      </c>
      <c r="C93" s="142">
        <f t="shared" si="43"/>
        <v>150000</v>
      </c>
      <c r="D93" s="143">
        <f ca="1">IF(A93&lt;$B$1,VLOOKUP(A93,[1]DI!$A$4:$B$15000,2,FALSE),0)</f>
        <v>6.4000000000000001E-2</v>
      </c>
      <c r="E93" s="142">
        <f t="shared" ca="1" si="49"/>
        <v>2.4620000000000002E-4</v>
      </c>
      <c r="F93" s="144">
        <f t="shared" si="44"/>
        <v>1.03</v>
      </c>
      <c r="G93" s="145">
        <f t="shared" ca="1" si="37"/>
        <v>1.0002535859999999</v>
      </c>
      <c r="H93" s="142">
        <f ca="1">TRUNC(PRODUCT(G$10:G92),15)</f>
        <v>1.0140431534310701</v>
      </c>
      <c r="I93" s="142">
        <f t="shared" si="45"/>
        <v>1</v>
      </c>
      <c r="J93" s="142">
        <f t="shared" ca="1" si="38"/>
        <v>1.01404315</v>
      </c>
      <c r="K93" s="142">
        <f t="shared" ca="1" si="39"/>
        <v>2106.4724999999999</v>
      </c>
      <c r="L93" s="146">
        <f>IF(VLOOKUP(A93,$U$12:$AD$125,8)=VLOOKUP(A92,$U$12:$AD$125,8),0,VLOOKUP(A93,U$12:$AD$125,8))</f>
        <v>0</v>
      </c>
      <c r="M93" s="147">
        <f>IF(L93&gt;0,VLOOKUP(L93,T$12:$AC$125,7),0)</f>
        <v>0</v>
      </c>
      <c r="N93" s="142">
        <f t="shared" si="40"/>
        <v>0</v>
      </c>
      <c r="O93" s="142">
        <f t="shared" ca="1" si="41"/>
        <v>2106.4724999999999</v>
      </c>
      <c r="P93" s="148" t="str">
        <f t="shared" si="46"/>
        <v>A+J=</v>
      </c>
      <c r="Q93" s="149">
        <f t="shared" si="47"/>
        <v>44266</v>
      </c>
      <c r="R93" s="12"/>
      <c r="S93" s="12"/>
      <c r="T93" s="61">
        <v>40655</v>
      </c>
      <c r="U93" s="28" t="s">
        <v>85</v>
      </c>
      <c r="V93" s="56"/>
      <c r="W93" s="12"/>
      <c r="X93" s="56"/>
      <c r="Y93" s="56"/>
      <c r="Z93" s="64"/>
      <c r="AA93" s="12"/>
      <c r="AB93" s="25"/>
      <c r="AC93" s="63"/>
      <c r="AD93" s="62"/>
      <c r="AE93" s="12"/>
      <c r="AF93" s="113">
        <f t="shared" si="54"/>
        <v>43564</v>
      </c>
      <c r="AG93" s="18">
        <f t="shared" ca="1" si="51"/>
        <v>150953.84699999</v>
      </c>
      <c r="AH93" s="18">
        <f t="shared" si="51"/>
        <v>150000</v>
      </c>
      <c r="AI93" s="6">
        <f t="shared" ca="1" si="51"/>
        <v>6.4000000000000001E-2</v>
      </c>
      <c r="AJ93" s="19">
        <f t="shared" ca="1" si="51"/>
        <v>2.4620000000000002E-4</v>
      </c>
      <c r="AK93" s="6">
        <f t="shared" si="51"/>
        <v>1.03</v>
      </c>
      <c r="AL93" s="113">
        <f t="shared" si="52"/>
        <v>43564</v>
      </c>
      <c r="AM93" s="19">
        <f t="shared" ca="1" si="53"/>
        <v>1.0063589799999999</v>
      </c>
      <c r="AN93" s="18">
        <f t="shared" ca="1" si="53"/>
        <v>953.84699998999997</v>
      </c>
      <c r="AO93" s="12">
        <f t="shared" si="53"/>
        <v>0</v>
      </c>
      <c r="AP93" s="20">
        <f t="shared" si="53"/>
        <v>0</v>
      </c>
      <c r="AQ93" s="18">
        <f t="shared" si="53"/>
        <v>0</v>
      </c>
      <c r="AR93" s="13" t="str">
        <f t="shared" si="53"/>
        <v>A+J=</v>
      </c>
      <c r="AS93" s="113">
        <f t="shared" si="53"/>
        <v>44266</v>
      </c>
      <c r="AT93" s="21"/>
      <c r="AU93" s="21"/>
      <c r="AV93" s="45"/>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row>
    <row r="94" spans="1:196" x14ac:dyDescent="0.2">
      <c r="A94" s="140">
        <f t="shared" si="42"/>
        <v>43609</v>
      </c>
      <c r="B94" s="141">
        <f t="shared" ca="1" si="48"/>
        <v>152145.04499999</v>
      </c>
      <c r="C94" s="142">
        <f t="shared" si="43"/>
        <v>150000</v>
      </c>
      <c r="D94" s="143">
        <f ca="1">IF(A94&lt;$B$1,VLOOKUP(A94,[1]DI!$A$4:$B$15000,2,FALSE),0)</f>
        <v>6.4000000000000001E-2</v>
      </c>
      <c r="E94" s="142">
        <f t="shared" ca="1" si="49"/>
        <v>2.4620000000000002E-4</v>
      </c>
      <c r="F94" s="144">
        <f t="shared" si="44"/>
        <v>1.03</v>
      </c>
      <c r="G94" s="145">
        <f t="shared" ca="1" si="37"/>
        <v>1.0002535859999999</v>
      </c>
      <c r="H94" s="142">
        <f ca="1">TRUNC(PRODUCT(G$10:G93),15)</f>
        <v>1.0143003005781701</v>
      </c>
      <c r="I94" s="142">
        <f t="shared" si="45"/>
        <v>1</v>
      </c>
      <c r="J94" s="142">
        <f t="shared" ca="1" si="38"/>
        <v>1.0143002999999999</v>
      </c>
      <c r="K94" s="142">
        <f t="shared" ca="1" si="39"/>
        <v>2145.0449999900002</v>
      </c>
      <c r="L94" s="146">
        <f>IF(VLOOKUP(A94,$U$12:$AD$125,8)=VLOOKUP(A93,$U$12:$AD$125,8),0,VLOOKUP(A94,U$12:$AD$125,8))</f>
        <v>0</v>
      </c>
      <c r="M94" s="147">
        <f>IF(L94&gt;0,VLOOKUP(L94,T$12:$AC$125,7),0)</f>
        <v>0</v>
      </c>
      <c r="N94" s="142">
        <f t="shared" si="40"/>
        <v>0</v>
      </c>
      <c r="O94" s="142">
        <f t="shared" ca="1" si="41"/>
        <v>2145.0449999900002</v>
      </c>
      <c r="P94" s="148" t="str">
        <f t="shared" si="46"/>
        <v>A+J=</v>
      </c>
      <c r="Q94" s="149">
        <f t="shared" si="47"/>
        <v>44266</v>
      </c>
      <c r="R94" s="12"/>
      <c r="S94" s="12"/>
      <c r="T94" s="61">
        <v>40717</v>
      </c>
      <c r="U94" s="28" t="s">
        <v>79</v>
      </c>
      <c r="V94" s="56"/>
      <c r="W94" s="12"/>
      <c r="X94" s="56"/>
      <c r="Y94" s="56"/>
      <c r="Z94" s="64"/>
      <c r="AA94" s="12"/>
      <c r="AB94" s="25"/>
      <c r="AC94" s="63"/>
      <c r="AD94" s="62"/>
      <c r="AE94" s="12"/>
      <c r="AF94" s="113">
        <f t="shared" si="54"/>
        <v>43565</v>
      </c>
      <c r="AG94" s="18">
        <f t="shared" ca="1" si="51"/>
        <v>150992.12699999</v>
      </c>
      <c r="AH94" s="18">
        <f t="shared" si="51"/>
        <v>150000</v>
      </c>
      <c r="AI94" s="6">
        <f t="shared" ca="1" si="51"/>
        <v>6.4000000000000001E-2</v>
      </c>
      <c r="AJ94" s="19">
        <f t="shared" ca="1" si="51"/>
        <v>2.4620000000000002E-4</v>
      </c>
      <c r="AK94" s="6">
        <f t="shared" si="51"/>
        <v>1.03</v>
      </c>
      <c r="AL94" s="113">
        <f t="shared" si="52"/>
        <v>43565</v>
      </c>
      <c r="AM94" s="19">
        <f t="shared" ca="1" si="53"/>
        <v>1.0066141799999999</v>
      </c>
      <c r="AN94" s="18">
        <f t="shared" ca="1" si="53"/>
        <v>992.12699998999994</v>
      </c>
      <c r="AO94" s="12">
        <f t="shared" si="53"/>
        <v>0</v>
      </c>
      <c r="AP94" s="20">
        <f t="shared" si="53"/>
        <v>0</v>
      </c>
      <c r="AQ94" s="18">
        <f t="shared" si="53"/>
        <v>0</v>
      </c>
      <c r="AR94" s="13" t="str">
        <f t="shared" si="53"/>
        <v>A+J=</v>
      </c>
      <c r="AS94" s="113">
        <f t="shared" si="53"/>
        <v>44266</v>
      </c>
      <c r="AT94" s="21"/>
      <c r="AU94" s="21"/>
      <c r="AV94" s="45"/>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row>
    <row r="95" spans="1:196" x14ac:dyDescent="0.2">
      <c r="A95" s="140">
        <f t="shared" si="42"/>
        <v>43610</v>
      </c>
      <c r="B95" s="141">
        <f t="shared" ca="1" si="48"/>
        <v>152183.62649999</v>
      </c>
      <c r="C95" s="142">
        <f t="shared" si="43"/>
        <v>150000</v>
      </c>
      <c r="D95" s="143">
        <f ca="1">IF(A95&lt;$B$1,VLOOKUP(A95,[1]DI!$A$4:$B$15000,2,FALSE),0)</f>
        <v>0</v>
      </c>
      <c r="E95" s="142">
        <f t="shared" ca="1" si="49"/>
        <v>0</v>
      </c>
      <c r="F95" s="144">
        <f t="shared" si="44"/>
        <v>1.03</v>
      </c>
      <c r="G95" s="145">
        <f t="shared" ca="1" si="37"/>
        <v>1</v>
      </c>
      <c r="H95" s="142">
        <f ca="1">TRUNC(PRODUCT(G$10:G94),15)</f>
        <v>1.0145575129341899</v>
      </c>
      <c r="I95" s="142">
        <f t="shared" si="45"/>
        <v>1</v>
      </c>
      <c r="J95" s="142">
        <f t="shared" ca="1" si="38"/>
        <v>1.0145575099999999</v>
      </c>
      <c r="K95" s="142">
        <f t="shared" ca="1" si="39"/>
        <v>2183.62649999</v>
      </c>
      <c r="L95" s="146">
        <f>IF(VLOOKUP(A95,$U$12:$AD$125,8)=VLOOKUP(A94,$U$12:$AD$125,8),0,VLOOKUP(A95,U$12:$AD$125,8))</f>
        <v>0</v>
      </c>
      <c r="M95" s="147">
        <f>IF(L95&gt;0,VLOOKUP(L95,T$12:$AC$125,7),0)</f>
        <v>0</v>
      </c>
      <c r="N95" s="142">
        <f t="shared" si="40"/>
        <v>0</v>
      </c>
      <c r="O95" s="142">
        <f t="shared" ca="1" si="41"/>
        <v>2183.62649999</v>
      </c>
      <c r="P95" s="148" t="str">
        <f t="shared" si="46"/>
        <v>A+J=</v>
      </c>
      <c r="Q95" s="149">
        <f t="shared" si="47"/>
        <v>44266</v>
      </c>
      <c r="R95" s="12"/>
      <c r="S95" s="12"/>
      <c r="T95" s="61">
        <v>40793</v>
      </c>
      <c r="U95" s="28" t="s">
        <v>86</v>
      </c>
      <c r="V95" s="56"/>
      <c r="W95" s="12"/>
      <c r="X95" s="56"/>
      <c r="Y95" s="56"/>
      <c r="Z95" s="64"/>
      <c r="AA95" s="12"/>
      <c r="AB95" s="25"/>
      <c r="AC95" s="63"/>
      <c r="AD95" s="62"/>
      <c r="AE95" s="12"/>
      <c r="AF95" s="113">
        <f t="shared" si="54"/>
        <v>43566</v>
      </c>
      <c r="AG95" s="18">
        <f t="shared" ca="1" si="51"/>
        <v>151030.416</v>
      </c>
      <c r="AH95" s="18">
        <f t="shared" si="51"/>
        <v>150000</v>
      </c>
      <c r="AI95" s="6">
        <f t="shared" ca="1" si="51"/>
        <v>6.4000000000000001E-2</v>
      </c>
      <c r="AJ95" s="19">
        <f t="shared" ca="1" si="51"/>
        <v>2.4620000000000002E-4</v>
      </c>
      <c r="AK95" s="6">
        <f t="shared" si="51"/>
        <v>1.03</v>
      </c>
      <c r="AL95" s="113">
        <f t="shared" si="52"/>
        <v>43566</v>
      </c>
      <c r="AM95" s="19">
        <f t="shared" ca="1" si="53"/>
        <v>1.00686944</v>
      </c>
      <c r="AN95" s="18">
        <f t="shared" ca="1" si="53"/>
        <v>1030.4159999999999</v>
      </c>
      <c r="AO95" s="12">
        <f t="shared" si="53"/>
        <v>0</v>
      </c>
      <c r="AP95" s="20">
        <f t="shared" si="53"/>
        <v>0</v>
      </c>
      <c r="AQ95" s="18">
        <f t="shared" si="53"/>
        <v>0</v>
      </c>
      <c r="AR95" s="13" t="str">
        <f t="shared" si="53"/>
        <v>A+J=</v>
      </c>
      <c r="AS95" s="113">
        <f t="shared" si="53"/>
        <v>44266</v>
      </c>
      <c r="AT95" s="21"/>
      <c r="AU95" s="21"/>
      <c r="AV95" s="45"/>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row>
    <row r="96" spans="1:196" x14ac:dyDescent="0.2">
      <c r="A96" s="140">
        <f t="shared" si="42"/>
        <v>43611</v>
      </c>
      <c r="B96" s="141">
        <f t="shared" ca="1" si="48"/>
        <v>152183.62649999</v>
      </c>
      <c r="C96" s="142">
        <f t="shared" si="43"/>
        <v>150000</v>
      </c>
      <c r="D96" s="143">
        <f ca="1">IF(A96&lt;$B$1,VLOOKUP(A96,[1]DI!$A$4:$B$15000,2,FALSE),0)</f>
        <v>0</v>
      </c>
      <c r="E96" s="142">
        <f t="shared" ca="1" si="49"/>
        <v>0</v>
      </c>
      <c r="F96" s="144">
        <f t="shared" si="44"/>
        <v>1.03</v>
      </c>
      <c r="G96" s="145">
        <f t="shared" ca="1" si="37"/>
        <v>1</v>
      </c>
      <c r="H96" s="142">
        <f ca="1">TRUNC(PRODUCT(G$10:G95),15)</f>
        <v>1.0145575129341899</v>
      </c>
      <c r="I96" s="142">
        <f t="shared" si="45"/>
        <v>1</v>
      </c>
      <c r="J96" s="142">
        <f t="shared" ca="1" si="38"/>
        <v>1.0145575099999999</v>
      </c>
      <c r="K96" s="142">
        <f t="shared" ca="1" si="39"/>
        <v>2183.62649999</v>
      </c>
      <c r="L96" s="146">
        <f>IF(VLOOKUP(A96,$U$12:$AD$125,8)=VLOOKUP(A95,$U$12:$AD$125,8),0,VLOOKUP(A96,U$12:$AD$125,8))</f>
        <v>0</v>
      </c>
      <c r="M96" s="147">
        <f>IF(L96&gt;0,VLOOKUP(L96,T$12:$AC$125,7),0)</f>
        <v>0</v>
      </c>
      <c r="N96" s="142">
        <f t="shared" si="40"/>
        <v>0</v>
      </c>
      <c r="O96" s="142">
        <f t="shared" ca="1" si="41"/>
        <v>2183.62649999</v>
      </c>
      <c r="P96" s="148" t="str">
        <f t="shared" si="46"/>
        <v>A+J=</v>
      </c>
      <c r="Q96" s="149">
        <f t="shared" si="47"/>
        <v>44266</v>
      </c>
      <c r="R96" s="12"/>
      <c r="S96" s="12"/>
      <c r="T96" s="61">
        <v>40828</v>
      </c>
      <c r="U96" s="28" t="s">
        <v>72</v>
      </c>
      <c r="V96" s="56"/>
      <c r="W96" s="12"/>
      <c r="X96" s="56"/>
      <c r="Y96" s="56"/>
      <c r="Z96" s="64"/>
      <c r="AA96" s="12"/>
      <c r="AB96" s="25"/>
      <c r="AC96" s="63"/>
      <c r="AD96" s="62"/>
      <c r="AE96" s="12"/>
      <c r="AF96" s="113">
        <f t="shared" si="54"/>
        <v>43567</v>
      </c>
      <c r="AG96" s="18">
        <f t="shared" ca="1" si="51"/>
        <v>151068.71549999001</v>
      </c>
      <c r="AH96" s="18">
        <f t="shared" si="51"/>
        <v>150000</v>
      </c>
      <c r="AI96" s="6">
        <f t="shared" ca="1" si="51"/>
        <v>6.4000000000000001E-2</v>
      </c>
      <c r="AJ96" s="19">
        <f t="shared" ca="1" si="51"/>
        <v>2.4620000000000002E-4</v>
      </c>
      <c r="AK96" s="6">
        <f t="shared" si="51"/>
        <v>1.03</v>
      </c>
      <c r="AL96" s="113">
        <f t="shared" si="52"/>
        <v>43567</v>
      </c>
      <c r="AM96" s="19">
        <f t="shared" ca="1" si="53"/>
        <v>1.0071247699999999</v>
      </c>
      <c r="AN96" s="18">
        <f t="shared" ca="1" si="53"/>
        <v>1068.7154999899999</v>
      </c>
      <c r="AO96" s="12">
        <f t="shared" si="53"/>
        <v>0</v>
      </c>
      <c r="AP96" s="20">
        <f t="shared" si="53"/>
        <v>0</v>
      </c>
      <c r="AQ96" s="18">
        <f t="shared" si="53"/>
        <v>0</v>
      </c>
      <c r="AR96" s="13" t="str">
        <f t="shared" si="53"/>
        <v>A+J=</v>
      </c>
      <c r="AS96" s="113">
        <f t="shared" si="53"/>
        <v>44266</v>
      </c>
      <c r="AT96" s="21"/>
      <c r="AU96" s="21"/>
      <c r="AV96" s="45"/>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row>
    <row r="97" spans="1:199" x14ac:dyDescent="0.2">
      <c r="A97" s="140">
        <f t="shared" si="42"/>
        <v>43612</v>
      </c>
      <c r="B97" s="141">
        <f t="shared" ca="1" si="48"/>
        <v>152183.62649999</v>
      </c>
      <c r="C97" s="142">
        <f t="shared" si="43"/>
        <v>150000</v>
      </c>
      <c r="D97" s="143">
        <f ca="1">IF(A97&lt;$B$1,VLOOKUP(A97,[1]DI!$A$4:$B$15000,2,FALSE),0)</f>
        <v>6.4000000000000001E-2</v>
      </c>
      <c r="E97" s="142">
        <f t="shared" ca="1" si="49"/>
        <v>2.4620000000000002E-4</v>
      </c>
      <c r="F97" s="144">
        <f t="shared" si="44"/>
        <v>1.03</v>
      </c>
      <c r="G97" s="145">
        <f t="shared" ca="1" si="37"/>
        <v>1.0002535859999999</v>
      </c>
      <c r="H97" s="142">
        <f ca="1">TRUNC(PRODUCT(G$10:G96),15)</f>
        <v>1.0145575129341899</v>
      </c>
      <c r="I97" s="142">
        <f t="shared" si="45"/>
        <v>1</v>
      </c>
      <c r="J97" s="142">
        <f t="shared" ca="1" si="38"/>
        <v>1.0145575099999999</v>
      </c>
      <c r="K97" s="142">
        <f t="shared" ca="1" si="39"/>
        <v>2183.62649999</v>
      </c>
      <c r="L97" s="146">
        <f>IF(VLOOKUP(A97,$U$12:$AD$125,8)=VLOOKUP(A96,$U$12:$AD$125,8),0,VLOOKUP(A97,U$12:$AD$125,8))</f>
        <v>0</v>
      </c>
      <c r="M97" s="147">
        <f>IF(L97&gt;0,VLOOKUP(L97,T$12:$AC$125,7),0)</f>
        <v>0</v>
      </c>
      <c r="N97" s="142">
        <f t="shared" si="40"/>
        <v>0</v>
      </c>
      <c r="O97" s="142">
        <f t="shared" ca="1" si="41"/>
        <v>2183.62649999</v>
      </c>
      <c r="P97" s="148" t="str">
        <f t="shared" si="46"/>
        <v>A+J=</v>
      </c>
      <c r="Q97" s="149">
        <f t="shared" si="47"/>
        <v>44266</v>
      </c>
      <c r="R97" s="12"/>
      <c r="S97" s="12"/>
      <c r="T97" s="61">
        <v>40849</v>
      </c>
      <c r="U97" s="28" t="s">
        <v>73</v>
      </c>
      <c r="V97" s="56"/>
      <c r="W97" s="12"/>
      <c r="X97" s="56"/>
      <c r="Y97" s="56"/>
      <c r="Z97" s="64"/>
      <c r="AA97" s="12"/>
      <c r="AB97" s="25"/>
      <c r="AC97" s="63"/>
      <c r="AD97" s="62"/>
      <c r="AE97" s="12"/>
      <c r="AF97" s="113">
        <f t="shared" si="54"/>
        <v>43568</v>
      </c>
      <c r="AG97" s="18">
        <f t="shared" ca="1" si="51"/>
        <v>151107.024</v>
      </c>
      <c r="AH97" s="18">
        <f t="shared" si="51"/>
        <v>150000</v>
      </c>
      <c r="AI97" s="6">
        <f t="shared" ca="1" si="51"/>
        <v>0</v>
      </c>
      <c r="AJ97" s="19">
        <f t="shared" ca="1" si="51"/>
        <v>0</v>
      </c>
      <c r="AK97" s="6">
        <f t="shared" si="51"/>
        <v>1.03</v>
      </c>
      <c r="AL97" s="113">
        <f t="shared" si="52"/>
        <v>43568</v>
      </c>
      <c r="AM97" s="19">
        <f t="shared" ca="1" si="53"/>
        <v>1.0073801600000001</v>
      </c>
      <c r="AN97" s="18">
        <f t="shared" ca="1" si="53"/>
        <v>1107.0239999999999</v>
      </c>
      <c r="AO97" s="12">
        <f t="shared" si="53"/>
        <v>0</v>
      </c>
      <c r="AP97" s="20">
        <f t="shared" si="53"/>
        <v>0</v>
      </c>
      <c r="AQ97" s="18">
        <f t="shared" si="53"/>
        <v>0</v>
      </c>
      <c r="AR97" s="13" t="str">
        <f t="shared" si="53"/>
        <v>A+J=</v>
      </c>
      <c r="AS97" s="113">
        <f t="shared" si="53"/>
        <v>44266</v>
      </c>
      <c r="AT97" s="21"/>
      <c r="AU97" s="21"/>
      <c r="AV97" s="45"/>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row>
    <row r="98" spans="1:199" x14ac:dyDescent="0.2">
      <c r="A98" s="140">
        <f t="shared" si="42"/>
        <v>43613</v>
      </c>
      <c r="B98" s="141">
        <f t="shared" ca="1" si="48"/>
        <v>152222.21849999001</v>
      </c>
      <c r="C98" s="142">
        <f t="shared" si="43"/>
        <v>150000</v>
      </c>
      <c r="D98" s="143">
        <f ca="1">IF(A98&lt;$B$1,VLOOKUP(A98,[1]DI!$A$4:$B$15000,2,FALSE),0)</f>
        <v>6.4000000000000001E-2</v>
      </c>
      <c r="E98" s="142">
        <f t="shared" ca="1" si="49"/>
        <v>2.4620000000000002E-4</v>
      </c>
      <c r="F98" s="144">
        <f t="shared" si="44"/>
        <v>1.03</v>
      </c>
      <c r="G98" s="145">
        <f t="shared" ca="1" si="37"/>
        <v>1.0002535859999999</v>
      </c>
      <c r="H98" s="142">
        <f ca="1">TRUNC(PRODUCT(G$10:G97),15)</f>
        <v>1.0148147905156699</v>
      </c>
      <c r="I98" s="142">
        <f t="shared" si="45"/>
        <v>1</v>
      </c>
      <c r="J98" s="142">
        <f t="shared" ca="1" si="38"/>
        <v>1.01481479</v>
      </c>
      <c r="K98" s="142">
        <f t="shared" ca="1" si="39"/>
        <v>2222.2184999900001</v>
      </c>
      <c r="L98" s="146">
        <f>IF(VLOOKUP(A98,$U$12:$AD$125,8)=VLOOKUP(A97,$U$12:$AD$125,8),0,VLOOKUP(A98,U$12:$AD$125,8))</f>
        <v>0</v>
      </c>
      <c r="M98" s="147">
        <f>IF(L98&gt;0,VLOOKUP(L98,T$12:$AC$125,7),0)</f>
        <v>0</v>
      </c>
      <c r="N98" s="142">
        <f t="shared" si="40"/>
        <v>0</v>
      </c>
      <c r="O98" s="142">
        <f t="shared" ca="1" si="41"/>
        <v>2222.2184999900001</v>
      </c>
      <c r="P98" s="148" t="str">
        <f t="shared" si="46"/>
        <v>A+J=</v>
      </c>
      <c r="Q98" s="149">
        <f t="shared" si="47"/>
        <v>44266</v>
      </c>
      <c r="R98" s="12"/>
      <c r="S98" s="12"/>
      <c r="T98" s="61">
        <v>40862</v>
      </c>
      <c r="U98" s="28" t="s">
        <v>87</v>
      </c>
      <c r="V98" s="56"/>
      <c r="W98" s="12"/>
      <c r="X98" s="56"/>
      <c r="Y98" s="56"/>
      <c r="Z98" s="64"/>
      <c r="AA98" s="12"/>
      <c r="AB98" s="25"/>
      <c r="AC98" s="63"/>
      <c r="AD98" s="62"/>
      <c r="AE98" s="12"/>
      <c r="AF98" s="113">
        <f t="shared" si="54"/>
        <v>43569</v>
      </c>
      <c r="AG98" s="18">
        <f t="shared" ca="1" si="51"/>
        <v>151107.024</v>
      </c>
      <c r="AH98" s="18">
        <f t="shared" si="51"/>
        <v>150000</v>
      </c>
      <c r="AI98" s="6">
        <f t="shared" ca="1" si="51"/>
        <v>0</v>
      </c>
      <c r="AJ98" s="19">
        <f t="shared" ca="1" si="51"/>
        <v>0</v>
      </c>
      <c r="AK98" s="6">
        <f t="shared" si="51"/>
        <v>1.03</v>
      </c>
      <c r="AL98" s="113">
        <f t="shared" si="52"/>
        <v>43569</v>
      </c>
      <c r="AM98" s="19">
        <f t="shared" ca="1" si="53"/>
        <v>1.0073801600000001</v>
      </c>
      <c r="AN98" s="18">
        <f t="shared" ca="1" si="53"/>
        <v>1107.0239999999999</v>
      </c>
      <c r="AO98" s="12">
        <f t="shared" si="53"/>
        <v>0</v>
      </c>
      <c r="AP98" s="20">
        <f t="shared" si="53"/>
        <v>0</v>
      </c>
      <c r="AQ98" s="18">
        <f t="shared" si="53"/>
        <v>0</v>
      </c>
      <c r="AR98" s="13" t="str">
        <f t="shared" si="53"/>
        <v>A+J=</v>
      </c>
      <c r="AS98" s="113">
        <f t="shared" si="53"/>
        <v>44266</v>
      </c>
      <c r="AT98" s="21"/>
      <c r="AU98" s="21"/>
      <c r="AV98" s="45"/>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row>
    <row r="99" spans="1:199" x14ac:dyDescent="0.2">
      <c r="A99" s="140">
        <f t="shared" si="42"/>
        <v>43614</v>
      </c>
      <c r="B99" s="141">
        <f t="shared" ca="1" si="48"/>
        <v>152260.81950000001</v>
      </c>
      <c r="C99" s="142">
        <f t="shared" si="43"/>
        <v>150000</v>
      </c>
      <c r="D99" s="143">
        <f ca="1">IF(A99&lt;$B$1,VLOOKUP(A99,[1]DI!$A$4:$B$15000,2,FALSE),0)</f>
        <v>6.4000000000000001E-2</v>
      </c>
      <c r="E99" s="142">
        <f t="shared" ca="1" si="49"/>
        <v>2.4620000000000002E-4</v>
      </c>
      <c r="F99" s="144">
        <f t="shared" si="44"/>
        <v>1.03</v>
      </c>
      <c r="G99" s="145">
        <f t="shared" ca="1" si="37"/>
        <v>1.0002535859999999</v>
      </c>
      <c r="H99" s="142">
        <f ca="1">TRUNC(PRODUCT(G$10:G98),15)</f>
        <v>1.0150721333391399</v>
      </c>
      <c r="I99" s="142">
        <f t="shared" si="45"/>
        <v>1</v>
      </c>
      <c r="J99" s="142">
        <f t="shared" ca="1" si="38"/>
        <v>1.0150721300000001</v>
      </c>
      <c r="K99" s="142">
        <f t="shared" ca="1" si="39"/>
        <v>2260.8195000000001</v>
      </c>
      <c r="L99" s="146">
        <f>IF(VLOOKUP(A99,$U$12:$AD$125,8)=VLOOKUP(A98,$U$12:$AD$125,8),0,VLOOKUP(A99,U$12:$AD$125,8))</f>
        <v>0</v>
      </c>
      <c r="M99" s="147">
        <f>IF(L99&gt;0,VLOOKUP(L99,T$12:$AC$125,7),0)</f>
        <v>0</v>
      </c>
      <c r="N99" s="142">
        <f t="shared" si="40"/>
        <v>0</v>
      </c>
      <c r="O99" s="142">
        <f t="shared" ca="1" si="41"/>
        <v>2260.8195000000001</v>
      </c>
      <c r="P99" s="148" t="str">
        <f t="shared" si="46"/>
        <v>A+J=</v>
      </c>
      <c r="Q99" s="149">
        <f t="shared" si="47"/>
        <v>44266</v>
      </c>
      <c r="R99" s="12"/>
      <c r="S99" s="12"/>
      <c r="T99" s="61">
        <v>40959</v>
      </c>
      <c r="U99" s="28" t="s">
        <v>75</v>
      </c>
      <c r="V99" s="56"/>
      <c r="W99" s="12"/>
      <c r="X99" s="56"/>
      <c r="Y99" s="56"/>
      <c r="Z99" s="64"/>
      <c r="AA99" s="12"/>
      <c r="AB99" s="25"/>
      <c r="AC99" s="63"/>
      <c r="AD99" s="62"/>
      <c r="AE99" s="12"/>
      <c r="AF99" s="113">
        <f t="shared" si="54"/>
        <v>43570</v>
      </c>
      <c r="AG99" s="18">
        <f t="shared" ca="1" si="51"/>
        <v>151107.024</v>
      </c>
      <c r="AH99" s="18">
        <f t="shared" si="51"/>
        <v>150000</v>
      </c>
      <c r="AI99" s="6">
        <f t="shared" ca="1" si="51"/>
        <v>6.4000000000000001E-2</v>
      </c>
      <c r="AJ99" s="19">
        <f t="shared" ca="1" si="51"/>
        <v>2.4620000000000002E-4</v>
      </c>
      <c r="AK99" s="6">
        <f t="shared" si="51"/>
        <v>1.03</v>
      </c>
      <c r="AL99" s="113">
        <f t="shared" si="52"/>
        <v>43570</v>
      </c>
      <c r="AM99" s="19">
        <f t="shared" ca="1" si="53"/>
        <v>1.0073801600000001</v>
      </c>
      <c r="AN99" s="18">
        <f t="shared" ca="1" si="53"/>
        <v>1107.0239999999999</v>
      </c>
      <c r="AO99" s="12">
        <f t="shared" si="53"/>
        <v>0</v>
      </c>
      <c r="AP99" s="20">
        <f t="shared" si="53"/>
        <v>0</v>
      </c>
      <c r="AQ99" s="18">
        <f t="shared" si="53"/>
        <v>0</v>
      </c>
      <c r="AR99" s="13" t="str">
        <f t="shared" si="53"/>
        <v>A+J=</v>
      </c>
      <c r="AS99" s="113">
        <f t="shared" si="53"/>
        <v>44266</v>
      </c>
      <c r="AT99" s="21"/>
      <c r="AU99" s="21"/>
      <c r="AV99" s="45"/>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row>
    <row r="100" spans="1:199" x14ac:dyDescent="0.2">
      <c r="A100" s="140">
        <f t="shared" si="42"/>
        <v>43615</v>
      </c>
      <c r="B100" s="141">
        <f t="shared" ca="1" si="48"/>
        <v>152299.43100000001</v>
      </c>
      <c r="C100" s="142">
        <f t="shared" si="43"/>
        <v>150000</v>
      </c>
      <c r="D100" s="143">
        <f ca="1">IF(A100&lt;$B$1,VLOOKUP(A100,[1]DI!$A$4:$B$15000,2,FALSE),0)</f>
        <v>6.4000000000000001E-2</v>
      </c>
      <c r="E100" s="142">
        <f t="shared" ca="1" si="49"/>
        <v>2.4620000000000002E-4</v>
      </c>
      <c r="F100" s="144">
        <f t="shared" si="44"/>
        <v>1.03</v>
      </c>
      <c r="G100" s="145">
        <f t="shared" ca="1" si="37"/>
        <v>1.0002535859999999</v>
      </c>
      <c r="H100" s="142">
        <f ca="1">TRUNC(PRODUCT(G$10:G99),15)</f>
        <v>1.0153295414211401</v>
      </c>
      <c r="I100" s="142">
        <f t="shared" si="45"/>
        <v>1</v>
      </c>
      <c r="J100" s="142">
        <f t="shared" ca="1" si="38"/>
        <v>1.01532954</v>
      </c>
      <c r="K100" s="142">
        <f t="shared" ca="1" si="39"/>
        <v>2299.431</v>
      </c>
      <c r="L100" s="146">
        <f>IF(VLOOKUP(A100,$U$12:$AD$125,8)=VLOOKUP(A99,$U$12:$AD$125,8),0,VLOOKUP(A100,U$12:$AD$125,8))</f>
        <v>0</v>
      </c>
      <c r="M100" s="147">
        <f>IF(L100&gt;0,VLOOKUP(L100,T$12:$AC$125,7),0)</f>
        <v>0</v>
      </c>
      <c r="N100" s="142">
        <f t="shared" si="40"/>
        <v>0</v>
      </c>
      <c r="O100" s="142">
        <f t="shared" ca="1" si="41"/>
        <v>2299.431</v>
      </c>
      <c r="P100" s="148" t="str">
        <f t="shared" si="46"/>
        <v>A+J=</v>
      </c>
      <c r="Q100" s="149">
        <f t="shared" si="47"/>
        <v>44266</v>
      </c>
      <c r="R100" s="12"/>
      <c r="S100" s="12"/>
      <c r="T100" s="61">
        <v>40960</v>
      </c>
      <c r="U100" s="28" t="s">
        <v>75</v>
      </c>
      <c r="V100" s="56"/>
      <c r="W100" s="12"/>
      <c r="X100" s="56"/>
      <c r="Y100" s="56"/>
      <c r="Z100" s="64"/>
      <c r="AA100" s="12"/>
      <c r="AB100" s="25"/>
      <c r="AC100" s="63"/>
      <c r="AD100" s="62"/>
      <c r="AE100" s="12"/>
      <c r="AF100" s="113">
        <f t="shared" si="54"/>
        <v>43571</v>
      </c>
      <c r="AG100" s="18">
        <f t="shared" ref="AG100:AK113" ca="1" si="55">VLOOKUP($AF100,$A$10:$Q$3625,(AG$1)+1)</f>
        <v>151145.34299999999</v>
      </c>
      <c r="AH100" s="18">
        <f t="shared" si="55"/>
        <v>150000</v>
      </c>
      <c r="AI100" s="6">
        <f t="shared" ca="1" si="55"/>
        <v>6.4000000000000001E-2</v>
      </c>
      <c r="AJ100" s="19">
        <f t="shared" ca="1" si="55"/>
        <v>2.4620000000000002E-4</v>
      </c>
      <c r="AK100" s="6">
        <f t="shared" si="55"/>
        <v>1.03</v>
      </c>
      <c r="AL100" s="113">
        <f t="shared" si="52"/>
        <v>43571</v>
      </c>
      <c r="AM100" s="19">
        <f t="shared" ref="AM100:AS113" ca="1" si="56">VLOOKUP($AF100,$A$10:$Q$3625,(AM$1)+1)</f>
        <v>1.0076356200000001</v>
      </c>
      <c r="AN100" s="18">
        <f t="shared" ca="1" si="56"/>
        <v>1145.3430000000001</v>
      </c>
      <c r="AO100" s="12">
        <f t="shared" si="56"/>
        <v>0</v>
      </c>
      <c r="AP100" s="20">
        <f t="shared" si="56"/>
        <v>0</v>
      </c>
      <c r="AQ100" s="18">
        <f t="shared" si="56"/>
        <v>0</v>
      </c>
      <c r="AR100" s="13" t="str">
        <f t="shared" si="56"/>
        <v>A+J=</v>
      </c>
      <c r="AS100" s="113">
        <f t="shared" si="56"/>
        <v>44266</v>
      </c>
      <c r="AT100" s="21"/>
      <c r="AU100" s="21"/>
      <c r="AV100" s="45"/>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row>
    <row r="101" spans="1:199" x14ac:dyDescent="0.2">
      <c r="A101" s="140">
        <f t="shared" si="42"/>
        <v>43616</v>
      </c>
      <c r="B101" s="141">
        <f t="shared" ca="1" si="48"/>
        <v>152338.05149998999</v>
      </c>
      <c r="C101" s="142">
        <f t="shared" si="43"/>
        <v>150000</v>
      </c>
      <c r="D101" s="143">
        <f ca="1">IF(A101&lt;$B$1,VLOOKUP(A101,[1]DI!$A$4:$B$15000,2,FALSE),0)</f>
        <v>6.4000000000000001E-2</v>
      </c>
      <c r="E101" s="142">
        <f t="shared" ca="1" si="49"/>
        <v>2.4620000000000002E-4</v>
      </c>
      <c r="F101" s="144">
        <f t="shared" si="44"/>
        <v>1.03</v>
      </c>
      <c r="G101" s="145">
        <f t="shared" ca="1" si="37"/>
        <v>1.0002535859999999</v>
      </c>
      <c r="H101" s="142">
        <f ca="1">TRUNC(PRODUCT(G$10:G100),15)</f>
        <v>1.01558701477823</v>
      </c>
      <c r="I101" s="142">
        <f t="shared" si="45"/>
        <v>1</v>
      </c>
      <c r="J101" s="142">
        <f t="shared" ca="1" si="38"/>
        <v>1.01558701</v>
      </c>
      <c r="K101" s="142">
        <f t="shared" ca="1" si="39"/>
        <v>2338.0514999900001</v>
      </c>
      <c r="L101" s="146">
        <f>IF(VLOOKUP(A101,$U$12:$AD$125,8)=VLOOKUP(A100,$U$12:$AD$125,8),0,VLOOKUP(A101,U$12:$AD$125,8))</f>
        <v>0</v>
      </c>
      <c r="M101" s="147">
        <f>IF(L101&gt;0,VLOOKUP(L101,T$12:$AC$125,7),0)</f>
        <v>0</v>
      </c>
      <c r="N101" s="142">
        <f t="shared" si="40"/>
        <v>0</v>
      </c>
      <c r="O101" s="142">
        <f t="shared" ca="1" si="41"/>
        <v>2338.0514999900001</v>
      </c>
      <c r="P101" s="148" t="str">
        <f t="shared" si="46"/>
        <v>A+J=</v>
      </c>
      <c r="Q101" s="149">
        <f t="shared" si="47"/>
        <v>44266</v>
      </c>
      <c r="R101" s="12"/>
      <c r="S101" s="12"/>
      <c r="T101" s="61">
        <v>41005</v>
      </c>
      <c r="U101" s="28" t="s">
        <v>76</v>
      </c>
      <c r="V101" s="56"/>
      <c r="W101" s="12"/>
      <c r="X101" s="56"/>
      <c r="Y101" s="56"/>
      <c r="Z101" s="64"/>
      <c r="AA101" s="12"/>
      <c r="AB101" s="25"/>
      <c r="AC101" s="63"/>
      <c r="AD101" s="62"/>
      <c r="AE101" s="12"/>
      <c r="AF101" s="113">
        <f t="shared" si="54"/>
        <v>43572</v>
      </c>
      <c r="AG101" s="18">
        <f t="shared" ca="1" si="55"/>
        <v>151183.67099998999</v>
      </c>
      <c r="AH101" s="18">
        <f t="shared" si="55"/>
        <v>150000</v>
      </c>
      <c r="AI101" s="6">
        <f t="shared" ca="1" si="55"/>
        <v>6.4000000000000001E-2</v>
      </c>
      <c r="AJ101" s="19">
        <f t="shared" ca="1" si="55"/>
        <v>2.4620000000000002E-4</v>
      </c>
      <c r="AK101" s="6">
        <f t="shared" si="55"/>
        <v>1.03</v>
      </c>
      <c r="AL101" s="113">
        <f t="shared" si="52"/>
        <v>43572</v>
      </c>
      <c r="AM101" s="19">
        <f t="shared" ca="1" si="56"/>
        <v>1.0078911399999999</v>
      </c>
      <c r="AN101" s="18">
        <f t="shared" ca="1" si="56"/>
        <v>1183.6709999899999</v>
      </c>
      <c r="AO101" s="12">
        <f t="shared" si="56"/>
        <v>0</v>
      </c>
      <c r="AP101" s="20">
        <f t="shared" si="56"/>
        <v>0</v>
      </c>
      <c r="AQ101" s="18">
        <f t="shared" si="56"/>
        <v>0</v>
      </c>
      <c r="AR101" s="13" t="str">
        <f t="shared" si="56"/>
        <v>A+J=</v>
      </c>
      <c r="AS101" s="113">
        <f t="shared" si="56"/>
        <v>44266</v>
      </c>
      <c r="AT101" s="21"/>
      <c r="AU101" s="21"/>
      <c r="AV101" s="45"/>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row>
    <row r="102" spans="1:199" x14ac:dyDescent="0.2">
      <c r="A102" s="140">
        <f t="shared" si="42"/>
        <v>43617</v>
      </c>
      <c r="B102" s="141">
        <f t="shared" ca="1" si="48"/>
        <v>152376.68249999001</v>
      </c>
      <c r="C102" s="142">
        <f t="shared" si="43"/>
        <v>150000</v>
      </c>
      <c r="D102" s="143">
        <f ca="1">IF(A102&lt;$B$1,VLOOKUP(A102,[1]DI!$A$4:$B$15000,2,FALSE),0)</f>
        <v>0</v>
      </c>
      <c r="E102" s="142">
        <f t="shared" ca="1" si="49"/>
        <v>0</v>
      </c>
      <c r="F102" s="144">
        <f t="shared" si="44"/>
        <v>1.03</v>
      </c>
      <c r="G102" s="145">
        <f t="shared" ca="1" si="37"/>
        <v>1</v>
      </c>
      <c r="H102" s="142">
        <f ca="1">TRUNC(PRODUCT(G$10:G101),15)</f>
        <v>1.01584455342696</v>
      </c>
      <c r="I102" s="142">
        <f t="shared" si="45"/>
        <v>1</v>
      </c>
      <c r="J102" s="142">
        <f t="shared" ca="1" si="38"/>
        <v>1.01584455</v>
      </c>
      <c r="K102" s="142">
        <f t="shared" ca="1" si="39"/>
        <v>2376.68249999</v>
      </c>
      <c r="L102" s="146">
        <f>IF(VLOOKUP(A102,$U$12:$AD$125,8)=VLOOKUP(A101,$U$12:$AD$125,8),0,VLOOKUP(A102,U$12:$AD$125,8))</f>
        <v>0</v>
      </c>
      <c r="M102" s="147">
        <f>IF(L102&gt;0,VLOOKUP(L102,T$12:$AC$125,7),0)</f>
        <v>0</v>
      </c>
      <c r="N102" s="142">
        <f t="shared" si="40"/>
        <v>0</v>
      </c>
      <c r="O102" s="142">
        <f t="shared" ca="1" si="41"/>
        <v>2376.68249999</v>
      </c>
      <c r="P102" s="148" t="str">
        <f t="shared" si="46"/>
        <v>A+J=</v>
      </c>
      <c r="Q102" s="149">
        <f t="shared" si="47"/>
        <v>44266</v>
      </c>
      <c r="R102" s="12"/>
      <c r="S102" s="12"/>
      <c r="T102" s="61">
        <v>41030</v>
      </c>
      <c r="U102" s="28" t="s">
        <v>78</v>
      </c>
      <c r="V102" s="56"/>
      <c r="W102" s="12"/>
      <c r="X102" s="56"/>
      <c r="Y102" s="56"/>
      <c r="Z102" s="64"/>
      <c r="AA102" s="12"/>
      <c r="AB102" s="25"/>
      <c r="AC102" s="63"/>
      <c r="AD102" s="62"/>
      <c r="AE102" s="12"/>
      <c r="AF102" s="113">
        <f t="shared" si="54"/>
        <v>43573</v>
      </c>
      <c r="AG102" s="18">
        <f t="shared" ca="1" si="55"/>
        <v>151222.00949999999</v>
      </c>
      <c r="AH102" s="18">
        <f t="shared" si="55"/>
        <v>150000</v>
      </c>
      <c r="AI102" s="6">
        <f t="shared" ca="1" si="55"/>
        <v>6.4000000000000001E-2</v>
      </c>
      <c r="AJ102" s="19">
        <f t="shared" ca="1" si="55"/>
        <v>2.4620000000000002E-4</v>
      </c>
      <c r="AK102" s="6">
        <f t="shared" si="55"/>
        <v>1.03</v>
      </c>
      <c r="AL102" s="113">
        <f t="shared" si="52"/>
        <v>43573</v>
      </c>
      <c r="AM102" s="19">
        <f t="shared" ca="1" si="56"/>
        <v>1.00814673</v>
      </c>
      <c r="AN102" s="18">
        <f t="shared" ca="1" si="56"/>
        <v>1222.0094999999999</v>
      </c>
      <c r="AO102" s="12">
        <f t="shared" si="56"/>
        <v>0</v>
      </c>
      <c r="AP102" s="20">
        <f t="shared" si="56"/>
        <v>0</v>
      </c>
      <c r="AQ102" s="18">
        <f t="shared" si="56"/>
        <v>0</v>
      </c>
      <c r="AR102" s="13" t="str">
        <f t="shared" si="56"/>
        <v>A+J=</v>
      </c>
      <c r="AS102" s="113">
        <f t="shared" si="56"/>
        <v>44266</v>
      </c>
      <c r="AT102" s="21"/>
      <c r="AU102" s="21"/>
      <c r="AV102" s="45"/>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row>
    <row r="103" spans="1:199" x14ac:dyDescent="0.2">
      <c r="A103" s="140">
        <f t="shared" si="42"/>
        <v>43618</v>
      </c>
      <c r="B103" s="141">
        <f t="shared" ca="1" si="48"/>
        <v>152376.68249999001</v>
      </c>
      <c r="C103" s="142">
        <f t="shared" si="43"/>
        <v>150000</v>
      </c>
      <c r="D103" s="143">
        <f ca="1">IF(A103&lt;$B$1,VLOOKUP(A103,[1]DI!$A$4:$B$15000,2,FALSE),0)</f>
        <v>0</v>
      </c>
      <c r="E103" s="142">
        <f t="shared" ca="1" si="49"/>
        <v>0</v>
      </c>
      <c r="F103" s="144">
        <f t="shared" si="44"/>
        <v>1.03</v>
      </c>
      <c r="G103" s="145">
        <f t="shared" ca="1" si="37"/>
        <v>1</v>
      </c>
      <c r="H103" s="142">
        <f ca="1">TRUNC(PRODUCT(G$10:G102),15)</f>
        <v>1.01584455342696</v>
      </c>
      <c r="I103" s="142">
        <f t="shared" si="45"/>
        <v>1</v>
      </c>
      <c r="J103" s="142">
        <f t="shared" ca="1" si="38"/>
        <v>1.01584455</v>
      </c>
      <c r="K103" s="142">
        <f t="shared" ca="1" si="39"/>
        <v>2376.68249999</v>
      </c>
      <c r="L103" s="146">
        <f>IF(VLOOKUP(A103,$U$12:$AD$125,8)=VLOOKUP(A102,$U$12:$AD$125,8),0,VLOOKUP(A103,U$12:$AD$125,8))</f>
        <v>0</v>
      </c>
      <c r="M103" s="147">
        <f>IF(L103&gt;0,VLOOKUP(L103,T$12:$AC$125,7),0)</f>
        <v>0</v>
      </c>
      <c r="N103" s="142">
        <f t="shared" si="40"/>
        <v>0</v>
      </c>
      <c r="O103" s="142">
        <f t="shared" ca="1" si="41"/>
        <v>2376.68249999</v>
      </c>
      <c r="P103" s="148" t="str">
        <f t="shared" si="46"/>
        <v>A+J=</v>
      </c>
      <c r="Q103" s="149">
        <f t="shared" si="47"/>
        <v>44266</v>
      </c>
      <c r="R103" s="12"/>
      <c r="S103" s="12"/>
      <c r="T103" s="61">
        <v>41067</v>
      </c>
      <c r="U103" s="28" t="s">
        <v>79</v>
      </c>
      <c r="V103" s="56"/>
      <c r="W103" s="12"/>
      <c r="X103" s="56"/>
      <c r="Y103" s="56"/>
      <c r="Z103" s="64"/>
      <c r="AA103" s="12"/>
      <c r="AB103" s="25"/>
      <c r="AC103" s="63"/>
      <c r="AD103" s="62"/>
      <c r="AE103" s="12"/>
      <c r="AF103" s="113">
        <f t="shared" si="54"/>
        <v>43574</v>
      </c>
      <c r="AG103" s="18">
        <f t="shared" ca="1" si="55"/>
        <v>151260.35699999001</v>
      </c>
      <c r="AH103" s="18">
        <f t="shared" si="55"/>
        <v>150000</v>
      </c>
      <c r="AI103" s="6">
        <f t="shared" ca="1" si="55"/>
        <v>0</v>
      </c>
      <c r="AJ103" s="19">
        <f t="shared" ca="1" si="55"/>
        <v>0</v>
      </c>
      <c r="AK103" s="6">
        <f t="shared" si="55"/>
        <v>1.03</v>
      </c>
      <c r="AL103" s="113">
        <f t="shared" si="52"/>
        <v>43574</v>
      </c>
      <c r="AM103" s="19">
        <f t="shared" ca="1" si="56"/>
        <v>1.0084023799999999</v>
      </c>
      <c r="AN103" s="18">
        <f t="shared" ca="1" si="56"/>
        <v>1260.3569999900001</v>
      </c>
      <c r="AO103" s="12">
        <f t="shared" si="56"/>
        <v>0</v>
      </c>
      <c r="AP103" s="20">
        <f t="shared" si="56"/>
        <v>0</v>
      </c>
      <c r="AQ103" s="18">
        <f t="shared" si="56"/>
        <v>0</v>
      </c>
      <c r="AR103" s="13" t="str">
        <f t="shared" si="56"/>
        <v>A+J=</v>
      </c>
      <c r="AS103" s="113">
        <f t="shared" si="56"/>
        <v>44266</v>
      </c>
      <c r="AT103" s="21"/>
      <c r="AU103" s="21"/>
      <c r="AV103" s="45"/>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row>
    <row r="104" spans="1:199" x14ac:dyDescent="0.2">
      <c r="A104" s="140">
        <f t="shared" si="42"/>
        <v>43619</v>
      </c>
      <c r="B104" s="141">
        <f t="shared" ca="1" si="48"/>
        <v>152376.68249999001</v>
      </c>
      <c r="C104" s="142">
        <f t="shared" si="43"/>
        <v>150000</v>
      </c>
      <c r="D104" s="143">
        <f ca="1">IF(A104&lt;$B$1,VLOOKUP(A104,[1]DI!$A$4:$B$15000,2,FALSE),0)</f>
        <v>6.4000000000000001E-2</v>
      </c>
      <c r="E104" s="142">
        <f t="shared" ca="1" si="49"/>
        <v>2.4620000000000002E-4</v>
      </c>
      <c r="F104" s="144">
        <f t="shared" si="44"/>
        <v>1.03</v>
      </c>
      <c r="G104" s="145">
        <f t="shared" ca="1" si="37"/>
        <v>1.0002535859999999</v>
      </c>
      <c r="H104" s="142">
        <f ca="1">TRUNC(PRODUCT(G$10:G103),15)</f>
        <v>1.01584455342696</v>
      </c>
      <c r="I104" s="142">
        <f t="shared" si="45"/>
        <v>1</v>
      </c>
      <c r="J104" s="142">
        <f t="shared" ca="1" si="38"/>
        <v>1.01584455</v>
      </c>
      <c r="K104" s="142">
        <f t="shared" ca="1" si="39"/>
        <v>2376.68249999</v>
      </c>
      <c r="L104" s="146">
        <f>IF(VLOOKUP(A104,$U$12:$AD$125,8)=VLOOKUP(A103,$U$12:$AD$125,8),0,VLOOKUP(A104,U$12:$AD$125,8))</f>
        <v>0</v>
      </c>
      <c r="M104" s="147">
        <f>IF(L104&gt;0,VLOOKUP(L104,T$12:$AC$125,7),0)</f>
        <v>0</v>
      </c>
      <c r="N104" s="142">
        <f t="shared" si="40"/>
        <v>0</v>
      </c>
      <c r="O104" s="142">
        <f t="shared" ca="1" si="41"/>
        <v>2376.68249999</v>
      </c>
      <c r="P104" s="148" t="str">
        <f t="shared" si="46"/>
        <v>A+J=</v>
      </c>
      <c r="Q104" s="149">
        <f t="shared" si="47"/>
        <v>44266</v>
      </c>
      <c r="R104" s="12"/>
      <c r="S104" s="39"/>
      <c r="T104" s="61">
        <v>41159</v>
      </c>
      <c r="U104" s="28" t="s">
        <v>86</v>
      </c>
      <c r="V104" s="56"/>
      <c r="W104" s="12"/>
      <c r="X104" s="56"/>
      <c r="Y104" s="56"/>
      <c r="Z104" s="64"/>
      <c r="AA104" s="12"/>
      <c r="AB104" s="25"/>
      <c r="AC104" s="63"/>
      <c r="AD104" s="62"/>
      <c r="AE104" s="39"/>
      <c r="AF104" s="113">
        <f t="shared" si="54"/>
        <v>43575</v>
      </c>
      <c r="AG104" s="18">
        <f t="shared" ca="1" si="55"/>
        <v>151260.35699999001</v>
      </c>
      <c r="AH104" s="18">
        <f t="shared" si="55"/>
        <v>150000</v>
      </c>
      <c r="AI104" s="6">
        <f t="shared" ca="1" si="55"/>
        <v>0</v>
      </c>
      <c r="AJ104" s="19">
        <f t="shared" ca="1" si="55"/>
        <v>0</v>
      </c>
      <c r="AK104" s="6">
        <f t="shared" si="55"/>
        <v>1.03</v>
      </c>
      <c r="AL104" s="113">
        <f t="shared" si="52"/>
        <v>43575</v>
      </c>
      <c r="AM104" s="19">
        <f t="shared" ca="1" si="56"/>
        <v>1.0084023799999999</v>
      </c>
      <c r="AN104" s="18">
        <f t="shared" ca="1" si="56"/>
        <v>1260.3569999900001</v>
      </c>
      <c r="AO104" s="12">
        <f t="shared" si="56"/>
        <v>0</v>
      </c>
      <c r="AP104" s="20">
        <f t="shared" si="56"/>
        <v>0</v>
      </c>
      <c r="AQ104" s="18">
        <f t="shared" si="56"/>
        <v>0</v>
      </c>
      <c r="AR104" s="13" t="str">
        <f t="shared" si="56"/>
        <v>A+J=</v>
      </c>
      <c r="AS104" s="113">
        <f t="shared" si="56"/>
        <v>44266</v>
      </c>
      <c r="AT104" s="40"/>
      <c r="AU104" s="40"/>
      <c r="AV104" s="46"/>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row>
    <row r="105" spans="1:199" x14ac:dyDescent="0.2">
      <c r="A105" s="140">
        <f t="shared" si="42"/>
        <v>43620</v>
      </c>
      <c r="B105" s="141">
        <f t="shared" ca="1" si="48"/>
        <v>152415.32399999999</v>
      </c>
      <c r="C105" s="142">
        <f t="shared" si="43"/>
        <v>150000</v>
      </c>
      <c r="D105" s="143">
        <f ca="1">IF(A105&lt;$B$1,VLOOKUP(A105,[1]DI!$A$4:$B$15000,2,FALSE),0)</f>
        <v>6.4000000000000001E-2</v>
      </c>
      <c r="E105" s="142">
        <f t="shared" ca="1" si="49"/>
        <v>2.4620000000000002E-4</v>
      </c>
      <c r="F105" s="144">
        <f t="shared" si="44"/>
        <v>1.03</v>
      </c>
      <c r="G105" s="145">
        <f t="shared" ca="1" si="37"/>
        <v>1.0002535859999999</v>
      </c>
      <c r="H105" s="142">
        <f ca="1">TRUNC(PRODUCT(G$10:G104),15)</f>
        <v>1.01610215738389</v>
      </c>
      <c r="I105" s="142">
        <f t="shared" si="45"/>
        <v>1</v>
      </c>
      <c r="J105" s="142">
        <f t="shared" ca="1" si="38"/>
        <v>1.01610216</v>
      </c>
      <c r="K105" s="142">
        <f t="shared" ca="1" si="39"/>
        <v>2415.3240000000001</v>
      </c>
      <c r="L105" s="146">
        <f>IF(VLOOKUP(A105,$U$12:$AD$125,8)=VLOOKUP(A104,$U$12:$AD$125,8),0,VLOOKUP(A105,U$12:$AD$125,8))</f>
        <v>0</v>
      </c>
      <c r="M105" s="147">
        <f>IF(L105&gt;0,VLOOKUP(L105,T$12:$AC$125,7),0)</f>
        <v>0</v>
      </c>
      <c r="N105" s="142">
        <f t="shared" si="40"/>
        <v>0</v>
      </c>
      <c r="O105" s="142">
        <f t="shared" ca="1" si="41"/>
        <v>2415.3240000000001</v>
      </c>
      <c r="P105" s="148" t="str">
        <f t="shared" si="46"/>
        <v>A+J=</v>
      </c>
      <c r="Q105" s="149">
        <f t="shared" si="47"/>
        <v>44266</v>
      </c>
      <c r="R105" s="12"/>
      <c r="S105" s="12"/>
      <c r="T105" s="61">
        <v>41194</v>
      </c>
      <c r="U105" s="28" t="s">
        <v>88</v>
      </c>
      <c r="V105" s="56"/>
      <c r="W105" s="12"/>
      <c r="X105" s="56"/>
      <c r="Y105" s="56"/>
      <c r="Z105" s="64"/>
      <c r="AA105" s="12"/>
      <c r="AB105" s="25"/>
      <c r="AC105" s="63"/>
      <c r="AD105" s="62"/>
      <c r="AE105" s="12"/>
      <c r="AF105" s="113">
        <f t="shared" si="54"/>
        <v>43576</v>
      </c>
      <c r="AG105" s="18">
        <f t="shared" ca="1" si="55"/>
        <v>151260.35699999001</v>
      </c>
      <c r="AH105" s="18">
        <f t="shared" si="55"/>
        <v>150000</v>
      </c>
      <c r="AI105" s="6">
        <f t="shared" ca="1" si="55"/>
        <v>0</v>
      </c>
      <c r="AJ105" s="19">
        <f t="shared" ca="1" si="55"/>
        <v>0</v>
      </c>
      <c r="AK105" s="6">
        <f t="shared" si="55"/>
        <v>1.03</v>
      </c>
      <c r="AL105" s="113">
        <f t="shared" si="52"/>
        <v>43576</v>
      </c>
      <c r="AM105" s="19">
        <f t="shared" ca="1" si="56"/>
        <v>1.0084023799999999</v>
      </c>
      <c r="AN105" s="18">
        <f t="shared" ca="1" si="56"/>
        <v>1260.3569999900001</v>
      </c>
      <c r="AO105" s="12">
        <f t="shared" si="56"/>
        <v>0</v>
      </c>
      <c r="AP105" s="20">
        <f t="shared" si="56"/>
        <v>0</v>
      </c>
      <c r="AQ105" s="18">
        <f t="shared" si="56"/>
        <v>0</v>
      </c>
      <c r="AR105" s="13" t="str">
        <f t="shared" si="56"/>
        <v>A+J=</v>
      </c>
      <c r="AS105" s="113">
        <f t="shared" si="56"/>
        <v>44266</v>
      </c>
      <c r="AT105" s="21"/>
      <c r="AU105" s="21"/>
      <c r="AV105" s="45"/>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row>
    <row r="106" spans="1:199" x14ac:dyDescent="0.2">
      <c r="A106" s="140">
        <f t="shared" si="42"/>
        <v>43621</v>
      </c>
      <c r="B106" s="141">
        <f t="shared" ca="1" si="48"/>
        <v>152453.97450000001</v>
      </c>
      <c r="C106" s="142">
        <f t="shared" si="43"/>
        <v>150000</v>
      </c>
      <c r="D106" s="143">
        <f ca="1">IF(A106&lt;$B$1,VLOOKUP(A106,[1]DI!$A$4:$B$15000,2,FALSE),0)</f>
        <v>6.4000000000000001E-2</v>
      </c>
      <c r="E106" s="142">
        <f t="shared" ca="1" si="49"/>
        <v>2.4620000000000002E-4</v>
      </c>
      <c r="F106" s="144">
        <f t="shared" si="44"/>
        <v>1.03</v>
      </c>
      <c r="G106" s="145">
        <f t="shared" ca="1" si="37"/>
        <v>1.0002535859999999</v>
      </c>
      <c r="H106" s="142">
        <f ca="1">TRUNC(PRODUCT(G$10:G105),15)</f>
        <v>1.01635982666557</v>
      </c>
      <c r="I106" s="142">
        <f t="shared" si="45"/>
        <v>1</v>
      </c>
      <c r="J106" s="142">
        <f t="shared" ca="1" si="38"/>
        <v>1.0163598300000001</v>
      </c>
      <c r="K106" s="142">
        <f t="shared" ca="1" si="39"/>
        <v>2453.9744999999998</v>
      </c>
      <c r="L106" s="146">
        <f>IF(VLOOKUP(A106,$U$12:$AD$125,8)=VLOOKUP(A105,$U$12:$AD$125,8),0,VLOOKUP(A106,U$12:$AD$125,8))</f>
        <v>0</v>
      </c>
      <c r="M106" s="147">
        <f>IF(L106&gt;0,VLOOKUP(L106,T$12:$AC$125,7),0)</f>
        <v>0</v>
      </c>
      <c r="N106" s="142">
        <f t="shared" si="40"/>
        <v>0</v>
      </c>
      <c r="O106" s="142">
        <f t="shared" ca="1" si="41"/>
        <v>2453.9744999999998</v>
      </c>
      <c r="P106" s="148" t="str">
        <f t="shared" si="46"/>
        <v>A+J=</v>
      </c>
      <c r="Q106" s="149">
        <f t="shared" si="47"/>
        <v>44266</v>
      </c>
      <c r="R106" s="12"/>
      <c r="S106" s="12"/>
      <c r="T106" s="61">
        <v>41215</v>
      </c>
      <c r="U106" s="28" t="s">
        <v>73</v>
      </c>
      <c r="V106" s="56"/>
      <c r="W106" s="12"/>
      <c r="X106" s="56"/>
      <c r="Y106" s="56"/>
      <c r="Z106" s="64"/>
      <c r="AA106" s="12"/>
      <c r="AB106" s="25"/>
      <c r="AC106" s="63"/>
      <c r="AD106" s="62"/>
      <c r="AE106" s="12"/>
      <c r="AF106" s="113">
        <f t="shared" si="54"/>
        <v>43577</v>
      </c>
      <c r="AG106" s="18">
        <f t="shared" ca="1" si="55"/>
        <v>151260.35699999001</v>
      </c>
      <c r="AH106" s="18">
        <f t="shared" si="55"/>
        <v>150000</v>
      </c>
      <c r="AI106" s="6">
        <f t="shared" ca="1" si="55"/>
        <v>6.4000000000000001E-2</v>
      </c>
      <c r="AJ106" s="19">
        <f t="shared" ca="1" si="55"/>
        <v>2.4620000000000002E-4</v>
      </c>
      <c r="AK106" s="6">
        <f t="shared" si="55"/>
        <v>1.03</v>
      </c>
      <c r="AL106" s="113">
        <f t="shared" si="52"/>
        <v>43577</v>
      </c>
      <c r="AM106" s="19">
        <f t="shared" ca="1" si="56"/>
        <v>1.0084023799999999</v>
      </c>
      <c r="AN106" s="18">
        <f t="shared" ca="1" si="56"/>
        <v>1260.3569999900001</v>
      </c>
      <c r="AO106" s="12">
        <f t="shared" si="56"/>
        <v>0</v>
      </c>
      <c r="AP106" s="20">
        <f t="shared" si="56"/>
        <v>0</v>
      </c>
      <c r="AQ106" s="18">
        <f t="shared" si="56"/>
        <v>0</v>
      </c>
      <c r="AR106" s="13" t="str">
        <f t="shared" si="56"/>
        <v>A+J=</v>
      </c>
      <c r="AS106" s="113">
        <f t="shared" si="56"/>
        <v>44266</v>
      </c>
      <c r="AT106" s="21"/>
      <c r="AU106" s="21"/>
      <c r="AV106" s="45"/>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row>
    <row r="107" spans="1:199" x14ac:dyDescent="0.2">
      <c r="A107" s="140">
        <f t="shared" si="42"/>
        <v>43622</v>
      </c>
      <c r="B107" s="141">
        <f t="shared" ca="1" si="48"/>
        <v>152492.63399999999</v>
      </c>
      <c r="C107" s="142">
        <f t="shared" si="43"/>
        <v>150000</v>
      </c>
      <c r="D107" s="143">
        <f ca="1">IF(A107&lt;$B$1,VLOOKUP(A107,[1]DI!$A$4:$B$15000,2,FALSE),0)</f>
        <v>6.4000000000000001E-2</v>
      </c>
      <c r="E107" s="142">
        <f t="shared" ca="1" si="49"/>
        <v>2.4620000000000002E-4</v>
      </c>
      <c r="F107" s="144">
        <f t="shared" si="44"/>
        <v>1.03</v>
      </c>
      <c r="G107" s="145">
        <f t="shared" ca="1" si="37"/>
        <v>1.0002535859999999</v>
      </c>
      <c r="H107" s="142">
        <f ca="1">TRUNC(PRODUCT(G$10:G106),15)</f>
        <v>1.0166175612885699</v>
      </c>
      <c r="I107" s="142">
        <f t="shared" si="45"/>
        <v>1</v>
      </c>
      <c r="J107" s="142">
        <f t="shared" ca="1" si="38"/>
        <v>1.01661756</v>
      </c>
      <c r="K107" s="142">
        <f t="shared" ca="1" si="39"/>
        <v>2492.634</v>
      </c>
      <c r="L107" s="146">
        <f>IF(VLOOKUP(A107,$U$12:$AD$125,8)=VLOOKUP(A106,$U$12:$AD$125,8),0,VLOOKUP(A107,U$12:$AD$125,8))</f>
        <v>0</v>
      </c>
      <c r="M107" s="147">
        <f>IF(L107&gt;0,VLOOKUP(L107,T$12:$AC$125,7),0)</f>
        <v>0</v>
      </c>
      <c r="N107" s="142">
        <f t="shared" si="40"/>
        <v>0</v>
      </c>
      <c r="O107" s="142">
        <f t="shared" ca="1" si="41"/>
        <v>2492.634</v>
      </c>
      <c r="P107" s="148" t="str">
        <f t="shared" si="46"/>
        <v>A+J=</v>
      </c>
      <c r="Q107" s="149">
        <f t="shared" si="47"/>
        <v>44266</v>
      </c>
      <c r="R107" s="12"/>
      <c r="S107" s="12"/>
      <c r="T107" s="61">
        <v>41228</v>
      </c>
      <c r="U107" s="28" t="s">
        <v>74</v>
      </c>
      <c r="V107" s="56"/>
      <c r="W107" s="12"/>
      <c r="X107" s="56"/>
      <c r="Y107" s="56"/>
      <c r="Z107" s="64"/>
      <c r="AA107" s="12"/>
      <c r="AB107" s="25"/>
      <c r="AC107" s="63"/>
      <c r="AD107" s="62"/>
      <c r="AE107" s="12"/>
      <c r="AF107" s="113">
        <f t="shared" si="54"/>
        <v>43578</v>
      </c>
      <c r="AG107" s="18">
        <f t="shared" ca="1" si="55"/>
        <v>151298.71499999001</v>
      </c>
      <c r="AH107" s="18">
        <f t="shared" si="55"/>
        <v>150000</v>
      </c>
      <c r="AI107" s="6">
        <f t="shared" ca="1" si="55"/>
        <v>6.4000000000000001E-2</v>
      </c>
      <c r="AJ107" s="19">
        <f t="shared" ca="1" si="55"/>
        <v>2.4620000000000002E-4</v>
      </c>
      <c r="AK107" s="6">
        <f t="shared" si="55"/>
        <v>1.03</v>
      </c>
      <c r="AL107" s="113">
        <f t="shared" si="52"/>
        <v>43578</v>
      </c>
      <c r="AM107" s="19">
        <f t="shared" ca="1" si="56"/>
        <v>1.0086580999999999</v>
      </c>
      <c r="AN107" s="18">
        <f t="shared" ca="1" si="56"/>
        <v>1298.71499999</v>
      </c>
      <c r="AO107" s="12">
        <f t="shared" si="56"/>
        <v>0</v>
      </c>
      <c r="AP107" s="20">
        <f t="shared" si="56"/>
        <v>0</v>
      </c>
      <c r="AQ107" s="18">
        <f t="shared" si="56"/>
        <v>0</v>
      </c>
      <c r="AR107" s="13" t="str">
        <f t="shared" si="56"/>
        <v>A+J=</v>
      </c>
      <c r="AS107" s="113">
        <f t="shared" si="56"/>
        <v>44266</v>
      </c>
      <c r="AT107" s="21"/>
      <c r="AU107" s="21"/>
      <c r="AV107" s="45"/>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row>
    <row r="108" spans="1:199" x14ac:dyDescent="0.2">
      <c r="A108" s="140">
        <f t="shared" si="42"/>
        <v>43623</v>
      </c>
      <c r="B108" s="141">
        <f t="shared" ca="1" si="48"/>
        <v>152531.304</v>
      </c>
      <c r="C108" s="142">
        <f t="shared" si="43"/>
        <v>150000</v>
      </c>
      <c r="D108" s="143">
        <f ca="1">IF(A108&lt;$B$1,VLOOKUP(A108,[1]DI!$A$4:$B$15000,2,FALSE),0)</f>
        <v>6.4000000000000001E-2</v>
      </c>
      <c r="E108" s="142">
        <f t="shared" ca="1" si="49"/>
        <v>2.4620000000000002E-4</v>
      </c>
      <c r="F108" s="144">
        <f t="shared" si="44"/>
        <v>1.03</v>
      </c>
      <c r="G108" s="145">
        <f t="shared" ca="1" si="37"/>
        <v>1.0002535859999999</v>
      </c>
      <c r="H108" s="142">
        <f ca="1">TRUNC(PRODUCT(G$10:G107),15)</f>
        <v>1.0168753612694701</v>
      </c>
      <c r="I108" s="142">
        <f t="shared" si="45"/>
        <v>1</v>
      </c>
      <c r="J108" s="142">
        <f t="shared" ca="1" si="38"/>
        <v>1.01687536</v>
      </c>
      <c r="K108" s="142">
        <f t="shared" ca="1" si="39"/>
        <v>2531.3040000000001</v>
      </c>
      <c r="L108" s="146">
        <f>IF(VLOOKUP(A108,$U$12:$AD$125,8)=VLOOKUP(A107,$U$12:$AD$125,8),0,VLOOKUP(A108,U$12:$AD$125,8))</f>
        <v>0</v>
      </c>
      <c r="M108" s="147">
        <f>IF(L108&gt;0,VLOOKUP(L108,T$12:$AC$125,7),0)</f>
        <v>0</v>
      </c>
      <c r="N108" s="142">
        <f t="shared" si="40"/>
        <v>0</v>
      </c>
      <c r="O108" s="142">
        <f t="shared" ca="1" si="41"/>
        <v>2531.3040000000001</v>
      </c>
      <c r="P108" s="148" t="str">
        <f t="shared" si="46"/>
        <v>A+J=</v>
      </c>
      <c r="Q108" s="149">
        <f t="shared" si="47"/>
        <v>44266</v>
      </c>
      <c r="R108" s="12"/>
      <c r="S108" s="12"/>
      <c r="T108" s="61">
        <v>41268</v>
      </c>
      <c r="U108" s="28" t="s">
        <v>80</v>
      </c>
      <c r="V108" s="56"/>
      <c r="W108" s="12"/>
      <c r="X108" s="56"/>
      <c r="Y108" s="56"/>
      <c r="Z108" s="64"/>
      <c r="AA108" s="12"/>
      <c r="AB108" s="25"/>
      <c r="AC108" s="63"/>
      <c r="AD108" s="62"/>
      <c r="AE108" s="12"/>
      <c r="AF108" s="113">
        <f t="shared" si="54"/>
        <v>43579</v>
      </c>
      <c r="AG108" s="18">
        <f t="shared" ca="1" si="55"/>
        <v>151337.08199999001</v>
      </c>
      <c r="AH108" s="18">
        <f t="shared" si="55"/>
        <v>150000</v>
      </c>
      <c r="AI108" s="6">
        <f t="shared" ca="1" si="55"/>
        <v>6.4000000000000001E-2</v>
      </c>
      <c r="AJ108" s="19">
        <f t="shared" ca="1" si="55"/>
        <v>2.4620000000000002E-4</v>
      </c>
      <c r="AK108" s="6">
        <f t="shared" si="55"/>
        <v>1.03</v>
      </c>
      <c r="AL108" s="113">
        <f t="shared" si="52"/>
        <v>43579</v>
      </c>
      <c r="AM108" s="19">
        <f t="shared" ca="1" si="56"/>
        <v>1.0089138799999999</v>
      </c>
      <c r="AN108" s="18">
        <f t="shared" ca="1" si="56"/>
        <v>1337.08199999</v>
      </c>
      <c r="AO108" s="12">
        <f t="shared" si="56"/>
        <v>0</v>
      </c>
      <c r="AP108" s="20">
        <f t="shared" si="56"/>
        <v>0</v>
      </c>
      <c r="AQ108" s="18">
        <f t="shared" si="56"/>
        <v>0</v>
      </c>
      <c r="AR108" s="13" t="str">
        <f t="shared" si="56"/>
        <v>A+J=</v>
      </c>
      <c r="AS108" s="113">
        <f t="shared" si="56"/>
        <v>44266</v>
      </c>
      <c r="AT108" s="21"/>
      <c r="AU108" s="21"/>
      <c r="AV108" s="45"/>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row>
    <row r="109" spans="1:199" x14ac:dyDescent="0.2">
      <c r="A109" s="140">
        <f t="shared" si="42"/>
        <v>43624</v>
      </c>
      <c r="B109" s="141">
        <f t="shared" ca="1" si="48"/>
        <v>152569.98449999999</v>
      </c>
      <c r="C109" s="142">
        <f t="shared" si="43"/>
        <v>150000</v>
      </c>
      <c r="D109" s="143">
        <f ca="1">IF(A109&lt;$B$1,VLOOKUP(A109,[1]DI!$A$4:$B$15000,2,FALSE),0)</f>
        <v>0</v>
      </c>
      <c r="E109" s="142">
        <f t="shared" ca="1" si="49"/>
        <v>0</v>
      </c>
      <c r="F109" s="144">
        <f t="shared" si="44"/>
        <v>1.03</v>
      </c>
      <c r="G109" s="145">
        <f t="shared" ca="1" si="37"/>
        <v>1</v>
      </c>
      <c r="H109" s="142">
        <f ca="1">TRUNC(PRODUCT(G$10:G108),15)</f>
        <v>1.0171332266248301</v>
      </c>
      <c r="I109" s="142">
        <f t="shared" si="45"/>
        <v>1</v>
      </c>
      <c r="J109" s="142">
        <f t="shared" ca="1" si="38"/>
        <v>1.01713323</v>
      </c>
      <c r="K109" s="142">
        <f t="shared" ca="1" si="39"/>
        <v>2569.9845</v>
      </c>
      <c r="L109" s="146">
        <f>IF(VLOOKUP(A109,$U$12:$AD$125,8)=VLOOKUP(A108,$U$12:$AD$125,8),0,VLOOKUP(A109,U$12:$AD$125,8))</f>
        <v>0</v>
      </c>
      <c r="M109" s="147">
        <f>IF(L109&gt;0,VLOOKUP(L109,T$12:$AC$125,7),0)</f>
        <v>0</v>
      </c>
      <c r="N109" s="142">
        <f t="shared" si="40"/>
        <v>0</v>
      </c>
      <c r="O109" s="142">
        <f t="shared" ca="1" si="41"/>
        <v>2569.9845</v>
      </c>
      <c r="P109" s="148" t="str">
        <f t="shared" si="46"/>
        <v>A+J=</v>
      </c>
      <c r="Q109" s="149">
        <f t="shared" si="47"/>
        <v>44266</v>
      </c>
      <c r="R109" s="12"/>
      <c r="S109" s="12"/>
      <c r="T109" s="61">
        <v>41275</v>
      </c>
      <c r="U109" s="28" t="s">
        <v>81</v>
      </c>
      <c r="V109" s="56"/>
      <c r="W109" s="12"/>
      <c r="X109" s="56"/>
      <c r="Y109" s="56"/>
      <c r="Z109" s="64"/>
      <c r="AA109" s="12"/>
      <c r="AB109" s="25"/>
      <c r="AC109" s="63"/>
      <c r="AD109" s="62"/>
      <c r="AE109" s="12"/>
      <c r="AF109" s="113">
        <f t="shared" si="54"/>
        <v>43580</v>
      </c>
      <c r="AG109" s="18">
        <f t="shared" ca="1" si="55"/>
        <v>151375.4595</v>
      </c>
      <c r="AH109" s="18">
        <f t="shared" si="55"/>
        <v>150000</v>
      </c>
      <c r="AI109" s="6">
        <f t="shared" ca="1" si="55"/>
        <v>6.4000000000000001E-2</v>
      </c>
      <c r="AJ109" s="19">
        <f t="shared" ca="1" si="55"/>
        <v>2.4620000000000002E-4</v>
      </c>
      <c r="AK109" s="6">
        <f t="shared" si="55"/>
        <v>1.03</v>
      </c>
      <c r="AL109" s="113">
        <f t="shared" si="52"/>
        <v>43580</v>
      </c>
      <c r="AM109" s="19">
        <f t="shared" ca="1" si="56"/>
        <v>1.00916973</v>
      </c>
      <c r="AN109" s="18">
        <f t="shared" ca="1" si="56"/>
        <v>1375.4594999999999</v>
      </c>
      <c r="AO109" s="12">
        <f t="shared" si="56"/>
        <v>0</v>
      </c>
      <c r="AP109" s="20">
        <f t="shared" si="56"/>
        <v>0</v>
      </c>
      <c r="AQ109" s="18">
        <f t="shared" si="56"/>
        <v>0</v>
      </c>
      <c r="AR109" s="13" t="str">
        <f t="shared" si="56"/>
        <v>A+J=</v>
      </c>
      <c r="AS109" s="113">
        <f t="shared" si="56"/>
        <v>44266</v>
      </c>
      <c r="AT109" s="21"/>
      <c r="AU109" s="21"/>
      <c r="AV109" s="45"/>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row>
    <row r="110" spans="1:199" x14ac:dyDescent="0.2">
      <c r="A110" s="140">
        <f t="shared" si="42"/>
        <v>43625</v>
      </c>
      <c r="B110" s="141">
        <f t="shared" ca="1" si="48"/>
        <v>152569.98449999999</v>
      </c>
      <c r="C110" s="142">
        <f t="shared" si="43"/>
        <v>150000</v>
      </c>
      <c r="D110" s="143">
        <f ca="1">IF(A110&lt;$B$1,VLOOKUP(A110,[1]DI!$A$4:$B$15000,2,FALSE),0)</f>
        <v>0</v>
      </c>
      <c r="E110" s="142">
        <f t="shared" ca="1" si="49"/>
        <v>0</v>
      </c>
      <c r="F110" s="144">
        <f t="shared" si="44"/>
        <v>1.03</v>
      </c>
      <c r="G110" s="145">
        <f t="shared" ca="1" si="37"/>
        <v>1</v>
      </c>
      <c r="H110" s="142">
        <f ca="1">TRUNC(PRODUCT(G$10:G109),15)</f>
        <v>1.0171332266248301</v>
      </c>
      <c r="I110" s="142">
        <f t="shared" si="45"/>
        <v>1</v>
      </c>
      <c r="J110" s="142">
        <f t="shared" ca="1" si="38"/>
        <v>1.01713323</v>
      </c>
      <c r="K110" s="142">
        <f t="shared" ca="1" si="39"/>
        <v>2569.9845</v>
      </c>
      <c r="L110" s="146">
        <f>IF(VLOOKUP(A110,$U$12:$AD$125,8)=VLOOKUP(A109,$U$12:$AD$125,8),0,VLOOKUP(A110,U$12:$AD$125,8))</f>
        <v>0</v>
      </c>
      <c r="M110" s="147">
        <f>IF(L110&gt;0,VLOOKUP(L110,T$12:$AC$125,7),0)</f>
        <v>0</v>
      </c>
      <c r="N110" s="142">
        <f t="shared" si="40"/>
        <v>0</v>
      </c>
      <c r="O110" s="142">
        <f t="shared" ca="1" si="41"/>
        <v>2569.9845</v>
      </c>
      <c r="P110" s="148" t="str">
        <f t="shared" si="46"/>
        <v>A+J=</v>
      </c>
      <c r="Q110" s="149">
        <f t="shared" si="47"/>
        <v>44266</v>
      </c>
      <c r="R110" s="12"/>
      <c r="S110" s="12"/>
      <c r="T110" s="61">
        <v>41316</v>
      </c>
      <c r="U110" s="28" t="s">
        <v>75</v>
      </c>
      <c r="V110" s="56"/>
      <c r="W110" s="12"/>
      <c r="X110" s="56"/>
      <c r="Y110" s="56"/>
      <c r="Z110" s="64"/>
      <c r="AA110" s="12"/>
      <c r="AB110" s="25"/>
      <c r="AC110" s="63"/>
      <c r="AD110" s="62"/>
      <c r="AE110" s="12"/>
      <c r="AF110" s="113">
        <f t="shared" si="54"/>
        <v>43581</v>
      </c>
      <c r="AG110" s="18">
        <f t="shared" ca="1" si="55"/>
        <v>151413.84599999001</v>
      </c>
      <c r="AH110" s="18">
        <f t="shared" si="55"/>
        <v>150000</v>
      </c>
      <c r="AI110" s="6">
        <f t="shared" ca="1" si="55"/>
        <v>6.4000000000000001E-2</v>
      </c>
      <c r="AJ110" s="19">
        <f t="shared" ca="1" si="55"/>
        <v>2.4620000000000002E-4</v>
      </c>
      <c r="AK110" s="6">
        <f t="shared" si="55"/>
        <v>1.03</v>
      </c>
      <c r="AL110" s="113">
        <f t="shared" si="52"/>
        <v>43581</v>
      </c>
      <c r="AM110" s="19">
        <f t="shared" ca="1" si="56"/>
        <v>1.0094256399999999</v>
      </c>
      <c r="AN110" s="18">
        <f t="shared" ca="1" si="56"/>
        <v>1413.8459999900001</v>
      </c>
      <c r="AO110" s="12">
        <f t="shared" si="56"/>
        <v>0</v>
      </c>
      <c r="AP110" s="20">
        <f t="shared" si="56"/>
        <v>0</v>
      </c>
      <c r="AQ110" s="18">
        <f t="shared" si="56"/>
        <v>0</v>
      </c>
      <c r="AR110" s="13" t="str">
        <f t="shared" si="56"/>
        <v>A+J=</v>
      </c>
      <c r="AS110" s="113">
        <f t="shared" si="56"/>
        <v>44266</v>
      </c>
      <c r="AT110" s="21"/>
      <c r="AU110" s="21"/>
      <c r="AV110" s="45"/>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row>
    <row r="111" spans="1:199" x14ac:dyDescent="0.2">
      <c r="A111" s="140">
        <f t="shared" si="42"/>
        <v>43626</v>
      </c>
      <c r="B111" s="141">
        <f t="shared" ca="1" si="48"/>
        <v>152569.98449999999</v>
      </c>
      <c r="C111" s="142">
        <f t="shared" si="43"/>
        <v>150000</v>
      </c>
      <c r="D111" s="143">
        <f ca="1">IF(A111&lt;$B$1,VLOOKUP(A111,[1]DI!$A$4:$B$15000,2,FALSE),0)</f>
        <v>6.4000000000000001E-2</v>
      </c>
      <c r="E111" s="142">
        <f t="shared" ca="1" si="49"/>
        <v>2.4620000000000002E-4</v>
      </c>
      <c r="F111" s="144">
        <f t="shared" si="44"/>
        <v>1.03</v>
      </c>
      <c r="G111" s="145">
        <f t="shared" ca="1" si="37"/>
        <v>1.0002535859999999</v>
      </c>
      <c r="H111" s="142">
        <f ca="1">TRUNC(PRODUCT(G$10:G110),15)</f>
        <v>1.0171332266248301</v>
      </c>
      <c r="I111" s="142">
        <f t="shared" si="45"/>
        <v>1</v>
      </c>
      <c r="J111" s="142">
        <f t="shared" ca="1" si="38"/>
        <v>1.01713323</v>
      </c>
      <c r="K111" s="142">
        <f t="shared" ca="1" si="39"/>
        <v>2569.9845</v>
      </c>
      <c r="L111" s="146">
        <f>IF(VLOOKUP(A111,$U$12:$AD$125,8)=VLOOKUP(A110,$U$12:$AD$125,8),0,VLOOKUP(A111,U$12:$AD$125,8))</f>
        <v>0</v>
      </c>
      <c r="M111" s="147">
        <f>IF(L111&gt;0,VLOOKUP(L111,T$12:$AC$125,7),0)</f>
        <v>0</v>
      </c>
      <c r="N111" s="142">
        <f t="shared" si="40"/>
        <v>0</v>
      </c>
      <c r="O111" s="142">
        <f t="shared" ca="1" si="41"/>
        <v>2569.9845</v>
      </c>
      <c r="P111" s="148" t="str">
        <f t="shared" si="46"/>
        <v>A+J=</v>
      </c>
      <c r="Q111" s="149">
        <f t="shared" si="47"/>
        <v>44266</v>
      </c>
      <c r="R111" s="12"/>
      <c r="S111" s="12"/>
      <c r="T111" s="61">
        <v>41317</v>
      </c>
      <c r="U111" s="28" t="s">
        <v>75</v>
      </c>
      <c r="V111" s="56"/>
      <c r="W111" s="12"/>
      <c r="X111" s="56"/>
      <c r="Y111" s="56"/>
      <c r="Z111" s="64"/>
      <c r="AA111" s="12"/>
      <c r="AB111" s="25"/>
      <c r="AC111" s="63"/>
      <c r="AD111" s="62"/>
      <c r="AE111" s="12"/>
      <c r="AF111" s="113">
        <f t="shared" si="54"/>
        <v>43582</v>
      </c>
      <c r="AG111" s="18">
        <f t="shared" ca="1" si="55"/>
        <v>151452.24149998999</v>
      </c>
      <c r="AH111" s="18">
        <f t="shared" si="55"/>
        <v>150000</v>
      </c>
      <c r="AI111" s="6">
        <f t="shared" ca="1" si="55"/>
        <v>0</v>
      </c>
      <c r="AJ111" s="19">
        <f t="shared" ca="1" si="55"/>
        <v>0</v>
      </c>
      <c r="AK111" s="6">
        <f t="shared" si="55"/>
        <v>1.03</v>
      </c>
      <c r="AL111" s="113">
        <f t="shared" si="52"/>
        <v>43582</v>
      </c>
      <c r="AM111" s="19">
        <f t="shared" ca="1" si="56"/>
        <v>1.0096816099999999</v>
      </c>
      <c r="AN111" s="18">
        <f t="shared" ca="1" si="56"/>
        <v>1452.24149999</v>
      </c>
      <c r="AO111" s="12">
        <f t="shared" si="56"/>
        <v>0</v>
      </c>
      <c r="AP111" s="20">
        <f t="shared" si="56"/>
        <v>0</v>
      </c>
      <c r="AQ111" s="18">
        <f t="shared" si="56"/>
        <v>0</v>
      </c>
      <c r="AR111" s="13" t="str">
        <f t="shared" si="56"/>
        <v>A+J=</v>
      </c>
      <c r="AS111" s="113">
        <f t="shared" si="56"/>
        <v>44266</v>
      </c>
      <c r="AT111" s="21"/>
      <c r="AU111" s="21"/>
      <c r="AV111" s="45"/>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row>
    <row r="112" spans="1:199" x14ac:dyDescent="0.2">
      <c r="A112" s="140">
        <f t="shared" si="42"/>
        <v>43627</v>
      </c>
      <c r="B112" s="141">
        <f t="shared" ca="1" si="48"/>
        <v>152608.674</v>
      </c>
      <c r="C112" s="142">
        <f t="shared" si="43"/>
        <v>150000</v>
      </c>
      <c r="D112" s="143">
        <f ca="1">IF(A112&lt;$B$1,VLOOKUP(A112,[1]DI!$A$4:$B$15000,2,FALSE),0)</f>
        <v>6.4000000000000001E-2</v>
      </c>
      <c r="E112" s="142">
        <f t="shared" ca="1" si="49"/>
        <v>2.4620000000000002E-4</v>
      </c>
      <c r="F112" s="144">
        <f t="shared" si="44"/>
        <v>1.03</v>
      </c>
      <c r="G112" s="145">
        <f t="shared" ca="1" si="37"/>
        <v>1.0002535859999999</v>
      </c>
      <c r="H112" s="142">
        <f ca="1">TRUNC(PRODUCT(G$10:G111),15)</f>
        <v>1.01739115737124</v>
      </c>
      <c r="I112" s="142">
        <f t="shared" si="45"/>
        <v>1</v>
      </c>
      <c r="J112" s="142">
        <f t="shared" ca="1" si="38"/>
        <v>1.0173911600000001</v>
      </c>
      <c r="K112" s="142">
        <f t="shared" ca="1" si="39"/>
        <v>2608.674</v>
      </c>
      <c r="L112" s="146">
        <f>IF(VLOOKUP(A112,$U$12:$AD$125,8)=VLOOKUP(A111,$U$12:$AD$125,8),0,VLOOKUP(A112,U$12:$AD$125,8))</f>
        <v>0</v>
      </c>
      <c r="M112" s="147">
        <f>IF(L112&gt;0,VLOOKUP(L112,T$12:$AC$125,7),0)</f>
        <v>0</v>
      </c>
      <c r="N112" s="142">
        <f t="shared" si="40"/>
        <v>0</v>
      </c>
      <c r="O112" s="142">
        <f t="shared" ca="1" si="41"/>
        <v>2608.674</v>
      </c>
      <c r="P112" s="148" t="str">
        <f t="shared" si="46"/>
        <v>A+J=</v>
      </c>
      <c r="Q112" s="149">
        <f t="shared" si="47"/>
        <v>44266</v>
      </c>
      <c r="R112" s="12"/>
      <c r="S112" s="12"/>
      <c r="T112" s="61">
        <v>41362</v>
      </c>
      <c r="U112" s="28" t="s">
        <v>76</v>
      </c>
      <c r="V112" s="56"/>
      <c r="W112" s="12"/>
      <c r="X112" s="56"/>
      <c r="Y112" s="56"/>
      <c r="Z112" s="64"/>
      <c r="AA112" s="12"/>
      <c r="AB112" s="25"/>
      <c r="AC112" s="63"/>
      <c r="AD112" s="62"/>
      <c r="AE112" s="12"/>
      <c r="AF112" s="113">
        <f t="shared" si="54"/>
        <v>43583</v>
      </c>
      <c r="AG112" s="18">
        <f t="shared" ca="1" si="55"/>
        <v>151452.24149998999</v>
      </c>
      <c r="AH112" s="18">
        <f t="shared" si="55"/>
        <v>150000</v>
      </c>
      <c r="AI112" s="6">
        <f t="shared" ca="1" si="55"/>
        <v>0</v>
      </c>
      <c r="AJ112" s="19">
        <f t="shared" ca="1" si="55"/>
        <v>0</v>
      </c>
      <c r="AK112" s="6">
        <f t="shared" si="55"/>
        <v>1.03</v>
      </c>
      <c r="AL112" s="113">
        <f t="shared" si="52"/>
        <v>43583</v>
      </c>
      <c r="AM112" s="19">
        <f t="shared" ca="1" si="56"/>
        <v>1.0096816099999999</v>
      </c>
      <c r="AN112" s="18">
        <f t="shared" ca="1" si="56"/>
        <v>1452.24149999</v>
      </c>
      <c r="AO112" s="12">
        <f t="shared" si="56"/>
        <v>0</v>
      </c>
      <c r="AP112" s="20">
        <f t="shared" si="56"/>
        <v>0</v>
      </c>
      <c r="AQ112" s="18">
        <f t="shared" si="56"/>
        <v>0</v>
      </c>
      <c r="AR112" s="13" t="str">
        <f t="shared" si="56"/>
        <v>A+J=</v>
      </c>
      <c r="AS112" s="113">
        <f t="shared" si="56"/>
        <v>44266</v>
      </c>
      <c r="AT112" s="21"/>
      <c r="AU112" s="21"/>
      <c r="AV112" s="45"/>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row>
    <row r="113" spans="1:196" x14ac:dyDescent="0.2">
      <c r="A113" s="140">
        <f t="shared" si="42"/>
        <v>43628</v>
      </c>
      <c r="B113" s="141">
        <f t="shared" ca="1" si="48"/>
        <v>152647.3725</v>
      </c>
      <c r="C113" s="142">
        <f t="shared" si="43"/>
        <v>150000</v>
      </c>
      <c r="D113" s="143">
        <f ca="1">IF(A113&lt;$B$1,VLOOKUP(A113,[1]DI!$A$4:$B$15000,2,FALSE),0)</f>
        <v>6.4000000000000001E-2</v>
      </c>
      <c r="E113" s="142">
        <f t="shared" ca="1" si="49"/>
        <v>2.4620000000000002E-4</v>
      </c>
      <c r="F113" s="144">
        <f t="shared" si="44"/>
        <v>1.03</v>
      </c>
      <c r="G113" s="145">
        <f t="shared" ca="1" si="37"/>
        <v>1.0002535859999999</v>
      </c>
      <c r="H113" s="142">
        <f ca="1">TRUNC(PRODUCT(G$10:G112),15)</f>
        <v>1.0176491535252701</v>
      </c>
      <c r="I113" s="142">
        <f t="shared" si="45"/>
        <v>1</v>
      </c>
      <c r="J113" s="142">
        <f t="shared" ca="1" si="38"/>
        <v>1.01764915</v>
      </c>
      <c r="K113" s="142">
        <f t="shared" ca="1" si="39"/>
        <v>2647.3724999999999</v>
      </c>
      <c r="L113" s="146">
        <f>IF(VLOOKUP(A113,$U$12:$AD$125,8)=VLOOKUP(A112,$U$12:$AD$125,8),0,VLOOKUP(A113,U$12:$AD$125,8))</f>
        <v>0</v>
      </c>
      <c r="M113" s="147">
        <f>IF(L113&gt;0,VLOOKUP(L113,T$12:$AC$125,7),0)</f>
        <v>0</v>
      </c>
      <c r="N113" s="142">
        <f t="shared" si="40"/>
        <v>0</v>
      </c>
      <c r="O113" s="142">
        <f t="shared" ca="1" si="41"/>
        <v>2647.3724999999999</v>
      </c>
      <c r="P113" s="148" t="str">
        <f t="shared" si="46"/>
        <v>A+J=</v>
      </c>
      <c r="Q113" s="149">
        <f t="shared" si="47"/>
        <v>44266</v>
      </c>
      <c r="R113" s="12"/>
      <c r="S113" s="12"/>
      <c r="T113" s="61">
        <v>41395</v>
      </c>
      <c r="U113" s="28" t="s">
        <v>78</v>
      </c>
      <c r="V113" s="56"/>
      <c r="W113" s="12"/>
      <c r="X113" s="56"/>
      <c r="Y113" s="56"/>
      <c r="Z113" s="64"/>
      <c r="AA113" s="12"/>
      <c r="AB113" s="25"/>
      <c r="AC113" s="63"/>
      <c r="AD113" s="62"/>
      <c r="AE113" s="12"/>
      <c r="AF113" s="113">
        <f t="shared" si="54"/>
        <v>43584</v>
      </c>
      <c r="AG113" s="18">
        <f t="shared" ca="1" si="55"/>
        <v>151452.24149998999</v>
      </c>
      <c r="AH113" s="18">
        <f t="shared" si="55"/>
        <v>150000</v>
      </c>
      <c r="AI113" s="6">
        <f t="shared" ca="1" si="55"/>
        <v>6.4000000000000001E-2</v>
      </c>
      <c r="AJ113" s="19">
        <f t="shared" ca="1" si="55"/>
        <v>2.4620000000000002E-4</v>
      </c>
      <c r="AK113" s="6">
        <f t="shared" si="55"/>
        <v>1.03</v>
      </c>
      <c r="AL113" s="113">
        <f t="shared" si="52"/>
        <v>43584</v>
      </c>
      <c r="AM113" s="19">
        <f t="shared" ca="1" si="56"/>
        <v>1.0096816099999999</v>
      </c>
      <c r="AN113" s="18">
        <f t="shared" ca="1" si="56"/>
        <v>1452.24149999</v>
      </c>
      <c r="AO113" s="12">
        <f t="shared" si="56"/>
        <v>0</v>
      </c>
      <c r="AP113" s="20">
        <f t="shared" si="56"/>
        <v>0</v>
      </c>
      <c r="AQ113" s="18">
        <f t="shared" si="56"/>
        <v>0</v>
      </c>
      <c r="AR113" s="13" t="str">
        <f t="shared" si="56"/>
        <v>A+J=</v>
      </c>
      <c r="AS113" s="113">
        <f t="shared" si="56"/>
        <v>44266</v>
      </c>
      <c r="AT113" s="21"/>
      <c r="AU113" s="21"/>
      <c r="AV113" s="45"/>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row>
    <row r="114" spans="1:196" x14ac:dyDescent="0.2">
      <c r="A114" s="140">
        <f t="shared" si="42"/>
        <v>43629</v>
      </c>
      <c r="B114" s="141">
        <f t="shared" ca="1" si="48"/>
        <v>152686.08299999</v>
      </c>
      <c r="C114" s="142">
        <f t="shared" si="43"/>
        <v>150000</v>
      </c>
      <c r="D114" s="143">
        <f ca="1">IF(A114&lt;$B$1,VLOOKUP(A114,[1]DI!$A$4:$B$15000,2,FALSE),0)</f>
        <v>6.4000000000000001E-2</v>
      </c>
      <c r="E114" s="142">
        <f t="shared" ca="1" si="49"/>
        <v>2.4620000000000002E-4</v>
      </c>
      <c r="F114" s="144">
        <f t="shared" si="44"/>
        <v>1.03</v>
      </c>
      <c r="G114" s="145">
        <f t="shared" ca="1" si="37"/>
        <v>1.0002535859999999</v>
      </c>
      <c r="H114" s="142">
        <f ca="1">TRUNC(PRODUCT(G$10:G113),15)</f>
        <v>1.01790721510352</v>
      </c>
      <c r="I114" s="142">
        <f t="shared" si="45"/>
        <v>1</v>
      </c>
      <c r="J114" s="142">
        <f t="shared" ca="1" si="38"/>
        <v>1.0179072199999999</v>
      </c>
      <c r="K114" s="142">
        <f t="shared" ca="1" si="39"/>
        <v>2686.0829999900002</v>
      </c>
      <c r="L114" s="146">
        <f>IF(VLOOKUP(A114,$U$12:$AD$125,8)=VLOOKUP(A113,$U$12:$AD$125,8),0,VLOOKUP(A114,U$12:$AD$125,8))</f>
        <v>0</v>
      </c>
      <c r="M114" s="147">
        <f>IF(L114&gt;0,VLOOKUP(L114,T$12:$AC$125,7),0)</f>
        <v>0</v>
      </c>
      <c r="N114" s="142">
        <f t="shared" si="40"/>
        <v>0</v>
      </c>
      <c r="O114" s="142">
        <f t="shared" ca="1" si="41"/>
        <v>2686.0829999900002</v>
      </c>
      <c r="P114" s="148" t="str">
        <f t="shared" si="46"/>
        <v>A+J=</v>
      </c>
      <c r="Q114" s="149">
        <f t="shared" si="47"/>
        <v>44266</v>
      </c>
      <c r="R114" s="12"/>
      <c r="S114" s="12"/>
      <c r="T114" s="61">
        <v>41424</v>
      </c>
      <c r="U114" s="28" t="s">
        <v>79</v>
      </c>
      <c r="V114" s="56"/>
      <c r="W114" s="12"/>
      <c r="X114" s="56"/>
      <c r="Y114" s="56"/>
      <c r="Z114" s="64"/>
      <c r="AA114" s="12"/>
      <c r="AB114" s="25"/>
      <c r="AC114" s="63"/>
      <c r="AD114" s="62"/>
      <c r="AE114" s="12"/>
      <c r="AF114" s="113"/>
      <c r="AG114" s="18"/>
      <c r="AH114" s="18"/>
      <c r="AI114" s="6"/>
      <c r="AJ114" s="19"/>
      <c r="AK114" s="6"/>
      <c r="AL114" s="113"/>
      <c r="AM114" s="19"/>
      <c r="AN114" s="18"/>
      <c r="AO114" s="12"/>
      <c r="AP114" s="20"/>
      <c r="AQ114" s="18"/>
      <c r="AR114" s="47"/>
      <c r="AS114" s="113"/>
      <c r="AT114" s="21"/>
      <c r="AU114" s="21"/>
      <c r="AV114" s="45"/>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row>
    <row r="115" spans="1:196" x14ac:dyDescent="0.2">
      <c r="A115" s="140">
        <f t="shared" si="42"/>
        <v>43630</v>
      </c>
      <c r="B115" s="141">
        <f t="shared" ca="1" si="48"/>
        <v>152724.80099999</v>
      </c>
      <c r="C115" s="142">
        <f t="shared" si="43"/>
        <v>150000</v>
      </c>
      <c r="D115" s="143">
        <f ca="1">IF(A115&lt;$B$1,VLOOKUP(A115,[1]DI!$A$4:$B$15000,2,FALSE),0)</f>
        <v>6.4000000000000001E-2</v>
      </c>
      <c r="E115" s="142">
        <f t="shared" ca="1" si="49"/>
        <v>2.4620000000000002E-4</v>
      </c>
      <c r="F115" s="144">
        <f t="shared" si="44"/>
        <v>1.03</v>
      </c>
      <c r="G115" s="145">
        <f t="shared" ca="1" si="37"/>
        <v>1.0002535859999999</v>
      </c>
      <c r="H115" s="142">
        <f ca="1">TRUNC(PRODUCT(G$10:G114),15)</f>
        <v>1.01816534212257</v>
      </c>
      <c r="I115" s="142">
        <f t="shared" si="45"/>
        <v>1</v>
      </c>
      <c r="J115" s="142">
        <f t="shared" ca="1" si="38"/>
        <v>1.0181653399999999</v>
      </c>
      <c r="K115" s="142">
        <f t="shared" ca="1" si="39"/>
        <v>2724.80099999</v>
      </c>
      <c r="L115" s="146">
        <f>IF(VLOOKUP(A115,$U$12:$AD$125,8)=VLOOKUP(A114,$U$12:$AD$125,8),0,VLOOKUP(A115,U$12:$AD$125,8))</f>
        <v>0</v>
      </c>
      <c r="M115" s="147">
        <f>IF(L115&gt;0,VLOOKUP(L115,T$12:$AC$125,7),0)</f>
        <v>0</v>
      </c>
      <c r="N115" s="142">
        <f t="shared" si="40"/>
        <v>0</v>
      </c>
      <c r="O115" s="142">
        <f t="shared" ca="1" si="41"/>
        <v>2724.80099999</v>
      </c>
      <c r="P115" s="148" t="str">
        <f t="shared" si="46"/>
        <v>A+J=</v>
      </c>
      <c r="Q115" s="149">
        <f t="shared" si="47"/>
        <v>44266</v>
      </c>
      <c r="R115" s="12"/>
      <c r="S115" s="12"/>
      <c r="T115" s="61">
        <v>41593</v>
      </c>
      <c r="U115" s="28" t="s">
        <v>74</v>
      </c>
      <c r="V115" s="56"/>
      <c r="W115" s="12"/>
      <c r="X115" s="56"/>
      <c r="Y115" s="56"/>
      <c r="Z115" s="64"/>
      <c r="AA115" s="12"/>
      <c r="AB115" s="25"/>
      <c r="AC115" s="63"/>
      <c r="AD115" s="62"/>
      <c r="AE115" s="12"/>
      <c r="AF115" s="113" t="str">
        <f t="shared" ref="AF115:AS115" si="57">$B$6</f>
        <v>LF001900255</v>
      </c>
      <c r="AG115" s="12" t="str">
        <f t="shared" si="57"/>
        <v>LF001900255</v>
      </c>
      <c r="AH115" s="12" t="str">
        <f t="shared" si="57"/>
        <v>LF001900255</v>
      </c>
      <c r="AI115" s="12" t="str">
        <f t="shared" si="57"/>
        <v>LF001900255</v>
      </c>
      <c r="AJ115" s="12" t="str">
        <f t="shared" si="57"/>
        <v>LF001900255</v>
      </c>
      <c r="AK115" s="6" t="str">
        <f t="shared" si="57"/>
        <v>LF001900255</v>
      </c>
      <c r="AL115" s="113" t="str">
        <f t="shared" si="57"/>
        <v>LF001900255</v>
      </c>
      <c r="AM115" s="12" t="str">
        <f t="shared" si="57"/>
        <v>LF001900255</v>
      </c>
      <c r="AN115" s="12" t="str">
        <f t="shared" si="57"/>
        <v>LF001900255</v>
      </c>
      <c r="AO115" s="12" t="str">
        <f t="shared" si="57"/>
        <v>LF001900255</v>
      </c>
      <c r="AP115" s="20" t="str">
        <f t="shared" si="57"/>
        <v>LF001900255</v>
      </c>
      <c r="AQ115" s="12" t="str">
        <f t="shared" si="57"/>
        <v>LF001900255</v>
      </c>
      <c r="AR115" s="13" t="str">
        <f t="shared" si="57"/>
        <v>LF001900255</v>
      </c>
      <c r="AS115" s="113" t="str">
        <f t="shared" si="57"/>
        <v>LF001900255</v>
      </c>
      <c r="AT115" s="21"/>
      <c r="AU115" s="21"/>
      <c r="AV115" s="45"/>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row>
    <row r="116" spans="1:196" x14ac:dyDescent="0.2">
      <c r="A116" s="140">
        <f t="shared" si="42"/>
        <v>43631</v>
      </c>
      <c r="B116" s="141">
        <f t="shared" ca="1" si="48"/>
        <v>152763.52949998999</v>
      </c>
      <c r="C116" s="142">
        <f t="shared" si="43"/>
        <v>150000</v>
      </c>
      <c r="D116" s="143">
        <f ca="1">IF(A116&lt;$B$1,VLOOKUP(A116,[1]DI!$A$4:$B$15000,2,FALSE),0)</f>
        <v>0</v>
      </c>
      <c r="E116" s="142">
        <f t="shared" ca="1" si="49"/>
        <v>0</v>
      </c>
      <c r="F116" s="144">
        <f t="shared" si="44"/>
        <v>1.03</v>
      </c>
      <c r="G116" s="145">
        <f t="shared" ca="1" si="37"/>
        <v>1</v>
      </c>
      <c r="H116" s="142">
        <f ca="1">TRUNC(PRODUCT(G$10:G115),15)</f>
        <v>1.01842353459902</v>
      </c>
      <c r="I116" s="142">
        <f t="shared" si="45"/>
        <v>1</v>
      </c>
      <c r="J116" s="142">
        <f t="shared" ca="1" si="38"/>
        <v>1.01842353</v>
      </c>
      <c r="K116" s="142">
        <f t="shared" ca="1" si="39"/>
        <v>2763.5294999900002</v>
      </c>
      <c r="L116" s="146">
        <f>IF(VLOOKUP(A116,$U$12:$AD$125,8)=VLOOKUP(A115,$U$12:$AD$125,8),0,VLOOKUP(A116,U$12:$AD$125,8))</f>
        <v>0</v>
      </c>
      <c r="M116" s="147">
        <f>IF(L116&gt;0,VLOOKUP(L116,T$12:$AC$125,7),0)</f>
        <v>0</v>
      </c>
      <c r="N116" s="142">
        <f t="shared" si="40"/>
        <v>0</v>
      </c>
      <c r="O116" s="142">
        <f t="shared" ca="1" si="41"/>
        <v>2763.5294999900002</v>
      </c>
      <c r="P116" s="148" t="str">
        <f t="shared" si="46"/>
        <v>A+J=</v>
      </c>
      <c r="Q116" s="149">
        <f t="shared" si="47"/>
        <v>44266</v>
      </c>
      <c r="R116" s="12"/>
      <c r="S116" s="12"/>
      <c r="T116" s="61">
        <v>41633</v>
      </c>
      <c r="U116" s="28" t="s">
        <v>80</v>
      </c>
      <c r="V116" s="56"/>
      <c r="W116" s="12"/>
      <c r="X116" s="56"/>
      <c r="Y116" s="56"/>
      <c r="Z116" s="64"/>
      <c r="AA116" s="12"/>
      <c r="AB116" s="25"/>
      <c r="AC116" s="63"/>
      <c r="AD116" s="62"/>
      <c r="AE116" s="12"/>
      <c r="AF116" s="65" t="s">
        <v>14</v>
      </c>
      <c r="AG116" s="4" t="s">
        <v>7</v>
      </c>
      <c r="AH116" s="4" t="s">
        <v>8</v>
      </c>
      <c r="AI116" s="41" t="s">
        <v>9</v>
      </c>
      <c r="AJ116" s="42" t="s">
        <v>9</v>
      </c>
      <c r="AK116" s="41" t="s">
        <v>9</v>
      </c>
      <c r="AL116" s="115" t="s">
        <v>14</v>
      </c>
      <c r="AM116" s="42" t="s">
        <v>9</v>
      </c>
      <c r="AN116" s="4" t="s">
        <v>10</v>
      </c>
      <c r="AO116" s="9" t="s">
        <v>11</v>
      </c>
      <c r="AP116" s="43" t="s">
        <v>12</v>
      </c>
      <c r="AQ116" s="4" t="s">
        <v>12</v>
      </c>
      <c r="AR116" s="44" t="s">
        <v>13</v>
      </c>
      <c r="AS116" s="65" t="s">
        <v>13</v>
      </c>
      <c r="AT116" s="21"/>
      <c r="AU116" s="21"/>
      <c r="AV116" s="45"/>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row>
    <row r="117" spans="1:196" x14ac:dyDescent="0.2">
      <c r="A117" s="140">
        <f t="shared" si="42"/>
        <v>43632</v>
      </c>
      <c r="B117" s="141">
        <f t="shared" ca="1" si="48"/>
        <v>152763.52949998999</v>
      </c>
      <c r="C117" s="142">
        <f t="shared" si="43"/>
        <v>150000</v>
      </c>
      <c r="D117" s="143">
        <f ca="1">IF(A117&lt;$B$1,VLOOKUP(A117,[1]DI!$A$4:$B$15000,2,FALSE),0)</f>
        <v>0</v>
      </c>
      <c r="E117" s="142">
        <f t="shared" ca="1" si="49"/>
        <v>0</v>
      </c>
      <c r="F117" s="144">
        <f t="shared" si="44"/>
        <v>1.03</v>
      </c>
      <c r="G117" s="145">
        <f t="shared" ca="1" si="37"/>
        <v>1</v>
      </c>
      <c r="H117" s="142">
        <f ca="1">TRUNC(PRODUCT(G$10:G116),15)</f>
        <v>1.01842353459902</v>
      </c>
      <c r="I117" s="142">
        <f t="shared" si="45"/>
        <v>1</v>
      </c>
      <c r="J117" s="142">
        <f t="shared" ca="1" si="38"/>
        <v>1.01842353</v>
      </c>
      <c r="K117" s="142">
        <f t="shared" ca="1" si="39"/>
        <v>2763.5294999900002</v>
      </c>
      <c r="L117" s="146">
        <f>IF(VLOOKUP(A117,$U$12:$AD$125,8)=VLOOKUP(A116,$U$12:$AD$125,8),0,VLOOKUP(A117,U$12:$AD$125,8))</f>
        <v>0</v>
      </c>
      <c r="M117" s="147">
        <f>IF(L117&gt;0,VLOOKUP(L117,T$12:$AC$125,7),0)</f>
        <v>0</v>
      </c>
      <c r="N117" s="142">
        <f t="shared" si="40"/>
        <v>0</v>
      </c>
      <c r="O117" s="142">
        <f t="shared" ca="1" si="41"/>
        <v>2763.5294999900002</v>
      </c>
      <c r="P117" s="148" t="str">
        <f t="shared" si="46"/>
        <v>A+J=</v>
      </c>
      <c r="Q117" s="149">
        <f t="shared" si="47"/>
        <v>44266</v>
      </c>
      <c r="R117" s="12"/>
      <c r="S117" s="12"/>
      <c r="T117" s="61">
        <v>41640</v>
      </c>
      <c r="U117" s="28" t="s">
        <v>81</v>
      </c>
      <c r="V117" s="56"/>
      <c r="W117" s="12"/>
      <c r="X117" s="56"/>
      <c r="Y117" s="56"/>
      <c r="Z117" s="64"/>
      <c r="AA117" s="12"/>
      <c r="AB117" s="25"/>
      <c r="AC117" s="63"/>
      <c r="AD117" s="62"/>
      <c r="AE117" s="12"/>
      <c r="AF117" s="65" t="s">
        <v>66</v>
      </c>
      <c r="AG117" s="18" t="str">
        <f>$B$6</f>
        <v>LF001900255</v>
      </c>
      <c r="AH117" s="4" t="s">
        <v>16</v>
      </c>
      <c r="AI117" s="24" t="s">
        <v>17</v>
      </c>
      <c r="AJ117" s="7"/>
      <c r="AK117" s="24" t="s">
        <v>18</v>
      </c>
      <c r="AL117" s="65"/>
      <c r="AM117" s="7"/>
      <c r="AN117" s="4"/>
      <c r="AO117" s="9"/>
      <c r="AP117" s="43"/>
      <c r="AQ117" s="4"/>
      <c r="AR117" s="44" t="s">
        <v>21</v>
      </c>
      <c r="AS117" s="65" t="s">
        <v>21</v>
      </c>
      <c r="AT117" s="21"/>
      <c r="AU117" s="21"/>
      <c r="AV117" s="45"/>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row>
    <row r="118" spans="1:196" x14ac:dyDescent="0.2">
      <c r="A118" s="140">
        <f t="shared" si="42"/>
        <v>43633</v>
      </c>
      <c r="B118" s="141">
        <f t="shared" ca="1" si="48"/>
        <v>152763.52949998999</v>
      </c>
      <c r="C118" s="142">
        <f t="shared" si="43"/>
        <v>150000</v>
      </c>
      <c r="D118" s="143">
        <f ca="1">IF(A118&lt;$B$1,VLOOKUP(A118,[1]DI!$A$4:$B$15000,2,FALSE),0)</f>
        <v>6.4000000000000001E-2</v>
      </c>
      <c r="E118" s="142">
        <f t="shared" ca="1" si="49"/>
        <v>2.4620000000000002E-4</v>
      </c>
      <c r="F118" s="144">
        <f t="shared" si="44"/>
        <v>1.03</v>
      </c>
      <c r="G118" s="145">
        <f t="shared" ca="1" si="37"/>
        <v>1.0002535859999999</v>
      </c>
      <c r="H118" s="142">
        <f ca="1">TRUNC(PRODUCT(G$10:G117),15)</f>
        <v>1.01842353459902</v>
      </c>
      <c r="I118" s="142">
        <f t="shared" si="45"/>
        <v>1</v>
      </c>
      <c r="J118" s="142">
        <f t="shared" ca="1" si="38"/>
        <v>1.01842353</v>
      </c>
      <c r="K118" s="142">
        <f t="shared" ca="1" si="39"/>
        <v>2763.5294999900002</v>
      </c>
      <c r="L118" s="146">
        <f>IF(VLOOKUP(A118,$U$12:$AD$125,8)=VLOOKUP(A117,$U$12:$AD$125,8),0,VLOOKUP(A118,U$12:$AD$125,8))</f>
        <v>0</v>
      </c>
      <c r="M118" s="147">
        <f>IF(L118&gt;0,VLOOKUP(L118,T$12:$AC$125,7),0)</f>
        <v>0</v>
      </c>
      <c r="N118" s="142">
        <f t="shared" si="40"/>
        <v>0</v>
      </c>
      <c r="O118" s="142">
        <f t="shared" ca="1" si="41"/>
        <v>2763.5294999900002</v>
      </c>
      <c r="P118" s="148" t="str">
        <f t="shared" si="46"/>
        <v>A+J=</v>
      </c>
      <c r="Q118" s="149">
        <f t="shared" si="47"/>
        <v>44266</v>
      </c>
      <c r="R118" s="12"/>
      <c r="S118" s="12"/>
      <c r="T118" s="61">
        <v>41701</v>
      </c>
      <c r="U118" s="28" t="s">
        <v>75</v>
      </c>
      <c r="V118" s="56"/>
      <c r="W118" s="12"/>
      <c r="X118" s="56"/>
      <c r="Y118" s="56"/>
      <c r="Z118" s="64"/>
      <c r="AA118" s="12"/>
      <c r="AB118" s="25"/>
      <c r="AC118" s="63"/>
      <c r="AD118" s="62"/>
      <c r="AE118" s="12"/>
      <c r="AF118" s="65" t="s">
        <v>66</v>
      </c>
      <c r="AG118" s="18"/>
      <c r="AH118" s="4"/>
      <c r="AI118" s="24"/>
      <c r="AJ118" s="7"/>
      <c r="AK118" s="24"/>
      <c r="AL118" s="65"/>
      <c r="AM118" s="7"/>
      <c r="AN118" s="4"/>
      <c r="AO118" s="9"/>
      <c r="AP118" s="43"/>
      <c r="AQ118" s="4"/>
      <c r="AR118" s="44" t="s">
        <v>25</v>
      </c>
      <c r="AS118" s="65" t="s">
        <v>14</v>
      </c>
      <c r="AT118" s="21"/>
      <c r="AU118" s="21"/>
      <c r="AV118" s="45"/>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row>
    <row r="119" spans="1:196" x14ac:dyDescent="0.2">
      <c r="A119" s="140">
        <f t="shared" si="42"/>
        <v>43634</v>
      </c>
      <c r="B119" s="141">
        <f t="shared" ca="1" si="48"/>
        <v>152802.26850000001</v>
      </c>
      <c r="C119" s="142">
        <f t="shared" si="43"/>
        <v>150000</v>
      </c>
      <c r="D119" s="143">
        <f ca="1">IF(A119&lt;$B$1,VLOOKUP(A119,[1]DI!$A$4:$B$15000,2,FALSE),0)</f>
        <v>6.4000000000000001E-2</v>
      </c>
      <c r="E119" s="142">
        <f t="shared" ca="1" si="49"/>
        <v>2.4620000000000002E-4</v>
      </c>
      <c r="F119" s="144">
        <f t="shared" si="44"/>
        <v>1.03</v>
      </c>
      <c r="G119" s="145">
        <f t="shared" ca="1" si="37"/>
        <v>1.0002535859999999</v>
      </c>
      <c r="H119" s="142">
        <f ca="1">TRUNC(PRODUCT(G$10:G118),15)</f>
        <v>1.01868179254946</v>
      </c>
      <c r="I119" s="142">
        <f t="shared" si="45"/>
        <v>1</v>
      </c>
      <c r="J119" s="142">
        <f t="shared" ca="1" si="38"/>
        <v>1.01868179</v>
      </c>
      <c r="K119" s="142">
        <f t="shared" ca="1" si="39"/>
        <v>2802.2685000000001</v>
      </c>
      <c r="L119" s="146">
        <f>IF(VLOOKUP(A119,$U$12:$AD$125,8)=VLOOKUP(A118,$U$12:$AD$125,8),0,VLOOKUP(A119,U$12:$AD$125,8))</f>
        <v>0</v>
      </c>
      <c r="M119" s="147">
        <f>IF(L119&gt;0,VLOOKUP(L119,T$12:$AC$125,7),0)</f>
        <v>0</v>
      </c>
      <c r="N119" s="142">
        <f t="shared" si="40"/>
        <v>0</v>
      </c>
      <c r="O119" s="142">
        <f t="shared" ca="1" si="41"/>
        <v>2802.2685000000001</v>
      </c>
      <c r="P119" s="148" t="str">
        <f t="shared" si="46"/>
        <v>A+J=</v>
      </c>
      <c r="Q119" s="149">
        <f t="shared" si="47"/>
        <v>44266</v>
      </c>
      <c r="R119" s="12"/>
      <c r="S119" s="12"/>
      <c r="T119" s="61">
        <v>41702</v>
      </c>
      <c r="U119" s="28" t="s">
        <v>75</v>
      </c>
      <c r="V119" s="56"/>
      <c r="W119" s="12"/>
      <c r="X119" s="56"/>
      <c r="Y119" s="56"/>
      <c r="Z119" s="64"/>
      <c r="AA119" s="12"/>
      <c r="AB119" s="25"/>
      <c r="AC119" s="63"/>
      <c r="AD119" s="62"/>
      <c r="AE119" s="12"/>
      <c r="AF119" s="65"/>
      <c r="AG119" s="4" t="s">
        <v>27</v>
      </c>
      <c r="AH119" s="4" t="s">
        <v>27</v>
      </c>
      <c r="AI119" s="24" t="s">
        <v>28</v>
      </c>
      <c r="AJ119" s="7" t="s">
        <v>29</v>
      </c>
      <c r="AK119" s="6" t="s">
        <v>30</v>
      </c>
      <c r="AL119" s="113"/>
      <c r="AM119" s="19" t="s">
        <v>33</v>
      </c>
      <c r="AN119" s="4" t="s">
        <v>27</v>
      </c>
      <c r="AO119" s="9"/>
      <c r="AP119" s="43" t="s">
        <v>34</v>
      </c>
      <c r="AQ119" s="4" t="s">
        <v>27</v>
      </c>
      <c r="AR119" s="44" t="s">
        <v>35</v>
      </c>
      <c r="AS119" s="113"/>
      <c r="AT119" s="21"/>
      <c r="AU119" s="21"/>
      <c r="AV119" s="45"/>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row>
    <row r="120" spans="1:196" x14ac:dyDescent="0.2">
      <c r="A120" s="140">
        <f t="shared" si="42"/>
        <v>43635</v>
      </c>
      <c r="B120" s="141">
        <f t="shared" ca="1" si="48"/>
        <v>152841.01799999</v>
      </c>
      <c r="C120" s="142">
        <f t="shared" si="43"/>
        <v>150000</v>
      </c>
      <c r="D120" s="143">
        <f ca="1">IF(A120&lt;$B$1,VLOOKUP(A120,[1]DI!$A$4:$B$15000,2,FALSE),0)</f>
        <v>6.4000000000000001E-2</v>
      </c>
      <c r="E120" s="142">
        <f t="shared" ca="1" si="49"/>
        <v>2.4620000000000002E-4</v>
      </c>
      <c r="F120" s="144">
        <f t="shared" si="44"/>
        <v>1.03</v>
      </c>
      <c r="G120" s="145">
        <f t="shared" ca="1" si="37"/>
        <v>1.0002535859999999</v>
      </c>
      <c r="H120" s="142">
        <f ca="1">TRUNC(PRODUCT(G$10:G119),15)</f>
        <v>1.01894011599051</v>
      </c>
      <c r="I120" s="142">
        <f t="shared" si="45"/>
        <v>1</v>
      </c>
      <c r="J120" s="142">
        <f t="shared" ca="1" si="38"/>
        <v>1.0189401199999999</v>
      </c>
      <c r="K120" s="142">
        <f t="shared" ca="1" si="39"/>
        <v>2841.0179999900001</v>
      </c>
      <c r="L120" s="146">
        <f>IF(VLOOKUP(A120,$U$12:$AD$125,8)=VLOOKUP(A119,$U$12:$AD$125,8),0,VLOOKUP(A120,U$12:$AD$125,8))</f>
        <v>0</v>
      </c>
      <c r="M120" s="147">
        <f>IF(L120&gt;0,VLOOKUP(L120,T$12:$AC$125,7),0)</f>
        <v>0</v>
      </c>
      <c r="N120" s="142">
        <f t="shared" si="40"/>
        <v>0</v>
      </c>
      <c r="O120" s="142">
        <f t="shared" ca="1" si="41"/>
        <v>2841.0179999900001</v>
      </c>
      <c r="P120" s="148" t="str">
        <f t="shared" si="46"/>
        <v>A+J=</v>
      </c>
      <c r="Q120" s="149">
        <f t="shared" si="47"/>
        <v>44266</v>
      </c>
      <c r="R120" s="12"/>
      <c r="S120" s="12"/>
      <c r="T120" s="61">
        <v>41747</v>
      </c>
      <c r="U120" s="28" t="s">
        <v>76</v>
      </c>
      <c r="V120" s="56"/>
      <c r="W120" s="12"/>
      <c r="X120" s="56"/>
      <c r="Y120" s="56"/>
      <c r="Z120" s="64"/>
      <c r="AA120" s="12"/>
      <c r="AB120" s="25"/>
      <c r="AC120" s="63"/>
      <c r="AD120" s="62"/>
      <c r="AE120" s="12"/>
      <c r="AF120" s="113"/>
      <c r="AG120" s="18"/>
      <c r="AH120" s="18"/>
      <c r="AI120" s="6"/>
      <c r="AJ120" s="19"/>
      <c r="AK120" s="6"/>
      <c r="AL120" s="113"/>
      <c r="AM120" s="19"/>
      <c r="AN120" s="18"/>
      <c r="AO120" s="12"/>
      <c r="AP120" s="20"/>
      <c r="AQ120" s="18"/>
      <c r="AR120" s="13"/>
      <c r="AS120" s="116"/>
      <c r="AT120" s="21"/>
      <c r="AU120" s="21"/>
      <c r="AV120" s="45"/>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row>
    <row r="121" spans="1:196" x14ac:dyDescent="0.2">
      <c r="A121" s="140">
        <f t="shared" si="42"/>
        <v>43636</v>
      </c>
      <c r="B121" s="141">
        <f t="shared" ca="1" si="48"/>
        <v>152879.77499999001</v>
      </c>
      <c r="C121" s="142">
        <f t="shared" si="43"/>
        <v>150000</v>
      </c>
      <c r="D121" s="143">
        <f ca="1">IF(A121&lt;$B$1,VLOOKUP(A121,[1]DI!$A$4:$B$15000,2,FALSE),0)</f>
        <v>0</v>
      </c>
      <c r="E121" s="142">
        <f t="shared" ca="1" si="49"/>
        <v>0</v>
      </c>
      <c r="F121" s="144">
        <f t="shared" si="44"/>
        <v>1.03</v>
      </c>
      <c r="G121" s="145">
        <f t="shared" ca="1" si="37"/>
        <v>1</v>
      </c>
      <c r="H121" s="142">
        <f ca="1">TRUNC(PRODUCT(G$10:G120),15)</f>
        <v>1.01919850493876</v>
      </c>
      <c r="I121" s="142">
        <f t="shared" si="45"/>
        <v>1</v>
      </c>
      <c r="J121" s="142">
        <f t="shared" ca="1" si="38"/>
        <v>1.0191984999999999</v>
      </c>
      <c r="K121" s="142">
        <f t="shared" ca="1" si="39"/>
        <v>2879.7749999900002</v>
      </c>
      <c r="L121" s="146">
        <f>IF(VLOOKUP(A121,$U$12:$AD$125,8)=VLOOKUP(A120,$U$12:$AD$125,8),0,VLOOKUP(A121,U$12:$AD$125,8))</f>
        <v>0</v>
      </c>
      <c r="M121" s="147">
        <f>IF(L121&gt;0,VLOOKUP(L121,T$12:$AC$125,7),0)</f>
        <v>0</v>
      </c>
      <c r="N121" s="142">
        <f t="shared" si="40"/>
        <v>0</v>
      </c>
      <c r="O121" s="142">
        <f t="shared" ca="1" si="41"/>
        <v>2879.7749999900002</v>
      </c>
      <c r="P121" s="148" t="str">
        <f t="shared" si="46"/>
        <v>A+J=</v>
      </c>
      <c r="Q121" s="149">
        <f t="shared" si="47"/>
        <v>44266</v>
      </c>
      <c r="R121" s="12"/>
      <c r="S121" s="12"/>
      <c r="T121" s="61">
        <v>41750</v>
      </c>
      <c r="U121" s="28" t="s">
        <v>77</v>
      </c>
      <c r="V121" s="56"/>
      <c r="W121" s="12"/>
      <c r="X121" s="56"/>
      <c r="Y121" s="56"/>
      <c r="Z121" s="64"/>
      <c r="AA121" s="12"/>
      <c r="AB121" s="25"/>
      <c r="AC121" s="63"/>
      <c r="AD121" s="62"/>
      <c r="AE121" s="12"/>
      <c r="AF121" s="113">
        <f>(AF113+1)</f>
        <v>43585</v>
      </c>
      <c r="AG121" s="18">
        <f t="shared" ref="AG121:AK136" ca="1" si="58">VLOOKUP($AF121,$A$10:$Q$3625,(AG$1)+1)</f>
        <v>151490.64749999001</v>
      </c>
      <c r="AH121" s="18">
        <f t="shared" si="58"/>
        <v>150000</v>
      </c>
      <c r="AI121" s="6">
        <f t="shared" ca="1" si="58"/>
        <v>6.4000000000000001E-2</v>
      </c>
      <c r="AJ121" s="19">
        <f t="shared" ca="1" si="58"/>
        <v>2.4620000000000002E-4</v>
      </c>
      <c r="AK121" s="6">
        <f t="shared" si="58"/>
        <v>1.03</v>
      </c>
      <c r="AL121" s="113">
        <f t="shared" ref="AL121:AL150" si="59">AF121</f>
        <v>43585</v>
      </c>
      <c r="AM121" s="19">
        <f t="shared" ref="AM121:AS136" ca="1" si="60">VLOOKUP($AF121,$A$10:$Q$3625,(AM$1)+1)</f>
        <v>1.0099376499999999</v>
      </c>
      <c r="AN121" s="18">
        <f t="shared" ca="1" si="60"/>
        <v>1490.6474999899999</v>
      </c>
      <c r="AO121" s="12">
        <f t="shared" si="60"/>
        <v>0</v>
      </c>
      <c r="AP121" s="20">
        <f t="shared" si="60"/>
        <v>0</v>
      </c>
      <c r="AQ121" s="18">
        <f t="shared" si="60"/>
        <v>0</v>
      </c>
      <c r="AR121" s="13" t="str">
        <f t="shared" si="60"/>
        <v>A+J=</v>
      </c>
      <c r="AS121" s="113">
        <f t="shared" si="60"/>
        <v>44266</v>
      </c>
      <c r="AT121" s="21"/>
      <c r="AU121" s="21"/>
      <c r="AV121" s="45"/>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row>
    <row r="122" spans="1:196" x14ac:dyDescent="0.2">
      <c r="A122" s="140">
        <f t="shared" si="42"/>
        <v>43637</v>
      </c>
      <c r="B122" s="141">
        <f t="shared" ca="1" si="48"/>
        <v>152879.77499999001</v>
      </c>
      <c r="C122" s="142">
        <f t="shared" si="43"/>
        <v>150000</v>
      </c>
      <c r="D122" s="143">
        <f ca="1">IF(A122&lt;$B$1,VLOOKUP(A122,[1]DI!$A$4:$B$15000,2,FALSE),0)</f>
        <v>6.4000000000000001E-2</v>
      </c>
      <c r="E122" s="142">
        <f t="shared" ca="1" si="49"/>
        <v>2.4620000000000002E-4</v>
      </c>
      <c r="F122" s="144">
        <f t="shared" si="44"/>
        <v>1.03</v>
      </c>
      <c r="G122" s="145">
        <f t="shared" ca="1" si="37"/>
        <v>1.0002535859999999</v>
      </c>
      <c r="H122" s="142">
        <f ca="1">TRUNC(PRODUCT(G$10:G121),15)</f>
        <v>1.01919850493876</v>
      </c>
      <c r="I122" s="142">
        <f t="shared" si="45"/>
        <v>1</v>
      </c>
      <c r="J122" s="142">
        <f t="shared" ca="1" si="38"/>
        <v>1.0191984999999999</v>
      </c>
      <c r="K122" s="142">
        <f t="shared" ca="1" si="39"/>
        <v>2879.7749999900002</v>
      </c>
      <c r="L122" s="146">
        <f>IF(VLOOKUP(A122,$U$12:$AD$125,8)=VLOOKUP(A121,$U$12:$AD$125,8),0,VLOOKUP(A122,U$12:$AD$125,8))</f>
        <v>0</v>
      </c>
      <c r="M122" s="147">
        <f>IF(L122&gt;0,VLOOKUP(L122,T$12:$AC$125,7),0)</f>
        <v>0</v>
      </c>
      <c r="N122" s="142">
        <f t="shared" si="40"/>
        <v>0</v>
      </c>
      <c r="O122" s="142">
        <f t="shared" ca="1" si="41"/>
        <v>2879.7749999900002</v>
      </c>
      <c r="P122" s="148" t="str">
        <f t="shared" si="46"/>
        <v>A+J=</v>
      </c>
      <c r="Q122" s="149">
        <f t="shared" si="47"/>
        <v>44266</v>
      </c>
      <c r="R122" s="12"/>
      <c r="S122" s="12"/>
      <c r="T122" s="61">
        <v>41760</v>
      </c>
      <c r="U122" s="28" t="s">
        <v>78</v>
      </c>
      <c r="V122" s="56"/>
      <c r="W122" s="12"/>
      <c r="X122" s="56"/>
      <c r="Y122" s="56"/>
      <c r="Z122" s="64"/>
      <c r="AA122" s="12"/>
      <c r="AB122" s="25"/>
      <c r="AC122" s="63"/>
      <c r="AD122" s="62"/>
      <c r="AE122" s="12"/>
      <c r="AF122" s="113">
        <f t="shared" ref="AF122:AF150" si="61">(AF121+1)</f>
        <v>43586</v>
      </c>
      <c r="AG122" s="18">
        <f t="shared" ca="1" si="58"/>
        <v>151529.06399999</v>
      </c>
      <c r="AH122" s="18">
        <f t="shared" si="58"/>
        <v>150000</v>
      </c>
      <c r="AI122" s="6">
        <f t="shared" ca="1" si="58"/>
        <v>0</v>
      </c>
      <c r="AJ122" s="19">
        <f t="shared" ca="1" si="58"/>
        <v>0</v>
      </c>
      <c r="AK122" s="6">
        <f t="shared" si="58"/>
        <v>1.03</v>
      </c>
      <c r="AL122" s="113">
        <f t="shared" si="59"/>
        <v>43586</v>
      </c>
      <c r="AM122" s="19">
        <f t="shared" ca="1" si="60"/>
        <v>1.0101937599999999</v>
      </c>
      <c r="AN122" s="18">
        <f t="shared" ca="1" si="60"/>
        <v>1529.06399999</v>
      </c>
      <c r="AO122" s="12">
        <f t="shared" si="60"/>
        <v>0</v>
      </c>
      <c r="AP122" s="20">
        <f t="shared" si="60"/>
        <v>0</v>
      </c>
      <c r="AQ122" s="18">
        <f t="shared" si="60"/>
        <v>0</v>
      </c>
      <c r="AR122" s="13" t="str">
        <f t="shared" si="60"/>
        <v>A+J=</v>
      </c>
      <c r="AS122" s="113">
        <f t="shared" si="60"/>
        <v>44266</v>
      </c>
      <c r="AT122" s="21"/>
      <c r="AU122" s="21"/>
      <c r="AV122" s="45"/>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row>
    <row r="123" spans="1:196" x14ac:dyDescent="0.2">
      <c r="A123" s="140">
        <f t="shared" si="42"/>
        <v>43638</v>
      </c>
      <c r="B123" s="141">
        <f t="shared" ca="1" si="48"/>
        <v>152918.54399999999</v>
      </c>
      <c r="C123" s="142">
        <f t="shared" si="43"/>
        <v>150000</v>
      </c>
      <c r="D123" s="143">
        <f ca="1">IF(A123&lt;$B$1,VLOOKUP(A123,[1]DI!$A$4:$B$15000,2,FALSE),0)</f>
        <v>0</v>
      </c>
      <c r="E123" s="142">
        <f t="shared" ca="1" si="49"/>
        <v>0</v>
      </c>
      <c r="F123" s="144">
        <f t="shared" si="44"/>
        <v>1.03</v>
      </c>
      <c r="G123" s="145">
        <f t="shared" ca="1" si="37"/>
        <v>1</v>
      </c>
      <c r="H123" s="142">
        <f ca="1">TRUNC(PRODUCT(G$10:G122),15)</f>
        <v>1.01945695941083</v>
      </c>
      <c r="I123" s="142">
        <f t="shared" si="45"/>
        <v>1</v>
      </c>
      <c r="J123" s="142">
        <f t="shared" ca="1" si="38"/>
        <v>1.0194569600000001</v>
      </c>
      <c r="K123" s="142">
        <f t="shared" ca="1" si="39"/>
        <v>2918.5439999999999</v>
      </c>
      <c r="L123" s="146">
        <f>IF(VLOOKUP(A123,$U$12:$AD$125,8)=VLOOKUP(A122,$U$12:$AD$125,8),0,VLOOKUP(A123,U$12:$AD$125,8))</f>
        <v>0</v>
      </c>
      <c r="M123" s="147">
        <f>IF(L123&gt;0,VLOOKUP(L123,T$12:$AC$125,7),0)</f>
        <v>0</v>
      </c>
      <c r="N123" s="142">
        <f t="shared" si="40"/>
        <v>0</v>
      </c>
      <c r="O123" s="142">
        <f t="shared" ca="1" si="41"/>
        <v>2918.5439999999999</v>
      </c>
      <c r="P123" s="148" t="str">
        <f t="shared" si="46"/>
        <v>A+J=</v>
      </c>
      <c r="Q123" s="149">
        <f t="shared" si="47"/>
        <v>44266</v>
      </c>
      <c r="R123" s="12"/>
      <c r="S123" s="12"/>
      <c r="T123" s="61">
        <v>41809</v>
      </c>
      <c r="U123" s="28" t="s">
        <v>79</v>
      </c>
      <c r="V123" s="56"/>
      <c r="W123" s="12"/>
      <c r="X123" s="56"/>
      <c r="Y123" s="56"/>
      <c r="Z123" s="64"/>
      <c r="AA123" s="12"/>
      <c r="AB123" s="25"/>
      <c r="AC123" s="63"/>
      <c r="AD123" s="62"/>
      <c r="AE123" s="12"/>
      <c r="AF123" s="113">
        <f t="shared" si="61"/>
        <v>43587</v>
      </c>
      <c r="AG123" s="18">
        <f t="shared" ca="1" si="58"/>
        <v>151529.06399999</v>
      </c>
      <c r="AH123" s="18">
        <f t="shared" si="58"/>
        <v>150000</v>
      </c>
      <c r="AI123" s="6">
        <f t="shared" ca="1" si="58"/>
        <v>6.4000000000000001E-2</v>
      </c>
      <c r="AJ123" s="19">
        <f t="shared" ca="1" si="58"/>
        <v>2.4620000000000002E-4</v>
      </c>
      <c r="AK123" s="6">
        <f t="shared" si="58"/>
        <v>1.03</v>
      </c>
      <c r="AL123" s="113">
        <f t="shared" si="59"/>
        <v>43587</v>
      </c>
      <c r="AM123" s="19">
        <f t="shared" ca="1" si="60"/>
        <v>1.0101937599999999</v>
      </c>
      <c r="AN123" s="18">
        <f t="shared" ca="1" si="60"/>
        <v>1529.06399999</v>
      </c>
      <c r="AO123" s="12">
        <f t="shared" si="60"/>
        <v>0</v>
      </c>
      <c r="AP123" s="20">
        <f t="shared" si="60"/>
        <v>0</v>
      </c>
      <c r="AQ123" s="18">
        <f t="shared" si="60"/>
        <v>0</v>
      </c>
      <c r="AR123" s="13" t="str">
        <f t="shared" si="60"/>
        <v>A+J=</v>
      </c>
      <c r="AS123" s="113">
        <f t="shared" si="60"/>
        <v>44266</v>
      </c>
      <c r="AT123" s="21"/>
      <c r="AU123" s="21"/>
      <c r="AV123" s="45"/>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row>
    <row r="124" spans="1:196" x14ac:dyDescent="0.2">
      <c r="A124" s="140">
        <f t="shared" si="42"/>
        <v>43639</v>
      </c>
      <c r="B124" s="141">
        <f t="shared" ca="1" si="48"/>
        <v>152918.54399999999</v>
      </c>
      <c r="C124" s="142">
        <f t="shared" si="43"/>
        <v>150000</v>
      </c>
      <c r="D124" s="143">
        <f ca="1">IF(A124&lt;$B$1,VLOOKUP(A124,[1]DI!$A$4:$B$15000,2,FALSE),0)</f>
        <v>0</v>
      </c>
      <c r="E124" s="142">
        <f t="shared" ca="1" si="49"/>
        <v>0</v>
      </c>
      <c r="F124" s="144">
        <f t="shared" si="44"/>
        <v>1.03</v>
      </c>
      <c r="G124" s="145">
        <f t="shared" ca="1" si="37"/>
        <v>1</v>
      </c>
      <c r="H124" s="142">
        <f ca="1">TRUNC(PRODUCT(G$10:G123),15)</f>
        <v>1.01945695941083</v>
      </c>
      <c r="I124" s="142">
        <f t="shared" si="45"/>
        <v>1</v>
      </c>
      <c r="J124" s="142">
        <f t="shared" ca="1" si="38"/>
        <v>1.0194569600000001</v>
      </c>
      <c r="K124" s="142">
        <f t="shared" ca="1" si="39"/>
        <v>2918.5439999999999</v>
      </c>
      <c r="L124" s="146">
        <f>IF(VLOOKUP(A124,$U$12:$AD$125,8)=VLOOKUP(A123,$U$12:$AD$125,8),0,VLOOKUP(A124,U$12:$AD$125,8))</f>
        <v>0</v>
      </c>
      <c r="M124" s="147">
        <f>IF(L124&gt;0,VLOOKUP(L124,T$12:$AC$125,7),0)</f>
        <v>0</v>
      </c>
      <c r="N124" s="142">
        <f t="shared" si="40"/>
        <v>0</v>
      </c>
      <c r="O124" s="142">
        <f t="shared" ca="1" si="41"/>
        <v>2918.5439999999999</v>
      </c>
      <c r="P124" s="148" t="str">
        <f t="shared" si="46"/>
        <v>A+J=</v>
      </c>
      <c r="Q124" s="149">
        <f t="shared" si="47"/>
        <v>44266</v>
      </c>
      <c r="R124" s="12"/>
      <c r="S124" s="12"/>
      <c r="T124" s="61">
        <v>41998</v>
      </c>
      <c r="U124" s="28" t="s">
        <v>80</v>
      </c>
      <c r="V124" s="56"/>
      <c r="W124" s="12"/>
      <c r="X124" s="56"/>
      <c r="Y124" s="56"/>
      <c r="Z124" s="64"/>
      <c r="AA124" s="12"/>
      <c r="AB124" s="25"/>
      <c r="AC124" s="63"/>
      <c r="AD124" s="62"/>
      <c r="AE124" s="12"/>
      <c r="AF124" s="113">
        <f t="shared" si="61"/>
        <v>43588</v>
      </c>
      <c r="AG124" s="18">
        <f t="shared" ca="1" si="58"/>
        <v>151567.4895</v>
      </c>
      <c r="AH124" s="18">
        <f t="shared" si="58"/>
        <v>150000</v>
      </c>
      <c r="AI124" s="6">
        <f t="shared" ca="1" si="58"/>
        <v>6.4000000000000001E-2</v>
      </c>
      <c r="AJ124" s="19">
        <f t="shared" ca="1" si="58"/>
        <v>2.4620000000000002E-4</v>
      </c>
      <c r="AK124" s="6">
        <f t="shared" si="58"/>
        <v>1.03</v>
      </c>
      <c r="AL124" s="113">
        <f t="shared" si="59"/>
        <v>43588</v>
      </c>
      <c r="AM124" s="19">
        <f t="shared" ca="1" si="60"/>
        <v>1.0104499300000001</v>
      </c>
      <c r="AN124" s="18">
        <f t="shared" ca="1" si="60"/>
        <v>1567.4894999999999</v>
      </c>
      <c r="AO124" s="12">
        <f t="shared" si="60"/>
        <v>0</v>
      </c>
      <c r="AP124" s="20">
        <f t="shared" si="60"/>
        <v>0</v>
      </c>
      <c r="AQ124" s="18">
        <f t="shared" si="60"/>
        <v>0</v>
      </c>
      <c r="AR124" s="13" t="str">
        <f t="shared" si="60"/>
        <v>A+J=</v>
      </c>
      <c r="AS124" s="113">
        <f t="shared" si="60"/>
        <v>44266</v>
      </c>
      <c r="AT124" s="21"/>
      <c r="AU124" s="21"/>
      <c r="AV124" s="45"/>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row>
    <row r="125" spans="1:196" x14ac:dyDescent="0.2">
      <c r="A125" s="140">
        <f t="shared" si="42"/>
        <v>43640</v>
      </c>
      <c r="B125" s="141">
        <f t="shared" ca="1" si="48"/>
        <v>152918.54399999999</v>
      </c>
      <c r="C125" s="142">
        <f t="shared" si="43"/>
        <v>150000</v>
      </c>
      <c r="D125" s="143">
        <f ca="1">IF(A125&lt;$B$1,VLOOKUP(A125,[1]DI!$A$4:$B$15000,2,FALSE),0)</f>
        <v>6.4000000000000001E-2</v>
      </c>
      <c r="E125" s="142">
        <f t="shared" ca="1" si="49"/>
        <v>2.4620000000000002E-4</v>
      </c>
      <c r="F125" s="144">
        <f t="shared" si="44"/>
        <v>1.03</v>
      </c>
      <c r="G125" s="145">
        <f t="shared" ca="1" si="37"/>
        <v>1.0002535859999999</v>
      </c>
      <c r="H125" s="142">
        <f ca="1">TRUNC(PRODUCT(G$10:G124),15)</f>
        <v>1.01945695941083</v>
      </c>
      <c r="I125" s="142">
        <f t="shared" si="45"/>
        <v>1</v>
      </c>
      <c r="J125" s="142">
        <f t="shared" ca="1" si="38"/>
        <v>1.0194569600000001</v>
      </c>
      <c r="K125" s="142">
        <f t="shared" ca="1" si="39"/>
        <v>2918.5439999999999</v>
      </c>
      <c r="L125" s="146">
        <f>IF(VLOOKUP(A125,$U$12:$AD$125,8)=VLOOKUP(A124,$U$12:$AD$125,8),0,VLOOKUP(A125,U$12:$AD$125,8))</f>
        <v>0</v>
      </c>
      <c r="M125" s="147">
        <f>IF(L125&gt;0,VLOOKUP(L125,T$12:$AC$125,7),0)</f>
        <v>0</v>
      </c>
      <c r="N125" s="142">
        <f t="shared" si="40"/>
        <v>0</v>
      </c>
      <c r="O125" s="142">
        <f t="shared" ca="1" si="41"/>
        <v>2918.5439999999999</v>
      </c>
      <c r="P125" s="148" t="str">
        <f t="shared" si="46"/>
        <v>A+J=</v>
      </c>
      <c r="Q125" s="149">
        <f t="shared" si="47"/>
        <v>44266</v>
      </c>
      <c r="R125" s="12"/>
      <c r="S125" s="12"/>
      <c r="T125" s="61">
        <v>42005</v>
      </c>
      <c r="U125" s="28" t="s">
        <v>81</v>
      </c>
      <c r="V125" s="56"/>
      <c r="W125" s="12"/>
      <c r="X125" s="56"/>
      <c r="Y125" s="56"/>
      <c r="Z125" s="64"/>
      <c r="AA125" s="12"/>
      <c r="AB125" s="25"/>
      <c r="AC125" s="63"/>
      <c r="AD125" s="62"/>
      <c r="AE125" s="12"/>
      <c r="AF125" s="113">
        <f t="shared" si="61"/>
        <v>43589</v>
      </c>
      <c r="AG125" s="18">
        <f t="shared" ca="1" si="58"/>
        <v>151605.92549999</v>
      </c>
      <c r="AH125" s="18">
        <f t="shared" si="58"/>
        <v>150000</v>
      </c>
      <c r="AI125" s="6">
        <f t="shared" ca="1" si="58"/>
        <v>0</v>
      </c>
      <c r="AJ125" s="19">
        <f t="shared" ca="1" si="58"/>
        <v>0</v>
      </c>
      <c r="AK125" s="6">
        <f t="shared" si="58"/>
        <v>1.03</v>
      </c>
      <c r="AL125" s="113">
        <f t="shared" si="59"/>
        <v>43589</v>
      </c>
      <c r="AM125" s="19">
        <f t="shared" ca="1" si="60"/>
        <v>1.01070617</v>
      </c>
      <c r="AN125" s="18">
        <f t="shared" ca="1" si="60"/>
        <v>1605.9254999899999</v>
      </c>
      <c r="AO125" s="12">
        <f t="shared" si="60"/>
        <v>0</v>
      </c>
      <c r="AP125" s="20">
        <f t="shared" si="60"/>
        <v>0</v>
      </c>
      <c r="AQ125" s="18">
        <f t="shared" si="60"/>
        <v>0</v>
      </c>
      <c r="AR125" s="13" t="str">
        <f t="shared" si="60"/>
        <v>A+J=</v>
      </c>
      <c r="AS125" s="113">
        <f t="shared" si="60"/>
        <v>44266</v>
      </c>
      <c r="AT125" s="21"/>
      <c r="AU125" s="21"/>
      <c r="AV125" s="45"/>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row>
    <row r="126" spans="1:196" x14ac:dyDescent="0.2">
      <c r="A126" s="140">
        <f t="shared" si="42"/>
        <v>43641</v>
      </c>
      <c r="B126" s="141">
        <f t="shared" ca="1" si="48"/>
        <v>152957.32199999</v>
      </c>
      <c r="C126" s="142">
        <f t="shared" si="43"/>
        <v>150000</v>
      </c>
      <c r="D126" s="143">
        <f ca="1">IF(A126&lt;$B$1,VLOOKUP(A126,[1]DI!$A$4:$B$15000,2,FALSE),0)</f>
        <v>6.4000000000000001E-2</v>
      </c>
      <c r="E126" s="142">
        <f t="shared" ca="1" si="49"/>
        <v>2.4620000000000002E-4</v>
      </c>
      <c r="F126" s="144">
        <f t="shared" si="44"/>
        <v>1.03</v>
      </c>
      <c r="G126" s="145">
        <f t="shared" ca="1" si="37"/>
        <v>1.0002535859999999</v>
      </c>
      <c r="H126" s="142">
        <f ca="1">TRUNC(PRODUCT(G$10:G125),15)</f>
        <v>1.0197154794233401</v>
      </c>
      <c r="I126" s="142">
        <f t="shared" si="45"/>
        <v>1</v>
      </c>
      <c r="J126" s="142">
        <f t="shared" ca="1" si="38"/>
        <v>1.0197154799999999</v>
      </c>
      <c r="K126" s="142">
        <f t="shared" ca="1" si="39"/>
        <v>2957.3219999900002</v>
      </c>
      <c r="L126" s="146">
        <f>IF(VLOOKUP(A126,$U$12:$AD$125,8)=VLOOKUP(A125,$U$12:$AD$125,8),0,VLOOKUP(A126,U$12:$AD$125,8))</f>
        <v>0</v>
      </c>
      <c r="M126" s="147">
        <f>IF(L126&gt;0,VLOOKUP(L126,T$12:$AC$125,7),0)</f>
        <v>0</v>
      </c>
      <c r="N126" s="142">
        <f t="shared" si="40"/>
        <v>0</v>
      </c>
      <c r="O126" s="142">
        <f t="shared" ca="1" si="41"/>
        <v>2957.3219999900002</v>
      </c>
      <c r="P126" s="148" t="str">
        <f t="shared" si="46"/>
        <v>A+J=</v>
      </c>
      <c r="Q126" s="149">
        <f t="shared" si="47"/>
        <v>44266</v>
      </c>
      <c r="R126" s="12"/>
      <c r="S126" s="12"/>
      <c r="T126" s="61">
        <v>42051</v>
      </c>
      <c r="U126" s="28" t="s">
        <v>75</v>
      </c>
      <c r="V126" s="21"/>
      <c r="W126" s="21"/>
      <c r="AA126" s="12"/>
      <c r="AB126" s="12"/>
      <c r="AC126" s="12"/>
      <c r="AD126" s="12"/>
      <c r="AE126" s="12"/>
      <c r="AF126" s="113">
        <f t="shared" si="61"/>
        <v>43590</v>
      </c>
      <c r="AG126" s="18">
        <f t="shared" ca="1" si="58"/>
        <v>151605.92549999</v>
      </c>
      <c r="AH126" s="18">
        <f t="shared" si="58"/>
        <v>150000</v>
      </c>
      <c r="AI126" s="6">
        <f t="shared" ca="1" si="58"/>
        <v>0</v>
      </c>
      <c r="AJ126" s="19">
        <f t="shared" ca="1" si="58"/>
        <v>0</v>
      </c>
      <c r="AK126" s="6">
        <f t="shared" si="58"/>
        <v>1.03</v>
      </c>
      <c r="AL126" s="113">
        <f t="shared" si="59"/>
        <v>43590</v>
      </c>
      <c r="AM126" s="19">
        <f t="shared" ca="1" si="60"/>
        <v>1.01070617</v>
      </c>
      <c r="AN126" s="18">
        <f t="shared" ca="1" si="60"/>
        <v>1605.9254999899999</v>
      </c>
      <c r="AO126" s="12">
        <f t="shared" si="60"/>
        <v>0</v>
      </c>
      <c r="AP126" s="20">
        <f t="shared" si="60"/>
        <v>0</v>
      </c>
      <c r="AQ126" s="18">
        <f t="shared" si="60"/>
        <v>0</v>
      </c>
      <c r="AR126" s="13" t="str">
        <f t="shared" si="60"/>
        <v>A+J=</v>
      </c>
      <c r="AS126" s="113">
        <f t="shared" si="60"/>
        <v>44266</v>
      </c>
      <c r="AT126" s="21"/>
      <c r="AU126" s="21"/>
      <c r="AV126" s="45"/>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row>
    <row r="127" spans="1:196" x14ac:dyDescent="0.2">
      <c r="A127" s="140">
        <f t="shared" si="42"/>
        <v>43642</v>
      </c>
      <c r="B127" s="141">
        <f t="shared" ca="1" si="48"/>
        <v>152996.109</v>
      </c>
      <c r="C127" s="142">
        <f t="shared" si="43"/>
        <v>150000</v>
      </c>
      <c r="D127" s="143">
        <f ca="1">IF(A127&lt;$B$1,VLOOKUP(A127,[1]DI!$A$4:$B$15000,2,FALSE),0)</f>
        <v>6.4000000000000001E-2</v>
      </c>
      <c r="E127" s="142">
        <f t="shared" ca="1" si="49"/>
        <v>2.4620000000000002E-4</v>
      </c>
      <c r="F127" s="144">
        <f t="shared" si="44"/>
        <v>1.03</v>
      </c>
      <c r="G127" s="145">
        <f t="shared" ca="1" si="37"/>
        <v>1.0002535859999999</v>
      </c>
      <c r="H127" s="142">
        <f ca="1">TRUNC(PRODUCT(G$10:G126),15)</f>
        <v>1.0199740649929101</v>
      </c>
      <c r="I127" s="142">
        <f t="shared" si="45"/>
        <v>1</v>
      </c>
      <c r="J127" s="142">
        <f t="shared" ca="1" si="38"/>
        <v>1.01997406</v>
      </c>
      <c r="K127" s="142">
        <f t="shared" ca="1" si="39"/>
        <v>2996.1089999999999</v>
      </c>
      <c r="L127" s="146">
        <f>IF(VLOOKUP(A127,$U$12:$AD$125,8)=VLOOKUP(A126,$U$12:$AD$125,8),0,VLOOKUP(A127,U$12:$AD$125,8))</f>
        <v>0</v>
      </c>
      <c r="M127" s="147">
        <f>IF(L127&gt;0,VLOOKUP(L127,T$12:$AC$125,7),0)</f>
        <v>0</v>
      </c>
      <c r="N127" s="142">
        <f t="shared" si="40"/>
        <v>0</v>
      </c>
      <c r="O127" s="142">
        <f t="shared" ca="1" si="41"/>
        <v>2996.1089999999999</v>
      </c>
      <c r="P127" s="148" t="str">
        <f t="shared" si="46"/>
        <v>A+J=</v>
      </c>
      <c r="Q127" s="149">
        <f t="shared" si="47"/>
        <v>44266</v>
      </c>
      <c r="R127" s="12"/>
      <c r="S127" s="12"/>
      <c r="T127" s="61">
        <v>42052</v>
      </c>
      <c r="U127" s="28" t="s">
        <v>75</v>
      </c>
      <c r="V127" s="21"/>
      <c r="W127" s="21"/>
      <c r="AA127" s="12"/>
      <c r="AB127" s="12"/>
      <c r="AC127" s="12"/>
      <c r="AD127" s="12"/>
      <c r="AE127" s="12"/>
      <c r="AF127" s="113">
        <f t="shared" si="61"/>
        <v>43591</v>
      </c>
      <c r="AG127" s="18">
        <f t="shared" ca="1" si="58"/>
        <v>151605.92549999</v>
      </c>
      <c r="AH127" s="18">
        <f t="shared" si="58"/>
        <v>150000</v>
      </c>
      <c r="AI127" s="6">
        <f t="shared" ca="1" si="58"/>
        <v>6.4000000000000001E-2</v>
      </c>
      <c r="AJ127" s="19">
        <f t="shared" ca="1" si="58"/>
        <v>2.4620000000000002E-4</v>
      </c>
      <c r="AK127" s="6">
        <f t="shared" si="58"/>
        <v>1.03</v>
      </c>
      <c r="AL127" s="113">
        <f t="shared" si="59"/>
        <v>43591</v>
      </c>
      <c r="AM127" s="19">
        <f t="shared" ca="1" si="60"/>
        <v>1.01070617</v>
      </c>
      <c r="AN127" s="18">
        <f t="shared" ca="1" si="60"/>
        <v>1605.9254999899999</v>
      </c>
      <c r="AO127" s="12">
        <f t="shared" si="60"/>
        <v>0</v>
      </c>
      <c r="AP127" s="20">
        <f t="shared" si="60"/>
        <v>0</v>
      </c>
      <c r="AQ127" s="18">
        <f t="shared" si="60"/>
        <v>0</v>
      </c>
      <c r="AR127" s="13" t="str">
        <f t="shared" si="60"/>
        <v>A+J=</v>
      </c>
      <c r="AS127" s="113">
        <f t="shared" si="60"/>
        <v>44266</v>
      </c>
      <c r="AT127" s="21"/>
      <c r="AU127" s="21"/>
      <c r="AV127" s="45"/>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row>
    <row r="128" spans="1:196" x14ac:dyDescent="0.2">
      <c r="A128" s="140">
        <f t="shared" si="42"/>
        <v>43643</v>
      </c>
      <c r="B128" s="141">
        <f t="shared" ca="1" si="48"/>
        <v>153034.908</v>
      </c>
      <c r="C128" s="142">
        <f t="shared" si="43"/>
        <v>150000</v>
      </c>
      <c r="D128" s="143">
        <f ca="1">IF(A128&lt;$B$1,VLOOKUP(A128,[1]DI!$A$4:$B$15000,2,FALSE),0)</f>
        <v>6.4000000000000001E-2</v>
      </c>
      <c r="E128" s="142">
        <f t="shared" ca="1" si="49"/>
        <v>2.4620000000000002E-4</v>
      </c>
      <c r="F128" s="144">
        <f t="shared" si="44"/>
        <v>1.03</v>
      </c>
      <c r="G128" s="145">
        <f t="shared" ca="1" si="37"/>
        <v>1.0002535859999999</v>
      </c>
      <c r="H128" s="142">
        <f ca="1">TRUNC(PRODUCT(G$10:G127),15)</f>
        <v>1.02023271613615</v>
      </c>
      <c r="I128" s="142">
        <f t="shared" si="45"/>
        <v>1</v>
      </c>
      <c r="J128" s="142">
        <f t="shared" ca="1" si="38"/>
        <v>1.0202327200000001</v>
      </c>
      <c r="K128" s="142">
        <f t="shared" ca="1" si="39"/>
        <v>3034.9079999999999</v>
      </c>
      <c r="L128" s="146">
        <f>IF(VLOOKUP(A128,$U$12:$AD$125,8)=VLOOKUP(A127,$U$12:$AD$125,8),0,VLOOKUP(A128,U$12:$AD$125,8))</f>
        <v>0</v>
      </c>
      <c r="M128" s="147">
        <f>IF(L128&gt;0,VLOOKUP(L128,T$12:$AC$125,7),0)</f>
        <v>0</v>
      </c>
      <c r="N128" s="142">
        <f t="shared" si="40"/>
        <v>0</v>
      </c>
      <c r="O128" s="142">
        <f t="shared" ca="1" si="41"/>
        <v>3034.9079999999999</v>
      </c>
      <c r="P128" s="148" t="str">
        <f t="shared" si="46"/>
        <v>A+J=</v>
      </c>
      <c r="Q128" s="149">
        <f t="shared" si="47"/>
        <v>44266</v>
      </c>
      <c r="R128" s="12"/>
      <c r="S128" s="12"/>
      <c r="T128" s="61">
        <v>42097</v>
      </c>
      <c r="U128" s="28" t="s">
        <v>76</v>
      </c>
      <c r="V128" s="21"/>
      <c r="W128" s="21"/>
      <c r="AA128" s="12"/>
      <c r="AB128" s="12"/>
      <c r="AC128" s="12"/>
      <c r="AD128" s="12"/>
      <c r="AE128" s="12"/>
      <c r="AF128" s="113">
        <f t="shared" si="61"/>
        <v>43592</v>
      </c>
      <c r="AG128" s="18">
        <f t="shared" ca="1" si="58"/>
        <v>151644.37049999001</v>
      </c>
      <c r="AH128" s="18">
        <f t="shared" si="58"/>
        <v>150000</v>
      </c>
      <c r="AI128" s="6">
        <f t="shared" ca="1" si="58"/>
        <v>6.4000000000000001E-2</v>
      </c>
      <c r="AJ128" s="19">
        <f t="shared" ca="1" si="58"/>
        <v>2.4620000000000002E-4</v>
      </c>
      <c r="AK128" s="6">
        <f t="shared" si="58"/>
        <v>1.03</v>
      </c>
      <c r="AL128" s="113">
        <f t="shared" si="59"/>
        <v>43592</v>
      </c>
      <c r="AM128" s="19">
        <f t="shared" ca="1" si="60"/>
        <v>1.0109624699999999</v>
      </c>
      <c r="AN128" s="18">
        <f t="shared" ca="1" si="60"/>
        <v>1644.3704999900001</v>
      </c>
      <c r="AO128" s="12">
        <f t="shared" si="60"/>
        <v>0</v>
      </c>
      <c r="AP128" s="20">
        <f t="shared" si="60"/>
        <v>0</v>
      </c>
      <c r="AQ128" s="18">
        <f t="shared" si="60"/>
        <v>0</v>
      </c>
      <c r="AR128" s="13" t="str">
        <f t="shared" si="60"/>
        <v>A+J=</v>
      </c>
      <c r="AS128" s="113">
        <f t="shared" si="60"/>
        <v>44266</v>
      </c>
      <c r="AT128" s="21"/>
      <c r="AU128" s="21"/>
      <c r="AV128" s="45"/>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row>
    <row r="129" spans="1:196" x14ac:dyDescent="0.2">
      <c r="A129" s="140">
        <f t="shared" si="42"/>
        <v>43644</v>
      </c>
      <c r="B129" s="141">
        <f t="shared" ca="1" si="48"/>
        <v>153073.7145</v>
      </c>
      <c r="C129" s="142">
        <f t="shared" si="43"/>
        <v>150000</v>
      </c>
      <c r="D129" s="143">
        <f ca="1">IF(A129&lt;$B$1,VLOOKUP(A129,[1]DI!$A$4:$B$15000,2,FALSE),0)</f>
        <v>6.4000000000000001E-2</v>
      </c>
      <c r="E129" s="142">
        <f t="shared" ca="1" si="49"/>
        <v>2.4620000000000002E-4</v>
      </c>
      <c r="F129" s="144">
        <f t="shared" si="44"/>
        <v>1.03</v>
      </c>
      <c r="G129" s="145">
        <f t="shared" ca="1" si="37"/>
        <v>1.0002535859999999</v>
      </c>
      <c r="H129" s="142">
        <f ca="1">TRUNC(PRODUCT(G$10:G128),15)</f>
        <v>1.0204914328697099</v>
      </c>
      <c r="I129" s="142">
        <f t="shared" si="45"/>
        <v>1</v>
      </c>
      <c r="J129" s="142">
        <f t="shared" ca="1" si="38"/>
        <v>1.0204914300000001</v>
      </c>
      <c r="K129" s="142">
        <f t="shared" ca="1" si="39"/>
        <v>3073.7145</v>
      </c>
      <c r="L129" s="146">
        <f>IF(VLOOKUP(A129,$U$12:$AD$125,8)=VLOOKUP(A128,$U$12:$AD$125,8),0,VLOOKUP(A129,U$12:$AD$125,8))</f>
        <v>0</v>
      </c>
      <c r="M129" s="147">
        <f>IF(L129&gt;0,VLOOKUP(L129,T$12:$AC$125,7),0)</f>
        <v>0</v>
      </c>
      <c r="N129" s="142">
        <f t="shared" si="40"/>
        <v>0</v>
      </c>
      <c r="O129" s="142">
        <f t="shared" ca="1" si="41"/>
        <v>3073.7145</v>
      </c>
      <c r="P129" s="148" t="str">
        <f t="shared" si="46"/>
        <v>A+J=</v>
      </c>
      <c r="Q129" s="149">
        <f t="shared" si="47"/>
        <v>44266</v>
      </c>
      <c r="R129" s="12"/>
      <c r="S129" s="12"/>
      <c r="T129" s="61">
        <v>42115</v>
      </c>
      <c r="U129" s="28" t="s">
        <v>77</v>
      </c>
      <c r="V129" s="21"/>
      <c r="W129" s="21"/>
      <c r="AA129" s="12"/>
      <c r="AB129" s="12"/>
      <c r="AC129" s="12"/>
      <c r="AD129" s="12"/>
      <c r="AE129" s="12"/>
      <c r="AF129" s="113">
        <f t="shared" si="61"/>
        <v>43593</v>
      </c>
      <c r="AG129" s="18">
        <f t="shared" ca="1" si="58"/>
        <v>151682.82449999999</v>
      </c>
      <c r="AH129" s="18">
        <f t="shared" si="58"/>
        <v>150000</v>
      </c>
      <c r="AI129" s="6">
        <f t="shared" ca="1" si="58"/>
        <v>6.4000000000000001E-2</v>
      </c>
      <c r="AJ129" s="19">
        <f t="shared" ca="1" si="58"/>
        <v>2.4620000000000002E-4</v>
      </c>
      <c r="AK129" s="6">
        <f t="shared" si="58"/>
        <v>1.03</v>
      </c>
      <c r="AL129" s="113">
        <f t="shared" si="59"/>
        <v>43593</v>
      </c>
      <c r="AM129" s="19">
        <f t="shared" ca="1" si="60"/>
        <v>1.01121883</v>
      </c>
      <c r="AN129" s="18">
        <f t="shared" ca="1" si="60"/>
        <v>1682.8244999999999</v>
      </c>
      <c r="AO129" s="12">
        <f t="shared" si="60"/>
        <v>0</v>
      </c>
      <c r="AP129" s="20">
        <f t="shared" si="60"/>
        <v>0</v>
      </c>
      <c r="AQ129" s="18">
        <f t="shared" si="60"/>
        <v>0</v>
      </c>
      <c r="AR129" s="13" t="str">
        <f t="shared" si="60"/>
        <v>A+J=</v>
      </c>
      <c r="AS129" s="113">
        <f t="shared" si="60"/>
        <v>44266</v>
      </c>
      <c r="AT129" s="21"/>
      <c r="AU129" s="21"/>
      <c r="AV129" s="45"/>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row>
    <row r="130" spans="1:196" x14ac:dyDescent="0.2">
      <c r="A130" s="140">
        <f t="shared" si="42"/>
        <v>43645</v>
      </c>
      <c r="B130" s="141">
        <f t="shared" ca="1" si="48"/>
        <v>153112.533</v>
      </c>
      <c r="C130" s="142">
        <f t="shared" si="43"/>
        <v>150000</v>
      </c>
      <c r="D130" s="143">
        <f ca="1">IF(A130&lt;$B$1,VLOOKUP(A130,[1]DI!$A$4:$B$15000,2,FALSE),0)</f>
        <v>0</v>
      </c>
      <c r="E130" s="142">
        <f t="shared" ca="1" si="49"/>
        <v>0</v>
      </c>
      <c r="F130" s="144">
        <f t="shared" si="44"/>
        <v>1.03</v>
      </c>
      <c r="G130" s="145">
        <f t="shared" ca="1" si="37"/>
        <v>1</v>
      </c>
      <c r="H130" s="142">
        <f ca="1">TRUNC(PRODUCT(G$10:G129),15)</f>
        <v>1.0207502152101999</v>
      </c>
      <c r="I130" s="142">
        <f t="shared" si="45"/>
        <v>1</v>
      </c>
      <c r="J130" s="142">
        <f t="shared" ca="1" si="38"/>
        <v>1.02075022</v>
      </c>
      <c r="K130" s="142">
        <f t="shared" ca="1" si="39"/>
        <v>3112.5329999999999</v>
      </c>
      <c r="L130" s="146">
        <f>IF(VLOOKUP(A130,$U$12:$AD$125,8)=VLOOKUP(A129,$U$12:$AD$125,8),0,VLOOKUP(A130,U$12:$AD$125,8))</f>
        <v>0</v>
      </c>
      <c r="M130" s="147">
        <f>IF(L130&gt;0,VLOOKUP(L130,T$12:$AC$125,7),0)</f>
        <v>0</v>
      </c>
      <c r="N130" s="142">
        <f t="shared" si="40"/>
        <v>0</v>
      </c>
      <c r="O130" s="142">
        <f t="shared" ca="1" si="41"/>
        <v>3112.5329999999999</v>
      </c>
      <c r="P130" s="148" t="str">
        <f t="shared" si="46"/>
        <v>A+J=</v>
      </c>
      <c r="Q130" s="149">
        <f t="shared" si="47"/>
        <v>44266</v>
      </c>
      <c r="R130" s="12"/>
      <c r="S130" s="12"/>
      <c r="T130" s="61">
        <v>42125</v>
      </c>
      <c r="U130" s="28" t="s">
        <v>78</v>
      </c>
      <c r="V130" s="21"/>
      <c r="W130" s="21"/>
      <c r="AA130" s="12"/>
      <c r="AB130" s="12"/>
      <c r="AC130" s="12"/>
      <c r="AD130" s="12"/>
      <c r="AE130" s="12"/>
      <c r="AF130" s="113">
        <f t="shared" si="61"/>
        <v>43594</v>
      </c>
      <c r="AG130" s="18">
        <f t="shared" ca="1" si="58"/>
        <v>151721.28899999999</v>
      </c>
      <c r="AH130" s="18">
        <f t="shared" si="58"/>
        <v>150000</v>
      </c>
      <c r="AI130" s="6">
        <f t="shared" ca="1" si="58"/>
        <v>6.4000000000000001E-2</v>
      </c>
      <c r="AJ130" s="19">
        <f t="shared" ca="1" si="58"/>
        <v>2.4620000000000002E-4</v>
      </c>
      <c r="AK130" s="6">
        <f t="shared" si="58"/>
        <v>1.03</v>
      </c>
      <c r="AL130" s="113">
        <f t="shared" si="59"/>
        <v>43594</v>
      </c>
      <c r="AM130" s="19">
        <f t="shared" ca="1" si="60"/>
        <v>1.0114752600000001</v>
      </c>
      <c r="AN130" s="18">
        <f t="shared" ca="1" si="60"/>
        <v>1721.289</v>
      </c>
      <c r="AO130" s="12">
        <f t="shared" si="60"/>
        <v>0</v>
      </c>
      <c r="AP130" s="20">
        <f t="shared" si="60"/>
        <v>0</v>
      </c>
      <c r="AQ130" s="18">
        <f t="shared" si="60"/>
        <v>0</v>
      </c>
      <c r="AR130" s="13" t="str">
        <f t="shared" si="60"/>
        <v>A+J=</v>
      </c>
      <c r="AS130" s="113">
        <f t="shared" si="60"/>
        <v>44266</v>
      </c>
      <c r="AT130" s="21"/>
      <c r="AU130" s="21"/>
      <c r="AV130" s="45"/>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row>
    <row r="131" spans="1:196" x14ac:dyDescent="0.2">
      <c r="A131" s="140">
        <f t="shared" si="42"/>
        <v>43646</v>
      </c>
      <c r="B131" s="141">
        <f t="shared" ca="1" si="48"/>
        <v>153112.533</v>
      </c>
      <c r="C131" s="142">
        <f t="shared" si="43"/>
        <v>150000</v>
      </c>
      <c r="D131" s="143">
        <f ca="1">IF(A131&lt;$B$1,VLOOKUP(A131,[1]DI!$A$4:$B$15000,2,FALSE),0)</f>
        <v>0</v>
      </c>
      <c r="E131" s="142">
        <f t="shared" ca="1" si="49"/>
        <v>0</v>
      </c>
      <c r="F131" s="144">
        <f t="shared" si="44"/>
        <v>1.03</v>
      </c>
      <c r="G131" s="145">
        <f t="shared" ca="1" si="37"/>
        <v>1</v>
      </c>
      <c r="H131" s="142">
        <f ca="1">TRUNC(PRODUCT(G$10:G130),15)</f>
        <v>1.0207502152101999</v>
      </c>
      <c r="I131" s="142">
        <f t="shared" si="45"/>
        <v>1</v>
      </c>
      <c r="J131" s="142">
        <f t="shared" ca="1" si="38"/>
        <v>1.02075022</v>
      </c>
      <c r="K131" s="142">
        <f t="shared" ca="1" si="39"/>
        <v>3112.5329999999999</v>
      </c>
      <c r="L131" s="146">
        <f>IF(VLOOKUP(A131,$U$12:$AD$125,8)=VLOOKUP(A130,$U$12:$AD$125,8),0,VLOOKUP(A131,U$12:$AD$125,8))</f>
        <v>0</v>
      </c>
      <c r="M131" s="147">
        <f>IF(L131&gt;0,VLOOKUP(L131,T$12:$AC$125,7),0)</f>
        <v>0</v>
      </c>
      <c r="N131" s="142">
        <f t="shared" si="40"/>
        <v>0</v>
      </c>
      <c r="O131" s="142">
        <f t="shared" ca="1" si="41"/>
        <v>3112.5329999999999</v>
      </c>
      <c r="P131" s="148" t="str">
        <f t="shared" si="46"/>
        <v>A+J=</v>
      </c>
      <c r="Q131" s="149">
        <f t="shared" si="47"/>
        <v>44266</v>
      </c>
      <c r="R131" s="12"/>
      <c r="S131" s="12"/>
      <c r="T131" s="138">
        <v>42159</v>
      </c>
      <c r="U131" s="52" t="s">
        <v>79</v>
      </c>
      <c r="V131" s="21"/>
      <c r="W131" s="21"/>
      <c r="AA131" s="12"/>
      <c r="AB131" s="12"/>
      <c r="AC131" s="12"/>
      <c r="AD131" s="12"/>
      <c r="AE131" s="12"/>
      <c r="AF131" s="113">
        <f t="shared" si="61"/>
        <v>43595</v>
      </c>
      <c r="AG131" s="18">
        <f t="shared" ca="1" si="58"/>
        <v>151759.764</v>
      </c>
      <c r="AH131" s="18">
        <f t="shared" si="58"/>
        <v>150000</v>
      </c>
      <c r="AI131" s="6">
        <f t="shared" ca="1" si="58"/>
        <v>6.4000000000000001E-2</v>
      </c>
      <c r="AJ131" s="19">
        <f t="shared" ca="1" si="58"/>
        <v>2.4620000000000002E-4</v>
      </c>
      <c r="AK131" s="6">
        <f t="shared" si="58"/>
        <v>1.03</v>
      </c>
      <c r="AL131" s="113">
        <f t="shared" si="59"/>
        <v>43595</v>
      </c>
      <c r="AM131" s="19">
        <f t="shared" ca="1" si="60"/>
        <v>1.01173176</v>
      </c>
      <c r="AN131" s="18">
        <f t="shared" ca="1" si="60"/>
        <v>1759.7639999999999</v>
      </c>
      <c r="AO131" s="12">
        <f t="shared" si="60"/>
        <v>0</v>
      </c>
      <c r="AP131" s="20">
        <f t="shared" si="60"/>
        <v>0</v>
      </c>
      <c r="AQ131" s="18">
        <f t="shared" si="60"/>
        <v>0</v>
      </c>
      <c r="AR131" s="13" t="str">
        <f t="shared" si="60"/>
        <v>A+J=</v>
      </c>
      <c r="AS131" s="113">
        <f t="shared" si="60"/>
        <v>44266</v>
      </c>
      <c r="AT131" s="21"/>
      <c r="AU131" s="21"/>
      <c r="AV131" s="45"/>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row>
    <row r="132" spans="1:196" x14ac:dyDescent="0.2">
      <c r="A132" s="140">
        <f t="shared" si="42"/>
        <v>43647</v>
      </c>
      <c r="B132" s="141">
        <f t="shared" ca="1" si="48"/>
        <v>153112.533</v>
      </c>
      <c r="C132" s="142">
        <f t="shared" si="43"/>
        <v>150000</v>
      </c>
      <c r="D132" s="143">
        <f ca="1">IF(A132&lt;$B$1,VLOOKUP(A132,[1]DI!$A$4:$B$15000,2,FALSE),0)</f>
        <v>6.4000000000000001E-2</v>
      </c>
      <c r="E132" s="142">
        <f t="shared" ca="1" si="49"/>
        <v>2.4620000000000002E-4</v>
      </c>
      <c r="F132" s="144">
        <f t="shared" si="44"/>
        <v>1.03</v>
      </c>
      <c r="G132" s="145">
        <f t="shared" ca="1" si="37"/>
        <v>1.0002535859999999</v>
      </c>
      <c r="H132" s="142">
        <f ca="1">TRUNC(PRODUCT(G$10:G131),15)</f>
        <v>1.0207502152101999</v>
      </c>
      <c r="I132" s="142">
        <f t="shared" si="45"/>
        <v>1</v>
      </c>
      <c r="J132" s="142">
        <f t="shared" ca="1" si="38"/>
        <v>1.02075022</v>
      </c>
      <c r="K132" s="142">
        <f t="shared" ca="1" si="39"/>
        <v>3112.5329999999999</v>
      </c>
      <c r="L132" s="146">
        <f>IF(VLOOKUP(A132,$U$12:$AD$125,8)=VLOOKUP(A131,$U$12:$AD$125,8),0,VLOOKUP(A132,U$12:$AD$125,8))</f>
        <v>0</v>
      </c>
      <c r="M132" s="147">
        <f>IF(L132&gt;0,VLOOKUP(L132,T$12:$AC$125,7),0)</f>
        <v>0</v>
      </c>
      <c r="N132" s="142">
        <f t="shared" si="40"/>
        <v>0</v>
      </c>
      <c r="O132" s="142">
        <f t="shared" ca="1" si="41"/>
        <v>3112.5329999999999</v>
      </c>
      <c r="P132" s="148" t="str">
        <f t="shared" si="46"/>
        <v>A+J=</v>
      </c>
      <c r="Q132" s="149">
        <f t="shared" si="47"/>
        <v>44266</v>
      </c>
      <c r="R132" s="12"/>
      <c r="S132" s="12"/>
      <c r="T132" s="61">
        <v>42254</v>
      </c>
      <c r="U132" s="28" t="s">
        <v>89</v>
      </c>
      <c r="V132" s="21"/>
      <c r="W132" s="21"/>
      <c r="AA132" s="12"/>
      <c r="AB132" s="12"/>
      <c r="AC132" s="12"/>
      <c r="AD132" s="12"/>
      <c r="AE132" s="12"/>
      <c r="AF132" s="113">
        <f t="shared" si="61"/>
        <v>43596</v>
      </c>
      <c r="AG132" s="18">
        <f t="shared" ca="1" si="58"/>
        <v>151798.24799999001</v>
      </c>
      <c r="AH132" s="18">
        <f t="shared" si="58"/>
        <v>150000</v>
      </c>
      <c r="AI132" s="6">
        <f t="shared" ca="1" si="58"/>
        <v>0</v>
      </c>
      <c r="AJ132" s="19">
        <f t="shared" ca="1" si="58"/>
        <v>0</v>
      </c>
      <c r="AK132" s="6">
        <f t="shared" si="58"/>
        <v>1.03</v>
      </c>
      <c r="AL132" s="113">
        <f t="shared" si="59"/>
        <v>43596</v>
      </c>
      <c r="AM132" s="19">
        <f t="shared" ca="1" si="60"/>
        <v>1.0119883199999999</v>
      </c>
      <c r="AN132" s="18">
        <f t="shared" ca="1" si="60"/>
        <v>1798.2479999899999</v>
      </c>
      <c r="AO132" s="12">
        <f t="shared" si="60"/>
        <v>0</v>
      </c>
      <c r="AP132" s="20">
        <f t="shared" si="60"/>
        <v>0</v>
      </c>
      <c r="AQ132" s="18">
        <f t="shared" si="60"/>
        <v>0</v>
      </c>
      <c r="AR132" s="13" t="str">
        <f t="shared" si="60"/>
        <v>A+J=</v>
      </c>
      <c r="AS132" s="113">
        <f t="shared" si="60"/>
        <v>44266</v>
      </c>
      <c r="AT132" s="21"/>
      <c r="AU132" s="21"/>
      <c r="AV132" s="45"/>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row>
    <row r="133" spans="1:196" x14ac:dyDescent="0.2">
      <c r="A133" s="140">
        <f t="shared" si="42"/>
        <v>43648</v>
      </c>
      <c r="B133" s="141">
        <f t="shared" ca="1" si="48"/>
        <v>153151.35899999001</v>
      </c>
      <c r="C133" s="142">
        <f t="shared" si="43"/>
        <v>150000</v>
      </c>
      <c r="D133" s="143">
        <f ca="1">IF(A133&lt;$B$1,VLOOKUP(A133,[1]DI!$A$4:$B$15000,2,FALSE),0)</f>
        <v>6.4000000000000001E-2</v>
      </c>
      <c r="E133" s="142">
        <f t="shared" ca="1" si="49"/>
        <v>2.4620000000000002E-4</v>
      </c>
      <c r="F133" s="144">
        <f t="shared" si="44"/>
        <v>1.03</v>
      </c>
      <c r="G133" s="145">
        <f t="shared" ca="1" si="37"/>
        <v>1.0002535859999999</v>
      </c>
      <c r="H133" s="142">
        <f ca="1">TRUNC(PRODUCT(G$10:G132),15)</f>
        <v>1.0210090631742801</v>
      </c>
      <c r="I133" s="142">
        <f t="shared" si="45"/>
        <v>1</v>
      </c>
      <c r="J133" s="142">
        <f t="shared" ca="1" si="38"/>
        <v>1.0210090599999999</v>
      </c>
      <c r="K133" s="142">
        <f t="shared" ca="1" si="39"/>
        <v>3151.35899999</v>
      </c>
      <c r="L133" s="146">
        <f>IF(VLOOKUP(A133,$U$12:$AD$125,8)=VLOOKUP(A132,$U$12:$AD$125,8),0,VLOOKUP(A133,U$12:$AD$125,8))</f>
        <v>0</v>
      </c>
      <c r="M133" s="147">
        <f>IF(L133&gt;0,VLOOKUP(L133,T$12:$AC$125,7),0)</f>
        <v>0</v>
      </c>
      <c r="N133" s="142">
        <f t="shared" si="40"/>
        <v>0</v>
      </c>
      <c r="O133" s="142">
        <f t="shared" ca="1" si="41"/>
        <v>3151.35899999</v>
      </c>
      <c r="P133" s="148" t="str">
        <f t="shared" si="46"/>
        <v>A+J=</v>
      </c>
      <c r="Q133" s="149">
        <f t="shared" si="47"/>
        <v>44266</v>
      </c>
      <c r="R133" s="12"/>
      <c r="S133" s="12"/>
      <c r="T133" s="61">
        <v>42289</v>
      </c>
      <c r="U133" s="28" t="s">
        <v>88</v>
      </c>
      <c r="V133" s="21"/>
      <c r="W133" s="21"/>
      <c r="AA133" s="12"/>
      <c r="AB133" s="12"/>
      <c r="AC133" s="12"/>
      <c r="AD133" s="12"/>
      <c r="AE133" s="12"/>
      <c r="AF133" s="113">
        <f t="shared" si="61"/>
        <v>43597</v>
      </c>
      <c r="AG133" s="18">
        <f t="shared" ca="1" si="58"/>
        <v>151798.24799999001</v>
      </c>
      <c r="AH133" s="18">
        <f t="shared" si="58"/>
        <v>150000</v>
      </c>
      <c r="AI133" s="6">
        <f t="shared" ca="1" si="58"/>
        <v>0</v>
      </c>
      <c r="AJ133" s="19">
        <f t="shared" ca="1" si="58"/>
        <v>0</v>
      </c>
      <c r="AK133" s="6">
        <f t="shared" si="58"/>
        <v>1.03</v>
      </c>
      <c r="AL133" s="113">
        <f t="shared" si="59"/>
        <v>43597</v>
      </c>
      <c r="AM133" s="19">
        <f t="shared" ca="1" si="60"/>
        <v>1.0119883199999999</v>
      </c>
      <c r="AN133" s="18">
        <f t="shared" ca="1" si="60"/>
        <v>1798.2479999899999</v>
      </c>
      <c r="AO133" s="12">
        <f t="shared" si="60"/>
        <v>0</v>
      </c>
      <c r="AP133" s="20">
        <f t="shared" si="60"/>
        <v>0</v>
      </c>
      <c r="AQ133" s="18">
        <f t="shared" si="60"/>
        <v>0</v>
      </c>
      <c r="AR133" s="13" t="str">
        <f t="shared" si="60"/>
        <v>A+J=</v>
      </c>
      <c r="AS133" s="113">
        <f t="shared" si="60"/>
        <v>44266</v>
      </c>
      <c r="AT133" s="21"/>
      <c r="AU133" s="21"/>
      <c r="AV133" s="45"/>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row>
    <row r="134" spans="1:196" x14ac:dyDescent="0.2">
      <c r="A134" s="140">
        <f t="shared" si="42"/>
        <v>43649</v>
      </c>
      <c r="B134" s="141">
        <f t="shared" ca="1" si="48"/>
        <v>153190.19699999</v>
      </c>
      <c r="C134" s="142">
        <f t="shared" si="43"/>
        <v>150000</v>
      </c>
      <c r="D134" s="143">
        <f ca="1">IF(A134&lt;$B$1,VLOOKUP(A134,[1]DI!$A$4:$B$15000,2,FALSE),0)</f>
        <v>6.4000000000000001E-2</v>
      </c>
      <c r="E134" s="142">
        <f t="shared" ca="1" si="49"/>
        <v>2.4620000000000002E-4</v>
      </c>
      <c r="F134" s="144">
        <f t="shared" si="44"/>
        <v>1.03</v>
      </c>
      <c r="G134" s="145">
        <f t="shared" ca="1" si="37"/>
        <v>1.0002535859999999</v>
      </c>
      <c r="H134" s="142">
        <f ca="1">TRUNC(PRODUCT(G$10:G133),15)</f>
        <v>1.02126797677857</v>
      </c>
      <c r="I134" s="142">
        <f t="shared" si="45"/>
        <v>1</v>
      </c>
      <c r="J134" s="142">
        <f t="shared" ca="1" si="38"/>
        <v>1.02126798</v>
      </c>
      <c r="K134" s="142">
        <f t="shared" ca="1" si="39"/>
        <v>3190.1969999900002</v>
      </c>
      <c r="L134" s="146">
        <f>IF(VLOOKUP(A134,$U$12:$AD$125,8)=VLOOKUP(A133,$U$12:$AD$125,8),0,VLOOKUP(A134,U$12:$AD$125,8))</f>
        <v>0</v>
      </c>
      <c r="M134" s="147">
        <f>IF(L134&gt;0,VLOOKUP(L134,T$12:$AC$125,7),0)</f>
        <v>0</v>
      </c>
      <c r="N134" s="142">
        <f t="shared" si="40"/>
        <v>0</v>
      </c>
      <c r="O134" s="142">
        <f t="shared" ca="1" si="41"/>
        <v>3190.1969999900002</v>
      </c>
      <c r="P134" s="148" t="str">
        <f t="shared" si="46"/>
        <v>A+J=</v>
      </c>
      <c r="Q134" s="149">
        <f t="shared" si="47"/>
        <v>44266</v>
      </c>
      <c r="R134" s="12"/>
      <c r="S134" s="12"/>
      <c r="T134" s="61">
        <v>42310</v>
      </c>
      <c r="U134" s="28" t="s">
        <v>73</v>
      </c>
      <c r="V134" s="21"/>
      <c r="W134" s="21"/>
      <c r="AA134" s="12"/>
      <c r="AB134" s="12"/>
      <c r="AC134" s="12"/>
      <c r="AD134" s="12"/>
      <c r="AE134" s="12"/>
      <c r="AF134" s="113">
        <f t="shared" si="61"/>
        <v>43598</v>
      </c>
      <c r="AG134" s="18">
        <f t="shared" ca="1" si="58"/>
        <v>151798.24799999001</v>
      </c>
      <c r="AH134" s="18">
        <f t="shared" si="58"/>
        <v>150000</v>
      </c>
      <c r="AI134" s="6">
        <f t="shared" ca="1" si="58"/>
        <v>6.4000000000000001E-2</v>
      </c>
      <c r="AJ134" s="19">
        <f t="shared" ca="1" si="58"/>
        <v>2.4620000000000002E-4</v>
      </c>
      <c r="AK134" s="6">
        <f t="shared" si="58"/>
        <v>1.03</v>
      </c>
      <c r="AL134" s="113">
        <f t="shared" si="59"/>
        <v>43598</v>
      </c>
      <c r="AM134" s="19">
        <f t="shared" ca="1" si="60"/>
        <v>1.0119883199999999</v>
      </c>
      <c r="AN134" s="18">
        <f t="shared" ca="1" si="60"/>
        <v>1798.2479999899999</v>
      </c>
      <c r="AO134" s="12">
        <f t="shared" si="60"/>
        <v>0</v>
      </c>
      <c r="AP134" s="20">
        <f t="shared" si="60"/>
        <v>0</v>
      </c>
      <c r="AQ134" s="18">
        <f t="shared" si="60"/>
        <v>0</v>
      </c>
      <c r="AR134" s="13" t="str">
        <f t="shared" si="60"/>
        <v>A+J=</v>
      </c>
      <c r="AS134" s="113">
        <f t="shared" si="60"/>
        <v>44266</v>
      </c>
      <c r="AT134" s="21"/>
      <c r="AU134" s="21"/>
      <c r="AV134" s="45"/>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row>
    <row r="135" spans="1:196" x14ac:dyDescent="0.2">
      <c r="A135" s="140">
        <f t="shared" si="42"/>
        <v>43650</v>
      </c>
      <c r="B135" s="141">
        <f t="shared" ca="1" si="48"/>
        <v>153229.04399999999</v>
      </c>
      <c r="C135" s="142">
        <f t="shared" si="43"/>
        <v>150000</v>
      </c>
      <c r="D135" s="143">
        <f ca="1">IF(A135&lt;$B$1,VLOOKUP(A135,[1]DI!$A$4:$B$15000,2,FALSE),0)</f>
        <v>6.4000000000000001E-2</v>
      </c>
      <c r="E135" s="142">
        <f t="shared" ca="1" si="49"/>
        <v>2.4620000000000002E-4</v>
      </c>
      <c r="F135" s="144">
        <f t="shared" si="44"/>
        <v>1.03</v>
      </c>
      <c r="G135" s="145">
        <f t="shared" ca="1" si="37"/>
        <v>1.0002535859999999</v>
      </c>
      <c r="H135" s="142">
        <f ca="1">TRUNC(PRODUCT(G$10:G134),15)</f>
        <v>1.02152695603973</v>
      </c>
      <c r="I135" s="142">
        <f t="shared" si="45"/>
        <v>1</v>
      </c>
      <c r="J135" s="142">
        <f t="shared" ca="1" si="38"/>
        <v>1.0215269600000001</v>
      </c>
      <c r="K135" s="142">
        <f t="shared" ca="1" si="39"/>
        <v>3229.0439999999999</v>
      </c>
      <c r="L135" s="146">
        <f>IF(VLOOKUP(A135,$U$12:$AD$125,8)=VLOOKUP(A134,$U$12:$AD$125,8),0,VLOOKUP(A135,U$12:$AD$125,8))</f>
        <v>0</v>
      </c>
      <c r="M135" s="147">
        <f>IF(L135&gt;0,VLOOKUP(L135,T$12:$AC$125,7),0)</f>
        <v>0</v>
      </c>
      <c r="N135" s="142">
        <f t="shared" si="40"/>
        <v>0</v>
      </c>
      <c r="O135" s="142">
        <f t="shared" ca="1" si="41"/>
        <v>3229.0439999999999</v>
      </c>
      <c r="P135" s="148" t="str">
        <f t="shared" si="46"/>
        <v>A+J=</v>
      </c>
      <c r="Q135" s="149">
        <f t="shared" si="47"/>
        <v>44266</v>
      </c>
      <c r="R135" s="12"/>
      <c r="S135" s="12"/>
      <c r="T135" s="61">
        <v>42363</v>
      </c>
      <c r="U135" s="28" t="s">
        <v>80</v>
      </c>
      <c r="V135" s="21"/>
      <c r="W135" s="21"/>
      <c r="AA135" s="12"/>
      <c r="AB135" s="12"/>
      <c r="AC135" s="12"/>
      <c r="AD135" s="12"/>
      <c r="AE135" s="12"/>
      <c r="AF135" s="113">
        <f t="shared" si="61"/>
        <v>43599</v>
      </c>
      <c r="AG135" s="18">
        <f t="shared" ca="1" si="58"/>
        <v>151836.74249999001</v>
      </c>
      <c r="AH135" s="18">
        <f t="shared" si="58"/>
        <v>150000</v>
      </c>
      <c r="AI135" s="6">
        <f t="shared" ca="1" si="58"/>
        <v>6.4000000000000001E-2</v>
      </c>
      <c r="AJ135" s="19">
        <f t="shared" ca="1" si="58"/>
        <v>2.4620000000000002E-4</v>
      </c>
      <c r="AK135" s="6">
        <f t="shared" si="58"/>
        <v>1.03</v>
      </c>
      <c r="AL135" s="113">
        <f t="shared" si="59"/>
        <v>43599</v>
      </c>
      <c r="AM135" s="19">
        <f t="shared" ca="1" si="60"/>
        <v>1.0122449499999999</v>
      </c>
      <c r="AN135" s="18">
        <f t="shared" ca="1" si="60"/>
        <v>1836.7424999899999</v>
      </c>
      <c r="AO135" s="12">
        <f t="shared" si="60"/>
        <v>0</v>
      </c>
      <c r="AP135" s="20">
        <f t="shared" si="60"/>
        <v>0</v>
      </c>
      <c r="AQ135" s="18">
        <f t="shared" si="60"/>
        <v>0</v>
      </c>
      <c r="AR135" s="13" t="str">
        <f t="shared" si="60"/>
        <v>A+J=</v>
      </c>
      <c r="AS135" s="113">
        <f t="shared" si="60"/>
        <v>44266</v>
      </c>
      <c r="AT135" s="21"/>
      <c r="AU135" s="21"/>
      <c r="AV135" s="45"/>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row>
    <row r="136" spans="1:196" x14ac:dyDescent="0.2">
      <c r="A136" s="140">
        <f t="shared" si="42"/>
        <v>43651</v>
      </c>
      <c r="B136" s="141">
        <f t="shared" ca="1" si="48"/>
        <v>153267.9</v>
      </c>
      <c r="C136" s="142">
        <f t="shared" si="43"/>
        <v>150000</v>
      </c>
      <c r="D136" s="143">
        <f ca="1">IF(A136&lt;$B$1,VLOOKUP(A136,[1]DI!$A$4:$B$15000,2,FALSE),0)</f>
        <v>6.4000000000000001E-2</v>
      </c>
      <c r="E136" s="142">
        <f t="shared" ca="1" si="49"/>
        <v>2.4620000000000002E-4</v>
      </c>
      <c r="F136" s="144">
        <f t="shared" si="44"/>
        <v>1.03</v>
      </c>
      <c r="G136" s="145">
        <f t="shared" ca="1" si="37"/>
        <v>1.0002535859999999</v>
      </c>
      <c r="H136" s="142">
        <f ca="1">TRUNC(PRODUCT(G$10:G135),15)</f>
        <v>1.0217860009744</v>
      </c>
      <c r="I136" s="142">
        <f t="shared" si="45"/>
        <v>1</v>
      </c>
      <c r="J136" s="142">
        <f t="shared" ca="1" si="38"/>
        <v>1.0217860000000001</v>
      </c>
      <c r="K136" s="142">
        <f t="shared" ca="1" si="39"/>
        <v>3267.9</v>
      </c>
      <c r="L136" s="146">
        <f>IF(VLOOKUP(A136,$U$12:$AD$125,8)=VLOOKUP(A135,$U$12:$AD$125,8),0,VLOOKUP(A136,U$12:$AD$125,8))</f>
        <v>0</v>
      </c>
      <c r="M136" s="147">
        <f>IF(L136&gt;0,VLOOKUP(L136,T$12:$AC$125,7),0)</f>
        <v>0</v>
      </c>
      <c r="N136" s="142">
        <f t="shared" si="40"/>
        <v>0</v>
      </c>
      <c r="O136" s="142">
        <f t="shared" ca="1" si="41"/>
        <v>3267.9</v>
      </c>
      <c r="P136" s="148" t="str">
        <f t="shared" si="46"/>
        <v>A+J=</v>
      </c>
      <c r="Q136" s="149">
        <f t="shared" si="47"/>
        <v>44266</v>
      </c>
      <c r="R136" s="12"/>
      <c r="S136" s="12"/>
      <c r="T136" s="61">
        <v>42370</v>
      </c>
      <c r="U136" s="28" t="s">
        <v>81</v>
      </c>
      <c r="V136" s="21"/>
      <c r="W136" s="21"/>
      <c r="AA136" s="12"/>
      <c r="AB136" s="12"/>
      <c r="AC136" s="12"/>
      <c r="AD136" s="12"/>
      <c r="AE136" s="12"/>
      <c r="AF136" s="113">
        <f t="shared" si="61"/>
        <v>43600</v>
      </c>
      <c r="AG136" s="18">
        <f t="shared" ca="1" si="58"/>
        <v>151875.24600000001</v>
      </c>
      <c r="AH136" s="18">
        <f t="shared" si="58"/>
        <v>150000</v>
      </c>
      <c r="AI136" s="6">
        <f t="shared" ca="1" si="58"/>
        <v>6.4000000000000001E-2</v>
      </c>
      <c r="AJ136" s="19">
        <f t="shared" ca="1" si="58"/>
        <v>2.4620000000000002E-4</v>
      </c>
      <c r="AK136" s="6">
        <f t="shared" si="58"/>
        <v>1.03</v>
      </c>
      <c r="AL136" s="113">
        <f t="shared" si="59"/>
        <v>43600</v>
      </c>
      <c r="AM136" s="19">
        <f t="shared" ca="1" si="60"/>
        <v>1.01250164</v>
      </c>
      <c r="AN136" s="18">
        <f t="shared" ca="1" si="60"/>
        <v>1875.2460000000001</v>
      </c>
      <c r="AO136" s="12">
        <f t="shared" si="60"/>
        <v>0</v>
      </c>
      <c r="AP136" s="20">
        <f t="shared" si="60"/>
        <v>0</v>
      </c>
      <c r="AQ136" s="18">
        <f t="shared" si="60"/>
        <v>0</v>
      </c>
      <c r="AR136" s="13" t="str">
        <f t="shared" si="60"/>
        <v>A+J=</v>
      </c>
      <c r="AS136" s="113">
        <f t="shared" si="60"/>
        <v>44266</v>
      </c>
      <c r="AT136" s="21"/>
      <c r="AU136" s="21"/>
      <c r="AV136" s="45"/>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row>
    <row r="137" spans="1:196" x14ac:dyDescent="0.2">
      <c r="A137" s="140">
        <f t="shared" si="42"/>
        <v>43652</v>
      </c>
      <c r="B137" s="141">
        <f t="shared" ca="1" si="48"/>
        <v>153306.7665</v>
      </c>
      <c r="C137" s="142">
        <f t="shared" si="43"/>
        <v>150000</v>
      </c>
      <c r="D137" s="143">
        <f ca="1">IF(A137&lt;$B$1,VLOOKUP(A137,[1]DI!$A$4:$B$15000,2,FALSE),0)</f>
        <v>0</v>
      </c>
      <c r="E137" s="142">
        <f t="shared" ca="1" si="49"/>
        <v>0</v>
      </c>
      <c r="F137" s="144">
        <f t="shared" si="44"/>
        <v>1.03</v>
      </c>
      <c r="G137" s="145">
        <f t="shared" ca="1" si="37"/>
        <v>1</v>
      </c>
      <c r="H137" s="142">
        <f ca="1">TRUNC(PRODUCT(G$10:G136),15)</f>
        <v>1.0220451115992499</v>
      </c>
      <c r="I137" s="142">
        <f t="shared" si="45"/>
        <v>1</v>
      </c>
      <c r="J137" s="142">
        <f t="shared" ca="1" si="38"/>
        <v>1.0220451100000001</v>
      </c>
      <c r="K137" s="142">
        <f t="shared" ca="1" si="39"/>
        <v>3306.7665000000002</v>
      </c>
      <c r="L137" s="146">
        <f>IF(VLOOKUP(A137,$U$12:$AD$125,8)=VLOOKUP(A136,$U$12:$AD$125,8),0,VLOOKUP(A137,U$12:$AD$125,8))</f>
        <v>0</v>
      </c>
      <c r="M137" s="147">
        <f>IF(L137&gt;0,VLOOKUP(L137,T$12:$AC$125,7),0)</f>
        <v>0</v>
      </c>
      <c r="N137" s="142">
        <f t="shared" si="40"/>
        <v>0</v>
      </c>
      <c r="O137" s="142">
        <f t="shared" ca="1" si="41"/>
        <v>3306.7665000000002</v>
      </c>
      <c r="P137" s="148" t="str">
        <f t="shared" si="46"/>
        <v>A+J=</v>
      </c>
      <c r="Q137" s="149">
        <f t="shared" si="47"/>
        <v>44266</v>
      </c>
      <c r="R137" s="12"/>
      <c r="S137" s="12"/>
      <c r="T137" s="61">
        <v>42408</v>
      </c>
      <c r="U137" s="28" t="s">
        <v>75</v>
      </c>
      <c r="V137" s="21"/>
      <c r="W137" s="21"/>
      <c r="AA137" s="12"/>
      <c r="AB137" s="12"/>
      <c r="AC137" s="12"/>
      <c r="AD137" s="12"/>
      <c r="AE137" s="12"/>
      <c r="AF137" s="113">
        <f t="shared" si="61"/>
        <v>43601</v>
      </c>
      <c r="AG137" s="18">
        <f t="shared" ref="AG137:AK150" ca="1" si="62">VLOOKUP($AF137,$A$10:$Q$3625,(AG$1)+1)</f>
        <v>151913.76</v>
      </c>
      <c r="AH137" s="18">
        <f t="shared" si="62"/>
        <v>150000</v>
      </c>
      <c r="AI137" s="6">
        <f t="shared" ca="1" si="62"/>
        <v>6.4000000000000001E-2</v>
      </c>
      <c r="AJ137" s="19">
        <f t="shared" ca="1" si="62"/>
        <v>2.4620000000000002E-4</v>
      </c>
      <c r="AK137" s="6">
        <f t="shared" si="62"/>
        <v>1.03</v>
      </c>
      <c r="AL137" s="113">
        <f t="shared" si="59"/>
        <v>43601</v>
      </c>
      <c r="AM137" s="19">
        <f t="shared" ref="AM137:AS150" ca="1" si="63">VLOOKUP($AF137,$A$10:$Q$3625,(AM$1)+1)</f>
        <v>1.0127584000000001</v>
      </c>
      <c r="AN137" s="18">
        <f t="shared" ca="1" si="63"/>
        <v>1913.76</v>
      </c>
      <c r="AO137" s="12">
        <f t="shared" si="63"/>
        <v>0</v>
      </c>
      <c r="AP137" s="20">
        <f t="shared" si="63"/>
        <v>0</v>
      </c>
      <c r="AQ137" s="18">
        <f t="shared" si="63"/>
        <v>0</v>
      </c>
      <c r="AR137" s="13" t="str">
        <f t="shared" si="63"/>
        <v>A+J=</v>
      </c>
      <c r="AS137" s="113">
        <f t="shared" si="63"/>
        <v>44266</v>
      </c>
      <c r="AT137" s="21"/>
      <c r="AU137" s="21"/>
      <c r="AV137" s="45"/>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row>
    <row r="138" spans="1:196" x14ac:dyDescent="0.2">
      <c r="A138" s="140">
        <f t="shared" si="42"/>
        <v>43653</v>
      </c>
      <c r="B138" s="141">
        <f t="shared" ca="1" si="48"/>
        <v>153306.7665</v>
      </c>
      <c r="C138" s="142">
        <f t="shared" si="43"/>
        <v>150000</v>
      </c>
      <c r="D138" s="143">
        <f ca="1">IF(A138&lt;$B$1,VLOOKUP(A138,[1]DI!$A$4:$B$15000,2,FALSE),0)</f>
        <v>0</v>
      </c>
      <c r="E138" s="142">
        <f t="shared" ca="1" si="49"/>
        <v>0</v>
      </c>
      <c r="F138" s="144">
        <f t="shared" si="44"/>
        <v>1.03</v>
      </c>
      <c r="G138" s="145">
        <f t="shared" ref="G138:G201" ca="1" si="64">TRUNC((1+(E138*F138)),15)</f>
        <v>1</v>
      </c>
      <c r="H138" s="142">
        <f ca="1">TRUNC(PRODUCT(G$10:G137),15)</f>
        <v>1.0220451115992499</v>
      </c>
      <c r="I138" s="142">
        <f t="shared" si="45"/>
        <v>1</v>
      </c>
      <c r="J138" s="142">
        <f t="shared" ref="J138:J201" ca="1" si="65">ROUND(TRUNC(H138/I138,15),8)</f>
        <v>1.0220451100000001</v>
      </c>
      <c r="K138" s="142">
        <f t="shared" ref="K138:K201" ca="1" si="66">TRUNC((C138*(J138-1)),8)</f>
        <v>3306.7665000000002</v>
      </c>
      <c r="L138" s="146">
        <f>IF(VLOOKUP(A138,$U$12:$AD$125,8)=VLOOKUP(A137,$U$12:$AD$125,8),0,VLOOKUP(A138,U$12:$AD$125,8))</f>
        <v>0</v>
      </c>
      <c r="M138" s="147">
        <f>IF(L138&gt;0,VLOOKUP(L138,T$12:$AC$125,7),0)</f>
        <v>0</v>
      </c>
      <c r="N138" s="142">
        <f t="shared" ref="N138:N201" si="67">IF(M138&gt;0,(C$10*M138),0)</f>
        <v>0</v>
      </c>
      <c r="O138" s="142">
        <f t="shared" ref="O138:O201" ca="1" si="68">(K138+N138)</f>
        <v>3306.7665000000002</v>
      </c>
      <c r="P138" s="148" t="str">
        <f t="shared" si="46"/>
        <v>A+J=</v>
      </c>
      <c r="Q138" s="149">
        <f t="shared" si="47"/>
        <v>44266</v>
      </c>
      <c r="R138" s="12"/>
      <c r="S138" s="12"/>
      <c r="T138" s="61">
        <v>42409</v>
      </c>
      <c r="U138" s="28" t="s">
        <v>75</v>
      </c>
      <c r="V138" s="21"/>
      <c r="W138" s="21"/>
      <c r="AA138" s="12"/>
      <c r="AB138" s="12"/>
      <c r="AC138" s="12"/>
      <c r="AD138" s="12"/>
      <c r="AE138" s="12"/>
      <c r="AF138" s="113">
        <f t="shared" si="61"/>
        <v>43602</v>
      </c>
      <c r="AG138" s="18">
        <f t="shared" ca="1" si="62"/>
        <v>151952.283</v>
      </c>
      <c r="AH138" s="18">
        <f t="shared" si="62"/>
        <v>150000</v>
      </c>
      <c r="AI138" s="6">
        <f t="shared" ca="1" si="62"/>
        <v>6.4000000000000001E-2</v>
      </c>
      <c r="AJ138" s="19">
        <f t="shared" ca="1" si="62"/>
        <v>2.4620000000000002E-4</v>
      </c>
      <c r="AK138" s="6">
        <f t="shared" si="62"/>
        <v>1.03</v>
      </c>
      <c r="AL138" s="113">
        <f t="shared" si="59"/>
        <v>43602</v>
      </c>
      <c r="AM138" s="19">
        <f t="shared" ca="1" si="63"/>
        <v>1.01301522</v>
      </c>
      <c r="AN138" s="18">
        <f t="shared" ca="1" si="63"/>
        <v>1952.2829999999999</v>
      </c>
      <c r="AO138" s="12">
        <f t="shared" si="63"/>
        <v>0</v>
      </c>
      <c r="AP138" s="20">
        <f t="shared" si="63"/>
        <v>0</v>
      </c>
      <c r="AQ138" s="18">
        <f t="shared" si="63"/>
        <v>0</v>
      </c>
      <c r="AR138" s="13" t="str">
        <f t="shared" si="63"/>
        <v>A+J=</v>
      </c>
      <c r="AS138" s="113">
        <f t="shared" si="63"/>
        <v>44266</v>
      </c>
      <c r="AT138" s="21"/>
      <c r="AU138" s="21"/>
      <c r="AV138" s="45"/>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row>
    <row r="139" spans="1:196" x14ac:dyDescent="0.2">
      <c r="A139" s="140">
        <f t="shared" ref="A139:A202" si="69">(A138+1)</f>
        <v>43654</v>
      </c>
      <c r="B139" s="141">
        <f t="shared" ca="1" si="48"/>
        <v>153306.7665</v>
      </c>
      <c r="C139" s="142">
        <f t="shared" ref="C139:C202" si="70">TRUNC(C138-N138,8)</f>
        <v>150000</v>
      </c>
      <c r="D139" s="143">
        <f ca="1">IF(A139&lt;$B$1,VLOOKUP(A139,[1]DI!$A$4:$B$15000,2,FALSE),0)</f>
        <v>6.4000000000000001E-2</v>
      </c>
      <c r="E139" s="142">
        <f t="shared" ca="1" si="49"/>
        <v>2.4620000000000002E-4</v>
      </c>
      <c r="F139" s="144">
        <f t="shared" ref="F139:F202" si="71">F138</f>
        <v>1.03</v>
      </c>
      <c r="G139" s="145">
        <f t="shared" ca="1" si="64"/>
        <v>1.0002535859999999</v>
      </c>
      <c r="H139" s="142">
        <f ca="1">TRUNC(PRODUCT(G$10:G138),15)</f>
        <v>1.0220451115992499</v>
      </c>
      <c r="I139" s="142">
        <f t="shared" ref="I139:I202" si="72">IF(OR(L138&gt;0,L138="E"),H138,I138)</f>
        <v>1</v>
      </c>
      <c r="J139" s="142">
        <f t="shared" ca="1" si="65"/>
        <v>1.0220451100000001</v>
      </c>
      <c r="K139" s="142">
        <f t="shared" ca="1" si="66"/>
        <v>3306.7665000000002</v>
      </c>
      <c r="L139" s="146">
        <f>IF(VLOOKUP(A139,$U$12:$AD$125,8)=VLOOKUP(A138,$U$12:$AD$125,8),0,VLOOKUP(A139,U$12:$AD$125,8))</f>
        <v>0</v>
      </c>
      <c r="M139" s="147">
        <f>IF(L139&gt;0,VLOOKUP(L139,T$12:$AC$125,7),0)</f>
        <v>0</v>
      </c>
      <c r="N139" s="142">
        <f t="shared" si="67"/>
        <v>0</v>
      </c>
      <c r="O139" s="142">
        <f t="shared" ca="1" si="68"/>
        <v>3306.7665000000002</v>
      </c>
      <c r="P139" s="148" t="str">
        <f t="shared" ref="P139:P202" si="73">IF(L138&gt;0,VLOOKUP(A138,$U$12:$AD$125,9),P138)</f>
        <v>A+J=</v>
      </c>
      <c r="Q139" s="149">
        <f t="shared" ref="Q139:Q202" si="74">IF(L138&gt;0,VLOOKUP(A138,$U$12:$AD$125,10),Q138)</f>
        <v>44266</v>
      </c>
      <c r="R139" s="12"/>
      <c r="S139" s="12"/>
      <c r="T139" s="61">
        <v>42454</v>
      </c>
      <c r="U139" s="28" t="s">
        <v>76</v>
      </c>
      <c r="V139" s="21"/>
      <c r="W139" s="21"/>
      <c r="AA139" s="12"/>
      <c r="AB139" s="12"/>
      <c r="AC139" s="12"/>
      <c r="AD139" s="12"/>
      <c r="AE139" s="12"/>
      <c r="AF139" s="113">
        <f t="shared" si="61"/>
        <v>43603</v>
      </c>
      <c r="AG139" s="18">
        <f t="shared" ca="1" si="62"/>
        <v>151990.815</v>
      </c>
      <c r="AH139" s="18">
        <f t="shared" si="62"/>
        <v>150000</v>
      </c>
      <c r="AI139" s="6">
        <f t="shared" ca="1" si="62"/>
        <v>0</v>
      </c>
      <c r="AJ139" s="19">
        <f t="shared" ca="1" si="62"/>
        <v>0</v>
      </c>
      <c r="AK139" s="6">
        <f t="shared" si="62"/>
        <v>1.03</v>
      </c>
      <c r="AL139" s="113">
        <f t="shared" si="59"/>
        <v>43603</v>
      </c>
      <c r="AM139" s="19">
        <f t="shared" ca="1" si="63"/>
        <v>1.0132721</v>
      </c>
      <c r="AN139" s="18">
        <f t="shared" ca="1" si="63"/>
        <v>1990.8150000000001</v>
      </c>
      <c r="AO139" s="12">
        <f t="shared" si="63"/>
        <v>0</v>
      </c>
      <c r="AP139" s="20">
        <f t="shared" si="63"/>
        <v>0</v>
      </c>
      <c r="AQ139" s="18">
        <f t="shared" si="63"/>
        <v>0</v>
      </c>
      <c r="AR139" s="13" t="str">
        <f t="shared" si="63"/>
        <v>A+J=</v>
      </c>
      <c r="AS139" s="113">
        <f t="shared" si="63"/>
        <v>44266</v>
      </c>
      <c r="AT139" s="21"/>
      <c r="AU139" s="21"/>
      <c r="AV139" s="45"/>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row>
    <row r="140" spans="1:196" x14ac:dyDescent="0.2">
      <c r="A140" s="140">
        <f t="shared" si="69"/>
        <v>43655</v>
      </c>
      <c r="B140" s="141">
        <f t="shared" ref="B140:B203" ca="1" si="75">IF(A140&lt;=TODAY(),C140+K140,IF(AND(A140&gt;TODAY(),A140&lt;=$B$1),IF(VLOOKUP(TODAY(),$A$10:$D$5000,4,FALSE)=0,"n.d",C140+K140),"n.d"))</f>
        <v>153345.64349998999</v>
      </c>
      <c r="C140" s="142">
        <f t="shared" si="70"/>
        <v>150000</v>
      </c>
      <c r="D140" s="143">
        <f ca="1">IF(A140&lt;$B$1,VLOOKUP(A140,[1]DI!$A$4:$B$15000,2,FALSE),0)</f>
        <v>6.4000000000000001E-2</v>
      </c>
      <c r="E140" s="142">
        <f t="shared" ca="1" si="49"/>
        <v>2.4620000000000002E-4</v>
      </c>
      <c r="F140" s="144">
        <f t="shared" si="71"/>
        <v>1.03</v>
      </c>
      <c r="G140" s="145">
        <f t="shared" ca="1" si="64"/>
        <v>1.0002535859999999</v>
      </c>
      <c r="H140" s="142">
        <f ca="1">TRUNC(PRODUCT(G$10:G139),15)</f>
        <v>1.0223042879309201</v>
      </c>
      <c r="I140" s="142">
        <f t="shared" si="72"/>
        <v>1</v>
      </c>
      <c r="J140" s="142">
        <f t="shared" ca="1" si="65"/>
        <v>1.0223042899999999</v>
      </c>
      <c r="K140" s="142">
        <f t="shared" ca="1" si="66"/>
        <v>3345.6434999899998</v>
      </c>
      <c r="L140" s="146">
        <f>IF(VLOOKUP(A140,$U$12:$AD$125,8)=VLOOKUP(A139,$U$12:$AD$125,8),0,VLOOKUP(A140,U$12:$AD$125,8))</f>
        <v>0</v>
      </c>
      <c r="M140" s="147">
        <f>IF(L140&gt;0,VLOOKUP(L140,T$12:$AC$125,7),0)</f>
        <v>0</v>
      </c>
      <c r="N140" s="142">
        <f t="shared" si="67"/>
        <v>0</v>
      </c>
      <c r="O140" s="142">
        <f t="shared" ca="1" si="68"/>
        <v>3345.6434999899998</v>
      </c>
      <c r="P140" s="148" t="str">
        <f t="shared" si="73"/>
        <v>A+J=</v>
      </c>
      <c r="Q140" s="149">
        <f t="shared" si="74"/>
        <v>44266</v>
      </c>
      <c r="R140" s="12"/>
      <c r="S140" s="12"/>
      <c r="T140" s="61">
        <v>42481</v>
      </c>
      <c r="U140" s="28" t="s">
        <v>77</v>
      </c>
      <c r="V140" s="21"/>
      <c r="W140" s="21"/>
      <c r="AA140" s="12"/>
      <c r="AB140" s="12"/>
      <c r="AC140" s="12"/>
      <c r="AD140" s="12"/>
      <c r="AE140" s="12"/>
      <c r="AF140" s="113">
        <f t="shared" si="61"/>
        <v>43604</v>
      </c>
      <c r="AG140" s="18">
        <f t="shared" ca="1" si="62"/>
        <v>151990.815</v>
      </c>
      <c r="AH140" s="18">
        <f t="shared" si="62"/>
        <v>150000</v>
      </c>
      <c r="AI140" s="6">
        <f t="shared" ca="1" si="62"/>
        <v>0</v>
      </c>
      <c r="AJ140" s="19">
        <f t="shared" ca="1" si="62"/>
        <v>0</v>
      </c>
      <c r="AK140" s="6">
        <f t="shared" si="62"/>
        <v>1.03</v>
      </c>
      <c r="AL140" s="113">
        <f t="shared" si="59"/>
        <v>43604</v>
      </c>
      <c r="AM140" s="19">
        <f t="shared" ca="1" si="63"/>
        <v>1.0132721</v>
      </c>
      <c r="AN140" s="18">
        <f t="shared" ca="1" si="63"/>
        <v>1990.8150000000001</v>
      </c>
      <c r="AO140" s="12">
        <f t="shared" si="63"/>
        <v>0</v>
      </c>
      <c r="AP140" s="20">
        <f t="shared" si="63"/>
        <v>0</v>
      </c>
      <c r="AQ140" s="18">
        <f t="shared" si="63"/>
        <v>0</v>
      </c>
      <c r="AR140" s="13" t="str">
        <f t="shared" si="63"/>
        <v>A+J=</v>
      </c>
      <c r="AS140" s="113">
        <f t="shared" si="63"/>
        <v>44266</v>
      </c>
      <c r="AT140" s="21"/>
      <c r="AU140" s="21"/>
      <c r="AV140" s="45"/>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row>
    <row r="141" spans="1:196" x14ac:dyDescent="0.2">
      <c r="A141" s="140">
        <f t="shared" si="69"/>
        <v>43656</v>
      </c>
      <c r="B141" s="141">
        <f t="shared" ca="1" si="75"/>
        <v>153384.5295</v>
      </c>
      <c r="C141" s="142">
        <f t="shared" si="70"/>
        <v>150000</v>
      </c>
      <c r="D141" s="143">
        <f ca="1">IF(A141&lt;$B$1,VLOOKUP(A141,[1]DI!$A$4:$B$15000,2,FALSE),0)</f>
        <v>6.4000000000000001E-2</v>
      </c>
      <c r="E141" s="142">
        <f t="shared" ref="E141:E204" ca="1" si="76">ROUND((((1+D141)^(1/252)-1)),8)</f>
        <v>2.4620000000000002E-4</v>
      </c>
      <c r="F141" s="144">
        <f t="shared" si="71"/>
        <v>1.03</v>
      </c>
      <c r="G141" s="145">
        <f t="shared" ca="1" si="64"/>
        <v>1.0002535859999999</v>
      </c>
      <c r="H141" s="142">
        <f ca="1">TRUNC(PRODUCT(G$10:G140),15)</f>
        <v>1.02256352998608</v>
      </c>
      <c r="I141" s="142">
        <f t="shared" si="72"/>
        <v>1</v>
      </c>
      <c r="J141" s="142">
        <f t="shared" ca="1" si="65"/>
        <v>1.02256353</v>
      </c>
      <c r="K141" s="142">
        <f t="shared" ca="1" si="66"/>
        <v>3384.5295000000001</v>
      </c>
      <c r="L141" s="146">
        <f>IF(VLOOKUP(A141,$U$12:$AD$125,8)=VLOOKUP(A140,$U$12:$AD$125,8),0,VLOOKUP(A141,U$12:$AD$125,8))</f>
        <v>0</v>
      </c>
      <c r="M141" s="147">
        <f>IF(L141&gt;0,VLOOKUP(L141,T$12:$AC$125,7),0)</f>
        <v>0</v>
      </c>
      <c r="N141" s="142">
        <f t="shared" si="67"/>
        <v>0</v>
      </c>
      <c r="O141" s="142">
        <f t="shared" ca="1" si="68"/>
        <v>3384.5295000000001</v>
      </c>
      <c r="P141" s="148" t="str">
        <f t="shared" si="73"/>
        <v>A+J=</v>
      </c>
      <c r="Q141" s="149">
        <f t="shared" si="74"/>
        <v>44266</v>
      </c>
      <c r="R141" s="12"/>
      <c r="S141" s="12"/>
      <c r="T141" s="61">
        <v>42516</v>
      </c>
      <c r="U141" s="28" t="s">
        <v>79</v>
      </c>
      <c r="V141" s="21"/>
      <c r="W141" s="21"/>
      <c r="AA141" s="12"/>
      <c r="AB141" s="12"/>
      <c r="AC141" s="12"/>
      <c r="AD141" s="12"/>
      <c r="AE141" s="12"/>
      <c r="AF141" s="113">
        <f t="shared" si="61"/>
        <v>43605</v>
      </c>
      <c r="AG141" s="18">
        <f t="shared" ca="1" si="62"/>
        <v>151990.815</v>
      </c>
      <c r="AH141" s="18">
        <f t="shared" si="62"/>
        <v>150000</v>
      </c>
      <c r="AI141" s="6">
        <f t="shared" ca="1" si="62"/>
        <v>6.4000000000000001E-2</v>
      </c>
      <c r="AJ141" s="19">
        <f t="shared" ca="1" si="62"/>
        <v>2.4620000000000002E-4</v>
      </c>
      <c r="AK141" s="6">
        <f t="shared" si="62"/>
        <v>1.03</v>
      </c>
      <c r="AL141" s="113">
        <f t="shared" si="59"/>
        <v>43605</v>
      </c>
      <c r="AM141" s="19">
        <f t="shared" ca="1" si="63"/>
        <v>1.0132721</v>
      </c>
      <c r="AN141" s="18">
        <f t="shared" ca="1" si="63"/>
        <v>1990.8150000000001</v>
      </c>
      <c r="AO141" s="12">
        <f t="shared" si="63"/>
        <v>0</v>
      </c>
      <c r="AP141" s="20">
        <f t="shared" si="63"/>
        <v>0</v>
      </c>
      <c r="AQ141" s="18">
        <f t="shared" si="63"/>
        <v>0</v>
      </c>
      <c r="AR141" s="13" t="str">
        <f t="shared" si="63"/>
        <v>A+J=</v>
      </c>
      <c r="AS141" s="113">
        <f t="shared" si="63"/>
        <v>44266</v>
      </c>
      <c r="AT141" s="21"/>
      <c r="AU141" s="21"/>
      <c r="AV141" s="45"/>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row>
    <row r="142" spans="1:196" x14ac:dyDescent="0.2">
      <c r="A142" s="140">
        <f t="shared" si="69"/>
        <v>43657</v>
      </c>
      <c r="B142" s="141">
        <f t="shared" ca="1" si="75"/>
        <v>153423.42599999</v>
      </c>
      <c r="C142" s="142">
        <f t="shared" si="70"/>
        <v>150000</v>
      </c>
      <c r="D142" s="143">
        <f ca="1">IF(A142&lt;$B$1,VLOOKUP(A142,[1]DI!$A$4:$B$15000,2,FALSE),0)</f>
        <v>6.4000000000000001E-2</v>
      </c>
      <c r="E142" s="142">
        <f t="shared" ca="1" si="76"/>
        <v>2.4620000000000002E-4</v>
      </c>
      <c r="F142" s="144">
        <f t="shared" si="71"/>
        <v>1.03</v>
      </c>
      <c r="G142" s="145">
        <f t="shared" ca="1" si="64"/>
        <v>1.0002535859999999</v>
      </c>
      <c r="H142" s="142">
        <f ca="1">TRUNC(PRODUCT(G$10:G141),15)</f>
        <v>1.0228228377813899</v>
      </c>
      <c r="I142" s="142">
        <f t="shared" si="72"/>
        <v>1</v>
      </c>
      <c r="J142" s="142">
        <f t="shared" ca="1" si="65"/>
        <v>1.0228228399999999</v>
      </c>
      <c r="K142" s="142">
        <f t="shared" ca="1" si="66"/>
        <v>3423.42599999</v>
      </c>
      <c r="L142" s="146">
        <f>IF(VLOOKUP(A142,$U$12:$AD$125,8)=VLOOKUP(A141,$U$12:$AD$125,8),0,VLOOKUP(A142,U$12:$AD$125,8))</f>
        <v>0</v>
      </c>
      <c r="M142" s="147">
        <f>IF(L142&gt;0,VLOOKUP(L142,T$12:$AC$125,7),0)</f>
        <v>0</v>
      </c>
      <c r="N142" s="142">
        <f t="shared" si="67"/>
        <v>0</v>
      </c>
      <c r="O142" s="142">
        <f t="shared" ca="1" si="68"/>
        <v>3423.42599999</v>
      </c>
      <c r="P142" s="148" t="str">
        <f t="shared" si="73"/>
        <v>A+J=</v>
      </c>
      <c r="Q142" s="149">
        <f t="shared" si="74"/>
        <v>44266</v>
      </c>
      <c r="R142" s="12"/>
      <c r="S142" s="12"/>
      <c r="T142" s="61">
        <v>42620</v>
      </c>
      <c r="U142" s="28" t="s">
        <v>71</v>
      </c>
      <c r="V142" s="21"/>
      <c r="W142" s="21"/>
      <c r="AA142" s="12"/>
      <c r="AB142" s="12"/>
      <c r="AC142" s="12"/>
      <c r="AD142" s="12"/>
      <c r="AE142" s="12"/>
      <c r="AF142" s="113">
        <f t="shared" si="61"/>
        <v>43606</v>
      </c>
      <c r="AG142" s="18">
        <f t="shared" ca="1" si="62"/>
        <v>152029.35750000001</v>
      </c>
      <c r="AH142" s="18">
        <f t="shared" si="62"/>
        <v>150000</v>
      </c>
      <c r="AI142" s="6">
        <f t="shared" ca="1" si="62"/>
        <v>6.4000000000000001E-2</v>
      </c>
      <c r="AJ142" s="19">
        <f t="shared" ca="1" si="62"/>
        <v>2.4620000000000002E-4</v>
      </c>
      <c r="AK142" s="6">
        <f t="shared" si="62"/>
        <v>1.03</v>
      </c>
      <c r="AL142" s="113">
        <f t="shared" si="59"/>
        <v>43606</v>
      </c>
      <c r="AM142" s="19">
        <f t="shared" ca="1" si="63"/>
        <v>1.01352905</v>
      </c>
      <c r="AN142" s="18">
        <f t="shared" ca="1" si="63"/>
        <v>2029.3575000000001</v>
      </c>
      <c r="AO142" s="12">
        <f t="shared" si="63"/>
        <v>0</v>
      </c>
      <c r="AP142" s="20">
        <f t="shared" si="63"/>
        <v>0</v>
      </c>
      <c r="AQ142" s="18">
        <f t="shared" si="63"/>
        <v>0</v>
      </c>
      <c r="AR142" s="13" t="str">
        <f t="shared" si="63"/>
        <v>A+J=</v>
      </c>
      <c r="AS142" s="113">
        <f t="shared" si="63"/>
        <v>44266</v>
      </c>
      <c r="AT142" s="21"/>
      <c r="AU142" s="21"/>
      <c r="AV142" s="45"/>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row>
    <row r="143" spans="1:196" x14ac:dyDescent="0.2">
      <c r="A143" s="140">
        <f t="shared" si="69"/>
        <v>43658</v>
      </c>
      <c r="B143" s="141">
        <f t="shared" ca="1" si="75"/>
        <v>153462.3315</v>
      </c>
      <c r="C143" s="142">
        <f t="shared" si="70"/>
        <v>150000</v>
      </c>
      <c r="D143" s="143">
        <f ca="1">IF(A143&lt;$B$1,VLOOKUP(A143,[1]DI!$A$4:$B$15000,2,FALSE),0)</f>
        <v>6.4000000000000001E-2</v>
      </c>
      <c r="E143" s="142">
        <f t="shared" ca="1" si="76"/>
        <v>2.4620000000000002E-4</v>
      </c>
      <c r="F143" s="144">
        <f t="shared" si="71"/>
        <v>1.03</v>
      </c>
      <c r="G143" s="145">
        <f t="shared" ca="1" si="64"/>
        <v>1.0002535859999999</v>
      </c>
      <c r="H143" s="142">
        <f ca="1">TRUNC(PRODUCT(G$10:G142),15)</f>
        <v>1.0230822113335301</v>
      </c>
      <c r="I143" s="142">
        <f t="shared" si="72"/>
        <v>1</v>
      </c>
      <c r="J143" s="142">
        <f t="shared" ca="1" si="65"/>
        <v>1.0230822100000001</v>
      </c>
      <c r="K143" s="142">
        <f t="shared" ca="1" si="66"/>
        <v>3462.3314999999998</v>
      </c>
      <c r="L143" s="146">
        <f>IF(VLOOKUP(A143,$U$12:$AD$125,8)=VLOOKUP(A142,$U$12:$AD$125,8),0,VLOOKUP(A143,U$12:$AD$125,8))</f>
        <v>0</v>
      </c>
      <c r="M143" s="147">
        <f>IF(L143&gt;0,VLOOKUP(L143,T$12:$AC$125,7),0)</f>
        <v>0</v>
      </c>
      <c r="N143" s="142">
        <f t="shared" si="67"/>
        <v>0</v>
      </c>
      <c r="O143" s="142">
        <f t="shared" ca="1" si="68"/>
        <v>3462.3314999999998</v>
      </c>
      <c r="P143" s="148" t="str">
        <f t="shared" si="73"/>
        <v>A+J=</v>
      </c>
      <c r="Q143" s="149">
        <f t="shared" si="74"/>
        <v>44266</v>
      </c>
      <c r="R143" s="12"/>
      <c r="S143" s="12"/>
      <c r="T143" s="61">
        <v>42655</v>
      </c>
      <c r="U143" s="28" t="s">
        <v>88</v>
      </c>
      <c r="V143" s="21"/>
      <c r="W143" s="21"/>
      <c r="AA143" s="12"/>
      <c r="AB143" s="12"/>
      <c r="AC143" s="12"/>
      <c r="AD143" s="12"/>
      <c r="AE143" s="12"/>
      <c r="AF143" s="113">
        <f t="shared" si="61"/>
        <v>43607</v>
      </c>
      <c r="AG143" s="18">
        <f t="shared" ca="1" si="62"/>
        <v>152067.9105</v>
      </c>
      <c r="AH143" s="18">
        <f t="shared" si="62"/>
        <v>150000</v>
      </c>
      <c r="AI143" s="6">
        <f t="shared" ca="1" si="62"/>
        <v>6.4000000000000001E-2</v>
      </c>
      <c r="AJ143" s="19">
        <f t="shared" ca="1" si="62"/>
        <v>2.4620000000000002E-4</v>
      </c>
      <c r="AK143" s="6">
        <f t="shared" si="62"/>
        <v>1.03</v>
      </c>
      <c r="AL143" s="113">
        <f t="shared" si="59"/>
        <v>43607</v>
      </c>
      <c r="AM143" s="19">
        <f t="shared" ca="1" si="63"/>
        <v>1.0137860700000001</v>
      </c>
      <c r="AN143" s="18">
        <f t="shared" ca="1" si="63"/>
        <v>2067.9105</v>
      </c>
      <c r="AO143" s="12">
        <f t="shared" si="63"/>
        <v>0</v>
      </c>
      <c r="AP143" s="20">
        <f t="shared" si="63"/>
        <v>0</v>
      </c>
      <c r="AQ143" s="18">
        <f t="shared" si="63"/>
        <v>0</v>
      </c>
      <c r="AR143" s="13" t="str">
        <f t="shared" si="63"/>
        <v>A+J=</v>
      </c>
      <c r="AS143" s="113">
        <f t="shared" si="63"/>
        <v>44266</v>
      </c>
      <c r="AT143" s="21"/>
      <c r="AU143" s="21"/>
      <c r="AV143" s="45"/>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row>
    <row r="144" spans="1:196" x14ac:dyDescent="0.2">
      <c r="A144" s="140">
        <f t="shared" si="69"/>
        <v>43659</v>
      </c>
      <c r="B144" s="141">
        <f t="shared" ca="1" si="75"/>
        <v>153501.2475</v>
      </c>
      <c r="C144" s="142">
        <f t="shared" si="70"/>
        <v>150000</v>
      </c>
      <c r="D144" s="143">
        <f ca="1">IF(A144&lt;$B$1,VLOOKUP(A144,[1]DI!$A$4:$B$15000,2,FALSE),0)</f>
        <v>0</v>
      </c>
      <c r="E144" s="142">
        <f t="shared" ca="1" si="76"/>
        <v>0</v>
      </c>
      <c r="F144" s="144">
        <f t="shared" si="71"/>
        <v>1.03</v>
      </c>
      <c r="G144" s="145">
        <f t="shared" ca="1" si="64"/>
        <v>1</v>
      </c>
      <c r="H144" s="142">
        <f ca="1">TRUNC(PRODUCT(G$10:G143),15)</f>
        <v>1.0233416506591799</v>
      </c>
      <c r="I144" s="142">
        <f t="shared" si="72"/>
        <v>1</v>
      </c>
      <c r="J144" s="142">
        <f t="shared" ca="1" si="65"/>
        <v>1.0233416500000001</v>
      </c>
      <c r="K144" s="142">
        <f t="shared" ca="1" si="66"/>
        <v>3501.2474999999999</v>
      </c>
      <c r="L144" s="146">
        <f>IF(VLOOKUP(A144,$U$12:$AD$125,8)=VLOOKUP(A143,$U$12:$AD$125,8),0,VLOOKUP(A144,U$12:$AD$125,8))</f>
        <v>0</v>
      </c>
      <c r="M144" s="147">
        <f>IF(L144&gt;0,VLOOKUP(L144,T$12:$AC$125,7),0)</f>
        <v>0</v>
      </c>
      <c r="N144" s="142">
        <f t="shared" si="67"/>
        <v>0</v>
      </c>
      <c r="O144" s="142">
        <f t="shared" ca="1" si="68"/>
        <v>3501.2474999999999</v>
      </c>
      <c r="P144" s="148" t="str">
        <f t="shared" si="73"/>
        <v>A+J=</v>
      </c>
      <c r="Q144" s="149">
        <f t="shared" si="74"/>
        <v>44266</v>
      </c>
      <c r="R144" s="12"/>
      <c r="S144" s="12"/>
      <c r="T144" s="61">
        <v>42676</v>
      </c>
      <c r="U144" s="28" t="s">
        <v>73</v>
      </c>
      <c r="V144" s="21"/>
      <c r="W144" s="21"/>
      <c r="AA144" s="12"/>
      <c r="AB144" s="12"/>
      <c r="AC144" s="12"/>
      <c r="AD144" s="12"/>
      <c r="AE144" s="12"/>
      <c r="AF144" s="113">
        <f t="shared" si="61"/>
        <v>43608</v>
      </c>
      <c r="AG144" s="18">
        <f t="shared" ca="1" si="62"/>
        <v>152106.4725</v>
      </c>
      <c r="AH144" s="18">
        <f t="shared" si="62"/>
        <v>150000</v>
      </c>
      <c r="AI144" s="6">
        <f t="shared" ca="1" si="62"/>
        <v>6.4000000000000001E-2</v>
      </c>
      <c r="AJ144" s="19">
        <f t="shared" ca="1" si="62"/>
        <v>2.4620000000000002E-4</v>
      </c>
      <c r="AK144" s="6">
        <f t="shared" si="62"/>
        <v>1.03</v>
      </c>
      <c r="AL144" s="113">
        <f t="shared" si="59"/>
        <v>43608</v>
      </c>
      <c r="AM144" s="19">
        <f t="shared" ca="1" si="63"/>
        <v>1.01404315</v>
      </c>
      <c r="AN144" s="18">
        <f t="shared" ca="1" si="63"/>
        <v>2106.4724999999999</v>
      </c>
      <c r="AO144" s="12">
        <f t="shared" si="63"/>
        <v>0</v>
      </c>
      <c r="AP144" s="20">
        <f t="shared" si="63"/>
        <v>0</v>
      </c>
      <c r="AQ144" s="18">
        <f t="shared" si="63"/>
        <v>0</v>
      </c>
      <c r="AR144" s="13" t="str">
        <f t="shared" si="63"/>
        <v>A+J=</v>
      </c>
      <c r="AS144" s="113">
        <f t="shared" si="63"/>
        <v>44266</v>
      </c>
      <c r="AT144" s="21"/>
      <c r="AU144" s="21"/>
      <c r="AV144" s="45"/>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row>
    <row r="145" spans="1:199" x14ac:dyDescent="0.2">
      <c r="A145" s="140">
        <f t="shared" si="69"/>
        <v>43660</v>
      </c>
      <c r="B145" s="141">
        <f t="shared" ca="1" si="75"/>
        <v>153501.2475</v>
      </c>
      <c r="C145" s="142">
        <f t="shared" si="70"/>
        <v>150000</v>
      </c>
      <c r="D145" s="143">
        <f ca="1">IF(A145&lt;$B$1,VLOOKUP(A145,[1]DI!$A$4:$B$15000,2,FALSE),0)</f>
        <v>0</v>
      </c>
      <c r="E145" s="142">
        <f t="shared" ca="1" si="76"/>
        <v>0</v>
      </c>
      <c r="F145" s="144">
        <f t="shared" si="71"/>
        <v>1.03</v>
      </c>
      <c r="G145" s="145">
        <f t="shared" ca="1" si="64"/>
        <v>1</v>
      </c>
      <c r="H145" s="142">
        <f ca="1">TRUNC(PRODUCT(G$10:G144),15)</f>
        <v>1.0233416506591799</v>
      </c>
      <c r="I145" s="142">
        <f t="shared" si="72"/>
        <v>1</v>
      </c>
      <c r="J145" s="142">
        <f t="shared" ca="1" si="65"/>
        <v>1.0233416500000001</v>
      </c>
      <c r="K145" s="142">
        <f t="shared" ca="1" si="66"/>
        <v>3501.2474999999999</v>
      </c>
      <c r="L145" s="146">
        <f>IF(VLOOKUP(A145,$U$12:$AD$125,8)=VLOOKUP(A144,$U$12:$AD$125,8),0,VLOOKUP(A145,U$12:$AD$125,8))</f>
        <v>0</v>
      </c>
      <c r="M145" s="147">
        <f>IF(L145&gt;0,VLOOKUP(L145,T$12:$AC$125,7),0)</f>
        <v>0</v>
      </c>
      <c r="N145" s="142">
        <f t="shared" si="67"/>
        <v>0</v>
      </c>
      <c r="O145" s="142">
        <f t="shared" ca="1" si="68"/>
        <v>3501.2474999999999</v>
      </c>
      <c r="P145" s="148" t="str">
        <f t="shared" si="73"/>
        <v>A+J=</v>
      </c>
      <c r="Q145" s="149">
        <f t="shared" si="74"/>
        <v>44266</v>
      </c>
      <c r="R145" s="12"/>
      <c r="S145" s="12"/>
      <c r="T145" s="61">
        <v>42689</v>
      </c>
      <c r="U145" s="28" t="s">
        <v>74</v>
      </c>
      <c r="V145" s="21"/>
      <c r="W145" s="21"/>
      <c r="AA145" s="12"/>
      <c r="AB145" s="12"/>
      <c r="AC145" s="12"/>
      <c r="AD145" s="12"/>
      <c r="AE145" s="12"/>
      <c r="AF145" s="113">
        <f t="shared" si="61"/>
        <v>43609</v>
      </c>
      <c r="AG145" s="18">
        <f t="shared" ca="1" si="62"/>
        <v>152145.04499999</v>
      </c>
      <c r="AH145" s="18">
        <f t="shared" si="62"/>
        <v>150000</v>
      </c>
      <c r="AI145" s="6">
        <f t="shared" ca="1" si="62"/>
        <v>6.4000000000000001E-2</v>
      </c>
      <c r="AJ145" s="19">
        <f t="shared" ca="1" si="62"/>
        <v>2.4620000000000002E-4</v>
      </c>
      <c r="AK145" s="6">
        <f t="shared" si="62"/>
        <v>1.03</v>
      </c>
      <c r="AL145" s="113">
        <f t="shared" si="59"/>
        <v>43609</v>
      </c>
      <c r="AM145" s="19">
        <f t="shared" ca="1" si="63"/>
        <v>1.0143002999999999</v>
      </c>
      <c r="AN145" s="18">
        <f t="shared" ca="1" si="63"/>
        <v>2145.0449999900002</v>
      </c>
      <c r="AO145" s="12">
        <f t="shared" si="63"/>
        <v>0</v>
      </c>
      <c r="AP145" s="20">
        <f t="shared" si="63"/>
        <v>0</v>
      </c>
      <c r="AQ145" s="18">
        <f t="shared" si="63"/>
        <v>0</v>
      </c>
      <c r="AR145" s="13" t="str">
        <f t="shared" si="63"/>
        <v>A+J=</v>
      </c>
      <c r="AS145" s="113">
        <f t="shared" si="63"/>
        <v>44266</v>
      </c>
      <c r="AT145" s="21"/>
      <c r="AU145" s="21"/>
      <c r="AV145" s="45"/>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row>
    <row r="146" spans="1:199" x14ac:dyDescent="0.2">
      <c r="A146" s="140">
        <f t="shared" si="69"/>
        <v>43661</v>
      </c>
      <c r="B146" s="141">
        <f t="shared" ca="1" si="75"/>
        <v>153501.2475</v>
      </c>
      <c r="C146" s="142">
        <f t="shared" si="70"/>
        <v>150000</v>
      </c>
      <c r="D146" s="143">
        <f ca="1">IF(A146&lt;$B$1,VLOOKUP(A146,[1]DI!$A$4:$B$15000,2,FALSE),0)</f>
        <v>6.4000000000000001E-2</v>
      </c>
      <c r="E146" s="142">
        <f t="shared" ca="1" si="76"/>
        <v>2.4620000000000002E-4</v>
      </c>
      <c r="F146" s="144">
        <f t="shared" si="71"/>
        <v>1.03</v>
      </c>
      <c r="G146" s="145">
        <f t="shared" ca="1" si="64"/>
        <v>1.0002535859999999</v>
      </c>
      <c r="H146" s="142">
        <f ca="1">TRUNC(PRODUCT(G$10:G145),15)</f>
        <v>1.0233416506591799</v>
      </c>
      <c r="I146" s="142">
        <f t="shared" si="72"/>
        <v>1</v>
      </c>
      <c r="J146" s="142">
        <f t="shared" ca="1" si="65"/>
        <v>1.0233416500000001</v>
      </c>
      <c r="K146" s="142">
        <f t="shared" ca="1" si="66"/>
        <v>3501.2474999999999</v>
      </c>
      <c r="L146" s="146">
        <f>IF(VLOOKUP(A146,$U$12:$AD$125,8)=VLOOKUP(A145,$U$12:$AD$125,8),0,VLOOKUP(A146,U$12:$AD$125,8))</f>
        <v>0</v>
      </c>
      <c r="M146" s="147">
        <f>IF(L146&gt;0,VLOOKUP(L146,T$12:$AC$125,7),0)</f>
        <v>0</v>
      </c>
      <c r="N146" s="142">
        <f t="shared" si="67"/>
        <v>0</v>
      </c>
      <c r="O146" s="142">
        <f t="shared" ca="1" si="68"/>
        <v>3501.2474999999999</v>
      </c>
      <c r="P146" s="148" t="str">
        <f t="shared" si="73"/>
        <v>A+J=</v>
      </c>
      <c r="Q146" s="149">
        <f t="shared" si="74"/>
        <v>44266</v>
      </c>
      <c r="R146" s="12"/>
      <c r="S146" s="12"/>
      <c r="T146" s="139">
        <v>42793</v>
      </c>
      <c r="U146" s="23" t="s">
        <v>82</v>
      </c>
      <c r="V146" s="21"/>
      <c r="W146" s="21"/>
      <c r="AA146" s="12"/>
      <c r="AB146" s="12"/>
      <c r="AC146" s="12"/>
      <c r="AD146" s="12"/>
      <c r="AE146" s="12"/>
      <c r="AF146" s="113">
        <f t="shared" si="61"/>
        <v>43610</v>
      </c>
      <c r="AG146" s="18">
        <f t="shared" ca="1" si="62"/>
        <v>152183.62649999</v>
      </c>
      <c r="AH146" s="18">
        <f t="shared" si="62"/>
        <v>150000</v>
      </c>
      <c r="AI146" s="6">
        <f t="shared" ca="1" si="62"/>
        <v>0</v>
      </c>
      <c r="AJ146" s="19">
        <f t="shared" ca="1" si="62"/>
        <v>0</v>
      </c>
      <c r="AK146" s="6">
        <f t="shared" si="62"/>
        <v>1.03</v>
      </c>
      <c r="AL146" s="113">
        <f t="shared" si="59"/>
        <v>43610</v>
      </c>
      <c r="AM146" s="19">
        <f t="shared" ca="1" si="63"/>
        <v>1.0145575099999999</v>
      </c>
      <c r="AN146" s="18">
        <f t="shared" ca="1" si="63"/>
        <v>2183.62649999</v>
      </c>
      <c r="AO146" s="12">
        <f t="shared" si="63"/>
        <v>0</v>
      </c>
      <c r="AP146" s="20">
        <f t="shared" si="63"/>
        <v>0</v>
      </c>
      <c r="AQ146" s="18">
        <f t="shared" si="63"/>
        <v>0</v>
      </c>
      <c r="AR146" s="13" t="str">
        <f t="shared" si="63"/>
        <v>A+J=</v>
      </c>
      <c r="AS146" s="113">
        <f t="shared" si="63"/>
        <v>44266</v>
      </c>
      <c r="AT146" s="21"/>
      <c r="AU146" s="21"/>
      <c r="AV146" s="45"/>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row>
    <row r="147" spans="1:199" x14ac:dyDescent="0.2">
      <c r="A147" s="140">
        <f t="shared" si="69"/>
        <v>43662</v>
      </c>
      <c r="B147" s="141">
        <f t="shared" ca="1" si="75"/>
        <v>153540.17399998999</v>
      </c>
      <c r="C147" s="142">
        <f t="shared" si="70"/>
        <v>150000</v>
      </c>
      <c r="D147" s="143">
        <f ca="1">IF(A147&lt;$B$1,VLOOKUP(A147,[1]DI!$A$4:$B$15000,2,FALSE),0)</f>
        <v>6.4000000000000001E-2</v>
      </c>
      <c r="E147" s="142">
        <f t="shared" ca="1" si="76"/>
        <v>2.4620000000000002E-4</v>
      </c>
      <c r="F147" s="144">
        <f t="shared" si="71"/>
        <v>1.03</v>
      </c>
      <c r="G147" s="145">
        <f t="shared" ca="1" si="64"/>
        <v>1.0002535859999999</v>
      </c>
      <c r="H147" s="142">
        <f ca="1">TRUNC(PRODUCT(G$10:G146),15)</f>
        <v>1.023601155775</v>
      </c>
      <c r="I147" s="142">
        <f t="shared" si="72"/>
        <v>1</v>
      </c>
      <c r="J147" s="142">
        <f t="shared" ca="1" si="65"/>
        <v>1.0236011599999999</v>
      </c>
      <c r="K147" s="142">
        <f t="shared" ca="1" si="66"/>
        <v>3540.1739999900001</v>
      </c>
      <c r="L147" s="146">
        <f>IF(VLOOKUP(A147,$U$12:$AD$125,8)=VLOOKUP(A146,$U$12:$AD$125,8),0,VLOOKUP(A147,U$12:$AD$125,8))</f>
        <v>0</v>
      </c>
      <c r="M147" s="147">
        <f>IF(L147&gt;0,VLOOKUP(L147,T$12:$AC$125,7),0)</f>
        <v>0</v>
      </c>
      <c r="N147" s="142">
        <f t="shared" si="67"/>
        <v>0</v>
      </c>
      <c r="O147" s="142">
        <f t="shared" ca="1" si="68"/>
        <v>3540.1739999900001</v>
      </c>
      <c r="P147" s="148" t="str">
        <f t="shared" si="73"/>
        <v>A+J=</v>
      </c>
      <c r="Q147" s="149">
        <f t="shared" si="74"/>
        <v>44266</v>
      </c>
      <c r="R147" s="12"/>
      <c r="S147" s="12"/>
      <c r="T147" s="139">
        <v>42794</v>
      </c>
      <c r="U147" s="23" t="s">
        <v>82</v>
      </c>
      <c r="V147" s="21"/>
      <c r="W147" s="21"/>
      <c r="X147" s="30"/>
      <c r="Y147" s="30"/>
      <c r="Z147" s="30"/>
      <c r="AA147" s="12"/>
      <c r="AB147" s="12"/>
      <c r="AC147" s="12"/>
      <c r="AD147" s="12"/>
      <c r="AE147" s="12"/>
      <c r="AF147" s="113">
        <f t="shared" si="61"/>
        <v>43611</v>
      </c>
      <c r="AG147" s="18">
        <f t="shared" ca="1" si="62"/>
        <v>152183.62649999</v>
      </c>
      <c r="AH147" s="18">
        <f t="shared" si="62"/>
        <v>150000</v>
      </c>
      <c r="AI147" s="6">
        <f t="shared" ca="1" si="62"/>
        <v>0</v>
      </c>
      <c r="AJ147" s="19">
        <f t="shared" ca="1" si="62"/>
        <v>0</v>
      </c>
      <c r="AK147" s="6">
        <f t="shared" si="62"/>
        <v>1.03</v>
      </c>
      <c r="AL147" s="113">
        <f t="shared" si="59"/>
        <v>43611</v>
      </c>
      <c r="AM147" s="19">
        <f t="shared" ca="1" si="63"/>
        <v>1.0145575099999999</v>
      </c>
      <c r="AN147" s="18">
        <f t="shared" ca="1" si="63"/>
        <v>2183.62649999</v>
      </c>
      <c r="AO147" s="12">
        <f t="shared" si="63"/>
        <v>0</v>
      </c>
      <c r="AP147" s="20">
        <f t="shared" si="63"/>
        <v>0</v>
      </c>
      <c r="AQ147" s="18">
        <f t="shared" si="63"/>
        <v>0</v>
      </c>
      <c r="AR147" s="13" t="str">
        <f t="shared" si="63"/>
        <v>A+J=</v>
      </c>
      <c r="AS147" s="113">
        <f t="shared" si="63"/>
        <v>44266</v>
      </c>
      <c r="AT147" s="21"/>
      <c r="AU147" s="21"/>
      <c r="AV147" s="45"/>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row>
    <row r="148" spans="1:199" x14ac:dyDescent="0.2">
      <c r="A148" s="140">
        <f t="shared" si="69"/>
        <v>43663</v>
      </c>
      <c r="B148" s="141">
        <f t="shared" ca="1" si="75"/>
        <v>153579.10949999999</v>
      </c>
      <c r="C148" s="142">
        <f t="shared" si="70"/>
        <v>150000</v>
      </c>
      <c r="D148" s="143">
        <f ca="1">IF(A148&lt;$B$1,VLOOKUP(A148,[1]DI!$A$4:$B$15000,2,FALSE),0)</f>
        <v>6.4000000000000001E-2</v>
      </c>
      <c r="E148" s="142">
        <f t="shared" ca="1" si="76"/>
        <v>2.4620000000000002E-4</v>
      </c>
      <c r="F148" s="144">
        <f t="shared" si="71"/>
        <v>1.03</v>
      </c>
      <c r="G148" s="145">
        <f t="shared" ca="1" si="64"/>
        <v>1.0002535859999999</v>
      </c>
      <c r="H148" s="142">
        <f ca="1">TRUNC(PRODUCT(G$10:G147),15)</f>
        <v>1.02386072669769</v>
      </c>
      <c r="I148" s="142">
        <f t="shared" si="72"/>
        <v>1</v>
      </c>
      <c r="J148" s="142">
        <f t="shared" ca="1" si="65"/>
        <v>1.02386073</v>
      </c>
      <c r="K148" s="142">
        <f t="shared" ca="1" si="66"/>
        <v>3579.1095</v>
      </c>
      <c r="L148" s="146">
        <f>IF(VLOOKUP(A148,$U$12:$AD$125,8)=VLOOKUP(A147,$U$12:$AD$125,8),0,VLOOKUP(A148,U$12:$AD$125,8))</f>
        <v>0</v>
      </c>
      <c r="M148" s="147">
        <f>IF(L148&gt;0,VLOOKUP(L148,T$12:$AC$125,7),0)</f>
        <v>0</v>
      </c>
      <c r="N148" s="142">
        <f t="shared" si="67"/>
        <v>0</v>
      </c>
      <c r="O148" s="142">
        <f t="shared" ca="1" si="68"/>
        <v>3579.1095</v>
      </c>
      <c r="P148" s="148" t="str">
        <f t="shared" si="73"/>
        <v>A+J=</v>
      </c>
      <c r="Q148" s="149">
        <f t="shared" si="74"/>
        <v>44266</v>
      </c>
      <c r="R148" s="12"/>
      <c r="S148" s="12"/>
      <c r="T148" s="139">
        <v>42839</v>
      </c>
      <c r="U148" s="23" t="s">
        <v>90</v>
      </c>
      <c r="V148" s="21"/>
      <c r="W148" s="21"/>
      <c r="X148" s="30"/>
      <c r="Y148" s="30"/>
      <c r="Z148" s="30"/>
      <c r="AA148" s="12"/>
      <c r="AB148" s="12"/>
      <c r="AC148" s="12"/>
      <c r="AD148" s="12"/>
      <c r="AE148" s="12"/>
      <c r="AF148" s="113">
        <f t="shared" si="61"/>
        <v>43612</v>
      </c>
      <c r="AG148" s="18">
        <f t="shared" ca="1" si="62"/>
        <v>152183.62649999</v>
      </c>
      <c r="AH148" s="18">
        <f t="shared" si="62"/>
        <v>150000</v>
      </c>
      <c r="AI148" s="6">
        <f t="shared" ca="1" si="62"/>
        <v>6.4000000000000001E-2</v>
      </c>
      <c r="AJ148" s="19">
        <f t="shared" ca="1" si="62"/>
        <v>2.4620000000000002E-4</v>
      </c>
      <c r="AK148" s="6">
        <f t="shared" si="62"/>
        <v>1.03</v>
      </c>
      <c r="AL148" s="113">
        <f t="shared" si="59"/>
        <v>43612</v>
      </c>
      <c r="AM148" s="19">
        <f t="shared" ca="1" si="63"/>
        <v>1.0145575099999999</v>
      </c>
      <c r="AN148" s="18">
        <f t="shared" ca="1" si="63"/>
        <v>2183.62649999</v>
      </c>
      <c r="AO148" s="12">
        <f t="shared" si="63"/>
        <v>0</v>
      </c>
      <c r="AP148" s="20">
        <f t="shared" si="63"/>
        <v>0</v>
      </c>
      <c r="AQ148" s="18">
        <f t="shared" si="63"/>
        <v>0</v>
      </c>
      <c r="AR148" s="13" t="str">
        <f t="shared" si="63"/>
        <v>A+J=</v>
      </c>
      <c r="AS148" s="113">
        <f t="shared" si="63"/>
        <v>44266</v>
      </c>
      <c r="AT148" s="21"/>
      <c r="AU148" s="21"/>
      <c r="AV148" s="45"/>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row>
    <row r="149" spans="1:199" x14ac:dyDescent="0.2">
      <c r="A149" s="140">
        <f t="shared" si="69"/>
        <v>43664</v>
      </c>
      <c r="B149" s="141">
        <f t="shared" ca="1" si="75"/>
        <v>153618.05399998999</v>
      </c>
      <c r="C149" s="142">
        <f t="shared" si="70"/>
        <v>150000</v>
      </c>
      <c r="D149" s="143">
        <f ca="1">IF(A149&lt;$B$1,VLOOKUP(A149,[1]DI!$A$4:$B$15000,2,FALSE),0)</f>
        <v>6.4000000000000001E-2</v>
      </c>
      <c r="E149" s="142">
        <f t="shared" ca="1" si="76"/>
        <v>2.4620000000000002E-4</v>
      </c>
      <c r="F149" s="144">
        <f t="shared" si="71"/>
        <v>1.03</v>
      </c>
      <c r="G149" s="145">
        <f t="shared" ca="1" si="64"/>
        <v>1.0002535859999999</v>
      </c>
      <c r="H149" s="142">
        <f ca="1">TRUNC(PRODUCT(G$10:G148),15)</f>
        <v>1.02412036344393</v>
      </c>
      <c r="I149" s="142">
        <f t="shared" si="72"/>
        <v>1</v>
      </c>
      <c r="J149" s="142">
        <f t="shared" ca="1" si="65"/>
        <v>1.02412036</v>
      </c>
      <c r="K149" s="142">
        <f t="shared" ca="1" si="66"/>
        <v>3618.0539999900002</v>
      </c>
      <c r="L149" s="146">
        <f>IF(VLOOKUP(A149,$U$12:$AD$125,8)=VLOOKUP(A148,$U$12:$AD$125,8),0,VLOOKUP(A149,U$12:$AD$125,8))</f>
        <v>0</v>
      </c>
      <c r="M149" s="147">
        <f>IF(L149&gt;0,VLOOKUP(L149,T$12:$AC$125,7),0)</f>
        <v>0</v>
      </c>
      <c r="N149" s="142">
        <f t="shared" si="67"/>
        <v>0</v>
      </c>
      <c r="O149" s="142">
        <f t="shared" ca="1" si="68"/>
        <v>3618.0539999900002</v>
      </c>
      <c r="P149" s="148" t="str">
        <f t="shared" si="73"/>
        <v>A+J=</v>
      </c>
      <c r="Q149" s="149">
        <f t="shared" si="74"/>
        <v>44266</v>
      </c>
      <c r="R149" s="12"/>
      <c r="S149" s="12"/>
      <c r="T149" s="139">
        <v>42846</v>
      </c>
      <c r="U149" s="23" t="s">
        <v>84</v>
      </c>
      <c r="V149" s="21"/>
      <c r="W149" s="21"/>
      <c r="X149" s="30"/>
      <c r="Y149" s="30"/>
      <c r="Z149" s="30"/>
      <c r="AA149" s="12"/>
      <c r="AB149" s="12"/>
      <c r="AC149" s="12"/>
      <c r="AD149" s="12"/>
      <c r="AE149" s="12"/>
      <c r="AF149" s="113">
        <f t="shared" si="61"/>
        <v>43613</v>
      </c>
      <c r="AG149" s="18">
        <f t="shared" ca="1" si="62"/>
        <v>152222.21849999001</v>
      </c>
      <c r="AH149" s="18">
        <f t="shared" si="62"/>
        <v>150000</v>
      </c>
      <c r="AI149" s="6">
        <f t="shared" ca="1" si="62"/>
        <v>6.4000000000000001E-2</v>
      </c>
      <c r="AJ149" s="19">
        <f t="shared" ca="1" si="62"/>
        <v>2.4620000000000002E-4</v>
      </c>
      <c r="AK149" s="6">
        <f t="shared" si="62"/>
        <v>1.03</v>
      </c>
      <c r="AL149" s="113">
        <f t="shared" si="59"/>
        <v>43613</v>
      </c>
      <c r="AM149" s="19">
        <f t="shared" ca="1" si="63"/>
        <v>1.01481479</v>
      </c>
      <c r="AN149" s="18">
        <f t="shared" ca="1" si="63"/>
        <v>2222.2184999900001</v>
      </c>
      <c r="AO149" s="12">
        <f t="shared" si="63"/>
        <v>0</v>
      </c>
      <c r="AP149" s="20">
        <f t="shared" si="63"/>
        <v>0</v>
      </c>
      <c r="AQ149" s="18">
        <f t="shared" si="63"/>
        <v>0</v>
      </c>
      <c r="AR149" s="13" t="str">
        <f t="shared" si="63"/>
        <v>A+J=</v>
      </c>
      <c r="AS149" s="113">
        <f t="shared" si="63"/>
        <v>44266</v>
      </c>
      <c r="AT149" s="21"/>
      <c r="AU149" s="21"/>
      <c r="AV149" s="45"/>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row>
    <row r="150" spans="1:199" x14ac:dyDescent="0.2">
      <c r="A150" s="140">
        <f t="shared" si="69"/>
        <v>43665</v>
      </c>
      <c r="B150" s="141">
        <f t="shared" ca="1" si="75"/>
        <v>153657.0105</v>
      </c>
      <c r="C150" s="142">
        <f t="shared" si="70"/>
        <v>150000</v>
      </c>
      <c r="D150" s="143">
        <f ca="1">IF(A150&lt;$B$1,VLOOKUP(A150,[1]DI!$A$4:$B$15000,2,FALSE),0)</f>
        <v>6.4000000000000001E-2</v>
      </c>
      <c r="E150" s="142">
        <f t="shared" ca="1" si="76"/>
        <v>2.4620000000000002E-4</v>
      </c>
      <c r="F150" s="144">
        <f t="shared" si="71"/>
        <v>1.03</v>
      </c>
      <c r="G150" s="145">
        <f t="shared" ca="1" si="64"/>
        <v>1.0002535859999999</v>
      </c>
      <c r="H150" s="142">
        <f ca="1">TRUNC(PRODUCT(G$10:G149),15)</f>
        <v>1.0243800660304101</v>
      </c>
      <c r="I150" s="142">
        <f t="shared" si="72"/>
        <v>1</v>
      </c>
      <c r="J150" s="142">
        <f t="shared" ca="1" si="65"/>
        <v>1.0243800700000001</v>
      </c>
      <c r="K150" s="142">
        <f t="shared" ca="1" si="66"/>
        <v>3657.0104999999999</v>
      </c>
      <c r="L150" s="146">
        <f>IF(VLOOKUP(A150,$U$12:$AD$125,8)=VLOOKUP(A149,$U$12:$AD$125,8),0,VLOOKUP(A150,U$12:$AD$125,8))</f>
        <v>0</v>
      </c>
      <c r="M150" s="147">
        <f>IF(L150&gt;0,VLOOKUP(L150,T$12:$AC$125,7),0)</f>
        <v>0</v>
      </c>
      <c r="N150" s="142">
        <f t="shared" si="67"/>
        <v>0</v>
      </c>
      <c r="O150" s="142">
        <f t="shared" ca="1" si="68"/>
        <v>3657.0104999999999</v>
      </c>
      <c r="P150" s="148" t="str">
        <f t="shared" si="73"/>
        <v>A+J=</v>
      </c>
      <c r="Q150" s="149">
        <f t="shared" si="74"/>
        <v>44266</v>
      </c>
      <c r="R150" s="12"/>
      <c r="S150" s="12"/>
      <c r="T150" s="139">
        <v>42856</v>
      </c>
      <c r="U150" s="23" t="s">
        <v>91</v>
      </c>
      <c r="V150" s="21"/>
      <c r="W150" s="21"/>
      <c r="X150" s="30"/>
      <c r="Y150" s="30"/>
      <c r="Z150" s="30"/>
      <c r="AA150" s="12"/>
      <c r="AB150" s="12"/>
      <c r="AC150" s="12"/>
      <c r="AD150" s="12"/>
      <c r="AE150" s="12"/>
      <c r="AF150" s="113">
        <f t="shared" si="61"/>
        <v>43614</v>
      </c>
      <c r="AG150" s="18">
        <f t="shared" ca="1" si="62"/>
        <v>152260.81950000001</v>
      </c>
      <c r="AH150" s="18">
        <f t="shared" si="62"/>
        <v>150000</v>
      </c>
      <c r="AI150" s="6">
        <f t="shared" ca="1" si="62"/>
        <v>6.4000000000000001E-2</v>
      </c>
      <c r="AJ150" s="19">
        <f t="shared" ca="1" si="62"/>
        <v>2.4620000000000002E-4</v>
      </c>
      <c r="AK150" s="6">
        <f t="shared" si="62"/>
        <v>1.03</v>
      </c>
      <c r="AL150" s="113">
        <f t="shared" si="59"/>
        <v>43614</v>
      </c>
      <c r="AM150" s="19">
        <f t="shared" ca="1" si="63"/>
        <v>1.0150721300000001</v>
      </c>
      <c r="AN150" s="18">
        <f t="shared" ca="1" si="63"/>
        <v>2260.8195000000001</v>
      </c>
      <c r="AO150" s="12">
        <f t="shared" si="63"/>
        <v>0</v>
      </c>
      <c r="AP150" s="20">
        <f t="shared" si="63"/>
        <v>0</v>
      </c>
      <c r="AQ150" s="18">
        <f t="shared" si="63"/>
        <v>0</v>
      </c>
      <c r="AR150" s="13" t="str">
        <f t="shared" si="63"/>
        <v>A+J=</v>
      </c>
      <c r="AS150" s="113">
        <f t="shared" si="63"/>
        <v>44266</v>
      </c>
      <c r="AT150" s="21"/>
      <c r="AU150" s="21"/>
      <c r="AV150" s="45"/>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row>
    <row r="151" spans="1:199" x14ac:dyDescent="0.2">
      <c r="A151" s="140">
        <f t="shared" si="69"/>
        <v>43666</v>
      </c>
      <c r="B151" s="141">
        <f t="shared" ca="1" si="75"/>
        <v>153695.97449999</v>
      </c>
      <c r="C151" s="142">
        <f t="shared" si="70"/>
        <v>150000</v>
      </c>
      <c r="D151" s="143">
        <f ca="1">IF(A151&lt;$B$1,VLOOKUP(A151,[1]DI!$A$4:$B$15000,2,FALSE),0)</f>
        <v>0</v>
      </c>
      <c r="E151" s="142">
        <f t="shared" ca="1" si="76"/>
        <v>0</v>
      </c>
      <c r="F151" s="144">
        <f t="shared" si="71"/>
        <v>1.03</v>
      </c>
      <c r="G151" s="145">
        <f t="shared" ca="1" si="64"/>
        <v>1</v>
      </c>
      <c r="H151" s="142">
        <f ca="1">TRUNC(PRODUCT(G$10:G150),15)</f>
        <v>1.0246398344738401</v>
      </c>
      <c r="I151" s="142">
        <f t="shared" si="72"/>
        <v>1</v>
      </c>
      <c r="J151" s="142">
        <f t="shared" ca="1" si="65"/>
        <v>1.0246398299999999</v>
      </c>
      <c r="K151" s="142">
        <f t="shared" ca="1" si="66"/>
        <v>3695.9744999899999</v>
      </c>
      <c r="L151" s="146">
        <f>IF(VLOOKUP(A151,$U$12:$AD$125,8)=VLOOKUP(A150,$U$12:$AD$125,8),0,VLOOKUP(A151,U$12:$AD$125,8))</f>
        <v>0</v>
      </c>
      <c r="M151" s="147">
        <f>IF(L151&gt;0,VLOOKUP(L151,T$12:$AC$125,7),0)</f>
        <v>0</v>
      </c>
      <c r="N151" s="142">
        <f t="shared" si="67"/>
        <v>0</v>
      </c>
      <c r="O151" s="142">
        <f t="shared" ca="1" si="68"/>
        <v>3695.9744999899999</v>
      </c>
      <c r="P151" s="148" t="str">
        <f t="shared" si="73"/>
        <v>A+J=</v>
      </c>
      <c r="Q151" s="149">
        <f t="shared" si="74"/>
        <v>44266</v>
      </c>
      <c r="R151" s="12"/>
      <c r="S151" s="12"/>
      <c r="T151" s="139">
        <v>42901</v>
      </c>
      <c r="U151" s="23" t="s">
        <v>92</v>
      </c>
      <c r="V151" s="21"/>
      <c r="W151" s="21"/>
      <c r="X151" s="30"/>
      <c r="Y151" s="30"/>
      <c r="Z151" s="30"/>
      <c r="AA151" s="12"/>
      <c r="AB151" s="12"/>
      <c r="AC151" s="12"/>
      <c r="AD151" s="12"/>
      <c r="AE151" s="12"/>
      <c r="AF151" s="113"/>
      <c r="AG151" s="18"/>
      <c r="AH151" s="18"/>
      <c r="AI151" s="6"/>
      <c r="AJ151" s="19"/>
      <c r="AK151" s="6"/>
      <c r="AL151" s="113"/>
      <c r="AM151" s="19"/>
      <c r="AN151" s="18"/>
      <c r="AO151" s="12"/>
      <c r="AP151" s="20"/>
      <c r="AQ151" s="18"/>
      <c r="AR151" s="13"/>
      <c r="AS151" s="113"/>
      <c r="AT151" s="21"/>
      <c r="AU151" s="21"/>
      <c r="AV151" s="45"/>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row>
    <row r="152" spans="1:199" x14ac:dyDescent="0.2">
      <c r="A152" s="140">
        <f t="shared" si="69"/>
        <v>43667</v>
      </c>
      <c r="B152" s="141">
        <f t="shared" ca="1" si="75"/>
        <v>153695.97449999</v>
      </c>
      <c r="C152" s="142">
        <f t="shared" si="70"/>
        <v>150000</v>
      </c>
      <c r="D152" s="143">
        <f ca="1">IF(A152&lt;$B$1,VLOOKUP(A152,[1]DI!$A$4:$B$15000,2,FALSE),0)</f>
        <v>0</v>
      </c>
      <c r="E152" s="142">
        <f t="shared" ca="1" si="76"/>
        <v>0</v>
      </c>
      <c r="F152" s="144">
        <f t="shared" si="71"/>
        <v>1.03</v>
      </c>
      <c r="G152" s="145">
        <f t="shared" ca="1" si="64"/>
        <v>1</v>
      </c>
      <c r="H152" s="142">
        <f ca="1">TRUNC(PRODUCT(G$10:G151),15)</f>
        <v>1.0246398344738401</v>
      </c>
      <c r="I152" s="142">
        <f t="shared" si="72"/>
        <v>1</v>
      </c>
      <c r="J152" s="142">
        <f t="shared" ca="1" si="65"/>
        <v>1.0246398299999999</v>
      </c>
      <c r="K152" s="142">
        <f t="shared" ca="1" si="66"/>
        <v>3695.9744999899999</v>
      </c>
      <c r="L152" s="146">
        <f>IF(VLOOKUP(A152,$U$12:$AD$125,8)=VLOOKUP(A151,$U$12:$AD$125,8),0,VLOOKUP(A152,U$12:$AD$125,8))</f>
        <v>0</v>
      </c>
      <c r="M152" s="147">
        <f>IF(L152&gt;0,VLOOKUP(L152,T$12:$AC$125,7),0)</f>
        <v>0</v>
      </c>
      <c r="N152" s="142">
        <f t="shared" si="67"/>
        <v>0</v>
      </c>
      <c r="O152" s="142">
        <f t="shared" ca="1" si="68"/>
        <v>3695.9744999899999</v>
      </c>
      <c r="P152" s="148" t="str">
        <f t="shared" si="73"/>
        <v>A+J=</v>
      </c>
      <c r="Q152" s="149">
        <f t="shared" si="74"/>
        <v>44266</v>
      </c>
      <c r="R152" s="12"/>
      <c r="S152" s="12"/>
      <c r="T152" s="139">
        <v>42985</v>
      </c>
      <c r="U152" s="23" t="s">
        <v>93</v>
      </c>
      <c r="V152" s="21"/>
      <c r="W152" s="21"/>
      <c r="X152" s="30"/>
      <c r="Y152" s="30"/>
      <c r="Z152" s="30"/>
      <c r="AA152" s="12"/>
      <c r="AB152" s="12"/>
      <c r="AC152" s="12"/>
      <c r="AD152" s="12"/>
      <c r="AE152" s="12"/>
      <c r="AF152" s="113" t="str">
        <f t="shared" ref="AF152:AS152" si="77">$B$6</f>
        <v>LF001900255</v>
      </c>
      <c r="AG152" s="12" t="str">
        <f t="shared" si="77"/>
        <v>LF001900255</v>
      </c>
      <c r="AH152" s="12" t="str">
        <f t="shared" si="77"/>
        <v>LF001900255</v>
      </c>
      <c r="AI152" s="12" t="str">
        <f t="shared" si="77"/>
        <v>LF001900255</v>
      </c>
      <c r="AJ152" s="12" t="str">
        <f t="shared" si="77"/>
        <v>LF001900255</v>
      </c>
      <c r="AK152" s="6" t="str">
        <f t="shared" si="77"/>
        <v>LF001900255</v>
      </c>
      <c r="AL152" s="113" t="str">
        <f t="shared" si="77"/>
        <v>LF001900255</v>
      </c>
      <c r="AM152" s="12" t="str">
        <f t="shared" si="77"/>
        <v>LF001900255</v>
      </c>
      <c r="AN152" s="12" t="str">
        <f t="shared" si="77"/>
        <v>LF001900255</v>
      </c>
      <c r="AO152" s="12" t="str">
        <f t="shared" si="77"/>
        <v>LF001900255</v>
      </c>
      <c r="AP152" s="20" t="str">
        <f t="shared" si="77"/>
        <v>LF001900255</v>
      </c>
      <c r="AQ152" s="12" t="str">
        <f t="shared" si="77"/>
        <v>LF001900255</v>
      </c>
      <c r="AR152" s="13" t="str">
        <f t="shared" si="77"/>
        <v>LF001900255</v>
      </c>
      <c r="AS152" s="113" t="str">
        <f t="shared" si="77"/>
        <v>LF001900255</v>
      </c>
      <c r="AT152" s="21"/>
      <c r="AU152" s="21"/>
      <c r="AV152" s="45"/>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row>
    <row r="153" spans="1:199" x14ac:dyDescent="0.2">
      <c r="A153" s="140">
        <f t="shared" si="69"/>
        <v>43668</v>
      </c>
      <c r="B153" s="141">
        <f t="shared" ca="1" si="75"/>
        <v>153695.97449999</v>
      </c>
      <c r="C153" s="142">
        <f t="shared" si="70"/>
        <v>150000</v>
      </c>
      <c r="D153" s="143">
        <f ca="1">IF(A153&lt;$B$1,VLOOKUP(A153,[1]DI!$A$4:$B$15000,2,FALSE),0)</f>
        <v>6.4000000000000001E-2</v>
      </c>
      <c r="E153" s="142">
        <f t="shared" ca="1" si="76"/>
        <v>2.4620000000000002E-4</v>
      </c>
      <c r="F153" s="144">
        <f t="shared" si="71"/>
        <v>1.03</v>
      </c>
      <c r="G153" s="145">
        <f t="shared" ca="1" si="64"/>
        <v>1.0002535859999999</v>
      </c>
      <c r="H153" s="142">
        <f ca="1">TRUNC(PRODUCT(G$10:G152),15)</f>
        <v>1.0246398344738401</v>
      </c>
      <c r="I153" s="142">
        <f t="shared" si="72"/>
        <v>1</v>
      </c>
      <c r="J153" s="142">
        <f t="shared" ca="1" si="65"/>
        <v>1.0246398299999999</v>
      </c>
      <c r="K153" s="142">
        <f t="shared" ca="1" si="66"/>
        <v>3695.9744999899999</v>
      </c>
      <c r="L153" s="146">
        <f>IF(VLOOKUP(A153,$U$12:$AD$125,8)=VLOOKUP(A152,$U$12:$AD$125,8),0,VLOOKUP(A153,U$12:$AD$125,8))</f>
        <v>0</v>
      </c>
      <c r="M153" s="147">
        <f>IF(L153&gt;0,VLOOKUP(L153,T$12:$AC$125,7),0)</f>
        <v>0</v>
      </c>
      <c r="N153" s="142">
        <f t="shared" si="67"/>
        <v>0</v>
      </c>
      <c r="O153" s="142">
        <f t="shared" ca="1" si="68"/>
        <v>3695.9744999899999</v>
      </c>
      <c r="P153" s="148" t="str">
        <f t="shared" si="73"/>
        <v>A+J=</v>
      </c>
      <c r="Q153" s="149">
        <f t="shared" si="74"/>
        <v>44266</v>
      </c>
      <c r="R153" s="12"/>
      <c r="S153" s="12"/>
      <c r="T153" s="139">
        <v>43020</v>
      </c>
      <c r="U153" s="28" t="s">
        <v>88</v>
      </c>
      <c r="V153" s="21"/>
      <c r="W153" s="21"/>
      <c r="X153" s="30"/>
      <c r="Y153" s="30"/>
      <c r="Z153" s="30"/>
      <c r="AA153" s="12"/>
      <c r="AB153" s="12"/>
      <c r="AC153" s="12"/>
      <c r="AD153" s="12"/>
      <c r="AE153" s="12"/>
      <c r="AF153" s="65" t="s">
        <v>14</v>
      </c>
      <c r="AG153" s="4" t="s">
        <v>7</v>
      </c>
      <c r="AH153" s="4" t="s">
        <v>8</v>
      </c>
      <c r="AI153" s="41" t="s">
        <v>9</v>
      </c>
      <c r="AJ153" s="42" t="s">
        <v>9</v>
      </c>
      <c r="AK153" s="41" t="s">
        <v>9</v>
      </c>
      <c r="AL153" s="115" t="s">
        <v>14</v>
      </c>
      <c r="AM153" s="42" t="s">
        <v>9</v>
      </c>
      <c r="AN153" s="4" t="s">
        <v>10</v>
      </c>
      <c r="AO153" s="9" t="s">
        <v>11</v>
      </c>
      <c r="AP153" s="43" t="s">
        <v>12</v>
      </c>
      <c r="AQ153" s="4" t="s">
        <v>12</v>
      </c>
      <c r="AR153" s="44" t="s">
        <v>13</v>
      </c>
      <c r="AS153" s="65" t="s">
        <v>13</v>
      </c>
      <c r="AT153" s="21"/>
      <c r="AU153" s="21"/>
      <c r="AV153" s="45"/>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row>
    <row r="154" spans="1:199" x14ac:dyDescent="0.2">
      <c r="A154" s="140">
        <f t="shared" si="69"/>
        <v>43669</v>
      </c>
      <c r="B154" s="141">
        <f t="shared" ca="1" si="75"/>
        <v>153734.95049998999</v>
      </c>
      <c r="C154" s="142">
        <f t="shared" si="70"/>
        <v>150000</v>
      </c>
      <c r="D154" s="143">
        <f ca="1">IF(A154&lt;$B$1,VLOOKUP(A154,[1]DI!$A$4:$B$15000,2,FALSE),0)</f>
        <v>6.4000000000000001E-2</v>
      </c>
      <c r="E154" s="142">
        <f t="shared" ca="1" si="76"/>
        <v>2.4620000000000002E-4</v>
      </c>
      <c r="F154" s="144">
        <f t="shared" si="71"/>
        <v>1.03</v>
      </c>
      <c r="G154" s="145">
        <f t="shared" ca="1" si="64"/>
        <v>1.0002535859999999</v>
      </c>
      <c r="H154" s="142">
        <f ca="1">TRUNC(PRODUCT(G$10:G153),15)</f>
        <v>1.0248996687909</v>
      </c>
      <c r="I154" s="142">
        <f t="shared" si="72"/>
        <v>1</v>
      </c>
      <c r="J154" s="142">
        <f t="shared" ca="1" si="65"/>
        <v>1.0248996699999999</v>
      </c>
      <c r="K154" s="142">
        <f t="shared" ca="1" si="66"/>
        <v>3734.95049999</v>
      </c>
      <c r="L154" s="146">
        <f>IF(VLOOKUP(A154,$U$12:$AD$125,8)=VLOOKUP(A153,$U$12:$AD$125,8),0,VLOOKUP(A154,U$12:$AD$125,8))</f>
        <v>0</v>
      </c>
      <c r="M154" s="147">
        <f>IF(L154&gt;0,VLOOKUP(L154,T$12:$AC$125,7),0)</f>
        <v>0</v>
      </c>
      <c r="N154" s="142">
        <f t="shared" si="67"/>
        <v>0</v>
      </c>
      <c r="O154" s="142">
        <f t="shared" ca="1" si="68"/>
        <v>3734.95049999</v>
      </c>
      <c r="P154" s="148" t="str">
        <f t="shared" si="73"/>
        <v>A+J=</v>
      </c>
      <c r="Q154" s="149">
        <f t="shared" si="74"/>
        <v>44266</v>
      </c>
      <c r="R154" s="12"/>
      <c r="S154" s="12"/>
      <c r="T154" s="139">
        <v>43041</v>
      </c>
      <c r="U154" s="23" t="s">
        <v>94</v>
      </c>
      <c r="V154" s="21"/>
      <c r="W154" s="21"/>
      <c r="X154" s="30"/>
      <c r="Y154" s="30"/>
      <c r="Z154" s="30"/>
      <c r="AA154" s="12"/>
      <c r="AB154" s="12"/>
      <c r="AC154" s="12"/>
      <c r="AD154" s="12"/>
      <c r="AE154" s="12"/>
      <c r="AF154" s="65" t="s">
        <v>66</v>
      </c>
      <c r="AG154" s="18" t="str">
        <f>$B$6</f>
        <v>LF001900255</v>
      </c>
      <c r="AH154" s="4" t="s">
        <v>16</v>
      </c>
      <c r="AI154" s="24" t="s">
        <v>17</v>
      </c>
      <c r="AJ154" s="7"/>
      <c r="AK154" s="24" t="s">
        <v>18</v>
      </c>
      <c r="AL154" s="65"/>
      <c r="AM154" s="7"/>
      <c r="AN154" s="4"/>
      <c r="AO154" s="9"/>
      <c r="AP154" s="43"/>
      <c r="AQ154" s="4"/>
      <c r="AR154" s="44" t="s">
        <v>21</v>
      </c>
      <c r="AS154" s="65" t="s">
        <v>21</v>
      </c>
      <c r="AT154" s="21"/>
      <c r="AU154" s="21"/>
      <c r="AV154" s="45"/>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row>
    <row r="155" spans="1:199" x14ac:dyDescent="0.2">
      <c r="A155" s="140">
        <f t="shared" si="69"/>
        <v>43670</v>
      </c>
      <c r="B155" s="141">
        <f t="shared" ca="1" si="75"/>
        <v>153773.93549999999</v>
      </c>
      <c r="C155" s="142">
        <f t="shared" si="70"/>
        <v>150000</v>
      </c>
      <c r="D155" s="143">
        <f ca="1">IF(A155&lt;$B$1,VLOOKUP(A155,[1]DI!$A$4:$B$15000,2,FALSE),0)</f>
        <v>6.4000000000000001E-2</v>
      </c>
      <c r="E155" s="142">
        <f t="shared" ca="1" si="76"/>
        <v>2.4620000000000002E-4</v>
      </c>
      <c r="F155" s="144">
        <f t="shared" si="71"/>
        <v>1.03</v>
      </c>
      <c r="G155" s="145">
        <f t="shared" ca="1" si="64"/>
        <v>1.0002535859999999</v>
      </c>
      <c r="H155" s="142">
        <f ca="1">TRUNC(PRODUCT(G$10:G154),15)</f>
        <v>1.02515956899831</v>
      </c>
      <c r="I155" s="142">
        <f t="shared" si="72"/>
        <v>1</v>
      </c>
      <c r="J155" s="142">
        <f t="shared" ca="1" si="65"/>
        <v>1.02515957</v>
      </c>
      <c r="K155" s="142">
        <f t="shared" ca="1" si="66"/>
        <v>3773.9355</v>
      </c>
      <c r="L155" s="146">
        <f>IF(VLOOKUP(A155,$U$12:$AD$125,8)=VLOOKUP(A154,$U$12:$AD$125,8),0,VLOOKUP(A155,U$12:$AD$125,8))</f>
        <v>0</v>
      </c>
      <c r="M155" s="147">
        <f>IF(L155&gt;0,VLOOKUP(L155,T$12:$AC$125,7),0)</f>
        <v>0</v>
      </c>
      <c r="N155" s="142">
        <f t="shared" si="67"/>
        <v>0</v>
      </c>
      <c r="O155" s="142">
        <f t="shared" ca="1" si="68"/>
        <v>3773.9355</v>
      </c>
      <c r="P155" s="148" t="str">
        <f t="shared" si="73"/>
        <v>A+J=</v>
      </c>
      <c r="Q155" s="149">
        <f t="shared" si="74"/>
        <v>44266</v>
      </c>
      <c r="R155" s="12"/>
      <c r="S155" s="12"/>
      <c r="T155" s="139">
        <v>43054</v>
      </c>
      <c r="U155" s="23" t="s">
        <v>95</v>
      </c>
      <c r="V155" s="21"/>
      <c r="W155" s="21"/>
      <c r="X155" s="30"/>
      <c r="Y155" s="30"/>
      <c r="Z155" s="30"/>
      <c r="AA155" s="12"/>
      <c r="AB155" s="12"/>
      <c r="AC155" s="12"/>
      <c r="AD155" s="12"/>
      <c r="AE155" s="12"/>
      <c r="AF155" s="65" t="s">
        <v>66</v>
      </c>
      <c r="AG155" s="18"/>
      <c r="AH155" s="4"/>
      <c r="AI155" s="24"/>
      <c r="AJ155" s="7"/>
      <c r="AK155" s="24"/>
      <c r="AL155" s="65"/>
      <c r="AM155" s="7"/>
      <c r="AN155" s="4"/>
      <c r="AO155" s="9"/>
      <c r="AP155" s="43"/>
      <c r="AQ155" s="4"/>
      <c r="AR155" s="44" t="s">
        <v>25</v>
      </c>
      <c r="AS155" s="65" t="s">
        <v>14</v>
      </c>
      <c r="AT155" s="21"/>
      <c r="AU155" s="21"/>
      <c r="AV155" s="45"/>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row>
    <row r="156" spans="1:199" x14ac:dyDescent="0.2">
      <c r="A156" s="140">
        <f t="shared" si="69"/>
        <v>43671</v>
      </c>
      <c r="B156" s="141">
        <f t="shared" ca="1" si="75"/>
        <v>153812.93099999</v>
      </c>
      <c r="C156" s="142">
        <f t="shared" si="70"/>
        <v>150000</v>
      </c>
      <c r="D156" s="143">
        <f ca="1">IF(A156&lt;$B$1,VLOOKUP(A156,[1]DI!$A$4:$B$15000,2,FALSE),0)</f>
        <v>6.4000000000000001E-2</v>
      </c>
      <c r="E156" s="142">
        <f t="shared" ca="1" si="76"/>
        <v>2.4620000000000002E-4</v>
      </c>
      <c r="F156" s="144">
        <f t="shared" si="71"/>
        <v>1.03</v>
      </c>
      <c r="G156" s="145">
        <f t="shared" ca="1" si="64"/>
        <v>1.0002535859999999</v>
      </c>
      <c r="H156" s="142">
        <f ca="1">TRUNC(PRODUCT(G$10:G155),15)</f>
        <v>1.0254195351127799</v>
      </c>
      <c r="I156" s="142">
        <f t="shared" si="72"/>
        <v>1</v>
      </c>
      <c r="J156" s="142">
        <f t="shared" ca="1" si="65"/>
        <v>1.0254195399999999</v>
      </c>
      <c r="K156" s="142">
        <f t="shared" ca="1" si="66"/>
        <v>3812.9309999900001</v>
      </c>
      <c r="L156" s="146">
        <f>IF(VLOOKUP(A156,$U$12:$AD$125,8)=VLOOKUP(A155,$U$12:$AD$125,8),0,VLOOKUP(A156,U$12:$AD$125,8))</f>
        <v>0</v>
      </c>
      <c r="M156" s="147">
        <f>IF(L156&gt;0,VLOOKUP(L156,T$12:$AC$125,7),0)</f>
        <v>0</v>
      </c>
      <c r="N156" s="142">
        <f t="shared" si="67"/>
        <v>0</v>
      </c>
      <c r="O156" s="142">
        <f t="shared" ca="1" si="68"/>
        <v>3812.9309999900001</v>
      </c>
      <c r="P156" s="148" t="str">
        <f t="shared" si="73"/>
        <v>A+J=</v>
      </c>
      <c r="Q156" s="149">
        <f t="shared" si="74"/>
        <v>44266</v>
      </c>
      <c r="R156" s="12"/>
      <c r="S156" s="39"/>
      <c r="T156" s="139">
        <v>43094</v>
      </c>
      <c r="U156" s="23" t="s">
        <v>96</v>
      </c>
      <c r="V156" s="21"/>
      <c r="W156" s="40"/>
      <c r="X156" s="30"/>
      <c r="Y156" s="30"/>
      <c r="Z156" s="30"/>
      <c r="AA156" s="12"/>
      <c r="AB156" s="12"/>
      <c r="AC156" s="39"/>
      <c r="AD156" s="39"/>
      <c r="AE156" s="39"/>
      <c r="AF156" s="65"/>
      <c r="AG156" s="4" t="s">
        <v>27</v>
      </c>
      <c r="AH156" s="4" t="s">
        <v>27</v>
      </c>
      <c r="AI156" s="24" t="s">
        <v>28</v>
      </c>
      <c r="AJ156" s="7" t="s">
        <v>29</v>
      </c>
      <c r="AK156" s="6" t="s">
        <v>30</v>
      </c>
      <c r="AL156" s="113"/>
      <c r="AM156" s="19" t="s">
        <v>33</v>
      </c>
      <c r="AN156" s="4" t="s">
        <v>27</v>
      </c>
      <c r="AO156" s="9"/>
      <c r="AP156" s="43" t="s">
        <v>34</v>
      </c>
      <c r="AQ156" s="4" t="s">
        <v>27</v>
      </c>
      <c r="AR156" s="44" t="s">
        <v>35</v>
      </c>
      <c r="AS156" s="113"/>
      <c r="AT156" s="40"/>
      <c r="AU156" s="40"/>
      <c r="AV156" s="46"/>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row>
    <row r="157" spans="1:199" x14ac:dyDescent="0.2">
      <c r="A157" s="140">
        <f t="shared" si="69"/>
        <v>43672</v>
      </c>
      <c r="B157" s="141">
        <f t="shared" ca="1" si="75"/>
        <v>153851.93549999999</v>
      </c>
      <c r="C157" s="142">
        <f t="shared" si="70"/>
        <v>150000</v>
      </c>
      <c r="D157" s="143">
        <f ca="1">IF(A157&lt;$B$1,VLOOKUP(A157,[1]DI!$A$4:$B$15000,2,FALSE),0)</f>
        <v>6.4000000000000001E-2</v>
      </c>
      <c r="E157" s="142">
        <f t="shared" ca="1" si="76"/>
        <v>2.4620000000000002E-4</v>
      </c>
      <c r="F157" s="144">
        <f t="shared" si="71"/>
        <v>1.03</v>
      </c>
      <c r="G157" s="145">
        <f t="shared" ca="1" si="64"/>
        <v>1.0002535859999999</v>
      </c>
      <c r="H157" s="142">
        <f ca="1">TRUNC(PRODUCT(G$10:G156),15)</f>
        <v>1.0256795671510099</v>
      </c>
      <c r="I157" s="142">
        <f t="shared" si="72"/>
        <v>1</v>
      </c>
      <c r="J157" s="142">
        <f t="shared" ca="1" si="65"/>
        <v>1.0256795700000001</v>
      </c>
      <c r="K157" s="142">
        <f t="shared" ca="1" si="66"/>
        <v>3851.9355</v>
      </c>
      <c r="L157" s="146">
        <f>IF(VLOOKUP(A157,$U$12:$AD$125,8)=VLOOKUP(A156,$U$12:$AD$125,8),0,VLOOKUP(A157,U$12:$AD$125,8))</f>
        <v>0</v>
      </c>
      <c r="M157" s="147">
        <f>IF(L157&gt;0,VLOOKUP(L157,T$12:$AC$125,7),0)</f>
        <v>0</v>
      </c>
      <c r="N157" s="142">
        <f t="shared" si="67"/>
        <v>0</v>
      </c>
      <c r="O157" s="142">
        <f t="shared" ca="1" si="68"/>
        <v>3851.9355</v>
      </c>
      <c r="P157" s="148" t="str">
        <f t="shared" si="73"/>
        <v>A+J=</v>
      </c>
      <c r="Q157" s="149">
        <f t="shared" si="74"/>
        <v>44266</v>
      </c>
      <c r="R157" s="12"/>
      <c r="S157" s="12"/>
      <c r="T157" s="139">
        <v>43101</v>
      </c>
      <c r="U157" s="23" t="s">
        <v>97</v>
      </c>
      <c r="V157" s="21"/>
      <c r="W157" s="21"/>
      <c r="X157" s="30"/>
      <c r="Y157" s="30"/>
      <c r="Z157" s="30"/>
      <c r="AA157" s="12"/>
      <c r="AB157" s="12"/>
      <c r="AC157" s="12"/>
      <c r="AD157" s="12"/>
      <c r="AE157" s="12"/>
      <c r="AF157" s="113"/>
      <c r="AG157" s="18"/>
      <c r="AH157" s="18"/>
      <c r="AI157" s="6"/>
      <c r="AJ157" s="19"/>
      <c r="AK157" s="6"/>
      <c r="AL157" s="113"/>
      <c r="AM157" s="19"/>
      <c r="AN157" s="18"/>
      <c r="AO157" s="12"/>
      <c r="AP157" s="20"/>
      <c r="AQ157" s="18"/>
      <c r="AR157" s="13"/>
      <c r="AS157" s="116"/>
      <c r="AT157" s="21"/>
      <c r="AU157" s="21"/>
      <c r="AV157" s="45"/>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row>
    <row r="158" spans="1:199" x14ac:dyDescent="0.2">
      <c r="A158" s="140">
        <f t="shared" si="69"/>
        <v>43673</v>
      </c>
      <c r="B158" s="141">
        <f t="shared" ca="1" si="75"/>
        <v>153890.95050000001</v>
      </c>
      <c r="C158" s="142">
        <f t="shared" si="70"/>
        <v>150000</v>
      </c>
      <c r="D158" s="143">
        <f ca="1">IF(A158&lt;$B$1,VLOOKUP(A158,[1]DI!$A$4:$B$15000,2,FALSE),0)</f>
        <v>0</v>
      </c>
      <c r="E158" s="142">
        <f t="shared" ca="1" si="76"/>
        <v>0</v>
      </c>
      <c r="F158" s="144">
        <f t="shared" si="71"/>
        <v>1.03</v>
      </c>
      <c r="G158" s="145">
        <f t="shared" ca="1" si="64"/>
        <v>1</v>
      </c>
      <c r="H158" s="142">
        <f ca="1">TRUNC(PRODUCT(G$10:G157),15)</f>
        <v>1.0259396651297199</v>
      </c>
      <c r="I158" s="142">
        <f t="shared" si="72"/>
        <v>1</v>
      </c>
      <c r="J158" s="142">
        <f t="shared" ca="1" si="65"/>
        <v>1.0259396700000001</v>
      </c>
      <c r="K158" s="142">
        <f t="shared" ca="1" si="66"/>
        <v>3890.9504999999999</v>
      </c>
      <c r="L158" s="146">
        <f>IF(VLOOKUP(A158,$U$12:$AD$125,8)=VLOOKUP(A157,$U$12:$AD$125,8),0,VLOOKUP(A158,U$12:$AD$125,8))</f>
        <v>0</v>
      </c>
      <c r="M158" s="147">
        <f>IF(L158&gt;0,VLOOKUP(L158,T$12:$AC$125,7),0)</f>
        <v>0</v>
      </c>
      <c r="N158" s="142">
        <f t="shared" si="67"/>
        <v>0</v>
      </c>
      <c r="O158" s="142">
        <f t="shared" ca="1" si="68"/>
        <v>3890.9504999999999</v>
      </c>
      <c r="P158" s="148" t="str">
        <f t="shared" si="73"/>
        <v>A+J=</v>
      </c>
      <c r="Q158" s="149">
        <f t="shared" si="74"/>
        <v>44266</v>
      </c>
      <c r="R158" s="12"/>
      <c r="S158" s="12"/>
      <c r="T158" s="139">
        <v>43143</v>
      </c>
      <c r="U158" s="23" t="s">
        <v>82</v>
      </c>
      <c r="V158" s="21"/>
      <c r="W158" s="21"/>
      <c r="X158" s="30"/>
      <c r="Y158" s="30"/>
      <c r="Z158" s="30"/>
      <c r="AA158" s="12"/>
      <c r="AB158" s="12"/>
      <c r="AC158" s="12"/>
      <c r="AD158" s="12"/>
      <c r="AE158" s="12"/>
      <c r="AF158" s="113">
        <f>(AF150+1)</f>
        <v>43615</v>
      </c>
      <c r="AG158" s="18">
        <f t="shared" ref="AG158:AK173" ca="1" si="78">VLOOKUP($AF158,$A$10:$Q$3625,(AG$1)+1)</f>
        <v>152299.43100000001</v>
      </c>
      <c r="AH158" s="18">
        <f t="shared" si="78"/>
        <v>150000</v>
      </c>
      <c r="AI158" s="6">
        <f t="shared" ca="1" si="78"/>
        <v>6.4000000000000001E-2</v>
      </c>
      <c r="AJ158" s="19">
        <f t="shared" ca="1" si="78"/>
        <v>2.4620000000000002E-4</v>
      </c>
      <c r="AK158" s="6">
        <f t="shared" si="78"/>
        <v>1.03</v>
      </c>
      <c r="AL158" s="113">
        <f t="shared" ref="AL158:AL187" si="79">AF158</f>
        <v>43615</v>
      </c>
      <c r="AM158" s="19">
        <f t="shared" ref="AM158:AS173" ca="1" si="80">VLOOKUP($AF158,$A$10:$Q$3625,(AM$1)+1)</f>
        <v>1.01532954</v>
      </c>
      <c r="AN158" s="18">
        <f t="shared" ca="1" si="80"/>
        <v>2299.431</v>
      </c>
      <c r="AO158" s="12">
        <f t="shared" si="80"/>
        <v>0</v>
      </c>
      <c r="AP158" s="20">
        <f t="shared" si="80"/>
        <v>0</v>
      </c>
      <c r="AQ158" s="18">
        <f t="shared" si="80"/>
        <v>0</v>
      </c>
      <c r="AR158" s="13" t="str">
        <f t="shared" si="80"/>
        <v>A+J=</v>
      </c>
      <c r="AS158" s="113">
        <f t="shared" si="80"/>
        <v>44266</v>
      </c>
      <c r="AT158" s="21"/>
      <c r="AU158" s="21"/>
      <c r="AV158" s="45"/>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row>
    <row r="159" spans="1:199" x14ac:dyDescent="0.2">
      <c r="A159" s="140">
        <f t="shared" si="69"/>
        <v>43674</v>
      </c>
      <c r="B159" s="141">
        <f t="shared" ca="1" si="75"/>
        <v>153890.95050000001</v>
      </c>
      <c r="C159" s="142">
        <f t="shared" si="70"/>
        <v>150000</v>
      </c>
      <c r="D159" s="143">
        <f ca="1">IF(A159&lt;$B$1,VLOOKUP(A159,[1]DI!$A$4:$B$15000,2,FALSE),0)</f>
        <v>0</v>
      </c>
      <c r="E159" s="142">
        <f t="shared" ca="1" si="76"/>
        <v>0</v>
      </c>
      <c r="F159" s="144">
        <f t="shared" si="71"/>
        <v>1.03</v>
      </c>
      <c r="G159" s="145">
        <f t="shared" ca="1" si="64"/>
        <v>1</v>
      </c>
      <c r="H159" s="142">
        <f ca="1">TRUNC(PRODUCT(G$10:G158),15)</f>
        <v>1.0259396651297199</v>
      </c>
      <c r="I159" s="142">
        <f t="shared" si="72"/>
        <v>1</v>
      </c>
      <c r="J159" s="142">
        <f t="shared" ca="1" si="65"/>
        <v>1.0259396700000001</v>
      </c>
      <c r="K159" s="142">
        <f t="shared" ca="1" si="66"/>
        <v>3890.9504999999999</v>
      </c>
      <c r="L159" s="146">
        <f>IF(VLOOKUP(A159,$U$12:$AD$125,8)=VLOOKUP(A158,$U$12:$AD$125,8),0,VLOOKUP(A159,U$12:$AD$125,8))</f>
        <v>0</v>
      </c>
      <c r="M159" s="147">
        <f>IF(L159&gt;0,VLOOKUP(L159,T$12:$AC$125,7),0)</f>
        <v>0</v>
      </c>
      <c r="N159" s="142">
        <f t="shared" si="67"/>
        <v>0</v>
      </c>
      <c r="O159" s="142">
        <f t="shared" ca="1" si="68"/>
        <v>3890.9504999999999</v>
      </c>
      <c r="P159" s="148" t="str">
        <f t="shared" si="73"/>
        <v>A+J=</v>
      </c>
      <c r="Q159" s="149">
        <f t="shared" si="74"/>
        <v>44266</v>
      </c>
      <c r="R159" s="12"/>
      <c r="S159" s="12"/>
      <c r="T159" s="139">
        <v>43144</v>
      </c>
      <c r="U159" s="23" t="s">
        <v>82</v>
      </c>
      <c r="V159" s="21"/>
      <c r="W159" s="21"/>
      <c r="X159" s="30"/>
      <c r="Y159" s="30"/>
      <c r="Z159" s="30"/>
      <c r="AA159" s="12"/>
      <c r="AB159" s="12"/>
      <c r="AC159" s="12"/>
      <c r="AD159" s="12"/>
      <c r="AE159" s="12"/>
      <c r="AF159" s="113">
        <f t="shared" ref="AF159:AF187" si="81">(AF158+1)</f>
        <v>43616</v>
      </c>
      <c r="AG159" s="18">
        <f t="shared" ca="1" si="78"/>
        <v>152338.05149998999</v>
      </c>
      <c r="AH159" s="18">
        <f t="shared" si="78"/>
        <v>150000</v>
      </c>
      <c r="AI159" s="6">
        <f t="shared" ca="1" si="78"/>
        <v>6.4000000000000001E-2</v>
      </c>
      <c r="AJ159" s="19">
        <f t="shared" ca="1" si="78"/>
        <v>2.4620000000000002E-4</v>
      </c>
      <c r="AK159" s="6">
        <f t="shared" si="78"/>
        <v>1.03</v>
      </c>
      <c r="AL159" s="113">
        <f t="shared" si="79"/>
        <v>43616</v>
      </c>
      <c r="AM159" s="19">
        <f t="shared" ca="1" si="80"/>
        <v>1.01558701</v>
      </c>
      <c r="AN159" s="18">
        <f t="shared" ca="1" si="80"/>
        <v>2338.0514999900001</v>
      </c>
      <c r="AO159" s="12">
        <f t="shared" si="80"/>
        <v>0</v>
      </c>
      <c r="AP159" s="20">
        <f t="shared" si="80"/>
        <v>0</v>
      </c>
      <c r="AQ159" s="18">
        <f t="shared" si="80"/>
        <v>0</v>
      </c>
      <c r="AR159" s="13" t="str">
        <f t="shared" si="80"/>
        <v>A+J=</v>
      </c>
      <c r="AS159" s="113">
        <f t="shared" si="80"/>
        <v>44266</v>
      </c>
      <c r="AT159" s="21"/>
      <c r="AU159" s="21"/>
      <c r="AV159" s="45"/>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row>
    <row r="160" spans="1:199" x14ac:dyDescent="0.2">
      <c r="A160" s="140">
        <f t="shared" si="69"/>
        <v>43675</v>
      </c>
      <c r="B160" s="141">
        <f t="shared" ca="1" si="75"/>
        <v>153890.95050000001</v>
      </c>
      <c r="C160" s="142">
        <f t="shared" si="70"/>
        <v>150000</v>
      </c>
      <c r="D160" s="143">
        <f ca="1">IF(A160&lt;$B$1,VLOOKUP(A160,[1]DI!$A$4:$B$15000,2,FALSE),0)</f>
        <v>6.4000000000000001E-2</v>
      </c>
      <c r="E160" s="142">
        <f t="shared" ca="1" si="76"/>
        <v>2.4620000000000002E-4</v>
      </c>
      <c r="F160" s="144">
        <f t="shared" si="71"/>
        <v>1.03</v>
      </c>
      <c r="G160" s="145">
        <f t="shared" ca="1" si="64"/>
        <v>1.0002535859999999</v>
      </c>
      <c r="H160" s="142">
        <f ca="1">TRUNC(PRODUCT(G$10:G159),15)</f>
        <v>1.0259396651297199</v>
      </c>
      <c r="I160" s="142">
        <f t="shared" si="72"/>
        <v>1</v>
      </c>
      <c r="J160" s="142">
        <f t="shared" ca="1" si="65"/>
        <v>1.0259396700000001</v>
      </c>
      <c r="K160" s="142">
        <f t="shared" ca="1" si="66"/>
        <v>3890.9504999999999</v>
      </c>
      <c r="L160" s="146">
        <f>IF(VLOOKUP(A160,$U$12:$AD$125,8)=VLOOKUP(A159,$U$12:$AD$125,8),0,VLOOKUP(A160,U$12:$AD$125,8))</f>
        <v>0</v>
      </c>
      <c r="M160" s="147">
        <f>IF(L160&gt;0,VLOOKUP(L160,T$12:$AC$125,7),0)</f>
        <v>0</v>
      </c>
      <c r="N160" s="142">
        <f t="shared" si="67"/>
        <v>0</v>
      </c>
      <c r="O160" s="142">
        <f t="shared" ca="1" si="68"/>
        <v>3890.9504999999999</v>
      </c>
      <c r="P160" s="148" t="str">
        <f t="shared" si="73"/>
        <v>A+J=</v>
      </c>
      <c r="Q160" s="149">
        <f t="shared" si="74"/>
        <v>44266</v>
      </c>
      <c r="R160" s="12"/>
      <c r="S160" s="12"/>
      <c r="T160" s="139">
        <v>43189</v>
      </c>
      <c r="U160" s="23" t="s">
        <v>90</v>
      </c>
      <c r="V160" s="21"/>
      <c r="W160" s="21"/>
      <c r="X160" s="30"/>
      <c r="Y160" s="30"/>
      <c r="Z160" s="30"/>
      <c r="AA160" s="12"/>
      <c r="AB160" s="12"/>
      <c r="AC160" s="12"/>
      <c r="AD160" s="12"/>
      <c r="AE160" s="12"/>
      <c r="AF160" s="113">
        <f t="shared" si="81"/>
        <v>43617</v>
      </c>
      <c r="AG160" s="18">
        <f t="shared" ca="1" si="78"/>
        <v>152376.68249999001</v>
      </c>
      <c r="AH160" s="18">
        <f t="shared" si="78"/>
        <v>150000</v>
      </c>
      <c r="AI160" s="6">
        <f t="shared" ca="1" si="78"/>
        <v>0</v>
      </c>
      <c r="AJ160" s="19">
        <f t="shared" ca="1" si="78"/>
        <v>0</v>
      </c>
      <c r="AK160" s="6">
        <f t="shared" si="78"/>
        <v>1.03</v>
      </c>
      <c r="AL160" s="113">
        <f t="shared" si="79"/>
        <v>43617</v>
      </c>
      <c r="AM160" s="19">
        <f t="shared" ca="1" si="80"/>
        <v>1.01584455</v>
      </c>
      <c r="AN160" s="18">
        <f t="shared" ca="1" si="80"/>
        <v>2376.68249999</v>
      </c>
      <c r="AO160" s="12">
        <f t="shared" si="80"/>
        <v>0</v>
      </c>
      <c r="AP160" s="20">
        <f t="shared" si="80"/>
        <v>0</v>
      </c>
      <c r="AQ160" s="18">
        <f t="shared" si="80"/>
        <v>0</v>
      </c>
      <c r="AR160" s="13" t="str">
        <f t="shared" si="80"/>
        <v>A+J=</v>
      </c>
      <c r="AS160" s="113">
        <f t="shared" si="80"/>
        <v>44266</v>
      </c>
      <c r="AT160" s="21"/>
      <c r="AU160" s="21"/>
      <c r="AV160" s="45"/>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row>
    <row r="161" spans="1:196" x14ac:dyDescent="0.2">
      <c r="A161" s="140">
        <f t="shared" si="69"/>
        <v>43676</v>
      </c>
      <c r="B161" s="141">
        <f t="shared" ca="1" si="75"/>
        <v>153929.97449999</v>
      </c>
      <c r="C161" s="142">
        <f t="shared" si="70"/>
        <v>150000</v>
      </c>
      <c r="D161" s="143">
        <f ca="1">IF(A161&lt;$B$1,VLOOKUP(A161,[1]DI!$A$4:$B$15000,2,FALSE),0)</f>
        <v>6.4000000000000001E-2</v>
      </c>
      <c r="E161" s="142">
        <f t="shared" ca="1" si="76"/>
        <v>2.4620000000000002E-4</v>
      </c>
      <c r="F161" s="144">
        <f t="shared" si="71"/>
        <v>1.03</v>
      </c>
      <c r="G161" s="145">
        <f t="shared" ca="1" si="64"/>
        <v>1.0002535859999999</v>
      </c>
      <c r="H161" s="142">
        <f ca="1">TRUNC(PRODUCT(G$10:G160),15)</f>
        <v>1.02619982906564</v>
      </c>
      <c r="I161" s="142">
        <f t="shared" si="72"/>
        <v>1</v>
      </c>
      <c r="J161" s="142">
        <f t="shared" ca="1" si="65"/>
        <v>1.0261998299999999</v>
      </c>
      <c r="K161" s="142">
        <f t="shared" ca="1" si="66"/>
        <v>3929.9744999899999</v>
      </c>
      <c r="L161" s="146">
        <f>IF(VLOOKUP(A161,$U$12:$AD$125,8)=VLOOKUP(A160,$U$12:$AD$125,8),0,VLOOKUP(A161,U$12:$AD$125,8))</f>
        <v>0</v>
      </c>
      <c r="M161" s="147">
        <f>IF(L161&gt;0,VLOOKUP(L161,T$12:$AC$125,7),0)</f>
        <v>0</v>
      </c>
      <c r="N161" s="142">
        <f t="shared" si="67"/>
        <v>0</v>
      </c>
      <c r="O161" s="142">
        <f t="shared" ca="1" si="68"/>
        <v>3929.9744999899999</v>
      </c>
      <c r="P161" s="148" t="str">
        <f t="shared" si="73"/>
        <v>A+J=</v>
      </c>
      <c r="Q161" s="149">
        <f t="shared" si="74"/>
        <v>44266</v>
      </c>
      <c r="R161" s="12"/>
      <c r="S161" s="12"/>
      <c r="T161" s="139">
        <v>43221</v>
      </c>
      <c r="U161" s="23" t="s">
        <v>91</v>
      </c>
      <c r="V161" s="21"/>
      <c r="W161" s="21"/>
      <c r="X161" s="30"/>
      <c r="Y161" s="30"/>
      <c r="Z161" s="30"/>
      <c r="AA161" s="12"/>
      <c r="AB161" s="12"/>
      <c r="AC161" s="12"/>
      <c r="AD161" s="12"/>
      <c r="AE161" s="12"/>
      <c r="AF161" s="113">
        <f t="shared" si="81"/>
        <v>43618</v>
      </c>
      <c r="AG161" s="18">
        <f t="shared" ca="1" si="78"/>
        <v>152376.68249999001</v>
      </c>
      <c r="AH161" s="18">
        <f t="shared" si="78"/>
        <v>150000</v>
      </c>
      <c r="AI161" s="6">
        <f t="shared" ca="1" si="78"/>
        <v>0</v>
      </c>
      <c r="AJ161" s="19">
        <f t="shared" ca="1" si="78"/>
        <v>0</v>
      </c>
      <c r="AK161" s="6">
        <f t="shared" si="78"/>
        <v>1.03</v>
      </c>
      <c r="AL161" s="113">
        <f t="shared" si="79"/>
        <v>43618</v>
      </c>
      <c r="AM161" s="19">
        <f t="shared" ca="1" si="80"/>
        <v>1.01584455</v>
      </c>
      <c r="AN161" s="18">
        <f t="shared" ca="1" si="80"/>
        <v>2376.68249999</v>
      </c>
      <c r="AO161" s="12">
        <f t="shared" si="80"/>
        <v>0</v>
      </c>
      <c r="AP161" s="20">
        <f t="shared" si="80"/>
        <v>0</v>
      </c>
      <c r="AQ161" s="18">
        <f t="shared" si="80"/>
        <v>0</v>
      </c>
      <c r="AR161" s="13" t="str">
        <f t="shared" si="80"/>
        <v>A+J=</v>
      </c>
      <c r="AS161" s="113">
        <f t="shared" si="80"/>
        <v>44266</v>
      </c>
      <c r="AT161" s="21"/>
      <c r="AU161" s="21"/>
      <c r="AV161" s="45"/>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row>
    <row r="162" spans="1:196" x14ac:dyDescent="0.2">
      <c r="A162" s="140">
        <f t="shared" si="69"/>
        <v>43677</v>
      </c>
      <c r="B162" s="141">
        <f t="shared" ca="1" si="75"/>
        <v>153969.00899999999</v>
      </c>
      <c r="C162" s="142">
        <f t="shared" si="70"/>
        <v>150000</v>
      </c>
      <c r="D162" s="143">
        <f ca="1">IF(A162&lt;$B$1,VLOOKUP(A162,[1]DI!$A$4:$B$15000,2,FALSE),0)</f>
        <v>6.4000000000000001E-2</v>
      </c>
      <c r="E162" s="142">
        <f t="shared" ca="1" si="76"/>
        <v>2.4620000000000002E-4</v>
      </c>
      <c r="F162" s="144">
        <f t="shared" si="71"/>
        <v>1.03</v>
      </c>
      <c r="G162" s="145">
        <f t="shared" ca="1" si="64"/>
        <v>1.0002535859999999</v>
      </c>
      <c r="H162" s="142">
        <f ca="1">TRUNC(PRODUCT(G$10:G161),15)</f>
        <v>1.0264600589755</v>
      </c>
      <c r="I162" s="142">
        <f t="shared" si="72"/>
        <v>1</v>
      </c>
      <c r="J162" s="142">
        <f t="shared" ca="1" si="65"/>
        <v>1.02646006</v>
      </c>
      <c r="K162" s="142">
        <f t="shared" ca="1" si="66"/>
        <v>3969.009</v>
      </c>
      <c r="L162" s="146">
        <f>IF(VLOOKUP(A162,$U$12:$AD$125,8)=VLOOKUP(A161,$U$12:$AD$125,8),0,VLOOKUP(A162,U$12:$AD$125,8))</f>
        <v>0</v>
      </c>
      <c r="M162" s="147">
        <f>IF(L162&gt;0,VLOOKUP(L162,T$12:$AC$125,7),0)</f>
        <v>0</v>
      </c>
      <c r="N162" s="142">
        <f t="shared" si="67"/>
        <v>0</v>
      </c>
      <c r="O162" s="142">
        <f t="shared" ca="1" si="68"/>
        <v>3969.009</v>
      </c>
      <c r="P162" s="148" t="str">
        <f t="shared" si="73"/>
        <v>A+J=</v>
      </c>
      <c r="Q162" s="149">
        <f t="shared" si="74"/>
        <v>44266</v>
      </c>
      <c r="R162" s="12"/>
      <c r="S162" s="12"/>
      <c r="T162" s="139">
        <v>43251</v>
      </c>
      <c r="U162" s="23" t="s">
        <v>92</v>
      </c>
      <c r="V162" s="21"/>
      <c r="W162" s="21"/>
      <c r="X162" s="30"/>
      <c r="Y162" s="30"/>
      <c r="Z162" s="30"/>
      <c r="AA162" s="12"/>
      <c r="AB162" s="12"/>
      <c r="AC162" s="12"/>
      <c r="AD162" s="12"/>
      <c r="AE162" s="12"/>
      <c r="AF162" s="113">
        <f t="shared" si="81"/>
        <v>43619</v>
      </c>
      <c r="AG162" s="18">
        <f t="shared" ca="1" si="78"/>
        <v>152376.68249999001</v>
      </c>
      <c r="AH162" s="18">
        <f t="shared" si="78"/>
        <v>150000</v>
      </c>
      <c r="AI162" s="6">
        <f t="shared" ca="1" si="78"/>
        <v>6.4000000000000001E-2</v>
      </c>
      <c r="AJ162" s="19">
        <f t="shared" ca="1" si="78"/>
        <v>2.4620000000000002E-4</v>
      </c>
      <c r="AK162" s="6">
        <f t="shared" si="78"/>
        <v>1.03</v>
      </c>
      <c r="AL162" s="113">
        <f t="shared" si="79"/>
        <v>43619</v>
      </c>
      <c r="AM162" s="19">
        <f t="shared" ca="1" si="80"/>
        <v>1.01584455</v>
      </c>
      <c r="AN162" s="18">
        <f t="shared" ca="1" si="80"/>
        <v>2376.68249999</v>
      </c>
      <c r="AO162" s="12">
        <f t="shared" si="80"/>
        <v>0</v>
      </c>
      <c r="AP162" s="20">
        <f t="shared" si="80"/>
        <v>0</v>
      </c>
      <c r="AQ162" s="18">
        <f t="shared" si="80"/>
        <v>0</v>
      </c>
      <c r="AR162" s="13" t="str">
        <f t="shared" si="80"/>
        <v>A+J=</v>
      </c>
      <c r="AS162" s="113">
        <f t="shared" si="80"/>
        <v>44266</v>
      </c>
      <c r="AT162" s="21"/>
      <c r="AU162" s="21"/>
      <c r="AV162" s="45"/>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row>
    <row r="163" spans="1:196" x14ac:dyDescent="0.2">
      <c r="A163" s="140">
        <f t="shared" si="69"/>
        <v>43678</v>
      </c>
      <c r="B163" s="141">
        <f t="shared" ca="1" si="75"/>
        <v>154008.05249999001</v>
      </c>
      <c r="C163" s="142">
        <f t="shared" si="70"/>
        <v>150000</v>
      </c>
      <c r="D163" s="143">
        <f ca="1">IF(A163&lt;$B$1,VLOOKUP(A163,[1]DI!$A$4:$B$15000,2,FALSE),0)</f>
        <v>5.8999999999999997E-2</v>
      </c>
      <c r="E163" s="142">
        <f t="shared" ca="1" si="76"/>
        <v>2.2751E-4</v>
      </c>
      <c r="F163" s="144">
        <f t="shared" si="71"/>
        <v>1.03</v>
      </c>
      <c r="G163" s="145">
        <f t="shared" ca="1" si="64"/>
        <v>1.0002343353000001</v>
      </c>
      <c r="H163" s="142">
        <f ca="1">TRUNC(PRODUCT(G$10:G162),15)</f>
        <v>1.02672035487601</v>
      </c>
      <c r="I163" s="142">
        <f t="shared" si="72"/>
        <v>1</v>
      </c>
      <c r="J163" s="142">
        <f t="shared" ca="1" si="65"/>
        <v>1.0267203499999999</v>
      </c>
      <c r="K163" s="142">
        <f t="shared" ca="1" si="66"/>
        <v>4008.0524999899999</v>
      </c>
      <c r="L163" s="146">
        <f>IF(VLOOKUP(A163,$U$12:$AD$125,8)=VLOOKUP(A162,$U$12:$AD$125,8),0,VLOOKUP(A163,U$12:$AD$125,8))</f>
        <v>0</v>
      </c>
      <c r="M163" s="147">
        <f>IF(L163&gt;0,VLOOKUP(L163,T$12:$AC$125,7),0)</f>
        <v>0</v>
      </c>
      <c r="N163" s="142">
        <f t="shared" si="67"/>
        <v>0</v>
      </c>
      <c r="O163" s="142">
        <f t="shared" ca="1" si="68"/>
        <v>4008.0524999899999</v>
      </c>
      <c r="P163" s="148" t="str">
        <f t="shared" si="73"/>
        <v>A+J=</v>
      </c>
      <c r="Q163" s="149">
        <f t="shared" si="74"/>
        <v>44266</v>
      </c>
      <c r="R163" s="12"/>
      <c r="S163" s="12"/>
      <c r="T163" s="139">
        <v>43350</v>
      </c>
      <c r="U163" s="23" t="s">
        <v>93</v>
      </c>
      <c r="V163" s="21"/>
      <c r="W163" s="21"/>
      <c r="X163" s="30"/>
      <c r="Y163" s="30"/>
      <c r="Z163" s="30"/>
      <c r="AA163" s="12"/>
      <c r="AB163" s="12"/>
      <c r="AC163" s="12"/>
      <c r="AD163" s="12"/>
      <c r="AE163" s="12"/>
      <c r="AF163" s="113">
        <f t="shared" si="81"/>
        <v>43620</v>
      </c>
      <c r="AG163" s="18">
        <f t="shared" ca="1" si="78"/>
        <v>152415.32399999999</v>
      </c>
      <c r="AH163" s="18">
        <f t="shared" si="78"/>
        <v>150000</v>
      </c>
      <c r="AI163" s="6">
        <f t="shared" ca="1" si="78"/>
        <v>6.4000000000000001E-2</v>
      </c>
      <c r="AJ163" s="19">
        <f t="shared" ca="1" si="78"/>
        <v>2.4620000000000002E-4</v>
      </c>
      <c r="AK163" s="6">
        <f t="shared" si="78"/>
        <v>1.03</v>
      </c>
      <c r="AL163" s="113">
        <f t="shared" si="79"/>
        <v>43620</v>
      </c>
      <c r="AM163" s="19">
        <f t="shared" ca="1" si="80"/>
        <v>1.01610216</v>
      </c>
      <c r="AN163" s="18">
        <f t="shared" ca="1" si="80"/>
        <v>2415.3240000000001</v>
      </c>
      <c r="AO163" s="12">
        <f t="shared" si="80"/>
        <v>0</v>
      </c>
      <c r="AP163" s="20">
        <f t="shared" si="80"/>
        <v>0</v>
      </c>
      <c r="AQ163" s="18">
        <f t="shared" si="80"/>
        <v>0</v>
      </c>
      <c r="AR163" s="13" t="str">
        <f t="shared" si="80"/>
        <v>A+J=</v>
      </c>
      <c r="AS163" s="113">
        <f t="shared" si="80"/>
        <v>44266</v>
      </c>
      <c r="AT163" s="21"/>
      <c r="AU163" s="21"/>
      <c r="AV163" s="45"/>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row>
    <row r="164" spans="1:196" x14ac:dyDescent="0.2">
      <c r="A164" s="140">
        <f t="shared" si="69"/>
        <v>43679</v>
      </c>
      <c r="B164" s="141">
        <f t="shared" ca="1" si="75"/>
        <v>154044.14249999999</v>
      </c>
      <c r="C164" s="142">
        <f t="shared" si="70"/>
        <v>150000</v>
      </c>
      <c r="D164" s="143">
        <f ca="1">IF(A164&lt;$B$1,VLOOKUP(A164,[1]DI!$A$4:$B$15000,2,FALSE),0)</f>
        <v>5.8999999999999997E-2</v>
      </c>
      <c r="E164" s="142">
        <f t="shared" ca="1" si="76"/>
        <v>2.2751E-4</v>
      </c>
      <c r="F164" s="144">
        <f t="shared" si="71"/>
        <v>1.03</v>
      </c>
      <c r="G164" s="145">
        <f t="shared" ca="1" si="64"/>
        <v>1.0002343353000001</v>
      </c>
      <c r="H164" s="142">
        <f ca="1">TRUNC(PRODUCT(G$10:G163),15)</f>
        <v>1.02696095169839</v>
      </c>
      <c r="I164" s="142">
        <f t="shared" si="72"/>
        <v>1</v>
      </c>
      <c r="J164" s="142">
        <f t="shared" ca="1" si="65"/>
        <v>1.0269609500000001</v>
      </c>
      <c r="K164" s="142">
        <f t="shared" ca="1" si="66"/>
        <v>4044.1424999999999</v>
      </c>
      <c r="L164" s="146">
        <f>IF(VLOOKUP(A164,$U$12:$AD$125,8)=VLOOKUP(A163,$U$12:$AD$125,8),0,VLOOKUP(A164,U$12:$AD$125,8))</f>
        <v>0</v>
      </c>
      <c r="M164" s="147">
        <f>IF(L164&gt;0,VLOOKUP(L164,T$12:$AC$125,7),0)</f>
        <v>0</v>
      </c>
      <c r="N164" s="142">
        <f t="shared" si="67"/>
        <v>0</v>
      </c>
      <c r="O164" s="142">
        <f t="shared" ca="1" si="68"/>
        <v>4044.1424999999999</v>
      </c>
      <c r="P164" s="148" t="str">
        <f t="shared" si="73"/>
        <v>A+J=</v>
      </c>
      <c r="Q164" s="149">
        <f t="shared" si="74"/>
        <v>44266</v>
      </c>
      <c r="R164" s="12"/>
      <c r="S164" s="12"/>
      <c r="T164" s="138">
        <v>43385</v>
      </c>
      <c r="U164" s="52" t="s">
        <v>88</v>
      </c>
      <c r="V164" s="21"/>
      <c r="W164" s="21"/>
      <c r="X164" s="30"/>
      <c r="Y164" s="30"/>
      <c r="Z164" s="30"/>
      <c r="AA164" s="12"/>
      <c r="AB164" s="12"/>
      <c r="AC164" s="12"/>
      <c r="AD164" s="12"/>
      <c r="AE164" s="12"/>
      <c r="AF164" s="113">
        <f t="shared" si="81"/>
        <v>43621</v>
      </c>
      <c r="AG164" s="18">
        <f t="shared" ca="1" si="78"/>
        <v>152453.97450000001</v>
      </c>
      <c r="AH164" s="18">
        <f t="shared" si="78"/>
        <v>150000</v>
      </c>
      <c r="AI164" s="6">
        <f t="shared" ca="1" si="78"/>
        <v>6.4000000000000001E-2</v>
      </c>
      <c r="AJ164" s="19">
        <f t="shared" ca="1" si="78"/>
        <v>2.4620000000000002E-4</v>
      </c>
      <c r="AK164" s="6">
        <f t="shared" si="78"/>
        <v>1.03</v>
      </c>
      <c r="AL164" s="113">
        <f t="shared" si="79"/>
        <v>43621</v>
      </c>
      <c r="AM164" s="19">
        <f t="shared" ca="1" si="80"/>
        <v>1.0163598300000001</v>
      </c>
      <c r="AN164" s="18">
        <f t="shared" ca="1" si="80"/>
        <v>2453.9744999999998</v>
      </c>
      <c r="AO164" s="12">
        <f t="shared" si="80"/>
        <v>0</v>
      </c>
      <c r="AP164" s="20">
        <f t="shared" si="80"/>
        <v>0</v>
      </c>
      <c r="AQ164" s="18">
        <f t="shared" si="80"/>
        <v>0</v>
      </c>
      <c r="AR164" s="13" t="str">
        <f t="shared" si="80"/>
        <v>A+J=</v>
      </c>
      <c r="AS164" s="113">
        <f t="shared" si="80"/>
        <v>44266</v>
      </c>
      <c r="AT164" s="21"/>
      <c r="AU164" s="21"/>
      <c r="AV164" s="45"/>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row>
    <row r="165" spans="1:196" x14ac:dyDescent="0.2">
      <c r="A165" s="140">
        <f t="shared" si="69"/>
        <v>43680</v>
      </c>
      <c r="B165" s="141">
        <f t="shared" ca="1" si="75"/>
        <v>154080.23999999001</v>
      </c>
      <c r="C165" s="142">
        <f t="shared" si="70"/>
        <v>150000</v>
      </c>
      <c r="D165" s="143">
        <f ca="1">IF(A165&lt;$B$1,VLOOKUP(A165,[1]DI!$A$4:$B$15000,2,FALSE),0)</f>
        <v>0</v>
      </c>
      <c r="E165" s="142">
        <f t="shared" ca="1" si="76"/>
        <v>0</v>
      </c>
      <c r="F165" s="144">
        <f t="shared" si="71"/>
        <v>1.03</v>
      </c>
      <c r="G165" s="145">
        <f t="shared" ca="1" si="64"/>
        <v>1</v>
      </c>
      <c r="H165" s="142">
        <f ca="1">TRUNC(PRODUCT(G$10:G164),15)</f>
        <v>1.0272016049010899</v>
      </c>
      <c r="I165" s="142">
        <f t="shared" si="72"/>
        <v>1</v>
      </c>
      <c r="J165" s="142">
        <f t="shared" ca="1" si="65"/>
        <v>1.0272015999999999</v>
      </c>
      <c r="K165" s="142">
        <f t="shared" ca="1" si="66"/>
        <v>4080.2399999899999</v>
      </c>
      <c r="L165" s="146">
        <f>IF(VLOOKUP(A165,$U$12:$AD$125,8)=VLOOKUP(A164,$U$12:$AD$125,8),0,VLOOKUP(A165,U$12:$AD$125,8))</f>
        <v>0</v>
      </c>
      <c r="M165" s="147">
        <f>IF(L165&gt;0,VLOOKUP(L165,T$12:$AC$125,7),0)</f>
        <v>0</v>
      </c>
      <c r="N165" s="142">
        <f t="shared" si="67"/>
        <v>0</v>
      </c>
      <c r="O165" s="142">
        <f t="shared" ca="1" si="68"/>
        <v>4080.2399999899999</v>
      </c>
      <c r="P165" s="148" t="str">
        <f t="shared" si="73"/>
        <v>A+J=</v>
      </c>
      <c r="Q165" s="149">
        <f t="shared" si="74"/>
        <v>44266</v>
      </c>
      <c r="R165" s="12"/>
      <c r="S165" s="12"/>
      <c r="T165" s="139">
        <v>43406</v>
      </c>
      <c r="U165" s="23" t="s">
        <v>94</v>
      </c>
      <c r="V165" s="21"/>
      <c r="W165" s="21"/>
      <c r="X165" s="30"/>
      <c r="Y165" s="30"/>
      <c r="Z165" s="30"/>
      <c r="AA165" s="12"/>
      <c r="AB165" s="12"/>
      <c r="AC165" s="12"/>
      <c r="AD165" s="12"/>
      <c r="AE165" s="12"/>
      <c r="AF165" s="113">
        <f t="shared" si="81"/>
        <v>43622</v>
      </c>
      <c r="AG165" s="18">
        <f t="shared" ca="1" si="78"/>
        <v>152492.63399999999</v>
      </c>
      <c r="AH165" s="18">
        <f t="shared" si="78"/>
        <v>150000</v>
      </c>
      <c r="AI165" s="6">
        <f t="shared" ca="1" si="78"/>
        <v>6.4000000000000001E-2</v>
      </c>
      <c r="AJ165" s="19">
        <f t="shared" ca="1" si="78"/>
        <v>2.4620000000000002E-4</v>
      </c>
      <c r="AK165" s="6">
        <f t="shared" si="78"/>
        <v>1.03</v>
      </c>
      <c r="AL165" s="113">
        <f t="shared" si="79"/>
        <v>43622</v>
      </c>
      <c r="AM165" s="19">
        <f t="shared" ca="1" si="80"/>
        <v>1.01661756</v>
      </c>
      <c r="AN165" s="18">
        <f t="shared" ca="1" si="80"/>
        <v>2492.634</v>
      </c>
      <c r="AO165" s="12">
        <f t="shared" si="80"/>
        <v>0</v>
      </c>
      <c r="AP165" s="20">
        <f t="shared" si="80"/>
        <v>0</v>
      </c>
      <c r="AQ165" s="18">
        <f t="shared" si="80"/>
        <v>0</v>
      </c>
      <c r="AR165" s="13" t="str">
        <f t="shared" si="80"/>
        <v>A+J=</v>
      </c>
      <c r="AS165" s="113">
        <f t="shared" si="80"/>
        <v>44266</v>
      </c>
      <c r="AT165" s="21"/>
      <c r="AU165" s="21"/>
      <c r="AV165" s="45"/>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row>
    <row r="166" spans="1:196" x14ac:dyDescent="0.2">
      <c r="A166" s="140">
        <f t="shared" si="69"/>
        <v>43681</v>
      </c>
      <c r="B166" s="141">
        <f t="shared" ca="1" si="75"/>
        <v>154080.23999999001</v>
      </c>
      <c r="C166" s="142">
        <f t="shared" si="70"/>
        <v>150000</v>
      </c>
      <c r="D166" s="143">
        <f ca="1">IF(A166&lt;$B$1,VLOOKUP(A166,[1]DI!$A$4:$B$15000,2,FALSE),0)</f>
        <v>0</v>
      </c>
      <c r="E166" s="142">
        <f t="shared" ca="1" si="76"/>
        <v>0</v>
      </c>
      <c r="F166" s="144">
        <f t="shared" si="71"/>
        <v>1.03</v>
      </c>
      <c r="G166" s="145">
        <f t="shared" ca="1" si="64"/>
        <v>1</v>
      </c>
      <c r="H166" s="142">
        <f ca="1">TRUNC(PRODUCT(G$10:G165),15)</f>
        <v>1.0272016049010899</v>
      </c>
      <c r="I166" s="142">
        <f t="shared" si="72"/>
        <v>1</v>
      </c>
      <c r="J166" s="142">
        <f t="shared" ca="1" si="65"/>
        <v>1.0272015999999999</v>
      </c>
      <c r="K166" s="142">
        <f t="shared" ca="1" si="66"/>
        <v>4080.2399999899999</v>
      </c>
      <c r="L166" s="146">
        <f>IF(VLOOKUP(A166,$U$12:$AD$125,8)=VLOOKUP(A165,$U$12:$AD$125,8),0,VLOOKUP(A166,U$12:$AD$125,8))</f>
        <v>0</v>
      </c>
      <c r="M166" s="147">
        <f>IF(L166&gt;0,VLOOKUP(L166,T$12:$AC$125,7),0)</f>
        <v>0</v>
      </c>
      <c r="N166" s="142">
        <f t="shared" si="67"/>
        <v>0</v>
      </c>
      <c r="O166" s="142">
        <f t="shared" ca="1" si="68"/>
        <v>4080.2399999899999</v>
      </c>
      <c r="P166" s="148" t="str">
        <f t="shared" si="73"/>
        <v>A+J=</v>
      </c>
      <c r="Q166" s="149">
        <f t="shared" si="74"/>
        <v>44266</v>
      </c>
      <c r="R166" s="12"/>
      <c r="S166" s="12"/>
      <c r="T166" s="139">
        <v>43419</v>
      </c>
      <c r="U166" s="23" t="s">
        <v>95</v>
      </c>
      <c r="V166" s="21"/>
      <c r="W166" s="21"/>
      <c r="X166" s="30"/>
      <c r="Y166" s="30"/>
      <c r="Z166" s="30"/>
      <c r="AA166" s="12"/>
      <c r="AB166" s="12"/>
      <c r="AC166" s="12"/>
      <c r="AD166" s="12"/>
      <c r="AE166" s="12"/>
      <c r="AF166" s="113">
        <f t="shared" si="81"/>
        <v>43623</v>
      </c>
      <c r="AG166" s="18">
        <f t="shared" ca="1" si="78"/>
        <v>152531.304</v>
      </c>
      <c r="AH166" s="18">
        <f t="shared" si="78"/>
        <v>150000</v>
      </c>
      <c r="AI166" s="6">
        <f t="shared" ca="1" si="78"/>
        <v>6.4000000000000001E-2</v>
      </c>
      <c r="AJ166" s="19">
        <f t="shared" ca="1" si="78"/>
        <v>2.4620000000000002E-4</v>
      </c>
      <c r="AK166" s="6">
        <f t="shared" si="78"/>
        <v>1.03</v>
      </c>
      <c r="AL166" s="113">
        <f t="shared" si="79"/>
        <v>43623</v>
      </c>
      <c r="AM166" s="19">
        <f t="shared" ca="1" si="80"/>
        <v>1.01687536</v>
      </c>
      <c r="AN166" s="18">
        <f t="shared" ca="1" si="80"/>
        <v>2531.3040000000001</v>
      </c>
      <c r="AO166" s="12">
        <f t="shared" si="80"/>
        <v>0</v>
      </c>
      <c r="AP166" s="20">
        <f t="shared" si="80"/>
        <v>0</v>
      </c>
      <c r="AQ166" s="18">
        <f t="shared" si="80"/>
        <v>0</v>
      </c>
      <c r="AR166" s="13" t="str">
        <f t="shared" si="80"/>
        <v>A+J=</v>
      </c>
      <c r="AS166" s="113">
        <f t="shared" si="80"/>
        <v>44266</v>
      </c>
      <c r="AT166" s="21"/>
      <c r="AU166" s="21"/>
      <c r="AV166" s="45"/>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row>
    <row r="167" spans="1:196" x14ac:dyDescent="0.2">
      <c r="A167" s="140">
        <f t="shared" si="69"/>
        <v>43682</v>
      </c>
      <c r="B167" s="141">
        <f t="shared" ca="1" si="75"/>
        <v>154080.23999999001</v>
      </c>
      <c r="C167" s="142">
        <f t="shared" si="70"/>
        <v>150000</v>
      </c>
      <c r="D167" s="143">
        <f ca="1">IF(A167&lt;$B$1,VLOOKUP(A167,[1]DI!$A$4:$B$15000,2,FALSE),0)</f>
        <v>5.8999999999999997E-2</v>
      </c>
      <c r="E167" s="142">
        <f t="shared" ca="1" si="76"/>
        <v>2.2751E-4</v>
      </c>
      <c r="F167" s="144">
        <f t="shared" si="71"/>
        <v>1.03</v>
      </c>
      <c r="G167" s="145">
        <f t="shared" ca="1" si="64"/>
        <v>1.0002343353000001</v>
      </c>
      <c r="H167" s="142">
        <f ca="1">TRUNC(PRODUCT(G$10:G166),15)</f>
        <v>1.0272016049010899</v>
      </c>
      <c r="I167" s="142">
        <f t="shared" si="72"/>
        <v>1</v>
      </c>
      <c r="J167" s="142">
        <f t="shared" ca="1" si="65"/>
        <v>1.0272015999999999</v>
      </c>
      <c r="K167" s="142">
        <f t="shared" ca="1" si="66"/>
        <v>4080.2399999899999</v>
      </c>
      <c r="L167" s="146">
        <f>IF(VLOOKUP(A167,$U$12:$AD$125,8)=VLOOKUP(A166,$U$12:$AD$125,8),0,VLOOKUP(A167,U$12:$AD$125,8))</f>
        <v>0</v>
      </c>
      <c r="M167" s="147">
        <f>IF(L167&gt;0,VLOOKUP(L167,T$12:$AC$125,7),0)</f>
        <v>0</v>
      </c>
      <c r="N167" s="142">
        <f t="shared" si="67"/>
        <v>0</v>
      </c>
      <c r="O167" s="142">
        <f t="shared" ca="1" si="68"/>
        <v>4080.2399999899999</v>
      </c>
      <c r="P167" s="148" t="str">
        <f t="shared" si="73"/>
        <v>A+J=</v>
      </c>
      <c r="Q167" s="149">
        <f t="shared" si="74"/>
        <v>44266</v>
      </c>
      <c r="R167" s="12"/>
      <c r="S167" s="12"/>
      <c r="T167" s="139">
        <v>43459</v>
      </c>
      <c r="U167" s="23" t="s">
        <v>96</v>
      </c>
      <c r="V167" s="21"/>
      <c r="W167" s="12"/>
      <c r="X167" s="30"/>
      <c r="Y167" s="30"/>
      <c r="Z167" s="30"/>
      <c r="AA167" s="12"/>
      <c r="AB167" s="12"/>
      <c r="AC167" s="12"/>
      <c r="AD167" s="12"/>
      <c r="AE167" s="12"/>
      <c r="AF167" s="113">
        <f t="shared" si="81"/>
        <v>43624</v>
      </c>
      <c r="AG167" s="18">
        <f t="shared" ca="1" si="78"/>
        <v>152569.98449999999</v>
      </c>
      <c r="AH167" s="18">
        <f t="shared" si="78"/>
        <v>150000</v>
      </c>
      <c r="AI167" s="6">
        <f t="shared" ca="1" si="78"/>
        <v>0</v>
      </c>
      <c r="AJ167" s="19">
        <f t="shared" ca="1" si="78"/>
        <v>0</v>
      </c>
      <c r="AK167" s="6">
        <f t="shared" si="78"/>
        <v>1.03</v>
      </c>
      <c r="AL167" s="113">
        <f t="shared" si="79"/>
        <v>43624</v>
      </c>
      <c r="AM167" s="19">
        <f t="shared" ca="1" si="80"/>
        <v>1.01713323</v>
      </c>
      <c r="AN167" s="18">
        <f t="shared" ca="1" si="80"/>
        <v>2569.9845</v>
      </c>
      <c r="AO167" s="12">
        <f t="shared" si="80"/>
        <v>0</v>
      </c>
      <c r="AP167" s="20">
        <f t="shared" si="80"/>
        <v>0</v>
      </c>
      <c r="AQ167" s="18">
        <f t="shared" si="80"/>
        <v>0</v>
      </c>
      <c r="AR167" s="13" t="str">
        <f t="shared" si="80"/>
        <v>A+J=</v>
      </c>
      <c r="AS167" s="113">
        <f t="shared" si="80"/>
        <v>44266</v>
      </c>
      <c r="AT167" s="21"/>
      <c r="AU167" s="21"/>
      <c r="AV167" s="45"/>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row>
    <row r="168" spans="1:196" x14ac:dyDescent="0.2">
      <c r="A168" s="140">
        <f t="shared" si="69"/>
        <v>43683</v>
      </c>
      <c r="B168" s="141">
        <f t="shared" ca="1" si="75"/>
        <v>154116.34649999999</v>
      </c>
      <c r="C168" s="142">
        <f t="shared" si="70"/>
        <v>150000</v>
      </c>
      <c r="D168" s="143">
        <f ca="1">IF(A168&lt;$B$1,VLOOKUP(A168,[1]DI!$A$4:$B$15000,2,FALSE),0)</f>
        <v>5.8999999999999997E-2</v>
      </c>
      <c r="E168" s="142">
        <f t="shared" ca="1" si="76"/>
        <v>2.2751E-4</v>
      </c>
      <c r="F168" s="144">
        <f t="shared" si="71"/>
        <v>1.03</v>
      </c>
      <c r="G168" s="145">
        <f t="shared" ca="1" si="64"/>
        <v>1.0002343353000001</v>
      </c>
      <c r="H168" s="142">
        <f ca="1">TRUNC(PRODUCT(G$10:G167),15)</f>
        <v>1.0274423144973399</v>
      </c>
      <c r="I168" s="142">
        <f t="shared" si="72"/>
        <v>1</v>
      </c>
      <c r="J168" s="142">
        <f t="shared" ca="1" si="65"/>
        <v>1.0274423100000001</v>
      </c>
      <c r="K168" s="142">
        <f t="shared" ca="1" si="66"/>
        <v>4116.3464999999997</v>
      </c>
      <c r="L168" s="146">
        <f>IF(VLOOKUP(A168,$U$12:$AD$125,8)=VLOOKUP(A167,$U$12:$AD$125,8),0,VLOOKUP(A168,U$12:$AD$125,8))</f>
        <v>0</v>
      </c>
      <c r="M168" s="147">
        <f>IF(L168&gt;0,VLOOKUP(L168,T$12:$AC$125,7),0)</f>
        <v>0</v>
      </c>
      <c r="N168" s="142">
        <f t="shared" si="67"/>
        <v>0</v>
      </c>
      <c r="O168" s="142">
        <f t="shared" ca="1" si="68"/>
        <v>4116.3464999999997</v>
      </c>
      <c r="P168" s="148" t="str">
        <f t="shared" si="73"/>
        <v>A+J=</v>
      </c>
      <c r="Q168" s="149">
        <f t="shared" si="74"/>
        <v>44266</v>
      </c>
      <c r="R168" s="12"/>
      <c r="S168" s="12"/>
      <c r="T168" s="139">
        <v>43466</v>
      </c>
      <c r="U168" s="23" t="s">
        <v>97</v>
      </c>
      <c r="V168" s="21"/>
      <c r="W168" s="12"/>
      <c r="X168" s="30"/>
      <c r="Y168" s="30"/>
      <c r="Z168" s="30"/>
      <c r="AA168" s="12"/>
      <c r="AB168" s="12"/>
      <c r="AC168" s="12"/>
      <c r="AD168" s="12"/>
      <c r="AE168" s="12"/>
      <c r="AF168" s="113">
        <f t="shared" si="81"/>
        <v>43625</v>
      </c>
      <c r="AG168" s="18">
        <f t="shared" ca="1" si="78"/>
        <v>152569.98449999999</v>
      </c>
      <c r="AH168" s="18">
        <f t="shared" si="78"/>
        <v>150000</v>
      </c>
      <c r="AI168" s="6">
        <f t="shared" ca="1" si="78"/>
        <v>0</v>
      </c>
      <c r="AJ168" s="19">
        <f t="shared" ca="1" si="78"/>
        <v>0</v>
      </c>
      <c r="AK168" s="6">
        <f t="shared" si="78"/>
        <v>1.03</v>
      </c>
      <c r="AL168" s="113">
        <f t="shared" si="79"/>
        <v>43625</v>
      </c>
      <c r="AM168" s="19">
        <f t="shared" ca="1" si="80"/>
        <v>1.01713323</v>
      </c>
      <c r="AN168" s="18">
        <f t="shared" ca="1" si="80"/>
        <v>2569.9845</v>
      </c>
      <c r="AO168" s="12">
        <f t="shared" si="80"/>
        <v>0</v>
      </c>
      <c r="AP168" s="20">
        <f t="shared" si="80"/>
        <v>0</v>
      </c>
      <c r="AQ168" s="18">
        <f t="shared" si="80"/>
        <v>0</v>
      </c>
      <c r="AR168" s="13" t="str">
        <f t="shared" si="80"/>
        <v>A+J=</v>
      </c>
      <c r="AS168" s="113">
        <f t="shared" si="80"/>
        <v>44266</v>
      </c>
      <c r="AT168" s="21"/>
      <c r="AU168" s="21"/>
      <c r="AV168" s="45"/>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row>
    <row r="169" spans="1:196" x14ac:dyDescent="0.2">
      <c r="A169" s="140">
        <f t="shared" si="69"/>
        <v>43684</v>
      </c>
      <c r="B169" s="141">
        <f t="shared" ca="1" si="75"/>
        <v>154152.462</v>
      </c>
      <c r="C169" s="142">
        <f t="shared" si="70"/>
        <v>150000</v>
      </c>
      <c r="D169" s="143">
        <f ca="1">IF(A169&lt;$B$1,VLOOKUP(A169,[1]DI!$A$4:$B$15000,2,FALSE),0)</f>
        <v>5.8999999999999997E-2</v>
      </c>
      <c r="E169" s="142">
        <f t="shared" ca="1" si="76"/>
        <v>2.2751E-4</v>
      </c>
      <c r="F169" s="144">
        <f t="shared" si="71"/>
        <v>1.03</v>
      </c>
      <c r="G169" s="145">
        <f t="shared" ca="1" si="64"/>
        <v>1.0002343353000001</v>
      </c>
      <c r="H169" s="142">
        <f ca="1">TRUNC(PRODUCT(G$10:G168),15)</f>
        <v>1.0276830805003401</v>
      </c>
      <c r="I169" s="142">
        <f t="shared" si="72"/>
        <v>1</v>
      </c>
      <c r="J169" s="142">
        <f t="shared" ca="1" si="65"/>
        <v>1.0276830800000001</v>
      </c>
      <c r="K169" s="142">
        <f t="shared" ca="1" si="66"/>
        <v>4152.4620000000004</v>
      </c>
      <c r="L169" s="146">
        <f>IF(VLOOKUP(A169,$U$12:$AD$125,8)=VLOOKUP(A168,$U$12:$AD$125,8),0,VLOOKUP(A169,U$12:$AD$125,8))</f>
        <v>0</v>
      </c>
      <c r="M169" s="147">
        <f>IF(L169&gt;0,VLOOKUP(L169,T$12:$AC$125,7),0)</f>
        <v>0</v>
      </c>
      <c r="N169" s="142">
        <f t="shared" si="67"/>
        <v>0</v>
      </c>
      <c r="O169" s="142">
        <f t="shared" ca="1" si="68"/>
        <v>4152.4620000000004</v>
      </c>
      <c r="P169" s="148" t="str">
        <f t="shared" si="73"/>
        <v>A+J=</v>
      </c>
      <c r="Q169" s="149">
        <f t="shared" si="74"/>
        <v>44266</v>
      </c>
      <c r="R169" s="12"/>
      <c r="S169" s="12"/>
      <c r="T169" s="139">
        <v>43528</v>
      </c>
      <c r="U169" s="23" t="s">
        <v>82</v>
      </c>
      <c r="V169" s="21"/>
      <c r="W169" s="12"/>
      <c r="X169" s="30"/>
      <c r="Y169" s="30"/>
      <c r="Z169" s="30"/>
      <c r="AA169" s="12"/>
      <c r="AB169" s="12"/>
      <c r="AC169" s="12"/>
      <c r="AD169" s="12"/>
      <c r="AE169" s="12"/>
      <c r="AF169" s="113">
        <f t="shared" si="81"/>
        <v>43626</v>
      </c>
      <c r="AG169" s="18">
        <f t="shared" ca="1" si="78"/>
        <v>152569.98449999999</v>
      </c>
      <c r="AH169" s="18">
        <f t="shared" si="78"/>
        <v>150000</v>
      </c>
      <c r="AI169" s="6">
        <f t="shared" ca="1" si="78"/>
        <v>6.4000000000000001E-2</v>
      </c>
      <c r="AJ169" s="19">
        <f t="shared" ca="1" si="78"/>
        <v>2.4620000000000002E-4</v>
      </c>
      <c r="AK169" s="6">
        <f t="shared" si="78"/>
        <v>1.03</v>
      </c>
      <c r="AL169" s="113">
        <f t="shared" si="79"/>
        <v>43626</v>
      </c>
      <c r="AM169" s="19">
        <f t="shared" ca="1" si="80"/>
        <v>1.01713323</v>
      </c>
      <c r="AN169" s="18">
        <f t="shared" ca="1" si="80"/>
        <v>2569.9845</v>
      </c>
      <c r="AO169" s="12">
        <f t="shared" si="80"/>
        <v>0</v>
      </c>
      <c r="AP169" s="20">
        <f t="shared" si="80"/>
        <v>0</v>
      </c>
      <c r="AQ169" s="18">
        <f t="shared" si="80"/>
        <v>0</v>
      </c>
      <c r="AR169" s="13" t="str">
        <f t="shared" si="80"/>
        <v>A+J=</v>
      </c>
      <c r="AS169" s="113">
        <f t="shared" si="80"/>
        <v>44266</v>
      </c>
      <c r="AT169" s="21"/>
      <c r="AU169" s="21"/>
      <c r="AV169" s="45"/>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row>
    <row r="170" spans="1:196" x14ac:dyDescent="0.2">
      <c r="A170" s="140">
        <f t="shared" si="69"/>
        <v>43685</v>
      </c>
      <c r="B170" s="141">
        <f t="shared" ca="1" si="75"/>
        <v>154188.58499999999</v>
      </c>
      <c r="C170" s="142">
        <f t="shared" si="70"/>
        <v>150000</v>
      </c>
      <c r="D170" s="143">
        <f ca="1">IF(A170&lt;$B$1,VLOOKUP(A170,[1]DI!$A$4:$B$15000,2,FALSE),0)</f>
        <v>5.8999999999999997E-2</v>
      </c>
      <c r="E170" s="142">
        <f t="shared" ca="1" si="76"/>
        <v>2.2751E-4</v>
      </c>
      <c r="F170" s="144">
        <f t="shared" si="71"/>
        <v>1.03</v>
      </c>
      <c r="G170" s="145">
        <f t="shared" ca="1" si="64"/>
        <v>1.0002343353000001</v>
      </c>
      <c r="H170" s="142">
        <f ca="1">TRUNC(PRODUCT(G$10:G169),15)</f>
        <v>1.02792390292331</v>
      </c>
      <c r="I170" s="142">
        <f t="shared" si="72"/>
        <v>1</v>
      </c>
      <c r="J170" s="142">
        <f t="shared" ca="1" si="65"/>
        <v>1.0279239</v>
      </c>
      <c r="K170" s="142">
        <f t="shared" ca="1" si="66"/>
        <v>4188.585</v>
      </c>
      <c r="L170" s="146">
        <f>IF(VLOOKUP(A170,$U$12:$AD$125,8)=VLOOKUP(A169,$U$12:$AD$125,8),0,VLOOKUP(A170,U$12:$AD$125,8))</f>
        <v>0</v>
      </c>
      <c r="M170" s="147">
        <f>IF(L170&gt;0,VLOOKUP(L170,T$12:$AC$125,7),0)</f>
        <v>0</v>
      </c>
      <c r="N170" s="142">
        <f t="shared" si="67"/>
        <v>0</v>
      </c>
      <c r="O170" s="142">
        <f t="shared" ca="1" si="68"/>
        <v>4188.585</v>
      </c>
      <c r="P170" s="148" t="str">
        <f t="shared" si="73"/>
        <v>A+J=</v>
      </c>
      <c r="Q170" s="149">
        <f t="shared" si="74"/>
        <v>44266</v>
      </c>
      <c r="R170" s="12"/>
      <c r="S170" s="12"/>
      <c r="T170" s="139">
        <v>43529</v>
      </c>
      <c r="U170" s="23" t="s">
        <v>82</v>
      </c>
      <c r="V170" s="21"/>
      <c r="W170" s="12"/>
      <c r="X170" s="30"/>
      <c r="Y170" s="30"/>
      <c r="Z170" s="30"/>
      <c r="AA170" s="12"/>
      <c r="AB170" s="12"/>
      <c r="AC170" s="12"/>
      <c r="AD170" s="12"/>
      <c r="AE170" s="12"/>
      <c r="AF170" s="113">
        <f t="shared" si="81"/>
        <v>43627</v>
      </c>
      <c r="AG170" s="18">
        <f t="shared" ca="1" si="78"/>
        <v>152608.674</v>
      </c>
      <c r="AH170" s="18">
        <f t="shared" si="78"/>
        <v>150000</v>
      </c>
      <c r="AI170" s="6">
        <f t="shared" ca="1" si="78"/>
        <v>6.4000000000000001E-2</v>
      </c>
      <c r="AJ170" s="19">
        <f t="shared" ca="1" si="78"/>
        <v>2.4620000000000002E-4</v>
      </c>
      <c r="AK170" s="6">
        <f t="shared" si="78"/>
        <v>1.03</v>
      </c>
      <c r="AL170" s="113">
        <f t="shared" si="79"/>
        <v>43627</v>
      </c>
      <c r="AM170" s="19">
        <f t="shared" ca="1" si="80"/>
        <v>1.0173911600000001</v>
      </c>
      <c r="AN170" s="18">
        <f t="shared" ca="1" si="80"/>
        <v>2608.674</v>
      </c>
      <c r="AO170" s="12">
        <f t="shared" si="80"/>
        <v>0</v>
      </c>
      <c r="AP170" s="20">
        <f t="shared" si="80"/>
        <v>0</v>
      </c>
      <c r="AQ170" s="18">
        <f t="shared" si="80"/>
        <v>0</v>
      </c>
      <c r="AR170" s="13" t="str">
        <f t="shared" si="80"/>
        <v>A+J=</v>
      </c>
      <c r="AS170" s="113">
        <f t="shared" si="80"/>
        <v>44266</v>
      </c>
      <c r="AT170" s="21"/>
      <c r="AU170" s="21"/>
      <c r="AV170" s="45"/>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row>
    <row r="171" spans="1:196" x14ac:dyDescent="0.2">
      <c r="A171" s="140">
        <f t="shared" si="69"/>
        <v>43686</v>
      </c>
      <c r="B171" s="141">
        <f t="shared" ca="1" si="75"/>
        <v>154224.717</v>
      </c>
      <c r="C171" s="142">
        <f t="shared" si="70"/>
        <v>150000</v>
      </c>
      <c r="D171" s="143">
        <f ca="1">IF(A171&lt;$B$1,VLOOKUP(A171,[1]DI!$A$4:$B$15000,2,FALSE),0)</f>
        <v>5.8999999999999997E-2</v>
      </c>
      <c r="E171" s="142">
        <f t="shared" ca="1" si="76"/>
        <v>2.2751E-4</v>
      </c>
      <c r="F171" s="144">
        <f t="shared" si="71"/>
        <v>1.03</v>
      </c>
      <c r="G171" s="145">
        <f t="shared" ca="1" si="64"/>
        <v>1.0002343353000001</v>
      </c>
      <c r="H171" s="142">
        <f ca="1">TRUNC(PRODUCT(G$10:G170),15)</f>
        <v>1.0281647817794799</v>
      </c>
      <c r="I171" s="142">
        <f t="shared" si="72"/>
        <v>1</v>
      </c>
      <c r="J171" s="142">
        <f t="shared" ca="1" si="65"/>
        <v>1.02816478</v>
      </c>
      <c r="K171" s="142">
        <f t="shared" ca="1" si="66"/>
        <v>4224.7169999999996</v>
      </c>
      <c r="L171" s="146">
        <f>IF(VLOOKUP(A171,$U$12:$AD$125,8)=VLOOKUP(A170,$U$12:$AD$125,8),0,VLOOKUP(A171,U$12:$AD$125,8))</f>
        <v>0</v>
      </c>
      <c r="M171" s="147">
        <f>IF(L171&gt;0,VLOOKUP(L171,T$12:$AC$125,7),0)</f>
        <v>0</v>
      </c>
      <c r="N171" s="142">
        <f t="shared" si="67"/>
        <v>0</v>
      </c>
      <c r="O171" s="142">
        <f t="shared" ca="1" si="68"/>
        <v>4224.7169999999996</v>
      </c>
      <c r="P171" s="148" t="str">
        <f t="shared" si="73"/>
        <v>A+J=</v>
      </c>
      <c r="Q171" s="149">
        <f t="shared" si="74"/>
        <v>44266</v>
      </c>
      <c r="R171" s="12"/>
      <c r="S171" s="12"/>
      <c r="T171" s="139">
        <v>43574</v>
      </c>
      <c r="U171" s="23" t="s">
        <v>90</v>
      </c>
      <c r="V171" s="21"/>
      <c r="W171" s="12"/>
      <c r="X171" s="30"/>
      <c r="Y171" s="30"/>
      <c r="Z171" s="30"/>
      <c r="AA171" s="12"/>
      <c r="AB171" s="12"/>
      <c r="AC171" s="12"/>
      <c r="AD171" s="12"/>
      <c r="AE171" s="12"/>
      <c r="AF171" s="113">
        <f t="shared" si="81"/>
        <v>43628</v>
      </c>
      <c r="AG171" s="18">
        <f t="shared" ca="1" si="78"/>
        <v>152647.3725</v>
      </c>
      <c r="AH171" s="18">
        <f t="shared" si="78"/>
        <v>150000</v>
      </c>
      <c r="AI171" s="6">
        <f t="shared" ca="1" si="78"/>
        <v>6.4000000000000001E-2</v>
      </c>
      <c r="AJ171" s="19">
        <f t="shared" ca="1" si="78"/>
        <v>2.4620000000000002E-4</v>
      </c>
      <c r="AK171" s="6">
        <f t="shared" si="78"/>
        <v>1.03</v>
      </c>
      <c r="AL171" s="113">
        <f t="shared" si="79"/>
        <v>43628</v>
      </c>
      <c r="AM171" s="19">
        <f t="shared" ca="1" si="80"/>
        <v>1.01764915</v>
      </c>
      <c r="AN171" s="18">
        <f t="shared" ca="1" si="80"/>
        <v>2647.3724999999999</v>
      </c>
      <c r="AO171" s="12">
        <f t="shared" si="80"/>
        <v>0</v>
      </c>
      <c r="AP171" s="20">
        <f t="shared" si="80"/>
        <v>0</v>
      </c>
      <c r="AQ171" s="18">
        <f t="shared" si="80"/>
        <v>0</v>
      </c>
      <c r="AR171" s="13" t="str">
        <f t="shared" si="80"/>
        <v>A+J=</v>
      </c>
      <c r="AS171" s="113">
        <f t="shared" si="80"/>
        <v>44266</v>
      </c>
      <c r="AT171" s="21"/>
      <c r="AU171" s="21"/>
      <c r="AV171" s="45"/>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row>
    <row r="172" spans="1:196" x14ac:dyDescent="0.2">
      <c r="A172" s="140">
        <f t="shared" si="69"/>
        <v>43687</v>
      </c>
      <c r="B172" s="141">
        <f t="shared" ca="1" si="75"/>
        <v>154260.85800000001</v>
      </c>
      <c r="C172" s="142">
        <f t="shared" si="70"/>
        <v>150000</v>
      </c>
      <c r="D172" s="143">
        <f ca="1">IF(A172&lt;$B$1,VLOOKUP(A172,[1]DI!$A$4:$B$15000,2,FALSE),0)</f>
        <v>0</v>
      </c>
      <c r="E172" s="142">
        <f t="shared" ca="1" si="76"/>
        <v>0</v>
      </c>
      <c r="F172" s="144">
        <f t="shared" si="71"/>
        <v>1.03</v>
      </c>
      <c r="G172" s="145">
        <f t="shared" ca="1" si="64"/>
        <v>1</v>
      </c>
      <c r="H172" s="142">
        <f ca="1">TRUNC(PRODUCT(G$10:G171),15)</f>
        <v>1.02840571708207</v>
      </c>
      <c r="I172" s="142">
        <f t="shared" si="72"/>
        <v>1</v>
      </c>
      <c r="J172" s="142">
        <f t="shared" ca="1" si="65"/>
        <v>1.0284057200000001</v>
      </c>
      <c r="K172" s="142">
        <f t="shared" ca="1" si="66"/>
        <v>4260.8580000000002</v>
      </c>
      <c r="L172" s="146">
        <f>IF(VLOOKUP(A172,$U$12:$AD$125,8)=VLOOKUP(A171,$U$12:$AD$125,8),0,VLOOKUP(A172,U$12:$AD$125,8))</f>
        <v>0</v>
      </c>
      <c r="M172" s="147">
        <f>IF(L172&gt;0,VLOOKUP(L172,T$12:$AC$125,7),0)</f>
        <v>0</v>
      </c>
      <c r="N172" s="142">
        <f t="shared" si="67"/>
        <v>0</v>
      </c>
      <c r="O172" s="142">
        <f t="shared" ca="1" si="68"/>
        <v>4260.8580000000002</v>
      </c>
      <c r="P172" s="148" t="str">
        <f t="shared" si="73"/>
        <v>A+J=</v>
      </c>
      <c r="Q172" s="149">
        <f t="shared" si="74"/>
        <v>44266</v>
      </c>
      <c r="R172" s="12"/>
      <c r="S172" s="12"/>
      <c r="T172" s="139">
        <v>43586</v>
      </c>
      <c r="U172" s="23" t="s">
        <v>91</v>
      </c>
      <c r="V172" s="21"/>
      <c r="W172" s="12"/>
      <c r="X172" s="30"/>
      <c r="Y172" s="30"/>
      <c r="Z172" s="30"/>
      <c r="AA172" s="12"/>
      <c r="AB172" s="12"/>
      <c r="AC172" s="12"/>
      <c r="AD172" s="12"/>
      <c r="AE172" s="12"/>
      <c r="AF172" s="113">
        <f t="shared" si="81"/>
        <v>43629</v>
      </c>
      <c r="AG172" s="18">
        <f t="shared" ca="1" si="78"/>
        <v>152686.08299999</v>
      </c>
      <c r="AH172" s="18">
        <f t="shared" si="78"/>
        <v>150000</v>
      </c>
      <c r="AI172" s="6">
        <f t="shared" ca="1" si="78"/>
        <v>6.4000000000000001E-2</v>
      </c>
      <c r="AJ172" s="19">
        <f t="shared" ca="1" si="78"/>
        <v>2.4620000000000002E-4</v>
      </c>
      <c r="AK172" s="6">
        <f t="shared" si="78"/>
        <v>1.03</v>
      </c>
      <c r="AL172" s="113">
        <f t="shared" si="79"/>
        <v>43629</v>
      </c>
      <c r="AM172" s="19">
        <f t="shared" ca="1" si="80"/>
        <v>1.0179072199999999</v>
      </c>
      <c r="AN172" s="18">
        <f t="shared" ca="1" si="80"/>
        <v>2686.0829999900002</v>
      </c>
      <c r="AO172" s="12">
        <f t="shared" si="80"/>
        <v>0</v>
      </c>
      <c r="AP172" s="20">
        <f t="shared" si="80"/>
        <v>0</v>
      </c>
      <c r="AQ172" s="18">
        <f t="shared" si="80"/>
        <v>0</v>
      </c>
      <c r="AR172" s="13" t="str">
        <f t="shared" si="80"/>
        <v>A+J=</v>
      </c>
      <c r="AS172" s="113">
        <f t="shared" si="80"/>
        <v>44266</v>
      </c>
      <c r="AT172" s="21"/>
      <c r="AU172" s="21"/>
      <c r="AV172" s="45"/>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row>
    <row r="173" spans="1:196" x14ac:dyDescent="0.2">
      <c r="A173" s="140">
        <f t="shared" si="69"/>
        <v>43688</v>
      </c>
      <c r="B173" s="141">
        <f t="shared" ca="1" si="75"/>
        <v>154260.85800000001</v>
      </c>
      <c r="C173" s="142">
        <f t="shared" si="70"/>
        <v>150000</v>
      </c>
      <c r="D173" s="143">
        <f ca="1">IF(A173&lt;$B$1,VLOOKUP(A173,[1]DI!$A$4:$B$15000,2,FALSE),0)</f>
        <v>0</v>
      </c>
      <c r="E173" s="142">
        <f t="shared" ca="1" si="76"/>
        <v>0</v>
      </c>
      <c r="F173" s="144">
        <f t="shared" si="71"/>
        <v>1.03</v>
      </c>
      <c r="G173" s="145">
        <f t="shared" ca="1" si="64"/>
        <v>1</v>
      </c>
      <c r="H173" s="142">
        <f ca="1">TRUNC(PRODUCT(G$10:G172),15)</f>
        <v>1.02840571708207</v>
      </c>
      <c r="I173" s="142">
        <f t="shared" si="72"/>
        <v>1</v>
      </c>
      <c r="J173" s="142">
        <f t="shared" ca="1" si="65"/>
        <v>1.0284057200000001</v>
      </c>
      <c r="K173" s="142">
        <f t="shared" ca="1" si="66"/>
        <v>4260.8580000000002</v>
      </c>
      <c r="L173" s="146">
        <f>IF(VLOOKUP(A173,$U$12:$AD$125,8)=VLOOKUP(A172,$U$12:$AD$125,8),0,VLOOKUP(A173,U$12:$AD$125,8))</f>
        <v>0</v>
      </c>
      <c r="M173" s="147">
        <f>IF(L173&gt;0,VLOOKUP(L173,T$12:$AC$125,7),0)</f>
        <v>0</v>
      </c>
      <c r="N173" s="142">
        <f t="shared" si="67"/>
        <v>0</v>
      </c>
      <c r="O173" s="142">
        <f t="shared" ca="1" si="68"/>
        <v>4260.8580000000002</v>
      </c>
      <c r="P173" s="148" t="str">
        <f t="shared" si="73"/>
        <v>A+J=</v>
      </c>
      <c r="Q173" s="149">
        <f t="shared" si="74"/>
        <v>44266</v>
      </c>
      <c r="R173" s="12"/>
      <c r="S173" s="12"/>
      <c r="T173" s="139">
        <v>43636</v>
      </c>
      <c r="U173" s="23" t="s">
        <v>92</v>
      </c>
      <c r="V173" s="21"/>
      <c r="W173" s="12"/>
      <c r="X173" s="30"/>
      <c r="Y173" s="30"/>
      <c r="Z173" s="30"/>
      <c r="AA173" s="12"/>
      <c r="AB173" s="12"/>
      <c r="AC173" s="12"/>
      <c r="AD173" s="12"/>
      <c r="AE173" s="12"/>
      <c r="AF173" s="113">
        <f t="shared" si="81"/>
        <v>43630</v>
      </c>
      <c r="AG173" s="18">
        <f t="shared" ca="1" si="78"/>
        <v>152724.80099999</v>
      </c>
      <c r="AH173" s="18">
        <f t="shared" si="78"/>
        <v>150000</v>
      </c>
      <c r="AI173" s="6">
        <f t="shared" ca="1" si="78"/>
        <v>6.4000000000000001E-2</v>
      </c>
      <c r="AJ173" s="19">
        <f t="shared" ca="1" si="78"/>
        <v>2.4620000000000002E-4</v>
      </c>
      <c r="AK173" s="6">
        <f t="shared" si="78"/>
        <v>1.03</v>
      </c>
      <c r="AL173" s="113">
        <f t="shared" si="79"/>
        <v>43630</v>
      </c>
      <c r="AM173" s="19">
        <f t="shared" ca="1" si="80"/>
        <v>1.0181653399999999</v>
      </c>
      <c r="AN173" s="18">
        <f t="shared" ca="1" si="80"/>
        <v>2724.80099999</v>
      </c>
      <c r="AO173" s="12">
        <f t="shared" si="80"/>
        <v>0</v>
      </c>
      <c r="AP173" s="20">
        <f t="shared" si="80"/>
        <v>0</v>
      </c>
      <c r="AQ173" s="18">
        <f t="shared" si="80"/>
        <v>0</v>
      </c>
      <c r="AR173" s="13" t="str">
        <f t="shared" si="80"/>
        <v>A+J=</v>
      </c>
      <c r="AS173" s="113">
        <f t="shared" si="80"/>
        <v>44266</v>
      </c>
      <c r="AT173" s="21"/>
      <c r="AU173" s="21"/>
      <c r="AV173" s="45"/>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row>
    <row r="174" spans="1:196" x14ac:dyDescent="0.2">
      <c r="A174" s="140">
        <f t="shared" si="69"/>
        <v>43689</v>
      </c>
      <c r="B174" s="141">
        <f t="shared" ca="1" si="75"/>
        <v>154260.85800000001</v>
      </c>
      <c r="C174" s="142">
        <f t="shared" si="70"/>
        <v>150000</v>
      </c>
      <c r="D174" s="143">
        <f ca="1">IF(A174&lt;$B$1,VLOOKUP(A174,[1]DI!$A$4:$B$15000,2,FALSE),0)</f>
        <v>5.8999999999999997E-2</v>
      </c>
      <c r="E174" s="142">
        <f t="shared" ca="1" si="76"/>
        <v>2.2751E-4</v>
      </c>
      <c r="F174" s="144">
        <f t="shared" si="71"/>
        <v>1.03</v>
      </c>
      <c r="G174" s="145">
        <f t="shared" ca="1" si="64"/>
        <v>1.0002343353000001</v>
      </c>
      <c r="H174" s="142">
        <f ca="1">TRUNC(PRODUCT(G$10:G173),15)</f>
        <v>1.02840571708207</v>
      </c>
      <c r="I174" s="142">
        <f t="shared" si="72"/>
        <v>1</v>
      </c>
      <c r="J174" s="142">
        <f t="shared" ca="1" si="65"/>
        <v>1.0284057200000001</v>
      </c>
      <c r="K174" s="142">
        <f t="shared" ca="1" si="66"/>
        <v>4260.8580000000002</v>
      </c>
      <c r="L174" s="146">
        <f>IF(VLOOKUP(A174,$U$12:$AD$125,8)=VLOOKUP(A173,$U$12:$AD$125,8),0,VLOOKUP(A174,U$12:$AD$125,8))</f>
        <v>0</v>
      </c>
      <c r="M174" s="147">
        <f>IF(L174&gt;0,VLOOKUP(L174,T$12:$AC$125,7),0)</f>
        <v>0</v>
      </c>
      <c r="N174" s="142">
        <f t="shared" si="67"/>
        <v>0</v>
      </c>
      <c r="O174" s="142">
        <f t="shared" ca="1" si="68"/>
        <v>4260.8580000000002</v>
      </c>
      <c r="P174" s="148" t="str">
        <f t="shared" si="73"/>
        <v>A+J=</v>
      </c>
      <c r="Q174" s="149">
        <f t="shared" si="74"/>
        <v>44266</v>
      </c>
      <c r="R174" s="12"/>
      <c r="S174" s="12"/>
      <c r="T174" s="139">
        <v>43784</v>
      </c>
      <c r="U174" s="23" t="s">
        <v>95</v>
      </c>
      <c r="V174" s="21"/>
      <c r="W174" s="12"/>
      <c r="X174" s="30"/>
      <c r="Y174" s="30"/>
      <c r="Z174" s="30"/>
      <c r="AA174" s="12"/>
      <c r="AB174" s="12"/>
      <c r="AC174" s="12"/>
      <c r="AD174" s="12"/>
      <c r="AE174" s="12"/>
      <c r="AF174" s="113">
        <f t="shared" si="81"/>
        <v>43631</v>
      </c>
      <c r="AG174" s="18">
        <f t="shared" ref="AG174:AK187" ca="1" si="82">VLOOKUP($AF174,$A$10:$Q$3625,(AG$1)+1)</f>
        <v>152763.52949998999</v>
      </c>
      <c r="AH174" s="18">
        <f t="shared" si="82"/>
        <v>150000</v>
      </c>
      <c r="AI174" s="6">
        <f t="shared" ca="1" si="82"/>
        <v>0</v>
      </c>
      <c r="AJ174" s="19">
        <f t="shared" ca="1" si="82"/>
        <v>0</v>
      </c>
      <c r="AK174" s="6">
        <f t="shared" si="82"/>
        <v>1.03</v>
      </c>
      <c r="AL174" s="113">
        <f t="shared" si="79"/>
        <v>43631</v>
      </c>
      <c r="AM174" s="19">
        <f t="shared" ref="AM174:AS187" ca="1" si="83">VLOOKUP($AF174,$A$10:$Q$3625,(AM$1)+1)</f>
        <v>1.01842353</v>
      </c>
      <c r="AN174" s="18">
        <f t="shared" ca="1" si="83"/>
        <v>2763.5294999900002</v>
      </c>
      <c r="AO174" s="12">
        <f t="shared" si="83"/>
        <v>0</v>
      </c>
      <c r="AP174" s="20">
        <f t="shared" si="83"/>
        <v>0</v>
      </c>
      <c r="AQ174" s="18">
        <f t="shared" si="83"/>
        <v>0</v>
      </c>
      <c r="AR174" s="13" t="str">
        <f t="shared" si="83"/>
        <v>A+J=</v>
      </c>
      <c r="AS174" s="113">
        <f t="shared" si="83"/>
        <v>44266</v>
      </c>
      <c r="AT174" s="21"/>
      <c r="AU174" s="21"/>
      <c r="AV174" s="45"/>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row>
    <row r="175" spans="1:196" x14ac:dyDescent="0.2">
      <c r="A175" s="140">
        <f t="shared" si="69"/>
        <v>43690</v>
      </c>
      <c r="B175" s="141">
        <f t="shared" ca="1" si="75"/>
        <v>154297.00649999999</v>
      </c>
      <c r="C175" s="142">
        <f t="shared" si="70"/>
        <v>150000</v>
      </c>
      <c r="D175" s="143">
        <f ca="1">IF(A175&lt;$B$1,VLOOKUP(A175,[1]DI!$A$4:$B$15000,2,FALSE),0)</f>
        <v>5.8999999999999997E-2</v>
      </c>
      <c r="E175" s="142">
        <f t="shared" ca="1" si="76"/>
        <v>2.2751E-4</v>
      </c>
      <c r="F175" s="144">
        <f t="shared" si="71"/>
        <v>1.03</v>
      </c>
      <c r="G175" s="145">
        <f t="shared" ca="1" si="64"/>
        <v>1.0002343353000001</v>
      </c>
      <c r="H175" s="142">
        <f ca="1">TRUNC(PRODUCT(G$10:G174),15)</f>
        <v>1.0286467088443001</v>
      </c>
      <c r="I175" s="142">
        <f t="shared" si="72"/>
        <v>1</v>
      </c>
      <c r="J175" s="142">
        <f t="shared" ca="1" si="65"/>
        <v>1.0286467100000001</v>
      </c>
      <c r="K175" s="142">
        <f t="shared" ca="1" si="66"/>
        <v>4297.0065000000004</v>
      </c>
      <c r="L175" s="146">
        <f>IF(VLOOKUP(A175,$U$12:$AD$125,8)=VLOOKUP(A174,$U$12:$AD$125,8),0,VLOOKUP(A175,U$12:$AD$125,8))</f>
        <v>0</v>
      </c>
      <c r="M175" s="147">
        <f>IF(L175&gt;0,VLOOKUP(L175,T$12:$AC$125,7),0)</f>
        <v>0</v>
      </c>
      <c r="N175" s="142">
        <f t="shared" si="67"/>
        <v>0</v>
      </c>
      <c r="O175" s="142">
        <f t="shared" ca="1" si="68"/>
        <v>4297.0065000000004</v>
      </c>
      <c r="P175" s="148" t="str">
        <f t="shared" si="73"/>
        <v>A+J=</v>
      </c>
      <c r="Q175" s="149">
        <f t="shared" si="74"/>
        <v>44266</v>
      </c>
      <c r="R175" s="12"/>
      <c r="S175" s="12"/>
      <c r="T175" s="139">
        <v>43824</v>
      </c>
      <c r="U175" s="23" t="s">
        <v>96</v>
      </c>
      <c r="V175" s="21"/>
      <c r="W175" s="12"/>
      <c r="X175" s="30"/>
      <c r="Y175" s="30"/>
      <c r="Z175" s="30"/>
      <c r="AA175" s="12"/>
      <c r="AB175" s="12"/>
      <c r="AC175" s="12"/>
      <c r="AD175" s="12"/>
      <c r="AE175" s="12"/>
      <c r="AF175" s="113">
        <f t="shared" si="81"/>
        <v>43632</v>
      </c>
      <c r="AG175" s="18">
        <f t="shared" ca="1" si="82"/>
        <v>152763.52949998999</v>
      </c>
      <c r="AH175" s="18">
        <f t="shared" si="82"/>
        <v>150000</v>
      </c>
      <c r="AI175" s="6">
        <f t="shared" ca="1" si="82"/>
        <v>0</v>
      </c>
      <c r="AJ175" s="19">
        <f t="shared" ca="1" si="82"/>
        <v>0</v>
      </c>
      <c r="AK175" s="6">
        <f t="shared" si="82"/>
        <v>1.03</v>
      </c>
      <c r="AL175" s="113">
        <f t="shared" si="79"/>
        <v>43632</v>
      </c>
      <c r="AM175" s="19">
        <f t="shared" ca="1" si="83"/>
        <v>1.01842353</v>
      </c>
      <c r="AN175" s="18">
        <f t="shared" ca="1" si="83"/>
        <v>2763.5294999900002</v>
      </c>
      <c r="AO175" s="12">
        <f t="shared" si="83"/>
        <v>0</v>
      </c>
      <c r="AP175" s="20">
        <f t="shared" si="83"/>
        <v>0</v>
      </c>
      <c r="AQ175" s="18">
        <f t="shared" si="83"/>
        <v>0</v>
      </c>
      <c r="AR175" s="13" t="str">
        <f t="shared" si="83"/>
        <v>A+J=</v>
      </c>
      <c r="AS175" s="113">
        <f t="shared" si="83"/>
        <v>44266</v>
      </c>
      <c r="AT175" s="21"/>
      <c r="AU175" s="21"/>
      <c r="AV175" s="45"/>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row>
    <row r="176" spans="1:196" x14ac:dyDescent="0.2">
      <c r="A176" s="140">
        <f t="shared" si="69"/>
        <v>43691</v>
      </c>
      <c r="B176" s="141">
        <f t="shared" ca="1" si="75"/>
        <v>154333.16399999001</v>
      </c>
      <c r="C176" s="142">
        <f t="shared" si="70"/>
        <v>150000</v>
      </c>
      <c r="D176" s="143">
        <f ca="1">IF(A176&lt;$B$1,VLOOKUP(A176,[1]DI!$A$4:$B$15000,2,FALSE),0)</f>
        <v>5.8999999999999997E-2</v>
      </c>
      <c r="E176" s="142">
        <f t="shared" ca="1" si="76"/>
        <v>2.2751E-4</v>
      </c>
      <c r="F176" s="144">
        <f t="shared" si="71"/>
        <v>1.03</v>
      </c>
      <c r="G176" s="145">
        <f t="shared" ca="1" si="64"/>
        <v>1.0002343353000001</v>
      </c>
      <c r="H176" s="142">
        <f ca="1">TRUNC(PRODUCT(G$10:G175),15)</f>
        <v>1.0288877570794099</v>
      </c>
      <c r="I176" s="142">
        <f t="shared" si="72"/>
        <v>1</v>
      </c>
      <c r="J176" s="142">
        <f t="shared" ca="1" si="65"/>
        <v>1.0288877599999999</v>
      </c>
      <c r="K176" s="142">
        <f t="shared" ca="1" si="66"/>
        <v>4333.1639999899999</v>
      </c>
      <c r="L176" s="146">
        <f>IF(VLOOKUP(A176,$U$12:$AD$125,8)=VLOOKUP(A175,$U$12:$AD$125,8),0,VLOOKUP(A176,U$12:$AD$125,8))</f>
        <v>0</v>
      </c>
      <c r="M176" s="147">
        <f>IF(L176&gt;0,VLOOKUP(L176,T$12:$AC$125,7),0)</f>
        <v>0</v>
      </c>
      <c r="N176" s="142">
        <f t="shared" si="67"/>
        <v>0</v>
      </c>
      <c r="O176" s="142">
        <f t="shared" ca="1" si="68"/>
        <v>4333.1639999899999</v>
      </c>
      <c r="P176" s="148" t="str">
        <f t="shared" si="73"/>
        <v>A+J=</v>
      </c>
      <c r="Q176" s="149">
        <f t="shared" si="74"/>
        <v>44266</v>
      </c>
      <c r="R176" s="12"/>
      <c r="S176" s="12"/>
      <c r="T176" s="139">
        <v>43831</v>
      </c>
      <c r="U176" s="23" t="s">
        <v>97</v>
      </c>
      <c r="V176" s="21"/>
      <c r="W176" s="12"/>
      <c r="X176" s="30"/>
      <c r="Y176" s="30"/>
      <c r="Z176" s="30"/>
      <c r="AA176" s="12"/>
      <c r="AB176" s="12"/>
      <c r="AC176" s="12"/>
      <c r="AD176" s="12"/>
      <c r="AE176" s="12"/>
      <c r="AF176" s="113">
        <f t="shared" si="81"/>
        <v>43633</v>
      </c>
      <c r="AG176" s="18">
        <f t="shared" ca="1" si="82"/>
        <v>152763.52949998999</v>
      </c>
      <c r="AH176" s="18">
        <f t="shared" si="82"/>
        <v>150000</v>
      </c>
      <c r="AI176" s="6">
        <f t="shared" ca="1" si="82"/>
        <v>6.4000000000000001E-2</v>
      </c>
      <c r="AJ176" s="19">
        <f t="shared" ca="1" si="82"/>
        <v>2.4620000000000002E-4</v>
      </c>
      <c r="AK176" s="6">
        <f t="shared" si="82"/>
        <v>1.03</v>
      </c>
      <c r="AL176" s="113">
        <f t="shared" si="79"/>
        <v>43633</v>
      </c>
      <c r="AM176" s="19">
        <f t="shared" ca="1" si="83"/>
        <v>1.01842353</v>
      </c>
      <c r="AN176" s="18">
        <f t="shared" ca="1" si="83"/>
        <v>2763.5294999900002</v>
      </c>
      <c r="AO176" s="12">
        <f t="shared" si="83"/>
        <v>0</v>
      </c>
      <c r="AP176" s="20">
        <f t="shared" si="83"/>
        <v>0</v>
      </c>
      <c r="AQ176" s="18">
        <f t="shared" si="83"/>
        <v>0</v>
      </c>
      <c r="AR176" s="13" t="str">
        <f t="shared" si="83"/>
        <v>A+J=</v>
      </c>
      <c r="AS176" s="113">
        <f t="shared" si="83"/>
        <v>44266</v>
      </c>
      <c r="AT176" s="21"/>
      <c r="AU176" s="21"/>
      <c r="AV176" s="45"/>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row>
    <row r="177" spans="1:199" x14ac:dyDescent="0.2">
      <c r="A177" s="140">
        <f t="shared" si="69"/>
        <v>43692</v>
      </c>
      <c r="B177" s="141">
        <f t="shared" ca="1" si="75"/>
        <v>154369.32899998999</v>
      </c>
      <c r="C177" s="142">
        <f t="shared" si="70"/>
        <v>150000</v>
      </c>
      <c r="D177" s="143">
        <f ca="1">IF(A177&lt;$B$1,VLOOKUP(A177,[1]DI!$A$4:$B$15000,2,FALSE),0)</f>
        <v>5.8999999999999997E-2</v>
      </c>
      <c r="E177" s="142">
        <f t="shared" ca="1" si="76"/>
        <v>2.2751E-4</v>
      </c>
      <c r="F177" s="144">
        <f t="shared" si="71"/>
        <v>1.03</v>
      </c>
      <c r="G177" s="145">
        <f t="shared" ca="1" si="64"/>
        <v>1.0002343353000001</v>
      </c>
      <c r="H177" s="142">
        <f ca="1">TRUNC(PRODUCT(G$10:G176),15)</f>
        <v>1.02912886180064</v>
      </c>
      <c r="I177" s="142">
        <f t="shared" si="72"/>
        <v>1</v>
      </c>
      <c r="J177" s="142">
        <f t="shared" ca="1" si="65"/>
        <v>1.0291288599999999</v>
      </c>
      <c r="K177" s="142">
        <f t="shared" ca="1" si="66"/>
        <v>4369.3289999899998</v>
      </c>
      <c r="L177" s="146">
        <f>IF(VLOOKUP(A177,$U$12:$AD$125,8)=VLOOKUP(A176,$U$12:$AD$125,8),0,VLOOKUP(A177,U$12:$AD$125,8))</f>
        <v>0</v>
      </c>
      <c r="M177" s="147">
        <f>IF(L177&gt;0,VLOOKUP(L177,T$12:$AC$125,7),0)</f>
        <v>0</v>
      </c>
      <c r="N177" s="142">
        <f t="shared" si="67"/>
        <v>0</v>
      </c>
      <c r="O177" s="142">
        <f t="shared" ca="1" si="68"/>
        <v>4369.3289999899998</v>
      </c>
      <c r="P177" s="148" t="str">
        <f t="shared" si="73"/>
        <v>A+J=</v>
      </c>
      <c r="Q177" s="149">
        <f t="shared" si="74"/>
        <v>44266</v>
      </c>
      <c r="R177" s="12"/>
      <c r="S177" s="12"/>
      <c r="T177" s="138">
        <v>43885</v>
      </c>
      <c r="U177" s="52" t="s">
        <v>82</v>
      </c>
      <c r="V177" s="21"/>
      <c r="W177" s="12"/>
      <c r="X177" s="30"/>
      <c r="Y177" s="30"/>
      <c r="Z177" s="30"/>
      <c r="AA177" s="12"/>
      <c r="AB177" s="12"/>
      <c r="AC177" s="12"/>
      <c r="AD177" s="12"/>
      <c r="AE177" s="12"/>
      <c r="AF177" s="113">
        <f t="shared" si="81"/>
        <v>43634</v>
      </c>
      <c r="AG177" s="18">
        <f t="shared" ca="1" si="82"/>
        <v>152802.26850000001</v>
      </c>
      <c r="AH177" s="18">
        <f t="shared" si="82"/>
        <v>150000</v>
      </c>
      <c r="AI177" s="6">
        <f t="shared" ca="1" si="82"/>
        <v>6.4000000000000001E-2</v>
      </c>
      <c r="AJ177" s="19">
        <f t="shared" ca="1" si="82"/>
        <v>2.4620000000000002E-4</v>
      </c>
      <c r="AK177" s="6">
        <f t="shared" si="82"/>
        <v>1.03</v>
      </c>
      <c r="AL177" s="113">
        <f t="shared" si="79"/>
        <v>43634</v>
      </c>
      <c r="AM177" s="19">
        <f t="shared" ca="1" si="83"/>
        <v>1.01868179</v>
      </c>
      <c r="AN177" s="18">
        <f t="shared" ca="1" si="83"/>
        <v>2802.2685000000001</v>
      </c>
      <c r="AO177" s="12">
        <f t="shared" si="83"/>
        <v>0</v>
      </c>
      <c r="AP177" s="20">
        <f t="shared" si="83"/>
        <v>0</v>
      </c>
      <c r="AQ177" s="18">
        <f t="shared" si="83"/>
        <v>0</v>
      </c>
      <c r="AR177" s="13" t="str">
        <f t="shared" si="83"/>
        <v>A+J=</v>
      </c>
      <c r="AS177" s="113">
        <f t="shared" si="83"/>
        <v>44266</v>
      </c>
      <c r="AT177" s="21"/>
      <c r="AU177" s="21"/>
      <c r="AV177" s="45"/>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row>
    <row r="178" spans="1:199" x14ac:dyDescent="0.2">
      <c r="A178" s="140">
        <f t="shared" si="69"/>
        <v>43693</v>
      </c>
      <c r="B178" s="141">
        <f t="shared" ca="1" si="75"/>
        <v>154405.503</v>
      </c>
      <c r="C178" s="142">
        <f t="shared" si="70"/>
        <v>150000</v>
      </c>
      <c r="D178" s="143">
        <f ca="1">IF(A178&lt;$B$1,VLOOKUP(A178,[1]DI!$A$4:$B$15000,2,FALSE),0)</f>
        <v>5.8999999999999997E-2</v>
      </c>
      <c r="E178" s="142">
        <f t="shared" ca="1" si="76"/>
        <v>2.2751E-4</v>
      </c>
      <c r="F178" s="144">
        <f t="shared" si="71"/>
        <v>1.03</v>
      </c>
      <c r="G178" s="145">
        <f t="shared" ca="1" si="64"/>
        <v>1.0002343353000001</v>
      </c>
      <c r="H178" s="142">
        <f ca="1">TRUNC(PRODUCT(G$10:G177),15)</f>
        <v>1.0293700230212</v>
      </c>
      <c r="I178" s="142">
        <f t="shared" si="72"/>
        <v>1</v>
      </c>
      <c r="J178" s="142">
        <f t="shared" ca="1" si="65"/>
        <v>1.02937002</v>
      </c>
      <c r="K178" s="142">
        <f t="shared" ca="1" si="66"/>
        <v>4405.5029999999997</v>
      </c>
      <c r="L178" s="146">
        <f>IF(VLOOKUP(A178,$U$12:$AD$125,8)=VLOOKUP(A177,$U$12:$AD$125,8),0,VLOOKUP(A178,U$12:$AD$125,8))</f>
        <v>0</v>
      </c>
      <c r="M178" s="147">
        <f>IF(L178&gt;0,VLOOKUP(L178,T$12:$AC$125,7),0)</f>
        <v>0</v>
      </c>
      <c r="N178" s="142">
        <f t="shared" si="67"/>
        <v>0</v>
      </c>
      <c r="O178" s="142">
        <f t="shared" ca="1" si="68"/>
        <v>4405.5029999999997</v>
      </c>
      <c r="P178" s="148" t="str">
        <f t="shared" si="73"/>
        <v>A+J=</v>
      </c>
      <c r="Q178" s="149">
        <f t="shared" si="74"/>
        <v>44266</v>
      </c>
      <c r="R178" s="12"/>
      <c r="S178" s="12"/>
      <c r="T178" s="139">
        <v>43886</v>
      </c>
      <c r="U178" s="23" t="s">
        <v>82</v>
      </c>
      <c r="V178" s="21"/>
      <c r="W178" s="12"/>
      <c r="X178" s="30"/>
      <c r="Y178" s="30"/>
      <c r="Z178" s="30"/>
      <c r="AA178" s="12"/>
      <c r="AB178" s="12"/>
      <c r="AC178" s="12"/>
      <c r="AD178" s="12"/>
      <c r="AE178" s="12"/>
      <c r="AF178" s="113">
        <f t="shared" si="81"/>
        <v>43635</v>
      </c>
      <c r="AG178" s="18">
        <f t="shared" ca="1" si="82"/>
        <v>152841.01799999</v>
      </c>
      <c r="AH178" s="18">
        <f t="shared" si="82"/>
        <v>150000</v>
      </c>
      <c r="AI178" s="6">
        <f t="shared" ca="1" si="82"/>
        <v>6.4000000000000001E-2</v>
      </c>
      <c r="AJ178" s="19">
        <f t="shared" ca="1" si="82"/>
        <v>2.4620000000000002E-4</v>
      </c>
      <c r="AK178" s="6">
        <f t="shared" si="82"/>
        <v>1.03</v>
      </c>
      <c r="AL178" s="113">
        <f t="shared" si="79"/>
        <v>43635</v>
      </c>
      <c r="AM178" s="19">
        <f t="shared" ca="1" si="83"/>
        <v>1.0189401199999999</v>
      </c>
      <c r="AN178" s="18">
        <f t="shared" ca="1" si="83"/>
        <v>2841.0179999900001</v>
      </c>
      <c r="AO178" s="12">
        <f t="shared" si="83"/>
        <v>0</v>
      </c>
      <c r="AP178" s="20">
        <f t="shared" si="83"/>
        <v>0</v>
      </c>
      <c r="AQ178" s="18">
        <f t="shared" si="83"/>
        <v>0</v>
      </c>
      <c r="AR178" s="13" t="str">
        <f t="shared" si="83"/>
        <v>A+J=</v>
      </c>
      <c r="AS178" s="113">
        <f t="shared" si="83"/>
        <v>44266</v>
      </c>
      <c r="AT178" s="21"/>
      <c r="AU178" s="21"/>
      <c r="AV178" s="45"/>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row>
    <row r="179" spans="1:199" x14ac:dyDescent="0.2">
      <c r="A179" s="140">
        <f t="shared" si="69"/>
        <v>43694</v>
      </c>
      <c r="B179" s="141">
        <f t="shared" ca="1" si="75"/>
        <v>154441.68599999</v>
      </c>
      <c r="C179" s="142">
        <f t="shared" si="70"/>
        <v>150000</v>
      </c>
      <c r="D179" s="143">
        <f ca="1">IF(A179&lt;$B$1,VLOOKUP(A179,[1]DI!$A$4:$B$15000,2,FALSE),0)</f>
        <v>0</v>
      </c>
      <c r="E179" s="142">
        <f t="shared" ca="1" si="76"/>
        <v>0</v>
      </c>
      <c r="F179" s="144">
        <f t="shared" si="71"/>
        <v>1.03</v>
      </c>
      <c r="G179" s="145">
        <f t="shared" ca="1" si="64"/>
        <v>1</v>
      </c>
      <c r="H179" s="142">
        <f ca="1">TRUNC(PRODUCT(G$10:G178),15)</f>
        <v>1.0296112407543601</v>
      </c>
      <c r="I179" s="142">
        <f t="shared" si="72"/>
        <v>1</v>
      </c>
      <c r="J179" s="142">
        <f t="shared" ca="1" si="65"/>
        <v>1.0296112399999999</v>
      </c>
      <c r="K179" s="142">
        <f t="shared" ca="1" si="66"/>
        <v>4441.6859999899998</v>
      </c>
      <c r="L179" s="146">
        <f>IF(VLOOKUP(A179,$U$12:$AD$125,8)=VLOOKUP(A178,$U$12:$AD$125,8),0,VLOOKUP(A179,U$12:$AD$125,8))</f>
        <v>0</v>
      </c>
      <c r="M179" s="147">
        <f>IF(L179&gt;0,VLOOKUP(L179,T$12:$AC$125,7),0)</f>
        <v>0</v>
      </c>
      <c r="N179" s="142">
        <f t="shared" si="67"/>
        <v>0</v>
      </c>
      <c r="O179" s="142">
        <f t="shared" ca="1" si="68"/>
        <v>4441.6859999899998</v>
      </c>
      <c r="P179" s="148" t="str">
        <f t="shared" si="73"/>
        <v>A+J=</v>
      </c>
      <c r="Q179" s="149">
        <f t="shared" si="74"/>
        <v>44266</v>
      </c>
      <c r="R179" s="12"/>
      <c r="S179" s="12"/>
      <c r="T179" s="139">
        <v>43931</v>
      </c>
      <c r="U179" s="23" t="s">
        <v>90</v>
      </c>
      <c r="V179" s="21"/>
      <c r="W179" s="12"/>
      <c r="X179" s="30"/>
      <c r="Y179" s="30"/>
      <c r="Z179" s="30"/>
      <c r="AA179" s="12"/>
      <c r="AB179" s="12"/>
      <c r="AC179" s="12"/>
      <c r="AD179" s="12"/>
      <c r="AE179" s="12"/>
      <c r="AF179" s="113">
        <f t="shared" si="81"/>
        <v>43636</v>
      </c>
      <c r="AG179" s="18">
        <f t="shared" ca="1" si="82"/>
        <v>152879.77499999001</v>
      </c>
      <c r="AH179" s="18">
        <f t="shared" si="82"/>
        <v>150000</v>
      </c>
      <c r="AI179" s="6">
        <f t="shared" ca="1" si="82"/>
        <v>0</v>
      </c>
      <c r="AJ179" s="19">
        <f t="shared" ca="1" si="82"/>
        <v>0</v>
      </c>
      <c r="AK179" s="6">
        <f t="shared" si="82"/>
        <v>1.03</v>
      </c>
      <c r="AL179" s="113">
        <f t="shared" si="79"/>
        <v>43636</v>
      </c>
      <c r="AM179" s="19">
        <f t="shared" ca="1" si="83"/>
        <v>1.0191984999999999</v>
      </c>
      <c r="AN179" s="18">
        <f t="shared" ca="1" si="83"/>
        <v>2879.7749999900002</v>
      </c>
      <c r="AO179" s="12">
        <f t="shared" si="83"/>
        <v>0</v>
      </c>
      <c r="AP179" s="20">
        <f t="shared" si="83"/>
        <v>0</v>
      </c>
      <c r="AQ179" s="18">
        <f t="shared" si="83"/>
        <v>0</v>
      </c>
      <c r="AR179" s="13" t="str">
        <f t="shared" si="83"/>
        <v>A+J=</v>
      </c>
      <c r="AS179" s="113">
        <f t="shared" si="83"/>
        <v>44266</v>
      </c>
      <c r="AT179" s="21"/>
      <c r="AU179" s="21"/>
      <c r="AV179" s="45"/>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row>
    <row r="180" spans="1:199" x14ac:dyDescent="0.2">
      <c r="A180" s="140">
        <f t="shared" si="69"/>
        <v>43695</v>
      </c>
      <c r="B180" s="141">
        <f t="shared" ca="1" si="75"/>
        <v>154441.68599999</v>
      </c>
      <c r="C180" s="142">
        <f t="shared" si="70"/>
        <v>150000</v>
      </c>
      <c r="D180" s="143">
        <f ca="1">IF(A180&lt;$B$1,VLOOKUP(A180,[1]DI!$A$4:$B$15000,2,FALSE),0)</f>
        <v>0</v>
      </c>
      <c r="E180" s="142">
        <f t="shared" ca="1" si="76"/>
        <v>0</v>
      </c>
      <c r="F180" s="144">
        <f t="shared" si="71"/>
        <v>1.03</v>
      </c>
      <c r="G180" s="145">
        <f t="shared" ca="1" si="64"/>
        <v>1</v>
      </c>
      <c r="H180" s="142">
        <f ca="1">TRUNC(PRODUCT(G$10:G179),15)</f>
        <v>1.0296112407543601</v>
      </c>
      <c r="I180" s="142">
        <f t="shared" si="72"/>
        <v>1</v>
      </c>
      <c r="J180" s="142">
        <f t="shared" ca="1" si="65"/>
        <v>1.0296112399999999</v>
      </c>
      <c r="K180" s="142">
        <f t="shared" ca="1" si="66"/>
        <v>4441.6859999899998</v>
      </c>
      <c r="L180" s="146">
        <f>IF(VLOOKUP(A180,$U$12:$AD$125,8)=VLOOKUP(A179,$U$12:$AD$125,8),0,VLOOKUP(A180,U$12:$AD$125,8))</f>
        <v>0</v>
      </c>
      <c r="M180" s="147">
        <f>IF(L180&gt;0,VLOOKUP(L180,T$12:$AC$125,7),0)</f>
        <v>0</v>
      </c>
      <c r="N180" s="142">
        <f t="shared" si="67"/>
        <v>0</v>
      </c>
      <c r="O180" s="142">
        <f t="shared" ca="1" si="68"/>
        <v>4441.6859999899998</v>
      </c>
      <c r="P180" s="148" t="str">
        <f t="shared" si="73"/>
        <v>A+J=</v>
      </c>
      <c r="Q180" s="149">
        <f t="shared" si="74"/>
        <v>44266</v>
      </c>
      <c r="R180" s="12"/>
      <c r="S180" s="12"/>
      <c r="T180" s="139">
        <v>43942</v>
      </c>
      <c r="U180" s="23" t="s">
        <v>84</v>
      </c>
      <c r="V180" s="21"/>
      <c r="W180" s="12"/>
      <c r="X180" s="30"/>
      <c r="Y180" s="30"/>
      <c r="Z180" s="30"/>
      <c r="AA180" s="12"/>
      <c r="AB180" s="12"/>
      <c r="AC180" s="12"/>
      <c r="AD180" s="12"/>
      <c r="AE180" s="12"/>
      <c r="AF180" s="113">
        <f t="shared" si="81"/>
        <v>43637</v>
      </c>
      <c r="AG180" s="18">
        <f t="shared" ca="1" si="82"/>
        <v>152879.77499999001</v>
      </c>
      <c r="AH180" s="18">
        <f t="shared" si="82"/>
        <v>150000</v>
      </c>
      <c r="AI180" s="6">
        <f t="shared" ca="1" si="82"/>
        <v>6.4000000000000001E-2</v>
      </c>
      <c r="AJ180" s="19">
        <f t="shared" ca="1" si="82"/>
        <v>2.4620000000000002E-4</v>
      </c>
      <c r="AK180" s="6">
        <f t="shared" si="82"/>
        <v>1.03</v>
      </c>
      <c r="AL180" s="113">
        <f t="shared" si="79"/>
        <v>43637</v>
      </c>
      <c r="AM180" s="19">
        <f t="shared" ca="1" si="83"/>
        <v>1.0191984999999999</v>
      </c>
      <c r="AN180" s="18">
        <f t="shared" ca="1" si="83"/>
        <v>2879.7749999900002</v>
      </c>
      <c r="AO180" s="12">
        <f t="shared" si="83"/>
        <v>0</v>
      </c>
      <c r="AP180" s="20">
        <f t="shared" si="83"/>
        <v>0</v>
      </c>
      <c r="AQ180" s="18">
        <f t="shared" si="83"/>
        <v>0</v>
      </c>
      <c r="AR180" s="13" t="str">
        <f t="shared" si="83"/>
        <v>A+J=</v>
      </c>
      <c r="AS180" s="113">
        <f t="shared" si="83"/>
        <v>44266</v>
      </c>
      <c r="AT180" s="21"/>
      <c r="AU180" s="21"/>
      <c r="AV180" s="45"/>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row>
    <row r="181" spans="1:199" x14ac:dyDescent="0.2">
      <c r="A181" s="140">
        <f t="shared" si="69"/>
        <v>43696</v>
      </c>
      <c r="B181" s="141">
        <f t="shared" ca="1" si="75"/>
        <v>154441.68599999</v>
      </c>
      <c r="C181" s="142">
        <f t="shared" si="70"/>
        <v>150000</v>
      </c>
      <c r="D181" s="143">
        <f ca="1">IF(A181&lt;$B$1,VLOOKUP(A181,[1]DI!$A$4:$B$15000,2,FALSE),0)</f>
        <v>5.8999999999999997E-2</v>
      </c>
      <c r="E181" s="142">
        <f t="shared" ca="1" si="76"/>
        <v>2.2751E-4</v>
      </c>
      <c r="F181" s="144">
        <f t="shared" si="71"/>
        <v>1.03</v>
      </c>
      <c r="G181" s="145">
        <f t="shared" ca="1" si="64"/>
        <v>1.0002343353000001</v>
      </c>
      <c r="H181" s="142">
        <f ca="1">TRUNC(PRODUCT(G$10:G180),15)</f>
        <v>1.0296112407543601</v>
      </c>
      <c r="I181" s="142">
        <f t="shared" si="72"/>
        <v>1</v>
      </c>
      <c r="J181" s="142">
        <f t="shared" ca="1" si="65"/>
        <v>1.0296112399999999</v>
      </c>
      <c r="K181" s="142">
        <f t="shared" ca="1" si="66"/>
        <v>4441.6859999899998</v>
      </c>
      <c r="L181" s="146">
        <f>IF(VLOOKUP(A181,$U$12:$AD$125,8)=VLOOKUP(A180,$U$12:$AD$125,8),0,VLOOKUP(A181,U$12:$AD$125,8))</f>
        <v>0</v>
      </c>
      <c r="M181" s="147">
        <f>IF(L181&gt;0,VLOOKUP(L181,T$12:$AC$125,7),0)</f>
        <v>0</v>
      </c>
      <c r="N181" s="142">
        <f t="shared" si="67"/>
        <v>0</v>
      </c>
      <c r="O181" s="142">
        <f t="shared" ca="1" si="68"/>
        <v>4441.6859999899998</v>
      </c>
      <c r="P181" s="148" t="str">
        <f t="shared" si="73"/>
        <v>A+J=</v>
      </c>
      <c r="Q181" s="149">
        <f t="shared" si="74"/>
        <v>44266</v>
      </c>
      <c r="R181" s="12"/>
      <c r="S181" s="12"/>
      <c r="T181" s="139">
        <v>43952</v>
      </c>
      <c r="U181" s="23" t="s">
        <v>91</v>
      </c>
      <c r="V181" s="21"/>
      <c r="W181" s="12"/>
      <c r="X181" s="30"/>
      <c r="Y181" s="30"/>
      <c r="Z181" s="30"/>
      <c r="AA181" s="12"/>
      <c r="AB181" s="12"/>
      <c r="AC181" s="12"/>
      <c r="AD181" s="12"/>
      <c r="AE181" s="12"/>
      <c r="AF181" s="113">
        <f t="shared" si="81"/>
        <v>43638</v>
      </c>
      <c r="AG181" s="18">
        <f t="shared" ca="1" si="82"/>
        <v>152918.54399999999</v>
      </c>
      <c r="AH181" s="18">
        <f t="shared" si="82"/>
        <v>150000</v>
      </c>
      <c r="AI181" s="6">
        <f t="shared" ca="1" si="82"/>
        <v>0</v>
      </c>
      <c r="AJ181" s="19">
        <f t="shared" ca="1" si="82"/>
        <v>0</v>
      </c>
      <c r="AK181" s="6">
        <f t="shared" si="82"/>
        <v>1.03</v>
      </c>
      <c r="AL181" s="113">
        <f t="shared" si="79"/>
        <v>43638</v>
      </c>
      <c r="AM181" s="19">
        <f t="shared" ca="1" si="83"/>
        <v>1.0194569600000001</v>
      </c>
      <c r="AN181" s="18">
        <f t="shared" ca="1" si="83"/>
        <v>2918.5439999999999</v>
      </c>
      <c r="AO181" s="12">
        <f t="shared" si="83"/>
        <v>0</v>
      </c>
      <c r="AP181" s="20">
        <f t="shared" si="83"/>
        <v>0</v>
      </c>
      <c r="AQ181" s="18">
        <f t="shared" si="83"/>
        <v>0</v>
      </c>
      <c r="AR181" s="13" t="str">
        <f t="shared" si="83"/>
        <v>A+J=</v>
      </c>
      <c r="AS181" s="113">
        <f t="shared" si="83"/>
        <v>44266</v>
      </c>
      <c r="AT181" s="21"/>
      <c r="AU181" s="21"/>
      <c r="AV181" s="45"/>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row>
    <row r="182" spans="1:199" x14ac:dyDescent="0.2">
      <c r="A182" s="140">
        <f t="shared" si="69"/>
        <v>43697</v>
      </c>
      <c r="B182" s="141">
        <f t="shared" ca="1" si="75"/>
        <v>154477.87799999001</v>
      </c>
      <c r="C182" s="142">
        <f t="shared" si="70"/>
        <v>150000</v>
      </c>
      <c r="D182" s="143">
        <f ca="1">IF(A182&lt;$B$1,VLOOKUP(A182,[1]DI!$A$4:$B$15000,2,FALSE),0)</f>
        <v>5.8999999999999997E-2</v>
      </c>
      <c r="E182" s="142">
        <f t="shared" ca="1" si="76"/>
        <v>2.2751E-4</v>
      </c>
      <c r="F182" s="144">
        <f t="shared" si="71"/>
        <v>1.03</v>
      </c>
      <c r="G182" s="145">
        <f t="shared" ca="1" si="64"/>
        <v>1.0002343353000001</v>
      </c>
      <c r="H182" s="142">
        <f ca="1">TRUNC(PRODUCT(G$10:G181),15)</f>
        <v>1.02985251501335</v>
      </c>
      <c r="I182" s="142">
        <f t="shared" si="72"/>
        <v>1</v>
      </c>
      <c r="J182" s="142">
        <f t="shared" ca="1" si="65"/>
        <v>1.0298525199999999</v>
      </c>
      <c r="K182" s="142">
        <f t="shared" ca="1" si="66"/>
        <v>4477.8779999899998</v>
      </c>
      <c r="L182" s="146">
        <f>IF(VLOOKUP(A182,$U$12:$AD$125,8)=VLOOKUP(A181,$U$12:$AD$125,8),0,VLOOKUP(A182,U$12:$AD$125,8))</f>
        <v>0</v>
      </c>
      <c r="M182" s="147">
        <f>IF(L182&gt;0,VLOOKUP(L182,T$12:$AC$125,7),0)</f>
        <v>0</v>
      </c>
      <c r="N182" s="142">
        <f t="shared" si="67"/>
        <v>0</v>
      </c>
      <c r="O182" s="142">
        <f t="shared" ca="1" si="68"/>
        <v>4477.8779999899998</v>
      </c>
      <c r="P182" s="148" t="str">
        <f t="shared" si="73"/>
        <v>A+J=</v>
      </c>
      <c r="Q182" s="149">
        <f t="shared" si="74"/>
        <v>44266</v>
      </c>
      <c r="R182" s="12"/>
      <c r="S182" s="12"/>
      <c r="T182" s="139">
        <v>43993</v>
      </c>
      <c r="U182" s="23" t="s">
        <v>92</v>
      </c>
      <c r="V182" s="21"/>
      <c r="W182" s="12"/>
      <c r="X182" s="30"/>
      <c r="Y182" s="30"/>
      <c r="Z182" s="30"/>
      <c r="AA182" s="12"/>
      <c r="AB182" s="12"/>
      <c r="AC182" s="12"/>
      <c r="AD182" s="12"/>
      <c r="AE182" s="12"/>
      <c r="AF182" s="113">
        <f t="shared" si="81"/>
        <v>43639</v>
      </c>
      <c r="AG182" s="18">
        <f t="shared" ca="1" si="82"/>
        <v>152918.54399999999</v>
      </c>
      <c r="AH182" s="18">
        <f t="shared" si="82"/>
        <v>150000</v>
      </c>
      <c r="AI182" s="6">
        <f t="shared" ca="1" si="82"/>
        <v>0</v>
      </c>
      <c r="AJ182" s="19">
        <f t="shared" ca="1" si="82"/>
        <v>0</v>
      </c>
      <c r="AK182" s="6">
        <f t="shared" si="82"/>
        <v>1.03</v>
      </c>
      <c r="AL182" s="113">
        <f t="shared" si="79"/>
        <v>43639</v>
      </c>
      <c r="AM182" s="19">
        <f t="shared" ca="1" si="83"/>
        <v>1.0194569600000001</v>
      </c>
      <c r="AN182" s="18">
        <f t="shared" ca="1" si="83"/>
        <v>2918.5439999999999</v>
      </c>
      <c r="AO182" s="12">
        <f t="shared" si="83"/>
        <v>0</v>
      </c>
      <c r="AP182" s="20">
        <f t="shared" si="83"/>
        <v>0</v>
      </c>
      <c r="AQ182" s="18">
        <f t="shared" si="83"/>
        <v>0</v>
      </c>
      <c r="AR182" s="13" t="str">
        <f t="shared" si="83"/>
        <v>A+J=</v>
      </c>
      <c r="AS182" s="113">
        <f t="shared" si="83"/>
        <v>44266</v>
      </c>
      <c r="AT182" s="21"/>
      <c r="AU182" s="21"/>
      <c r="AV182" s="45"/>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row>
    <row r="183" spans="1:199" x14ac:dyDescent="0.2">
      <c r="A183" s="140">
        <f t="shared" si="69"/>
        <v>43698</v>
      </c>
      <c r="B183" s="141">
        <f t="shared" ca="1" si="75"/>
        <v>154514.07750000001</v>
      </c>
      <c r="C183" s="142">
        <f t="shared" si="70"/>
        <v>150000</v>
      </c>
      <c r="D183" s="143">
        <f ca="1">IF(A183&lt;$B$1,VLOOKUP(A183,[1]DI!$A$4:$B$15000,2,FALSE),0)</f>
        <v>5.8999999999999997E-2</v>
      </c>
      <c r="E183" s="142">
        <f t="shared" ca="1" si="76"/>
        <v>2.2751E-4</v>
      </c>
      <c r="F183" s="144">
        <f t="shared" si="71"/>
        <v>1.03</v>
      </c>
      <c r="G183" s="145">
        <f t="shared" ca="1" si="64"/>
        <v>1.0002343353000001</v>
      </c>
      <c r="H183" s="142">
        <f ca="1">TRUNC(PRODUCT(G$10:G182),15)</f>
        <v>1.0300938458114099</v>
      </c>
      <c r="I183" s="142">
        <f t="shared" si="72"/>
        <v>1</v>
      </c>
      <c r="J183" s="142">
        <f t="shared" ca="1" si="65"/>
        <v>1.0300938500000001</v>
      </c>
      <c r="K183" s="142">
        <f t="shared" ca="1" si="66"/>
        <v>4514.0775000000003</v>
      </c>
      <c r="L183" s="146">
        <f>IF(VLOOKUP(A183,$U$12:$AD$125,8)=VLOOKUP(A182,$U$12:$AD$125,8),0,VLOOKUP(A183,U$12:$AD$125,8))</f>
        <v>0</v>
      </c>
      <c r="M183" s="147">
        <f>IF(L183&gt;0,VLOOKUP(L183,T$12:$AC$125,7),0)</f>
        <v>0</v>
      </c>
      <c r="N183" s="142">
        <f t="shared" si="67"/>
        <v>0</v>
      </c>
      <c r="O183" s="142">
        <f t="shared" ca="1" si="68"/>
        <v>4514.0775000000003</v>
      </c>
      <c r="P183" s="148" t="str">
        <f t="shared" si="73"/>
        <v>A+J=</v>
      </c>
      <c r="Q183" s="149">
        <f t="shared" si="74"/>
        <v>44266</v>
      </c>
      <c r="R183" s="12"/>
      <c r="S183" s="12"/>
      <c r="T183" s="139">
        <v>44081</v>
      </c>
      <c r="U183" s="23" t="s">
        <v>93</v>
      </c>
      <c r="V183" s="21"/>
      <c r="W183" s="12"/>
      <c r="X183" s="30"/>
      <c r="Y183" s="30"/>
      <c r="Z183" s="30"/>
      <c r="AA183" s="12"/>
      <c r="AB183" s="12"/>
      <c r="AC183" s="12"/>
      <c r="AD183" s="12"/>
      <c r="AE183" s="12"/>
      <c r="AF183" s="113">
        <f t="shared" si="81"/>
        <v>43640</v>
      </c>
      <c r="AG183" s="18">
        <f t="shared" ca="1" si="82"/>
        <v>152918.54399999999</v>
      </c>
      <c r="AH183" s="18">
        <f t="shared" si="82"/>
        <v>150000</v>
      </c>
      <c r="AI183" s="6">
        <f t="shared" ca="1" si="82"/>
        <v>6.4000000000000001E-2</v>
      </c>
      <c r="AJ183" s="19">
        <f t="shared" ca="1" si="82"/>
        <v>2.4620000000000002E-4</v>
      </c>
      <c r="AK183" s="6">
        <f t="shared" si="82"/>
        <v>1.03</v>
      </c>
      <c r="AL183" s="113">
        <f t="shared" si="79"/>
        <v>43640</v>
      </c>
      <c r="AM183" s="19">
        <f t="shared" ca="1" si="83"/>
        <v>1.0194569600000001</v>
      </c>
      <c r="AN183" s="18">
        <f t="shared" ca="1" si="83"/>
        <v>2918.5439999999999</v>
      </c>
      <c r="AO183" s="12">
        <f t="shared" si="83"/>
        <v>0</v>
      </c>
      <c r="AP183" s="20">
        <f t="shared" si="83"/>
        <v>0</v>
      </c>
      <c r="AQ183" s="18">
        <f t="shared" si="83"/>
        <v>0</v>
      </c>
      <c r="AR183" s="13" t="str">
        <f t="shared" si="83"/>
        <v>A+J=</v>
      </c>
      <c r="AS183" s="113">
        <f t="shared" si="83"/>
        <v>44266</v>
      </c>
      <c r="AT183" s="21"/>
      <c r="AU183" s="21"/>
      <c r="AV183" s="45"/>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row>
    <row r="184" spans="1:199" x14ac:dyDescent="0.2">
      <c r="A184" s="140">
        <f t="shared" si="69"/>
        <v>43699</v>
      </c>
      <c r="B184" s="141">
        <f t="shared" ca="1" si="75"/>
        <v>154550.28449999</v>
      </c>
      <c r="C184" s="142">
        <f t="shared" si="70"/>
        <v>150000</v>
      </c>
      <c r="D184" s="143">
        <f ca="1">IF(A184&lt;$B$1,VLOOKUP(A184,[1]DI!$A$4:$B$15000,2,FALSE),0)</f>
        <v>5.8999999999999997E-2</v>
      </c>
      <c r="E184" s="142">
        <f t="shared" ca="1" si="76"/>
        <v>2.2751E-4</v>
      </c>
      <c r="F184" s="144">
        <f t="shared" si="71"/>
        <v>1.03</v>
      </c>
      <c r="G184" s="145">
        <f t="shared" ca="1" si="64"/>
        <v>1.0002343353000001</v>
      </c>
      <c r="H184" s="142">
        <f ca="1">TRUNC(PRODUCT(G$10:G183),15)</f>
        <v>1.0303352331617901</v>
      </c>
      <c r="I184" s="142">
        <f t="shared" si="72"/>
        <v>1</v>
      </c>
      <c r="J184" s="142">
        <f t="shared" ca="1" si="65"/>
        <v>1.0303352299999999</v>
      </c>
      <c r="K184" s="142">
        <f t="shared" ca="1" si="66"/>
        <v>4550.2844999899999</v>
      </c>
      <c r="L184" s="146">
        <f>IF(VLOOKUP(A184,$U$12:$AD$125,8)=VLOOKUP(A183,$U$12:$AD$125,8),0,VLOOKUP(A184,U$12:$AD$125,8))</f>
        <v>0</v>
      </c>
      <c r="M184" s="147">
        <f>IF(L184&gt;0,VLOOKUP(L184,T$12:$AC$125,7),0)</f>
        <v>0</v>
      </c>
      <c r="N184" s="142">
        <f t="shared" si="67"/>
        <v>0</v>
      </c>
      <c r="O184" s="142">
        <f t="shared" ca="1" si="68"/>
        <v>4550.2844999899999</v>
      </c>
      <c r="P184" s="148" t="str">
        <f t="shared" si="73"/>
        <v>A+J=</v>
      </c>
      <c r="Q184" s="149">
        <f t="shared" si="74"/>
        <v>44266</v>
      </c>
      <c r="R184" s="12"/>
      <c r="S184" s="12"/>
      <c r="T184" s="139">
        <v>44116</v>
      </c>
      <c r="U184" s="28" t="s">
        <v>88</v>
      </c>
      <c r="V184" s="21"/>
      <c r="W184" s="12"/>
      <c r="X184" s="30"/>
      <c r="Y184" s="30"/>
      <c r="Z184" s="30"/>
      <c r="AA184" s="12"/>
      <c r="AB184" s="12"/>
      <c r="AC184" s="12"/>
      <c r="AD184" s="12"/>
      <c r="AE184" s="12"/>
      <c r="AF184" s="113">
        <f t="shared" si="81"/>
        <v>43641</v>
      </c>
      <c r="AG184" s="18">
        <f t="shared" ca="1" si="82"/>
        <v>152957.32199999</v>
      </c>
      <c r="AH184" s="18">
        <f t="shared" si="82"/>
        <v>150000</v>
      </c>
      <c r="AI184" s="6">
        <f t="shared" ca="1" si="82"/>
        <v>6.4000000000000001E-2</v>
      </c>
      <c r="AJ184" s="19">
        <f t="shared" ca="1" si="82"/>
        <v>2.4620000000000002E-4</v>
      </c>
      <c r="AK184" s="6">
        <f t="shared" si="82"/>
        <v>1.03</v>
      </c>
      <c r="AL184" s="113">
        <f t="shared" si="79"/>
        <v>43641</v>
      </c>
      <c r="AM184" s="19">
        <f t="shared" ca="1" si="83"/>
        <v>1.0197154799999999</v>
      </c>
      <c r="AN184" s="18">
        <f t="shared" ca="1" si="83"/>
        <v>2957.3219999900002</v>
      </c>
      <c r="AO184" s="12">
        <f t="shared" si="83"/>
        <v>0</v>
      </c>
      <c r="AP184" s="20">
        <f t="shared" si="83"/>
        <v>0</v>
      </c>
      <c r="AQ184" s="18">
        <f t="shared" si="83"/>
        <v>0</v>
      </c>
      <c r="AR184" s="13" t="str">
        <f t="shared" si="83"/>
        <v>A+J=</v>
      </c>
      <c r="AS184" s="113">
        <f t="shared" si="83"/>
        <v>44266</v>
      </c>
      <c r="AT184" s="21"/>
      <c r="AU184" s="21"/>
      <c r="AV184" s="45"/>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row>
    <row r="185" spans="1:199" x14ac:dyDescent="0.2">
      <c r="A185" s="140">
        <f t="shared" si="69"/>
        <v>43700</v>
      </c>
      <c r="B185" s="141">
        <f t="shared" ca="1" si="75"/>
        <v>154586.50200000001</v>
      </c>
      <c r="C185" s="142">
        <f t="shared" si="70"/>
        <v>150000</v>
      </c>
      <c r="D185" s="143">
        <f ca="1">IF(A185&lt;$B$1,VLOOKUP(A185,[1]DI!$A$4:$B$15000,2,FALSE),0)</f>
        <v>5.8999999999999997E-2</v>
      </c>
      <c r="E185" s="142">
        <f t="shared" ca="1" si="76"/>
        <v>2.2751E-4</v>
      </c>
      <c r="F185" s="144">
        <f t="shared" si="71"/>
        <v>1.03</v>
      </c>
      <c r="G185" s="145">
        <f t="shared" ca="1" si="64"/>
        <v>1.0002343353000001</v>
      </c>
      <c r="H185" s="142">
        <f ca="1">TRUNC(PRODUCT(G$10:G184),15)</f>
        <v>1.03057667707776</v>
      </c>
      <c r="I185" s="142">
        <f t="shared" si="72"/>
        <v>1</v>
      </c>
      <c r="J185" s="142">
        <f t="shared" ca="1" si="65"/>
        <v>1.03057668</v>
      </c>
      <c r="K185" s="142">
        <f t="shared" ca="1" si="66"/>
        <v>4586.5020000000004</v>
      </c>
      <c r="L185" s="146">
        <f>IF(VLOOKUP(A185,$U$12:$AD$125,8)=VLOOKUP(A184,$U$12:$AD$125,8),0,VLOOKUP(A185,U$12:$AD$125,8))</f>
        <v>0</v>
      </c>
      <c r="M185" s="147">
        <f>IF(L185&gt;0,VLOOKUP(L185,T$12:$AC$125,7),0)</f>
        <v>0</v>
      </c>
      <c r="N185" s="142">
        <f t="shared" si="67"/>
        <v>0</v>
      </c>
      <c r="O185" s="142">
        <f t="shared" ca="1" si="68"/>
        <v>4586.5020000000004</v>
      </c>
      <c r="P185" s="148" t="str">
        <f t="shared" si="73"/>
        <v>A+J=</v>
      </c>
      <c r="Q185" s="149">
        <f t="shared" si="74"/>
        <v>44266</v>
      </c>
      <c r="R185" s="12"/>
      <c r="S185" s="12"/>
      <c r="T185" s="139">
        <v>44137</v>
      </c>
      <c r="U185" s="23" t="s">
        <v>94</v>
      </c>
      <c r="V185" s="21"/>
      <c r="W185" s="12"/>
      <c r="X185" s="30"/>
      <c r="Y185" s="30"/>
      <c r="Z185" s="30"/>
      <c r="AA185" s="12"/>
      <c r="AB185" s="12"/>
      <c r="AC185" s="12"/>
      <c r="AD185" s="12"/>
      <c r="AE185" s="12"/>
      <c r="AF185" s="113">
        <f t="shared" si="81"/>
        <v>43642</v>
      </c>
      <c r="AG185" s="18">
        <f t="shared" ca="1" si="82"/>
        <v>152996.109</v>
      </c>
      <c r="AH185" s="18">
        <f t="shared" si="82"/>
        <v>150000</v>
      </c>
      <c r="AI185" s="6">
        <f t="shared" ca="1" si="82"/>
        <v>6.4000000000000001E-2</v>
      </c>
      <c r="AJ185" s="19">
        <f t="shared" ca="1" si="82"/>
        <v>2.4620000000000002E-4</v>
      </c>
      <c r="AK185" s="6">
        <f t="shared" si="82"/>
        <v>1.03</v>
      </c>
      <c r="AL185" s="113">
        <f t="shared" si="79"/>
        <v>43642</v>
      </c>
      <c r="AM185" s="19">
        <f t="shared" ca="1" si="83"/>
        <v>1.01997406</v>
      </c>
      <c r="AN185" s="18">
        <f t="shared" ca="1" si="83"/>
        <v>2996.1089999999999</v>
      </c>
      <c r="AO185" s="12">
        <f t="shared" si="83"/>
        <v>0</v>
      </c>
      <c r="AP185" s="20">
        <f t="shared" si="83"/>
        <v>0</v>
      </c>
      <c r="AQ185" s="18">
        <f t="shared" si="83"/>
        <v>0</v>
      </c>
      <c r="AR185" s="13" t="str">
        <f t="shared" si="83"/>
        <v>A+J=</v>
      </c>
      <c r="AS185" s="113">
        <f t="shared" si="83"/>
        <v>44266</v>
      </c>
      <c r="AT185" s="21"/>
      <c r="AU185" s="21"/>
      <c r="AV185" s="45"/>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row>
    <row r="186" spans="1:199" x14ac:dyDescent="0.2">
      <c r="A186" s="140">
        <f t="shared" si="69"/>
        <v>43701</v>
      </c>
      <c r="B186" s="141">
        <f t="shared" ca="1" si="75"/>
        <v>154622.72700000001</v>
      </c>
      <c r="C186" s="142">
        <f t="shared" si="70"/>
        <v>150000</v>
      </c>
      <c r="D186" s="143">
        <f ca="1">IF(A186&lt;$B$1,VLOOKUP(A186,[1]DI!$A$4:$B$15000,2,FALSE),0)</f>
        <v>0</v>
      </c>
      <c r="E186" s="142">
        <f t="shared" ca="1" si="76"/>
        <v>0</v>
      </c>
      <c r="F186" s="144">
        <f t="shared" si="71"/>
        <v>1.03</v>
      </c>
      <c r="G186" s="145">
        <f t="shared" ca="1" si="64"/>
        <v>1</v>
      </c>
      <c r="H186" s="142">
        <f ca="1">TRUNC(PRODUCT(G$10:G185),15)</f>
        <v>1.03081817757255</v>
      </c>
      <c r="I186" s="142">
        <f t="shared" si="72"/>
        <v>1</v>
      </c>
      <c r="J186" s="142">
        <f t="shared" ca="1" si="65"/>
        <v>1.03081818</v>
      </c>
      <c r="K186" s="142">
        <f t="shared" ca="1" si="66"/>
        <v>4622.7269999999999</v>
      </c>
      <c r="L186" s="146">
        <f>IF(VLOOKUP(A186,$U$12:$AD$125,8)=VLOOKUP(A185,$U$12:$AD$125,8),0,VLOOKUP(A186,U$12:$AD$125,8))</f>
        <v>0</v>
      </c>
      <c r="M186" s="147">
        <f>IF(L186&gt;0,VLOOKUP(L186,T$12:$AC$125,7),0)</f>
        <v>0</v>
      </c>
      <c r="N186" s="142">
        <f t="shared" si="67"/>
        <v>0</v>
      </c>
      <c r="O186" s="142">
        <f t="shared" ca="1" si="68"/>
        <v>4622.7269999999999</v>
      </c>
      <c r="P186" s="148" t="str">
        <f t="shared" si="73"/>
        <v>A+J=</v>
      </c>
      <c r="Q186" s="149">
        <f t="shared" si="74"/>
        <v>44266</v>
      </c>
      <c r="R186" s="12"/>
      <c r="S186" s="12"/>
      <c r="T186" s="139">
        <v>44190</v>
      </c>
      <c r="U186" s="23" t="s">
        <v>96</v>
      </c>
      <c r="V186" s="21"/>
      <c r="W186" s="12"/>
      <c r="X186" s="30"/>
      <c r="Y186" s="30"/>
      <c r="Z186" s="30"/>
      <c r="AA186" s="12"/>
      <c r="AB186" s="12"/>
      <c r="AC186" s="12"/>
      <c r="AD186" s="12"/>
      <c r="AE186" s="12"/>
      <c r="AF186" s="113">
        <f t="shared" si="81"/>
        <v>43643</v>
      </c>
      <c r="AG186" s="18">
        <f t="shared" ca="1" si="82"/>
        <v>153034.908</v>
      </c>
      <c r="AH186" s="18">
        <f t="shared" si="82"/>
        <v>150000</v>
      </c>
      <c r="AI186" s="6">
        <f t="shared" ca="1" si="82"/>
        <v>6.4000000000000001E-2</v>
      </c>
      <c r="AJ186" s="19">
        <f t="shared" ca="1" si="82"/>
        <v>2.4620000000000002E-4</v>
      </c>
      <c r="AK186" s="6">
        <f t="shared" si="82"/>
        <v>1.03</v>
      </c>
      <c r="AL186" s="113">
        <f t="shared" si="79"/>
        <v>43643</v>
      </c>
      <c r="AM186" s="19">
        <f t="shared" ca="1" si="83"/>
        <v>1.0202327200000001</v>
      </c>
      <c r="AN186" s="18">
        <f t="shared" ca="1" si="83"/>
        <v>3034.9079999999999</v>
      </c>
      <c r="AO186" s="12">
        <f t="shared" si="83"/>
        <v>0</v>
      </c>
      <c r="AP186" s="20">
        <f t="shared" si="83"/>
        <v>0</v>
      </c>
      <c r="AQ186" s="18">
        <f t="shared" si="83"/>
        <v>0</v>
      </c>
      <c r="AR186" s="13" t="str">
        <f t="shared" si="83"/>
        <v>A+J=</v>
      </c>
      <c r="AS186" s="113">
        <f t="shared" si="83"/>
        <v>44266</v>
      </c>
      <c r="AT186" s="21"/>
      <c r="AU186" s="21"/>
      <c r="AV186" s="45"/>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row>
    <row r="187" spans="1:199" x14ac:dyDescent="0.2">
      <c r="A187" s="140">
        <f t="shared" si="69"/>
        <v>43702</v>
      </c>
      <c r="B187" s="141">
        <f t="shared" ca="1" si="75"/>
        <v>154622.72700000001</v>
      </c>
      <c r="C187" s="142">
        <f t="shared" si="70"/>
        <v>150000</v>
      </c>
      <c r="D187" s="143">
        <f ca="1">IF(A187&lt;$B$1,VLOOKUP(A187,[1]DI!$A$4:$B$15000,2,FALSE),0)</f>
        <v>0</v>
      </c>
      <c r="E187" s="142">
        <f t="shared" ca="1" si="76"/>
        <v>0</v>
      </c>
      <c r="F187" s="144">
        <f t="shared" si="71"/>
        <v>1.03</v>
      </c>
      <c r="G187" s="145">
        <f t="shared" ca="1" si="64"/>
        <v>1</v>
      </c>
      <c r="H187" s="142">
        <f ca="1">TRUNC(PRODUCT(G$10:G186),15)</f>
        <v>1.03081817757255</v>
      </c>
      <c r="I187" s="142">
        <f t="shared" si="72"/>
        <v>1</v>
      </c>
      <c r="J187" s="142">
        <f t="shared" ca="1" si="65"/>
        <v>1.03081818</v>
      </c>
      <c r="K187" s="142">
        <f t="shared" ca="1" si="66"/>
        <v>4622.7269999999999</v>
      </c>
      <c r="L187" s="146">
        <f>IF(VLOOKUP(A187,$U$12:$AD$125,8)=VLOOKUP(A186,$U$12:$AD$125,8),0,VLOOKUP(A187,U$12:$AD$125,8))</f>
        <v>0</v>
      </c>
      <c r="M187" s="147">
        <f>IF(L187&gt;0,VLOOKUP(L187,T$12:$AC$125,7),0)</f>
        <v>0</v>
      </c>
      <c r="N187" s="142">
        <f t="shared" si="67"/>
        <v>0</v>
      </c>
      <c r="O187" s="142">
        <f t="shared" ca="1" si="68"/>
        <v>4622.7269999999999</v>
      </c>
      <c r="P187" s="148" t="str">
        <f t="shared" si="73"/>
        <v>A+J=</v>
      </c>
      <c r="Q187" s="149">
        <f t="shared" si="74"/>
        <v>44266</v>
      </c>
      <c r="R187" s="12"/>
      <c r="S187" s="12"/>
      <c r="T187" s="139">
        <v>44197</v>
      </c>
      <c r="U187" s="23" t="s">
        <v>97</v>
      </c>
      <c r="V187" s="21"/>
      <c r="W187" s="12"/>
      <c r="X187" s="30"/>
      <c r="Y187" s="30"/>
      <c r="Z187" s="30"/>
      <c r="AA187" s="12"/>
      <c r="AB187" s="12"/>
      <c r="AC187" s="12"/>
      <c r="AD187" s="12"/>
      <c r="AE187" s="12"/>
      <c r="AF187" s="113">
        <f t="shared" si="81"/>
        <v>43644</v>
      </c>
      <c r="AG187" s="18">
        <f t="shared" ca="1" si="82"/>
        <v>153073.7145</v>
      </c>
      <c r="AH187" s="18">
        <f t="shared" si="82"/>
        <v>150000</v>
      </c>
      <c r="AI187" s="6">
        <f t="shared" ca="1" si="82"/>
        <v>6.4000000000000001E-2</v>
      </c>
      <c r="AJ187" s="19">
        <f t="shared" ca="1" si="82"/>
        <v>2.4620000000000002E-4</v>
      </c>
      <c r="AK187" s="6">
        <f t="shared" si="82"/>
        <v>1.03</v>
      </c>
      <c r="AL187" s="113">
        <f t="shared" si="79"/>
        <v>43644</v>
      </c>
      <c r="AM187" s="19">
        <f t="shared" ca="1" si="83"/>
        <v>1.0204914300000001</v>
      </c>
      <c r="AN187" s="18">
        <f t="shared" ca="1" si="83"/>
        <v>3073.7145</v>
      </c>
      <c r="AO187" s="12">
        <f t="shared" si="83"/>
        <v>0</v>
      </c>
      <c r="AP187" s="20">
        <f t="shared" si="83"/>
        <v>0</v>
      </c>
      <c r="AQ187" s="18">
        <f t="shared" si="83"/>
        <v>0</v>
      </c>
      <c r="AR187" s="13" t="str">
        <f t="shared" si="83"/>
        <v>A+J=</v>
      </c>
      <c r="AS187" s="113">
        <f t="shared" si="83"/>
        <v>44266</v>
      </c>
      <c r="AT187" s="21"/>
      <c r="AU187" s="21"/>
      <c r="AV187" s="45"/>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row>
    <row r="188" spans="1:199" x14ac:dyDescent="0.2">
      <c r="A188" s="140">
        <f t="shared" si="69"/>
        <v>43703</v>
      </c>
      <c r="B188" s="141">
        <f t="shared" ca="1" si="75"/>
        <v>154622.72700000001</v>
      </c>
      <c r="C188" s="142">
        <f t="shared" si="70"/>
        <v>150000</v>
      </c>
      <c r="D188" s="143">
        <f ca="1">IF(A188&lt;$B$1,VLOOKUP(A188,[1]DI!$A$4:$B$15000,2,FALSE),0)</f>
        <v>5.8999999999999997E-2</v>
      </c>
      <c r="E188" s="142">
        <f t="shared" ca="1" si="76"/>
        <v>2.2751E-4</v>
      </c>
      <c r="F188" s="144">
        <f t="shared" si="71"/>
        <v>1.03</v>
      </c>
      <c r="G188" s="145">
        <f t="shared" ca="1" si="64"/>
        <v>1.0002343353000001</v>
      </c>
      <c r="H188" s="142">
        <f ca="1">TRUNC(PRODUCT(G$10:G187),15)</f>
        <v>1.03081817757255</v>
      </c>
      <c r="I188" s="142">
        <f t="shared" si="72"/>
        <v>1</v>
      </c>
      <c r="J188" s="142">
        <f t="shared" ca="1" si="65"/>
        <v>1.03081818</v>
      </c>
      <c r="K188" s="142">
        <f t="shared" ca="1" si="66"/>
        <v>4622.7269999999999</v>
      </c>
      <c r="L188" s="146">
        <f>IF(VLOOKUP(A188,$U$12:$AD$125,8)=VLOOKUP(A187,$U$12:$AD$125,8),0,VLOOKUP(A188,U$12:$AD$125,8))</f>
        <v>0</v>
      </c>
      <c r="M188" s="147">
        <f>IF(L188&gt;0,VLOOKUP(L188,T$12:$AC$125,7),0)</f>
        <v>0</v>
      </c>
      <c r="N188" s="142">
        <f t="shared" si="67"/>
        <v>0</v>
      </c>
      <c r="O188" s="142">
        <f t="shared" ca="1" si="68"/>
        <v>4622.7269999999999</v>
      </c>
      <c r="P188" s="148" t="str">
        <f t="shared" si="73"/>
        <v>A+J=</v>
      </c>
      <c r="Q188" s="149">
        <f t="shared" si="74"/>
        <v>44266</v>
      </c>
      <c r="R188" s="12"/>
      <c r="S188" s="12"/>
      <c r="T188" s="139">
        <v>44242</v>
      </c>
      <c r="U188" s="23" t="s">
        <v>82</v>
      </c>
      <c r="V188" s="21"/>
      <c r="W188" s="12"/>
      <c r="X188" s="30"/>
      <c r="Y188" s="30"/>
      <c r="Z188" s="30"/>
      <c r="AA188" s="12"/>
      <c r="AB188" s="12"/>
      <c r="AC188" s="12"/>
      <c r="AD188" s="12"/>
      <c r="AE188" s="12"/>
      <c r="AF188" s="113"/>
      <c r="AG188" s="18"/>
      <c r="AH188" s="18"/>
      <c r="AI188" s="6"/>
      <c r="AJ188" s="19"/>
      <c r="AK188" s="6"/>
      <c r="AL188" s="113"/>
      <c r="AM188" s="19"/>
      <c r="AN188" s="18"/>
      <c r="AO188" s="12"/>
      <c r="AP188" s="20"/>
      <c r="AQ188" s="18"/>
      <c r="AR188" s="13"/>
      <c r="AS188" s="113"/>
      <c r="AT188" s="21"/>
      <c r="AU188" s="21"/>
      <c r="AV188" s="45"/>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row>
    <row r="189" spans="1:199" x14ac:dyDescent="0.2">
      <c r="A189" s="140">
        <f t="shared" si="69"/>
        <v>43704</v>
      </c>
      <c r="B189" s="141">
        <f t="shared" ca="1" si="75"/>
        <v>154658.95949998999</v>
      </c>
      <c r="C189" s="142">
        <f t="shared" si="70"/>
        <v>150000</v>
      </c>
      <c r="D189" s="143">
        <f ca="1">IF(A189&lt;$B$1,VLOOKUP(A189,[1]DI!$A$4:$B$15000,2,FALSE),0)</f>
        <v>5.8999999999999997E-2</v>
      </c>
      <c r="E189" s="142">
        <f t="shared" ca="1" si="76"/>
        <v>2.2751E-4</v>
      </c>
      <c r="F189" s="144">
        <f t="shared" si="71"/>
        <v>1.03</v>
      </c>
      <c r="G189" s="145">
        <f t="shared" ca="1" si="64"/>
        <v>1.0002343353000001</v>
      </c>
      <c r="H189" s="142">
        <f ca="1">TRUNC(PRODUCT(G$10:G188),15)</f>
        <v>1.0310597346594399</v>
      </c>
      <c r="I189" s="142">
        <f t="shared" si="72"/>
        <v>1</v>
      </c>
      <c r="J189" s="142">
        <f t="shared" ca="1" si="65"/>
        <v>1.03105973</v>
      </c>
      <c r="K189" s="142">
        <f t="shared" ca="1" si="66"/>
        <v>4658.95949999</v>
      </c>
      <c r="L189" s="146">
        <f>IF(VLOOKUP(A189,$U$12:$AD$125,8)=VLOOKUP(A188,$U$12:$AD$125,8),0,VLOOKUP(A189,U$12:$AD$125,8))</f>
        <v>0</v>
      </c>
      <c r="M189" s="147">
        <f>IF(L189&gt;0,VLOOKUP(L189,T$12:$AC$125,7),0)</f>
        <v>0</v>
      </c>
      <c r="N189" s="142">
        <f t="shared" si="67"/>
        <v>0</v>
      </c>
      <c r="O189" s="142">
        <f t="shared" ca="1" si="68"/>
        <v>4658.95949999</v>
      </c>
      <c r="P189" s="148" t="str">
        <f t="shared" si="73"/>
        <v>A+J=</v>
      </c>
      <c r="Q189" s="149">
        <f t="shared" si="74"/>
        <v>44266</v>
      </c>
      <c r="R189" s="12"/>
      <c r="S189" s="12"/>
      <c r="T189" s="139">
        <v>44243</v>
      </c>
      <c r="U189" s="23" t="s">
        <v>82</v>
      </c>
      <c r="V189" s="21"/>
      <c r="W189" s="12"/>
      <c r="X189" s="30"/>
      <c r="Y189" s="30"/>
      <c r="Z189" s="30"/>
      <c r="AA189" s="12"/>
      <c r="AB189" s="12"/>
      <c r="AC189" s="12"/>
      <c r="AD189" s="12"/>
      <c r="AE189" s="12"/>
      <c r="AF189" s="113" t="str">
        <f t="shared" ref="AF189:AS189" si="84">$B$6</f>
        <v>LF001900255</v>
      </c>
      <c r="AG189" s="12" t="str">
        <f t="shared" si="84"/>
        <v>LF001900255</v>
      </c>
      <c r="AH189" s="12" t="str">
        <f t="shared" si="84"/>
        <v>LF001900255</v>
      </c>
      <c r="AI189" s="12" t="str">
        <f t="shared" si="84"/>
        <v>LF001900255</v>
      </c>
      <c r="AJ189" s="12" t="str">
        <f t="shared" si="84"/>
        <v>LF001900255</v>
      </c>
      <c r="AK189" s="6" t="str">
        <f t="shared" si="84"/>
        <v>LF001900255</v>
      </c>
      <c r="AL189" s="113" t="str">
        <f t="shared" si="84"/>
        <v>LF001900255</v>
      </c>
      <c r="AM189" s="12" t="str">
        <f t="shared" si="84"/>
        <v>LF001900255</v>
      </c>
      <c r="AN189" s="12" t="str">
        <f t="shared" si="84"/>
        <v>LF001900255</v>
      </c>
      <c r="AO189" s="12" t="str">
        <f t="shared" si="84"/>
        <v>LF001900255</v>
      </c>
      <c r="AP189" s="20" t="str">
        <f t="shared" si="84"/>
        <v>LF001900255</v>
      </c>
      <c r="AQ189" s="12" t="str">
        <f t="shared" si="84"/>
        <v>LF001900255</v>
      </c>
      <c r="AR189" s="13" t="str">
        <f t="shared" si="84"/>
        <v>LF001900255</v>
      </c>
      <c r="AS189" s="113" t="str">
        <f t="shared" si="84"/>
        <v>LF001900255</v>
      </c>
      <c r="AT189" s="21"/>
      <c r="AU189" s="21"/>
      <c r="AV189" s="45"/>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row>
    <row r="190" spans="1:199" x14ac:dyDescent="0.2">
      <c r="A190" s="140">
        <f t="shared" si="69"/>
        <v>43705</v>
      </c>
      <c r="B190" s="141">
        <f t="shared" ca="1" si="75"/>
        <v>154695.20249999</v>
      </c>
      <c r="C190" s="142">
        <f t="shared" si="70"/>
        <v>150000</v>
      </c>
      <c r="D190" s="143">
        <f ca="1">IF(A190&lt;$B$1,VLOOKUP(A190,[1]DI!$A$4:$B$15000,2,FALSE),0)</f>
        <v>5.8999999999999997E-2</v>
      </c>
      <c r="E190" s="142">
        <f t="shared" ca="1" si="76"/>
        <v>2.2751E-4</v>
      </c>
      <c r="F190" s="144">
        <f t="shared" si="71"/>
        <v>1.03</v>
      </c>
      <c r="G190" s="145">
        <f t="shared" ca="1" si="64"/>
        <v>1.0002343353000001</v>
      </c>
      <c r="H190" s="142">
        <f ca="1">TRUNC(PRODUCT(G$10:G189),15)</f>
        <v>1.03130134835168</v>
      </c>
      <c r="I190" s="142">
        <f t="shared" si="72"/>
        <v>1</v>
      </c>
      <c r="J190" s="142">
        <f t="shared" ca="1" si="65"/>
        <v>1.0313013499999999</v>
      </c>
      <c r="K190" s="142">
        <f t="shared" ca="1" si="66"/>
        <v>4695.2024999900004</v>
      </c>
      <c r="L190" s="146">
        <f>IF(VLOOKUP(A190,$U$12:$AD$125,8)=VLOOKUP(A189,$U$12:$AD$125,8),0,VLOOKUP(A190,U$12:$AD$125,8))</f>
        <v>0</v>
      </c>
      <c r="M190" s="147">
        <f>IF(L190&gt;0,VLOOKUP(L190,T$12:$AC$125,7),0)</f>
        <v>0</v>
      </c>
      <c r="N190" s="142">
        <f t="shared" si="67"/>
        <v>0</v>
      </c>
      <c r="O190" s="142">
        <f t="shared" ca="1" si="68"/>
        <v>4695.2024999900004</v>
      </c>
      <c r="P190" s="148" t="str">
        <f t="shared" si="73"/>
        <v>A+J=</v>
      </c>
      <c r="Q190" s="149">
        <f t="shared" si="74"/>
        <v>44266</v>
      </c>
      <c r="R190" s="12"/>
      <c r="S190" s="12"/>
      <c r="T190" s="139">
        <v>44288</v>
      </c>
      <c r="U190" s="23" t="s">
        <v>90</v>
      </c>
      <c r="V190" s="21"/>
      <c r="W190" s="12"/>
      <c r="X190" s="30"/>
      <c r="Y190" s="30"/>
      <c r="Z190" s="30"/>
      <c r="AA190" s="12"/>
      <c r="AB190" s="12"/>
      <c r="AC190" s="12"/>
      <c r="AD190" s="12"/>
      <c r="AE190" s="12"/>
      <c r="AF190" s="65" t="s">
        <v>14</v>
      </c>
      <c r="AG190" s="4" t="s">
        <v>7</v>
      </c>
      <c r="AH190" s="4" t="s">
        <v>8</v>
      </c>
      <c r="AI190" s="41" t="s">
        <v>9</v>
      </c>
      <c r="AJ190" s="42" t="s">
        <v>9</v>
      </c>
      <c r="AK190" s="41" t="s">
        <v>9</v>
      </c>
      <c r="AL190" s="115" t="s">
        <v>14</v>
      </c>
      <c r="AM190" s="42" t="s">
        <v>9</v>
      </c>
      <c r="AN190" s="4" t="s">
        <v>10</v>
      </c>
      <c r="AO190" s="9" t="s">
        <v>11</v>
      </c>
      <c r="AP190" s="43" t="s">
        <v>12</v>
      </c>
      <c r="AQ190" s="4" t="s">
        <v>12</v>
      </c>
      <c r="AR190" s="44" t="s">
        <v>13</v>
      </c>
      <c r="AS190" s="65" t="s">
        <v>13</v>
      </c>
      <c r="AT190" s="21"/>
      <c r="AU190" s="21"/>
      <c r="AV190" s="45"/>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row>
    <row r="191" spans="1:199" x14ac:dyDescent="0.2">
      <c r="A191" s="140">
        <f t="shared" si="69"/>
        <v>43706</v>
      </c>
      <c r="B191" s="141">
        <f t="shared" ca="1" si="75"/>
        <v>154731.45300000001</v>
      </c>
      <c r="C191" s="142">
        <f t="shared" si="70"/>
        <v>150000</v>
      </c>
      <c r="D191" s="143">
        <f ca="1">IF(A191&lt;$B$1,VLOOKUP(A191,[1]DI!$A$4:$B$15000,2,FALSE),0)</f>
        <v>5.8999999999999997E-2</v>
      </c>
      <c r="E191" s="142">
        <f t="shared" ca="1" si="76"/>
        <v>2.2751E-4</v>
      </c>
      <c r="F191" s="144">
        <f t="shared" si="71"/>
        <v>1.03</v>
      </c>
      <c r="G191" s="145">
        <f t="shared" ca="1" si="64"/>
        <v>1.0002343353000001</v>
      </c>
      <c r="H191" s="142">
        <f ca="1">TRUNC(PRODUCT(G$10:G190),15)</f>
        <v>1.0315430186625401</v>
      </c>
      <c r="I191" s="142">
        <f t="shared" si="72"/>
        <v>1</v>
      </c>
      <c r="J191" s="142">
        <f t="shared" ca="1" si="65"/>
        <v>1.03154302</v>
      </c>
      <c r="K191" s="142">
        <f t="shared" ca="1" si="66"/>
        <v>4731.4530000000004</v>
      </c>
      <c r="L191" s="146">
        <f>IF(VLOOKUP(A191,$U$12:$AD$125,8)=VLOOKUP(A190,$U$12:$AD$125,8),0,VLOOKUP(A191,U$12:$AD$125,8))</f>
        <v>0</v>
      </c>
      <c r="M191" s="147">
        <f>IF(L191&gt;0,VLOOKUP(L191,T$12:$AC$125,7),0)</f>
        <v>0</v>
      </c>
      <c r="N191" s="142">
        <f t="shared" si="67"/>
        <v>0</v>
      </c>
      <c r="O191" s="142">
        <f t="shared" ca="1" si="68"/>
        <v>4731.4530000000004</v>
      </c>
      <c r="P191" s="148" t="str">
        <f t="shared" si="73"/>
        <v>A+J=</v>
      </c>
      <c r="Q191" s="149">
        <f t="shared" si="74"/>
        <v>44266</v>
      </c>
      <c r="R191" s="12"/>
      <c r="S191" s="12"/>
      <c r="T191" s="139">
        <v>44307</v>
      </c>
      <c r="U191" s="23" t="s">
        <v>84</v>
      </c>
      <c r="V191" s="21"/>
      <c r="W191" s="12"/>
      <c r="X191" s="30"/>
      <c r="Y191" s="30"/>
      <c r="Z191" s="30"/>
      <c r="AA191" s="12"/>
      <c r="AB191" s="12"/>
      <c r="AC191" s="12"/>
      <c r="AD191" s="12"/>
      <c r="AE191" s="12"/>
      <c r="AF191" s="65" t="s">
        <v>66</v>
      </c>
      <c r="AG191" s="18" t="str">
        <f>$B$6</f>
        <v>LF001900255</v>
      </c>
      <c r="AH191" s="4" t="s">
        <v>16</v>
      </c>
      <c r="AI191" s="24" t="s">
        <v>17</v>
      </c>
      <c r="AJ191" s="7"/>
      <c r="AK191" s="24" t="s">
        <v>18</v>
      </c>
      <c r="AL191" s="65"/>
      <c r="AM191" s="7"/>
      <c r="AN191" s="4"/>
      <c r="AO191" s="9"/>
      <c r="AP191" s="43"/>
      <c r="AQ191" s="4"/>
      <c r="AR191" s="44" t="s">
        <v>21</v>
      </c>
      <c r="AS191" s="65" t="s">
        <v>21</v>
      </c>
      <c r="AT191" s="21"/>
      <c r="AU191" s="21"/>
      <c r="AV191" s="45"/>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row>
    <row r="192" spans="1:199" x14ac:dyDescent="0.2">
      <c r="A192" s="140">
        <f t="shared" si="69"/>
        <v>43707</v>
      </c>
      <c r="B192" s="141">
        <f t="shared" ca="1" si="75"/>
        <v>154767.71249999001</v>
      </c>
      <c r="C192" s="142">
        <f t="shared" si="70"/>
        <v>150000</v>
      </c>
      <c r="D192" s="143">
        <f ca="1">IF(A192&lt;$B$1,VLOOKUP(A192,[1]DI!$A$4:$B$15000,2,FALSE),0)</f>
        <v>5.8999999999999997E-2</v>
      </c>
      <c r="E192" s="142">
        <f t="shared" ca="1" si="76"/>
        <v>2.2751E-4</v>
      </c>
      <c r="F192" s="144">
        <f t="shared" si="71"/>
        <v>1.03</v>
      </c>
      <c r="G192" s="145">
        <f t="shared" ca="1" si="64"/>
        <v>1.0002343353000001</v>
      </c>
      <c r="H192" s="142">
        <f ca="1">TRUNC(PRODUCT(G$10:G191),15)</f>
        <v>1.03178474560528</v>
      </c>
      <c r="I192" s="142">
        <f t="shared" si="72"/>
        <v>1</v>
      </c>
      <c r="J192" s="142">
        <f t="shared" ca="1" si="65"/>
        <v>1.0317847499999999</v>
      </c>
      <c r="K192" s="142">
        <f t="shared" ca="1" si="66"/>
        <v>4767.7124999899997</v>
      </c>
      <c r="L192" s="146">
        <f>IF(VLOOKUP(A192,$U$12:$AD$125,8)=VLOOKUP(A191,$U$12:$AD$125,8),0,VLOOKUP(A192,U$12:$AD$125,8))</f>
        <v>0</v>
      </c>
      <c r="M192" s="147">
        <f>IF(L192&gt;0,VLOOKUP(L192,T$12:$AC$125,7),0)</f>
        <v>0</v>
      </c>
      <c r="N192" s="142">
        <f t="shared" si="67"/>
        <v>0</v>
      </c>
      <c r="O192" s="142">
        <f t="shared" ca="1" si="68"/>
        <v>4767.7124999899997</v>
      </c>
      <c r="P192" s="148" t="str">
        <f t="shared" si="73"/>
        <v>A+J=</v>
      </c>
      <c r="Q192" s="149">
        <f t="shared" si="74"/>
        <v>44266</v>
      </c>
      <c r="R192" s="12"/>
      <c r="S192" s="39"/>
      <c r="T192" s="139">
        <v>44350</v>
      </c>
      <c r="U192" s="23" t="s">
        <v>92</v>
      </c>
      <c r="V192" s="21"/>
      <c r="W192" s="39"/>
      <c r="X192" s="30"/>
      <c r="Y192" s="30"/>
      <c r="Z192" s="30"/>
      <c r="AA192" s="12"/>
      <c r="AB192" s="12"/>
      <c r="AC192" s="39"/>
      <c r="AD192" s="39"/>
      <c r="AE192" s="39"/>
      <c r="AF192" s="65" t="s">
        <v>66</v>
      </c>
      <c r="AG192" s="18"/>
      <c r="AH192" s="4"/>
      <c r="AI192" s="24"/>
      <c r="AJ192" s="7"/>
      <c r="AK192" s="24"/>
      <c r="AL192" s="65"/>
      <c r="AM192" s="7"/>
      <c r="AN192" s="4"/>
      <c r="AO192" s="9"/>
      <c r="AP192" s="43"/>
      <c r="AQ192" s="4"/>
      <c r="AR192" s="44" t="s">
        <v>25</v>
      </c>
      <c r="AS192" s="65" t="s">
        <v>14</v>
      </c>
      <c r="AT192" s="40"/>
      <c r="AU192" s="40"/>
      <c r="AV192" s="46"/>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row>
    <row r="193" spans="1:199" x14ac:dyDescent="0.2">
      <c r="A193" s="140">
        <f t="shared" si="69"/>
        <v>43708</v>
      </c>
      <c r="B193" s="141">
        <f t="shared" ca="1" si="75"/>
        <v>154803.97949999999</v>
      </c>
      <c r="C193" s="142">
        <f t="shared" si="70"/>
        <v>150000</v>
      </c>
      <c r="D193" s="143">
        <f ca="1">IF(A193&lt;$B$1,VLOOKUP(A193,[1]DI!$A$4:$B$15000,2,FALSE),0)</f>
        <v>0</v>
      </c>
      <c r="E193" s="142">
        <f t="shared" ca="1" si="76"/>
        <v>0</v>
      </c>
      <c r="F193" s="144">
        <f t="shared" si="71"/>
        <v>1.03</v>
      </c>
      <c r="G193" s="145">
        <f t="shared" ca="1" si="64"/>
        <v>1</v>
      </c>
      <c r="H193" s="142">
        <f ca="1">TRUNC(PRODUCT(G$10:G192),15)</f>
        <v>1.0320265291931701</v>
      </c>
      <c r="I193" s="142">
        <f t="shared" si="72"/>
        <v>1</v>
      </c>
      <c r="J193" s="142">
        <f t="shared" ca="1" si="65"/>
        <v>1.03202653</v>
      </c>
      <c r="K193" s="142">
        <f t="shared" ca="1" si="66"/>
        <v>4803.9795000000004</v>
      </c>
      <c r="L193" s="146">
        <f>IF(VLOOKUP(A193,$U$12:$AD$125,8)=VLOOKUP(A192,$U$12:$AD$125,8),0,VLOOKUP(A193,U$12:$AD$125,8))</f>
        <v>0</v>
      </c>
      <c r="M193" s="147">
        <f>IF(L193&gt;0,VLOOKUP(L193,T$12:$AC$125,7),0)</f>
        <v>0</v>
      </c>
      <c r="N193" s="142">
        <f t="shared" si="67"/>
        <v>0</v>
      </c>
      <c r="O193" s="142">
        <f t="shared" ca="1" si="68"/>
        <v>4803.9795000000004</v>
      </c>
      <c r="P193" s="148" t="str">
        <f t="shared" si="73"/>
        <v>A+J=</v>
      </c>
      <c r="Q193" s="149">
        <f t="shared" si="74"/>
        <v>44266</v>
      </c>
      <c r="R193" s="12"/>
      <c r="S193" s="12"/>
      <c r="T193" s="139">
        <v>44446</v>
      </c>
      <c r="U193" s="23" t="s">
        <v>93</v>
      </c>
      <c r="V193" s="21"/>
      <c r="W193" s="12"/>
      <c r="X193" s="30"/>
      <c r="Y193" s="30"/>
      <c r="Z193" s="30"/>
      <c r="AA193" s="12"/>
      <c r="AB193" s="12"/>
      <c r="AC193" s="12"/>
      <c r="AD193" s="12"/>
      <c r="AE193" s="12"/>
      <c r="AF193" s="65"/>
      <c r="AG193" s="4" t="s">
        <v>27</v>
      </c>
      <c r="AH193" s="4" t="s">
        <v>27</v>
      </c>
      <c r="AI193" s="24" t="s">
        <v>28</v>
      </c>
      <c r="AJ193" s="7" t="s">
        <v>29</v>
      </c>
      <c r="AK193" s="6" t="s">
        <v>30</v>
      </c>
      <c r="AL193" s="113"/>
      <c r="AM193" s="19" t="s">
        <v>33</v>
      </c>
      <c r="AN193" s="4" t="s">
        <v>27</v>
      </c>
      <c r="AO193" s="9"/>
      <c r="AP193" s="43" t="s">
        <v>34</v>
      </c>
      <c r="AQ193" s="4" t="s">
        <v>27</v>
      </c>
      <c r="AR193" s="44" t="s">
        <v>35</v>
      </c>
      <c r="AS193" s="113"/>
      <c r="AT193" s="21"/>
      <c r="AU193" s="21"/>
      <c r="AV193" s="45"/>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row>
    <row r="194" spans="1:199" x14ac:dyDescent="0.2">
      <c r="A194" s="140">
        <f t="shared" si="69"/>
        <v>43709</v>
      </c>
      <c r="B194" s="141">
        <f t="shared" ca="1" si="75"/>
        <v>154803.97949999999</v>
      </c>
      <c r="C194" s="142">
        <f t="shared" si="70"/>
        <v>150000</v>
      </c>
      <c r="D194" s="143">
        <f ca="1">IF(A194&lt;$B$1,VLOOKUP(A194,[1]DI!$A$4:$B$15000,2,FALSE),0)</f>
        <v>0</v>
      </c>
      <c r="E194" s="142">
        <f t="shared" ca="1" si="76"/>
        <v>0</v>
      </c>
      <c r="F194" s="144">
        <f t="shared" si="71"/>
        <v>1.03</v>
      </c>
      <c r="G194" s="145">
        <f t="shared" ca="1" si="64"/>
        <v>1</v>
      </c>
      <c r="H194" s="142">
        <f ca="1">TRUNC(PRODUCT(G$10:G193),15)</f>
        <v>1.0320265291931701</v>
      </c>
      <c r="I194" s="142">
        <f t="shared" si="72"/>
        <v>1</v>
      </c>
      <c r="J194" s="142">
        <f t="shared" ca="1" si="65"/>
        <v>1.03202653</v>
      </c>
      <c r="K194" s="142">
        <f t="shared" ca="1" si="66"/>
        <v>4803.9795000000004</v>
      </c>
      <c r="L194" s="146">
        <f>IF(VLOOKUP(A194,$U$12:$AD$125,8)=VLOOKUP(A193,$U$12:$AD$125,8),0,VLOOKUP(A194,U$12:$AD$125,8))</f>
        <v>0</v>
      </c>
      <c r="M194" s="147">
        <f>IF(L194&gt;0,VLOOKUP(L194,T$12:$AC$125,7),0)</f>
        <v>0</v>
      </c>
      <c r="N194" s="142">
        <f t="shared" si="67"/>
        <v>0</v>
      </c>
      <c r="O194" s="142">
        <f t="shared" ca="1" si="68"/>
        <v>4803.9795000000004</v>
      </c>
      <c r="P194" s="148" t="str">
        <f t="shared" si="73"/>
        <v>A+J=</v>
      </c>
      <c r="Q194" s="149">
        <f t="shared" si="74"/>
        <v>44266</v>
      </c>
      <c r="R194" s="12"/>
      <c r="S194" s="39"/>
      <c r="T194" s="138">
        <v>44481</v>
      </c>
      <c r="U194" s="52" t="s">
        <v>88</v>
      </c>
      <c r="V194" s="21"/>
      <c r="W194" s="39"/>
      <c r="X194" s="30"/>
      <c r="Y194" s="30"/>
      <c r="Z194" s="30"/>
      <c r="AA194" s="12"/>
      <c r="AB194" s="12"/>
      <c r="AC194" s="39"/>
      <c r="AD194" s="39"/>
      <c r="AE194" s="39"/>
      <c r="AF194" s="113"/>
      <c r="AG194" s="18"/>
      <c r="AH194" s="18"/>
      <c r="AI194" s="6"/>
      <c r="AJ194" s="19"/>
      <c r="AK194" s="6"/>
      <c r="AL194" s="113"/>
      <c r="AM194" s="19"/>
      <c r="AN194" s="18"/>
      <c r="AO194" s="12"/>
      <c r="AP194" s="20"/>
      <c r="AQ194" s="18"/>
      <c r="AR194" s="13"/>
      <c r="AS194" s="116"/>
      <c r="AT194" s="40"/>
      <c r="AU194" s="40"/>
      <c r="AV194" s="46"/>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row>
    <row r="195" spans="1:199" x14ac:dyDescent="0.2">
      <c r="A195" s="140">
        <f t="shared" si="69"/>
        <v>43710</v>
      </c>
      <c r="B195" s="141">
        <f t="shared" ca="1" si="75"/>
        <v>154803.97949999999</v>
      </c>
      <c r="C195" s="142">
        <f t="shared" si="70"/>
        <v>150000</v>
      </c>
      <c r="D195" s="143">
        <f ca="1">IF(A195&lt;$B$1,VLOOKUP(A195,[1]DI!$A$4:$B$15000,2,FALSE),0)</f>
        <v>5.8999999999999997E-2</v>
      </c>
      <c r="E195" s="142">
        <f t="shared" ca="1" si="76"/>
        <v>2.2751E-4</v>
      </c>
      <c r="F195" s="144">
        <f t="shared" si="71"/>
        <v>1.03</v>
      </c>
      <c r="G195" s="145">
        <f t="shared" ca="1" si="64"/>
        <v>1.0002343353000001</v>
      </c>
      <c r="H195" s="142">
        <f ca="1">TRUNC(PRODUCT(G$10:G194),15)</f>
        <v>1.0320265291931701</v>
      </c>
      <c r="I195" s="142">
        <f t="shared" si="72"/>
        <v>1</v>
      </c>
      <c r="J195" s="142">
        <f t="shared" ca="1" si="65"/>
        <v>1.03202653</v>
      </c>
      <c r="K195" s="142">
        <f t="shared" ca="1" si="66"/>
        <v>4803.9795000000004</v>
      </c>
      <c r="L195" s="146">
        <f>IF(VLOOKUP(A195,$U$12:$AD$125,8)=VLOOKUP(A194,$U$12:$AD$125,8),0,VLOOKUP(A195,U$12:$AD$125,8))</f>
        <v>0</v>
      </c>
      <c r="M195" s="147">
        <f>IF(L195&gt;0,VLOOKUP(L195,T$12:$AC$125,7),0)</f>
        <v>0</v>
      </c>
      <c r="N195" s="142">
        <f t="shared" si="67"/>
        <v>0</v>
      </c>
      <c r="O195" s="142">
        <f t="shared" ca="1" si="68"/>
        <v>4803.9795000000004</v>
      </c>
      <c r="P195" s="148" t="str">
        <f t="shared" si="73"/>
        <v>A+J=</v>
      </c>
      <c r="Q195" s="149">
        <f t="shared" si="74"/>
        <v>44266</v>
      </c>
      <c r="R195" s="12"/>
      <c r="S195" s="39"/>
      <c r="T195" s="139">
        <v>44502</v>
      </c>
      <c r="U195" s="23" t="s">
        <v>94</v>
      </c>
      <c r="V195" s="21"/>
      <c r="W195" s="39"/>
      <c r="X195" s="30"/>
      <c r="Y195" s="30"/>
      <c r="Z195" s="30"/>
      <c r="AA195" s="12"/>
      <c r="AB195" s="12"/>
      <c r="AC195" s="39"/>
      <c r="AD195" s="39"/>
      <c r="AE195" s="39"/>
      <c r="AF195" s="113">
        <f>(AF187+1)</f>
        <v>43645</v>
      </c>
      <c r="AG195" s="18">
        <f t="shared" ref="AG195:AK210" ca="1" si="85">VLOOKUP($AF195,$A$10:$Q$3625,(AG$1)+1)</f>
        <v>153112.533</v>
      </c>
      <c r="AH195" s="18">
        <f t="shared" si="85"/>
        <v>150000</v>
      </c>
      <c r="AI195" s="6">
        <f t="shared" ca="1" si="85"/>
        <v>0</v>
      </c>
      <c r="AJ195" s="19">
        <f t="shared" ca="1" si="85"/>
        <v>0</v>
      </c>
      <c r="AK195" s="6">
        <f t="shared" si="85"/>
        <v>1.03</v>
      </c>
      <c r="AL195" s="113">
        <f t="shared" ref="AL195:AL224" si="86">AF195</f>
        <v>43645</v>
      </c>
      <c r="AM195" s="19">
        <f t="shared" ref="AM195:AS210" ca="1" si="87">VLOOKUP($AF195,$A$10:$Q$3625,(AM$1)+1)</f>
        <v>1.02075022</v>
      </c>
      <c r="AN195" s="18">
        <f t="shared" ca="1" si="87"/>
        <v>3112.5329999999999</v>
      </c>
      <c r="AO195" s="12">
        <f t="shared" si="87"/>
        <v>0</v>
      </c>
      <c r="AP195" s="20">
        <f t="shared" si="87"/>
        <v>0</v>
      </c>
      <c r="AQ195" s="18">
        <f t="shared" si="87"/>
        <v>0</v>
      </c>
      <c r="AR195" s="13" t="str">
        <f t="shared" si="87"/>
        <v>A+J=</v>
      </c>
      <c r="AS195" s="113">
        <f t="shared" si="87"/>
        <v>44266</v>
      </c>
      <c r="AT195" s="40"/>
      <c r="AU195" s="40"/>
      <c r="AV195" s="46"/>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row>
    <row r="196" spans="1:199" x14ac:dyDescent="0.2">
      <c r="A196" s="140">
        <f t="shared" si="69"/>
        <v>43711</v>
      </c>
      <c r="B196" s="141">
        <f t="shared" ca="1" si="75"/>
        <v>154840.25549998999</v>
      </c>
      <c r="C196" s="142">
        <f t="shared" si="70"/>
        <v>150000</v>
      </c>
      <c r="D196" s="143">
        <f ca="1">IF(A196&lt;$B$1,VLOOKUP(A196,[1]DI!$A$4:$B$15000,2,FALSE),0)</f>
        <v>5.8999999999999997E-2</v>
      </c>
      <c r="E196" s="142">
        <f t="shared" ca="1" si="76"/>
        <v>2.2751E-4</v>
      </c>
      <c r="F196" s="144">
        <f t="shared" si="71"/>
        <v>1.03</v>
      </c>
      <c r="G196" s="145">
        <f t="shared" ca="1" si="64"/>
        <v>1.0002343353000001</v>
      </c>
      <c r="H196" s="142">
        <f ca="1">TRUNC(PRODUCT(G$10:G195),15)</f>
        <v>1.0322683694395001</v>
      </c>
      <c r="I196" s="142">
        <f t="shared" si="72"/>
        <v>1</v>
      </c>
      <c r="J196" s="142">
        <f t="shared" ca="1" si="65"/>
        <v>1.0322683699999999</v>
      </c>
      <c r="K196" s="142">
        <f t="shared" ca="1" si="66"/>
        <v>4840.2554999900003</v>
      </c>
      <c r="L196" s="146">
        <f>IF(VLOOKUP(A196,$U$12:$AD$125,8)=VLOOKUP(A195,$U$12:$AD$125,8),0,VLOOKUP(A196,U$12:$AD$125,8))</f>
        <v>0</v>
      </c>
      <c r="M196" s="147">
        <f>IF(L196&gt;0,VLOOKUP(L196,T$12:$AC$125,7),0)</f>
        <v>0</v>
      </c>
      <c r="N196" s="142">
        <f t="shared" si="67"/>
        <v>0</v>
      </c>
      <c r="O196" s="142">
        <f t="shared" ca="1" si="68"/>
        <v>4840.2554999900003</v>
      </c>
      <c r="P196" s="148" t="str">
        <f t="shared" si="73"/>
        <v>A+J=</v>
      </c>
      <c r="Q196" s="149">
        <f t="shared" si="74"/>
        <v>44266</v>
      </c>
      <c r="R196" s="12"/>
      <c r="S196" s="12"/>
      <c r="T196" s="139">
        <v>44515</v>
      </c>
      <c r="U196" s="23" t="s">
        <v>95</v>
      </c>
      <c r="V196" s="21"/>
      <c r="W196" s="12"/>
      <c r="X196" s="30"/>
      <c r="Y196" s="30"/>
      <c r="Z196" s="30"/>
      <c r="AA196" s="12"/>
      <c r="AB196" s="12"/>
      <c r="AC196" s="12"/>
      <c r="AD196" s="12"/>
      <c r="AE196" s="12"/>
      <c r="AF196" s="113">
        <f t="shared" ref="AF196:AF224" si="88">(AF195+1)</f>
        <v>43646</v>
      </c>
      <c r="AG196" s="18">
        <f t="shared" ca="1" si="85"/>
        <v>153112.533</v>
      </c>
      <c r="AH196" s="18">
        <f t="shared" si="85"/>
        <v>150000</v>
      </c>
      <c r="AI196" s="6">
        <f t="shared" ca="1" si="85"/>
        <v>0</v>
      </c>
      <c r="AJ196" s="19">
        <f t="shared" ca="1" si="85"/>
        <v>0</v>
      </c>
      <c r="AK196" s="6">
        <f t="shared" si="85"/>
        <v>1.03</v>
      </c>
      <c r="AL196" s="113">
        <f t="shared" si="86"/>
        <v>43646</v>
      </c>
      <c r="AM196" s="19">
        <f t="shared" ca="1" si="87"/>
        <v>1.02075022</v>
      </c>
      <c r="AN196" s="18">
        <f t="shared" ca="1" si="87"/>
        <v>3112.5329999999999</v>
      </c>
      <c r="AO196" s="12">
        <f t="shared" si="87"/>
        <v>0</v>
      </c>
      <c r="AP196" s="20">
        <f t="shared" si="87"/>
        <v>0</v>
      </c>
      <c r="AQ196" s="18">
        <f t="shared" si="87"/>
        <v>0</v>
      </c>
      <c r="AR196" s="13" t="str">
        <f t="shared" si="87"/>
        <v>A+J=</v>
      </c>
      <c r="AS196" s="113">
        <f t="shared" si="87"/>
        <v>44266</v>
      </c>
      <c r="AT196" s="21"/>
      <c r="AU196" s="21"/>
      <c r="AV196" s="45"/>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row>
    <row r="197" spans="1:199" x14ac:dyDescent="0.2">
      <c r="A197" s="140">
        <f t="shared" si="69"/>
        <v>43712</v>
      </c>
      <c r="B197" s="141">
        <f t="shared" ca="1" si="75"/>
        <v>154876.54049998999</v>
      </c>
      <c r="C197" s="142">
        <f t="shared" si="70"/>
        <v>150000</v>
      </c>
      <c r="D197" s="143">
        <f ca="1">IF(A197&lt;$B$1,VLOOKUP(A197,[1]DI!$A$4:$B$15000,2,FALSE),0)</f>
        <v>5.8999999999999997E-2</v>
      </c>
      <c r="E197" s="142">
        <f t="shared" ca="1" si="76"/>
        <v>2.2751E-4</v>
      </c>
      <c r="F197" s="144">
        <f t="shared" si="71"/>
        <v>1.03</v>
      </c>
      <c r="G197" s="145">
        <f t="shared" ca="1" si="64"/>
        <v>1.0002343353000001</v>
      </c>
      <c r="H197" s="142">
        <f ca="1">TRUNC(PRODUCT(G$10:G196),15)</f>
        <v>1.0325102663575301</v>
      </c>
      <c r="I197" s="142">
        <f t="shared" si="72"/>
        <v>1</v>
      </c>
      <c r="J197" s="142">
        <f t="shared" ca="1" si="65"/>
        <v>1.03251027</v>
      </c>
      <c r="K197" s="142">
        <f t="shared" ca="1" si="66"/>
        <v>4876.5404999900002</v>
      </c>
      <c r="L197" s="146">
        <f>IF(VLOOKUP(A197,$U$12:$AD$125,8)=VLOOKUP(A196,$U$12:$AD$125,8),0,VLOOKUP(A197,U$12:$AD$125,8))</f>
        <v>0</v>
      </c>
      <c r="M197" s="147">
        <f>IF(L197&gt;0,VLOOKUP(L197,T$12:$AC$125,7),0)</f>
        <v>0</v>
      </c>
      <c r="N197" s="142">
        <f t="shared" si="67"/>
        <v>0</v>
      </c>
      <c r="O197" s="142">
        <f t="shared" ca="1" si="68"/>
        <v>4876.5404999900002</v>
      </c>
      <c r="P197" s="148" t="str">
        <f t="shared" si="73"/>
        <v>A+J=</v>
      </c>
      <c r="Q197" s="149">
        <f t="shared" si="74"/>
        <v>44266</v>
      </c>
      <c r="R197" s="12"/>
      <c r="S197" s="12"/>
      <c r="T197" s="139">
        <v>44242</v>
      </c>
      <c r="U197" s="23" t="s">
        <v>82</v>
      </c>
      <c r="V197" s="21"/>
      <c r="W197" s="12"/>
      <c r="X197" s="30"/>
      <c r="Y197" s="30"/>
      <c r="Z197" s="30"/>
      <c r="AA197" s="12"/>
      <c r="AB197" s="12"/>
      <c r="AC197" s="12"/>
      <c r="AD197" s="12"/>
      <c r="AE197" s="12"/>
      <c r="AF197" s="113">
        <f t="shared" si="88"/>
        <v>43647</v>
      </c>
      <c r="AG197" s="18">
        <f t="shared" ca="1" si="85"/>
        <v>153112.533</v>
      </c>
      <c r="AH197" s="18">
        <f t="shared" si="85"/>
        <v>150000</v>
      </c>
      <c r="AI197" s="6">
        <f t="shared" ca="1" si="85"/>
        <v>6.4000000000000001E-2</v>
      </c>
      <c r="AJ197" s="19">
        <f t="shared" ca="1" si="85"/>
        <v>2.4620000000000002E-4</v>
      </c>
      <c r="AK197" s="6">
        <f t="shared" si="85"/>
        <v>1.03</v>
      </c>
      <c r="AL197" s="113">
        <f t="shared" si="86"/>
        <v>43647</v>
      </c>
      <c r="AM197" s="19">
        <f t="shared" ca="1" si="87"/>
        <v>1.02075022</v>
      </c>
      <c r="AN197" s="18">
        <f t="shared" ca="1" si="87"/>
        <v>3112.5329999999999</v>
      </c>
      <c r="AO197" s="12">
        <f t="shared" si="87"/>
        <v>0</v>
      </c>
      <c r="AP197" s="20">
        <f t="shared" si="87"/>
        <v>0</v>
      </c>
      <c r="AQ197" s="18">
        <f t="shared" si="87"/>
        <v>0</v>
      </c>
      <c r="AR197" s="13" t="str">
        <f t="shared" si="87"/>
        <v>A+J=</v>
      </c>
      <c r="AS197" s="113">
        <f t="shared" si="87"/>
        <v>44266</v>
      </c>
      <c r="AT197" s="21"/>
      <c r="AU197" s="21"/>
      <c r="AV197" s="45"/>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row>
    <row r="198" spans="1:199" x14ac:dyDescent="0.2">
      <c r="A198" s="140">
        <f t="shared" si="69"/>
        <v>43713</v>
      </c>
      <c r="B198" s="141">
        <f t="shared" ca="1" si="75"/>
        <v>154912.83300000001</v>
      </c>
      <c r="C198" s="142">
        <f t="shared" si="70"/>
        <v>150000</v>
      </c>
      <c r="D198" s="143">
        <f ca="1">IF(A198&lt;$B$1,VLOOKUP(A198,[1]DI!$A$4:$B$15000,2,FALSE),0)</f>
        <v>5.8999999999999997E-2</v>
      </c>
      <c r="E198" s="142">
        <f t="shared" ca="1" si="76"/>
        <v>2.2751E-4</v>
      </c>
      <c r="F198" s="144">
        <f t="shared" si="71"/>
        <v>1.03</v>
      </c>
      <c r="G198" s="145">
        <f t="shared" ca="1" si="64"/>
        <v>1.0002343353000001</v>
      </c>
      <c r="H198" s="142">
        <f ca="1">TRUNC(PRODUCT(G$10:G197),15)</f>
        <v>1.0327522199605501</v>
      </c>
      <c r="I198" s="142">
        <f t="shared" si="72"/>
        <v>1</v>
      </c>
      <c r="J198" s="142">
        <f t="shared" ca="1" si="65"/>
        <v>1.0327522200000001</v>
      </c>
      <c r="K198" s="142">
        <f t="shared" ca="1" si="66"/>
        <v>4912.8329999999996</v>
      </c>
      <c r="L198" s="146">
        <f>IF(VLOOKUP(A198,$U$12:$AD$125,8)=VLOOKUP(A197,$U$12:$AD$125,8),0,VLOOKUP(A198,U$12:$AD$125,8))</f>
        <v>0</v>
      </c>
      <c r="M198" s="147">
        <f>IF(L198&gt;0,VLOOKUP(L198,T$12:$AC$125,7),0)</f>
        <v>0</v>
      </c>
      <c r="N198" s="142">
        <f t="shared" si="67"/>
        <v>0</v>
      </c>
      <c r="O198" s="142">
        <f t="shared" ca="1" si="68"/>
        <v>4912.8329999999996</v>
      </c>
      <c r="P198" s="148" t="str">
        <f t="shared" si="73"/>
        <v>A+J=</v>
      </c>
      <c r="Q198" s="149">
        <f t="shared" si="74"/>
        <v>44266</v>
      </c>
      <c r="R198" s="12"/>
      <c r="S198" s="12"/>
      <c r="T198" s="139">
        <v>44243</v>
      </c>
      <c r="U198" s="23" t="s">
        <v>82</v>
      </c>
      <c r="V198" s="21"/>
      <c r="W198" s="12"/>
      <c r="X198" s="30"/>
      <c r="Y198" s="30"/>
      <c r="Z198" s="30"/>
      <c r="AA198" s="12"/>
      <c r="AB198" s="12"/>
      <c r="AC198" s="12"/>
      <c r="AD198" s="12"/>
      <c r="AE198" s="12"/>
      <c r="AF198" s="113">
        <f t="shared" si="88"/>
        <v>43648</v>
      </c>
      <c r="AG198" s="18">
        <f t="shared" ca="1" si="85"/>
        <v>153151.35899999001</v>
      </c>
      <c r="AH198" s="18">
        <f t="shared" si="85"/>
        <v>150000</v>
      </c>
      <c r="AI198" s="6">
        <f t="shared" ca="1" si="85"/>
        <v>6.4000000000000001E-2</v>
      </c>
      <c r="AJ198" s="19">
        <f t="shared" ca="1" si="85"/>
        <v>2.4620000000000002E-4</v>
      </c>
      <c r="AK198" s="6">
        <f t="shared" si="85"/>
        <v>1.03</v>
      </c>
      <c r="AL198" s="113">
        <f t="shared" si="86"/>
        <v>43648</v>
      </c>
      <c r="AM198" s="19">
        <f t="shared" ca="1" si="87"/>
        <v>1.0210090599999999</v>
      </c>
      <c r="AN198" s="18">
        <f t="shared" ca="1" si="87"/>
        <v>3151.35899999</v>
      </c>
      <c r="AO198" s="12">
        <f t="shared" si="87"/>
        <v>0</v>
      </c>
      <c r="AP198" s="20">
        <f t="shared" si="87"/>
        <v>0</v>
      </c>
      <c r="AQ198" s="18">
        <f t="shared" si="87"/>
        <v>0</v>
      </c>
      <c r="AR198" s="13" t="str">
        <f t="shared" si="87"/>
        <v>A+J=</v>
      </c>
      <c r="AS198" s="113">
        <f t="shared" si="87"/>
        <v>44266</v>
      </c>
      <c r="AT198" s="21"/>
      <c r="AU198" s="21"/>
      <c r="AV198" s="45"/>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row>
    <row r="199" spans="1:199" x14ac:dyDescent="0.2">
      <c r="A199" s="140">
        <f t="shared" si="69"/>
        <v>43714</v>
      </c>
      <c r="B199" s="141">
        <f t="shared" ca="1" si="75"/>
        <v>154949.13449999</v>
      </c>
      <c r="C199" s="142">
        <f t="shared" si="70"/>
        <v>150000</v>
      </c>
      <c r="D199" s="143">
        <f ca="1">IF(A199&lt;$B$1,VLOOKUP(A199,[1]DI!$A$4:$B$15000,2,FALSE),0)</f>
        <v>5.8999999999999997E-2</v>
      </c>
      <c r="E199" s="142">
        <f t="shared" ca="1" si="76"/>
        <v>2.2751E-4</v>
      </c>
      <c r="F199" s="144">
        <f t="shared" si="71"/>
        <v>1.03</v>
      </c>
      <c r="G199" s="145">
        <f t="shared" ca="1" si="64"/>
        <v>1.0002343353000001</v>
      </c>
      <c r="H199" s="142">
        <f ca="1">TRUNC(PRODUCT(G$10:G198),15)</f>
        <v>1.03299423026184</v>
      </c>
      <c r="I199" s="142">
        <f t="shared" si="72"/>
        <v>1</v>
      </c>
      <c r="J199" s="142">
        <f t="shared" ca="1" si="65"/>
        <v>1.0329942299999999</v>
      </c>
      <c r="K199" s="142">
        <f t="shared" ca="1" si="66"/>
        <v>4949.1344999900002</v>
      </c>
      <c r="L199" s="146">
        <f>IF(VLOOKUP(A199,$U$12:$AD$125,8)=VLOOKUP(A198,$U$12:$AD$125,8),0,VLOOKUP(A199,U$12:$AD$125,8))</f>
        <v>0</v>
      </c>
      <c r="M199" s="147">
        <f>IF(L199&gt;0,VLOOKUP(L199,T$12:$AC$125,7),0)</f>
        <v>0</v>
      </c>
      <c r="N199" s="142">
        <f t="shared" si="67"/>
        <v>0</v>
      </c>
      <c r="O199" s="142">
        <f t="shared" ca="1" si="68"/>
        <v>4949.1344999900002</v>
      </c>
      <c r="P199" s="148" t="str">
        <f t="shared" si="73"/>
        <v>A+J=</v>
      </c>
      <c r="Q199" s="149">
        <f t="shared" si="74"/>
        <v>44266</v>
      </c>
      <c r="R199" s="12"/>
      <c r="S199" s="12"/>
      <c r="T199" s="139">
        <v>44288</v>
      </c>
      <c r="U199" s="23" t="s">
        <v>90</v>
      </c>
      <c r="V199" s="21"/>
      <c r="W199" s="12"/>
      <c r="X199" s="30"/>
      <c r="Y199" s="30"/>
      <c r="Z199" s="30"/>
      <c r="AA199" s="12"/>
      <c r="AB199" s="12"/>
      <c r="AC199" s="12"/>
      <c r="AD199" s="12"/>
      <c r="AE199" s="12"/>
      <c r="AF199" s="113">
        <f t="shared" si="88"/>
        <v>43649</v>
      </c>
      <c r="AG199" s="18">
        <f t="shared" ca="1" si="85"/>
        <v>153190.19699999</v>
      </c>
      <c r="AH199" s="18">
        <f t="shared" si="85"/>
        <v>150000</v>
      </c>
      <c r="AI199" s="6">
        <f t="shared" ca="1" si="85"/>
        <v>6.4000000000000001E-2</v>
      </c>
      <c r="AJ199" s="19">
        <f t="shared" ca="1" si="85"/>
        <v>2.4620000000000002E-4</v>
      </c>
      <c r="AK199" s="6">
        <f t="shared" si="85"/>
        <v>1.03</v>
      </c>
      <c r="AL199" s="113">
        <f t="shared" si="86"/>
        <v>43649</v>
      </c>
      <c r="AM199" s="19">
        <f t="shared" ca="1" si="87"/>
        <v>1.02126798</v>
      </c>
      <c r="AN199" s="18">
        <f t="shared" ca="1" si="87"/>
        <v>3190.1969999900002</v>
      </c>
      <c r="AO199" s="12">
        <f t="shared" si="87"/>
        <v>0</v>
      </c>
      <c r="AP199" s="20">
        <f t="shared" si="87"/>
        <v>0</v>
      </c>
      <c r="AQ199" s="18">
        <f t="shared" si="87"/>
        <v>0</v>
      </c>
      <c r="AR199" s="13" t="str">
        <f t="shared" si="87"/>
        <v>A+J=</v>
      </c>
      <c r="AS199" s="113">
        <f t="shared" si="87"/>
        <v>44266</v>
      </c>
      <c r="AT199" s="21"/>
      <c r="AU199" s="21"/>
      <c r="AV199" s="45"/>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row>
    <row r="200" spans="1:199" x14ac:dyDescent="0.2">
      <c r="A200" s="140">
        <f t="shared" si="69"/>
        <v>43715</v>
      </c>
      <c r="B200" s="141">
        <f t="shared" ca="1" si="75"/>
        <v>154985.44500000001</v>
      </c>
      <c r="C200" s="142">
        <f t="shared" si="70"/>
        <v>150000</v>
      </c>
      <c r="D200" s="143">
        <f ca="1">IF(A200&lt;$B$1,VLOOKUP(A200,[1]DI!$A$4:$B$15000,2,FALSE),0)</f>
        <v>0</v>
      </c>
      <c r="E200" s="142">
        <f t="shared" ca="1" si="76"/>
        <v>0</v>
      </c>
      <c r="F200" s="144">
        <f t="shared" si="71"/>
        <v>1.03</v>
      </c>
      <c r="G200" s="145">
        <f t="shared" ca="1" si="64"/>
        <v>1</v>
      </c>
      <c r="H200" s="142">
        <f ca="1">TRUNC(PRODUCT(G$10:G199),15)</f>
        <v>1.03323629727469</v>
      </c>
      <c r="I200" s="142">
        <f t="shared" si="72"/>
        <v>1</v>
      </c>
      <c r="J200" s="142">
        <f t="shared" ca="1" si="65"/>
        <v>1.0332363</v>
      </c>
      <c r="K200" s="142">
        <f t="shared" ca="1" si="66"/>
        <v>4985.4449999999997</v>
      </c>
      <c r="L200" s="146">
        <f>IF(VLOOKUP(A200,$U$12:$AD$125,8)=VLOOKUP(A199,$U$12:$AD$125,8),0,VLOOKUP(A200,U$12:$AD$125,8))</f>
        <v>0</v>
      </c>
      <c r="M200" s="147">
        <f>IF(L200&gt;0,VLOOKUP(L200,T$12:$AC$125,7),0)</f>
        <v>0</v>
      </c>
      <c r="N200" s="142">
        <f t="shared" si="67"/>
        <v>0</v>
      </c>
      <c r="O200" s="142">
        <f t="shared" ca="1" si="68"/>
        <v>4985.4449999999997</v>
      </c>
      <c r="P200" s="148" t="str">
        <f t="shared" si="73"/>
        <v>A+J=</v>
      </c>
      <c r="Q200" s="149">
        <f t="shared" si="74"/>
        <v>44266</v>
      </c>
      <c r="R200" s="12"/>
      <c r="S200" s="12"/>
      <c r="T200" s="139">
        <v>44307</v>
      </c>
      <c r="U200" s="23" t="s">
        <v>84</v>
      </c>
      <c r="V200" s="21"/>
      <c r="W200" s="12"/>
      <c r="X200" s="30"/>
      <c r="Y200" s="30"/>
      <c r="Z200" s="30"/>
      <c r="AA200" s="12"/>
      <c r="AB200" s="12"/>
      <c r="AC200" s="12"/>
      <c r="AD200" s="12"/>
      <c r="AE200" s="12"/>
      <c r="AF200" s="113">
        <f t="shared" si="88"/>
        <v>43650</v>
      </c>
      <c r="AG200" s="18">
        <f t="shared" ca="1" si="85"/>
        <v>153229.04399999999</v>
      </c>
      <c r="AH200" s="18">
        <f t="shared" si="85"/>
        <v>150000</v>
      </c>
      <c r="AI200" s="6">
        <f t="shared" ca="1" si="85"/>
        <v>6.4000000000000001E-2</v>
      </c>
      <c r="AJ200" s="19">
        <f t="shared" ca="1" si="85"/>
        <v>2.4620000000000002E-4</v>
      </c>
      <c r="AK200" s="6">
        <f t="shared" si="85"/>
        <v>1.03</v>
      </c>
      <c r="AL200" s="113">
        <f t="shared" si="86"/>
        <v>43650</v>
      </c>
      <c r="AM200" s="19">
        <f t="shared" ca="1" si="87"/>
        <v>1.0215269600000001</v>
      </c>
      <c r="AN200" s="18">
        <f t="shared" ca="1" si="87"/>
        <v>3229.0439999999999</v>
      </c>
      <c r="AO200" s="12">
        <f t="shared" si="87"/>
        <v>0</v>
      </c>
      <c r="AP200" s="20">
        <f t="shared" si="87"/>
        <v>0</v>
      </c>
      <c r="AQ200" s="18">
        <f t="shared" si="87"/>
        <v>0</v>
      </c>
      <c r="AR200" s="13" t="str">
        <f t="shared" si="87"/>
        <v>A+J=</v>
      </c>
      <c r="AS200" s="113">
        <f t="shared" si="87"/>
        <v>44266</v>
      </c>
      <c r="AT200" s="21"/>
      <c r="AU200" s="21"/>
      <c r="AV200" s="45"/>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row>
    <row r="201" spans="1:199" x14ac:dyDescent="0.2">
      <c r="A201" s="140">
        <f t="shared" si="69"/>
        <v>43716</v>
      </c>
      <c r="B201" s="141">
        <f t="shared" ca="1" si="75"/>
        <v>154985.44500000001</v>
      </c>
      <c r="C201" s="142">
        <f t="shared" si="70"/>
        <v>150000</v>
      </c>
      <c r="D201" s="143">
        <f ca="1">IF(A201&lt;$B$1,VLOOKUP(A201,[1]DI!$A$4:$B$15000,2,FALSE),0)</f>
        <v>0</v>
      </c>
      <c r="E201" s="142">
        <f t="shared" ca="1" si="76"/>
        <v>0</v>
      </c>
      <c r="F201" s="144">
        <f t="shared" si="71"/>
        <v>1.03</v>
      </c>
      <c r="G201" s="145">
        <f t="shared" ca="1" si="64"/>
        <v>1</v>
      </c>
      <c r="H201" s="142">
        <f ca="1">TRUNC(PRODUCT(G$10:G200),15)</f>
        <v>1.03323629727469</v>
      </c>
      <c r="I201" s="142">
        <f t="shared" si="72"/>
        <v>1</v>
      </c>
      <c r="J201" s="142">
        <f t="shared" ca="1" si="65"/>
        <v>1.0332363</v>
      </c>
      <c r="K201" s="142">
        <f t="shared" ca="1" si="66"/>
        <v>4985.4449999999997</v>
      </c>
      <c r="L201" s="146">
        <f>IF(VLOOKUP(A201,$U$12:$AD$125,8)=VLOOKUP(A200,$U$12:$AD$125,8),0,VLOOKUP(A201,U$12:$AD$125,8))</f>
        <v>0</v>
      </c>
      <c r="M201" s="147">
        <f>IF(L201&gt;0,VLOOKUP(L201,T$12:$AC$125,7),0)</f>
        <v>0</v>
      </c>
      <c r="N201" s="142">
        <f t="shared" si="67"/>
        <v>0</v>
      </c>
      <c r="O201" s="142">
        <f t="shared" ca="1" si="68"/>
        <v>4985.4449999999997</v>
      </c>
      <c r="P201" s="148" t="str">
        <f t="shared" si="73"/>
        <v>A+J=</v>
      </c>
      <c r="Q201" s="149">
        <f t="shared" si="74"/>
        <v>44266</v>
      </c>
      <c r="R201" s="12"/>
      <c r="S201" s="12"/>
      <c r="T201" s="139">
        <v>44350</v>
      </c>
      <c r="U201" s="23" t="s">
        <v>92</v>
      </c>
      <c r="V201" s="21"/>
      <c r="W201" s="12"/>
      <c r="X201" s="30"/>
      <c r="Y201" s="30"/>
      <c r="Z201" s="30"/>
      <c r="AA201" s="12"/>
      <c r="AB201" s="12"/>
      <c r="AC201" s="12"/>
      <c r="AD201" s="12"/>
      <c r="AE201" s="12"/>
      <c r="AF201" s="113">
        <f t="shared" si="88"/>
        <v>43651</v>
      </c>
      <c r="AG201" s="18">
        <f t="shared" ca="1" si="85"/>
        <v>153267.9</v>
      </c>
      <c r="AH201" s="18">
        <f t="shared" si="85"/>
        <v>150000</v>
      </c>
      <c r="AI201" s="6">
        <f t="shared" ca="1" si="85"/>
        <v>6.4000000000000001E-2</v>
      </c>
      <c r="AJ201" s="19">
        <f t="shared" ca="1" si="85"/>
        <v>2.4620000000000002E-4</v>
      </c>
      <c r="AK201" s="6">
        <f t="shared" si="85"/>
        <v>1.03</v>
      </c>
      <c r="AL201" s="113">
        <f t="shared" si="86"/>
        <v>43651</v>
      </c>
      <c r="AM201" s="19">
        <f t="shared" ca="1" si="87"/>
        <v>1.0217860000000001</v>
      </c>
      <c r="AN201" s="18">
        <f t="shared" ca="1" si="87"/>
        <v>3267.9</v>
      </c>
      <c r="AO201" s="12">
        <f t="shared" si="87"/>
        <v>0</v>
      </c>
      <c r="AP201" s="20">
        <f t="shared" si="87"/>
        <v>0</v>
      </c>
      <c r="AQ201" s="18">
        <f t="shared" si="87"/>
        <v>0</v>
      </c>
      <c r="AR201" s="13" t="str">
        <f t="shared" si="87"/>
        <v>A+J=</v>
      </c>
      <c r="AS201" s="113">
        <f t="shared" si="87"/>
        <v>44266</v>
      </c>
      <c r="AT201" s="21"/>
      <c r="AU201" s="21"/>
      <c r="AV201" s="45"/>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row>
    <row r="202" spans="1:199" x14ac:dyDescent="0.2">
      <c r="A202" s="140">
        <f t="shared" si="69"/>
        <v>43717</v>
      </c>
      <c r="B202" s="141">
        <f t="shared" ca="1" si="75"/>
        <v>154985.44500000001</v>
      </c>
      <c r="C202" s="142">
        <f t="shared" si="70"/>
        <v>150000</v>
      </c>
      <c r="D202" s="143">
        <f ca="1">IF(A202&lt;$B$1,VLOOKUP(A202,[1]DI!$A$4:$B$15000,2,FALSE),0)</f>
        <v>5.8999999999999997E-2</v>
      </c>
      <c r="E202" s="142">
        <f t="shared" ca="1" si="76"/>
        <v>2.2751E-4</v>
      </c>
      <c r="F202" s="144">
        <f t="shared" si="71"/>
        <v>1.03</v>
      </c>
      <c r="G202" s="145">
        <f t="shared" ref="G202:G265" ca="1" si="89">TRUNC((1+(E202*F202)),15)</f>
        <v>1.0002343353000001</v>
      </c>
      <c r="H202" s="142">
        <f ca="1">TRUNC(PRODUCT(G$10:G201),15)</f>
        <v>1.03323629727469</v>
      </c>
      <c r="I202" s="142">
        <f t="shared" si="72"/>
        <v>1</v>
      </c>
      <c r="J202" s="142">
        <f t="shared" ref="J202:J265" ca="1" si="90">ROUND(TRUNC(H202/I202,15),8)</f>
        <v>1.0332363</v>
      </c>
      <c r="K202" s="142">
        <f t="shared" ref="K202:K265" ca="1" si="91">TRUNC((C202*(J202-1)),8)</f>
        <v>4985.4449999999997</v>
      </c>
      <c r="L202" s="146">
        <f>IF(VLOOKUP(A202,$U$12:$AD$125,8)=VLOOKUP(A201,$U$12:$AD$125,8),0,VLOOKUP(A202,U$12:$AD$125,8))</f>
        <v>0</v>
      </c>
      <c r="M202" s="147">
        <f>IF(L202&gt;0,VLOOKUP(L202,T$12:$AC$125,7),0)</f>
        <v>0</v>
      </c>
      <c r="N202" s="142">
        <f t="shared" ref="N202:N265" si="92">IF(M202&gt;0,(C$10*M202),0)</f>
        <v>0</v>
      </c>
      <c r="O202" s="142">
        <f t="shared" ref="O202:O265" ca="1" si="93">(K202+N202)</f>
        <v>4985.4449999999997</v>
      </c>
      <c r="P202" s="148" t="str">
        <f t="shared" si="73"/>
        <v>A+J=</v>
      </c>
      <c r="Q202" s="149">
        <f t="shared" si="74"/>
        <v>44266</v>
      </c>
      <c r="R202" s="12"/>
      <c r="S202" s="12"/>
      <c r="T202" s="139">
        <v>44446</v>
      </c>
      <c r="U202" s="23" t="s">
        <v>93</v>
      </c>
      <c r="V202" s="21"/>
      <c r="W202" s="12"/>
      <c r="X202" s="30"/>
      <c r="Y202" s="30"/>
      <c r="Z202" s="30"/>
      <c r="AA202" s="12"/>
      <c r="AB202" s="12"/>
      <c r="AC202" s="12"/>
      <c r="AD202" s="12"/>
      <c r="AE202" s="12"/>
      <c r="AF202" s="113">
        <f t="shared" si="88"/>
        <v>43652</v>
      </c>
      <c r="AG202" s="18">
        <f t="shared" ca="1" si="85"/>
        <v>153306.7665</v>
      </c>
      <c r="AH202" s="18">
        <f t="shared" si="85"/>
        <v>150000</v>
      </c>
      <c r="AI202" s="6">
        <f t="shared" ca="1" si="85"/>
        <v>0</v>
      </c>
      <c r="AJ202" s="19">
        <f t="shared" ca="1" si="85"/>
        <v>0</v>
      </c>
      <c r="AK202" s="6">
        <f t="shared" si="85"/>
        <v>1.03</v>
      </c>
      <c r="AL202" s="113">
        <f t="shared" si="86"/>
        <v>43652</v>
      </c>
      <c r="AM202" s="19">
        <f t="shared" ca="1" si="87"/>
        <v>1.0220451100000001</v>
      </c>
      <c r="AN202" s="18">
        <f t="shared" ca="1" si="87"/>
        <v>3306.7665000000002</v>
      </c>
      <c r="AO202" s="12">
        <f t="shared" si="87"/>
        <v>0</v>
      </c>
      <c r="AP202" s="20">
        <f t="shared" si="87"/>
        <v>0</v>
      </c>
      <c r="AQ202" s="18">
        <f t="shared" si="87"/>
        <v>0</v>
      </c>
      <c r="AR202" s="13" t="str">
        <f t="shared" si="87"/>
        <v>A+J=</v>
      </c>
      <c r="AS202" s="113">
        <f t="shared" si="87"/>
        <v>44266</v>
      </c>
      <c r="AT202" s="21"/>
      <c r="AU202" s="21"/>
      <c r="AV202" s="45"/>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row>
    <row r="203" spans="1:199" x14ac:dyDescent="0.2">
      <c r="A203" s="140">
        <f t="shared" ref="A203:A266" si="94">(A202+1)</f>
        <v>43718</v>
      </c>
      <c r="B203" s="141">
        <f t="shared" ca="1" si="75"/>
        <v>155021.76300000001</v>
      </c>
      <c r="C203" s="142">
        <f t="shared" ref="C203:C266" si="95">TRUNC(C202-N202,8)</f>
        <v>150000</v>
      </c>
      <c r="D203" s="143">
        <f ca="1">IF(A203&lt;$B$1,VLOOKUP(A203,[1]DI!$A$4:$B$15000,2,FALSE),0)</f>
        <v>5.8999999999999997E-2</v>
      </c>
      <c r="E203" s="142">
        <f t="shared" ca="1" si="76"/>
        <v>2.2751E-4</v>
      </c>
      <c r="F203" s="144">
        <f t="shared" ref="F203:F266" si="96">F202</f>
        <v>1.03</v>
      </c>
      <c r="G203" s="145">
        <f t="shared" ca="1" si="89"/>
        <v>1.0002343353000001</v>
      </c>
      <c r="H203" s="142">
        <f ca="1">TRUNC(PRODUCT(G$10:G202),15)</f>
        <v>1.03347842101238</v>
      </c>
      <c r="I203" s="142">
        <f t="shared" ref="I203:I266" si="97">IF(OR(L202&gt;0,L202="E"),H202,I202)</f>
        <v>1</v>
      </c>
      <c r="J203" s="142">
        <f t="shared" ca="1" si="90"/>
        <v>1.03347842</v>
      </c>
      <c r="K203" s="142">
        <f t="shared" ca="1" si="91"/>
        <v>5021.7629999999999</v>
      </c>
      <c r="L203" s="146">
        <f>IF(VLOOKUP(A203,$U$12:$AD$125,8)=VLOOKUP(A202,$U$12:$AD$125,8),0,VLOOKUP(A203,U$12:$AD$125,8))</f>
        <v>0</v>
      </c>
      <c r="M203" s="147">
        <f>IF(L203&gt;0,VLOOKUP(L203,T$12:$AC$125,7),0)</f>
        <v>0</v>
      </c>
      <c r="N203" s="142">
        <f t="shared" si="92"/>
        <v>0</v>
      </c>
      <c r="O203" s="142">
        <f t="shared" ca="1" si="93"/>
        <v>5021.7629999999999</v>
      </c>
      <c r="P203" s="148" t="str">
        <f t="shared" ref="P203:P266" si="98">IF(L202&gt;0,VLOOKUP(A202,$U$12:$AD$125,9),P202)</f>
        <v>A+J=</v>
      </c>
      <c r="Q203" s="149">
        <f t="shared" ref="Q203:Q266" si="99">IF(L202&gt;0,VLOOKUP(A202,$U$12:$AD$125,10),Q202)</f>
        <v>44266</v>
      </c>
      <c r="R203" s="12"/>
      <c r="S203" s="12"/>
      <c r="T203" s="139">
        <v>44481</v>
      </c>
      <c r="U203" s="28" t="s">
        <v>88</v>
      </c>
      <c r="V203" s="21"/>
      <c r="W203" s="12"/>
      <c r="X203" s="30"/>
      <c r="Y203" s="30"/>
      <c r="Z203" s="30"/>
      <c r="AA203" s="12"/>
      <c r="AB203" s="12"/>
      <c r="AC203" s="12"/>
      <c r="AD203" s="12"/>
      <c r="AE203" s="12"/>
      <c r="AF203" s="113">
        <f t="shared" si="88"/>
        <v>43653</v>
      </c>
      <c r="AG203" s="18">
        <f t="shared" ca="1" si="85"/>
        <v>153306.7665</v>
      </c>
      <c r="AH203" s="18">
        <f t="shared" si="85"/>
        <v>150000</v>
      </c>
      <c r="AI203" s="6">
        <f t="shared" ca="1" si="85"/>
        <v>0</v>
      </c>
      <c r="AJ203" s="19">
        <f t="shared" ca="1" si="85"/>
        <v>0</v>
      </c>
      <c r="AK203" s="6">
        <f t="shared" si="85"/>
        <v>1.03</v>
      </c>
      <c r="AL203" s="113">
        <f t="shared" si="86"/>
        <v>43653</v>
      </c>
      <c r="AM203" s="19">
        <f t="shared" ca="1" si="87"/>
        <v>1.0220451100000001</v>
      </c>
      <c r="AN203" s="18">
        <f t="shared" ca="1" si="87"/>
        <v>3306.7665000000002</v>
      </c>
      <c r="AO203" s="12">
        <f t="shared" si="87"/>
        <v>0</v>
      </c>
      <c r="AP203" s="20">
        <f t="shared" si="87"/>
        <v>0</v>
      </c>
      <c r="AQ203" s="18">
        <f t="shared" si="87"/>
        <v>0</v>
      </c>
      <c r="AR203" s="13" t="str">
        <f t="shared" si="87"/>
        <v>A+J=</v>
      </c>
      <c r="AS203" s="113">
        <f t="shared" si="87"/>
        <v>44266</v>
      </c>
      <c r="AT203" s="21"/>
      <c r="AU203" s="21"/>
      <c r="AV203" s="45"/>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row>
    <row r="204" spans="1:199" x14ac:dyDescent="0.2">
      <c r="A204" s="140">
        <f t="shared" si="94"/>
        <v>43719</v>
      </c>
      <c r="B204" s="141">
        <f t="shared" ref="B204:B267" ca="1" si="100">IF(A204&lt;=TODAY(),C204+K204,IF(AND(A204&gt;TODAY(),A204&lt;=$B$1),IF(VLOOKUP(TODAY(),$A$10:$D$5000,4,FALSE)=0,"n.d",C204+K204),"n.d"))</f>
        <v>155058.09</v>
      </c>
      <c r="C204" s="142">
        <f t="shared" si="95"/>
        <v>150000</v>
      </c>
      <c r="D204" s="143">
        <f ca="1">IF(A204&lt;$B$1,VLOOKUP(A204,[1]DI!$A$4:$B$15000,2,FALSE),0)</f>
        <v>5.8999999999999997E-2</v>
      </c>
      <c r="E204" s="142">
        <f t="shared" ca="1" si="76"/>
        <v>2.2751E-4</v>
      </c>
      <c r="F204" s="144">
        <f t="shared" si="96"/>
        <v>1.03</v>
      </c>
      <c r="G204" s="145">
        <f t="shared" ca="1" si="89"/>
        <v>1.0002343353000001</v>
      </c>
      <c r="H204" s="142">
        <f ca="1">TRUNC(PRODUCT(G$10:G203),15)</f>
        <v>1.0337206014882201</v>
      </c>
      <c r="I204" s="142">
        <f t="shared" si="97"/>
        <v>1</v>
      </c>
      <c r="J204" s="142">
        <f t="shared" ca="1" si="90"/>
        <v>1.0337206000000001</v>
      </c>
      <c r="K204" s="142">
        <f t="shared" ca="1" si="91"/>
        <v>5058.09</v>
      </c>
      <c r="L204" s="146">
        <f>IF(VLOOKUP(A204,$U$12:$AD$125,8)=VLOOKUP(A203,$U$12:$AD$125,8),0,VLOOKUP(A204,U$12:$AD$125,8))</f>
        <v>0</v>
      </c>
      <c r="M204" s="147">
        <f>IF(L204&gt;0,VLOOKUP(L204,T$12:$AC$125,7),0)</f>
        <v>0</v>
      </c>
      <c r="N204" s="142">
        <f t="shared" si="92"/>
        <v>0</v>
      </c>
      <c r="O204" s="142">
        <f t="shared" ca="1" si="93"/>
        <v>5058.09</v>
      </c>
      <c r="P204" s="148" t="str">
        <f t="shared" si="98"/>
        <v>A+J=</v>
      </c>
      <c r="Q204" s="149">
        <f t="shared" si="99"/>
        <v>44266</v>
      </c>
      <c r="R204" s="12"/>
      <c r="S204" s="12"/>
      <c r="T204" s="139">
        <v>44502</v>
      </c>
      <c r="U204" s="23" t="s">
        <v>94</v>
      </c>
      <c r="V204" s="21"/>
      <c r="W204" s="12"/>
      <c r="X204" s="30"/>
      <c r="Y204" s="30"/>
      <c r="Z204" s="30"/>
      <c r="AA204" s="12"/>
      <c r="AB204" s="12"/>
      <c r="AC204" s="12"/>
      <c r="AD204" s="12"/>
      <c r="AE204" s="12"/>
      <c r="AF204" s="113">
        <f t="shared" si="88"/>
        <v>43654</v>
      </c>
      <c r="AG204" s="18">
        <f t="shared" ca="1" si="85"/>
        <v>153306.7665</v>
      </c>
      <c r="AH204" s="18">
        <f t="shared" si="85"/>
        <v>150000</v>
      </c>
      <c r="AI204" s="6">
        <f t="shared" ca="1" si="85"/>
        <v>6.4000000000000001E-2</v>
      </c>
      <c r="AJ204" s="19">
        <f t="shared" ca="1" si="85"/>
        <v>2.4620000000000002E-4</v>
      </c>
      <c r="AK204" s="6">
        <f t="shared" si="85"/>
        <v>1.03</v>
      </c>
      <c r="AL204" s="113">
        <f t="shared" si="86"/>
        <v>43654</v>
      </c>
      <c r="AM204" s="19">
        <f t="shared" ca="1" si="87"/>
        <v>1.0220451100000001</v>
      </c>
      <c r="AN204" s="18">
        <f t="shared" ca="1" si="87"/>
        <v>3306.7665000000002</v>
      </c>
      <c r="AO204" s="12">
        <f t="shared" si="87"/>
        <v>0</v>
      </c>
      <c r="AP204" s="20">
        <f t="shared" si="87"/>
        <v>0</v>
      </c>
      <c r="AQ204" s="18">
        <f t="shared" si="87"/>
        <v>0</v>
      </c>
      <c r="AR204" s="13" t="str">
        <f t="shared" si="87"/>
        <v>A+J=</v>
      </c>
      <c r="AS204" s="113">
        <f t="shared" si="87"/>
        <v>44266</v>
      </c>
      <c r="AT204" s="21"/>
      <c r="AU204" s="21"/>
      <c r="AV204" s="45"/>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row>
    <row r="205" spans="1:199" x14ac:dyDescent="0.2">
      <c r="A205" s="140">
        <f t="shared" si="94"/>
        <v>43720</v>
      </c>
      <c r="B205" s="141">
        <f t="shared" ca="1" si="100"/>
        <v>155094.42600000001</v>
      </c>
      <c r="C205" s="142">
        <f t="shared" si="95"/>
        <v>150000</v>
      </c>
      <c r="D205" s="143">
        <f ca="1">IF(A205&lt;$B$1,VLOOKUP(A205,[1]DI!$A$4:$B$15000,2,FALSE),0)</f>
        <v>5.8999999999999997E-2</v>
      </c>
      <c r="E205" s="142">
        <f t="shared" ref="E205:E268" ca="1" si="101">ROUND((((1+D205)^(1/252)-1)),8)</f>
        <v>2.2751E-4</v>
      </c>
      <c r="F205" s="144">
        <f t="shared" si="96"/>
        <v>1.03</v>
      </c>
      <c r="G205" s="145">
        <f t="shared" ca="1" si="89"/>
        <v>1.0002343353000001</v>
      </c>
      <c r="H205" s="142">
        <f ca="1">TRUNC(PRODUCT(G$10:G204),15)</f>
        <v>1.03396283871548</v>
      </c>
      <c r="I205" s="142">
        <f t="shared" si="97"/>
        <v>1</v>
      </c>
      <c r="J205" s="142">
        <f t="shared" ca="1" si="90"/>
        <v>1.03396284</v>
      </c>
      <c r="K205" s="142">
        <f t="shared" ca="1" si="91"/>
        <v>5094.4260000000004</v>
      </c>
      <c r="L205" s="146">
        <f>IF(VLOOKUP(A205,$U$12:$AD$125,8)=VLOOKUP(A204,$U$12:$AD$125,8),0,VLOOKUP(A205,U$12:$AD$125,8))</f>
        <v>0</v>
      </c>
      <c r="M205" s="147">
        <f>IF(L205&gt;0,VLOOKUP(L205,T$12:$AC$125,7),0)</f>
        <v>0</v>
      </c>
      <c r="N205" s="142">
        <f t="shared" si="92"/>
        <v>0</v>
      </c>
      <c r="O205" s="142">
        <f t="shared" ca="1" si="93"/>
        <v>5094.4260000000004</v>
      </c>
      <c r="P205" s="148" t="str">
        <f t="shared" si="98"/>
        <v>A+J=</v>
      </c>
      <c r="Q205" s="149">
        <f t="shared" si="99"/>
        <v>44266</v>
      </c>
      <c r="R205" s="12"/>
      <c r="S205" s="12"/>
      <c r="T205" s="139">
        <v>44515</v>
      </c>
      <c r="U205" s="23" t="s">
        <v>95</v>
      </c>
      <c r="V205" s="21"/>
      <c r="W205" s="12"/>
      <c r="X205" s="30"/>
      <c r="Y205" s="30"/>
      <c r="Z205" s="30"/>
      <c r="AA205" s="12"/>
      <c r="AB205" s="12"/>
      <c r="AC205" s="12"/>
      <c r="AD205" s="12"/>
      <c r="AE205" s="12"/>
      <c r="AF205" s="113">
        <f t="shared" si="88"/>
        <v>43655</v>
      </c>
      <c r="AG205" s="18">
        <f t="shared" ca="1" si="85"/>
        <v>153345.64349998999</v>
      </c>
      <c r="AH205" s="18">
        <f t="shared" si="85"/>
        <v>150000</v>
      </c>
      <c r="AI205" s="6">
        <f t="shared" ca="1" si="85"/>
        <v>6.4000000000000001E-2</v>
      </c>
      <c r="AJ205" s="19">
        <f t="shared" ca="1" si="85"/>
        <v>2.4620000000000002E-4</v>
      </c>
      <c r="AK205" s="6">
        <f t="shared" si="85"/>
        <v>1.03</v>
      </c>
      <c r="AL205" s="113">
        <f t="shared" si="86"/>
        <v>43655</v>
      </c>
      <c r="AM205" s="19">
        <f t="shared" ca="1" si="87"/>
        <v>1.0223042899999999</v>
      </c>
      <c r="AN205" s="18">
        <f t="shared" ca="1" si="87"/>
        <v>3345.6434999899998</v>
      </c>
      <c r="AO205" s="12">
        <f t="shared" si="87"/>
        <v>0</v>
      </c>
      <c r="AP205" s="20">
        <f t="shared" si="87"/>
        <v>0</v>
      </c>
      <c r="AQ205" s="18">
        <f t="shared" si="87"/>
        <v>0</v>
      </c>
      <c r="AR205" s="13" t="str">
        <f t="shared" si="87"/>
        <v>A+J=</v>
      </c>
      <c r="AS205" s="113">
        <f t="shared" si="87"/>
        <v>44266</v>
      </c>
      <c r="AT205" s="21"/>
      <c r="AU205" s="21"/>
      <c r="AV205" s="45"/>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row>
    <row r="206" spans="1:199" x14ac:dyDescent="0.2">
      <c r="A206" s="140">
        <f t="shared" si="94"/>
        <v>43721</v>
      </c>
      <c r="B206" s="141">
        <f t="shared" ca="1" si="100"/>
        <v>155130.76949999001</v>
      </c>
      <c r="C206" s="142">
        <f t="shared" si="95"/>
        <v>150000</v>
      </c>
      <c r="D206" s="143">
        <f ca="1">IF(A206&lt;$B$1,VLOOKUP(A206,[1]DI!$A$4:$B$15000,2,FALSE),0)</f>
        <v>5.8999999999999997E-2</v>
      </c>
      <c r="E206" s="142">
        <f t="shared" ca="1" si="101"/>
        <v>2.2751E-4</v>
      </c>
      <c r="F206" s="144">
        <f t="shared" si="96"/>
        <v>1.03</v>
      </c>
      <c r="G206" s="145">
        <f t="shared" ca="1" si="89"/>
        <v>1.0002343353000001</v>
      </c>
      <c r="H206" s="142">
        <f ca="1">TRUNC(PRODUCT(G$10:G205),15)</f>
        <v>1.0342051327074799</v>
      </c>
      <c r="I206" s="142">
        <f t="shared" si="97"/>
        <v>1</v>
      </c>
      <c r="J206" s="142">
        <f t="shared" ca="1" si="90"/>
        <v>1.0342051299999999</v>
      </c>
      <c r="K206" s="142">
        <f t="shared" ca="1" si="91"/>
        <v>5130.7694999900004</v>
      </c>
      <c r="L206" s="146">
        <f>IF(VLOOKUP(A206,$U$12:$AD$125,8)=VLOOKUP(A205,$U$12:$AD$125,8),0,VLOOKUP(A206,U$12:$AD$125,8))</f>
        <v>0</v>
      </c>
      <c r="M206" s="147">
        <f>IF(L206&gt;0,VLOOKUP(L206,T$12:$AC$125,7),0)</f>
        <v>0</v>
      </c>
      <c r="N206" s="142">
        <f t="shared" si="92"/>
        <v>0</v>
      </c>
      <c r="O206" s="142">
        <f t="shared" ca="1" si="93"/>
        <v>5130.7694999900004</v>
      </c>
      <c r="P206" s="148" t="str">
        <f t="shared" si="98"/>
        <v>A+J=</v>
      </c>
      <c r="Q206" s="149">
        <f t="shared" si="99"/>
        <v>44266</v>
      </c>
      <c r="R206" s="12"/>
      <c r="S206" s="39"/>
      <c r="T206" s="139">
        <v>44620</v>
      </c>
      <c r="U206" s="23" t="s">
        <v>82</v>
      </c>
      <c r="V206" s="21"/>
      <c r="W206" s="39"/>
      <c r="X206" s="30"/>
      <c r="Y206" s="30"/>
      <c r="Z206" s="30"/>
      <c r="AA206" s="12"/>
      <c r="AB206" s="12"/>
      <c r="AC206" s="39"/>
      <c r="AD206" s="39"/>
      <c r="AE206" s="39"/>
      <c r="AF206" s="113">
        <f t="shared" si="88"/>
        <v>43656</v>
      </c>
      <c r="AG206" s="18">
        <f t="shared" ca="1" si="85"/>
        <v>153384.5295</v>
      </c>
      <c r="AH206" s="18">
        <f t="shared" si="85"/>
        <v>150000</v>
      </c>
      <c r="AI206" s="6">
        <f t="shared" ca="1" si="85"/>
        <v>6.4000000000000001E-2</v>
      </c>
      <c r="AJ206" s="19">
        <f t="shared" ca="1" si="85"/>
        <v>2.4620000000000002E-4</v>
      </c>
      <c r="AK206" s="6">
        <f t="shared" si="85"/>
        <v>1.03</v>
      </c>
      <c r="AL206" s="113">
        <f t="shared" si="86"/>
        <v>43656</v>
      </c>
      <c r="AM206" s="19">
        <f t="shared" ca="1" si="87"/>
        <v>1.02256353</v>
      </c>
      <c r="AN206" s="18">
        <f t="shared" ca="1" si="87"/>
        <v>3384.5295000000001</v>
      </c>
      <c r="AO206" s="12">
        <f t="shared" si="87"/>
        <v>0</v>
      </c>
      <c r="AP206" s="20">
        <f t="shared" si="87"/>
        <v>0</v>
      </c>
      <c r="AQ206" s="18">
        <f t="shared" si="87"/>
        <v>0</v>
      </c>
      <c r="AR206" s="13" t="str">
        <f t="shared" si="87"/>
        <v>A+J=</v>
      </c>
      <c r="AS206" s="113">
        <f t="shared" si="87"/>
        <v>44266</v>
      </c>
      <c r="AT206" s="40"/>
      <c r="AU206" s="40"/>
      <c r="AV206" s="46"/>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row>
    <row r="207" spans="1:199" x14ac:dyDescent="0.2">
      <c r="A207" s="140">
        <f t="shared" si="94"/>
        <v>43722</v>
      </c>
      <c r="B207" s="141">
        <f t="shared" ca="1" si="100"/>
        <v>155167.122</v>
      </c>
      <c r="C207" s="142">
        <f t="shared" si="95"/>
        <v>150000</v>
      </c>
      <c r="D207" s="143">
        <f ca="1">IF(A207&lt;$B$1,VLOOKUP(A207,[1]DI!$A$4:$B$15000,2,FALSE),0)</f>
        <v>0</v>
      </c>
      <c r="E207" s="142">
        <f t="shared" ca="1" si="101"/>
        <v>0</v>
      </c>
      <c r="F207" s="144">
        <f t="shared" si="96"/>
        <v>1.03</v>
      </c>
      <c r="G207" s="145">
        <f t="shared" ca="1" si="89"/>
        <v>1</v>
      </c>
      <c r="H207" s="142">
        <f ca="1">TRUNC(PRODUCT(G$10:G206),15)</f>
        <v>1.0344474834775199</v>
      </c>
      <c r="I207" s="142">
        <f t="shared" si="97"/>
        <v>1</v>
      </c>
      <c r="J207" s="142">
        <f t="shared" ca="1" si="90"/>
        <v>1.0344474800000001</v>
      </c>
      <c r="K207" s="142">
        <f t="shared" ca="1" si="91"/>
        <v>5167.1220000000003</v>
      </c>
      <c r="L207" s="146">
        <f>IF(VLOOKUP(A207,$U$12:$AD$125,8)=VLOOKUP(A206,$U$12:$AD$125,8),0,VLOOKUP(A207,U$12:$AD$125,8))</f>
        <v>0</v>
      </c>
      <c r="M207" s="147">
        <f>IF(L207&gt;0,VLOOKUP(L207,T$12:$AC$125,7),0)</f>
        <v>0</v>
      </c>
      <c r="N207" s="142">
        <f t="shared" si="92"/>
        <v>0</v>
      </c>
      <c r="O207" s="142">
        <f t="shared" ca="1" si="93"/>
        <v>5167.1220000000003</v>
      </c>
      <c r="P207" s="148" t="str">
        <f t="shared" si="98"/>
        <v>A+J=</v>
      </c>
      <c r="Q207" s="149">
        <f t="shared" si="99"/>
        <v>44266</v>
      </c>
      <c r="R207" s="12"/>
      <c r="S207" s="12"/>
      <c r="T207" s="139">
        <v>44621</v>
      </c>
      <c r="U207" s="23" t="s">
        <v>82</v>
      </c>
      <c r="V207" s="21"/>
      <c r="W207" s="12"/>
      <c r="X207" s="30"/>
      <c r="Y207" s="30"/>
      <c r="Z207" s="30"/>
      <c r="AA207" s="12"/>
      <c r="AB207" s="12"/>
      <c r="AC207" s="12"/>
      <c r="AD207" s="12"/>
      <c r="AE207" s="12"/>
      <c r="AF207" s="113">
        <f t="shared" si="88"/>
        <v>43657</v>
      </c>
      <c r="AG207" s="18">
        <f t="shared" ca="1" si="85"/>
        <v>153423.42599999</v>
      </c>
      <c r="AH207" s="18">
        <f t="shared" si="85"/>
        <v>150000</v>
      </c>
      <c r="AI207" s="6">
        <f t="shared" ca="1" si="85"/>
        <v>6.4000000000000001E-2</v>
      </c>
      <c r="AJ207" s="19">
        <f t="shared" ca="1" si="85"/>
        <v>2.4620000000000002E-4</v>
      </c>
      <c r="AK207" s="6">
        <f t="shared" si="85"/>
        <v>1.03</v>
      </c>
      <c r="AL207" s="113">
        <f t="shared" si="86"/>
        <v>43657</v>
      </c>
      <c r="AM207" s="19">
        <f t="shared" ca="1" si="87"/>
        <v>1.0228228399999999</v>
      </c>
      <c r="AN207" s="18">
        <f t="shared" ca="1" si="87"/>
        <v>3423.42599999</v>
      </c>
      <c r="AO207" s="12">
        <f t="shared" si="87"/>
        <v>0</v>
      </c>
      <c r="AP207" s="20">
        <f t="shared" si="87"/>
        <v>0</v>
      </c>
      <c r="AQ207" s="18">
        <f t="shared" si="87"/>
        <v>0</v>
      </c>
      <c r="AR207" s="13" t="str">
        <f t="shared" si="87"/>
        <v>A+J=</v>
      </c>
      <c r="AS207" s="113">
        <f t="shared" si="87"/>
        <v>44266</v>
      </c>
      <c r="AT207" s="21"/>
      <c r="AU207" s="21"/>
      <c r="AV207" s="45"/>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row>
    <row r="208" spans="1:199" x14ac:dyDescent="0.2">
      <c r="A208" s="140">
        <f t="shared" si="94"/>
        <v>43723</v>
      </c>
      <c r="B208" s="141">
        <f t="shared" ca="1" si="100"/>
        <v>155167.122</v>
      </c>
      <c r="C208" s="142">
        <f t="shared" si="95"/>
        <v>150000</v>
      </c>
      <c r="D208" s="143">
        <f ca="1">IF(A208&lt;$B$1,VLOOKUP(A208,[1]DI!$A$4:$B$15000,2,FALSE),0)</f>
        <v>0</v>
      </c>
      <c r="E208" s="142">
        <f t="shared" ca="1" si="101"/>
        <v>0</v>
      </c>
      <c r="F208" s="144">
        <f t="shared" si="96"/>
        <v>1.03</v>
      </c>
      <c r="G208" s="145">
        <f t="shared" ca="1" si="89"/>
        <v>1</v>
      </c>
      <c r="H208" s="142">
        <f ca="1">TRUNC(PRODUCT(G$10:G207),15)</f>
        <v>1.0344474834775199</v>
      </c>
      <c r="I208" s="142">
        <f t="shared" si="97"/>
        <v>1</v>
      </c>
      <c r="J208" s="142">
        <f t="shared" ca="1" si="90"/>
        <v>1.0344474800000001</v>
      </c>
      <c r="K208" s="142">
        <f t="shared" ca="1" si="91"/>
        <v>5167.1220000000003</v>
      </c>
      <c r="L208" s="146">
        <f>IF(VLOOKUP(A208,$U$12:$AD$125,8)=VLOOKUP(A207,$U$12:$AD$125,8),0,VLOOKUP(A208,U$12:$AD$125,8))</f>
        <v>0</v>
      </c>
      <c r="M208" s="147">
        <f>IF(L208&gt;0,VLOOKUP(L208,T$12:$AC$125,7),0)</f>
        <v>0</v>
      </c>
      <c r="N208" s="142">
        <f t="shared" si="92"/>
        <v>0</v>
      </c>
      <c r="O208" s="142">
        <f t="shared" ca="1" si="93"/>
        <v>5167.1220000000003</v>
      </c>
      <c r="P208" s="148" t="str">
        <f t="shared" si="98"/>
        <v>A+J=</v>
      </c>
      <c r="Q208" s="149">
        <f t="shared" si="99"/>
        <v>44266</v>
      </c>
      <c r="R208" s="12"/>
      <c r="S208" s="12"/>
      <c r="T208" s="139">
        <v>44666</v>
      </c>
      <c r="U208" s="23" t="s">
        <v>90</v>
      </c>
      <c r="V208" s="21"/>
      <c r="W208" s="12"/>
      <c r="X208" s="30"/>
      <c r="Y208" s="30"/>
      <c r="Z208" s="30"/>
      <c r="AA208" s="12"/>
      <c r="AB208" s="12"/>
      <c r="AC208" s="12"/>
      <c r="AD208" s="12"/>
      <c r="AE208" s="12"/>
      <c r="AF208" s="113">
        <f t="shared" si="88"/>
        <v>43658</v>
      </c>
      <c r="AG208" s="18">
        <f t="shared" ca="1" si="85"/>
        <v>153462.3315</v>
      </c>
      <c r="AH208" s="18">
        <f t="shared" si="85"/>
        <v>150000</v>
      </c>
      <c r="AI208" s="6">
        <f t="shared" ca="1" si="85"/>
        <v>6.4000000000000001E-2</v>
      </c>
      <c r="AJ208" s="19">
        <f t="shared" ca="1" si="85"/>
        <v>2.4620000000000002E-4</v>
      </c>
      <c r="AK208" s="6">
        <f t="shared" si="85"/>
        <v>1.03</v>
      </c>
      <c r="AL208" s="113">
        <f t="shared" si="86"/>
        <v>43658</v>
      </c>
      <c r="AM208" s="19">
        <f t="shared" ca="1" si="87"/>
        <v>1.0230822100000001</v>
      </c>
      <c r="AN208" s="18">
        <f t="shared" ca="1" si="87"/>
        <v>3462.3314999999998</v>
      </c>
      <c r="AO208" s="12">
        <f t="shared" si="87"/>
        <v>0</v>
      </c>
      <c r="AP208" s="20">
        <f t="shared" si="87"/>
        <v>0</v>
      </c>
      <c r="AQ208" s="18">
        <f t="shared" si="87"/>
        <v>0</v>
      </c>
      <c r="AR208" s="13" t="str">
        <f t="shared" si="87"/>
        <v>A+J=</v>
      </c>
      <c r="AS208" s="113">
        <f t="shared" si="87"/>
        <v>44266</v>
      </c>
      <c r="AT208" s="21"/>
      <c r="AU208" s="21"/>
      <c r="AV208" s="45"/>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row>
    <row r="209" spans="1:196" x14ac:dyDescent="0.2">
      <c r="A209" s="140">
        <f t="shared" si="94"/>
        <v>43724</v>
      </c>
      <c r="B209" s="141">
        <f t="shared" ca="1" si="100"/>
        <v>155167.122</v>
      </c>
      <c r="C209" s="142">
        <f t="shared" si="95"/>
        <v>150000</v>
      </c>
      <c r="D209" s="143">
        <f ca="1">IF(A209&lt;$B$1,VLOOKUP(A209,[1]DI!$A$4:$B$15000,2,FALSE),0)</f>
        <v>5.8999999999999997E-2</v>
      </c>
      <c r="E209" s="142">
        <f t="shared" ca="1" si="101"/>
        <v>2.2751E-4</v>
      </c>
      <c r="F209" s="144">
        <f t="shared" si="96"/>
        <v>1.03</v>
      </c>
      <c r="G209" s="145">
        <f t="shared" ca="1" si="89"/>
        <v>1.0002343353000001</v>
      </c>
      <c r="H209" s="142">
        <f ca="1">TRUNC(PRODUCT(G$10:G208),15)</f>
        <v>1.0344474834775199</v>
      </c>
      <c r="I209" s="142">
        <f t="shared" si="97"/>
        <v>1</v>
      </c>
      <c r="J209" s="142">
        <f t="shared" ca="1" si="90"/>
        <v>1.0344474800000001</v>
      </c>
      <c r="K209" s="142">
        <f t="shared" ca="1" si="91"/>
        <v>5167.1220000000003</v>
      </c>
      <c r="L209" s="146">
        <f>IF(VLOOKUP(A209,$U$12:$AD$125,8)=VLOOKUP(A208,$U$12:$AD$125,8),0,VLOOKUP(A209,U$12:$AD$125,8))</f>
        <v>0</v>
      </c>
      <c r="M209" s="147">
        <f>IF(L209&gt;0,VLOOKUP(L209,T$12:$AC$125,7),0)</f>
        <v>0</v>
      </c>
      <c r="N209" s="142">
        <f t="shared" si="92"/>
        <v>0</v>
      </c>
      <c r="O209" s="142">
        <f t="shared" ca="1" si="93"/>
        <v>5167.1220000000003</v>
      </c>
      <c r="P209" s="148" t="str">
        <f t="shared" si="98"/>
        <v>A+J=</v>
      </c>
      <c r="Q209" s="149">
        <f t="shared" si="99"/>
        <v>44266</v>
      </c>
      <c r="R209" s="12"/>
      <c r="S209" s="12"/>
      <c r="T209" s="139">
        <v>44672</v>
      </c>
      <c r="U209" s="23" t="s">
        <v>84</v>
      </c>
      <c r="V209" s="21"/>
      <c r="W209" s="12"/>
      <c r="X209" s="30"/>
      <c r="Y209" s="30"/>
      <c r="Z209" s="30"/>
      <c r="AA209" s="12"/>
      <c r="AB209" s="12"/>
      <c r="AC209" s="12"/>
      <c r="AD209" s="12"/>
      <c r="AE209" s="12"/>
      <c r="AF209" s="113">
        <f t="shared" si="88"/>
        <v>43659</v>
      </c>
      <c r="AG209" s="18">
        <f t="shared" ca="1" si="85"/>
        <v>153501.2475</v>
      </c>
      <c r="AH209" s="18">
        <f t="shared" si="85"/>
        <v>150000</v>
      </c>
      <c r="AI209" s="6">
        <f t="shared" ca="1" si="85"/>
        <v>0</v>
      </c>
      <c r="AJ209" s="19">
        <f t="shared" ca="1" si="85"/>
        <v>0</v>
      </c>
      <c r="AK209" s="6">
        <f t="shared" si="85"/>
        <v>1.03</v>
      </c>
      <c r="AL209" s="113">
        <f t="shared" si="86"/>
        <v>43659</v>
      </c>
      <c r="AM209" s="19">
        <f t="shared" ca="1" si="87"/>
        <v>1.0233416500000001</v>
      </c>
      <c r="AN209" s="18">
        <f t="shared" ca="1" si="87"/>
        <v>3501.2474999999999</v>
      </c>
      <c r="AO209" s="12">
        <f t="shared" si="87"/>
        <v>0</v>
      </c>
      <c r="AP209" s="20">
        <f t="shared" si="87"/>
        <v>0</v>
      </c>
      <c r="AQ209" s="18">
        <f t="shared" si="87"/>
        <v>0</v>
      </c>
      <c r="AR209" s="13" t="str">
        <f t="shared" si="87"/>
        <v>A+J=</v>
      </c>
      <c r="AS209" s="113">
        <f t="shared" si="87"/>
        <v>44266</v>
      </c>
      <c r="AT209" s="21"/>
      <c r="AU209" s="21"/>
      <c r="AV209" s="45"/>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row>
    <row r="210" spans="1:196" x14ac:dyDescent="0.2">
      <c r="A210" s="140">
        <f t="shared" si="94"/>
        <v>43725</v>
      </c>
      <c r="B210" s="141">
        <f t="shared" ca="1" si="100"/>
        <v>155203.48349998999</v>
      </c>
      <c r="C210" s="142">
        <f t="shared" si="95"/>
        <v>150000</v>
      </c>
      <c r="D210" s="143">
        <f ca="1">IF(A210&lt;$B$1,VLOOKUP(A210,[1]DI!$A$4:$B$15000,2,FALSE),0)</f>
        <v>5.8999999999999997E-2</v>
      </c>
      <c r="E210" s="142">
        <f t="shared" ca="1" si="101"/>
        <v>2.2751E-4</v>
      </c>
      <c r="F210" s="144">
        <f t="shared" si="96"/>
        <v>1.03</v>
      </c>
      <c r="G210" s="145">
        <f t="shared" ca="1" si="89"/>
        <v>1.0002343353000001</v>
      </c>
      <c r="H210" s="142">
        <f ca="1">TRUNC(PRODUCT(G$10:G209),15)</f>
        <v>1.03468989103889</v>
      </c>
      <c r="I210" s="142">
        <f t="shared" si="97"/>
        <v>1</v>
      </c>
      <c r="J210" s="142">
        <f t="shared" ca="1" si="90"/>
        <v>1.0346898899999999</v>
      </c>
      <c r="K210" s="142">
        <f t="shared" ca="1" si="91"/>
        <v>5203.4834999900004</v>
      </c>
      <c r="L210" s="146">
        <f>IF(VLOOKUP(A210,$U$12:$AD$125,8)=VLOOKUP(A209,$U$12:$AD$125,8),0,VLOOKUP(A210,U$12:$AD$125,8))</f>
        <v>0</v>
      </c>
      <c r="M210" s="147">
        <f>IF(L210&gt;0,VLOOKUP(L210,T$12:$AC$125,7),0)</f>
        <v>0</v>
      </c>
      <c r="N210" s="142">
        <f t="shared" si="92"/>
        <v>0</v>
      </c>
      <c r="O210" s="142">
        <f t="shared" ca="1" si="93"/>
        <v>5203.4834999900004</v>
      </c>
      <c r="P210" s="148" t="str">
        <f t="shared" si="98"/>
        <v>A+J=</v>
      </c>
      <c r="Q210" s="149">
        <f t="shared" si="99"/>
        <v>44266</v>
      </c>
      <c r="R210" s="12"/>
      <c r="S210" s="12"/>
      <c r="T210" s="139">
        <v>44728</v>
      </c>
      <c r="U210" s="23" t="s">
        <v>92</v>
      </c>
      <c r="V210" s="21"/>
      <c r="W210" s="12"/>
      <c r="X210" s="30"/>
      <c r="Y210" s="30"/>
      <c r="Z210" s="30"/>
      <c r="AA210" s="12"/>
      <c r="AB210" s="12"/>
      <c r="AC210" s="12"/>
      <c r="AD210" s="12"/>
      <c r="AE210" s="12"/>
      <c r="AF210" s="113">
        <f t="shared" si="88"/>
        <v>43660</v>
      </c>
      <c r="AG210" s="18">
        <f t="shared" ca="1" si="85"/>
        <v>153501.2475</v>
      </c>
      <c r="AH210" s="18">
        <f t="shared" si="85"/>
        <v>150000</v>
      </c>
      <c r="AI210" s="6">
        <f t="shared" ca="1" si="85"/>
        <v>0</v>
      </c>
      <c r="AJ210" s="19">
        <f t="shared" ca="1" si="85"/>
        <v>0</v>
      </c>
      <c r="AK210" s="6">
        <f t="shared" si="85"/>
        <v>1.03</v>
      </c>
      <c r="AL210" s="113">
        <f t="shared" si="86"/>
        <v>43660</v>
      </c>
      <c r="AM210" s="19">
        <f t="shared" ca="1" si="87"/>
        <v>1.0233416500000001</v>
      </c>
      <c r="AN210" s="18">
        <f t="shared" ca="1" si="87"/>
        <v>3501.2474999999999</v>
      </c>
      <c r="AO210" s="12">
        <f t="shared" si="87"/>
        <v>0</v>
      </c>
      <c r="AP210" s="20">
        <f t="shared" si="87"/>
        <v>0</v>
      </c>
      <c r="AQ210" s="18">
        <f t="shared" si="87"/>
        <v>0</v>
      </c>
      <c r="AR210" s="13" t="str">
        <f t="shared" si="87"/>
        <v>A+J=</v>
      </c>
      <c r="AS210" s="113">
        <f t="shared" si="87"/>
        <v>44266</v>
      </c>
      <c r="AT210" s="21"/>
      <c r="AU210" s="21"/>
      <c r="AV210" s="45"/>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row>
    <row r="211" spans="1:196" x14ac:dyDescent="0.2">
      <c r="A211" s="140">
        <f t="shared" si="94"/>
        <v>43726</v>
      </c>
      <c r="B211" s="141">
        <f t="shared" ca="1" si="100"/>
        <v>155239.85399999999</v>
      </c>
      <c r="C211" s="142">
        <f t="shared" si="95"/>
        <v>150000</v>
      </c>
      <c r="D211" s="143">
        <f ca="1">IF(A211&lt;$B$1,VLOOKUP(A211,[1]DI!$A$4:$B$15000,2,FALSE),0)</f>
        <v>5.8999999999999997E-2</v>
      </c>
      <c r="E211" s="142">
        <f t="shared" ca="1" si="101"/>
        <v>2.2751E-4</v>
      </c>
      <c r="F211" s="144">
        <f t="shared" si="96"/>
        <v>1.03</v>
      </c>
      <c r="G211" s="145">
        <f t="shared" ca="1" si="89"/>
        <v>1.0002343353000001</v>
      </c>
      <c r="H211" s="142">
        <f ca="1">TRUNC(PRODUCT(G$10:G210),15)</f>
        <v>1.0349323554049099</v>
      </c>
      <c r="I211" s="142">
        <f t="shared" si="97"/>
        <v>1</v>
      </c>
      <c r="J211" s="142">
        <f t="shared" ca="1" si="90"/>
        <v>1.03493236</v>
      </c>
      <c r="K211" s="142">
        <f t="shared" ca="1" si="91"/>
        <v>5239.8540000000003</v>
      </c>
      <c r="L211" s="146">
        <f>IF(VLOOKUP(A211,$U$12:$AD$125,8)=VLOOKUP(A210,$U$12:$AD$125,8),0,VLOOKUP(A211,U$12:$AD$125,8))</f>
        <v>0</v>
      </c>
      <c r="M211" s="147">
        <f>IF(L211&gt;0,VLOOKUP(L211,T$12:$AC$125,7),0)</f>
        <v>0</v>
      </c>
      <c r="N211" s="142">
        <f t="shared" si="92"/>
        <v>0</v>
      </c>
      <c r="O211" s="142">
        <f t="shared" ca="1" si="93"/>
        <v>5239.8540000000003</v>
      </c>
      <c r="P211" s="148" t="str">
        <f t="shared" si="98"/>
        <v>A+J=</v>
      </c>
      <c r="Q211" s="149">
        <f t="shared" si="99"/>
        <v>44266</v>
      </c>
      <c r="R211" s="12"/>
      <c r="S211" s="12"/>
      <c r="T211" s="139">
        <v>44811</v>
      </c>
      <c r="U211" s="23" t="s">
        <v>93</v>
      </c>
      <c r="V211" s="21"/>
      <c r="W211" s="12"/>
      <c r="X211" s="30"/>
      <c r="Y211" s="30"/>
      <c r="Z211" s="30"/>
      <c r="AA211" s="12"/>
      <c r="AB211" s="12"/>
      <c r="AC211" s="12"/>
      <c r="AD211" s="12"/>
      <c r="AE211" s="12"/>
      <c r="AF211" s="113">
        <f t="shared" si="88"/>
        <v>43661</v>
      </c>
      <c r="AG211" s="18">
        <f t="shared" ref="AG211:AK224" ca="1" si="102">VLOOKUP($AF211,$A$10:$Q$3625,(AG$1)+1)</f>
        <v>153501.2475</v>
      </c>
      <c r="AH211" s="18">
        <f t="shared" si="102"/>
        <v>150000</v>
      </c>
      <c r="AI211" s="6">
        <f t="shared" ca="1" si="102"/>
        <v>6.4000000000000001E-2</v>
      </c>
      <c r="AJ211" s="19">
        <f t="shared" ca="1" si="102"/>
        <v>2.4620000000000002E-4</v>
      </c>
      <c r="AK211" s="6">
        <f t="shared" si="102"/>
        <v>1.03</v>
      </c>
      <c r="AL211" s="113">
        <f t="shared" si="86"/>
        <v>43661</v>
      </c>
      <c r="AM211" s="19">
        <f t="shared" ref="AM211:AS224" ca="1" si="103">VLOOKUP($AF211,$A$10:$Q$3625,(AM$1)+1)</f>
        <v>1.0233416500000001</v>
      </c>
      <c r="AN211" s="18">
        <f t="shared" ca="1" si="103"/>
        <v>3501.2474999999999</v>
      </c>
      <c r="AO211" s="12">
        <f t="shared" si="103"/>
        <v>0</v>
      </c>
      <c r="AP211" s="20">
        <f t="shared" si="103"/>
        <v>0</v>
      </c>
      <c r="AQ211" s="18">
        <f t="shared" si="103"/>
        <v>0</v>
      </c>
      <c r="AR211" s="13" t="str">
        <f t="shared" si="103"/>
        <v>A+J=</v>
      </c>
      <c r="AS211" s="113">
        <f t="shared" si="103"/>
        <v>44266</v>
      </c>
      <c r="AT211" s="21"/>
      <c r="AU211" s="21"/>
      <c r="AV211" s="45"/>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row>
    <row r="212" spans="1:196" x14ac:dyDescent="0.2">
      <c r="A212" s="140">
        <f t="shared" si="94"/>
        <v>43727</v>
      </c>
      <c r="B212" s="141">
        <f t="shared" ca="1" si="100"/>
        <v>155276.23199999999</v>
      </c>
      <c r="C212" s="142">
        <f t="shared" si="95"/>
        <v>150000</v>
      </c>
      <c r="D212" s="143">
        <f ca="1">IF(A212&lt;$B$1,VLOOKUP(A212,[1]DI!$A$4:$B$15000,2,FALSE),0)</f>
        <v>5.3999999999999999E-2</v>
      </c>
      <c r="E212" s="142">
        <f t="shared" ca="1" si="101"/>
        <v>2.0871999999999999E-4</v>
      </c>
      <c r="F212" s="144">
        <f t="shared" si="96"/>
        <v>1.03</v>
      </c>
      <c r="G212" s="145">
        <f t="shared" ca="1" si="89"/>
        <v>1.0002149816000001</v>
      </c>
      <c r="H212" s="142">
        <f ca="1">TRUNC(PRODUCT(G$10:G211),15)</f>
        <v>1.0351748765889</v>
      </c>
      <c r="I212" s="142">
        <f t="shared" si="97"/>
        <v>1</v>
      </c>
      <c r="J212" s="142">
        <f t="shared" ca="1" si="90"/>
        <v>1.03517488</v>
      </c>
      <c r="K212" s="142">
        <f t="shared" ca="1" si="91"/>
        <v>5276.232</v>
      </c>
      <c r="L212" s="146">
        <f>IF(VLOOKUP(A212,$U$12:$AD$125,8)=VLOOKUP(A211,$U$12:$AD$125,8),0,VLOOKUP(A212,U$12:$AD$125,8))</f>
        <v>0</v>
      </c>
      <c r="M212" s="147">
        <f>IF(L212&gt;0,VLOOKUP(L212,T$12:$AC$125,7),0)</f>
        <v>0</v>
      </c>
      <c r="N212" s="142">
        <f t="shared" si="92"/>
        <v>0</v>
      </c>
      <c r="O212" s="142">
        <f t="shared" ca="1" si="93"/>
        <v>5276.232</v>
      </c>
      <c r="P212" s="148" t="str">
        <f t="shared" si="98"/>
        <v>A+J=</v>
      </c>
      <c r="Q212" s="149">
        <f t="shared" si="99"/>
        <v>44266</v>
      </c>
      <c r="R212" s="12"/>
      <c r="S212" s="12"/>
      <c r="T212" s="139">
        <v>44846</v>
      </c>
      <c r="U212" s="28" t="s">
        <v>88</v>
      </c>
      <c r="V212" s="21"/>
      <c r="W212" s="12"/>
      <c r="X212" s="30"/>
      <c r="Y212" s="30"/>
      <c r="Z212" s="30"/>
      <c r="AA212" s="12"/>
      <c r="AB212" s="12"/>
      <c r="AC212" s="12"/>
      <c r="AD212" s="12"/>
      <c r="AE212" s="12"/>
      <c r="AF212" s="113">
        <f t="shared" si="88"/>
        <v>43662</v>
      </c>
      <c r="AG212" s="18">
        <f t="shared" ca="1" si="102"/>
        <v>153540.17399998999</v>
      </c>
      <c r="AH212" s="18">
        <f t="shared" si="102"/>
        <v>150000</v>
      </c>
      <c r="AI212" s="6">
        <f t="shared" ca="1" si="102"/>
        <v>6.4000000000000001E-2</v>
      </c>
      <c r="AJ212" s="19">
        <f t="shared" ca="1" si="102"/>
        <v>2.4620000000000002E-4</v>
      </c>
      <c r="AK212" s="6">
        <f t="shared" si="102"/>
        <v>1.03</v>
      </c>
      <c r="AL212" s="113">
        <f t="shared" si="86"/>
        <v>43662</v>
      </c>
      <c r="AM212" s="19">
        <f t="shared" ca="1" si="103"/>
        <v>1.0236011599999999</v>
      </c>
      <c r="AN212" s="18">
        <f t="shared" ca="1" si="103"/>
        <v>3540.1739999900001</v>
      </c>
      <c r="AO212" s="12">
        <f t="shared" si="103"/>
        <v>0</v>
      </c>
      <c r="AP212" s="20">
        <f t="shared" si="103"/>
        <v>0</v>
      </c>
      <c r="AQ212" s="18">
        <f t="shared" si="103"/>
        <v>0</v>
      </c>
      <c r="AR212" s="13" t="str">
        <f t="shared" si="103"/>
        <v>A+J=</v>
      </c>
      <c r="AS212" s="113">
        <f t="shared" si="103"/>
        <v>44266</v>
      </c>
      <c r="AT212" s="21"/>
      <c r="AU212" s="21"/>
      <c r="AV212" s="45"/>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row>
    <row r="213" spans="1:196" x14ac:dyDescent="0.2">
      <c r="A213" s="140">
        <f t="shared" si="94"/>
        <v>43728</v>
      </c>
      <c r="B213" s="141">
        <f t="shared" ca="1" si="100"/>
        <v>155309.61300000001</v>
      </c>
      <c r="C213" s="142">
        <f t="shared" si="95"/>
        <v>150000</v>
      </c>
      <c r="D213" s="143">
        <f ca="1">IF(A213&lt;$B$1,VLOOKUP(A213,[1]DI!$A$4:$B$15000,2,FALSE),0)</f>
        <v>5.3999999999999999E-2</v>
      </c>
      <c r="E213" s="142">
        <f t="shared" ca="1" si="101"/>
        <v>2.0871999999999999E-4</v>
      </c>
      <c r="F213" s="144">
        <f t="shared" si="96"/>
        <v>1.03</v>
      </c>
      <c r="G213" s="145">
        <f t="shared" ca="1" si="89"/>
        <v>1.0002149816000001</v>
      </c>
      <c r="H213" s="142">
        <f ca="1">TRUNC(PRODUCT(G$10:G212),15)</f>
        <v>1.0353974201401499</v>
      </c>
      <c r="I213" s="142">
        <f t="shared" si="97"/>
        <v>1</v>
      </c>
      <c r="J213" s="142">
        <f t="shared" ca="1" si="90"/>
        <v>1.03539742</v>
      </c>
      <c r="K213" s="142">
        <f t="shared" ca="1" si="91"/>
        <v>5309.6130000000003</v>
      </c>
      <c r="L213" s="146">
        <f>IF(VLOOKUP(A213,$U$12:$AD$125,8)=VLOOKUP(A212,$U$12:$AD$125,8),0,VLOOKUP(A213,U$12:$AD$125,8))</f>
        <v>0</v>
      </c>
      <c r="M213" s="147">
        <f>IF(L213&gt;0,VLOOKUP(L213,T$12:$AC$125,7),0)</f>
        <v>0</v>
      </c>
      <c r="N213" s="142">
        <f t="shared" si="92"/>
        <v>0</v>
      </c>
      <c r="O213" s="142">
        <f t="shared" ca="1" si="93"/>
        <v>5309.6130000000003</v>
      </c>
      <c r="P213" s="148" t="str">
        <f t="shared" si="98"/>
        <v>A+J=</v>
      </c>
      <c r="Q213" s="149">
        <f t="shared" si="99"/>
        <v>44266</v>
      </c>
      <c r="R213" s="12"/>
      <c r="S213" s="12"/>
      <c r="T213" s="139">
        <v>44867</v>
      </c>
      <c r="U213" s="23" t="s">
        <v>94</v>
      </c>
      <c r="V213" s="21"/>
      <c r="W213" s="12"/>
      <c r="X213" s="30"/>
      <c r="Y213" s="30"/>
      <c r="Z213" s="30"/>
      <c r="AA213" s="12"/>
      <c r="AB213" s="12"/>
      <c r="AC213" s="12"/>
      <c r="AD213" s="12"/>
      <c r="AE213" s="12"/>
      <c r="AF213" s="113">
        <f t="shared" si="88"/>
        <v>43663</v>
      </c>
      <c r="AG213" s="18">
        <f t="shared" ca="1" si="102"/>
        <v>153579.10949999999</v>
      </c>
      <c r="AH213" s="18">
        <f t="shared" si="102"/>
        <v>150000</v>
      </c>
      <c r="AI213" s="6">
        <f t="shared" ca="1" si="102"/>
        <v>6.4000000000000001E-2</v>
      </c>
      <c r="AJ213" s="19">
        <f t="shared" ca="1" si="102"/>
        <v>2.4620000000000002E-4</v>
      </c>
      <c r="AK213" s="6">
        <f t="shared" si="102"/>
        <v>1.03</v>
      </c>
      <c r="AL213" s="113">
        <f t="shared" si="86"/>
        <v>43663</v>
      </c>
      <c r="AM213" s="19">
        <f t="shared" ca="1" si="103"/>
        <v>1.02386073</v>
      </c>
      <c r="AN213" s="18">
        <f t="shared" ca="1" si="103"/>
        <v>3579.1095</v>
      </c>
      <c r="AO213" s="12">
        <f t="shared" si="103"/>
        <v>0</v>
      </c>
      <c r="AP213" s="20">
        <f t="shared" si="103"/>
        <v>0</v>
      </c>
      <c r="AQ213" s="18">
        <f t="shared" si="103"/>
        <v>0</v>
      </c>
      <c r="AR213" s="13" t="str">
        <f t="shared" si="103"/>
        <v>A+J=</v>
      </c>
      <c r="AS213" s="113">
        <f t="shared" si="103"/>
        <v>44266</v>
      </c>
      <c r="AT213" s="21"/>
      <c r="AU213" s="21"/>
      <c r="AV213" s="45"/>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row>
    <row r="214" spans="1:196" x14ac:dyDescent="0.2">
      <c r="A214" s="140">
        <f t="shared" si="94"/>
        <v>43729</v>
      </c>
      <c r="B214" s="141">
        <f t="shared" ca="1" si="100"/>
        <v>155343.00149999</v>
      </c>
      <c r="C214" s="142">
        <f t="shared" si="95"/>
        <v>150000</v>
      </c>
      <c r="D214" s="143">
        <f ca="1">IF(A214&lt;$B$1,VLOOKUP(A214,[1]DI!$A$4:$B$15000,2,FALSE),0)</f>
        <v>0</v>
      </c>
      <c r="E214" s="142">
        <f t="shared" ca="1" si="101"/>
        <v>0</v>
      </c>
      <c r="F214" s="144">
        <f t="shared" si="96"/>
        <v>1.03</v>
      </c>
      <c r="G214" s="145">
        <f t="shared" ca="1" si="89"/>
        <v>1</v>
      </c>
      <c r="H214" s="142">
        <f ca="1">TRUNC(PRODUCT(G$10:G213),15)</f>
        <v>1.0356200115341601</v>
      </c>
      <c r="I214" s="142">
        <f t="shared" si="97"/>
        <v>1</v>
      </c>
      <c r="J214" s="142">
        <f t="shared" ca="1" si="90"/>
        <v>1.0356200099999999</v>
      </c>
      <c r="K214" s="142">
        <f t="shared" ca="1" si="91"/>
        <v>5343.0014999900004</v>
      </c>
      <c r="L214" s="146">
        <f>IF(VLOOKUP(A214,$U$12:$AD$125,8)=VLOOKUP(A213,$U$12:$AD$125,8),0,VLOOKUP(A214,U$12:$AD$125,8))</f>
        <v>0</v>
      </c>
      <c r="M214" s="147">
        <f>IF(L214&gt;0,VLOOKUP(L214,T$12:$AC$125,7),0)</f>
        <v>0</v>
      </c>
      <c r="N214" s="142">
        <f t="shared" si="92"/>
        <v>0</v>
      </c>
      <c r="O214" s="142">
        <f t="shared" ca="1" si="93"/>
        <v>5343.0014999900004</v>
      </c>
      <c r="P214" s="148" t="str">
        <f t="shared" si="98"/>
        <v>A+J=</v>
      </c>
      <c r="Q214" s="149">
        <f t="shared" si="99"/>
        <v>44266</v>
      </c>
      <c r="R214" s="12"/>
      <c r="S214" s="12"/>
      <c r="T214" s="139">
        <v>44880</v>
      </c>
      <c r="U214" s="23" t="s">
        <v>95</v>
      </c>
      <c r="V214" s="21"/>
      <c r="W214" s="12"/>
      <c r="X214" s="30"/>
      <c r="Y214" s="30"/>
      <c r="Z214" s="30"/>
      <c r="AA214" s="12"/>
      <c r="AB214" s="12"/>
      <c r="AC214" s="12"/>
      <c r="AD214" s="12"/>
      <c r="AE214" s="12"/>
      <c r="AF214" s="113">
        <f t="shared" si="88"/>
        <v>43664</v>
      </c>
      <c r="AG214" s="18">
        <f t="shared" ca="1" si="102"/>
        <v>153618.05399998999</v>
      </c>
      <c r="AH214" s="18">
        <f t="shared" si="102"/>
        <v>150000</v>
      </c>
      <c r="AI214" s="6">
        <f t="shared" ca="1" si="102"/>
        <v>6.4000000000000001E-2</v>
      </c>
      <c r="AJ214" s="19">
        <f t="shared" ca="1" si="102"/>
        <v>2.4620000000000002E-4</v>
      </c>
      <c r="AK214" s="6">
        <f t="shared" si="102"/>
        <v>1.03</v>
      </c>
      <c r="AL214" s="113">
        <f t="shared" si="86"/>
        <v>43664</v>
      </c>
      <c r="AM214" s="19">
        <f t="shared" ca="1" si="103"/>
        <v>1.02412036</v>
      </c>
      <c r="AN214" s="18">
        <f t="shared" ca="1" si="103"/>
        <v>3618.0539999900002</v>
      </c>
      <c r="AO214" s="12">
        <f t="shared" si="103"/>
        <v>0</v>
      </c>
      <c r="AP214" s="20">
        <f t="shared" si="103"/>
        <v>0</v>
      </c>
      <c r="AQ214" s="18">
        <f t="shared" si="103"/>
        <v>0</v>
      </c>
      <c r="AR214" s="13" t="str">
        <f t="shared" si="103"/>
        <v>A+J=</v>
      </c>
      <c r="AS214" s="113">
        <f t="shared" si="103"/>
        <v>44266</v>
      </c>
      <c r="AT214" s="21"/>
      <c r="AU214" s="21"/>
      <c r="AV214" s="45"/>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row>
    <row r="215" spans="1:196" x14ac:dyDescent="0.2">
      <c r="A215" s="140">
        <f t="shared" si="94"/>
        <v>43730</v>
      </c>
      <c r="B215" s="141">
        <f t="shared" ca="1" si="100"/>
        <v>155343.00149999</v>
      </c>
      <c r="C215" s="142">
        <f t="shared" si="95"/>
        <v>150000</v>
      </c>
      <c r="D215" s="143">
        <f ca="1">IF(A215&lt;$B$1,VLOOKUP(A215,[1]DI!$A$4:$B$15000,2,FALSE),0)</f>
        <v>0</v>
      </c>
      <c r="E215" s="142">
        <f t="shared" ca="1" si="101"/>
        <v>0</v>
      </c>
      <c r="F215" s="144">
        <f t="shared" si="96"/>
        <v>1.03</v>
      </c>
      <c r="G215" s="145">
        <f t="shared" ca="1" si="89"/>
        <v>1</v>
      </c>
      <c r="H215" s="142">
        <f ca="1">TRUNC(PRODUCT(G$10:G214),15)</f>
        <v>1.0356200115341601</v>
      </c>
      <c r="I215" s="142">
        <f t="shared" si="97"/>
        <v>1</v>
      </c>
      <c r="J215" s="142">
        <f t="shared" ca="1" si="90"/>
        <v>1.0356200099999999</v>
      </c>
      <c r="K215" s="142">
        <f t="shared" ca="1" si="91"/>
        <v>5343.0014999900004</v>
      </c>
      <c r="L215" s="146">
        <f>IF(VLOOKUP(A215,$U$12:$AD$125,8)=VLOOKUP(A214,$U$12:$AD$125,8),0,VLOOKUP(A215,U$12:$AD$125,8))</f>
        <v>0</v>
      </c>
      <c r="M215" s="147">
        <f>IF(L215&gt;0,VLOOKUP(L215,T$12:$AC$125,7),0)</f>
        <v>0</v>
      </c>
      <c r="N215" s="142">
        <f t="shared" si="92"/>
        <v>0</v>
      </c>
      <c r="O215" s="142">
        <f t="shared" ca="1" si="93"/>
        <v>5343.0014999900004</v>
      </c>
      <c r="P215" s="148" t="str">
        <f t="shared" si="98"/>
        <v>A+J=</v>
      </c>
      <c r="Q215" s="149">
        <f t="shared" si="99"/>
        <v>44266</v>
      </c>
      <c r="R215" s="12"/>
      <c r="S215" s="12"/>
      <c r="T215" s="139">
        <v>44977</v>
      </c>
      <c r="U215" s="23" t="s">
        <v>82</v>
      </c>
      <c r="V215" s="21"/>
      <c r="W215" s="12"/>
      <c r="X215" s="30"/>
      <c r="Y215" s="30"/>
      <c r="Z215" s="30"/>
      <c r="AA215" s="12"/>
      <c r="AB215" s="12"/>
      <c r="AC215" s="12"/>
      <c r="AD215" s="12"/>
      <c r="AE215" s="12"/>
      <c r="AF215" s="113">
        <f t="shared" si="88"/>
        <v>43665</v>
      </c>
      <c r="AG215" s="18">
        <f t="shared" ca="1" si="102"/>
        <v>153657.0105</v>
      </c>
      <c r="AH215" s="18">
        <f t="shared" si="102"/>
        <v>150000</v>
      </c>
      <c r="AI215" s="6">
        <f t="shared" ca="1" si="102"/>
        <v>6.4000000000000001E-2</v>
      </c>
      <c r="AJ215" s="19">
        <f t="shared" ca="1" si="102"/>
        <v>2.4620000000000002E-4</v>
      </c>
      <c r="AK215" s="6">
        <f t="shared" si="102"/>
        <v>1.03</v>
      </c>
      <c r="AL215" s="113">
        <f t="shared" si="86"/>
        <v>43665</v>
      </c>
      <c r="AM215" s="19">
        <f t="shared" ca="1" si="103"/>
        <v>1.0243800700000001</v>
      </c>
      <c r="AN215" s="18">
        <f t="shared" ca="1" si="103"/>
        <v>3657.0104999999999</v>
      </c>
      <c r="AO215" s="12">
        <f t="shared" si="103"/>
        <v>0</v>
      </c>
      <c r="AP215" s="20">
        <f t="shared" si="103"/>
        <v>0</v>
      </c>
      <c r="AQ215" s="18">
        <f t="shared" si="103"/>
        <v>0</v>
      </c>
      <c r="AR215" s="13" t="str">
        <f t="shared" si="103"/>
        <v>A+J=</v>
      </c>
      <c r="AS215" s="113">
        <f t="shared" si="103"/>
        <v>44266</v>
      </c>
      <c r="AT215" s="21"/>
      <c r="AU215" s="21"/>
      <c r="AV215" s="45"/>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row>
    <row r="216" spans="1:196" x14ac:dyDescent="0.2">
      <c r="A216" s="140">
        <f t="shared" si="94"/>
        <v>43731</v>
      </c>
      <c r="B216" s="141">
        <f t="shared" ca="1" si="100"/>
        <v>155343.00149999</v>
      </c>
      <c r="C216" s="142">
        <f t="shared" si="95"/>
        <v>150000</v>
      </c>
      <c r="D216" s="143">
        <f ca="1">IF(A216&lt;$B$1,VLOOKUP(A216,[1]DI!$A$4:$B$15000,2,FALSE),0)</f>
        <v>5.3999999999999999E-2</v>
      </c>
      <c r="E216" s="142">
        <f t="shared" ca="1" si="101"/>
        <v>2.0871999999999999E-4</v>
      </c>
      <c r="F216" s="144">
        <f t="shared" si="96"/>
        <v>1.03</v>
      </c>
      <c r="G216" s="145">
        <f t="shared" ca="1" si="89"/>
        <v>1.0002149816000001</v>
      </c>
      <c r="H216" s="142">
        <f ca="1">TRUNC(PRODUCT(G$10:G215),15)</f>
        <v>1.0356200115341601</v>
      </c>
      <c r="I216" s="142">
        <f t="shared" si="97"/>
        <v>1</v>
      </c>
      <c r="J216" s="142">
        <f t="shared" ca="1" si="90"/>
        <v>1.0356200099999999</v>
      </c>
      <c r="K216" s="142">
        <f t="shared" ca="1" si="91"/>
        <v>5343.0014999900004</v>
      </c>
      <c r="L216" s="146">
        <f>IF(VLOOKUP(A216,$U$12:$AD$125,8)=VLOOKUP(A215,$U$12:$AD$125,8),0,VLOOKUP(A216,U$12:$AD$125,8))</f>
        <v>0</v>
      </c>
      <c r="M216" s="147">
        <f>IF(L216&gt;0,VLOOKUP(L216,T$12:$AC$125,7),0)</f>
        <v>0</v>
      </c>
      <c r="N216" s="142">
        <f t="shared" si="92"/>
        <v>0</v>
      </c>
      <c r="O216" s="142">
        <f t="shared" ca="1" si="93"/>
        <v>5343.0014999900004</v>
      </c>
      <c r="P216" s="148" t="str">
        <f t="shared" si="98"/>
        <v>A+J=</v>
      </c>
      <c r="Q216" s="149">
        <f t="shared" si="99"/>
        <v>44266</v>
      </c>
      <c r="R216" s="12"/>
      <c r="S216" s="12"/>
      <c r="T216" s="139">
        <v>44978</v>
      </c>
      <c r="U216" s="23" t="s">
        <v>82</v>
      </c>
      <c r="V216" s="21"/>
      <c r="W216" s="12"/>
      <c r="X216" s="30"/>
      <c r="Y216" s="30"/>
      <c r="Z216" s="30"/>
      <c r="AA216" s="12"/>
      <c r="AB216" s="12"/>
      <c r="AC216" s="12"/>
      <c r="AD216" s="12"/>
      <c r="AE216" s="12"/>
      <c r="AF216" s="113">
        <f t="shared" si="88"/>
        <v>43666</v>
      </c>
      <c r="AG216" s="18">
        <f t="shared" ca="1" si="102"/>
        <v>153695.97449999</v>
      </c>
      <c r="AH216" s="18">
        <f t="shared" si="102"/>
        <v>150000</v>
      </c>
      <c r="AI216" s="6">
        <f t="shared" ca="1" si="102"/>
        <v>0</v>
      </c>
      <c r="AJ216" s="19">
        <f t="shared" ca="1" si="102"/>
        <v>0</v>
      </c>
      <c r="AK216" s="6">
        <f t="shared" si="102"/>
        <v>1.03</v>
      </c>
      <c r="AL216" s="113">
        <f t="shared" si="86"/>
        <v>43666</v>
      </c>
      <c r="AM216" s="19">
        <f t="shared" ca="1" si="103"/>
        <v>1.0246398299999999</v>
      </c>
      <c r="AN216" s="18">
        <f t="shared" ca="1" si="103"/>
        <v>3695.9744999899999</v>
      </c>
      <c r="AO216" s="12">
        <f t="shared" si="103"/>
        <v>0</v>
      </c>
      <c r="AP216" s="20">
        <f t="shared" si="103"/>
        <v>0</v>
      </c>
      <c r="AQ216" s="18">
        <f t="shared" si="103"/>
        <v>0</v>
      </c>
      <c r="AR216" s="13" t="str">
        <f t="shared" si="103"/>
        <v>A+J=</v>
      </c>
      <c r="AS216" s="113">
        <f t="shared" si="103"/>
        <v>44266</v>
      </c>
      <c r="AT216" s="21"/>
      <c r="AU216" s="21"/>
      <c r="AV216" s="45"/>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row>
    <row r="217" spans="1:196" x14ac:dyDescent="0.2">
      <c r="A217" s="140">
        <f t="shared" si="94"/>
        <v>43732</v>
      </c>
      <c r="B217" s="141">
        <f t="shared" ca="1" si="100"/>
        <v>155376.39749999999</v>
      </c>
      <c r="C217" s="142">
        <f t="shared" si="95"/>
        <v>150000</v>
      </c>
      <c r="D217" s="143">
        <f ca="1">IF(A217&lt;$B$1,VLOOKUP(A217,[1]DI!$A$4:$B$15000,2,FALSE),0)</f>
        <v>5.3999999999999999E-2</v>
      </c>
      <c r="E217" s="142">
        <f t="shared" ca="1" si="101"/>
        <v>2.0871999999999999E-4</v>
      </c>
      <c r="F217" s="144">
        <f t="shared" si="96"/>
        <v>1.03</v>
      </c>
      <c r="G217" s="145">
        <f t="shared" ca="1" si="89"/>
        <v>1.0002149816000001</v>
      </c>
      <c r="H217" s="142">
        <f ca="1">TRUNC(PRODUCT(G$10:G216),15)</f>
        <v>1.0358426507812399</v>
      </c>
      <c r="I217" s="142">
        <f t="shared" si="97"/>
        <v>1</v>
      </c>
      <c r="J217" s="142">
        <f t="shared" ca="1" si="90"/>
        <v>1.03584265</v>
      </c>
      <c r="K217" s="142">
        <f t="shared" ca="1" si="91"/>
        <v>5376.3975</v>
      </c>
      <c r="L217" s="146">
        <f>IF(VLOOKUP(A217,$U$12:$AD$125,8)=VLOOKUP(A216,$U$12:$AD$125,8),0,VLOOKUP(A217,U$12:$AD$125,8))</f>
        <v>0</v>
      </c>
      <c r="M217" s="147">
        <f>IF(L217&gt;0,VLOOKUP(L217,T$12:$AC$125,7),0)</f>
        <v>0</v>
      </c>
      <c r="N217" s="142">
        <f t="shared" si="92"/>
        <v>0</v>
      </c>
      <c r="O217" s="142">
        <f t="shared" ca="1" si="93"/>
        <v>5376.3975</v>
      </c>
      <c r="P217" s="148" t="str">
        <f t="shared" si="98"/>
        <v>A+J=</v>
      </c>
      <c r="Q217" s="149">
        <f t="shared" si="99"/>
        <v>44266</v>
      </c>
      <c r="R217" s="12"/>
      <c r="S217" s="12"/>
      <c r="T217" s="139">
        <v>45023</v>
      </c>
      <c r="U217" s="23" t="s">
        <v>90</v>
      </c>
      <c r="V217" s="21"/>
      <c r="W217" s="12"/>
      <c r="X217" s="30"/>
      <c r="Y217" s="30"/>
      <c r="Z217" s="30"/>
      <c r="AA217" s="12"/>
      <c r="AB217" s="12"/>
      <c r="AC217" s="12"/>
      <c r="AD217" s="12"/>
      <c r="AE217" s="12"/>
      <c r="AF217" s="113">
        <f t="shared" si="88"/>
        <v>43667</v>
      </c>
      <c r="AG217" s="18">
        <f t="shared" ca="1" si="102"/>
        <v>153695.97449999</v>
      </c>
      <c r="AH217" s="18">
        <f t="shared" si="102"/>
        <v>150000</v>
      </c>
      <c r="AI217" s="6">
        <f t="shared" ca="1" si="102"/>
        <v>0</v>
      </c>
      <c r="AJ217" s="19">
        <f t="shared" ca="1" si="102"/>
        <v>0</v>
      </c>
      <c r="AK217" s="6">
        <f t="shared" si="102"/>
        <v>1.03</v>
      </c>
      <c r="AL217" s="113">
        <f t="shared" si="86"/>
        <v>43667</v>
      </c>
      <c r="AM217" s="19">
        <f t="shared" ca="1" si="103"/>
        <v>1.0246398299999999</v>
      </c>
      <c r="AN217" s="18">
        <f t="shared" ca="1" si="103"/>
        <v>3695.9744999899999</v>
      </c>
      <c r="AO217" s="12">
        <f t="shared" si="103"/>
        <v>0</v>
      </c>
      <c r="AP217" s="20">
        <f t="shared" si="103"/>
        <v>0</v>
      </c>
      <c r="AQ217" s="18">
        <f t="shared" si="103"/>
        <v>0</v>
      </c>
      <c r="AR217" s="13" t="str">
        <f t="shared" si="103"/>
        <v>A+J=</v>
      </c>
      <c r="AS217" s="113">
        <f t="shared" si="103"/>
        <v>44266</v>
      </c>
      <c r="AT217" s="21"/>
      <c r="AU217" s="21"/>
      <c r="AV217" s="45"/>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row>
    <row r="218" spans="1:196" x14ac:dyDescent="0.2">
      <c r="A218" s="140">
        <f t="shared" si="94"/>
        <v>43733</v>
      </c>
      <c r="B218" s="141">
        <f t="shared" ca="1" si="100"/>
        <v>155409.80099999</v>
      </c>
      <c r="C218" s="142">
        <f t="shared" si="95"/>
        <v>150000</v>
      </c>
      <c r="D218" s="143">
        <f ca="1">IF(A218&lt;$B$1,VLOOKUP(A218,[1]DI!$A$4:$B$15000,2,FALSE),0)</f>
        <v>5.3999999999999999E-2</v>
      </c>
      <c r="E218" s="142">
        <f t="shared" ca="1" si="101"/>
        <v>2.0871999999999999E-4</v>
      </c>
      <c r="F218" s="144">
        <f t="shared" si="96"/>
        <v>1.03</v>
      </c>
      <c r="G218" s="145">
        <f t="shared" ca="1" si="89"/>
        <v>1.0002149816000001</v>
      </c>
      <c r="H218" s="142">
        <f ca="1">TRUNC(PRODUCT(G$10:G217),15)</f>
        <v>1.03606533789165</v>
      </c>
      <c r="I218" s="142">
        <f t="shared" si="97"/>
        <v>1</v>
      </c>
      <c r="J218" s="142">
        <f t="shared" ca="1" si="90"/>
        <v>1.0360653399999999</v>
      </c>
      <c r="K218" s="142">
        <f t="shared" ca="1" si="91"/>
        <v>5409.8009999899996</v>
      </c>
      <c r="L218" s="146">
        <f>IF(VLOOKUP(A218,$U$12:$AD$125,8)=VLOOKUP(A217,$U$12:$AD$125,8),0,VLOOKUP(A218,U$12:$AD$125,8))</f>
        <v>0</v>
      </c>
      <c r="M218" s="147">
        <f>IF(L218&gt;0,VLOOKUP(L218,T$12:$AC$125,7),0)</f>
        <v>0</v>
      </c>
      <c r="N218" s="142">
        <f t="shared" si="92"/>
        <v>0</v>
      </c>
      <c r="O218" s="142">
        <f t="shared" ca="1" si="93"/>
        <v>5409.8009999899996</v>
      </c>
      <c r="P218" s="148" t="str">
        <f t="shared" si="98"/>
        <v>A+J=</v>
      </c>
      <c r="Q218" s="149">
        <f t="shared" si="99"/>
        <v>44266</v>
      </c>
      <c r="R218" s="12"/>
      <c r="S218" s="12"/>
      <c r="T218" s="139">
        <v>45037</v>
      </c>
      <c r="U218" s="23" t="s">
        <v>84</v>
      </c>
      <c r="V218" s="21"/>
      <c r="W218" s="12"/>
      <c r="X218" s="30"/>
      <c r="Y218" s="30"/>
      <c r="Z218" s="30"/>
      <c r="AA218" s="12"/>
      <c r="AB218" s="12"/>
      <c r="AC218" s="12"/>
      <c r="AD218" s="12"/>
      <c r="AE218" s="12"/>
      <c r="AF218" s="113">
        <f t="shared" si="88"/>
        <v>43668</v>
      </c>
      <c r="AG218" s="18">
        <f t="shared" ca="1" si="102"/>
        <v>153695.97449999</v>
      </c>
      <c r="AH218" s="18">
        <f t="shared" si="102"/>
        <v>150000</v>
      </c>
      <c r="AI218" s="6">
        <f t="shared" ca="1" si="102"/>
        <v>6.4000000000000001E-2</v>
      </c>
      <c r="AJ218" s="19">
        <f t="shared" ca="1" si="102"/>
        <v>2.4620000000000002E-4</v>
      </c>
      <c r="AK218" s="6">
        <f t="shared" si="102"/>
        <v>1.03</v>
      </c>
      <c r="AL218" s="113">
        <f t="shared" si="86"/>
        <v>43668</v>
      </c>
      <c r="AM218" s="19">
        <f t="shared" ca="1" si="103"/>
        <v>1.0246398299999999</v>
      </c>
      <c r="AN218" s="18">
        <f t="shared" ca="1" si="103"/>
        <v>3695.9744999899999</v>
      </c>
      <c r="AO218" s="12">
        <f t="shared" si="103"/>
        <v>0</v>
      </c>
      <c r="AP218" s="20">
        <f t="shared" si="103"/>
        <v>0</v>
      </c>
      <c r="AQ218" s="18">
        <f t="shared" si="103"/>
        <v>0</v>
      </c>
      <c r="AR218" s="13" t="str">
        <f t="shared" si="103"/>
        <v>A+J=</v>
      </c>
      <c r="AS218" s="113">
        <f t="shared" si="103"/>
        <v>44266</v>
      </c>
      <c r="AT218" s="21"/>
      <c r="AU218" s="21"/>
      <c r="AV218" s="45"/>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row>
    <row r="219" spans="1:196" x14ac:dyDescent="0.2">
      <c r="A219" s="140">
        <f t="shared" si="94"/>
        <v>43734</v>
      </c>
      <c r="B219" s="141">
        <f t="shared" ca="1" si="100"/>
        <v>155443.21049999</v>
      </c>
      <c r="C219" s="142">
        <f t="shared" si="95"/>
        <v>150000</v>
      </c>
      <c r="D219" s="143">
        <f ca="1">IF(A219&lt;$B$1,VLOOKUP(A219,[1]DI!$A$4:$B$15000,2,FALSE),0)</f>
        <v>5.3999999999999999E-2</v>
      </c>
      <c r="E219" s="142">
        <f t="shared" ca="1" si="101"/>
        <v>2.0871999999999999E-4</v>
      </c>
      <c r="F219" s="144">
        <f t="shared" si="96"/>
        <v>1.03</v>
      </c>
      <c r="G219" s="145">
        <f t="shared" ca="1" si="89"/>
        <v>1.0002149816000001</v>
      </c>
      <c r="H219" s="142">
        <f ca="1">TRUNC(PRODUCT(G$10:G218),15)</f>
        <v>1.03628807287569</v>
      </c>
      <c r="I219" s="142">
        <f t="shared" si="97"/>
        <v>1</v>
      </c>
      <c r="J219" s="142">
        <f t="shared" ca="1" si="90"/>
        <v>1.0362880699999999</v>
      </c>
      <c r="K219" s="142">
        <f t="shared" ca="1" si="91"/>
        <v>5443.2104999900002</v>
      </c>
      <c r="L219" s="146">
        <f>IF(VLOOKUP(A219,$U$12:$AD$125,8)=VLOOKUP(A218,$U$12:$AD$125,8),0,VLOOKUP(A219,U$12:$AD$125,8))</f>
        <v>0</v>
      </c>
      <c r="M219" s="147">
        <f>IF(L219&gt;0,VLOOKUP(L219,T$12:$AC$125,7),0)</f>
        <v>0</v>
      </c>
      <c r="N219" s="142">
        <f t="shared" si="92"/>
        <v>0</v>
      </c>
      <c r="O219" s="142">
        <f t="shared" ca="1" si="93"/>
        <v>5443.2104999900002</v>
      </c>
      <c r="P219" s="148" t="str">
        <f t="shared" si="98"/>
        <v>A+J=</v>
      </c>
      <c r="Q219" s="149">
        <f t="shared" si="99"/>
        <v>44266</v>
      </c>
      <c r="R219" s="12"/>
      <c r="S219" s="12"/>
      <c r="T219" s="139">
        <v>45047</v>
      </c>
      <c r="U219" s="23" t="s">
        <v>91</v>
      </c>
      <c r="V219" s="21"/>
      <c r="W219" s="12"/>
      <c r="X219" s="30"/>
      <c r="Y219" s="30"/>
      <c r="Z219" s="30"/>
      <c r="AA219" s="12"/>
      <c r="AB219" s="12"/>
      <c r="AC219" s="12"/>
      <c r="AD219" s="12"/>
      <c r="AE219" s="12"/>
      <c r="AF219" s="113">
        <f t="shared" si="88"/>
        <v>43669</v>
      </c>
      <c r="AG219" s="18">
        <f t="shared" ca="1" si="102"/>
        <v>153734.95049998999</v>
      </c>
      <c r="AH219" s="18">
        <f t="shared" si="102"/>
        <v>150000</v>
      </c>
      <c r="AI219" s="6">
        <f t="shared" ca="1" si="102"/>
        <v>6.4000000000000001E-2</v>
      </c>
      <c r="AJ219" s="19">
        <f t="shared" ca="1" si="102"/>
        <v>2.4620000000000002E-4</v>
      </c>
      <c r="AK219" s="6">
        <f t="shared" si="102"/>
        <v>1.03</v>
      </c>
      <c r="AL219" s="113">
        <f t="shared" si="86"/>
        <v>43669</v>
      </c>
      <c r="AM219" s="19">
        <f t="shared" ca="1" si="103"/>
        <v>1.0248996699999999</v>
      </c>
      <c r="AN219" s="18">
        <f t="shared" ca="1" si="103"/>
        <v>3734.95049999</v>
      </c>
      <c r="AO219" s="12">
        <f t="shared" si="103"/>
        <v>0</v>
      </c>
      <c r="AP219" s="20">
        <f t="shared" si="103"/>
        <v>0</v>
      </c>
      <c r="AQ219" s="18">
        <f t="shared" si="103"/>
        <v>0</v>
      </c>
      <c r="AR219" s="13" t="str">
        <f t="shared" si="103"/>
        <v>A+J=</v>
      </c>
      <c r="AS219" s="113">
        <f t="shared" si="103"/>
        <v>44266</v>
      </c>
      <c r="AT219" s="21"/>
      <c r="AU219" s="21"/>
      <c r="AV219" s="45"/>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row>
    <row r="220" spans="1:196" x14ac:dyDescent="0.2">
      <c r="A220" s="140">
        <f t="shared" si="94"/>
        <v>43735</v>
      </c>
      <c r="B220" s="141">
        <f t="shared" ca="1" si="100"/>
        <v>155476.62899999</v>
      </c>
      <c r="C220" s="142">
        <f t="shared" si="95"/>
        <v>150000</v>
      </c>
      <c r="D220" s="143">
        <f ca="1">IF(A220&lt;$B$1,VLOOKUP(A220,[1]DI!$A$4:$B$15000,2,FALSE),0)</f>
        <v>5.3999999999999999E-2</v>
      </c>
      <c r="E220" s="142">
        <f t="shared" ca="1" si="101"/>
        <v>2.0871999999999999E-4</v>
      </c>
      <c r="F220" s="144">
        <f t="shared" si="96"/>
        <v>1.03</v>
      </c>
      <c r="G220" s="145">
        <f t="shared" ca="1" si="89"/>
        <v>1.0002149816000001</v>
      </c>
      <c r="H220" s="142">
        <f ca="1">TRUNC(PRODUCT(G$10:G219),15)</f>
        <v>1.03651085574366</v>
      </c>
      <c r="I220" s="142">
        <f t="shared" si="97"/>
        <v>1</v>
      </c>
      <c r="J220" s="142">
        <f t="shared" ca="1" si="90"/>
        <v>1.0365108599999999</v>
      </c>
      <c r="K220" s="142">
        <f t="shared" ca="1" si="91"/>
        <v>5476.62899999</v>
      </c>
      <c r="L220" s="146">
        <f>IF(VLOOKUP(A220,$U$12:$AD$125,8)=VLOOKUP(A219,$U$12:$AD$125,8),0,VLOOKUP(A220,U$12:$AD$125,8))</f>
        <v>0</v>
      </c>
      <c r="M220" s="147">
        <f>IF(L220&gt;0,VLOOKUP(L220,T$12:$AC$125,7),0)</f>
        <v>0</v>
      </c>
      <c r="N220" s="142">
        <f t="shared" si="92"/>
        <v>0</v>
      </c>
      <c r="O220" s="142">
        <f t="shared" ca="1" si="93"/>
        <v>5476.62899999</v>
      </c>
      <c r="P220" s="148" t="str">
        <f t="shared" si="98"/>
        <v>A+J=</v>
      </c>
      <c r="Q220" s="149">
        <f t="shared" si="99"/>
        <v>44266</v>
      </c>
      <c r="R220" s="12"/>
      <c r="S220" s="12"/>
      <c r="T220" s="139">
        <v>45085</v>
      </c>
      <c r="U220" s="23" t="s">
        <v>92</v>
      </c>
      <c r="V220" s="21"/>
      <c r="W220" s="12"/>
      <c r="X220" s="30"/>
      <c r="Y220" s="30"/>
      <c r="Z220" s="30"/>
      <c r="AA220" s="12"/>
      <c r="AB220" s="12"/>
      <c r="AC220" s="12"/>
      <c r="AD220" s="12"/>
      <c r="AE220" s="12"/>
      <c r="AF220" s="113">
        <f t="shared" si="88"/>
        <v>43670</v>
      </c>
      <c r="AG220" s="18">
        <f t="shared" ca="1" si="102"/>
        <v>153773.93549999999</v>
      </c>
      <c r="AH220" s="18">
        <f t="shared" si="102"/>
        <v>150000</v>
      </c>
      <c r="AI220" s="6">
        <f t="shared" ca="1" si="102"/>
        <v>6.4000000000000001E-2</v>
      </c>
      <c r="AJ220" s="19">
        <f t="shared" ca="1" si="102"/>
        <v>2.4620000000000002E-4</v>
      </c>
      <c r="AK220" s="6">
        <f t="shared" si="102"/>
        <v>1.03</v>
      </c>
      <c r="AL220" s="113">
        <f t="shared" si="86"/>
        <v>43670</v>
      </c>
      <c r="AM220" s="19">
        <f t="shared" ca="1" si="103"/>
        <v>1.02515957</v>
      </c>
      <c r="AN220" s="18">
        <f t="shared" ca="1" si="103"/>
        <v>3773.9355</v>
      </c>
      <c r="AO220" s="12">
        <f t="shared" si="103"/>
        <v>0</v>
      </c>
      <c r="AP220" s="20">
        <f t="shared" si="103"/>
        <v>0</v>
      </c>
      <c r="AQ220" s="18">
        <f t="shared" si="103"/>
        <v>0</v>
      </c>
      <c r="AR220" s="13" t="str">
        <f t="shared" si="103"/>
        <v>A+J=</v>
      </c>
      <c r="AS220" s="113">
        <f t="shared" si="103"/>
        <v>44266</v>
      </c>
      <c r="AT220" s="21"/>
      <c r="AU220" s="21"/>
      <c r="AV220" s="45"/>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row>
    <row r="221" spans="1:196" x14ac:dyDescent="0.2">
      <c r="A221" s="140">
        <f t="shared" si="94"/>
        <v>43736</v>
      </c>
      <c r="B221" s="141">
        <f t="shared" ca="1" si="100"/>
        <v>155510.05349999</v>
      </c>
      <c r="C221" s="142">
        <f t="shared" si="95"/>
        <v>150000</v>
      </c>
      <c r="D221" s="143">
        <f ca="1">IF(A221&lt;$B$1,VLOOKUP(A221,[1]DI!$A$4:$B$15000,2,FALSE),0)</f>
        <v>0</v>
      </c>
      <c r="E221" s="142">
        <f t="shared" ca="1" si="101"/>
        <v>0</v>
      </c>
      <c r="F221" s="144">
        <f t="shared" si="96"/>
        <v>1.03</v>
      </c>
      <c r="G221" s="145">
        <f t="shared" ca="1" si="89"/>
        <v>1</v>
      </c>
      <c r="H221" s="142">
        <f ca="1">TRUNC(PRODUCT(G$10:G220),15)</f>
        <v>1.0367336865058501</v>
      </c>
      <c r="I221" s="142">
        <f t="shared" si="97"/>
        <v>1</v>
      </c>
      <c r="J221" s="142">
        <f t="shared" ca="1" si="90"/>
        <v>1.0367336899999999</v>
      </c>
      <c r="K221" s="142">
        <f t="shared" ca="1" si="91"/>
        <v>5510.0534999900001</v>
      </c>
      <c r="L221" s="146">
        <f>IF(VLOOKUP(A221,$U$12:$AD$125,8)=VLOOKUP(A220,$U$12:$AD$125,8),0,VLOOKUP(A221,U$12:$AD$125,8))</f>
        <v>0</v>
      </c>
      <c r="M221" s="147">
        <f>IF(L221&gt;0,VLOOKUP(L221,T$12:$AC$125,7),0)</f>
        <v>0</v>
      </c>
      <c r="N221" s="142">
        <f t="shared" si="92"/>
        <v>0</v>
      </c>
      <c r="O221" s="142">
        <f t="shared" ca="1" si="93"/>
        <v>5510.0534999900001</v>
      </c>
      <c r="P221" s="148" t="str">
        <f t="shared" si="98"/>
        <v>A+J=</v>
      </c>
      <c r="Q221" s="149">
        <f t="shared" si="99"/>
        <v>44266</v>
      </c>
      <c r="R221" s="12"/>
      <c r="S221" s="12"/>
      <c r="T221" s="139">
        <v>45176</v>
      </c>
      <c r="U221" s="23" t="s">
        <v>93</v>
      </c>
      <c r="V221" s="21"/>
      <c r="W221" s="12"/>
      <c r="X221" s="30"/>
      <c r="Y221" s="30"/>
      <c r="Z221" s="30"/>
      <c r="AA221" s="12"/>
      <c r="AB221" s="12"/>
      <c r="AC221" s="12"/>
      <c r="AD221" s="12"/>
      <c r="AE221" s="12"/>
      <c r="AF221" s="113">
        <f t="shared" si="88"/>
        <v>43671</v>
      </c>
      <c r="AG221" s="18">
        <f t="shared" ca="1" si="102"/>
        <v>153812.93099999</v>
      </c>
      <c r="AH221" s="18">
        <f t="shared" si="102"/>
        <v>150000</v>
      </c>
      <c r="AI221" s="6">
        <f t="shared" ca="1" si="102"/>
        <v>6.4000000000000001E-2</v>
      </c>
      <c r="AJ221" s="19">
        <f t="shared" ca="1" si="102"/>
        <v>2.4620000000000002E-4</v>
      </c>
      <c r="AK221" s="6">
        <f t="shared" si="102"/>
        <v>1.03</v>
      </c>
      <c r="AL221" s="113">
        <f t="shared" si="86"/>
        <v>43671</v>
      </c>
      <c r="AM221" s="19">
        <f t="shared" ca="1" si="103"/>
        <v>1.0254195399999999</v>
      </c>
      <c r="AN221" s="18">
        <f t="shared" ca="1" si="103"/>
        <v>3812.9309999900001</v>
      </c>
      <c r="AO221" s="12">
        <f t="shared" si="103"/>
        <v>0</v>
      </c>
      <c r="AP221" s="20">
        <f t="shared" si="103"/>
        <v>0</v>
      </c>
      <c r="AQ221" s="18">
        <f t="shared" si="103"/>
        <v>0</v>
      </c>
      <c r="AR221" s="13" t="str">
        <f t="shared" si="103"/>
        <v>A+J=</v>
      </c>
      <c r="AS221" s="113">
        <f t="shared" si="103"/>
        <v>44266</v>
      </c>
      <c r="AT221" s="21"/>
      <c r="AU221" s="21"/>
      <c r="AV221" s="45"/>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row>
    <row r="222" spans="1:196" x14ac:dyDescent="0.2">
      <c r="A222" s="140">
        <f t="shared" si="94"/>
        <v>43737</v>
      </c>
      <c r="B222" s="141">
        <f t="shared" ca="1" si="100"/>
        <v>155510.05349999</v>
      </c>
      <c r="C222" s="142">
        <f t="shared" si="95"/>
        <v>150000</v>
      </c>
      <c r="D222" s="143">
        <f ca="1">IF(A222&lt;$B$1,VLOOKUP(A222,[1]DI!$A$4:$B$15000,2,FALSE),0)</f>
        <v>0</v>
      </c>
      <c r="E222" s="142">
        <f t="shared" ca="1" si="101"/>
        <v>0</v>
      </c>
      <c r="F222" s="144">
        <f t="shared" si="96"/>
        <v>1.03</v>
      </c>
      <c r="G222" s="145">
        <f t="shared" ca="1" si="89"/>
        <v>1</v>
      </c>
      <c r="H222" s="142">
        <f ca="1">TRUNC(PRODUCT(G$10:G221),15)</f>
        <v>1.0367336865058501</v>
      </c>
      <c r="I222" s="142">
        <f t="shared" si="97"/>
        <v>1</v>
      </c>
      <c r="J222" s="142">
        <f t="shared" ca="1" si="90"/>
        <v>1.0367336899999999</v>
      </c>
      <c r="K222" s="142">
        <f t="shared" ca="1" si="91"/>
        <v>5510.0534999900001</v>
      </c>
      <c r="L222" s="146">
        <f>IF(VLOOKUP(A222,$U$12:$AD$125,8)=VLOOKUP(A221,$U$12:$AD$125,8),0,VLOOKUP(A222,U$12:$AD$125,8))</f>
        <v>0</v>
      </c>
      <c r="M222" s="147">
        <f>IF(L222&gt;0,VLOOKUP(L222,T$12:$AC$125,7),0)</f>
        <v>0</v>
      </c>
      <c r="N222" s="142">
        <f t="shared" si="92"/>
        <v>0</v>
      </c>
      <c r="O222" s="142">
        <f t="shared" ca="1" si="93"/>
        <v>5510.0534999900001</v>
      </c>
      <c r="P222" s="148" t="str">
        <f t="shared" si="98"/>
        <v>A+J=</v>
      </c>
      <c r="Q222" s="149">
        <f t="shared" si="99"/>
        <v>44266</v>
      </c>
      <c r="R222" s="12"/>
      <c r="S222" s="12"/>
      <c r="T222" s="139">
        <v>45211</v>
      </c>
      <c r="U222" s="28" t="s">
        <v>88</v>
      </c>
      <c r="V222" s="21"/>
      <c r="W222" s="12"/>
      <c r="X222" s="30"/>
      <c r="Y222" s="30"/>
      <c r="Z222" s="30"/>
      <c r="AA222" s="12"/>
      <c r="AB222" s="12"/>
      <c r="AC222" s="12"/>
      <c r="AD222" s="12"/>
      <c r="AE222" s="12"/>
      <c r="AF222" s="113">
        <f t="shared" si="88"/>
        <v>43672</v>
      </c>
      <c r="AG222" s="18">
        <f t="shared" ca="1" si="102"/>
        <v>153851.93549999999</v>
      </c>
      <c r="AH222" s="18">
        <f t="shared" si="102"/>
        <v>150000</v>
      </c>
      <c r="AI222" s="6">
        <f t="shared" ca="1" si="102"/>
        <v>6.4000000000000001E-2</v>
      </c>
      <c r="AJ222" s="19">
        <f t="shared" ca="1" si="102"/>
        <v>2.4620000000000002E-4</v>
      </c>
      <c r="AK222" s="6">
        <f t="shared" si="102"/>
        <v>1.03</v>
      </c>
      <c r="AL222" s="113">
        <f t="shared" si="86"/>
        <v>43672</v>
      </c>
      <c r="AM222" s="19">
        <f t="shared" ca="1" si="103"/>
        <v>1.0256795700000001</v>
      </c>
      <c r="AN222" s="18">
        <f t="shared" ca="1" si="103"/>
        <v>3851.9355</v>
      </c>
      <c r="AO222" s="12">
        <f t="shared" si="103"/>
        <v>0</v>
      </c>
      <c r="AP222" s="20">
        <f t="shared" si="103"/>
        <v>0</v>
      </c>
      <c r="AQ222" s="18">
        <f t="shared" si="103"/>
        <v>0</v>
      </c>
      <c r="AR222" s="13" t="str">
        <f t="shared" si="103"/>
        <v>A+J=</v>
      </c>
      <c r="AS222" s="113">
        <f t="shared" si="103"/>
        <v>44266</v>
      </c>
      <c r="AT222" s="21"/>
      <c r="AU222" s="21"/>
      <c r="AV222" s="45"/>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row>
    <row r="223" spans="1:196" x14ac:dyDescent="0.2">
      <c r="A223" s="140">
        <f t="shared" si="94"/>
        <v>43738</v>
      </c>
      <c r="B223" s="141">
        <f t="shared" ca="1" si="100"/>
        <v>155510.05349999</v>
      </c>
      <c r="C223" s="142">
        <f t="shared" si="95"/>
        <v>150000</v>
      </c>
      <c r="D223" s="143">
        <f ca="1">IF(A223&lt;$B$1,VLOOKUP(A223,[1]DI!$A$4:$B$15000,2,FALSE),0)</f>
        <v>5.3999999999999999E-2</v>
      </c>
      <c r="E223" s="142">
        <f t="shared" ca="1" si="101"/>
        <v>2.0871999999999999E-4</v>
      </c>
      <c r="F223" s="144">
        <f t="shared" si="96"/>
        <v>1.03</v>
      </c>
      <c r="G223" s="145">
        <f t="shared" ca="1" si="89"/>
        <v>1.0002149816000001</v>
      </c>
      <c r="H223" s="142">
        <f ca="1">TRUNC(PRODUCT(G$10:G222),15)</f>
        <v>1.0367336865058501</v>
      </c>
      <c r="I223" s="142">
        <f t="shared" si="97"/>
        <v>1</v>
      </c>
      <c r="J223" s="142">
        <f t="shared" ca="1" si="90"/>
        <v>1.0367336899999999</v>
      </c>
      <c r="K223" s="142">
        <f t="shared" ca="1" si="91"/>
        <v>5510.0534999900001</v>
      </c>
      <c r="L223" s="146">
        <f>IF(VLOOKUP(A223,$U$12:$AD$125,8)=VLOOKUP(A222,$U$12:$AD$125,8),0,VLOOKUP(A223,U$12:$AD$125,8))</f>
        <v>0</v>
      </c>
      <c r="M223" s="147">
        <f>IF(L223&gt;0,VLOOKUP(L223,T$12:$AC$125,7),0)</f>
        <v>0</v>
      </c>
      <c r="N223" s="142">
        <f t="shared" si="92"/>
        <v>0</v>
      </c>
      <c r="O223" s="142">
        <f t="shared" ca="1" si="93"/>
        <v>5510.0534999900001</v>
      </c>
      <c r="P223" s="148" t="str">
        <f t="shared" si="98"/>
        <v>A+J=</v>
      </c>
      <c r="Q223" s="149">
        <f t="shared" si="99"/>
        <v>44266</v>
      </c>
      <c r="R223" s="12"/>
      <c r="S223" s="12"/>
      <c r="T223" s="139">
        <v>45232</v>
      </c>
      <c r="U223" s="23" t="s">
        <v>94</v>
      </c>
      <c r="V223" s="21"/>
      <c r="W223" s="12"/>
      <c r="X223" s="30"/>
      <c r="Y223" s="30"/>
      <c r="Z223" s="30"/>
      <c r="AA223" s="12"/>
      <c r="AB223" s="12"/>
      <c r="AC223" s="12"/>
      <c r="AD223" s="12"/>
      <c r="AE223" s="12"/>
      <c r="AF223" s="113">
        <f t="shared" si="88"/>
        <v>43673</v>
      </c>
      <c r="AG223" s="18">
        <f t="shared" ca="1" si="102"/>
        <v>153890.95050000001</v>
      </c>
      <c r="AH223" s="18">
        <f t="shared" si="102"/>
        <v>150000</v>
      </c>
      <c r="AI223" s="6">
        <f t="shared" ca="1" si="102"/>
        <v>0</v>
      </c>
      <c r="AJ223" s="19">
        <f t="shared" ca="1" si="102"/>
        <v>0</v>
      </c>
      <c r="AK223" s="6">
        <f t="shared" si="102"/>
        <v>1.03</v>
      </c>
      <c r="AL223" s="113">
        <f t="shared" si="86"/>
        <v>43673</v>
      </c>
      <c r="AM223" s="19">
        <f t="shared" ca="1" si="103"/>
        <v>1.0259396700000001</v>
      </c>
      <c r="AN223" s="18">
        <f t="shared" ca="1" si="103"/>
        <v>3890.9504999999999</v>
      </c>
      <c r="AO223" s="12">
        <f t="shared" si="103"/>
        <v>0</v>
      </c>
      <c r="AP223" s="20">
        <f t="shared" si="103"/>
        <v>0</v>
      </c>
      <c r="AQ223" s="18">
        <f t="shared" si="103"/>
        <v>0</v>
      </c>
      <c r="AR223" s="13" t="str">
        <f t="shared" si="103"/>
        <v>A+J=</v>
      </c>
      <c r="AS223" s="113">
        <f t="shared" si="103"/>
        <v>44266</v>
      </c>
      <c r="AT223" s="21"/>
      <c r="AU223" s="21"/>
      <c r="AV223" s="45"/>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row>
    <row r="224" spans="1:196" x14ac:dyDescent="0.2">
      <c r="A224" s="140">
        <f t="shared" si="94"/>
        <v>43739</v>
      </c>
      <c r="B224" s="141">
        <f t="shared" ca="1" si="100"/>
        <v>155543.48550000001</v>
      </c>
      <c r="C224" s="142">
        <f t="shared" si="95"/>
        <v>150000</v>
      </c>
      <c r="D224" s="143">
        <f ca="1">IF(A224&lt;$B$1,VLOOKUP(A224,[1]DI!$A$4:$B$15000,2,FALSE),0)</f>
        <v>5.3999999999999999E-2</v>
      </c>
      <c r="E224" s="142">
        <f t="shared" ca="1" si="101"/>
        <v>2.0871999999999999E-4</v>
      </c>
      <c r="F224" s="144">
        <f t="shared" si="96"/>
        <v>1.03</v>
      </c>
      <c r="G224" s="145">
        <f t="shared" ca="1" si="89"/>
        <v>1.0002149816000001</v>
      </c>
      <c r="H224" s="142">
        <f ca="1">TRUNC(PRODUCT(G$10:G223),15)</f>
        <v>1.0369565651725501</v>
      </c>
      <c r="I224" s="142">
        <f t="shared" si="97"/>
        <v>1</v>
      </c>
      <c r="J224" s="142">
        <f t="shared" ca="1" si="90"/>
        <v>1.0369565700000001</v>
      </c>
      <c r="K224" s="142">
        <f t="shared" ca="1" si="91"/>
        <v>5543.4854999999998</v>
      </c>
      <c r="L224" s="146">
        <f>IF(VLOOKUP(A224,$U$12:$AD$125,8)=VLOOKUP(A223,$U$12:$AD$125,8),0,VLOOKUP(A224,U$12:$AD$125,8))</f>
        <v>0</v>
      </c>
      <c r="M224" s="147">
        <f>IF(L224&gt;0,VLOOKUP(L224,T$12:$AC$125,7),0)</f>
        <v>0</v>
      </c>
      <c r="N224" s="142">
        <f t="shared" si="92"/>
        <v>0</v>
      </c>
      <c r="O224" s="142">
        <f t="shared" ca="1" si="93"/>
        <v>5543.4854999999998</v>
      </c>
      <c r="P224" s="148" t="str">
        <f t="shared" si="98"/>
        <v>A+J=</v>
      </c>
      <c r="Q224" s="149">
        <f t="shared" si="99"/>
        <v>44266</v>
      </c>
      <c r="R224" s="12"/>
      <c r="S224" s="12"/>
      <c r="T224" s="139">
        <v>45245</v>
      </c>
      <c r="U224" s="23" t="s">
        <v>95</v>
      </c>
      <c r="V224" s="21"/>
      <c r="W224" s="12"/>
      <c r="X224" s="30"/>
      <c r="Y224" s="30"/>
      <c r="Z224" s="30"/>
      <c r="AA224" s="12"/>
      <c r="AB224" s="12"/>
      <c r="AC224" s="12"/>
      <c r="AD224" s="12"/>
      <c r="AE224" s="12"/>
      <c r="AF224" s="113">
        <f t="shared" si="88"/>
        <v>43674</v>
      </c>
      <c r="AG224" s="18">
        <f t="shared" ca="1" si="102"/>
        <v>153890.95050000001</v>
      </c>
      <c r="AH224" s="18">
        <f t="shared" si="102"/>
        <v>150000</v>
      </c>
      <c r="AI224" s="6">
        <f t="shared" ca="1" si="102"/>
        <v>0</v>
      </c>
      <c r="AJ224" s="19">
        <f t="shared" ca="1" si="102"/>
        <v>0</v>
      </c>
      <c r="AK224" s="6">
        <f t="shared" si="102"/>
        <v>1.03</v>
      </c>
      <c r="AL224" s="113">
        <f t="shared" si="86"/>
        <v>43674</v>
      </c>
      <c r="AM224" s="19">
        <f t="shared" ca="1" si="103"/>
        <v>1.0259396700000001</v>
      </c>
      <c r="AN224" s="18">
        <f t="shared" ca="1" si="103"/>
        <v>3890.9504999999999</v>
      </c>
      <c r="AO224" s="12">
        <f t="shared" si="103"/>
        <v>0</v>
      </c>
      <c r="AP224" s="20">
        <f t="shared" si="103"/>
        <v>0</v>
      </c>
      <c r="AQ224" s="18">
        <f t="shared" si="103"/>
        <v>0</v>
      </c>
      <c r="AR224" s="13" t="str">
        <f t="shared" si="103"/>
        <v>A+J=</v>
      </c>
      <c r="AS224" s="113">
        <f t="shared" si="103"/>
        <v>44266</v>
      </c>
      <c r="AT224" s="21"/>
      <c r="AU224" s="21"/>
      <c r="AV224" s="45"/>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row>
    <row r="225" spans="1:199" x14ac:dyDescent="0.2">
      <c r="A225" s="140">
        <f t="shared" si="94"/>
        <v>43740</v>
      </c>
      <c r="B225" s="141">
        <f t="shared" ca="1" si="100"/>
        <v>155576.9235</v>
      </c>
      <c r="C225" s="142">
        <f t="shared" si="95"/>
        <v>150000</v>
      </c>
      <c r="D225" s="143">
        <f ca="1">IF(A225&lt;$B$1,VLOOKUP(A225,[1]DI!$A$4:$B$15000,2,FALSE),0)</f>
        <v>5.3999999999999999E-2</v>
      </c>
      <c r="E225" s="142">
        <f t="shared" ca="1" si="101"/>
        <v>2.0871999999999999E-4</v>
      </c>
      <c r="F225" s="144">
        <f t="shared" si="96"/>
        <v>1.03</v>
      </c>
      <c r="G225" s="145">
        <f t="shared" ca="1" si="89"/>
        <v>1.0002149816000001</v>
      </c>
      <c r="H225" s="142">
        <f ca="1">TRUNC(PRODUCT(G$10:G224),15)</f>
        <v>1.03717949175406</v>
      </c>
      <c r="I225" s="142">
        <f t="shared" si="97"/>
        <v>1</v>
      </c>
      <c r="J225" s="142">
        <f t="shared" ca="1" si="90"/>
        <v>1.03717949</v>
      </c>
      <c r="K225" s="142">
        <f t="shared" ca="1" si="91"/>
        <v>5576.9234999999999</v>
      </c>
      <c r="L225" s="146">
        <f>IF(VLOOKUP(A225,$U$12:$AD$125,8)=VLOOKUP(A224,$U$12:$AD$125,8),0,VLOOKUP(A225,U$12:$AD$125,8))</f>
        <v>0</v>
      </c>
      <c r="M225" s="147">
        <f>IF(L225&gt;0,VLOOKUP(L225,T$12:$AC$125,7),0)</f>
        <v>0</v>
      </c>
      <c r="N225" s="142">
        <f t="shared" si="92"/>
        <v>0</v>
      </c>
      <c r="O225" s="142">
        <f t="shared" ca="1" si="93"/>
        <v>5576.9234999999999</v>
      </c>
      <c r="P225" s="148" t="str">
        <f t="shared" si="98"/>
        <v>A+J=</v>
      </c>
      <c r="Q225" s="149">
        <f t="shared" si="99"/>
        <v>44266</v>
      </c>
      <c r="R225" s="51"/>
      <c r="S225" s="39"/>
      <c r="T225" s="139">
        <v>45285</v>
      </c>
      <c r="U225" s="23" t="s">
        <v>96</v>
      </c>
      <c r="V225" s="40"/>
      <c r="W225" s="39"/>
      <c r="X225" s="30"/>
      <c r="Y225" s="30"/>
      <c r="Z225" s="30"/>
      <c r="AA225" s="12"/>
      <c r="AB225" s="12"/>
      <c r="AC225" s="39"/>
      <c r="AD225" s="39"/>
      <c r="AE225" s="39"/>
      <c r="AF225" s="113"/>
      <c r="AG225" s="18"/>
      <c r="AH225" s="18"/>
      <c r="AI225" s="6"/>
      <c r="AJ225" s="19"/>
      <c r="AK225" s="6"/>
      <c r="AL225" s="113"/>
      <c r="AM225" s="19"/>
      <c r="AN225" s="18"/>
      <c r="AO225" s="12"/>
      <c r="AP225" s="20"/>
      <c r="AQ225" s="18"/>
      <c r="AR225" s="47"/>
      <c r="AS225" s="113"/>
      <c r="AT225" s="40"/>
      <c r="AU225" s="40"/>
      <c r="AV225" s="46"/>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c r="FM225" s="40"/>
      <c r="FN225" s="40"/>
      <c r="FO225" s="40"/>
      <c r="FP225" s="40"/>
      <c r="FQ225" s="40"/>
      <c r="FR225" s="40"/>
      <c r="FS225" s="40"/>
      <c r="FT225" s="40"/>
      <c r="FU225" s="40"/>
      <c r="FV225" s="40"/>
      <c r="FW225" s="40"/>
      <c r="FX225" s="40"/>
      <c r="FY225" s="40"/>
      <c r="FZ225" s="40"/>
      <c r="GA225" s="40"/>
      <c r="GB225" s="40"/>
      <c r="GC225" s="40"/>
      <c r="GD225" s="40"/>
      <c r="GE225" s="40"/>
      <c r="GF225" s="40"/>
      <c r="GG225" s="40"/>
      <c r="GH225" s="40"/>
      <c r="GI225" s="40"/>
      <c r="GJ225" s="40"/>
      <c r="GK225" s="40"/>
      <c r="GL225" s="40"/>
      <c r="GM225" s="40"/>
      <c r="GN225" s="40"/>
      <c r="GO225" s="40"/>
      <c r="GP225" s="40"/>
      <c r="GQ225" s="40"/>
    </row>
    <row r="226" spans="1:199" x14ac:dyDescent="0.2">
      <c r="A226" s="140">
        <f t="shared" si="94"/>
        <v>43741</v>
      </c>
      <c r="B226" s="141">
        <f t="shared" ca="1" si="100"/>
        <v>155610.37049999001</v>
      </c>
      <c r="C226" s="142">
        <f t="shared" si="95"/>
        <v>150000</v>
      </c>
      <c r="D226" s="143">
        <f ca="1">IF(A226&lt;$B$1,VLOOKUP(A226,[1]DI!$A$4:$B$15000,2,FALSE),0)</f>
        <v>5.3999999999999999E-2</v>
      </c>
      <c r="E226" s="142">
        <f t="shared" ca="1" si="101"/>
        <v>2.0871999999999999E-4</v>
      </c>
      <c r="F226" s="144">
        <f t="shared" si="96"/>
        <v>1.03</v>
      </c>
      <c r="G226" s="145">
        <f t="shared" ca="1" si="89"/>
        <v>1.0002149816000001</v>
      </c>
      <c r="H226" s="142">
        <f ca="1">TRUNC(PRODUCT(G$10:G225),15)</f>
        <v>1.03740246626068</v>
      </c>
      <c r="I226" s="142">
        <f t="shared" si="97"/>
        <v>1</v>
      </c>
      <c r="J226" s="142">
        <f t="shared" ca="1" si="90"/>
        <v>1.03740247</v>
      </c>
      <c r="K226" s="142">
        <f t="shared" ca="1" si="91"/>
        <v>5610.3704999900001</v>
      </c>
      <c r="L226" s="146">
        <f>IF(VLOOKUP(A226,$U$12:$AD$125,8)=VLOOKUP(A225,$U$12:$AD$125,8),0,VLOOKUP(A226,U$12:$AD$125,8))</f>
        <v>0</v>
      </c>
      <c r="M226" s="147">
        <f>IF(L226&gt;0,VLOOKUP(L226,T$12:$AC$125,7),0)</f>
        <v>0</v>
      </c>
      <c r="N226" s="142">
        <f t="shared" si="92"/>
        <v>0</v>
      </c>
      <c r="O226" s="142">
        <f t="shared" ca="1" si="93"/>
        <v>5610.3704999900001</v>
      </c>
      <c r="P226" s="148" t="str">
        <f t="shared" si="98"/>
        <v>A+J=</v>
      </c>
      <c r="Q226" s="149">
        <f t="shared" si="99"/>
        <v>44266</v>
      </c>
      <c r="R226" s="12"/>
      <c r="S226" s="12"/>
      <c r="T226" s="139">
        <v>41640</v>
      </c>
      <c r="U226" s="22" t="s">
        <v>98</v>
      </c>
      <c r="V226" s="21"/>
      <c r="W226" s="12"/>
      <c r="X226" s="30"/>
      <c r="Y226" s="30"/>
      <c r="Z226" s="30"/>
      <c r="AA226" s="12"/>
      <c r="AB226" s="12"/>
      <c r="AC226" s="12"/>
      <c r="AD226" s="12"/>
      <c r="AE226" s="12"/>
      <c r="AF226" s="113" t="str">
        <f t="shared" ref="AF226:AS226" si="104">$B$6</f>
        <v>LF001900255</v>
      </c>
      <c r="AG226" s="12" t="str">
        <f t="shared" si="104"/>
        <v>LF001900255</v>
      </c>
      <c r="AH226" s="12" t="str">
        <f t="shared" si="104"/>
        <v>LF001900255</v>
      </c>
      <c r="AI226" s="12" t="str">
        <f t="shared" si="104"/>
        <v>LF001900255</v>
      </c>
      <c r="AJ226" s="12" t="str">
        <f t="shared" si="104"/>
        <v>LF001900255</v>
      </c>
      <c r="AK226" s="6" t="str">
        <f t="shared" si="104"/>
        <v>LF001900255</v>
      </c>
      <c r="AL226" s="113" t="str">
        <f t="shared" si="104"/>
        <v>LF001900255</v>
      </c>
      <c r="AM226" s="12" t="str">
        <f t="shared" si="104"/>
        <v>LF001900255</v>
      </c>
      <c r="AN226" s="12" t="str">
        <f t="shared" si="104"/>
        <v>LF001900255</v>
      </c>
      <c r="AO226" s="12" t="str">
        <f t="shared" si="104"/>
        <v>LF001900255</v>
      </c>
      <c r="AP226" s="20" t="str">
        <f t="shared" si="104"/>
        <v>LF001900255</v>
      </c>
      <c r="AQ226" s="12" t="str">
        <f t="shared" si="104"/>
        <v>LF001900255</v>
      </c>
      <c r="AR226" s="13" t="str">
        <f t="shared" si="104"/>
        <v>LF001900255</v>
      </c>
      <c r="AS226" s="113" t="str">
        <f t="shared" si="104"/>
        <v>LF001900255</v>
      </c>
      <c r="AT226" s="21"/>
      <c r="AU226" s="21"/>
      <c r="AV226" s="45"/>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row>
    <row r="227" spans="1:199" x14ac:dyDescent="0.2">
      <c r="A227" s="140">
        <f t="shared" si="94"/>
        <v>43742</v>
      </c>
      <c r="B227" s="141">
        <f t="shared" ca="1" si="100"/>
        <v>155643.82349998999</v>
      </c>
      <c r="C227" s="142">
        <f t="shared" si="95"/>
        <v>150000</v>
      </c>
      <c r="D227" s="143">
        <f ca="1">IF(A227&lt;$B$1,VLOOKUP(A227,[1]DI!$A$4:$B$15000,2,FALSE),0)</f>
        <v>5.3999999999999999E-2</v>
      </c>
      <c r="E227" s="142">
        <f t="shared" ca="1" si="101"/>
        <v>2.0871999999999999E-4</v>
      </c>
      <c r="F227" s="144">
        <f t="shared" si="96"/>
        <v>1.03</v>
      </c>
      <c r="G227" s="145">
        <f t="shared" ca="1" si="89"/>
        <v>1.0002149816000001</v>
      </c>
      <c r="H227" s="142">
        <f ca="1">TRUNC(PRODUCT(G$10:G226),15)</f>
        <v>1.0376254887027201</v>
      </c>
      <c r="I227" s="142">
        <f t="shared" si="97"/>
        <v>1</v>
      </c>
      <c r="J227" s="142">
        <f t="shared" ca="1" si="90"/>
        <v>1.0376254899999999</v>
      </c>
      <c r="K227" s="142">
        <f t="shared" ca="1" si="91"/>
        <v>5643.8234999899996</v>
      </c>
      <c r="L227" s="146">
        <f>IF(VLOOKUP(A227,$U$12:$AD$125,8)=VLOOKUP(A226,$U$12:$AD$125,8),0,VLOOKUP(A227,U$12:$AD$125,8))</f>
        <v>0</v>
      </c>
      <c r="M227" s="147">
        <f>IF(L227&gt;0,VLOOKUP(L227,T$12:$AC$125,7),0)</f>
        <v>0</v>
      </c>
      <c r="N227" s="142">
        <f t="shared" si="92"/>
        <v>0</v>
      </c>
      <c r="O227" s="142">
        <f t="shared" ca="1" si="93"/>
        <v>5643.8234999899996</v>
      </c>
      <c r="P227" s="148" t="str">
        <f t="shared" si="98"/>
        <v>A+J=</v>
      </c>
      <c r="Q227" s="149">
        <f t="shared" si="99"/>
        <v>44266</v>
      </c>
      <c r="R227" s="12"/>
      <c r="S227" s="12"/>
      <c r="T227" s="139">
        <v>41701</v>
      </c>
      <c r="U227" s="22" t="s">
        <v>82</v>
      </c>
      <c r="V227" s="21"/>
      <c r="W227" s="12"/>
      <c r="X227" s="30"/>
      <c r="Y227" s="30"/>
      <c r="Z227" s="30"/>
      <c r="AA227" s="12"/>
      <c r="AB227" s="12"/>
      <c r="AC227" s="12"/>
      <c r="AD227" s="12"/>
      <c r="AE227" s="12"/>
      <c r="AF227" s="65" t="s">
        <v>14</v>
      </c>
      <c r="AG227" s="4" t="s">
        <v>7</v>
      </c>
      <c r="AH227" s="4" t="s">
        <v>8</v>
      </c>
      <c r="AI227" s="41" t="s">
        <v>9</v>
      </c>
      <c r="AJ227" s="42" t="s">
        <v>9</v>
      </c>
      <c r="AK227" s="41" t="s">
        <v>9</v>
      </c>
      <c r="AL227" s="115" t="s">
        <v>14</v>
      </c>
      <c r="AM227" s="42" t="s">
        <v>9</v>
      </c>
      <c r="AN227" s="4" t="s">
        <v>10</v>
      </c>
      <c r="AO227" s="9" t="s">
        <v>11</v>
      </c>
      <c r="AP227" s="43" t="s">
        <v>12</v>
      </c>
      <c r="AQ227" s="4" t="s">
        <v>12</v>
      </c>
      <c r="AR227" s="44" t="s">
        <v>13</v>
      </c>
      <c r="AS227" s="65" t="s">
        <v>13</v>
      </c>
      <c r="AT227" s="21"/>
      <c r="AU227" s="21"/>
      <c r="AV227" s="45"/>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row>
    <row r="228" spans="1:199" x14ac:dyDescent="0.2">
      <c r="A228" s="140">
        <f t="shared" si="94"/>
        <v>43743</v>
      </c>
      <c r="B228" s="141">
        <f t="shared" ca="1" si="100"/>
        <v>155677.28399999999</v>
      </c>
      <c r="C228" s="142">
        <f t="shared" si="95"/>
        <v>150000</v>
      </c>
      <c r="D228" s="143">
        <f ca="1">IF(A228&lt;$B$1,VLOOKUP(A228,[1]DI!$A$4:$B$15000,2,FALSE),0)</f>
        <v>0</v>
      </c>
      <c r="E228" s="142">
        <f t="shared" ca="1" si="101"/>
        <v>0</v>
      </c>
      <c r="F228" s="144">
        <f t="shared" si="96"/>
        <v>1.03</v>
      </c>
      <c r="G228" s="145">
        <f t="shared" ca="1" si="89"/>
        <v>1</v>
      </c>
      <c r="H228" s="142">
        <f ca="1">TRUNC(PRODUCT(G$10:G227),15)</f>
        <v>1.03784855909049</v>
      </c>
      <c r="I228" s="142">
        <f t="shared" si="97"/>
        <v>1</v>
      </c>
      <c r="J228" s="142">
        <f t="shared" ca="1" si="90"/>
        <v>1.03784856</v>
      </c>
      <c r="K228" s="142">
        <f t="shared" ca="1" si="91"/>
        <v>5677.2839999999997</v>
      </c>
      <c r="L228" s="146">
        <f>IF(VLOOKUP(A228,$U$12:$AD$125,8)=VLOOKUP(A227,$U$12:$AD$125,8),0,VLOOKUP(A228,U$12:$AD$125,8))</f>
        <v>0</v>
      </c>
      <c r="M228" s="147">
        <f>IF(L228&gt;0,VLOOKUP(L228,T$12:$AC$125,7),0)</f>
        <v>0</v>
      </c>
      <c r="N228" s="142">
        <f t="shared" si="92"/>
        <v>0</v>
      </c>
      <c r="O228" s="142">
        <f t="shared" ca="1" si="93"/>
        <v>5677.2839999999997</v>
      </c>
      <c r="P228" s="148" t="str">
        <f t="shared" si="98"/>
        <v>A+J=</v>
      </c>
      <c r="Q228" s="149">
        <f t="shared" si="99"/>
        <v>44266</v>
      </c>
      <c r="R228" s="12"/>
      <c r="S228" s="12"/>
      <c r="T228" s="139">
        <v>41702</v>
      </c>
      <c r="U228" s="22" t="s">
        <v>82</v>
      </c>
      <c r="V228" s="21"/>
      <c r="W228" s="12"/>
      <c r="X228" s="30"/>
      <c r="Y228" s="30"/>
      <c r="Z228" s="30"/>
      <c r="AA228" s="12"/>
      <c r="AB228" s="12"/>
      <c r="AC228" s="12"/>
      <c r="AD228" s="12"/>
      <c r="AE228" s="12"/>
      <c r="AF228" s="65" t="s">
        <v>66</v>
      </c>
      <c r="AG228" s="18" t="str">
        <f>$B$6</f>
        <v>LF001900255</v>
      </c>
      <c r="AH228" s="4" t="s">
        <v>16</v>
      </c>
      <c r="AI228" s="24" t="s">
        <v>17</v>
      </c>
      <c r="AJ228" s="7"/>
      <c r="AK228" s="24" t="s">
        <v>18</v>
      </c>
      <c r="AL228" s="65"/>
      <c r="AM228" s="7"/>
      <c r="AN228" s="4"/>
      <c r="AO228" s="9"/>
      <c r="AP228" s="43"/>
      <c r="AQ228" s="4"/>
      <c r="AR228" s="44" t="s">
        <v>21</v>
      </c>
      <c r="AS228" s="65" t="s">
        <v>21</v>
      </c>
      <c r="AT228" s="21"/>
      <c r="AU228" s="21"/>
      <c r="AV228" s="45"/>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row>
    <row r="229" spans="1:199" x14ac:dyDescent="0.2">
      <c r="A229" s="140">
        <f t="shared" si="94"/>
        <v>43744</v>
      </c>
      <c r="B229" s="141">
        <f t="shared" ca="1" si="100"/>
        <v>155677.28399999999</v>
      </c>
      <c r="C229" s="142">
        <f t="shared" si="95"/>
        <v>150000</v>
      </c>
      <c r="D229" s="143">
        <f ca="1">IF(A229&lt;$B$1,VLOOKUP(A229,[1]DI!$A$4:$B$15000,2,FALSE),0)</f>
        <v>0</v>
      </c>
      <c r="E229" s="142">
        <f t="shared" ca="1" si="101"/>
        <v>0</v>
      </c>
      <c r="F229" s="144">
        <f t="shared" si="96"/>
        <v>1.03</v>
      </c>
      <c r="G229" s="145">
        <f t="shared" ca="1" si="89"/>
        <v>1</v>
      </c>
      <c r="H229" s="142">
        <f ca="1">TRUNC(PRODUCT(G$10:G228),15)</f>
        <v>1.03784855909049</v>
      </c>
      <c r="I229" s="142">
        <f t="shared" si="97"/>
        <v>1</v>
      </c>
      <c r="J229" s="142">
        <f t="shared" ca="1" si="90"/>
        <v>1.03784856</v>
      </c>
      <c r="K229" s="142">
        <f t="shared" ca="1" si="91"/>
        <v>5677.2839999999997</v>
      </c>
      <c r="L229" s="146">
        <f>IF(VLOOKUP(A229,$U$12:$AD$125,8)=VLOOKUP(A228,$U$12:$AD$125,8),0,VLOOKUP(A229,U$12:$AD$125,8))</f>
        <v>0</v>
      </c>
      <c r="M229" s="147">
        <f>IF(L229&gt;0,VLOOKUP(L229,T$12:$AC$125,7),0)</f>
        <v>0</v>
      </c>
      <c r="N229" s="142">
        <f t="shared" si="92"/>
        <v>0</v>
      </c>
      <c r="O229" s="142">
        <f t="shared" ca="1" si="93"/>
        <v>5677.2839999999997</v>
      </c>
      <c r="P229" s="148" t="str">
        <f t="shared" si="98"/>
        <v>A+J=</v>
      </c>
      <c r="Q229" s="149">
        <f t="shared" si="99"/>
        <v>44266</v>
      </c>
      <c r="R229" s="12"/>
      <c r="S229" s="12"/>
      <c r="T229" s="139">
        <v>41747</v>
      </c>
      <c r="U229" s="22" t="s">
        <v>99</v>
      </c>
      <c r="V229" s="21"/>
      <c r="W229" s="12"/>
      <c r="X229" s="30"/>
      <c r="Y229" s="30"/>
      <c r="Z229" s="30"/>
      <c r="AA229" s="12"/>
      <c r="AB229" s="12"/>
      <c r="AC229" s="12"/>
      <c r="AD229" s="12"/>
      <c r="AE229" s="12"/>
      <c r="AF229" s="65" t="s">
        <v>66</v>
      </c>
      <c r="AG229" s="18"/>
      <c r="AH229" s="4"/>
      <c r="AI229" s="24"/>
      <c r="AJ229" s="7"/>
      <c r="AK229" s="24"/>
      <c r="AL229" s="65"/>
      <c r="AM229" s="7"/>
      <c r="AN229" s="4"/>
      <c r="AO229" s="9"/>
      <c r="AP229" s="43"/>
      <c r="AQ229" s="4"/>
      <c r="AR229" s="44" t="s">
        <v>25</v>
      </c>
      <c r="AS229" s="65" t="s">
        <v>14</v>
      </c>
      <c r="AT229" s="21"/>
      <c r="AU229" s="21"/>
      <c r="AV229" s="45"/>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row>
    <row r="230" spans="1:199" x14ac:dyDescent="0.2">
      <c r="A230" s="140">
        <f t="shared" si="94"/>
        <v>43745</v>
      </c>
      <c r="B230" s="141">
        <f t="shared" ca="1" si="100"/>
        <v>155677.28399999999</v>
      </c>
      <c r="C230" s="142">
        <f t="shared" si="95"/>
        <v>150000</v>
      </c>
      <c r="D230" s="143">
        <f ca="1">IF(A230&lt;$B$1,VLOOKUP(A230,[1]DI!$A$4:$B$15000,2,FALSE),0)</f>
        <v>5.3999999999999999E-2</v>
      </c>
      <c r="E230" s="142">
        <f t="shared" ca="1" si="101"/>
        <v>2.0871999999999999E-4</v>
      </c>
      <c r="F230" s="144">
        <f t="shared" si="96"/>
        <v>1.03</v>
      </c>
      <c r="G230" s="145">
        <f t="shared" ca="1" si="89"/>
        <v>1.0002149816000001</v>
      </c>
      <c r="H230" s="142">
        <f ca="1">TRUNC(PRODUCT(G$10:G229),15)</f>
        <v>1.03784855909049</v>
      </c>
      <c r="I230" s="142">
        <f t="shared" si="97"/>
        <v>1</v>
      </c>
      <c r="J230" s="142">
        <f t="shared" ca="1" si="90"/>
        <v>1.03784856</v>
      </c>
      <c r="K230" s="142">
        <f t="shared" ca="1" si="91"/>
        <v>5677.2839999999997</v>
      </c>
      <c r="L230" s="146">
        <f>IF(VLOOKUP(A230,$U$12:$AD$125,8)=VLOOKUP(A229,$U$12:$AD$125,8),0,VLOOKUP(A230,U$12:$AD$125,8))</f>
        <v>0</v>
      </c>
      <c r="M230" s="147">
        <f>IF(L230&gt;0,VLOOKUP(L230,T$12:$AC$125,7),0)</f>
        <v>0</v>
      </c>
      <c r="N230" s="142">
        <f t="shared" si="92"/>
        <v>0</v>
      </c>
      <c r="O230" s="142">
        <f t="shared" ca="1" si="93"/>
        <v>5677.2839999999997</v>
      </c>
      <c r="P230" s="148" t="str">
        <f t="shared" si="98"/>
        <v>A+J=</v>
      </c>
      <c r="Q230" s="149">
        <f t="shared" si="99"/>
        <v>44266</v>
      </c>
      <c r="R230" s="12"/>
      <c r="S230" s="12"/>
      <c r="T230" s="139">
        <v>41750</v>
      </c>
      <c r="U230" s="22" t="s">
        <v>84</v>
      </c>
      <c r="V230" s="21"/>
      <c r="W230" s="12"/>
      <c r="X230" s="30"/>
      <c r="Y230" s="30"/>
      <c r="Z230" s="30"/>
      <c r="AA230" s="12"/>
      <c r="AB230" s="12"/>
      <c r="AC230" s="12"/>
      <c r="AD230" s="12"/>
      <c r="AE230" s="12"/>
      <c r="AF230" s="65"/>
      <c r="AG230" s="4" t="s">
        <v>27</v>
      </c>
      <c r="AH230" s="4" t="s">
        <v>27</v>
      </c>
      <c r="AI230" s="24" t="s">
        <v>28</v>
      </c>
      <c r="AJ230" s="7" t="s">
        <v>29</v>
      </c>
      <c r="AK230" s="6" t="s">
        <v>30</v>
      </c>
      <c r="AL230" s="113"/>
      <c r="AM230" s="19" t="s">
        <v>33</v>
      </c>
      <c r="AN230" s="4" t="s">
        <v>27</v>
      </c>
      <c r="AO230" s="9"/>
      <c r="AP230" s="43" t="s">
        <v>34</v>
      </c>
      <c r="AQ230" s="4" t="s">
        <v>27</v>
      </c>
      <c r="AR230" s="44" t="s">
        <v>35</v>
      </c>
      <c r="AS230" s="113"/>
      <c r="AT230" s="21"/>
      <c r="AU230" s="21"/>
      <c r="AV230" s="45"/>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row>
    <row r="231" spans="1:199" x14ac:dyDescent="0.2">
      <c r="A231" s="140">
        <f t="shared" si="94"/>
        <v>43746</v>
      </c>
      <c r="B231" s="141">
        <f t="shared" ca="1" si="100"/>
        <v>155710.75200000001</v>
      </c>
      <c r="C231" s="142">
        <f t="shared" si="95"/>
        <v>150000</v>
      </c>
      <c r="D231" s="143">
        <f ca="1">IF(A231&lt;$B$1,VLOOKUP(A231,[1]DI!$A$4:$B$15000,2,FALSE),0)</f>
        <v>5.3999999999999999E-2</v>
      </c>
      <c r="E231" s="142">
        <f t="shared" ca="1" si="101"/>
        <v>2.0871999999999999E-4</v>
      </c>
      <c r="F231" s="144">
        <f t="shared" si="96"/>
        <v>1.03</v>
      </c>
      <c r="G231" s="145">
        <f t="shared" ca="1" si="89"/>
        <v>1.0002149816000001</v>
      </c>
      <c r="H231" s="142">
        <f ca="1">TRUNC(PRODUCT(G$10:G230),15)</f>
        <v>1.03807167743428</v>
      </c>
      <c r="I231" s="142">
        <f t="shared" si="97"/>
        <v>1</v>
      </c>
      <c r="J231" s="142">
        <f t="shared" ca="1" si="90"/>
        <v>1.0380716800000001</v>
      </c>
      <c r="K231" s="142">
        <f t="shared" ca="1" si="91"/>
        <v>5710.7520000000004</v>
      </c>
      <c r="L231" s="146">
        <f>IF(VLOOKUP(A231,$U$12:$AD$125,8)=VLOOKUP(A230,$U$12:$AD$125,8),0,VLOOKUP(A231,U$12:$AD$125,8))</f>
        <v>0</v>
      </c>
      <c r="M231" s="147">
        <f>IF(L231&gt;0,VLOOKUP(L231,T$12:$AC$125,7),0)</f>
        <v>0</v>
      </c>
      <c r="N231" s="142">
        <f t="shared" si="92"/>
        <v>0</v>
      </c>
      <c r="O231" s="142">
        <f t="shared" ca="1" si="93"/>
        <v>5710.7520000000004</v>
      </c>
      <c r="P231" s="148" t="str">
        <f t="shared" si="98"/>
        <v>A+J=</v>
      </c>
      <c r="Q231" s="149">
        <f t="shared" si="99"/>
        <v>44266</v>
      </c>
      <c r="R231" s="12"/>
      <c r="S231" s="12"/>
      <c r="T231" s="139">
        <v>41760</v>
      </c>
      <c r="U231" s="22" t="s">
        <v>91</v>
      </c>
      <c r="V231" s="21"/>
      <c r="W231" s="12"/>
      <c r="X231" s="30"/>
      <c r="Y231" s="30"/>
      <c r="Z231" s="30"/>
      <c r="AA231" s="12"/>
      <c r="AB231" s="12"/>
      <c r="AC231" s="12"/>
      <c r="AD231" s="12"/>
      <c r="AE231" s="12"/>
      <c r="AF231" s="113"/>
      <c r="AG231" s="18"/>
      <c r="AH231" s="18"/>
      <c r="AI231" s="6"/>
      <c r="AJ231" s="19"/>
      <c r="AK231" s="6"/>
      <c r="AL231" s="113"/>
      <c r="AM231" s="19"/>
      <c r="AN231" s="18"/>
      <c r="AO231" s="12"/>
      <c r="AP231" s="20"/>
      <c r="AQ231" s="18"/>
      <c r="AR231" s="13"/>
      <c r="AS231" s="116"/>
      <c r="AT231" s="21"/>
      <c r="AU231" s="21"/>
      <c r="AV231" s="45"/>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row>
    <row r="232" spans="1:199" x14ac:dyDescent="0.2">
      <c r="A232" s="140">
        <f t="shared" si="94"/>
        <v>43747</v>
      </c>
      <c r="B232" s="141">
        <f t="shared" ca="1" si="100"/>
        <v>155744.226</v>
      </c>
      <c r="C232" s="142">
        <f t="shared" si="95"/>
        <v>150000</v>
      </c>
      <c r="D232" s="143">
        <f ca="1">IF(A232&lt;$B$1,VLOOKUP(A232,[1]DI!$A$4:$B$15000,2,FALSE),0)</f>
        <v>5.3999999999999999E-2</v>
      </c>
      <c r="E232" s="142">
        <f t="shared" ca="1" si="101"/>
        <v>2.0871999999999999E-4</v>
      </c>
      <c r="F232" s="144">
        <f t="shared" si="96"/>
        <v>1.03</v>
      </c>
      <c r="G232" s="145">
        <f t="shared" ca="1" si="89"/>
        <v>1.0002149816000001</v>
      </c>
      <c r="H232" s="142">
        <f ca="1">TRUNC(PRODUCT(G$10:G231),15)</f>
        <v>1.0382948437444099</v>
      </c>
      <c r="I232" s="142">
        <f t="shared" si="97"/>
        <v>1</v>
      </c>
      <c r="J232" s="142">
        <f t="shared" ca="1" si="90"/>
        <v>1.0382948400000001</v>
      </c>
      <c r="K232" s="142">
        <f t="shared" ca="1" si="91"/>
        <v>5744.2259999999997</v>
      </c>
      <c r="L232" s="146">
        <f>IF(VLOOKUP(A232,$U$12:$AD$125,8)=VLOOKUP(A231,$U$12:$AD$125,8),0,VLOOKUP(A232,U$12:$AD$125,8))</f>
        <v>0</v>
      </c>
      <c r="M232" s="147">
        <f>IF(L232&gt;0,VLOOKUP(L232,T$12:$AC$125,7),0)</f>
        <v>0</v>
      </c>
      <c r="N232" s="142">
        <f t="shared" si="92"/>
        <v>0</v>
      </c>
      <c r="O232" s="142">
        <f t="shared" ca="1" si="93"/>
        <v>5744.2259999999997</v>
      </c>
      <c r="P232" s="148" t="str">
        <f t="shared" si="98"/>
        <v>A+J=</v>
      </c>
      <c r="Q232" s="149">
        <f t="shared" si="99"/>
        <v>44266</v>
      </c>
      <c r="R232" s="12"/>
      <c r="S232" s="12"/>
      <c r="T232" s="139">
        <v>41809</v>
      </c>
      <c r="U232" s="22" t="s">
        <v>100</v>
      </c>
      <c r="V232" s="21"/>
      <c r="W232" s="12"/>
      <c r="X232" s="30"/>
      <c r="Y232" s="30"/>
      <c r="Z232" s="30"/>
      <c r="AA232" s="12"/>
      <c r="AB232" s="12"/>
      <c r="AC232" s="12"/>
      <c r="AD232" s="12"/>
      <c r="AE232" s="12"/>
      <c r="AF232" s="113">
        <f>(AF224+1)</f>
        <v>43675</v>
      </c>
      <c r="AG232" s="18">
        <f t="shared" ref="AG232:AK247" ca="1" si="105">VLOOKUP($AF232,$A$10:$Q$3625,(AG$1)+1)</f>
        <v>153890.95050000001</v>
      </c>
      <c r="AH232" s="18">
        <f t="shared" si="105"/>
        <v>150000</v>
      </c>
      <c r="AI232" s="6">
        <f t="shared" ca="1" si="105"/>
        <v>6.4000000000000001E-2</v>
      </c>
      <c r="AJ232" s="19">
        <f t="shared" ca="1" si="105"/>
        <v>2.4620000000000002E-4</v>
      </c>
      <c r="AK232" s="6">
        <f t="shared" si="105"/>
        <v>1.03</v>
      </c>
      <c r="AL232" s="113">
        <f t="shared" ref="AL232:AL261" si="106">AF232</f>
        <v>43675</v>
      </c>
      <c r="AM232" s="19">
        <f t="shared" ref="AM232:AS247" ca="1" si="107">VLOOKUP($AF232,$A$10:$Q$3625,(AM$1)+1)</f>
        <v>1.0259396700000001</v>
      </c>
      <c r="AN232" s="18">
        <f t="shared" ca="1" si="107"/>
        <v>3890.9504999999999</v>
      </c>
      <c r="AO232" s="12">
        <f t="shared" si="107"/>
        <v>0</v>
      </c>
      <c r="AP232" s="20">
        <f t="shared" si="107"/>
        <v>0</v>
      </c>
      <c r="AQ232" s="18">
        <f t="shared" si="107"/>
        <v>0</v>
      </c>
      <c r="AR232" s="13" t="str">
        <f t="shared" si="107"/>
        <v>A+J=</v>
      </c>
      <c r="AS232" s="113">
        <f t="shared" si="107"/>
        <v>44266</v>
      </c>
      <c r="AT232" s="21"/>
      <c r="AU232" s="21"/>
      <c r="AV232" s="45"/>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row>
    <row r="233" spans="1:199" x14ac:dyDescent="0.2">
      <c r="A233" s="140">
        <f t="shared" si="94"/>
        <v>43748</v>
      </c>
      <c r="B233" s="141">
        <f t="shared" ca="1" si="100"/>
        <v>155777.70899998999</v>
      </c>
      <c r="C233" s="142">
        <f t="shared" si="95"/>
        <v>150000</v>
      </c>
      <c r="D233" s="143">
        <f ca="1">IF(A233&lt;$B$1,VLOOKUP(A233,[1]DI!$A$4:$B$15000,2,FALSE),0)</f>
        <v>5.3999999999999999E-2</v>
      </c>
      <c r="E233" s="142">
        <f t="shared" ca="1" si="101"/>
        <v>2.0871999999999999E-4</v>
      </c>
      <c r="F233" s="144">
        <f t="shared" si="96"/>
        <v>1.03</v>
      </c>
      <c r="G233" s="145">
        <f t="shared" ca="1" si="89"/>
        <v>1.0002149816000001</v>
      </c>
      <c r="H233" s="142">
        <f ca="1">TRUNC(PRODUCT(G$10:G232),15)</f>
        <v>1.0385180580311899</v>
      </c>
      <c r="I233" s="142">
        <f t="shared" si="97"/>
        <v>1</v>
      </c>
      <c r="J233" s="142">
        <f t="shared" ca="1" si="90"/>
        <v>1.0385180599999999</v>
      </c>
      <c r="K233" s="142">
        <f t="shared" ca="1" si="91"/>
        <v>5777.7089999899999</v>
      </c>
      <c r="L233" s="146">
        <f>IF(VLOOKUP(A233,$U$12:$AD$125,8)=VLOOKUP(A232,$U$12:$AD$125,8),0,VLOOKUP(A233,U$12:$AD$125,8))</f>
        <v>0</v>
      </c>
      <c r="M233" s="147">
        <f>IF(L233&gt;0,VLOOKUP(L233,T$12:$AC$125,7),0)</f>
        <v>0</v>
      </c>
      <c r="N233" s="142">
        <f t="shared" si="92"/>
        <v>0</v>
      </c>
      <c r="O233" s="142">
        <f t="shared" ca="1" si="93"/>
        <v>5777.7089999899999</v>
      </c>
      <c r="P233" s="148" t="str">
        <f t="shared" si="98"/>
        <v>A+J=</v>
      </c>
      <c r="Q233" s="149">
        <f t="shared" si="99"/>
        <v>44266</v>
      </c>
      <c r="R233" s="12"/>
      <c r="S233" s="12"/>
      <c r="T233" s="139">
        <v>41998</v>
      </c>
      <c r="U233" s="22" t="s">
        <v>96</v>
      </c>
      <c r="V233" s="21"/>
      <c r="W233" s="12"/>
      <c r="X233" s="30"/>
      <c r="Y233" s="30"/>
      <c r="Z233" s="30"/>
      <c r="AA233" s="12"/>
      <c r="AB233" s="12"/>
      <c r="AC233" s="12"/>
      <c r="AD233" s="12"/>
      <c r="AE233" s="12"/>
      <c r="AF233" s="113">
        <f t="shared" ref="AF233:AF261" si="108">(AF232+1)</f>
        <v>43676</v>
      </c>
      <c r="AG233" s="18">
        <f t="shared" ca="1" si="105"/>
        <v>153929.97449999</v>
      </c>
      <c r="AH233" s="18">
        <f t="shared" si="105"/>
        <v>150000</v>
      </c>
      <c r="AI233" s="6">
        <f t="shared" ca="1" si="105"/>
        <v>6.4000000000000001E-2</v>
      </c>
      <c r="AJ233" s="19">
        <f t="shared" ca="1" si="105"/>
        <v>2.4620000000000002E-4</v>
      </c>
      <c r="AK233" s="6">
        <f t="shared" si="105"/>
        <v>1.03</v>
      </c>
      <c r="AL233" s="113">
        <f t="shared" si="106"/>
        <v>43676</v>
      </c>
      <c r="AM233" s="19">
        <f t="shared" ca="1" si="107"/>
        <v>1.0261998299999999</v>
      </c>
      <c r="AN233" s="18">
        <f t="shared" ca="1" si="107"/>
        <v>3929.9744999899999</v>
      </c>
      <c r="AO233" s="12">
        <f t="shared" si="107"/>
        <v>0</v>
      </c>
      <c r="AP233" s="20">
        <f t="shared" si="107"/>
        <v>0</v>
      </c>
      <c r="AQ233" s="18">
        <f t="shared" si="107"/>
        <v>0</v>
      </c>
      <c r="AR233" s="13" t="str">
        <f t="shared" si="107"/>
        <v>A+J=</v>
      </c>
      <c r="AS233" s="113">
        <f t="shared" si="107"/>
        <v>44266</v>
      </c>
      <c r="AT233" s="21"/>
      <c r="AU233" s="21"/>
      <c r="AV233" s="45"/>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row>
    <row r="234" spans="1:199" x14ac:dyDescent="0.2">
      <c r="A234" s="140">
        <f t="shared" si="94"/>
        <v>43749</v>
      </c>
      <c r="B234" s="141">
        <f t="shared" ca="1" si="100"/>
        <v>155811.19799998999</v>
      </c>
      <c r="C234" s="142">
        <f t="shared" si="95"/>
        <v>150000</v>
      </c>
      <c r="D234" s="143">
        <f ca="1">IF(A234&lt;$B$1,VLOOKUP(A234,[1]DI!$A$4:$B$15000,2,FALSE),0)</f>
        <v>5.3999999999999999E-2</v>
      </c>
      <c r="E234" s="142">
        <f t="shared" ca="1" si="101"/>
        <v>2.0871999999999999E-4</v>
      </c>
      <c r="F234" s="144">
        <f t="shared" si="96"/>
        <v>1.03</v>
      </c>
      <c r="G234" s="145">
        <f t="shared" ca="1" si="89"/>
        <v>1.0002149816000001</v>
      </c>
      <c r="H234" s="142">
        <f ca="1">TRUNC(PRODUCT(G$10:G233),15)</f>
        <v>1.03874132030493</v>
      </c>
      <c r="I234" s="142">
        <f t="shared" si="97"/>
        <v>1</v>
      </c>
      <c r="J234" s="142">
        <f t="shared" ca="1" si="90"/>
        <v>1.03874132</v>
      </c>
      <c r="K234" s="142">
        <f t="shared" ca="1" si="91"/>
        <v>5811.1979999900004</v>
      </c>
      <c r="L234" s="146">
        <f>IF(VLOOKUP(A234,$U$12:$AD$125,8)=VLOOKUP(A233,$U$12:$AD$125,8),0,VLOOKUP(A234,U$12:$AD$125,8))</f>
        <v>0</v>
      </c>
      <c r="M234" s="147">
        <f>IF(L234&gt;0,VLOOKUP(L234,T$12:$AC$125,7),0)</f>
        <v>0</v>
      </c>
      <c r="N234" s="142">
        <f t="shared" si="92"/>
        <v>0</v>
      </c>
      <c r="O234" s="142">
        <f t="shared" ca="1" si="93"/>
        <v>5811.1979999900004</v>
      </c>
      <c r="P234" s="148" t="str">
        <f t="shared" si="98"/>
        <v>A+J=</v>
      </c>
      <c r="Q234" s="149">
        <f t="shared" si="99"/>
        <v>44266</v>
      </c>
      <c r="R234" s="12"/>
      <c r="S234" s="12"/>
      <c r="T234" s="139">
        <v>42005</v>
      </c>
      <c r="U234" s="22" t="s">
        <v>98</v>
      </c>
      <c r="V234" s="21"/>
      <c r="W234" s="12"/>
      <c r="X234" s="30"/>
      <c r="Y234" s="30"/>
      <c r="Z234" s="30"/>
      <c r="AA234" s="12"/>
      <c r="AB234" s="12"/>
      <c r="AC234" s="12"/>
      <c r="AD234" s="12"/>
      <c r="AE234" s="12"/>
      <c r="AF234" s="113">
        <f t="shared" si="108"/>
        <v>43677</v>
      </c>
      <c r="AG234" s="18">
        <f t="shared" ca="1" si="105"/>
        <v>153969.00899999999</v>
      </c>
      <c r="AH234" s="18">
        <f t="shared" si="105"/>
        <v>150000</v>
      </c>
      <c r="AI234" s="6">
        <f t="shared" ca="1" si="105"/>
        <v>6.4000000000000001E-2</v>
      </c>
      <c r="AJ234" s="19">
        <f t="shared" ca="1" si="105"/>
        <v>2.4620000000000002E-4</v>
      </c>
      <c r="AK234" s="6">
        <f t="shared" si="105"/>
        <v>1.03</v>
      </c>
      <c r="AL234" s="113">
        <f t="shared" si="106"/>
        <v>43677</v>
      </c>
      <c r="AM234" s="19">
        <f t="shared" ca="1" si="107"/>
        <v>1.02646006</v>
      </c>
      <c r="AN234" s="18">
        <f t="shared" ca="1" si="107"/>
        <v>3969.009</v>
      </c>
      <c r="AO234" s="12">
        <f t="shared" si="107"/>
        <v>0</v>
      </c>
      <c r="AP234" s="20">
        <f t="shared" si="107"/>
        <v>0</v>
      </c>
      <c r="AQ234" s="18">
        <f t="shared" si="107"/>
        <v>0</v>
      </c>
      <c r="AR234" s="13" t="str">
        <f t="shared" si="107"/>
        <v>A+J=</v>
      </c>
      <c r="AS234" s="113">
        <f t="shared" si="107"/>
        <v>44266</v>
      </c>
      <c r="AT234" s="21"/>
      <c r="AU234" s="21"/>
      <c r="AV234" s="45"/>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row>
    <row r="235" spans="1:199" x14ac:dyDescent="0.2">
      <c r="A235" s="140">
        <f t="shared" si="94"/>
        <v>43750</v>
      </c>
      <c r="B235" s="141">
        <f t="shared" ca="1" si="100"/>
        <v>155844.69449999</v>
      </c>
      <c r="C235" s="142">
        <f t="shared" si="95"/>
        <v>150000</v>
      </c>
      <c r="D235" s="143">
        <f ca="1">IF(A235&lt;$B$1,VLOOKUP(A235,[1]DI!$A$4:$B$15000,2,FALSE),0)</f>
        <v>0</v>
      </c>
      <c r="E235" s="142">
        <f t="shared" ca="1" si="101"/>
        <v>0</v>
      </c>
      <c r="F235" s="144">
        <f t="shared" si="96"/>
        <v>1.03</v>
      </c>
      <c r="G235" s="145">
        <f t="shared" ca="1" si="89"/>
        <v>1</v>
      </c>
      <c r="H235" s="142">
        <f ca="1">TRUNC(PRODUCT(G$10:G234),15)</f>
        <v>1.0389646305759599</v>
      </c>
      <c r="I235" s="142">
        <f t="shared" si="97"/>
        <v>1</v>
      </c>
      <c r="J235" s="142">
        <f t="shared" ca="1" si="90"/>
        <v>1.0389646299999999</v>
      </c>
      <c r="K235" s="142">
        <f t="shared" ca="1" si="91"/>
        <v>5844.6944999899997</v>
      </c>
      <c r="L235" s="146">
        <f>IF(VLOOKUP(A235,$U$12:$AD$125,8)=VLOOKUP(A234,$U$12:$AD$125,8),0,VLOOKUP(A235,U$12:$AD$125,8))</f>
        <v>0</v>
      </c>
      <c r="M235" s="147">
        <f>IF(L235&gt;0,VLOOKUP(L235,T$12:$AC$125,7),0)</f>
        <v>0</v>
      </c>
      <c r="N235" s="142">
        <f t="shared" si="92"/>
        <v>0</v>
      </c>
      <c r="O235" s="142">
        <f t="shared" ca="1" si="93"/>
        <v>5844.6944999899997</v>
      </c>
      <c r="P235" s="148" t="str">
        <f t="shared" si="98"/>
        <v>A+J=</v>
      </c>
      <c r="Q235" s="149">
        <f t="shared" si="99"/>
        <v>44266</v>
      </c>
      <c r="R235" s="12"/>
      <c r="S235" s="12"/>
      <c r="T235" s="139">
        <v>42051</v>
      </c>
      <c r="U235" s="22" t="s">
        <v>82</v>
      </c>
      <c r="V235" s="21"/>
      <c r="W235" s="12"/>
      <c r="X235" s="30"/>
      <c r="Y235" s="30"/>
      <c r="Z235" s="30"/>
      <c r="AA235" s="12"/>
      <c r="AB235" s="12"/>
      <c r="AC235" s="12"/>
      <c r="AD235" s="12"/>
      <c r="AE235" s="12"/>
      <c r="AF235" s="113">
        <f t="shared" si="108"/>
        <v>43678</v>
      </c>
      <c r="AG235" s="18">
        <f t="shared" ca="1" si="105"/>
        <v>154008.05249999001</v>
      </c>
      <c r="AH235" s="18">
        <f t="shared" si="105"/>
        <v>150000</v>
      </c>
      <c r="AI235" s="6">
        <f t="shared" ca="1" si="105"/>
        <v>5.8999999999999997E-2</v>
      </c>
      <c r="AJ235" s="19">
        <f t="shared" ca="1" si="105"/>
        <v>2.2751E-4</v>
      </c>
      <c r="AK235" s="6">
        <f t="shared" si="105"/>
        <v>1.03</v>
      </c>
      <c r="AL235" s="113">
        <f t="shared" si="106"/>
        <v>43678</v>
      </c>
      <c r="AM235" s="19">
        <f t="shared" ca="1" si="107"/>
        <v>1.0267203499999999</v>
      </c>
      <c r="AN235" s="18">
        <f t="shared" ca="1" si="107"/>
        <v>4008.0524999899999</v>
      </c>
      <c r="AO235" s="12">
        <f t="shared" si="107"/>
        <v>0</v>
      </c>
      <c r="AP235" s="20">
        <f t="shared" si="107"/>
        <v>0</v>
      </c>
      <c r="AQ235" s="18">
        <f t="shared" si="107"/>
        <v>0</v>
      </c>
      <c r="AR235" s="13" t="str">
        <f t="shared" si="107"/>
        <v>A+J=</v>
      </c>
      <c r="AS235" s="113">
        <f t="shared" si="107"/>
        <v>44266</v>
      </c>
      <c r="AT235" s="21"/>
      <c r="AU235" s="21"/>
      <c r="AV235" s="45"/>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row>
    <row r="236" spans="1:199" x14ac:dyDescent="0.2">
      <c r="A236" s="140">
        <f t="shared" si="94"/>
        <v>43751</v>
      </c>
      <c r="B236" s="141">
        <f t="shared" ca="1" si="100"/>
        <v>155844.69449999</v>
      </c>
      <c r="C236" s="142">
        <f t="shared" si="95"/>
        <v>150000</v>
      </c>
      <c r="D236" s="143">
        <f ca="1">IF(A236&lt;$B$1,VLOOKUP(A236,[1]DI!$A$4:$B$15000,2,FALSE),0)</f>
        <v>0</v>
      </c>
      <c r="E236" s="142">
        <f t="shared" ca="1" si="101"/>
        <v>0</v>
      </c>
      <c r="F236" s="144">
        <f t="shared" si="96"/>
        <v>1.03</v>
      </c>
      <c r="G236" s="145">
        <f t="shared" ca="1" si="89"/>
        <v>1</v>
      </c>
      <c r="H236" s="142">
        <f ca="1">TRUNC(PRODUCT(G$10:G235),15)</f>
        <v>1.0389646305759599</v>
      </c>
      <c r="I236" s="142">
        <f t="shared" si="97"/>
        <v>1</v>
      </c>
      <c r="J236" s="142">
        <f t="shared" ca="1" si="90"/>
        <v>1.0389646299999999</v>
      </c>
      <c r="K236" s="142">
        <f t="shared" ca="1" si="91"/>
        <v>5844.6944999899997</v>
      </c>
      <c r="L236" s="146">
        <f>IF(VLOOKUP(A236,$U$12:$AD$125,8)=VLOOKUP(A235,$U$12:$AD$125,8),0,VLOOKUP(A236,U$12:$AD$125,8))</f>
        <v>0</v>
      </c>
      <c r="M236" s="147">
        <f>IF(L236&gt;0,VLOOKUP(L236,T$12:$AC$125,7),0)</f>
        <v>0</v>
      </c>
      <c r="N236" s="142">
        <f t="shared" si="92"/>
        <v>0</v>
      </c>
      <c r="O236" s="142">
        <f t="shared" ca="1" si="93"/>
        <v>5844.6944999899997</v>
      </c>
      <c r="P236" s="148" t="str">
        <f t="shared" si="98"/>
        <v>A+J=</v>
      </c>
      <c r="Q236" s="149">
        <f t="shared" si="99"/>
        <v>44266</v>
      </c>
      <c r="R236" s="12"/>
      <c r="S236" s="12"/>
      <c r="T236" s="139">
        <v>42052</v>
      </c>
      <c r="U236" s="22" t="s">
        <v>82</v>
      </c>
      <c r="V236" s="21"/>
      <c r="W236" s="12"/>
      <c r="X236" s="30"/>
      <c r="Y236" s="30"/>
      <c r="Z236" s="30"/>
      <c r="AA236" s="12"/>
      <c r="AB236" s="12"/>
      <c r="AC236" s="12"/>
      <c r="AD236" s="12"/>
      <c r="AE236" s="12"/>
      <c r="AF236" s="113">
        <f t="shared" si="108"/>
        <v>43679</v>
      </c>
      <c r="AG236" s="18">
        <f t="shared" ca="1" si="105"/>
        <v>154044.14249999999</v>
      </c>
      <c r="AH236" s="18">
        <f t="shared" si="105"/>
        <v>150000</v>
      </c>
      <c r="AI236" s="6">
        <f t="shared" ca="1" si="105"/>
        <v>5.8999999999999997E-2</v>
      </c>
      <c r="AJ236" s="19">
        <f t="shared" ca="1" si="105"/>
        <v>2.2751E-4</v>
      </c>
      <c r="AK236" s="6">
        <f t="shared" si="105"/>
        <v>1.03</v>
      </c>
      <c r="AL236" s="113">
        <f t="shared" si="106"/>
        <v>43679</v>
      </c>
      <c r="AM236" s="19">
        <f t="shared" ca="1" si="107"/>
        <v>1.0269609500000001</v>
      </c>
      <c r="AN236" s="18">
        <f t="shared" ca="1" si="107"/>
        <v>4044.1424999999999</v>
      </c>
      <c r="AO236" s="12">
        <f t="shared" si="107"/>
        <v>0</v>
      </c>
      <c r="AP236" s="20">
        <f t="shared" si="107"/>
        <v>0</v>
      </c>
      <c r="AQ236" s="18">
        <f t="shared" si="107"/>
        <v>0</v>
      </c>
      <c r="AR236" s="13" t="str">
        <f t="shared" si="107"/>
        <v>A+J=</v>
      </c>
      <c r="AS236" s="113">
        <f t="shared" si="107"/>
        <v>44266</v>
      </c>
      <c r="AT236" s="21"/>
      <c r="AU236" s="21"/>
      <c r="AV236" s="45"/>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row>
    <row r="237" spans="1:199" x14ac:dyDescent="0.2">
      <c r="A237" s="140">
        <f t="shared" si="94"/>
        <v>43752</v>
      </c>
      <c r="B237" s="141">
        <f t="shared" ca="1" si="100"/>
        <v>155844.69449999</v>
      </c>
      <c r="C237" s="142">
        <f t="shared" si="95"/>
        <v>150000</v>
      </c>
      <c r="D237" s="143">
        <f ca="1">IF(A237&lt;$B$1,VLOOKUP(A237,[1]DI!$A$4:$B$15000,2,FALSE),0)</f>
        <v>5.3999999999999999E-2</v>
      </c>
      <c r="E237" s="142">
        <f t="shared" ca="1" si="101"/>
        <v>2.0871999999999999E-4</v>
      </c>
      <c r="F237" s="144">
        <f t="shared" si="96"/>
        <v>1.03</v>
      </c>
      <c r="G237" s="145">
        <f t="shared" ca="1" si="89"/>
        <v>1.0002149816000001</v>
      </c>
      <c r="H237" s="142">
        <f ca="1">TRUNC(PRODUCT(G$10:G236),15)</f>
        <v>1.0389646305759599</v>
      </c>
      <c r="I237" s="142">
        <f t="shared" si="97"/>
        <v>1</v>
      </c>
      <c r="J237" s="142">
        <f t="shared" ca="1" si="90"/>
        <v>1.0389646299999999</v>
      </c>
      <c r="K237" s="142">
        <f t="shared" ca="1" si="91"/>
        <v>5844.6944999899997</v>
      </c>
      <c r="L237" s="146">
        <f>IF(VLOOKUP(A237,$U$12:$AD$125,8)=VLOOKUP(A236,$U$12:$AD$125,8),0,VLOOKUP(A237,U$12:$AD$125,8))</f>
        <v>0</v>
      </c>
      <c r="M237" s="147">
        <f>IF(L237&gt;0,VLOOKUP(L237,T$12:$AC$125,7),0)</f>
        <v>0</v>
      </c>
      <c r="N237" s="142">
        <f t="shared" si="92"/>
        <v>0</v>
      </c>
      <c r="O237" s="142">
        <f t="shared" ca="1" si="93"/>
        <v>5844.6944999899997</v>
      </c>
      <c r="P237" s="148" t="str">
        <f t="shared" si="98"/>
        <v>A+J=</v>
      </c>
      <c r="Q237" s="149">
        <f t="shared" si="99"/>
        <v>44266</v>
      </c>
      <c r="R237" s="12"/>
      <c r="S237" s="12"/>
      <c r="T237" s="139">
        <v>42097</v>
      </c>
      <c r="U237" s="22" t="s">
        <v>99</v>
      </c>
      <c r="V237" s="21"/>
      <c r="W237" s="12"/>
      <c r="X237" s="30"/>
      <c r="Y237" s="30"/>
      <c r="Z237" s="30"/>
      <c r="AA237" s="12"/>
      <c r="AB237" s="12"/>
      <c r="AC237" s="12"/>
      <c r="AD237" s="12"/>
      <c r="AE237" s="12"/>
      <c r="AF237" s="113">
        <f t="shared" si="108"/>
        <v>43680</v>
      </c>
      <c r="AG237" s="18">
        <f t="shared" ca="1" si="105"/>
        <v>154080.23999999001</v>
      </c>
      <c r="AH237" s="18">
        <f t="shared" si="105"/>
        <v>150000</v>
      </c>
      <c r="AI237" s="6">
        <f t="shared" ca="1" si="105"/>
        <v>0</v>
      </c>
      <c r="AJ237" s="19">
        <f t="shared" ca="1" si="105"/>
        <v>0</v>
      </c>
      <c r="AK237" s="6">
        <f t="shared" si="105"/>
        <v>1.03</v>
      </c>
      <c r="AL237" s="113">
        <f t="shared" si="106"/>
        <v>43680</v>
      </c>
      <c r="AM237" s="19">
        <f t="shared" ca="1" si="107"/>
        <v>1.0272015999999999</v>
      </c>
      <c r="AN237" s="18">
        <f t="shared" ca="1" si="107"/>
        <v>4080.2399999899999</v>
      </c>
      <c r="AO237" s="12">
        <f t="shared" si="107"/>
        <v>0</v>
      </c>
      <c r="AP237" s="20">
        <f t="shared" si="107"/>
        <v>0</v>
      </c>
      <c r="AQ237" s="18">
        <f t="shared" si="107"/>
        <v>0</v>
      </c>
      <c r="AR237" s="13" t="str">
        <f t="shared" si="107"/>
        <v>A+J=</v>
      </c>
      <c r="AS237" s="113">
        <f t="shared" si="107"/>
        <v>44266</v>
      </c>
      <c r="AT237" s="21"/>
      <c r="AU237" s="21"/>
      <c r="AV237" s="45"/>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row>
    <row r="238" spans="1:199" x14ac:dyDescent="0.2">
      <c r="A238" s="140">
        <f t="shared" si="94"/>
        <v>43753</v>
      </c>
      <c r="B238" s="141">
        <f t="shared" ca="1" si="100"/>
        <v>155878.1985</v>
      </c>
      <c r="C238" s="142">
        <f t="shared" si="95"/>
        <v>150000</v>
      </c>
      <c r="D238" s="143">
        <f ca="1">IF(A238&lt;$B$1,VLOOKUP(A238,[1]DI!$A$4:$B$15000,2,FALSE),0)</f>
        <v>5.3999999999999999E-2</v>
      </c>
      <c r="E238" s="142">
        <f t="shared" ca="1" si="101"/>
        <v>2.0871999999999999E-4</v>
      </c>
      <c r="F238" s="144">
        <f t="shared" si="96"/>
        <v>1.03</v>
      </c>
      <c r="G238" s="145">
        <f t="shared" ca="1" si="89"/>
        <v>1.0002149816000001</v>
      </c>
      <c r="H238" s="142">
        <f ca="1">TRUNC(PRODUCT(G$10:G237),15)</f>
        <v>1.0391879888545801</v>
      </c>
      <c r="I238" s="142">
        <f t="shared" si="97"/>
        <v>1</v>
      </c>
      <c r="J238" s="142">
        <f t="shared" ca="1" si="90"/>
        <v>1.0391879900000001</v>
      </c>
      <c r="K238" s="142">
        <f t="shared" ca="1" si="91"/>
        <v>5878.1985000000004</v>
      </c>
      <c r="L238" s="146">
        <f>IF(VLOOKUP(A238,$U$12:$AD$125,8)=VLOOKUP(A237,$U$12:$AD$125,8),0,VLOOKUP(A238,U$12:$AD$125,8))</f>
        <v>0</v>
      </c>
      <c r="M238" s="147">
        <f>IF(L238&gt;0,VLOOKUP(L238,T$12:$AC$125,7),0)</f>
        <v>0</v>
      </c>
      <c r="N238" s="142">
        <f t="shared" si="92"/>
        <v>0</v>
      </c>
      <c r="O238" s="142">
        <f t="shared" ca="1" si="93"/>
        <v>5878.1985000000004</v>
      </c>
      <c r="P238" s="148" t="str">
        <f t="shared" si="98"/>
        <v>A+J=</v>
      </c>
      <c r="Q238" s="149">
        <f t="shared" si="99"/>
        <v>44266</v>
      </c>
      <c r="R238" s="12"/>
      <c r="S238" s="12"/>
      <c r="T238" s="139">
        <v>42115</v>
      </c>
      <c r="U238" s="22" t="s">
        <v>84</v>
      </c>
      <c r="V238" s="21"/>
      <c r="W238" s="12"/>
      <c r="X238" s="30"/>
      <c r="Y238" s="30"/>
      <c r="Z238" s="30"/>
      <c r="AA238" s="12"/>
      <c r="AB238" s="12"/>
      <c r="AC238" s="12"/>
      <c r="AD238" s="12"/>
      <c r="AE238" s="12"/>
      <c r="AF238" s="113">
        <f t="shared" si="108"/>
        <v>43681</v>
      </c>
      <c r="AG238" s="18">
        <f t="shared" ca="1" si="105"/>
        <v>154080.23999999001</v>
      </c>
      <c r="AH238" s="18">
        <f t="shared" si="105"/>
        <v>150000</v>
      </c>
      <c r="AI238" s="6">
        <f t="shared" ca="1" si="105"/>
        <v>0</v>
      </c>
      <c r="AJ238" s="19">
        <f t="shared" ca="1" si="105"/>
        <v>0</v>
      </c>
      <c r="AK238" s="6">
        <f t="shared" si="105"/>
        <v>1.03</v>
      </c>
      <c r="AL238" s="113">
        <f t="shared" si="106"/>
        <v>43681</v>
      </c>
      <c r="AM238" s="19">
        <f t="shared" ca="1" si="107"/>
        <v>1.0272015999999999</v>
      </c>
      <c r="AN238" s="18">
        <f t="shared" ca="1" si="107"/>
        <v>4080.2399999899999</v>
      </c>
      <c r="AO238" s="12">
        <f t="shared" si="107"/>
        <v>0</v>
      </c>
      <c r="AP238" s="20">
        <f t="shared" si="107"/>
        <v>0</v>
      </c>
      <c r="AQ238" s="18">
        <f t="shared" si="107"/>
        <v>0</v>
      </c>
      <c r="AR238" s="13" t="str">
        <f t="shared" si="107"/>
        <v>A+J=</v>
      </c>
      <c r="AS238" s="113">
        <f t="shared" si="107"/>
        <v>44266</v>
      </c>
      <c r="AT238" s="21"/>
      <c r="AU238" s="21"/>
      <c r="AV238" s="45"/>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row>
    <row r="239" spans="1:199" x14ac:dyDescent="0.2">
      <c r="A239" s="140">
        <f t="shared" si="94"/>
        <v>43754</v>
      </c>
      <c r="B239" s="141">
        <f t="shared" ca="1" si="100"/>
        <v>155911.71</v>
      </c>
      <c r="C239" s="142">
        <f t="shared" si="95"/>
        <v>150000</v>
      </c>
      <c r="D239" s="143">
        <f ca="1">IF(A239&lt;$B$1,VLOOKUP(A239,[1]DI!$A$4:$B$15000,2,FALSE),0)</f>
        <v>5.3999999999999999E-2</v>
      </c>
      <c r="E239" s="142">
        <f t="shared" ca="1" si="101"/>
        <v>2.0871999999999999E-4</v>
      </c>
      <c r="F239" s="144">
        <f t="shared" si="96"/>
        <v>1.03</v>
      </c>
      <c r="G239" s="145">
        <f t="shared" ca="1" si="89"/>
        <v>1.0002149816000001</v>
      </c>
      <c r="H239" s="142">
        <f ca="1">TRUNC(PRODUCT(G$10:G238),15)</f>
        <v>1.0394113951511299</v>
      </c>
      <c r="I239" s="142">
        <f t="shared" si="97"/>
        <v>1</v>
      </c>
      <c r="J239" s="142">
        <f t="shared" ca="1" si="90"/>
        <v>1.0394114000000001</v>
      </c>
      <c r="K239" s="142">
        <f t="shared" ca="1" si="91"/>
        <v>5911.71</v>
      </c>
      <c r="L239" s="146">
        <f>IF(VLOOKUP(A239,$U$12:$AD$125,8)=VLOOKUP(A238,$U$12:$AD$125,8),0,VLOOKUP(A239,U$12:$AD$125,8))</f>
        <v>0</v>
      </c>
      <c r="M239" s="147">
        <f>IF(L239&gt;0,VLOOKUP(L239,T$12:$AC$125,7),0)</f>
        <v>0</v>
      </c>
      <c r="N239" s="142">
        <f t="shared" si="92"/>
        <v>0</v>
      </c>
      <c r="O239" s="142">
        <f t="shared" ca="1" si="93"/>
        <v>5911.71</v>
      </c>
      <c r="P239" s="148" t="str">
        <f t="shared" si="98"/>
        <v>A+J=</v>
      </c>
      <c r="Q239" s="149">
        <f t="shared" si="99"/>
        <v>44266</v>
      </c>
      <c r="R239" s="12"/>
      <c r="S239" s="12"/>
      <c r="T239" s="139">
        <v>42125</v>
      </c>
      <c r="U239" s="22" t="s">
        <v>101</v>
      </c>
      <c r="V239" s="21"/>
      <c r="W239" s="12"/>
      <c r="X239" s="30"/>
      <c r="Y239" s="30"/>
      <c r="Z239" s="30"/>
      <c r="AA239" s="12"/>
      <c r="AB239" s="12"/>
      <c r="AC239" s="12"/>
      <c r="AD239" s="12"/>
      <c r="AE239" s="12"/>
      <c r="AF239" s="113">
        <f t="shared" si="108"/>
        <v>43682</v>
      </c>
      <c r="AG239" s="18">
        <f t="shared" ca="1" si="105"/>
        <v>154080.23999999001</v>
      </c>
      <c r="AH239" s="18">
        <f t="shared" si="105"/>
        <v>150000</v>
      </c>
      <c r="AI239" s="6">
        <f t="shared" ca="1" si="105"/>
        <v>5.8999999999999997E-2</v>
      </c>
      <c r="AJ239" s="19">
        <f t="shared" ca="1" si="105"/>
        <v>2.2751E-4</v>
      </c>
      <c r="AK239" s="6">
        <f t="shared" si="105"/>
        <v>1.03</v>
      </c>
      <c r="AL239" s="113">
        <f t="shared" si="106"/>
        <v>43682</v>
      </c>
      <c r="AM239" s="19">
        <f t="shared" ca="1" si="107"/>
        <v>1.0272015999999999</v>
      </c>
      <c r="AN239" s="18">
        <f t="shared" ca="1" si="107"/>
        <v>4080.2399999899999</v>
      </c>
      <c r="AO239" s="12">
        <f t="shared" si="107"/>
        <v>0</v>
      </c>
      <c r="AP239" s="20">
        <f t="shared" si="107"/>
        <v>0</v>
      </c>
      <c r="AQ239" s="18">
        <f t="shared" si="107"/>
        <v>0</v>
      </c>
      <c r="AR239" s="13" t="str">
        <f t="shared" si="107"/>
        <v>A+J=</v>
      </c>
      <c r="AS239" s="113">
        <f t="shared" si="107"/>
        <v>44266</v>
      </c>
      <c r="AT239" s="21"/>
      <c r="AU239" s="21"/>
      <c r="AV239" s="45"/>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row>
    <row r="240" spans="1:199" x14ac:dyDescent="0.2">
      <c r="A240" s="140">
        <f t="shared" si="94"/>
        <v>43755</v>
      </c>
      <c r="B240" s="141">
        <f t="shared" ca="1" si="100"/>
        <v>155945.22750000001</v>
      </c>
      <c r="C240" s="142">
        <f t="shared" si="95"/>
        <v>150000</v>
      </c>
      <c r="D240" s="143">
        <f ca="1">IF(A240&lt;$B$1,VLOOKUP(A240,[1]DI!$A$4:$B$15000,2,FALSE),0)</f>
        <v>5.3999999999999999E-2</v>
      </c>
      <c r="E240" s="142">
        <f t="shared" ca="1" si="101"/>
        <v>2.0871999999999999E-4</v>
      </c>
      <c r="F240" s="144">
        <f t="shared" si="96"/>
        <v>1.03</v>
      </c>
      <c r="G240" s="145">
        <f t="shared" ca="1" si="89"/>
        <v>1.0002149816000001</v>
      </c>
      <c r="H240" s="142">
        <f ca="1">TRUNC(PRODUCT(G$10:G239),15)</f>
        <v>1.03963484947591</v>
      </c>
      <c r="I240" s="142">
        <f t="shared" si="97"/>
        <v>1</v>
      </c>
      <c r="J240" s="142">
        <f t="shared" ca="1" si="90"/>
        <v>1.0396348500000001</v>
      </c>
      <c r="K240" s="142">
        <f t="shared" ca="1" si="91"/>
        <v>5945.2275</v>
      </c>
      <c r="L240" s="146">
        <f>IF(VLOOKUP(A240,$U$12:$AD$125,8)=VLOOKUP(A239,$U$12:$AD$125,8),0,VLOOKUP(A240,U$12:$AD$125,8))</f>
        <v>0</v>
      </c>
      <c r="M240" s="147">
        <f>IF(L240&gt;0,VLOOKUP(L240,T$12:$AC$125,7),0)</f>
        <v>0</v>
      </c>
      <c r="N240" s="142">
        <f t="shared" si="92"/>
        <v>0</v>
      </c>
      <c r="O240" s="142">
        <f t="shared" ca="1" si="93"/>
        <v>5945.2275</v>
      </c>
      <c r="P240" s="148" t="str">
        <f t="shared" si="98"/>
        <v>A+J=</v>
      </c>
      <c r="Q240" s="149">
        <f t="shared" si="99"/>
        <v>44266</v>
      </c>
      <c r="R240" s="12"/>
      <c r="S240" s="12"/>
      <c r="T240" s="139">
        <v>42159</v>
      </c>
      <c r="U240" s="22" t="s">
        <v>100</v>
      </c>
      <c r="V240" s="21"/>
      <c r="W240" s="12"/>
      <c r="X240" s="30"/>
      <c r="Y240" s="30"/>
      <c r="Z240" s="30"/>
      <c r="AA240" s="12"/>
      <c r="AB240" s="12"/>
      <c r="AC240" s="12"/>
      <c r="AD240" s="12"/>
      <c r="AE240" s="12"/>
      <c r="AF240" s="113">
        <f t="shared" si="108"/>
        <v>43683</v>
      </c>
      <c r="AG240" s="18">
        <f t="shared" ca="1" si="105"/>
        <v>154116.34649999999</v>
      </c>
      <c r="AH240" s="18">
        <f t="shared" si="105"/>
        <v>150000</v>
      </c>
      <c r="AI240" s="6">
        <f t="shared" ca="1" si="105"/>
        <v>5.8999999999999997E-2</v>
      </c>
      <c r="AJ240" s="19">
        <f t="shared" ca="1" si="105"/>
        <v>2.2751E-4</v>
      </c>
      <c r="AK240" s="6">
        <f t="shared" si="105"/>
        <v>1.03</v>
      </c>
      <c r="AL240" s="113">
        <f t="shared" si="106"/>
        <v>43683</v>
      </c>
      <c r="AM240" s="19">
        <f t="shared" ca="1" si="107"/>
        <v>1.0274423100000001</v>
      </c>
      <c r="AN240" s="18">
        <f t="shared" ca="1" si="107"/>
        <v>4116.3464999999997</v>
      </c>
      <c r="AO240" s="12">
        <f t="shared" si="107"/>
        <v>0</v>
      </c>
      <c r="AP240" s="20">
        <f t="shared" si="107"/>
        <v>0</v>
      </c>
      <c r="AQ240" s="18">
        <f t="shared" si="107"/>
        <v>0</v>
      </c>
      <c r="AR240" s="13" t="str">
        <f t="shared" si="107"/>
        <v>A+J=</v>
      </c>
      <c r="AS240" s="113">
        <f t="shared" si="107"/>
        <v>44266</v>
      </c>
      <c r="AT240" s="21"/>
      <c r="AU240" s="21"/>
      <c r="AV240" s="45"/>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row>
    <row r="241" spans="1:199" x14ac:dyDescent="0.2">
      <c r="A241" s="140">
        <f t="shared" si="94"/>
        <v>43756</v>
      </c>
      <c r="B241" s="141">
        <f t="shared" ca="1" si="100"/>
        <v>155978.7525</v>
      </c>
      <c r="C241" s="142">
        <f t="shared" si="95"/>
        <v>150000</v>
      </c>
      <c r="D241" s="143">
        <f ca="1">IF(A241&lt;$B$1,VLOOKUP(A241,[1]DI!$A$4:$B$15000,2,FALSE),0)</f>
        <v>5.3999999999999999E-2</v>
      </c>
      <c r="E241" s="142">
        <f t="shared" ca="1" si="101"/>
        <v>2.0871999999999999E-4</v>
      </c>
      <c r="F241" s="144">
        <f t="shared" si="96"/>
        <v>1.03</v>
      </c>
      <c r="G241" s="145">
        <f t="shared" ca="1" si="89"/>
        <v>1.0002149816000001</v>
      </c>
      <c r="H241" s="142">
        <f ca="1">TRUNC(PRODUCT(G$10:G240),15)</f>
        <v>1.0398583518392699</v>
      </c>
      <c r="I241" s="142">
        <f t="shared" si="97"/>
        <v>1</v>
      </c>
      <c r="J241" s="142">
        <f t="shared" ca="1" si="90"/>
        <v>1.03985835</v>
      </c>
      <c r="K241" s="142">
        <f t="shared" ca="1" si="91"/>
        <v>5978.7524999999996</v>
      </c>
      <c r="L241" s="146">
        <f>IF(VLOOKUP(A241,$U$12:$AD$125,8)=VLOOKUP(A240,$U$12:$AD$125,8),0,VLOOKUP(A241,U$12:$AD$125,8))</f>
        <v>0</v>
      </c>
      <c r="M241" s="147">
        <f>IF(L241&gt;0,VLOOKUP(L241,T$12:$AC$125,7),0)</f>
        <v>0</v>
      </c>
      <c r="N241" s="142">
        <f t="shared" si="92"/>
        <v>0</v>
      </c>
      <c r="O241" s="142">
        <f t="shared" ca="1" si="93"/>
        <v>5978.7524999999996</v>
      </c>
      <c r="P241" s="148" t="str">
        <f t="shared" si="98"/>
        <v>A+J=</v>
      </c>
      <c r="Q241" s="149">
        <f t="shared" si="99"/>
        <v>44266</v>
      </c>
      <c r="R241" s="12"/>
      <c r="S241" s="12"/>
      <c r="T241" s="139">
        <v>42254</v>
      </c>
      <c r="U241" s="22" t="s">
        <v>102</v>
      </c>
      <c r="V241" s="21"/>
      <c r="W241" s="12"/>
      <c r="X241" s="30"/>
      <c r="Y241" s="30"/>
      <c r="Z241" s="30"/>
      <c r="AA241" s="12"/>
      <c r="AB241" s="12"/>
      <c r="AC241" s="12"/>
      <c r="AD241" s="12"/>
      <c r="AE241" s="12"/>
      <c r="AF241" s="113">
        <f t="shared" si="108"/>
        <v>43684</v>
      </c>
      <c r="AG241" s="18">
        <f t="shared" ca="1" si="105"/>
        <v>154152.462</v>
      </c>
      <c r="AH241" s="18">
        <f t="shared" si="105"/>
        <v>150000</v>
      </c>
      <c r="AI241" s="6">
        <f t="shared" ca="1" si="105"/>
        <v>5.8999999999999997E-2</v>
      </c>
      <c r="AJ241" s="19">
        <f t="shared" ca="1" si="105"/>
        <v>2.2751E-4</v>
      </c>
      <c r="AK241" s="6">
        <f t="shared" si="105"/>
        <v>1.03</v>
      </c>
      <c r="AL241" s="113">
        <f t="shared" si="106"/>
        <v>43684</v>
      </c>
      <c r="AM241" s="19">
        <f t="shared" ca="1" si="107"/>
        <v>1.0276830800000001</v>
      </c>
      <c r="AN241" s="18">
        <f t="shared" ca="1" si="107"/>
        <v>4152.4620000000004</v>
      </c>
      <c r="AO241" s="12">
        <f t="shared" si="107"/>
        <v>0</v>
      </c>
      <c r="AP241" s="20">
        <f t="shared" si="107"/>
        <v>0</v>
      </c>
      <c r="AQ241" s="18">
        <f t="shared" si="107"/>
        <v>0</v>
      </c>
      <c r="AR241" s="13" t="str">
        <f t="shared" si="107"/>
        <v>A+J=</v>
      </c>
      <c r="AS241" s="113">
        <f t="shared" si="107"/>
        <v>44266</v>
      </c>
      <c r="AT241" s="21"/>
      <c r="AU241" s="21"/>
      <c r="AV241" s="45"/>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row>
    <row r="242" spans="1:199" x14ac:dyDescent="0.2">
      <c r="A242" s="140">
        <f t="shared" si="94"/>
        <v>43757</v>
      </c>
      <c r="B242" s="141">
        <f t="shared" ca="1" si="100"/>
        <v>156012.28499998999</v>
      </c>
      <c r="C242" s="142">
        <f t="shared" si="95"/>
        <v>150000</v>
      </c>
      <c r="D242" s="143">
        <f ca="1">IF(A242&lt;$B$1,VLOOKUP(A242,[1]DI!$A$4:$B$15000,2,FALSE),0)</f>
        <v>0</v>
      </c>
      <c r="E242" s="142">
        <f t="shared" ca="1" si="101"/>
        <v>0</v>
      </c>
      <c r="F242" s="144">
        <f t="shared" si="96"/>
        <v>1.03</v>
      </c>
      <c r="G242" s="145">
        <f t="shared" ca="1" si="89"/>
        <v>1</v>
      </c>
      <c r="H242" s="142">
        <f ca="1">TRUNC(PRODUCT(G$10:G241),15)</f>
        <v>1.04008190225152</v>
      </c>
      <c r="I242" s="142">
        <f t="shared" si="97"/>
        <v>1</v>
      </c>
      <c r="J242" s="142">
        <f t="shared" ca="1" si="90"/>
        <v>1.0400818999999999</v>
      </c>
      <c r="K242" s="142">
        <f t="shared" ca="1" si="91"/>
        <v>6012.28499999</v>
      </c>
      <c r="L242" s="146">
        <f>IF(VLOOKUP(A242,$U$12:$AD$125,8)=VLOOKUP(A241,$U$12:$AD$125,8),0,VLOOKUP(A242,U$12:$AD$125,8))</f>
        <v>0</v>
      </c>
      <c r="M242" s="147">
        <f>IF(L242&gt;0,VLOOKUP(L242,T$12:$AC$125,7),0)</f>
        <v>0</v>
      </c>
      <c r="N242" s="142">
        <f t="shared" si="92"/>
        <v>0</v>
      </c>
      <c r="O242" s="142">
        <f t="shared" ca="1" si="93"/>
        <v>6012.28499999</v>
      </c>
      <c r="P242" s="148" t="str">
        <f t="shared" si="98"/>
        <v>A+J=</v>
      </c>
      <c r="Q242" s="149">
        <f t="shared" si="99"/>
        <v>44266</v>
      </c>
      <c r="R242" s="12"/>
      <c r="S242" s="12"/>
      <c r="T242" s="139">
        <v>42289</v>
      </c>
      <c r="U242" s="28" t="s">
        <v>88</v>
      </c>
      <c r="V242" s="21"/>
      <c r="W242" s="12"/>
      <c r="AA242" s="12"/>
      <c r="AB242" s="12"/>
      <c r="AC242" s="12"/>
      <c r="AD242" s="12"/>
      <c r="AE242" s="12"/>
      <c r="AF242" s="113">
        <f t="shared" si="108"/>
        <v>43685</v>
      </c>
      <c r="AG242" s="18">
        <f t="shared" ca="1" si="105"/>
        <v>154188.58499999999</v>
      </c>
      <c r="AH242" s="18">
        <f t="shared" si="105"/>
        <v>150000</v>
      </c>
      <c r="AI242" s="6">
        <f t="shared" ca="1" si="105"/>
        <v>5.8999999999999997E-2</v>
      </c>
      <c r="AJ242" s="19">
        <f t="shared" ca="1" si="105"/>
        <v>2.2751E-4</v>
      </c>
      <c r="AK242" s="6">
        <f t="shared" si="105"/>
        <v>1.03</v>
      </c>
      <c r="AL242" s="113">
        <f t="shared" si="106"/>
        <v>43685</v>
      </c>
      <c r="AM242" s="19">
        <f t="shared" ca="1" si="107"/>
        <v>1.0279239</v>
      </c>
      <c r="AN242" s="18">
        <f t="shared" ca="1" si="107"/>
        <v>4188.585</v>
      </c>
      <c r="AO242" s="12">
        <f t="shared" si="107"/>
        <v>0</v>
      </c>
      <c r="AP242" s="20">
        <f t="shared" si="107"/>
        <v>0</v>
      </c>
      <c r="AQ242" s="18">
        <f t="shared" si="107"/>
        <v>0</v>
      </c>
      <c r="AR242" s="13" t="str">
        <f t="shared" si="107"/>
        <v>A+J=</v>
      </c>
      <c r="AS242" s="113">
        <f t="shared" si="107"/>
        <v>44266</v>
      </c>
      <c r="AT242" s="21"/>
      <c r="AU242" s="21"/>
      <c r="AV242" s="45"/>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row>
    <row r="243" spans="1:199" x14ac:dyDescent="0.2">
      <c r="A243" s="140">
        <f t="shared" si="94"/>
        <v>43758</v>
      </c>
      <c r="B243" s="141">
        <f t="shared" ca="1" si="100"/>
        <v>156012.28499998999</v>
      </c>
      <c r="C243" s="142">
        <f t="shared" si="95"/>
        <v>150000</v>
      </c>
      <c r="D243" s="143">
        <f ca="1">IF(A243&lt;$B$1,VLOOKUP(A243,[1]DI!$A$4:$B$15000,2,FALSE),0)</f>
        <v>0</v>
      </c>
      <c r="E243" s="142">
        <f t="shared" ca="1" si="101"/>
        <v>0</v>
      </c>
      <c r="F243" s="144">
        <f t="shared" si="96"/>
        <v>1.03</v>
      </c>
      <c r="G243" s="145">
        <f t="shared" ca="1" si="89"/>
        <v>1</v>
      </c>
      <c r="H243" s="142">
        <f ca="1">TRUNC(PRODUCT(G$10:G242),15)</f>
        <v>1.04008190225152</v>
      </c>
      <c r="I243" s="142">
        <f t="shared" si="97"/>
        <v>1</v>
      </c>
      <c r="J243" s="142">
        <f t="shared" ca="1" si="90"/>
        <v>1.0400818999999999</v>
      </c>
      <c r="K243" s="142">
        <f t="shared" ca="1" si="91"/>
        <v>6012.28499999</v>
      </c>
      <c r="L243" s="146">
        <f>IF(VLOOKUP(A243,$U$12:$AD$125,8)=VLOOKUP(A242,$U$12:$AD$125,8),0,VLOOKUP(A243,U$12:$AD$125,8))</f>
        <v>0</v>
      </c>
      <c r="M243" s="147">
        <f>IF(L243&gt;0,VLOOKUP(L243,T$12:$AC$125,7),0)</f>
        <v>0</v>
      </c>
      <c r="N243" s="142">
        <f t="shared" si="92"/>
        <v>0</v>
      </c>
      <c r="O243" s="142">
        <f t="shared" ca="1" si="93"/>
        <v>6012.28499999</v>
      </c>
      <c r="P243" s="148" t="str">
        <f t="shared" si="98"/>
        <v>A+J=</v>
      </c>
      <c r="Q243" s="149">
        <f t="shared" si="99"/>
        <v>44266</v>
      </c>
      <c r="R243" s="12"/>
      <c r="S243" s="12"/>
      <c r="T243" s="139">
        <v>42310</v>
      </c>
      <c r="U243" s="22" t="s">
        <v>94</v>
      </c>
      <c r="V243" s="21"/>
      <c r="W243" s="12"/>
      <c r="AA243" s="12"/>
      <c r="AB243" s="12"/>
      <c r="AC243" s="12"/>
      <c r="AD243" s="12"/>
      <c r="AE243" s="12"/>
      <c r="AF243" s="113">
        <f t="shared" si="108"/>
        <v>43686</v>
      </c>
      <c r="AG243" s="18">
        <f t="shared" ca="1" si="105"/>
        <v>154224.717</v>
      </c>
      <c r="AH243" s="18">
        <f t="shared" si="105"/>
        <v>150000</v>
      </c>
      <c r="AI243" s="6">
        <f t="shared" ca="1" si="105"/>
        <v>5.8999999999999997E-2</v>
      </c>
      <c r="AJ243" s="19">
        <f t="shared" ca="1" si="105"/>
        <v>2.2751E-4</v>
      </c>
      <c r="AK243" s="6">
        <f t="shared" si="105"/>
        <v>1.03</v>
      </c>
      <c r="AL243" s="113">
        <f t="shared" si="106"/>
        <v>43686</v>
      </c>
      <c r="AM243" s="19">
        <f t="shared" ca="1" si="107"/>
        <v>1.02816478</v>
      </c>
      <c r="AN243" s="18">
        <f t="shared" ca="1" si="107"/>
        <v>4224.7169999999996</v>
      </c>
      <c r="AO243" s="12">
        <f t="shared" si="107"/>
        <v>0</v>
      </c>
      <c r="AP243" s="20">
        <f t="shared" si="107"/>
        <v>0</v>
      </c>
      <c r="AQ243" s="18">
        <f t="shared" si="107"/>
        <v>0</v>
      </c>
      <c r="AR243" s="13" t="str">
        <f t="shared" si="107"/>
        <v>A+J=</v>
      </c>
      <c r="AS243" s="113">
        <f t="shared" si="107"/>
        <v>44266</v>
      </c>
      <c r="AT243" s="21"/>
      <c r="AU243" s="21"/>
      <c r="AV243" s="45"/>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row>
    <row r="244" spans="1:199" x14ac:dyDescent="0.2">
      <c r="A244" s="140">
        <f t="shared" si="94"/>
        <v>43759</v>
      </c>
      <c r="B244" s="141">
        <f t="shared" ca="1" si="100"/>
        <v>156012.28499998999</v>
      </c>
      <c r="C244" s="142">
        <f t="shared" si="95"/>
        <v>150000</v>
      </c>
      <c r="D244" s="143">
        <f ca="1">IF(A244&lt;$B$1,VLOOKUP(A244,[1]DI!$A$4:$B$15000,2,FALSE),0)</f>
        <v>5.3999999999999999E-2</v>
      </c>
      <c r="E244" s="142">
        <f t="shared" ca="1" si="101"/>
        <v>2.0871999999999999E-4</v>
      </c>
      <c r="F244" s="144">
        <f t="shared" si="96"/>
        <v>1.03</v>
      </c>
      <c r="G244" s="145">
        <f t="shared" ca="1" si="89"/>
        <v>1.0002149816000001</v>
      </c>
      <c r="H244" s="142">
        <f ca="1">TRUNC(PRODUCT(G$10:G243),15)</f>
        <v>1.04008190225152</v>
      </c>
      <c r="I244" s="142">
        <f t="shared" si="97"/>
        <v>1</v>
      </c>
      <c r="J244" s="142">
        <f t="shared" ca="1" si="90"/>
        <v>1.0400818999999999</v>
      </c>
      <c r="K244" s="142">
        <f t="shared" ca="1" si="91"/>
        <v>6012.28499999</v>
      </c>
      <c r="L244" s="146">
        <f>IF(VLOOKUP(A244,$U$12:$AD$125,8)=VLOOKUP(A243,$U$12:$AD$125,8),0,VLOOKUP(A244,U$12:$AD$125,8))</f>
        <v>0</v>
      </c>
      <c r="M244" s="147">
        <f>IF(L244&gt;0,VLOOKUP(L244,T$12:$AC$125,7),0)</f>
        <v>0</v>
      </c>
      <c r="N244" s="142">
        <f t="shared" si="92"/>
        <v>0</v>
      </c>
      <c r="O244" s="142">
        <f t="shared" ca="1" si="93"/>
        <v>6012.28499999</v>
      </c>
      <c r="P244" s="148" t="str">
        <f t="shared" si="98"/>
        <v>A+J=</v>
      </c>
      <c r="Q244" s="149">
        <f t="shared" si="99"/>
        <v>44266</v>
      </c>
      <c r="R244" s="12"/>
      <c r="S244" s="12"/>
      <c r="T244" s="139">
        <v>42363</v>
      </c>
      <c r="U244" s="22" t="s">
        <v>96</v>
      </c>
      <c r="V244" s="21"/>
      <c r="W244" s="12"/>
      <c r="AA244" s="12"/>
      <c r="AB244" s="12"/>
      <c r="AC244" s="12"/>
      <c r="AD244" s="12"/>
      <c r="AE244" s="12"/>
      <c r="AF244" s="113">
        <f t="shared" si="108"/>
        <v>43687</v>
      </c>
      <c r="AG244" s="18">
        <f t="shared" ca="1" si="105"/>
        <v>154260.85800000001</v>
      </c>
      <c r="AH244" s="18">
        <f t="shared" si="105"/>
        <v>150000</v>
      </c>
      <c r="AI244" s="6">
        <f t="shared" ca="1" si="105"/>
        <v>0</v>
      </c>
      <c r="AJ244" s="19">
        <f t="shared" ca="1" si="105"/>
        <v>0</v>
      </c>
      <c r="AK244" s="6">
        <f t="shared" si="105"/>
        <v>1.03</v>
      </c>
      <c r="AL244" s="113">
        <f t="shared" si="106"/>
        <v>43687</v>
      </c>
      <c r="AM244" s="19">
        <f t="shared" ca="1" si="107"/>
        <v>1.0284057200000001</v>
      </c>
      <c r="AN244" s="18">
        <f t="shared" ca="1" si="107"/>
        <v>4260.8580000000002</v>
      </c>
      <c r="AO244" s="12">
        <f t="shared" si="107"/>
        <v>0</v>
      </c>
      <c r="AP244" s="20">
        <f t="shared" si="107"/>
        <v>0</v>
      </c>
      <c r="AQ244" s="18">
        <f t="shared" si="107"/>
        <v>0</v>
      </c>
      <c r="AR244" s="13" t="str">
        <f t="shared" si="107"/>
        <v>A+J=</v>
      </c>
      <c r="AS244" s="113">
        <f t="shared" si="107"/>
        <v>44266</v>
      </c>
      <c r="AT244" s="21"/>
      <c r="AU244" s="21"/>
      <c r="AV244" s="45"/>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row>
    <row r="245" spans="1:199" x14ac:dyDescent="0.2">
      <c r="A245" s="140">
        <f t="shared" si="94"/>
        <v>43760</v>
      </c>
      <c r="B245" s="141">
        <f t="shared" ca="1" si="100"/>
        <v>156045.82500000001</v>
      </c>
      <c r="C245" s="142">
        <f t="shared" si="95"/>
        <v>150000</v>
      </c>
      <c r="D245" s="143">
        <f ca="1">IF(A245&lt;$B$1,VLOOKUP(A245,[1]DI!$A$4:$B$15000,2,FALSE),0)</f>
        <v>5.3999999999999999E-2</v>
      </c>
      <c r="E245" s="142">
        <f t="shared" ca="1" si="101"/>
        <v>2.0871999999999999E-4</v>
      </c>
      <c r="F245" s="144">
        <f t="shared" si="96"/>
        <v>1.03</v>
      </c>
      <c r="G245" s="145">
        <f t="shared" ca="1" si="89"/>
        <v>1.0002149816000001</v>
      </c>
      <c r="H245" s="142">
        <f ca="1">TRUNC(PRODUCT(G$10:G244),15)</f>
        <v>1.040305500723</v>
      </c>
      <c r="I245" s="142">
        <f t="shared" si="97"/>
        <v>1</v>
      </c>
      <c r="J245" s="142">
        <f t="shared" ca="1" si="90"/>
        <v>1.0403055000000001</v>
      </c>
      <c r="K245" s="142">
        <f t="shared" ca="1" si="91"/>
        <v>6045.8249999999998</v>
      </c>
      <c r="L245" s="146">
        <f>IF(VLOOKUP(A245,$U$12:$AD$125,8)=VLOOKUP(A244,$U$12:$AD$125,8),0,VLOOKUP(A245,U$12:$AD$125,8))</f>
        <v>0</v>
      </c>
      <c r="M245" s="147">
        <f>IF(L245&gt;0,VLOOKUP(L245,T$12:$AC$125,7),0)</f>
        <v>0</v>
      </c>
      <c r="N245" s="142">
        <f t="shared" si="92"/>
        <v>0</v>
      </c>
      <c r="O245" s="142">
        <f t="shared" ca="1" si="93"/>
        <v>6045.8249999999998</v>
      </c>
      <c r="P245" s="148" t="str">
        <f t="shared" si="98"/>
        <v>A+J=</v>
      </c>
      <c r="Q245" s="149">
        <f t="shared" si="99"/>
        <v>44266</v>
      </c>
      <c r="R245" s="12"/>
      <c r="S245" s="12"/>
      <c r="T245" s="139">
        <v>42370</v>
      </c>
      <c r="U245" s="22" t="s">
        <v>98</v>
      </c>
      <c r="V245" s="21"/>
      <c r="W245" s="12"/>
      <c r="AA245" s="12"/>
      <c r="AB245" s="12"/>
      <c r="AC245" s="12"/>
      <c r="AD245" s="12"/>
      <c r="AE245" s="12"/>
      <c r="AF245" s="113">
        <f t="shared" si="108"/>
        <v>43688</v>
      </c>
      <c r="AG245" s="18">
        <f t="shared" ca="1" si="105"/>
        <v>154260.85800000001</v>
      </c>
      <c r="AH245" s="18">
        <f t="shared" si="105"/>
        <v>150000</v>
      </c>
      <c r="AI245" s="6">
        <f t="shared" ca="1" si="105"/>
        <v>0</v>
      </c>
      <c r="AJ245" s="19">
        <f t="shared" ca="1" si="105"/>
        <v>0</v>
      </c>
      <c r="AK245" s="6">
        <f t="shared" si="105"/>
        <v>1.03</v>
      </c>
      <c r="AL245" s="113">
        <f t="shared" si="106"/>
        <v>43688</v>
      </c>
      <c r="AM245" s="19">
        <f t="shared" ca="1" si="107"/>
        <v>1.0284057200000001</v>
      </c>
      <c r="AN245" s="18">
        <f t="shared" ca="1" si="107"/>
        <v>4260.8580000000002</v>
      </c>
      <c r="AO245" s="12">
        <f t="shared" si="107"/>
        <v>0</v>
      </c>
      <c r="AP245" s="20">
        <f t="shared" si="107"/>
        <v>0</v>
      </c>
      <c r="AQ245" s="18">
        <f t="shared" si="107"/>
        <v>0</v>
      </c>
      <c r="AR245" s="13" t="str">
        <f t="shared" si="107"/>
        <v>A+J=</v>
      </c>
      <c r="AS245" s="113">
        <f t="shared" si="107"/>
        <v>44266</v>
      </c>
      <c r="AT245" s="21"/>
      <c r="AU245" s="21"/>
      <c r="AV245" s="45"/>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row>
    <row r="246" spans="1:199" x14ac:dyDescent="0.2">
      <c r="A246" s="140">
        <f t="shared" si="94"/>
        <v>43761</v>
      </c>
      <c r="B246" s="141">
        <f t="shared" ca="1" si="100"/>
        <v>156079.3725</v>
      </c>
      <c r="C246" s="142">
        <f t="shared" si="95"/>
        <v>150000</v>
      </c>
      <c r="D246" s="143">
        <f ca="1">IF(A246&lt;$B$1,VLOOKUP(A246,[1]DI!$A$4:$B$15000,2,FALSE),0)</f>
        <v>5.3999999999999999E-2</v>
      </c>
      <c r="E246" s="142">
        <f t="shared" ca="1" si="101"/>
        <v>2.0871999999999999E-4</v>
      </c>
      <c r="F246" s="144">
        <f t="shared" si="96"/>
        <v>1.03</v>
      </c>
      <c r="G246" s="145">
        <f t="shared" ca="1" si="89"/>
        <v>1.0002149816000001</v>
      </c>
      <c r="H246" s="142">
        <f ca="1">TRUNC(PRODUCT(G$10:G245),15)</f>
        <v>1.0405291472640299</v>
      </c>
      <c r="I246" s="142">
        <f t="shared" si="97"/>
        <v>1</v>
      </c>
      <c r="J246" s="142">
        <f t="shared" ca="1" si="90"/>
        <v>1.04052915</v>
      </c>
      <c r="K246" s="142">
        <f t="shared" ca="1" si="91"/>
        <v>6079.3725000000004</v>
      </c>
      <c r="L246" s="146">
        <f>IF(VLOOKUP(A246,$U$12:$AD$125,8)=VLOOKUP(A245,$U$12:$AD$125,8),0,VLOOKUP(A246,U$12:$AD$125,8))</f>
        <v>0</v>
      </c>
      <c r="M246" s="147">
        <f>IF(L246&gt;0,VLOOKUP(L246,T$12:$AC$125,7),0)</f>
        <v>0</v>
      </c>
      <c r="N246" s="142">
        <f t="shared" si="92"/>
        <v>0</v>
      </c>
      <c r="O246" s="142">
        <f t="shared" ca="1" si="93"/>
        <v>6079.3725000000004</v>
      </c>
      <c r="P246" s="148" t="str">
        <f t="shared" si="98"/>
        <v>A+J=</v>
      </c>
      <c r="Q246" s="149">
        <f t="shared" si="99"/>
        <v>44266</v>
      </c>
      <c r="R246" s="12"/>
      <c r="S246" s="12"/>
      <c r="T246" s="139">
        <v>42408</v>
      </c>
      <c r="U246" s="22" t="s">
        <v>82</v>
      </c>
      <c r="V246" s="21"/>
      <c r="W246" s="12"/>
      <c r="AA246" s="12"/>
      <c r="AB246" s="12"/>
      <c r="AC246" s="12"/>
      <c r="AD246" s="12"/>
      <c r="AE246" s="12"/>
      <c r="AF246" s="113">
        <f t="shared" si="108"/>
        <v>43689</v>
      </c>
      <c r="AG246" s="18">
        <f t="shared" ca="1" si="105"/>
        <v>154260.85800000001</v>
      </c>
      <c r="AH246" s="18">
        <f t="shared" si="105"/>
        <v>150000</v>
      </c>
      <c r="AI246" s="6">
        <f t="shared" ca="1" si="105"/>
        <v>5.8999999999999997E-2</v>
      </c>
      <c r="AJ246" s="19">
        <f t="shared" ca="1" si="105"/>
        <v>2.2751E-4</v>
      </c>
      <c r="AK246" s="6">
        <f t="shared" si="105"/>
        <v>1.03</v>
      </c>
      <c r="AL246" s="113">
        <f t="shared" si="106"/>
        <v>43689</v>
      </c>
      <c r="AM246" s="19">
        <f t="shared" ca="1" si="107"/>
        <v>1.0284057200000001</v>
      </c>
      <c r="AN246" s="18">
        <f t="shared" ca="1" si="107"/>
        <v>4260.8580000000002</v>
      </c>
      <c r="AO246" s="12">
        <f t="shared" si="107"/>
        <v>0</v>
      </c>
      <c r="AP246" s="20">
        <f t="shared" si="107"/>
        <v>0</v>
      </c>
      <c r="AQ246" s="18">
        <f t="shared" si="107"/>
        <v>0</v>
      </c>
      <c r="AR246" s="13" t="str">
        <f t="shared" si="107"/>
        <v>A+J=</v>
      </c>
      <c r="AS246" s="113">
        <f t="shared" si="107"/>
        <v>44266</v>
      </c>
      <c r="AT246" s="21"/>
      <c r="AU246" s="21"/>
      <c r="AV246" s="45"/>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row>
    <row r="247" spans="1:199" x14ac:dyDescent="0.2">
      <c r="A247" s="140">
        <f t="shared" si="94"/>
        <v>43762</v>
      </c>
      <c r="B247" s="141">
        <f t="shared" ca="1" si="100"/>
        <v>156112.92599999</v>
      </c>
      <c r="C247" s="142">
        <f t="shared" si="95"/>
        <v>150000</v>
      </c>
      <c r="D247" s="143">
        <f ca="1">IF(A247&lt;$B$1,VLOOKUP(A247,[1]DI!$A$4:$B$15000,2,FALSE),0)</f>
        <v>5.3999999999999999E-2</v>
      </c>
      <c r="E247" s="142">
        <f t="shared" ca="1" si="101"/>
        <v>2.0871999999999999E-4</v>
      </c>
      <c r="F247" s="144">
        <f t="shared" si="96"/>
        <v>1.03</v>
      </c>
      <c r="G247" s="145">
        <f t="shared" ca="1" si="89"/>
        <v>1.0002149816000001</v>
      </c>
      <c r="H247" s="142">
        <f ca="1">TRUNC(PRODUCT(G$10:G246),15)</f>
        <v>1.0407528418849601</v>
      </c>
      <c r="I247" s="142">
        <f t="shared" si="97"/>
        <v>1</v>
      </c>
      <c r="J247" s="142">
        <f t="shared" ca="1" si="90"/>
        <v>1.0407528399999999</v>
      </c>
      <c r="K247" s="142">
        <f t="shared" ca="1" si="91"/>
        <v>6112.9259999899996</v>
      </c>
      <c r="L247" s="146">
        <f>IF(VLOOKUP(A247,$U$12:$AD$125,8)=VLOOKUP(A246,$U$12:$AD$125,8),0,VLOOKUP(A247,U$12:$AD$125,8))</f>
        <v>0</v>
      </c>
      <c r="M247" s="147">
        <f>IF(L247&gt;0,VLOOKUP(L247,T$12:$AC$125,7),0)</f>
        <v>0</v>
      </c>
      <c r="N247" s="142">
        <f t="shared" si="92"/>
        <v>0</v>
      </c>
      <c r="O247" s="142">
        <f t="shared" ca="1" si="93"/>
        <v>6112.9259999899996</v>
      </c>
      <c r="P247" s="148" t="str">
        <f t="shared" si="98"/>
        <v>A+J=</v>
      </c>
      <c r="Q247" s="149">
        <f t="shared" si="99"/>
        <v>44266</v>
      </c>
      <c r="R247" s="12"/>
      <c r="S247" s="39"/>
      <c r="T247" s="139">
        <v>42409</v>
      </c>
      <c r="U247" s="22" t="s">
        <v>82</v>
      </c>
      <c r="V247" s="21"/>
      <c r="W247" s="39"/>
      <c r="AA247" s="39"/>
      <c r="AB247" s="39"/>
      <c r="AC247" s="39"/>
      <c r="AD247" s="39"/>
      <c r="AE247" s="39"/>
      <c r="AF247" s="113">
        <f t="shared" si="108"/>
        <v>43690</v>
      </c>
      <c r="AG247" s="18">
        <f t="shared" ca="1" si="105"/>
        <v>154297.00649999999</v>
      </c>
      <c r="AH247" s="18">
        <f t="shared" si="105"/>
        <v>150000</v>
      </c>
      <c r="AI247" s="6">
        <f t="shared" ca="1" si="105"/>
        <v>5.8999999999999997E-2</v>
      </c>
      <c r="AJ247" s="19">
        <f t="shared" ca="1" si="105"/>
        <v>2.2751E-4</v>
      </c>
      <c r="AK247" s="6">
        <f t="shared" si="105"/>
        <v>1.03</v>
      </c>
      <c r="AL247" s="113">
        <f t="shared" si="106"/>
        <v>43690</v>
      </c>
      <c r="AM247" s="19">
        <f t="shared" ca="1" si="107"/>
        <v>1.0286467100000001</v>
      </c>
      <c r="AN247" s="18">
        <f t="shared" ca="1" si="107"/>
        <v>4297.0065000000004</v>
      </c>
      <c r="AO247" s="12">
        <f t="shared" si="107"/>
        <v>0</v>
      </c>
      <c r="AP247" s="20">
        <f t="shared" si="107"/>
        <v>0</v>
      </c>
      <c r="AQ247" s="18">
        <f t="shared" si="107"/>
        <v>0</v>
      </c>
      <c r="AR247" s="13" t="str">
        <f t="shared" si="107"/>
        <v>A+J=</v>
      </c>
      <c r="AS247" s="113">
        <f t="shared" si="107"/>
        <v>44266</v>
      </c>
      <c r="AT247" s="40"/>
      <c r="AU247" s="40"/>
      <c r="AV247" s="46"/>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c r="FM247" s="40"/>
      <c r="FN247" s="40"/>
      <c r="FO247" s="40"/>
      <c r="FP247" s="40"/>
      <c r="FQ247" s="40"/>
      <c r="FR247" s="40"/>
      <c r="FS247" s="40"/>
      <c r="FT247" s="40"/>
      <c r="FU247" s="40"/>
      <c r="FV247" s="40"/>
      <c r="FW247" s="40"/>
      <c r="FX247" s="40"/>
      <c r="FY247" s="40"/>
      <c r="FZ247" s="40"/>
      <c r="GA247" s="40"/>
      <c r="GB247" s="40"/>
      <c r="GC247" s="40"/>
      <c r="GD247" s="40"/>
      <c r="GE247" s="40"/>
      <c r="GF247" s="40"/>
      <c r="GG247" s="40"/>
      <c r="GH247" s="40"/>
      <c r="GI247" s="40"/>
      <c r="GJ247" s="40"/>
      <c r="GK247" s="40"/>
      <c r="GL247" s="40"/>
      <c r="GM247" s="40"/>
      <c r="GN247" s="40"/>
      <c r="GO247" s="40"/>
      <c r="GP247" s="40"/>
      <c r="GQ247" s="40"/>
    </row>
    <row r="248" spans="1:199" x14ac:dyDescent="0.2">
      <c r="A248" s="140">
        <f t="shared" si="94"/>
        <v>43763</v>
      </c>
      <c r="B248" s="141">
        <f t="shared" ca="1" si="100"/>
        <v>156146.48699999001</v>
      </c>
      <c r="C248" s="142">
        <f t="shared" si="95"/>
        <v>150000</v>
      </c>
      <c r="D248" s="143">
        <f ca="1">IF(A248&lt;$B$1,VLOOKUP(A248,[1]DI!$A$4:$B$15000,2,FALSE),0)</f>
        <v>5.3999999999999999E-2</v>
      </c>
      <c r="E248" s="142">
        <f t="shared" ca="1" si="101"/>
        <v>2.0871999999999999E-4</v>
      </c>
      <c r="F248" s="144">
        <f t="shared" si="96"/>
        <v>1.03</v>
      </c>
      <c r="G248" s="145">
        <f t="shared" ca="1" si="89"/>
        <v>1.0002149816000001</v>
      </c>
      <c r="H248" s="142">
        <f ca="1">TRUNC(PRODUCT(G$10:G247),15)</f>
        <v>1.0409765845961101</v>
      </c>
      <c r="I248" s="142">
        <f t="shared" si="97"/>
        <v>1</v>
      </c>
      <c r="J248" s="142">
        <f t="shared" ca="1" si="90"/>
        <v>1.0409765799999999</v>
      </c>
      <c r="K248" s="142">
        <f t="shared" ca="1" si="91"/>
        <v>6146.4869999900002</v>
      </c>
      <c r="L248" s="146">
        <f>IF(VLOOKUP(A248,$U$12:$AD$125,8)=VLOOKUP(A247,$U$12:$AD$125,8),0,VLOOKUP(A248,U$12:$AD$125,8))</f>
        <v>0</v>
      </c>
      <c r="M248" s="147">
        <f>IF(L248&gt;0,VLOOKUP(L248,T$12:$AC$125,7),0)</f>
        <v>0</v>
      </c>
      <c r="N248" s="142">
        <f t="shared" si="92"/>
        <v>0</v>
      </c>
      <c r="O248" s="142">
        <f t="shared" ca="1" si="93"/>
        <v>6146.4869999900002</v>
      </c>
      <c r="P248" s="148" t="str">
        <f t="shared" si="98"/>
        <v>A+J=</v>
      </c>
      <c r="Q248" s="149">
        <f t="shared" si="99"/>
        <v>44266</v>
      </c>
      <c r="R248" s="12"/>
      <c r="S248" s="12"/>
      <c r="T248" s="139">
        <v>42454</v>
      </c>
      <c r="U248" s="22" t="s">
        <v>99</v>
      </c>
      <c r="V248" s="21"/>
      <c r="W248" s="12"/>
      <c r="AA248" s="12"/>
      <c r="AB248" s="12"/>
      <c r="AC248" s="12"/>
      <c r="AD248" s="12"/>
      <c r="AE248" s="12"/>
      <c r="AF248" s="113">
        <f t="shared" si="108"/>
        <v>43691</v>
      </c>
      <c r="AG248" s="18">
        <f t="shared" ref="AG248:AK261" ca="1" si="109">VLOOKUP($AF248,$A$10:$Q$3625,(AG$1)+1)</f>
        <v>154333.16399999001</v>
      </c>
      <c r="AH248" s="18">
        <f t="shared" si="109"/>
        <v>150000</v>
      </c>
      <c r="AI248" s="6">
        <f t="shared" ca="1" si="109"/>
        <v>5.8999999999999997E-2</v>
      </c>
      <c r="AJ248" s="19">
        <f t="shared" ca="1" si="109"/>
        <v>2.2751E-4</v>
      </c>
      <c r="AK248" s="6">
        <f t="shared" si="109"/>
        <v>1.03</v>
      </c>
      <c r="AL248" s="113">
        <f t="shared" si="106"/>
        <v>43691</v>
      </c>
      <c r="AM248" s="19">
        <f t="shared" ref="AM248:AS261" ca="1" si="110">VLOOKUP($AF248,$A$10:$Q$3625,(AM$1)+1)</f>
        <v>1.0288877599999999</v>
      </c>
      <c r="AN248" s="18">
        <f t="shared" ca="1" si="110"/>
        <v>4333.1639999899999</v>
      </c>
      <c r="AO248" s="12">
        <f t="shared" si="110"/>
        <v>0</v>
      </c>
      <c r="AP248" s="20">
        <f t="shared" si="110"/>
        <v>0</v>
      </c>
      <c r="AQ248" s="18">
        <f t="shared" si="110"/>
        <v>0</v>
      </c>
      <c r="AR248" s="13" t="str">
        <f t="shared" si="110"/>
        <v>A+J=</v>
      </c>
      <c r="AS248" s="113">
        <f t="shared" si="110"/>
        <v>44266</v>
      </c>
      <c r="AT248" s="21"/>
      <c r="AU248" s="21"/>
      <c r="AV248" s="45"/>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row>
    <row r="249" spans="1:199" x14ac:dyDescent="0.2">
      <c r="A249" s="140">
        <f t="shared" si="94"/>
        <v>43764</v>
      </c>
      <c r="B249" s="141">
        <f t="shared" ca="1" si="100"/>
        <v>156180.057</v>
      </c>
      <c r="C249" s="142">
        <f t="shared" si="95"/>
        <v>150000</v>
      </c>
      <c r="D249" s="143">
        <f ca="1">IF(A249&lt;$B$1,VLOOKUP(A249,[1]DI!$A$4:$B$15000,2,FALSE),0)</f>
        <v>0</v>
      </c>
      <c r="E249" s="142">
        <f t="shared" ca="1" si="101"/>
        <v>0</v>
      </c>
      <c r="F249" s="144">
        <f t="shared" si="96"/>
        <v>1.03</v>
      </c>
      <c r="G249" s="145">
        <f t="shared" ca="1" si="89"/>
        <v>1</v>
      </c>
      <c r="H249" s="142">
        <f ca="1">TRUNC(PRODUCT(G$10:G248),15)</f>
        <v>1.0412003754078301</v>
      </c>
      <c r="I249" s="142">
        <f t="shared" si="97"/>
        <v>1</v>
      </c>
      <c r="J249" s="142">
        <f t="shared" ca="1" si="90"/>
        <v>1.04120038</v>
      </c>
      <c r="K249" s="142">
        <f t="shared" ca="1" si="91"/>
        <v>6180.0569999999998</v>
      </c>
      <c r="L249" s="146">
        <f>IF(VLOOKUP(A249,$U$12:$AD$125,8)=VLOOKUP(A248,$U$12:$AD$125,8),0,VLOOKUP(A249,U$12:$AD$125,8))</f>
        <v>0</v>
      </c>
      <c r="M249" s="147">
        <f>IF(L249&gt;0,VLOOKUP(L249,T$12:$AC$125,7),0)</f>
        <v>0</v>
      </c>
      <c r="N249" s="142">
        <f t="shared" si="92"/>
        <v>0</v>
      </c>
      <c r="O249" s="142">
        <f t="shared" ca="1" si="93"/>
        <v>6180.0569999999998</v>
      </c>
      <c r="P249" s="148" t="str">
        <f t="shared" si="98"/>
        <v>A+J=</v>
      </c>
      <c r="Q249" s="149">
        <f t="shared" si="99"/>
        <v>44266</v>
      </c>
      <c r="R249" s="12"/>
      <c r="S249" s="12"/>
      <c r="T249" s="139">
        <v>42481</v>
      </c>
      <c r="U249" s="22" t="s">
        <v>84</v>
      </c>
      <c r="V249" s="21"/>
      <c r="W249" s="12"/>
      <c r="AA249" s="12"/>
      <c r="AB249" s="12"/>
      <c r="AC249" s="12"/>
      <c r="AD249" s="12"/>
      <c r="AE249" s="12"/>
      <c r="AF249" s="113">
        <f t="shared" si="108"/>
        <v>43692</v>
      </c>
      <c r="AG249" s="18">
        <f t="shared" ca="1" si="109"/>
        <v>154369.32899998999</v>
      </c>
      <c r="AH249" s="18">
        <f t="shared" si="109"/>
        <v>150000</v>
      </c>
      <c r="AI249" s="6">
        <f t="shared" ca="1" si="109"/>
        <v>5.8999999999999997E-2</v>
      </c>
      <c r="AJ249" s="19">
        <f t="shared" ca="1" si="109"/>
        <v>2.2751E-4</v>
      </c>
      <c r="AK249" s="6">
        <f t="shared" si="109"/>
        <v>1.03</v>
      </c>
      <c r="AL249" s="113">
        <f t="shared" si="106"/>
        <v>43692</v>
      </c>
      <c r="AM249" s="19">
        <f t="shared" ca="1" si="110"/>
        <v>1.0291288599999999</v>
      </c>
      <c r="AN249" s="18">
        <f t="shared" ca="1" si="110"/>
        <v>4369.3289999899998</v>
      </c>
      <c r="AO249" s="12">
        <f t="shared" si="110"/>
        <v>0</v>
      </c>
      <c r="AP249" s="20">
        <f t="shared" si="110"/>
        <v>0</v>
      </c>
      <c r="AQ249" s="18">
        <f t="shared" si="110"/>
        <v>0</v>
      </c>
      <c r="AR249" s="13" t="str">
        <f t="shared" si="110"/>
        <v>A+J=</v>
      </c>
      <c r="AS249" s="113">
        <f t="shared" si="110"/>
        <v>44266</v>
      </c>
      <c r="AT249" s="21"/>
      <c r="AU249" s="21"/>
      <c r="AV249" s="45"/>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row>
    <row r="250" spans="1:199" x14ac:dyDescent="0.2">
      <c r="A250" s="140">
        <f t="shared" si="94"/>
        <v>43765</v>
      </c>
      <c r="B250" s="141">
        <f t="shared" ca="1" si="100"/>
        <v>156180.057</v>
      </c>
      <c r="C250" s="142">
        <f t="shared" si="95"/>
        <v>150000</v>
      </c>
      <c r="D250" s="143">
        <f ca="1">IF(A250&lt;$B$1,VLOOKUP(A250,[1]DI!$A$4:$B$15000,2,FALSE),0)</f>
        <v>0</v>
      </c>
      <c r="E250" s="142">
        <f t="shared" ca="1" si="101"/>
        <v>0</v>
      </c>
      <c r="F250" s="144">
        <f t="shared" si="96"/>
        <v>1.03</v>
      </c>
      <c r="G250" s="145">
        <f t="shared" ca="1" si="89"/>
        <v>1</v>
      </c>
      <c r="H250" s="142">
        <f ca="1">TRUNC(PRODUCT(G$10:G249),15)</f>
        <v>1.0412003754078301</v>
      </c>
      <c r="I250" s="142">
        <f t="shared" si="97"/>
        <v>1</v>
      </c>
      <c r="J250" s="142">
        <f t="shared" ca="1" si="90"/>
        <v>1.04120038</v>
      </c>
      <c r="K250" s="142">
        <f t="shared" ca="1" si="91"/>
        <v>6180.0569999999998</v>
      </c>
      <c r="L250" s="146">
        <f>IF(VLOOKUP(A250,$U$12:$AD$125,8)=VLOOKUP(A249,$U$12:$AD$125,8),0,VLOOKUP(A250,U$12:$AD$125,8))</f>
        <v>0</v>
      </c>
      <c r="M250" s="147">
        <f>IF(L250&gt;0,VLOOKUP(L250,T$12:$AC$125,7),0)</f>
        <v>0</v>
      </c>
      <c r="N250" s="142">
        <f t="shared" si="92"/>
        <v>0</v>
      </c>
      <c r="O250" s="142">
        <f t="shared" ca="1" si="93"/>
        <v>6180.0569999999998</v>
      </c>
      <c r="P250" s="148" t="str">
        <f t="shared" si="98"/>
        <v>A+J=</v>
      </c>
      <c r="Q250" s="149">
        <f t="shared" si="99"/>
        <v>44266</v>
      </c>
      <c r="R250" s="12"/>
      <c r="S250" s="12"/>
      <c r="T250" s="139">
        <v>42516</v>
      </c>
      <c r="U250" s="22" t="s">
        <v>100</v>
      </c>
      <c r="V250" s="21"/>
      <c r="W250" s="12"/>
      <c r="AA250" s="12"/>
      <c r="AB250" s="12"/>
      <c r="AC250" s="12"/>
      <c r="AD250" s="12"/>
      <c r="AE250" s="12"/>
      <c r="AF250" s="113">
        <f t="shared" si="108"/>
        <v>43693</v>
      </c>
      <c r="AG250" s="18">
        <f t="shared" ca="1" si="109"/>
        <v>154405.503</v>
      </c>
      <c r="AH250" s="18">
        <f t="shared" si="109"/>
        <v>150000</v>
      </c>
      <c r="AI250" s="6">
        <f t="shared" ca="1" si="109"/>
        <v>5.8999999999999997E-2</v>
      </c>
      <c r="AJ250" s="19">
        <f t="shared" ca="1" si="109"/>
        <v>2.2751E-4</v>
      </c>
      <c r="AK250" s="6">
        <f t="shared" si="109"/>
        <v>1.03</v>
      </c>
      <c r="AL250" s="113">
        <f t="shared" si="106"/>
        <v>43693</v>
      </c>
      <c r="AM250" s="19">
        <f t="shared" ca="1" si="110"/>
        <v>1.02937002</v>
      </c>
      <c r="AN250" s="18">
        <f t="shared" ca="1" si="110"/>
        <v>4405.5029999999997</v>
      </c>
      <c r="AO250" s="12">
        <f t="shared" si="110"/>
        <v>0</v>
      </c>
      <c r="AP250" s="20">
        <f t="shared" si="110"/>
        <v>0</v>
      </c>
      <c r="AQ250" s="18">
        <f t="shared" si="110"/>
        <v>0</v>
      </c>
      <c r="AR250" s="13" t="str">
        <f t="shared" si="110"/>
        <v>A+J=</v>
      </c>
      <c r="AS250" s="113">
        <f t="shared" si="110"/>
        <v>44266</v>
      </c>
      <c r="AT250" s="21"/>
      <c r="AU250" s="21"/>
      <c r="AV250" s="45"/>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row>
    <row r="251" spans="1:199" x14ac:dyDescent="0.2">
      <c r="A251" s="140">
        <f t="shared" si="94"/>
        <v>43766</v>
      </c>
      <c r="B251" s="141">
        <f t="shared" ca="1" si="100"/>
        <v>156180.057</v>
      </c>
      <c r="C251" s="142">
        <f t="shared" si="95"/>
        <v>150000</v>
      </c>
      <c r="D251" s="143">
        <f ca="1">IF(A251&lt;$B$1,VLOOKUP(A251,[1]DI!$A$4:$B$15000,2,FALSE),0)</f>
        <v>5.3999999999999999E-2</v>
      </c>
      <c r="E251" s="142">
        <f t="shared" ca="1" si="101"/>
        <v>2.0871999999999999E-4</v>
      </c>
      <c r="F251" s="144">
        <f t="shared" si="96"/>
        <v>1.03</v>
      </c>
      <c r="G251" s="145">
        <f t="shared" ca="1" si="89"/>
        <v>1.0002149816000001</v>
      </c>
      <c r="H251" s="142">
        <f ca="1">TRUNC(PRODUCT(G$10:G250),15)</f>
        <v>1.0412003754078301</v>
      </c>
      <c r="I251" s="142">
        <f t="shared" si="97"/>
        <v>1</v>
      </c>
      <c r="J251" s="142">
        <f t="shared" ca="1" si="90"/>
        <v>1.04120038</v>
      </c>
      <c r="K251" s="142">
        <f t="shared" ca="1" si="91"/>
        <v>6180.0569999999998</v>
      </c>
      <c r="L251" s="146">
        <f>IF(VLOOKUP(A251,$U$12:$AD$125,8)=VLOOKUP(A250,$U$12:$AD$125,8),0,VLOOKUP(A251,U$12:$AD$125,8))</f>
        <v>0</v>
      </c>
      <c r="M251" s="147">
        <f>IF(L251&gt;0,VLOOKUP(L251,T$12:$AC$125,7),0)</f>
        <v>0</v>
      </c>
      <c r="N251" s="142">
        <f t="shared" si="92"/>
        <v>0</v>
      </c>
      <c r="O251" s="142">
        <f t="shared" ca="1" si="93"/>
        <v>6180.0569999999998</v>
      </c>
      <c r="P251" s="148" t="str">
        <f t="shared" si="98"/>
        <v>A+J=</v>
      </c>
      <c r="Q251" s="149">
        <f t="shared" si="99"/>
        <v>44266</v>
      </c>
      <c r="R251" s="12"/>
      <c r="S251" s="12"/>
      <c r="T251" s="139">
        <v>42620</v>
      </c>
      <c r="U251" s="22" t="s">
        <v>102</v>
      </c>
      <c r="V251" s="21"/>
      <c r="W251" s="12"/>
      <c r="AA251" s="12"/>
      <c r="AB251" s="12"/>
      <c r="AC251" s="12"/>
      <c r="AD251" s="12"/>
      <c r="AE251" s="12"/>
      <c r="AF251" s="113">
        <f t="shared" si="108"/>
        <v>43694</v>
      </c>
      <c r="AG251" s="18">
        <f t="shared" ca="1" si="109"/>
        <v>154441.68599999</v>
      </c>
      <c r="AH251" s="18">
        <f t="shared" si="109"/>
        <v>150000</v>
      </c>
      <c r="AI251" s="6">
        <f t="shared" ca="1" si="109"/>
        <v>0</v>
      </c>
      <c r="AJ251" s="19">
        <f t="shared" ca="1" si="109"/>
        <v>0</v>
      </c>
      <c r="AK251" s="6">
        <f t="shared" si="109"/>
        <v>1.03</v>
      </c>
      <c r="AL251" s="113">
        <f t="shared" si="106"/>
        <v>43694</v>
      </c>
      <c r="AM251" s="19">
        <f t="shared" ca="1" si="110"/>
        <v>1.0296112399999999</v>
      </c>
      <c r="AN251" s="18">
        <f t="shared" ca="1" si="110"/>
        <v>4441.6859999899998</v>
      </c>
      <c r="AO251" s="12">
        <f t="shared" si="110"/>
        <v>0</v>
      </c>
      <c r="AP251" s="20">
        <f t="shared" si="110"/>
        <v>0</v>
      </c>
      <c r="AQ251" s="18">
        <f t="shared" si="110"/>
        <v>0</v>
      </c>
      <c r="AR251" s="13" t="str">
        <f t="shared" si="110"/>
        <v>A+J=</v>
      </c>
      <c r="AS251" s="113">
        <f t="shared" si="110"/>
        <v>44266</v>
      </c>
      <c r="AT251" s="21"/>
      <c r="AU251" s="21"/>
      <c r="AV251" s="45"/>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row>
    <row r="252" spans="1:199" x14ac:dyDescent="0.2">
      <c r="A252" s="140">
        <f t="shared" si="94"/>
        <v>43767</v>
      </c>
      <c r="B252" s="141">
        <f t="shared" ca="1" si="100"/>
        <v>156213.63149999001</v>
      </c>
      <c r="C252" s="142">
        <f t="shared" si="95"/>
        <v>150000</v>
      </c>
      <c r="D252" s="143">
        <f ca="1">IF(A252&lt;$B$1,VLOOKUP(A252,[1]DI!$A$4:$B$15000,2,FALSE),0)</f>
        <v>5.3999999999999999E-2</v>
      </c>
      <c r="E252" s="142">
        <f t="shared" ca="1" si="101"/>
        <v>2.0871999999999999E-4</v>
      </c>
      <c r="F252" s="144">
        <f t="shared" si="96"/>
        <v>1.03</v>
      </c>
      <c r="G252" s="145">
        <f t="shared" ca="1" si="89"/>
        <v>1.0002149816000001</v>
      </c>
      <c r="H252" s="142">
        <f ca="1">TRUNC(PRODUCT(G$10:G251),15)</f>
        <v>1.04142421433046</v>
      </c>
      <c r="I252" s="142">
        <f t="shared" si="97"/>
        <v>1</v>
      </c>
      <c r="J252" s="142">
        <f t="shared" ca="1" si="90"/>
        <v>1.04142421</v>
      </c>
      <c r="K252" s="142">
        <f t="shared" ca="1" si="91"/>
        <v>6213.6314999899996</v>
      </c>
      <c r="L252" s="146">
        <f>IF(VLOOKUP(A252,$U$12:$AD$125,8)=VLOOKUP(A251,$U$12:$AD$125,8),0,VLOOKUP(A252,U$12:$AD$125,8))</f>
        <v>0</v>
      </c>
      <c r="M252" s="147">
        <f>IF(L252&gt;0,VLOOKUP(L252,T$12:$AC$125,7),0)</f>
        <v>0</v>
      </c>
      <c r="N252" s="142">
        <f t="shared" si="92"/>
        <v>0</v>
      </c>
      <c r="O252" s="142">
        <f t="shared" ca="1" si="93"/>
        <v>6213.6314999899996</v>
      </c>
      <c r="P252" s="148" t="str">
        <f t="shared" si="98"/>
        <v>A+J=</v>
      </c>
      <c r="Q252" s="149">
        <f t="shared" si="99"/>
        <v>44266</v>
      </c>
      <c r="R252" s="12"/>
      <c r="S252" s="12"/>
      <c r="T252" s="139">
        <v>42655</v>
      </c>
      <c r="U252" s="28" t="s">
        <v>88</v>
      </c>
      <c r="V252" s="21"/>
      <c r="W252" s="12"/>
      <c r="AA252" s="12"/>
      <c r="AB252" s="12"/>
      <c r="AC252" s="12"/>
      <c r="AD252" s="12"/>
      <c r="AE252" s="12"/>
      <c r="AF252" s="113">
        <f t="shared" si="108"/>
        <v>43695</v>
      </c>
      <c r="AG252" s="18">
        <f t="shared" ca="1" si="109"/>
        <v>154441.68599999</v>
      </c>
      <c r="AH252" s="18">
        <f t="shared" si="109"/>
        <v>150000</v>
      </c>
      <c r="AI252" s="6">
        <f t="shared" ca="1" si="109"/>
        <v>0</v>
      </c>
      <c r="AJ252" s="19">
        <f t="shared" ca="1" si="109"/>
        <v>0</v>
      </c>
      <c r="AK252" s="6">
        <f t="shared" si="109"/>
        <v>1.03</v>
      </c>
      <c r="AL252" s="113">
        <f t="shared" si="106"/>
        <v>43695</v>
      </c>
      <c r="AM252" s="19">
        <f t="shared" ca="1" si="110"/>
        <v>1.0296112399999999</v>
      </c>
      <c r="AN252" s="18">
        <f t="shared" ca="1" si="110"/>
        <v>4441.6859999899998</v>
      </c>
      <c r="AO252" s="12">
        <f t="shared" si="110"/>
        <v>0</v>
      </c>
      <c r="AP252" s="20">
        <f t="shared" si="110"/>
        <v>0</v>
      </c>
      <c r="AQ252" s="18">
        <f t="shared" si="110"/>
        <v>0</v>
      </c>
      <c r="AR252" s="13" t="str">
        <f t="shared" si="110"/>
        <v>A+J=</v>
      </c>
      <c r="AS252" s="113">
        <f t="shared" si="110"/>
        <v>44266</v>
      </c>
      <c r="AT252" s="21"/>
      <c r="AU252" s="21"/>
      <c r="AV252" s="45"/>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row>
    <row r="253" spans="1:199" x14ac:dyDescent="0.2">
      <c r="A253" s="140">
        <f t="shared" si="94"/>
        <v>43768</v>
      </c>
      <c r="B253" s="141">
        <f t="shared" ca="1" si="100"/>
        <v>156247.21499999001</v>
      </c>
      <c r="C253" s="142">
        <f t="shared" si="95"/>
        <v>150000</v>
      </c>
      <c r="D253" s="143">
        <f ca="1">IF(A253&lt;$B$1,VLOOKUP(A253,[1]DI!$A$4:$B$15000,2,FALSE),0)</f>
        <v>5.3999999999999999E-2</v>
      </c>
      <c r="E253" s="142">
        <f t="shared" ca="1" si="101"/>
        <v>2.0871999999999999E-4</v>
      </c>
      <c r="F253" s="144">
        <f t="shared" si="96"/>
        <v>1.03</v>
      </c>
      <c r="G253" s="145">
        <f t="shared" ca="1" si="89"/>
        <v>1.0002149816000001</v>
      </c>
      <c r="H253" s="142">
        <f ca="1">TRUNC(PRODUCT(G$10:G252),15)</f>
        <v>1.0416481013743299</v>
      </c>
      <c r="I253" s="142">
        <f t="shared" si="97"/>
        <v>1</v>
      </c>
      <c r="J253" s="142">
        <f t="shared" ca="1" si="90"/>
        <v>1.0416481</v>
      </c>
      <c r="K253" s="142">
        <f t="shared" ca="1" si="91"/>
        <v>6247.2149999900003</v>
      </c>
      <c r="L253" s="146">
        <f>IF(VLOOKUP(A253,$U$12:$AD$125,8)=VLOOKUP(A252,$U$12:$AD$125,8),0,VLOOKUP(A253,U$12:$AD$125,8))</f>
        <v>0</v>
      </c>
      <c r="M253" s="147">
        <f>IF(L253&gt;0,VLOOKUP(L253,T$12:$AC$125,7),0)</f>
        <v>0</v>
      </c>
      <c r="N253" s="142">
        <f t="shared" si="92"/>
        <v>0</v>
      </c>
      <c r="O253" s="142">
        <f t="shared" ca="1" si="93"/>
        <v>6247.2149999900003</v>
      </c>
      <c r="P253" s="148" t="str">
        <f t="shared" si="98"/>
        <v>A+J=</v>
      </c>
      <c r="Q253" s="149">
        <f t="shared" si="99"/>
        <v>44266</v>
      </c>
      <c r="R253" s="12"/>
      <c r="S253" s="12"/>
      <c r="T253" s="139">
        <v>42676</v>
      </c>
      <c r="U253" s="22" t="s">
        <v>94</v>
      </c>
      <c r="V253" s="21"/>
      <c r="W253" s="12"/>
      <c r="AA253" s="12"/>
      <c r="AB253" s="12"/>
      <c r="AC253" s="12"/>
      <c r="AD253" s="12"/>
      <c r="AE253" s="12"/>
      <c r="AF253" s="113">
        <f t="shared" si="108"/>
        <v>43696</v>
      </c>
      <c r="AG253" s="18">
        <f t="shared" ca="1" si="109"/>
        <v>154441.68599999</v>
      </c>
      <c r="AH253" s="18">
        <f t="shared" si="109"/>
        <v>150000</v>
      </c>
      <c r="AI253" s="6">
        <f t="shared" ca="1" si="109"/>
        <v>5.8999999999999997E-2</v>
      </c>
      <c r="AJ253" s="19">
        <f t="shared" ca="1" si="109"/>
        <v>2.2751E-4</v>
      </c>
      <c r="AK253" s="6">
        <f t="shared" si="109"/>
        <v>1.03</v>
      </c>
      <c r="AL253" s="113">
        <f t="shared" si="106"/>
        <v>43696</v>
      </c>
      <c r="AM253" s="19">
        <f t="shared" ca="1" si="110"/>
        <v>1.0296112399999999</v>
      </c>
      <c r="AN253" s="18">
        <f t="shared" ca="1" si="110"/>
        <v>4441.6859999899998</v>
      </c>
      <c r="AO253" s="12">
        <f t="shared" si="110"/>
        <v>0</v>
      </c>
      <c r="AP253" s="20">
        <f t="shared" si="110"/>
        <v>0</v>
      </c>
      <c r="AQ253" s="18">
        <f t="shared" si="110"/>
        <v>0</v>
      </c>
      <c r="AR253" s="13" t="str">
        <f t="shared" si="110"/>
        <v>A+J=</v>
      </c>
      <c r="AS253" s="113">
        <f t="shared" si="110"/>
        <v>44266</v>
      </c>
      <c r="AT253" s="21"/>
      <c r="AU253" s="21"/>
      <c r="AV253" s="45"/>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row>
    <row r="254" spans="1:199" x14ac:dyDescent="0.2">
      <c r="A254" s="140">
        <f t="shared" si="94"/>
        <v>43769</v>
      </c>
      <c r="B254" s="141">
        <f t="shared" ca="1" si="100"/>
        <v>156280.80600000001</v>
      </c>
      <c r="C254" s="142">
        <f t="shared" si="95"/>
        <v>150000</v>
      </c>
      <c r="D254" s="143">
        <f ca="1">IF(A254&lt;$B$1,VLOOKUP(A254,[1]DI!$A$4:$B$15000,2,FALSE),0)</f>
        <v>4.9000000000000002E-2</v>
      </c>
      <c r="E254" s="142">
        <f t="shared" ca="1" si="101"/>
        <v>1.8985000000000001E-4</v>
      </c>
      <c r="F254" s="144">
        <f t="shared" si="96"/>
        <v>1.03</v>
      </c>
      <c r="G254" s="145">
        <f t="shared" ca="1" si="89"/>
        <v>1.0001955455</v>
      </c>
      <c r="H254" s="142">
        <f ca="1">TRUNC(PRODUCT(G$10:G253),15)</f>
        <v>1.0418720365498</v>
      </c>
      <c r="I254" s="142">
        <f t="shared" si="97"/>
        <v>1</v>
      </c>
      <c r="J254" s="142">
        <f t="shared" ca="1" si="90"/>
        <v>1.0418720400000001</v>
      </c>
      <c r="K254" s="142">
        <f t="shared" ca="1" si="91"/>
        <v>6280.8059999999996</v>
      </c>
      <c r="L254" s="146">
        <f>IF(VLOOKUP(A254,$U$12:$AD$125,8)=VLOOKUP(A253,$U$12:$AD$125,8),0,VLOOKUP(A254,U$12:$AD$125,8))</f>
        <v>0</v>
      </c>
      <c r="M254" s="147">
        <f>IF(L254&gt;0,VLOOKUP(L254,T$12:$AC$125,7),0)</f>
        <v>0</v>
      </c>
      <c r="N254" s="142">
        <f t="shared" si="92"/>
        <v>0</v>
      </c>
      <c r="O254" s="142">
        <f t="shared" ca="1" si="93"/>
        <v>6280.8059999999996</v>
      </c>
      <c r="P254" s="148" t="str">
        <f t="shared" si="98"/>
        <v>A+J=</v>
      </c>
      <c r="Q254" s="149">
        <f t="shared" si="99"/>
        <v>44266</v>
      </c>
      <c r="R254" s="12"/>
      <c r="S254" s="12"/>
      <c r="T254" s="139">
        <v>42689</v>
      </c>
      <c r="U254" s="22" t="s">
        <v>103</v>
      </c>
      <c r="V254" s="21"/>
      <c r="W254" s="12"/>
      <c r="AA254" s="12"/>
      <c r="AB254" s="12"/>
      <c r="AC254" s="12"/>
      <c r="AD254" s="12"/>
      <c r="AE254" s="12"/>
      <c r="AF254" s="113">
        <f t="shared" si="108"/>
        <v>43697</v>
      </c>
      <c r="AG254" s="18">
        <f t="shared" ca="1" si="109"/>
        <v>154477.87799999001</v>
      </c>
      <c r="AH254" s="18">
        <f t="shared" si="109"/>
        <v>150000</v>
      </c>
      <c r="AI254" s="6">
        <f t="shared" ca="1" si="109"/>
        <v>5.8999999999999997E-2</v>
      </c>
      <c r="AJ254" s="19">
        <f t="shared" ca="1" si="109"/>
        <v>2.2751E-4</v>
      </c>
      <c r="AK254" s="6">
        <f t="shared" si="109"/>
        <v>1.03</v>
      </c>
      <c r="AL254" s="113">
        <f t="shared" si="106"/>
        <v>43697</v>
      </c>
      <c r="AM254" s="19">
        <f t="shared" ca="1" si="110"/>
        <v>1.0298525199999999</v>
      </c>
      <c r="AN254" s="18">
        <f t="shared" ca="1" si="110"/>
        <v>4477.8779999899998</v>
      </c>
      <c r="AO254" s="12">
        <f t="shared" si="110"/>
        <v>0</v>
      </c>
      <c r="AP254" s="20">
        <f t="shared" si="110"/>
        <v>0</v>
      </c>
      <c r="AQ254" s="18">
        <f t="shared" si="110"/>
        <v>0</v>
      </c>
      <c r="AR254" s="13" t="str">
        <f t="shared" si="110"/>
        <v>A+J=</v>
      </c>
      <c r="AS254" s="113">
        <f t="shared" si="110"/>
        <v>44266</v>
      </c>
      <c r="AT254" s="21"/>
      <c r="AU254" s="21"/>
      <c r="AV254" s="45"/>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row>
    <row r="255" spans="1:199" x14ac:dyDescent="0.2">
      <c r="A255" s="140">
        <f t="shared" si="94"/>
        <v>43770</v>
      </c>
      <c r="B255" s="141">
        <f t="shared" ca="1" si="100"/>
        <v>156311.36550000001</v>
      </c>
      <c r="C255" s="142">
        <f t="shared" si="95"/>
        <v>150000</v>
      </c>
      <c r="D255" s="143">
        <f ca="1">IF(A255&lt;$B$1,VLOOKUP(A255,[1]DI!$A$4:$B$15000,2,FALSE),0)</f>
        <v>4.9000000000000002E-2</v>
      </c>
      <c r="E255" s="142">
        <f t="shared" ca="1" si="101"/>
        <v>1.8985000000000001E-4</v>
      </c>
      <c r="F255" s="144">
        <f t="shared" si="96"/>
        <v>1.03</v>
      </c>
      <c r="G255" s="145">
        <f t="shared" ca="1" si="89"/>
        <v>1.0001955455</v>
      </c>
      <c r="H255" s="142">
        <f ca="1">TRUNC(PRODUCT(G$10:G254),15)</f>
        <v>1.04207576993813</v>
      </c>
      <c r="I255" s="142">
        <f t="shared" si="97"/>
        <v>1</v>
      </c>
      <c r="J255" s="142">
        <f t="shared" ca="1" si="90"/>
        <v>1.0420757700000001</v>
      </c>
      <c r="K255" s="142">
        <f t="shared" ca="1" si="91"/>
        <v>6311.3654999999999</v>
      </c>
      <c r="L255" s="146">
        <f>IF(VLOOKUP(A255,$U$12:$AD$125,8)=VLOOKUP(A254,$U$12:$AD$125,8),0,VLOOKUP(A255,U$12:$AD$125,8))</f>
        <v>0</v>
      </c>
      <c r="M255" s="147">
        <f>IF(L255&gt;0,VLOOKUP(L255,T$12:$AC$125,7),0)</f>
        <v>0</v>
      </c>
      <c r="N255" s="142">
        <f t="shared" si="92"/>
        <v>0</v>
      </c>
      <c r="O255" s="142">
        <f t="shared" ca="1" si="93"/>
        <v>6311.3654999999999</v>
      </c>
      <c r="P255" s="148" t="str">
        <f t="shared" si="98"/>
        <v>A+J=</v>
      </c>
      <c r="Q255" s="149">
        <f t="shared" si="99"/>
        <v>44266</v>
      </c>
      <c r="R255" s="12"/>
      <c r="S255" s="12"/>
      <c r="T255" s="138">
        <v>42793</v>
      </c>
      <c r="U255" s="53" t="s">
        <v>82</v>
      </c>
      <c r="V255" s="21"/>
      <c r="W255" s="12"/>
      <c r="AA255" s="12"/>
      <c r="AB255" s="12"/>
      <c r="AC255" s="12"/>
      <c r="AD255" s="12"/>
      <c r="AE255" s="12"/>
      <c r="AF255" s="113">
        <f t="shared" si="108"/>
        <v>43698</v>
      </c>
      <c r="AG255" s="18">
        <f t="shared" ca="1" si="109"/>
        <v>154514.07750000001</v>
      </c>
      <c r="AH255" s="18">
        <f t="shared" si="109"/>
        <v>150000</v>
      </c>
      <c r="AI255" s="6">
        <f t="shared" ca="1" si="109"/>
        <v>5.8999999999999997E-2</v>
      </c>
      <c r="AJ255" s="19">
        <f t="shared" ca="1" si="109"/>
        <v>2.2751E-4</v>
      </c>
      <c r="AK255" s="6">
        <f t="shared" si="109"/>
        <v>1.03</v>
      </c>
      <c r="AL255" s="113">
        <f t="shared" si="106"/>
        <v>43698</v>
      </c>
      <c r="AM255" s="19">
        <f t="shared" ca="1" si="110"/>
        <v>1.0300938500000001</v>
      </c>
      <c r="AN255" s="18">
        <f t="shared" ca="1" si="110"/>
        <v>4514.0775000000003</v>
      </c>
      <c r="AO255" s="12">
        <f t="shared" si="110"/>
        <v>0</v>
      </c>
      <c r="AP255" s="20">
        <f t="shared" si="110"/>
        <v>0</v>
      </c>
      <c r="AQ255" s="18">
        <f t="shared" si="110"/>
        <v>0</v>
      </c>
      <c r="AR255" s="13" t="str">
        <f t="shared" si="110"/>
        <v>A+J=</v>
      </c>
      <c r="AS255" s="113">
        <f t="shared" si="110"/>
        <v>44266</v>
      </c>
      <c r="AT255" s="21"/>
      <c r="AU255" s="21"/>
      <c r="AV255" s="45"/>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row>
    <row r="256" spans="1:199" x14ac:dyDescent="0.2">
      <c r="A256" s="140">
        <f t="shared" si="94"/>
        <v>43771</v>
      </c>
      <c r="B256" s="141">
        <f t="shared" ca="1" si="100"/>
        <v>156341.93100000001</v>
      </c>
      <c r="C256" s="142">
        <f t="shared" si="95"/>
        <v>150000</v>
      </c>
      <c r="D256" s="143">
        <f ca="1">IF(A256&lt;$B$1,VLOOKUP(A256,[1]DI!$A$4:$B$15000,2,FALSE),0)</f>
        <v>0</v>
      </c>
      <c r="E256" s="142">
        <f t="shared" ca="1" si="101"/>
        <v>0</v>
      </c>
      <c r="F256" s="144">
        <f t="shared" si="96"/>
        <v>1.03</v>
      </c>
      <c r="G256" s="145">
        <f t="shared" ca="1" si="89"/>
        <v>1</v>
      </c>
      <c r="H256" s="142">
        <f ca="1">TRUNC(PRODUCT(G$10:G255),15)</f>
        <v>1.0422795431656</v>
      </c>
      <c r="I256" s="142">
        <f t="shared" si="97"/>
        <v>1</v>
      </c>
      <c r="J256" s="142">
        <f t="shared" ca="1" si="90"/>
        <v>1.04227954</v>
      </c>
      <c r="K256" s="142">
        <f t="shared" ca="1" si="91"/>
        <v>6341.9309999999996</v>
      </c>
      <c r="L256" s="146">
        <f>IF(VLOOKUP(A256,$U$12:$AD$125,8)=VLOOKUP(A255,$U$12:$AD$125,8),0,VLOOKUP(A256,U$12:$AD$125,8))</f>
        <v>0</v>
      </c>
      <c r="M256" s="147">
        <f>IF(L256&gt;0,VLOOKUP(L256,T$12:$AC$125,7),0)</f>
        <v>0</v>
      </c>
      <c r="N256" s="142">
        <f t="shared" si="92"/>
        <v>0</v>
      </c>
      <c r="O256" s="142">
        <f t="shared" ca="1" si="93"/>
        <v>6341.9309999999996</v>
      </c>
      <c r="P256" s="148" t="str">
        <f t="shared" si="98"/>
        <v>A+J=</v>
      </c>
      <c r="Q256" s="149">
        <f t="shared" si="99"/>
        <v>44266</v>
      </c>
      <c r="R256" s="12"/>
      <c r="S256" s="12"/>
      <c r="T256" s="139">
        <v>42794</v>
      </c>
      <c r="U256" s="22" t="s">
        <v>82</v>
      </c>
      <c r="V256" s="21"/>
      <c r="W256" s="12"/>
      <c r="AA256" s="12"/>
      <c r="AB256" s="12"/>
      <c r="AC256" s="12"/>
      <c r="AD256" s="12"/>
      <c r="AE256" s="12"/>
      <c r="AF256" s="113">
        <f t="shared" si="108"/>
        <v>43699</v>
      </c>
      <c r="AG256" s="18">
        <f t="shared" ca="1" si="109"/>
        <v>154550.28449999</v>
      </c>
      <c r="AH256" s="18">
        <f t="shared" si="109"/>
        <v>150000</v>
      </c>
      <c r="AI256" s="6">
        <f t="shared" ca="1" si="109"/>
        <v>5.8999999999999997E-2</v>
      </c>
      <c r="AJ256" s="19">
        <f t="shared" ca="1" si="109"/>
        <v>2.2751E-4</v>
      </c>
      <c r="AK256" s="6">
        <f t="shared" si="109"/>
        <v>1.03</v>
      </c>
      <c r="AL256" s="113">
        <f t="shared" si="106"/>
        <v>43699</v>
      </c>
      <c r="AM256" s="19">
        <f t="shared" ca="1" si="110"/>
        <v>1.0303352299999999</v>
      </c>
      <c r="AN256" s="18">
        <f t="shared" ca="1" si="110"/>
        <v>4550.2844999899999</v>
      </c>
      <c r="AO256" s="12">
        <f t="shared" si="110"/>
        <v>0</v>
      </c>
      <c r="AP256" s="20">
        <f t="shared" si="110"/>
        <v>0</v>
      </c>
      <c r="AQ256" s="18">
        <f t="shared" si="110"/>
        <v>0</v>
      </c>
      <c r="AR256" s="13" t="str">
        <f t="shared" si="110"/>
        <v>A+J=</v>
      </c>
      <c r="AS256" s="113">
        <f t="shared" si="110"/>
        <v>44266</v>
      </c>
      <c r="AT256" s="21"/>
      <c r="AU256" s="21"/>
      <c r="AV256" s="45"/>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row>
    <row r="257" spans="1:201" x14ac:dyDescent="0.2">
      <c r="A257" s="140">
        <f t="shared" si="94"/>
        <v>43772</v>
      </c>
      <c r="B257" s="141">
        <f t="shared" ca="1" si="100"/>
        <v>156341.93100000001</v>
      </c>
      <c r="C257" s="142">
        <f t="shared" si="95"/>
        <v>150000</v>
      </c>
      <c r="D257" s="143">
        <f ca="1">IF(A257&lt;$B$1,VLOOKUP(A257,[1]DI!$A$4:$B$15000,2,FALSE),0)</f>
        <v>0</v>
      </c>
      <c r="E257" s="142">
        <f t="shared" ca="1" si="101"/>
        <v>0</v>
      </c>
      <c r="F257" s="144">
        <f t="shared" si="96"/>
        <v>1.03</v>
      </c>
      <c r="G257" s="145">
        <f t="shared" ca="1" si="89"/>
        <v>1</v>
      </c>
      <c r="H257" s="142">
        <f ca="1">TRUNC(PRODUCT(G$10:G256),15)</f>
        <v>1.0422795431656</v>
      </c>
      <c r="I257" s="142">
        <f t="shared" si="97"/>
        <v>1</v>
      </c>
      <c r="J257" s="142">
        <f t="shared" ca="1" si="90"/>
        <v>1.04227954</v>
      </c>
      <c r="K257" s="142">
        <f t="shared" ca="1" si="91"/>
        <v>6341.9309999999996</v>
      </c>
      <c r="L257" s="146">
        <f>IF(VLOOKUP(A257,$U$12:$AD$125,8)=VLOOKUP(A256,$U$12:$AD$125,8),0,VLOOKUP(A257,U$12:$AD$125,8))</f>
        <v>0</v>
      </c>
      <c r="M257" s="147">
        <f>IF(L257&gt;0,VLOOKUP(L257,T$12:$AC$125,7),0)</f>
        <v>0</v>
      </c>
      <c r="N257" s="142">
        <f t="shared" si="92"/>
        <v>0</v>
      </c>
      <c r="O257" s="142">
        <f t="shared" ca="1" si="93"/>
        <v>6341.9309999999996</v>
      </c>
      <c r="P257" s="148" t="str">
        <f t="shared" si="98"/>
        <v>A+J=</v>
      </c>
      <c r="Q257" s="149">
        <f t="shared" si="99"/>
        <v>44266</v>
      </c>
      <c r="R257" s="12"/>
      <c r="S257" s="12"/>
      <c r="T257" s="139">
        <v>42839</v>
      </c>
      <c r="U257" s="22" t="s">
        <v>99</v>
      </c>
      <c r="V257" s="21"/>
      <c r="W257" s="12"/>
      <c r="AA257" s="12"/>
      <c r="AB257" s="12"/>
      <c r="AC257" s="12"/>
      <c r="AD257" s="12"/>
      <c r="AE257" s="12"/>
      <c r="AF257" s="113">
        <f t="shared" si="108"/>
        <v>43700</v>
      </c>
      <c r="AG257" s="18">
        <f t="shared" ca="1" si="109"/>
        <v>154586.50200000001</v>
      </c>
      <c r="AH257" s="18">
        <f t="shared" si="109"/>
        <v>150000</v>
      </c>
      <c r="AI257" s="6">
        <f t="shared" ca="1" si="109"/>
        <v>5.8999999999999997E-2</v>
      </c>
      <c r="AJ257" s="19">
        <f t="shared" ca="1" si="109"/>
        <v>2.2751E-4</v>
      </c>
      <c r="AK257" s="6">
        <f t="shared" si="109"/>
        <v>1.03</v>
      </c>
      <c r="AL257" s="113">
        <f t="shared" si="106"/>
        <v>43700</v>
      </c>
      <c r="AM257" s="19">
        <f t="shared" ca="1" si="110"/>
        <v>1.03057668</v>
      </c>
      <c r="AN257" s="18">
        <f t="shared" ca="1" si="110"/>
        <v>4586.5020000000004</v>
      </c>
      <c r="AO257" s="12">
        <f t="shared" si="110"/>
        <v>0</v>
      </c>
      <c r="AP257" s="20">
        <f t="shared" si="110"/>
        <v>0</v>
      </c>
      <c r="AQ257" s="18">
        <f t="shared" si="110"/>
        <v>0</v>
      </c>
      <c r="AR257" s="13" t="str">
        <f t="shared" si="110"/>
        <v>A+J=</v>
      </c>
      <c r="AS257" s="113">
        <f t="shared" si="110"/>
        <v>44266</v>
      </c>
      <c r="AT257" s="21"/>
      <c r="AU257" s="21"/>
      <c r="AV257" s="45"/>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row>
    <row r="258" spans="1:201" x14ac:dyDescent="0.2">
      <c r="A258" s="140">
        <f t="shared" si="94"/>
        <v>43773</v>
      </c>
      <c r="B258" s="141">
        <f t="shared" ca="1" si="100"/>
        <v>156341.93100000001</v>
      </c>
      <c r="C258" s="142">
        <f t="shared" si="95"/>
        <v>150000</v>
      </c>
      <c r="D258" s="143">
        <f ca="1">IF(A258&lt;$B$1,VLOOKUP(A258,[1]DI!$A$4:$B$15000,2,FALSE),0)</f>
        <v>4.9000000000000002E-2</v>
      </c>
      <c r="E258" s="142">
        <f t="shared" ca="1" si="101"/>
        <v>1.8985000000000001E-4</v>
      </c>
      <c r="F258" s="144">
        <f t="shared" si="96"/>
        <v>1.03</v>
      </c>
      <c r="G258" s="145">
        <f t="shared" ca="1" si="89"/>
        <v>1.0001955455</v>
      </c>
      <c r="H258" s="142">
        <f ca="1">TRUNC(PRODUCT(G$10:G257),15)</f>
        <v>1.0422795431656</v>
      </c>
      <c r="I258" s="142">
        <f t="shared" si="97"/>
        <v>1</v>
      </c>
      <c r="J258" s="142">
        <f t="shared" ca="1" si="90"/>
        <v>1.04227954</v>
      </c>
      <c r="K258" s="142">
        <f t="shared" ca="1" si="91"/>
        <v>6341.9309999999996</v>
      </c>
      <c r="L258" s="146">
        <f>IF(VLOOKUP(A258,$U$12:$AD$125,8)=VLOOKUP(A257,$U$12:$AD$125,8),0,VLOOKUP(A258,U$12:$AD$125,8))</f>
        <v>0</v>
      </c>
      <c r="M258" s="147">
        <f>IF(L258&gt;0,VLOOKUP(L258,T$12:$AC$125,7),0)</f>
        <v>0</v>
      </c>
      <c r="N258" s="142">
        <f t="shared" si="92"/>
        <v>0</v>
      </c>
      <c r="O258" s="142">
        <f t="shared" ca="1" si="93"/>
        <v>6341.9309999999996</v>
      </c>
      <c r="P258" s="148" t="str">
        <f t="shared" si="98"/>
        <v>A+J=</v>
      </c>
      <c r="Q258" s="149">
        <f t="shared" si="99"/>
        <v>44266</v>
      </c>
      <c r="R258" s="51"/>
      <c r="S258" s="39"/>
      <c r="T258" s="139">
        <v>42846</v>
      </c>
      <c r="U258" s="22" t="s">
        <v>84</v>
      </c>
      <c r="V258" s="40"/>
      <c r="W258" s="39"/>
      <c r="X258" s="40"/>
      <c r="Y258" s="40"/>
      <c r="Z258" s="40"/>
      <c r="AA258" s="39"/>
      <c r="AB258" s="39"/>
      <c r="AC258" s="39"/>
      <c r="AD258" s="39"/>
      <c r="AE258" s="39"/>
      <c r="AF258" s="113">
        <f t="shared" si="108"/>
        <v>43701</v>
      </c>
      <c r="AG258" s="18">
        <f t="shared" ca="1" si="109"/>
        <v>154622.72700000001</v>
      </c>
      <c r="AH258" s="18">
        <f t="shared" si="109"/>
        <v>150000</v>
      </c>
      <c r="AI258" s="6">
        <f t="shared" ca="1" si="109"/>
        <v>0</v>
      </c>
      <c r="AJ258" s="19">
        <f t="shared" ca="1" si="109"/>
        <v>0</v>
      </c>
      <c r="AK258" s="6">
        <f t="shared" si="109"/>
        <v>1.03</v>
      </c>
      <c r="AL258" s="113">
        <f t="shared" si="106"/>
        <v>43701</v>
      </c>
      <c r="AM258" s="19">
        <f t="shared" ca="1" si="110"/>
        <v>1.03081818</v>
      </c>
      <c r="AN258" s="18">
        <f t="shared" ca="1" si="110"/>
        <v>4622.7269999999999</v>
      </c>
      <c r="AO258" s="12">
        <f t="shared" si="110"/>
        <v>0</v>
      </c>
      <c r="AP258" s="20">
        <f t="shared" si="110"/>
        <v>0</v>
      </c>
      <c r="AQ258" s="18">
        <f t="shared" si="110"/>
        <v>0</v>
      </c>
      <c r="AR258" s="13" t="str">
        <f t="shared" si="110"/>
        <v>A+J=</v>
      </c>
      <c r="AS258" s="113">
        <f t="shared" si="110"/>
        <v>44266</v>
      </c>
      <c r="AT258" s="40"/>
      <c r="AU258" s="40"/>
      <c r="AV258" s="46"/>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row>
    <row r="259" spans="1:201" x14ac:dyDescent="0.2">
      <c r="A259" s="140">
        <f t="shared" si="94"/>
        <v>43774</v>
      </c>
      <c r="B259" s="141">
        <f t="shared" ca="1" si="100"/>
        <v>156372.50399999999</v>
      </c>
      <c r="C259" s="142">
        <f t="shared" si="95"/>
        <v>150000</v>
      </c>
      <c r="D259" s="143">
        <f ca="1">IF(A259&lt;$B$1,VLOOKUP(A259,[1]DI!$A$4:$B$15000,2,FALSE),0)</f>
        <v>4.9000000000000002E-2</v>
      </c>
      <c r="E259" s="142">
        <f t="shared" ca="1" si="101"/>
        <v>1.8985000000000001E-4</v>
      </c>
      <c r="F259" s="144">
        <f t="shared" si="96"/>
        <v>1.03</v>
      </c>
      <c r="G259" s="145">
        <f t="shared" ca="1" si="89"/>
        <v>1.0001955455</v>
      </c>
      <c r="H259" s="142">
        <f ca="1">TRUNC(PRODUCT(G$10:G258),15)</f>
        <v>1.04248335624</v>
      </c>
      <c r="I259" s="142">
        <f t="shared" si="97"/>
        <v>1</v>
      </c>
      <c r="J259" s="142">
        <f t="shared" ca="1" si="90"/>
        <v>1.0424833600000001</v>
      </c>
      <c r="K259" s="142">
        <f t="shared" ca="1" si="91"/>
        <v>6372.5039999999999</v>
      </c>
      <c r="L259" s="146">
        <f>IF(VLOOKUP(A259,$U$12:$AD$125,8)=VLOOKUP(A258,$U$12:$AD$125,8),0,VLOOKUP(A259,U$12:$AD$125,8))</f>
        <v>0</v>
      </c>
      <c r="M259" s="147">
        <f>IF(L259&gt;0,VLOOKUP(L259,T$12:$AC$125,7),0)</f>
        <v>0</v>
      </c>
      <c r="N259" s="142">
        <f t="shared" si="92"/>
        <v>0</v>
      </c>
      <c r="O259" s="142">
        <f t="shared" ca="1" si="93"/>
        <v>6372.5039999999999</v>
      </c>
      <c r="P259" s="148" t="str">
        <f t="shared" si="98"/>
        <v>A+J=</v>
      </c>
      <c r="Q259" s="149">
        <f t="shared" si="99"/>
        <v>44266</v>
      </c>
      <c r="R259" s="12"/>
      <c r="S259" s="12"/>
      <c r="T259" s="139">
        <v>42856</v>
      </c>
      <c r="U259" s="22" t="s">
        <v>101</v>
      </c>
      <c r="V259" s="21"/>
      <c r="W259" s="12"/>
      <c r="AA259" s="12"/>
      <c r="AB259" s="12"/>
      <c r="AC259" s="12"/>
      <c r="AD259" s="12"/>
      <c r="AE259" s="12"/>
      <c r="AF259" s="113">
        <f t="shared" si="108"/>
        <v>43702</v>
      </c>
      <c r="AG259" s="18">
        <f t="shared" ca="1" si="109"/>
        <v>154622.72700000001</v>
      </c>
      <c r="AH259" s="18">
        <f t="shared" si="109"/>
        <v>150000</v>
      </c>
      <c r="AI259" s="6">
        <f t="shared" ca="1" si="109"/>
        <v>0</v>
      </c>
      <c r="AJ259" s="19">
        <f t="shared" ca="1" si="109"/>
        <v>0</v>
      </c>
      <c r="AK259" s="6">
        <f t="shared" si="109"/>
        <v>1.03</v>
      </c>
      <c r="AL259" s="113">
        <f t="shared" si="106"/>
        <v>43702</v>
      </c>
      <c r="AM259" s="19">
        <f t="shared" ca="1" si="110"/>
        <v>1.03081818</v>
      </c>
      <c r="AN259" s="18">
        <f t="shared" ca="1" si="110"/>
        <v>4622.7269999999999</v>
      </c>
      <c r="AO259" s="12">
        <f t="shared" si="110"/>
        <v>0</v>
      </c>
      <c r="AP259" s="20">
        <f t="shared" si="110"/>
        <v>0</v>
      </c>
      <c r="AQ259" s="18">
        <f t="shared" si="110"/>
        <v>0</v>
      </c>
      <c r="AR259" s="13" t="str">
        <f t="shared" si="110"/>
        <v>A+J=</v>
      </c>
      <c r="AS259" s="113">
        <f t="shared" si="110"/>
        <v>44266</v>
      </c>
      <c r="AT259" s="21"/>
      <c r="AU259" s="21"/>
      <c r="AV259" s="45"/>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row>
    <row r="260" spans="1:201" x14ac:dyDescent="0.2">
      <c r="A260" s="140">
        <f t="shared" si="94"/>
        <v>43775</v>
      </c>
      <c r="B260" s="141">
        <f t="shared" ca="1" si="100"/>
        <v>156403.0815</v>
      </c>
      <c r="C260" s="142">
        <f t="shared" si="95"/>
        <v>150000</v>
      </c>
      <c r="D260" s="143">
        <f ca="1">IF(A260&lt;$B$1,VLOOKUP(A260,[1]DI!$A$4:$B$15000,2,FALSE),0)</f>
        <v>4.9000000000000002E-2</v>
      </c>
      <c r="E260" s="142">
        <f t="shared" ca="1" si="101"/>
        <v>1.8985000000000001E-4</v>
      </c>
      <c r="F260" s="144">
        <f t="shared" si="96"/>
        <v>1.03</v>
      </c>
      <c r="G260" s="145">
        <f t="shared" ca="1" si="89"/>
        <v>1.0001955455</v>
      </c>
      <c r="H260" s="142">
        <f ca="1">TRUNC(PRODUCT(G$10:G259),15)</f>
        <v>1.0426872091691399</v>
      </c>
      <c r="I260" s="142">
        <f t="shared" si="97"/>
        <v>1</v>
      </c>
      <c r="J260" s="142">
        <f t="shared" ca="1" si="90"/>
        <v>1.04268721</v>
      </c>
      <c r="K260" s="142">
        <f t="shared" ca="1" si="91"/>
        <v>6403.0815000000002</v>
      </c>
      <c r="L260" s="146">
        <f>IF(VLOOKUP(A260,$U$12:$AD$125,8)=VLOOKUP(A259,$U$12:$AD$125,8),0,VLOOKUP(A260,U$12:$AD$125,8))</f>
        <v>0</v>
      </c>
      <c r="M260" s="147">
        <f>IF(L260&gt;0,VLOOKUP(L260,T$12:$AC$125,7),0)</f>
        <v>0</v>
      </c>
      <c r="N260" s="142">
        <f t="shared" si="92"/>
        <v>0</v>
      </c>
      <c r="O260" s="142">
        <f t="shared" ca="1" si="93"/>
        <v>6403.0815000000002</v>
      </c>
      <c r="P260" s="148" t="str">
        <f t="shared" si="98"/>
        <v>A+J=</v>
      </c>
      <c r="Q260" s="149">
        <f t="shared" si="99"/>
        <v>44266</v>
      </c>
      <c r="R260" s="12"/>
      <c r="S260" s="12"/>
      <c r="T260" s="139">
        <v>42901</v>
      </c>
      <c r="U260" s="22" t="s">
        <v>100</v>
      </c>
      <c r="V260" s="21"/>
      <c r="W260" s="12"/>
      <c r="AA260" s="12"/>
      <c r="AB260" s="12"/>
      <c r="AC260" s="12"/>
      <c r="AD260" s="12"/>
      <c r="AE260" s="12"/>
      <c r="AF260" s="113">
        <f t="shared" si="108"/>
        <v>43703</v>
      </c>
      <c r="AG260" s="18">
        <f t="shared" ca="1" si="109"/>
        <v>154622.72700000001</v>
      </c>
      <c r="AH260" s="18">
        <f t="shared" si="109"/>
        <v>150000</v>
      </c>
      <c r="AI260" s="6">
        <f t="shared" ca="1" si="109"/>
        <v>5.8999999999999997E-2</v>
      </c>
      <c r="AJ260" s="19">
        <f t="shared" ca="1" si="109"/>
        <v>2.2751E-4</v>
      </c>
      <c r="AK260" s="6">
        <f t="shared" si="109"/>
        <v>1.03</v>
      </c>
      <c r="AL260" s="113">
        <f t="shared" si="106"/>
        <v>43703</v>
      </c>
      <c r="AM260" s="19">
        <f t="shared" ca="1" si="110"/>
        <v>1.03081818</v>
      </c>
      <c r="AN260" s="18">
        <f t="shared" ca="1" si="110"/>
        <v>4622.7269999999999</v>
      </c>
      <c r="AO260" s="12">
        <f t="shared" si="110"/>
        <v>0</v>
      </c>
      <c r="AP260" s="20">
        <f t="shared" si="110"/>
        <v>0</v>
      </c>
      <c r="AQ260" s="18">
        <f t="shared" si="110"/>
        <v>0</v>
      </c>
      <c r="AR260" s="13" t="str">
        <f t="shared" si="110"/>
        <v>A+J=</v>
      </c>
      <c r="AS260" s="113">
        <f t="shared" si="110"/>
        <v>44266</v>
      </c>
      <c r="AT260" s="21"/>
      <c r="AU260" s="21"/>
      <c r="AV260" s="45"/>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row>
    <row r="261" spans="1:201" x14ac:dyDescent="0.2">
      <c r="A261" s="140">
        <f t="shared" si="94"/>
        <v>43776</v>
      </c>
      <c r="B261" s="141">
        <f t="shared" ca="1" si="100"/>
        <v>156433.66500000001</v>
      </c>
      <c r="C261" s="142">
        <f t="shared" si="95"/>
        <v>150000</v>
      </c>
      <c r="D261" s="143">
        <f ca="1">IF(A261&lt;$B$1,VLOOKUP(A261,[1]DI!$A$4:$B$15000,2,FALSE),0)</f>
        <v>4.9000000000000002E-2</v>
      </c>
      <c r="E261" s="142">
        <f t="shared" ca="1" si="101"/>
        <v>1.8985000000000001E-4</v>
      </c>
      <c r="F261" s="144">
        <f t="shared" si="96"/>
        <v>1.03</v>
      </c>
      <c r="G261" s="145">
        <f t="shared" ca="1" si="89"/>
        <v>1.0001955455</v>
      </c>
      <c r="H261" s="142">
        <f ca="1">TRUNC(PRODUCT(G$10:G260),15)</f>
        <v>1.0428911019608</v>
      </c>
      <c r="I261" s="142">
        <f t="shared" si="97"/>
        <v>1</v>
      </c>
      <c r="J261" s="142">
        <f t="shared" ca="1" si="90"/>
        <v>1.0428911000000001</v>
      </c>
      <c r="K261" s="142">
        <f t="shared" ca="1" si="91"/>
        <v>6433.665</v>
      </c>
      <c r="L261" s="146">
        <f>IF(VLOOKUP(A261,$U$12:$AD$125,8)=VLOOKUP(A260,$U$12:$AD$125,8),0,VLOOKUP(A261,U$12:$AD$125,8))</f>
        <v>0</v>
      </c>
      <c r="M261" s="147">
        <f>IF(L261&gt;0,VLOOKUP(L261,T$12:$AC$125,7),0)</f>
        <v>0</v>
      </c>
      <c r="N261" s="142">
        <f t="shared" si="92"/>
        <v>0</v>
      </c>
      <c r="O261" s="142">
        <f t="shared" ca="1" si="93"/>
        <v>6433.665</v>
      </c>
      <c r="P261" s="148" t="str">
        <f t="shared" si="98"/>
        <v>A+J=</v>
      </c>
      <c r="Q261" s="149">
        <f t="shared" si="99"/>
        <v>44266</v>
      </c>
      <c r="R261" s="12"/>
      <c r="S261" s="12"/>
      <c r="T261" s="139">
        <v>42985</v>
      </c>
      <c r="U261" s="22" t="s">
        <v>102</v>
      </c>
      <c r="V261" s="21"/>
      <c r="W261" s="12"/>
      <c r="AA261" s="12"/>
      <c r="AB261" s="12"/>
      <c r="AC261" s="12"/>
      <c r="AD261" s="12"/>
      <c r="AE261" s="12"/>
      <c r="AF261" s="113">
        <f t="shared" si="108"/>
        <v>43704</v>
      </c>
      <c r="AG261" s="18">
        <f t="shared" ca="1" si="109"/>
        <v>154658.95949998999</v>
      </c>
      <c r="AH261" s="18">
        <f t="shared" si="109"/>
        <v>150000</v>
      </c>
      <c r="AI261" s="6">
        <f t="shared" ca="1" si="109"/>
        <v>5.8999999999999997E-2</v>
      </c>
      <c r="AJ261" s="19">
        <f t="shared" ca="1" si="109"/>
        <v>2.2751E-4</v>
      </c>
      <c r="AK261" s="6">
        <f t="shared" si="109"/>
        <v>1.03</v>
      </c>
      <c r="AL261" s="113">
        <f t="shared" si="106"/>
        <v>43704</v>
      </c>
      <c r="AM261" s="19">
        <f t="shared" ca="1" si="110"/>
        <v>1.03105973</v>
      </c>
      <c r="AN261" s="18">
        <f t="shared" ca="1" si="110"/>
        <v>4658.95949999</v>
      </c>
      <c r="AO261" s="12">
        <f t="shared" si="110"/>
        <v>0</v>
      </c>
      <c r="AP261" s="20">
        <f t="shared" si="110"/>
        <v>0</v>
      </c>
      <c r="AQ261" s="18">
        <f t="shared" si="110"/>
        <v>0</v>
      </c>
      <c r="AR261" s="13" t="str">
        <f t="shared" si="110"/>
        <v>A+J=</v>
      </c>
      <c r="AS261" s="113">
        <f t="shared" si="110"/>
        <v>44266</v>
      </c>
      <c r="AT261" s="21"/>
      <c r="AU261" s="21"/>
      <c r="AV261" s="45"/>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row>
    <row r="262" spans="1:201" x14ac:dyDescent="0.2">
      <c r="A262" s="140">
        <f t="shared" si="94"/>
        <v>43777</v>
      </c>
      <c r="B262" s="141">
        <f t="shared" ca="1" si="100"/>
        <v>156464.25449999</v>
      </c>
      <c r="C262" s="142">
        <f t="shared" si="95"/>
        <v>150000</v>
      </c>
      <c r="D262" s="143">
        <f ca="1">IF(A262&lt;$B$1,VLOOKUP(A262,[1]DI!$A$4:$B$15000,2,FALSE),0)</f>
        <v>4.9000000000000002E-2</v>
      </c>
      <c r="E262" s="142">
        <f t="shared" ca="1" si="101"/>
        <v>1.8985000000000001E-4</v>
      </c>
      <c r="F262" s="144">
        <f t="shared" si="96"/>
        <v>1.03</v>
      </c>
      <c r="G262" s="145">
        <f t="shared" ca="1" si="89"/>
        <v>1.0001955455</v>
      </c>
      <c r="H262" s="142">
        <f ca="1">TRUNC(PRODUCT(G$10:G261),15)</f>
        <v>1.0430950346227801</v>
      </c>
      <c r="I262" s="142">
        <f t="shared" si="97"/>
        <v>1</v>
      </c>
      <c r="J262" s="142">
        <f t="shared" ca="1" si="90"/>
        <v>1.0430950299999999</v>
      </c>
      <c r="K262" s="142">
        <f t="shared" ca="1" si="91"/>
        <v>6464.2544999900001</v>
      </c>
      <c r="L262" s="146">
        <f>IF(VLOOKUP(A262,$U$12:$AD$125,8)=VLOOKUP(A261,$U$12:$AD$125,8),0,VLOOKUP(A262,U$12:$AD$125,8))</f>
        <v>0</v>
      </c>
      <c r="M262" s="147">
        <f>IF(L262&gt;0,VLOOKUP(L262,T$12:$AC$125,7),0)</f>
        <v>0</v>
      </c>
      <c r="N262" s="142">
        <f t="shared" si="92"/>
        <v>0</v>
      </c>
      <c r="O262" s="142">
        <f t="shared" ca="1" si="93"/>
        <v>6464.2544999900001</v>
      </c>
      <c r="P262" s="148" t="str">
        <f t="shared" si="98"/>
        <v>A+J=</v>
      </c>
      <c r="Q262" s="149">
        <f t="shared" si="99"/>
        <v>44266</v>
      </c>
      <c r="R262" s="12"/>
      <c r="S262" s="12"/>
      <c r="T262" s="139">
        <v>43020</v>
      </c>
      <c r="U262" s="28" t="s">
        <v>88</v>
      </c>
      <c r="V262" s="21"/>
      <c r="W262" s="12"/>
      <c r="AA262" s="12"/>
      <c r="AB262" s="12"/>
      <c r="AC262" s="12"/>
      <c r="AD262" s="12"/>
      <c r="AE262" s="12"/>
      <c r="AF262" s="113"/>
      <c r="AG262" s="18"/>
      <c r="AH262" s="18"/>
      <c r="AI262" s="6"/>
      <c r="AJ262" s="19"/>
      <c r="AK262" s="6"/>
      <c r="AL262" s="113"/>
      <c r="AM262" s="19"/>
      <c r="AN262" s="18"/>
      <c r="AO262" s="12"/>
      <c r="AP262" s="20"/>
      <c r="AQ262" s="18"/>
      <c r="AR262" s="13"/>
      <c r="AS262" s="113"/>
      <c r="AT262" s="21"/>
      <c r="AU262" s="21"/>
      <c r="AV262" s="45"/>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row>
    <row r="263" spans="1:201" x14ac:dyDescent="0.2">
      <c r="A263" s="140">
        <f t="shared" si="94"/>
        <v>43778</v>
      </c>
      <c r="B263" s="141">
        <f t="shared" ca="1" si="100"/>
        <v>156494.85149999001</v>
      </c>
      <c r="C263" s="142">
        <f t="shared" si="95"/>
        <v>150000</v>
      </c>
      <c r="D263" s="143">
        <f ca="1">IF(A263&lt;$B$1,VLOOKUP(A263,[1]DI!$A$4:$B$15000,2,FALSE),0)</f>
        <v>0</v>
      </c>
      <c r="E263" s="142">
        <f t="shared" ca="1" si="101"/>
        <v>0</v>
      </c>
      <c r="F263" s="144">
        <f t="shared" si="96"/>
        <v>1.03</v>
      </c>
      <c r="G263" s="145">
        <f t="shared" ca="1" si="89"/>
        <v>1</v>
      </c>
      <c r="H263" s="142">
        <f ca="1">TRUNC(PRODUCT(G$10:G262),15)</f>
        <v>1.0432990071628701</v>
      </c>
      <c r="I263" s="142">
        <f t="shared" si="97"/>
        <v>1</v>
      </c>
      <c r="J263" s="142">
        <f t="shared" ca="1" si="90"/>
        <v>1.0432990099999999</v>
      </c>
      <c r="K263" s="142">
        <f t="shared" ca="1" si="91"/>
        <v>6494.8514999899999</v>
      </c>
      <c r="L263" s="146">
        <f>IF(VLOOKUP(A263,$U$12:$AD$125,8)=VLOOKUP(A262,$U$12:$AD$125,8),0,VLOOKUP(A263,U$12:$AD$125,8))</f>
        <v>0</v>
      </c>
      <c r="M263" s="147">
        <f>IF(L263&gt;0,VLOOKUP(L263,T$12:$AC$125,7),0)</f>
        <v>0</v>
      </c>
      <c r="N263" s="142">
        <f t="shared" si="92"/>
        <v>0</v>
      </c>
      <c r="O263" s="142">
        <f t="shared" ca="1" si="93"/>
        <v>6494.8514999899999</v>
      </c>
      <c r="P263" s="148" t="str">
        <f t="shared" si="98"/>
        <v>A+J=</v>
      </c>
      <c r="Q263" s="149">
        <f t="shared" si="99"/>
        <v>44266</v>
      </c>
      <c r="R263" s="12"/>
      <c r="S263" s="12"/>
      <c r="T263" s="139">
        <v>43041</v>
      </c>
      <c r="U263" s="22" t="s">
        <v>94</v>
      </c>
      <c r="V263" s="21"/>
      <c r="W263" s="12"/>
      <c r="AA263" s="12"/>
      <c r="AB263" s="12"/>
      <c r="AC263" s="12"/>
      <c r="AD263" s="12"/>
      <c r="AE263" s="12"/>
      <c r="AF263" s="113" t="str">
        <f t="shared" ref="AF263:AS263" si="111">$B$6</f>
        <v>LF001900255</v>
      </c>
      <c r="AG263" s="12" t="str">
        <f t="shared" si="111"/>
        <v>LF001900255</v>
      </c>
      <c r="AH263" s="12" t="str">
        <f t="shared" si="111"/>
        <v>LF001900255</v>
      </c>
      <c r="AI263" s="12" t="str">
        <f t="shared" si="111"/>
        <v>LF001900255</v>
      </c>
      <c r="AJ263" s="12" t="str">
        <f t="shared" si="111"/>
        <v>LF001900255</v>
      </c>
      <c r="AK263" s="6" t="str">
        <f t="shared" si="111"/>
        <v>LF001900255</v>
      </c>
      <c r="AL263" s="113" t="str">
        <f t="shared" si="111"/>
        <v>LF001900255</v>
      </c>
      <c r="AM263" s="12" t="str">
        <f t="shared" si="111"/>
        <v>LF001900255</v>
      </c>
      <c r="AN263" s="12" t="str">
        <f t="shared" si="111"/>
        <v>LF001900255</v>
      </c>
      <c r="AO263" s="12" t="str">
        <f t="shared" si="111"/>
        <v>LF001900255</v>
      </c>
      <c r="AP263" s="20" t="str">
        <f t="shared" si="111"/>
        <v>LF001900255</v>
      </c>
      <c r="AQ263" s="12" t="str">
        <f t="shared" si="111"/>
        <v>LF001900255</v>
      </c>
      <c r="AR263" s="13" t="str">
        <f t="shared" si="111"/>
        <v>LF001900255</v>
      </c>
      <c r="AS263" s="113" t="str">
        <f t="shared" si="111"/>
        <v>LF001900255</v>
      </c>
      <c r="AT263" s="21"/>
      <c r="AU263" s="21"/>
      <c r="AV263" s="45"/>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row>
    <row r="264" spans="1:201" x14ac:dyDescent="0.2">
      <c r="A264" s="140">
        <f t="shared" si="94"/>
        <v>43779</v>
      </c>
      <c r="B264" s="141">
        <f t="shared" ca="1" si="100"/>
        <v>156494.85149999001</v>
      </c>
      <c r="C264" s="142">
        <f t="shared" si="95"/>
        <v>150000</v>
      </c>
      <c r="D264" s="143">
        <f ca="1">IF(A264&lt;$B$1,VLOOKUP(A264,[1]DI!$A$4:$B$15000,2,FALSE),0)</f>
        <v>0</v>
      </c>
      <c r="E264" s="142">
        <f t="shared" ca="1" si="101"/>
        <v>0</v>
      </c>
      <c r="F264" s="144">
        <f t="shared" si="96"/>
        <v>1.03</v>
      </c>
      <c r="G264" s="145">
        <f t="shared" ca="1" si="89"/>
        <v>1</v>
      </c>
      <c r="H264" s="142">
        <f ca="1">TRUNC(PRODUCT(G$10:G263),15)</f>
        <v>1.0432990071628701</v>
      </c>
      <c r="I264" s="142">
        <f t="shared" si="97"/>
        <v>1</v>
      </c>
      <c r="J264" s="142">
        <f t="shared" ca="1" si="90"/>
        <v>1.0432990099999999</v>
      </c>
      <c r="K264" s="142">
        <f t="shared" ca="1" si="91"/>
        <v>6494.8514999899999</v>
      </c>
      <c r="L264" s="146">
        <f>IF(VLOOKUP(A264,$U$12:$AD$125,8)=VLOOKUP(A263,$U$12:$AD$125,8),0,VLOOKUP(A264,U$12:$AD$125,8))</f>
        <v>0</v>
      </c>
      <c r="M264" s="147">
        <f>IF(L264&gt;0,VLOOKUP(L264,T$12:$AC$125,7),0)</f>
        <v>0</v>
      </c>
      <c r="N264" s="142">
        <f t="shared" si="92"/>
        <v>0</v>
      </c>
      <c r="O264" s="142">
        <f t="shared" ca="1" si="93"/>
        <v>6494.8514999899999</v>
      </c>
      <c r="P264" s="148" t="str">
        <f t="shared" si="98"/>
        <v>A+J=</v>
      </c>
      <c r="Q264" s="149">
        <f t="shared" si="99"/>
        <v>44266</v>
      </c>
      <c r="R264" s="12"/>
      <c r="S264" s="12"/>
      <c r="T264" s="139">
        <v>43054</v>
      </c>
      <c r="U264" s="22" t="s">
        <v>103</v>
      </c>
      <c r="V264" s="21"/>
      <c r="W264" s="12"/>
      <c r="AA264" s="12"/>
      <c r="AB264" s="12"/>
      <c r="AC264" s="12"/>
      <c r="AD264" s="12"/>
      <c r="AE264" s="12"/>
      <c r="AF264" s="65" t="s">
        <v>14</v>
      </c>
      <c r="AG264" s="4" t="s">
        <v>7</v>
      </c>
      <c r="AH264" s="4" t="s">
        <v>8</v>
      </c>
      <c r="AI264" s="41" t="s">
        <v>9</v>
      </c>
      <c r="AJ264" s="42" t="s">
        <v>9</v>
      </c>
      <c r="AK264" s="41" t="s">
        <v>9</v>
      </c>
      <c r="AL264" s="115" t="s">
        <v>14</v>
      </c>
      <c r="AM264" s="42" t="s">
        <v>9</v>
      </c>
      <c r="AN264" s="4" t="s">
        <v>10</v>
      </c>
      <c r="AO264" s="9" t="s">
        <v>11</v>
      </c>
      <c r="AP264" s="43" t="s">
        <v>12</v>
      </c>
      <c r="AQ264" s="4" t="s">
        <v>12</v>
      </c>
      <c r="AR264" s="44" t="s">
        <v>13</v>
      </c>
      <c r="AS264" s="65" t="s">
        <v>13</v>
      </c>
      <c r="AT264" s="21"/>
      <c r="AU264" s="21"/>
      <c r="AV264" s="45"/>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row>
    <row r="265" spans="1:201" x14ac:dyDescent="0.2">
      <c r="A265" s="140">
        <f t="shared" si="94"/>
        <v>43780</v>
      </c>
      <c r="B265" s="141">
        <f t="shared" ca="1" si="100"/>
        <v>156494.85149999001</v>
      </c>
      <c r="C265" s="142">
        <f t="shared" si="95"/>
        <v>150000</v>
      </c>
      <c r="D265" s="143">
        <f ca="1">IF(A265&lt;$B$1,VLOOKUP(A265,[1]DI!$A$4:$B$15000,2,FALSE),0)</f>
        <v>4.9000000000000002E-2</v>
      </c>
      <c r="E265" s="142">
        <f t="shared" ca="1" si="101"/>
        <v>1.8985000000000001E-4</v>
      </c>
      <c r="F265" s="144">
        <f t="shared" si="96"/>
        <v>1.03</v>
      </c>
      <c r="G265" s="145">
        <f t="shared" ca="1" si="89"/>
        <v>1.0001955455</v>
      </c>
      <c r="H265" s="142">
        <f ca="1">TRUNC(PRODUCT(G$10:G264),15)</f>
        <v>1.0432990071628701</v>
      </c>
      <c r="I265" s="142">
        <f t="shared" si="97"/>
        <v>1</v>
      </c>
      <c r="J265" s="142">
        <f t="shared" ca="1" si="90"/>
        <v>1.0432990099999999</v>
      </c>
      <c r="K265" s="142">
        <f t="shared" ca="1" si="91"/>
        <v>6494.8514999899999</v>
      </c>
      <c r="L265" s="146">
        <f>IF(VLOOKUP(A265,$U$12:$AD$125,8)=VLOOKUP(A264,$U$12:$AD$125,8),0,VLOOKUP(A265,U$12:$AD$125,8))</f>
        <v>0</v>
      </c>
      <c r="M265" s="147">
        <f>IF(L265&gt;0,VLOOKUP(L265,T$12:$AC$125,7),0)</f>
        <v>0</v>
      </c>
      <c r="N265" s="142">
        <f t="shared" si="92"/>
        <v>0</v>
      </c>
      <c r="O265" s="142">
        <f t="shared" ca="1" si="93"/>
        <v>6494.8514999899999</v>
      </c>
      <c r="P265" s="148" t="str">
        <f t="shared" si="98"/>
        <v>A+J=</v>
      </c>
      <c r="Q265" s="149">
        <f t="shared" si="99"/>
        <v>44266</v>
      </c>
      <c r="R265" s="12"/>
      <c r="S265" s="12"/>
      <c r="T265" s="139">
        <v>43094</v>
      </c>
      <c r="U265" s="22" t="s">
        <v>96</v>
      </c>
      <c r="V265" s="21"/>
      <c r="W265" s="12"/>
      <c r="AA265" s="12"/>
      <c r="AB265" s="12"/>
      <c r="AC265" s="12"/>
      <c r="AD265" s="12"/>
      <c r="AE265" s="12"/>
      <c r="AF265" s="65" t="s">
        <v>66</v>
      </c>
      <c r="AG265" s="18" t="str">
        <f>$B$6</f>
        <v>LF001900255</v>
      </c>
      <c r="AH265" s="4" t="s">
        <v>16</v>
      </c>
      <c r="AI265" s="24" t="s">
        <v>17</v>
      </c>
      <c r="AJ265" s="7"/>
      <c r="AK265" s="24" t="s">
        <v>18</v>
      </c>
      <c r="AL265" s="65"/>
      <c r="AM265" s="7"/>
      <c r="AN265" s="4"/>
      <c r="AO265" s="9"/>
      <c r="AP265" s="43"/>
      <c r="AQ265" s="4"/>
      <c r="AR265" s="44" t="s">
        <v>21</v>
      </c>
      <c r="AS265" s="65" t="s">
        <v>21</v>
      </c>
      <c r="AT265" s="21"/>
      <c r="AU265" s="21"/>
      <c r="AV265" s="45"/>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row>
    <row r="266" spans="1:201" x14ac:dyDescent="0.2">
      <c r="A266" s="140">
        <f t="shared" si="94"/>
        <v>43781</v>
      </c>
      <c r="B266" s="141">
        <f t="shared" ca="1" si="100"/>
        <v>156525.45299999</v>
      </c>
      <c r="C266" s="142">
        <f t="shared" si="95"/>
        <v>150000</v>
      </c>
      <c r="D266" s="143">
        <f ca="1">IF(A266&lt;$B$1,VLOOKUP(A266,[1]DI!$A$4:$B$15000,2,FALSE),0)</f>
        <v>4.9000000000000002E-2</v>
      </c>
      <c r="E266" s="142">
        <f t="shared" ca="1" si="101"/>
        <v>1.8985000000000001E-4</v>
      </c>
      <c r="F266" s="144">
        <f t="shared" si="96"/>
        <v>1.03</v>
      </c>
      <c r="G266" s="145">
        <f t="shared" ref="G266:G329" ca="1" si="112">TRUNC((1+(E266*F266)),15)</f>
        <v>1.0001955455</v>
      </c>
      <c r="H266" s="142">
        <f ca="1">TRUNC(PRODUCT(G$10:G265),15)</f>
        <v>1.0435030195888799</v>
      </c>
      <c r="I266" s="142">
        <f t="shared" si="97"/>
        <v>1</v>
      </c>
      <c r="J266" s="142">
        <f t="shared" ref="J266:J329" ca="1" si="113">ROUND(TRUNC(H266/I266,15),8)</f>
        <v>1.0435030199999999</v>
      </c>
      <c r="K266" s="142">
        <f t="shared" ref="K266:K329" ca="1" si="114">TRUNC((C266*(J266-1)),8)</f>
        <v>6525.4529999899996</v>
      </c>
      <c r="L266" s="146">
        <f>IF(VLOOKUP(A266,$U$12:$AD$125,8)=VLOOKUP(A265,$U$12:$AD$125,8),0,VLOOKUP(A266,U$12:$AD$125,8))</f>
        <v>0</v>
      </c>
      <c r="M266" s="147">
        <f>IF(L266&gt;0,VLOOKUP(L266,T$12:$AC$125,7),0)</f>
        <v>0</v>
      </c>
      <c r="N266" s="142">
        <f t="shared" ref="N266:N329" si="115">IF(M266&gt;0,(C$10*M266),0)</f>
        <v>0</v>
      </c>
      <c r="O266" s="142">
        <f t="shared" ref="O266:O329" ca="1" si="116">(K266+N266)</f>
        <v>6525.4529999899996</v>
      </c>
      <c r="P266" s="148" t="str">
        <f t="shared" si="98"/>
        <v>A+J=</v>
      </c>
      <c r="Q266" s="149">
        <f t="shared" si="99"/>
        <v>44266</v>
      </c>
      <c r="R266" s="12"/>
      <c r="S266" s="12"/>
      <c r="T266" s="139">
        <v>43101</v>
      </c>
      <c r="U266" s="22" t="s">
        <v>98</v>
      </c>
      <c r="V266" s="21"/>
      <c r="W266" s="12"/>
      <c r="AA266" s="12"/>
      <c r="AB266" s="12"/>
      <c r="AC266" s="12"/>
      <c r="AD266" s="12"/>
      <c r="AE266" s="12"/>
      <c r="AF266" s="65" t="s">
        <v>66</v>
      </c>
      <c r="AG266" s="18"/>
      <c r="AH266" s="4"/>
      <c r="AI266" s="24"/>
      <c r="AJ266" s="7"/>
      <c r="AK266" s="24"/>
      <c r="AL266" s="65"/>
      <c r="AM266" s="7"/>
      <c r="AN266" s="4"/>
      <c r="AO266" s="9"/>
      <c r="AP266" s="43"/>
      <c r="AQ266" s="4"/>
      <c r="AR266" s="44" t="s">
        <v>25</v>
      </c>
      <c r="AS266" s="65" t="s">
        <v>14</v>
      </c>
      <c r="AT266" s="21"/>
      <c r="AU266" s="21"/>
      <c r="AV266" s="45"/>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row>
    <row r="267" spans="1:201" x14ac:dyDescent="0.2">
      <c r="A267" s="140">
        <f t="shared" ref="A267:A330" si="117">(A266+1)</f>
        <v>43782</v>
      </c>
      <c r="B267" s="141">
        <f t="shared" ca="1" si="100"/>
        <v>156556.06049999001</v>
      </c>
      <c r="C267" s="142">
        <f t="shared" ref="C267:C330" si="118">TRUNC(C266-N266,8)</f>
        <v>150000</v>
      </c>
      <c r="D267" s="143">
        <f ca="1">IF(A267&lt;$B$1,VLOOKUP(A267,[1]DI!$A$4:$B$15000,2,FALSE),0)</f>
        <v>4.9000000000000002E-2</v>
      </c>
      <c r="E267" s="142">
        <f t="shared" ca="1" si="101"/>
        <v>1.8985000000000001E-4</v>
      </c>
      <c r="F267" s="144">
        <f t="shared" ref="F267:F330" si="119">F266</f>
        <v>1.03</v>
      </c>
      <c r="G267" s="145">
        <f t="shared" ca="1" si="112"/>
        <v>1.0001955455</v>
      </c>
      <c r="H267" s="142">
        <f ca="1">TRUNC(PRODUCT(G$10:G266),15)</f>
        <v>1.0437070719085999</v>
      </c>
      <c r="I267" s="142">
        <f t="shared" ref="I267:I330" si="120">IF(OR(L266&gt;0,L266="E"),H266,I266)</f>
        <v>1</v>
      </c>
      <c r="J267" s="142">
        <f t="shared" ca="1" si="113"/>
        <v>1.04370707</v>
      </c>
      <c r="K267" s="142">
        <f t="shared" ca="1" si="114"/>
        <v>6556.0604999899997</v>
      </c>
      <c r="L267" s="146">
        <f>IF(VLOOKUP(A267,$U$12:$AD$125,8)=VLOOKUP(A266,$U$12:$AD$125,8),0,VLOOKUP(A267,U$12:$AD$125,8))</f>
        <v>0</v>
      </c>
      <c r="M267" s="147">
        <f>IF(L267&gt;0,VLOOKUP(L267,T$12:$AC$125,7),0)</f>
        <v>0</v>
      </c>
      <c r="N267" s="142">
        <f t="shared" si="115"/>
        <v>0</v>
      </c>
      <c r="O267" s="142">
        <f t="shared" ca="1" si="116"/>
        <v>6556.0604999899997</v>
      </c>
      <c r="P267" s="148" t="str">
        <f t="shared" ref="P267:P330" si="121">IF(L266&gt;0,VLOOKUP(A266,$U$12:$AD$125,9),P266)</f>
        <v>A+J=</v>
      </c>
      <c r="Q267" s="149">
        <f t="shared" ref="Q267:Q330" si="122">IF(L266&gt;0,VLOOKUP(A266,$U$12:$AD$125,10),Q266)</f>
        <v>44266</v>
      </c>
      <c r="R267" s="12"/>
      <c r="S267" s="12"/>
      <c r="T267" s="139">
        <v>43143</v>
      </c>
      <c r="U267" s="22" t="s">
        <v>82</v>
      </c>
      <c r="V267" s="21"/>
      <c r="W267" s="12"/>
      <c r="AA267" s="12"/>
      <c r="AB267" s="12"/>
      <c r="AC267" s="12"/>
      <c r="AD267" s="12"/>
      <c r="AE267" s="12"/>
      <c r="AF267" s="65"/>
      <c r="AG267" s="4" t="s">
        <v>27</v>
      </c>
      <c r="AH267" s="4" t="s">
        <v>27</v>
      </c>
      <c r="AI267" s="24" t="s">
        <v>28</v>
      </c>
      <c r="AJ267" s="7" t="s">
        <v>29</v>
      </c>
      <c r="AK267" s="6" t="s">
        <v>30</v>
      </c>
      <c r="AL267" s="113"/>
      <c r="AM267" s="19" t="s">
        <v>33</v>
      </c>
      <c r="AN267" s="4" t="s">
        <v>27</v>
      </c>
      <c r="AO267" s="9"/>
      <c r="AP267" s="43" t="s">
        <v>34</v>
      </c>
      <c r="AQ267" s="4" t="s">
        <v>27</v>
      </c>
      <c r="AR267" s="44" t="s">
        <v>35</v>
      </c>
      <c r="AS267" s="113"/>
      <c r="AT267" s="21"/>
      <c r="AU267" s="21"/>
      <c r="AV267" s="45"/>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row>
    <row r="268" spans="1:201" x14ac:dyDescent="0.2">
      <c r="A268" s="140">
        <f t="shared" si="117"/>
        <v>43783</v>
      </c>
      <c r="B268" s="141">
        <f t="shared" ref="B268:B331" ca="1" si="123">IF(A268&lt;=TODAY(),C268+K268,IF(AND(A268&gt;TODAY(),A268&lt;=$B$1),IF(VLOOKUP(TODAY(),$A$10:$D$5000,4,FALSE)=0,"n.d",C268+K268),"n.d"))</f>
        <v>156586.67399998999</v>
      </c>
      <c r="C268" s="142">
        <f t="shared" si="118"/>
        <v>150000</v>
      </c>
      <c r="D268" s="143">
        <f ca="1">IF(A268&lt;$B$1,VLOOKUP(A268,[1]DI!$A$4:$B$15000,2,FALSE),0)</f>
        <v>4.9000000000000002E-2</v>
      </c>
      <c r="E268" s="142">
        <f t="shared" ca="1" si="101"/>
        <v>1.8985000000000001E-4</v>
      </c>
      <c r="F268" s="144">
        <f t="shared" si="119"/>
        <v>1.03</v>
      </c>
      <c r="G268" s="145">
        <f t="shared" ca="1" si="112"/>
        <v>1.0001955455</v>
      </c>
      <c r="H268" s="142">
        <f ca="1">TRUNC(PRODUCT(G$10:G267),15)</f>
        <v>1.04391116412983</v>
      </c>
      <c r="I268" s="142">
        <f t="shared" si="120"/>
        <v>1</v>
      </c>
      <c r="J268" s="142">
        <f t="shared" ca="1" si="113"/>
        <v>1.0439111599999999</v>
      </c>
      <c r="K268" s="142">
        <f t="shared" ca="1" si="114"/>
        <v>6586.6739999900001</v>
      </c>
      <c r="L268" s="146">
        <f>IF(VLOOKUP(A268,$U$12:$AD$125,8)=VLOOKUP(A267,$U$12:$AD$125,8),0,VLOOKUP(A268,U$12:$AD$125,8))</f>
        <v>0</v>
      </c>
      <c r="M268" s="147">
        <f>IF(L268&gt;0,VLOOKUP(L268,T$12:$AC$125,7),0)</f>
        <v>0</v>
      </c>
      <c r="N268" s="142">
        <f t="shared" si="115"/>
        <v>0</v>
      </c>
      <c r="O268" s="142">
        <f t="shared" ca="1" si="116"/>
        <v>6586.6739999900001</v>
      </c>
      <c r="P268" s="148" t="str">
        <f t="shared" si="121"/>
        <v>A+J=</v>
      </c>
      <c r="Q268" s="149">
        <f t="shared" si="122"/>
        <v>44266</v>
      </c>
      <c r="R268" s="12"/>
      <c r="S268" s="12"/>
      <c r="T268" s="139">
        <v>43144</v>
      </c>
      <c r="U268" s="22" t="s">
        <v>82</v>
      </c>
      <c r="V268" s="21"/>
      <c r="W268" s="12"/>
      <c r="AA268" s="12"/>
      <c r="AB268" s="12"/>
      <c r="AC268" s="12"/>
      <c r="AD268" s="12"/>
      <c r="AE268" s="12"/>
      <c r="AF268" s="113"/>
      <c r="AG268" s="18"/>
      <c r="AH268" s="18"/>
      <c r="AI268" s="6"/>
      <c r="AJ268" s="19"/>
      <c r="AK268" s="6"/>
      <c r="AL268" s="113"/>
      <c r="AM268" s="19"/>
      <c r="AN268" s="18"/>
      <c r="AO268" s="12"/>
      <c r="AP268" s="20"/>
      <c r="AQ268" s="18"/>
      <c r="AR268" s="13"/>
      <c r="AS268" s="116"/>
      <c r="AT268" s="21"/>
      <c r="AU268" s="21"/>
      <c r="AV268" s="45"/>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row>
    <row r="269" spans="1:201" x14ac:dyDescent="0.2">
      <c r="A269" s="140">
        <f t="shared" si="117"/>
        <v>43784</v>
      </c>
      <c r="B269" s="141">
        <f t="shared" ca="1" si="123"/>
        <v>156617.29500000001</v>
      </c>
      <c r="C269" s="142">
        <f t="shared" si="118"/>
        <v>150000</v>
      </c>
      <c r="D269" s="143">
        <f ca="1">IF(A269&lt;$B$1,VLOOKUP(A269,[1]DI!$A$4:$B$15000,2,FALSE),0)</f>
        <v>0</v>
      </c>
      <c r="E269" s="142">
        <f t="shared" ref="E269:E332" ca="1" si="124">ROUND((((1+D269)^(1/252)-1)),8)</f>
        <v>0</v>
      </c>
      <c r="F269" s="144">
        <f t="shared" si="119"/>
        <v>1.03</v>
      </c>
      <c r="G269" s="145">
        <f t="shared" ca="1" si="112"/>
        <v>1</v>
      </c>
      <c r="H269" s="142">
        <f ca="1">TRUNC(PRODUCT(G$10:G268),15)</f>
        <v>1.0441152962603699</v>
      </c>
      <c r="I269" s="142">
        <f t="shared" si="120"/>
        <v>1</v>
      </c>
      <c r="J269" s="142">
        <f t="shared" ca="1" si="113"/>
        <v>1.0441153000000001</v>
      </c>
      <c r="K269" s="142">
        <f t="shared" ca="1" si="114"/>
        <v>6617.2950000000001</v>
      </c>
      <c r="L269" s="146">
        <f>IF(VLOOKUP(A269,$U$12:$AD$125,8)=VLOOKUP(A268,$U$12:$AD$125,8),0,VLOOKUP(A269,U$12:$AD$125,8))</f>
        <v>0</v>
      </c>
      <c r="M269" s="147">
        <f>IF(L269&gt;0,VLOOKUP(L269,T$12:$AC$125,7),0)</f>
        <v>0</v>
      </c>
      <c r="N269" s="142">
        <f t="shared" si="115"/>
        <v>0</v>
      </c>
      <c r="O269" s="142">
        <f t="shared" ca="1" si="116"/>
        <v>6617.2950000000001</v>
      </c>
      <c r="P269" s="148" t="str">
        <f t="shared" si="121"/>
        <v>A+J=</v>
      </c>
      <c r="Q269" s="149">
        <f t="shared" si="122"/>
        <v>44266</v>
      </c>
      <c r="R269" s="12"/>
      <c r="S269" s="12"/>
      <c r="T269" s="139">
        <v>43189</v>
      </c>
      <c r="U269" s="22" t="s">
        <v>99</v>
      </c>
      <c r="V269" s="21"/>
      <c r="W269" s="12"/>
      <c r="AA269" s="12"/>
      <c r="AB269" s="12"/>
      <c r="AC269" s="12"/>
      <c r="AD269" s="12"/>
      <c r="AE269" s="12"/>
      <c r="AF269" s="113">
        <f>(AF261+1)</f>
        <v>43705</v>
      </c>
      <c r="AG269" s="18">
        <f t="shared" ref="AG269:AK284" ca="1" si="125">VLOOKUP($AF269,$A$10:$Q$3625,(AG$1)+1)</f>
        <v>154695.20249999</v>
      </c>
      <c r="AH269" s="18">
        <f t="shared" si="125"/>
        <v>150000</v>
      </c>
      <c r="AI269" s="6">
        <f t="shared" ca="1" si="125"/>
        <v>5.8999999999999997E-2</v>
      </c>
      <c r="AJ269" s="19">
        <f t="shared" ca="1" si="125"/>
        <v>2.2751E-4</v>
      </c>
      <c r="AK269" s="6">
        <f t="shared" si="125"/>
        <v>1.03</v>
      </c>
      <c r="AL269" s="113">
        <f t="shared" ref="AL269:AL298" si="126">AF269</f>
        <v>43705</v>
      </c>
      <c r="AM269" s="19">
        <f t="shared" ref="AM269:AS284" ca="1" si="127">VLOOKUP($AF269,$A$10:$Q$3625,(AM$1)+1)</f>
        <v>1.0313013499999999</v>
      </c>
      <c r="AN269" s="18">
        <f t="shared" ca="1" si="127"/>
        <v>4695.2024999900004</v>
      </c>
      <c r="AO269" s="12">
        <f t="shared" si="127"/>
        <v>0</v>
      </c>
      <c r="AP269" s="20">
        <f t="shared" si="127"/>
        <v>0</v>
      </c>
      <c r="AQ269" s="18">
        <f t="shared" si="127"/>
        <v>0</v>
      </c>
      <c r="AR269" s="13" t="str">
        <f t="shared" si="127"/>
        <v>A+J=</v>
      </c>
      <c r="AS269" s="113">
        <f t="shared" si="127"/>
        <v>44266</v>
      </c>
      <c r="AT269" s="21"/>
      <c r="AU269" s="21"/>
      <c r="AV269" s="45"/>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row>
    <row r="270" spans="1:201" x14ac:dyDescent="0.2">
      <c r="A270" s="140">
        <f t="shared" si="117"/>
        <v>43785</v>
      </c>
      <c r="B270" s="141">
        <f t="shared" ca="1" si="123"/>
        <v>156617.29500000001</v>
      </c>
      <c r="C270" s="142">
        <f t="shared" si="118"/>
        <v>150000</v>
      </c>
      <c r="D270" s="143">
        <f ca="1">IF(A270&lt;$B$1,VLOOKUP(A270,[1]DI!$A$4:$B$15000,2,FALSE),0)</f>
        <v>0</v>
      </c>
      <c r="E270" s="142">
        <f t="shared" ca="1" si="124"/>
        <v>0</v>
      </c>
      <c r="F270" s="144">
        <f t="shared" si="119"/>
        <v>1.03</v>
      </c>
      <c r="G270" s="145">
        <f t="shared" ca="1" si="112"/>
        <v>1</v>
      </c>
      <c r="H270" s="142">
        <f ca="1">TRUNC(PRODUCT(G$10:G269),15)</f>
        <v>1.0441152962603699</v>
      </c>
      <c r="I270" s="142">
        <f t="shared" si="120"/>
        <v>1</v>
      </c>
      <c r="J270" s="142">
        <f t="shared" ca="1" si="113"/>
        <v>1.0441153000000001</v>
      </c>
      <c r="K270" s="142">
        <f t="shared" ca="1" si="114"/>
        <v>6617.2950000000001</v>
      </c>
      <c r="L270" s="146">
        <f>IF(VLOOKUP(A270,$U$12:$AD$125,8)=VLOOKUP(A269,$U$12:$AD$125,8),0,VLOOKUP(A270,U$12:$AD$125,8))</f>
        <v>0</v>
      </c>
      <c r="M270" s="147">
        <f>IF(L270&gt;0,VLOOKUP(L270,T$12:$AC$125,7),0)</f>
        <v>0</v>
      </c>
      <c r="N270" s="142">
        <f t="shared" si="115"/>
        <v>0</v>
      </c>
      <c r="O270" s="142">
        <f t="shared" ca="1" si="116"/>
        <v>6617.2950000000001</v>
      </c>
      <c r="P270" s="148" t="str">
        <f t="shared" si="121"/>
        <v>A+J=</v>
      </c>
      <c r="Q270" s="149">
        <f t="shared" si="122"/>
        <v>44266</v>
      </c>
      <c r="R270" s="12"/>
      <c r="S270" s="12"/>
      <c r="T270" s="139">
        <v>43221</v>
      </c>
      <c r="U270" s="22" t="s">
        <v>101</v>
      </c>
      <c r="V270" s="21"/>
      <c r="W270" s="12"/>
      <c r="AA270" s="12"/>
      <c r="AB270" s="12"/>
      <c r="AC270" s="12"/>
      <c r="AD270" s="12"/>
      <c r="AE270" s="12"/>
      <c r="AF270" s="113">
        <f t="shared" ref="AF270:AF298" si="128">(AF269+1)</f>
        <v>43706</v>
      </c>
      <c r="AG270" s="18">
        <f t="shared" ca="1" si="125"/>
        <v>154731.45300000001</v>
      </c>
      <c r="AH270" s="18">
        <f t="shared" si="125"/>
        <v>150000</v>
      </c>
      <c r="AI270" s="6">
        <f t="shared" ca="1" si="125"/>
        <v>5.8999999999999997E-2</v>
      </c>
      <c r="AJ270" s="19">
        <f t="shared" ca="1" si="125"/>
        <v>2.2751E-4</v>
      </c>
      <c r="AK270" s="6">
        <f t="shared" si="125"/>
        <v>1.03</v>
      </c>
      <c r="AL270" s="113">
        <f t="shared" si="126"/>
        <v>43706</v>
      </c>
      <c r="AM270" s="19">
        <f t="shared" ca="1" si="127"/>
        <v>1.03154302</v>
      </c>
      <c r="AN270" s="18">
        <f t="shared" ca="1" si="127"/>
        <v>4731.4530000000004</v>
      </c>
      <c r="AO270" s="12">
        <f t="shared" si="127"/>
        <v>0</v>
      </c>
      <c r="AP270" s="20">
        <f t="shared" si="127"/>
        <v>0</v>
      </c>
      <c r="AQ270" s="18">
        <f t="shared" si="127"/>
        <v>0</v>
      </c>
      <c r="AR270" s="13" t="str">
        <f t="shared" si="127"/>
        <v>A+J=</v>
      </c>
      <c r="AS270" s="113">
        <f t="shared" si="127"/>
        <v>44266</v>
      </c>
      <c r="AT270" s="21"/>
      <c r="AU270" s="21"/>
      <c r="AV270" s="45"/>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row>
    <row r="271" spans="1:201" x14ac:dyDescent="0.2">
      <c r="A271" s="140">
        <f t="shared" si="117"/>
        <v>43786</v>
      </c>
      <c r="B271" s="141">
        <f t="shared" ca="1" si="123"/>
        <v>156617.29500000001</v>
      </c>
      <c r="C271" s="142">
        <f t="shared" si="118"/>
        <v>150000</v>
      </c>
      <c r="D271" s="143">
        <f ca="1">IF(A271&lt;$B$1,VLOOKUP(A271,[1]DI!$A$4:$B$15000,2,FALSE),0)</f>
        <v>0</v>
      </c>
      <c r="E271" s="142">
        <f t="shared" ca="1" si="124"/>
        <v>0</v>
      </c>
      <c r="F271" s="144">
        <f t="shared" si="119"/>
        <v>1.03</v>
      </c>
      <c r="G271" s="145">
        <f t="shared" ca="1" si="112"/>
        <v>1</v>
      </c>
      <c r="H271" s="142">
        <f ca="1">TRUNC(PRODUCT(G$10:G270),15)</f>
        <v>1.0441152962603699</v>
      </c>
      <c r="I271" s="142">
        <f t="shared" si="120"/>
        <v>1</v>
      </c>
      <c r="J271" s="142">
        <f t="shared" ca="1" si="113"/>
        <v>1.0441153000000001</v>
      </c>
      <c r="K271" s="142">
        <f t="shared" ca="1" si="114"/>
        <v>6617.2950000000001</v>
      </c>
      <c r="L271" s="146">
        <f>IF(VLOOKUP(A271,$U$12:$AD$125,8)=VLOOKUP(A270,$U$12:$AD$125,8),0,VLOOKUP(A271,U$12:$AD$125,8))</f>
        <v>0</v>
      </c>
      <c r="M271" s="147">
        <f>IF(L271&gt;0,VLOOKUP(L271,T$12:$AC$125,7),0)</f>
        <v>0</v>
      </c>
      <c r="N271" s="142">
        <f t="shared" si="115"/>
        <v>0</v>
      </c>
      <c r="O271" s="142">
        <f t="shared" ca="1" si="116"/>
        <v>6617.2950000000001</v>
      </c>
      <c r="P271" s="148" t="str">
        <f t="shared" si="121"/>
        <v>A+J=</v>
      </c>
      <c r="Q271" s="149">
        <f t="shared" si="122"/>
        <v>44266</v>
      </c>
      <c r="R271" s="12"/>
      <c r="S271" s="12"/>
      <c r="T271" s="139">
        <v>43251</v>
      </c>
      <c r="U271" s="22" t="s">
        <v>100</v>
      </c>
      <c r="V271" s="21"/>
      <c r="W271" s="12"/>
      <c r="AA271" s="12"/>
      <c r="AB271" s="12"/>
      <c r="AC271" s="12"/>
      <c r="AD271" s="12"/>
      <c r="AE271" s="12"/>
      <c r="AF271" s="113">
        <f t="shared" si="128"/>
        <v>43707</v>
      </c>
      <c r="AG271" s="18">
        <f t="shared" ca="1" si="125"/>
        <v>154767.71249999001</v>
      </c>
      <c r="AH271" s="18">
        <f t="shared" si="125"/>
        <v>150000</v>
      </c>
      <c r="AI271" s="6">
        <f t="shared" ca="1" si="125"/>
        <v>5.8999999999999997E-2</v>
      </c>
      <c r="AJ271" s="19">
        <f t="shared" ca="1" si="125"/>
        <v>2.2751E-4</v>
      </c>
      <c r="AK271" s="6">
        <f t="shared" si="125"/>
        <v>1.03</v>
      </c>
      <c r="AL271" s="113">
        <f t="shared" si="126"/>
        <v>43707</v>
      </c>
      <c r="AM271" s="19">
        <f t="shared" ca="1" si="127"/>
        <v>1.0317847499999999</v>
      </c>
      <c r="AN271" s="18">
        <f t="shared" ca="1" si="127"/>
        <v>4767.7124999899997</v>
      </c>
      <c r="AO271" s="12">
        <f t="shared" si="127"/>
        <v>0</v>
      </c>
      <c r="AP271" s="20">
        <f t="shared" si="127"/>
        <v>0</v>
      </c>
      <c r="AQ271" s="18">
        <f t="shared" si="127"/>
        <v>0</v>
      </c>
      <c r="AR271" s="13" t="str">
        <f t="shared" si="127"/>
        <v>A+J=</v>
      </c>
      <c r="AS271" s="113">
        <f t="shared" si="127"/>
        <v>44266</v>
      </c>
      <c r="AT271" s="21"/>
      <c r="AU271" s="21"/>
      <c r="AV271" s="45"/>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row>
    <row r="272" spans="1:201" x14ac:dyDescent="0.2">
      <c r="A272" s="140">
        <f t="shared" si="117"/>
        <v>43787</v>
      </c>
      <c r="B272" s="141">
        <f t="shared" ca="1" si="123"/>
        <v>156617.29500000001</v>
      </c>
      <c r="C272" s="142">
        <f t="shared" si="118"/>
        <v>150000</v>
      </c>
      <c r="D272" s="143">
        <f ca="1">IF(A272&lt;$B$1,VLOOKUP(A272,[1]DI!$A$4:$B$15000,2,FALSE),0)</f>
        <v>4.9000000000000002E-2</v>
      </c>
      <c r="E272" s="142">
        <f t="shared" ca="1" si="124"/>
        <v>1.8985000000000001E-4</v>
      </c>
      <c r="F272" s="144">
        <f t="shared" si="119"/>
        <v>1.03</v>
      </c>
      <c r="G272" s="145">
        <f t="shared" ca="1" si="112"/>
        <v>1.0001955455</v>
      </c>
      <c r="H272" s="142">
        <f ca="1">TRUNC(PRODUCT(G$10:G271),15)</f>
        <v>1.0441152962603699</v>
      </c>
      <c r="I272" s="142">
        <f t="shared" si="120"/>
        <v>1</v>
      </c>
      <c r="J272" s="142">
        <f t="shared" ca="1" si="113"/>
        <v>1.0441153000000001</v>
      </c>
      <c r="K272" s="142">
        <f t="shared" ca="1" si="114"/>
        <v>6617.2950000000001</v>
      </c>
      <c r="L272" s="146">
        <f>IF(VLOOKUP(A272,$U$12:$AD$125,8)=VLOOKUP(A271,$U$12:$AD$125,8),0,VLOOKUP(A272,U$12:$AD$125,8))</f>
        <v>0</v>
      </c>
      <c r="M272" s="147">
        <f>IF(L272&gt;0,VLOOKUP(L272,T$12:$AC$125,7),0)</f>
        <v>0</v>
      </c>
      <c r="N272" s="142">
        <f t="shared" si="115"/>
        <v>0</v>
      </c>
      <c r="O272" s="142">
        <f t="shared" ca="1" si="116"/>
        <v>6617.2950000000001</v>
      </c>
      <c r="P272" s="148" t="str">
        <f t="shared" si="121"/>
        <v>A+J=</v>
      </c>
      <c r="Q272" s="149">
        <f t="shared" si="122"/>
        <v>44266</v>
      </c>
      <c r="R272" s="12"/>
      <c r="S272" s="12"/>
      <c r="T272" s="139">
        <v>43350</v>
      </c>
      <c r="U272" s="22" t="s">
        <v>102</v>
      </c>
      <c r="V272" s="21"/>
      <c r="W272" s="12"/>
      <c r="AA272" s="12"/>
      <c r="AB272" s="12"/>
      <c r="AC272" s="12"/>
      <c r="AD272" s="12"/>
      <c r="AE272" s="12"/>
      <c r="AF272" s="113">
        <f t="shared" si="128"/>
        <v>43708</v>
      </c>
      <c r="AG272" s="18">
        <f t="shared" ca="1" si="125"/>
        <v>154803.97949999999</v>
      </c>
      <c r="AH272" s="18">
        <f t="shared" si="125"/>
        <v>150000</v>
      </c>
      <c r="AI272" s="6">
        <f t="shared" ca="1" si="125"/>
        <v>0</v>
      </c>
      <c r="AJ272" s="19">
        <f t="shared" ca="1" si="125"/>
        <v>0</v>
      </c>
      <c r="AK272" s="6">
        <f t="shared" si="125"/>
        <v>1.03</v>
      </c>
      <c r="AL272" s="113">
        <f t="shared" si="126"/>
        <v>43708</v>
      </c>
      <c r="AM272" s="19">
        <f t="shared" ca="1" si="127"/>
        <v>1.03202653</v>
      </c>
      <c r="AN272" s="18">
        <f t="shared" ca="1" si="127"/>
        <v>4803.9795000000004</v>
      </c>
      <c r="AO272" s="12">
        <f t="shared" si="127"/>
        <v>0</v>
      </c>
      <c r="AP272" s="20">
        <f t="shared" si="127"/>
        <v>0</v>
      </c>
      <c r="AQ272" s="18">
        <f t="shared" si="127"/>
        <v>0</v>
      </c>
      <c r="AR272" s="13" t="str">
        <f t="shared" si="127"/>
        <v>A+J=</v>
      </c>
      <c r="AS272" s="113">
        <f t="shared" si="127"/>
        <v>44266</v>
      </c>
      <c r="AT272" s="21"/>
      <c r="AU272" s="21"/>
      <c r="AV272" s="45"/>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row>
    <row r="273" spans="1:201" x14ac:dyDescent="0.2">
      <c r="A273" s="140">
        <f t="shared" si="117"/>
        <v>43788</v>
      </c>
      <c r="B273" s="141">
        <f t="shared" ca="1" si="123"/>
        <v>156647.92050000001</v>
      </c>
      <c r="C273" s="142">
        <f t="shared" si="118"/>
        <v>150000</v>
      </c>
      <c r="D273" s="143">
        <f ca="1">IF(A273&lt;$B$1,VLOOKUP(A273,[1]DI!$A$4:$B$15000,2,FALSE),0)</f>
        <v>4.9000000000000002E-2</v>
      </c>
      <c r="E273" s="142">
        <f t="shared" ca="1" si="124"/>
        <v>1.8985000000000001E-4</v>
      </c>
      <c r="F273" s="144">
        <f t="shared" si="119"/>
        <v>1.03</v>
      </c>
      <c r="G273" s="145">
        <f t="shared" ca="1" si="112"/>
        <v>1.0001955455</v>
      </c>
      <c r="H273" s="142">
        <f ca="1">TRUNC(PRODUCT(G$10:G272),15)</f>
        <v>1.0443194683080399</v>
      </c>
      <c r="I273" s="142">
        <f t="shared" si="120"/>
        <v>1</v>
      </c>
      <c r="J273" s="142">
        <f t="shared" ca="1" si="113"/>
        <v>1.04431947</v>
      </c>
      <c r="K273" s="142">
        <f t="shared" ca="1" si="114"/>
        <v>6647.9205000000002</v>
      </c>
      <c r="L273" s="146">
        <f>IF(VLOOKUP(A273,$U$12:$AD$125,8)=VLOOKUP(A272,$U$12:$AD$125,8),0,VLOOKUP(A273,U$12:$AD$125,8))</f>
        <v>0</v>
      </c>
      <c r="M273" s="147">
        <f>IF(L273&gt;0,VLOOKUP(L273,T$12:$AC$125,7),0)</f>
        <v>0</v>
      </c>
      <c r="N273" s="142">
        <f t="shared" si="115"/>
        <v>0</v>
      </c>
      <c r="O273" s="142">
        <f t="shared" ca="1" si="116"/>
        <v>6647.9205000000002</v>
      </c>
      <c r="P273" s="148" t="str">
        <f t="shared" si="121"/>
        <v>A+J=</v>
      </c>
      <c r="Q273" s="149">
        <f t="shared" si="122"/>
        <v>44266</v>
      </c>
      <c r="R273" s="12"/>
      <c r="S273" s="12"/>
      <c r="T273" s="139">
        <v>43385</v>
      </c>
      <c r="U273" s="28" t="s">
        <v>88</v>
      </c>
      <c r="V273" s="21"/>
      <c r="W273" s="12"/>
      <c r="AA273" s="12"/>
      <c r="AB273" s="12"/>
      <c r="AC273" s="12"/>
      <c r="AD273" s="12"/>
      <c r="AE273" s="12"/>
      <c r="AF273" s="113">
        <f t="shared" si="128"/>
        <v>43709</v>
      </c>
      <c r="AG273" s="18">
        <f t="shared" ca="1" si="125"/>
        <v>154803.97949999999</v>
      </c>
      <c r="AH273" s="18">
        <f t="shared" si="125"/>
        <v>150000</v>
      </c>
      <c r="AI273" s="6">
        <f t="shared" ca="1" si="125"/>
        <v>0</v>
      </c>
      <c r="AJ273" s="19">
        <f t="shared" ca="1" si="125"/>
        <v>0</v>
      </c>
      <c r="AK273" s="6">
        <f t="shared" si="125"/>
        <v>1.03</v>
      </c>
      <c r="AL273" s="113">
        <f t="shared" si="126"/>
        <v>43709</v>
      </c>
      <c r="AM273" s="19">
        <f t="shared" ca="1" si="127"/>
        <v>1.03202653</v>
      </c>
      <c r="AN273" s="18">
        <f t="shared" ca="1" si="127"/>
        <v>4803.9795000000004</v>
      </c>
      <c r="AO273" s="12">
        <f t="shared" si="127"/>
        <v>0</v>
      </c>
      <c r="AP273" s="20">
        <f t="shared" si="127"/>
        <v>0</v>
      </c>
      <c r="AQ273" s="18">
        <f t="shared" si="127"/>
        <v>0</v>
      </c>
      <c r="AR273" s="13" t="str">
        <f t="shared" si="127"/>
        <v>A+J=</v>
      </c>
      <c r="AS273" s="113">
        <f t="shared" si="127"/>
        <v>44266</v>
      </c>
      <c r="AT273" s="21"/>
      <c r="AU273" s="21"/>
      <c r="AV273" s="45"/>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row>
    <row r="274" spans="1:201" x14ac:dyDescent="0.2">
      <c r="A274" s="140">
        <f t="shared" si="117"/>
        <v>43789</v>
      </c>
      <c r="B274" s="141">
        <f t="shared" ca="1" si="123"/>
        <v>156678.55199999001</v>
      </c>
      <c r="C274" s="142">
        <f t="shared" si="118"/>
        <v>150000</v>
      </c>
      <c r="D274" s="143">
        <f ca="1">IF(A274&lt;$B$1,VLOOKUP(A274,[1]DI!$A$4:$B$15000,2,FALSE),0)</f>
        <v>4.9000000000000002E-2</v>
      </c>
      <c r="E274" s="142">
        <f t="shared" ca="1" si="124"/>
        <v>1.8985000000000001E-4</v>
      </c>
      <c r="F274" s="144">
        <f t="shared" si="119"/>
        <v>1.03</v>
      </c>
      <c r="G274" s="145">
        <f t="shared" ca="1" si="112"/>
        <v>1.0001955455</v>
      </c>
      <c r="H274" s="142">
        <f ca="1">TRUNC(PRODUCT(G$10:G273),15)</f>
        <v>1.0445236802806299</v>
      </c>
      <c r="I274" s="142">
        <f t="shared" si="120"/>
        <v>1</v>
      </c>
      <c r="J274" s="142">
        <f t="shared" ca="1" si="113"/>
        <v>1.04452368</v>
      </c>
      <c r="K274" s="142">
        <f t="shared" ca="1" si="114"/>
        <v>6678.5519999899998</v>
      </c>
      <c r="L274" s="146">
        <f>IF(VLOOKUP(A274,$U$12:$AD$125,8)=VLOOKUP(A273,$U$12:$AD$125,8),0,VLOOKUP(A274,U$12:$AD$125,8))</f>
        <v>0</v>
      </c>
      <c r="M274" s="147">
        <f>IF(L274&gt;0,VLOOKUP(L274,T$12:$AC$125,7),0)</f>
        <v>0</v>
      </c>
      <c r="N274" s="142">
        <f t="shared" si="115"/>
        <v>0</v>
      </c>
      <c r="O274" s="142">
        <f t="shared" ca="1" si="116"/>
        <v>6678.5519999899998</v>
      </c>
      <c r="P274" s="148" t="str">
        <f t="shared" si="121"/>
        <v>A+J=</v>
      </c>
      <c r="Q274" s="149">
        <f t="shared" si="122"/>
        <v>44266</v>
      </c>
      <c r="R274" s="12"/>
      <c r="S274" s="12"/>
      <c r="T274" s="139">
        <v>43406</v>
      </c>
      <c r="U274" s="22" t="s">
        <v>94</v>
      </c>
      <c r="V274" s="21"/>
      <c r="W274" s="12"/>
      <c r="AA274" s="12"/>
      <c r="AB274" s="12"/>
      <c r="AC274" s="12"/>
      <c r="AD274" s="12"/>
      <c r="AE274" s="12"/>
      <c r="AF274" s="113">
        <f t="shared" si="128"/>
        <v>43710</v>
      </c>
      <c r="AG274" s="18">
        <f t="shared" ca="1" si="125"/>
        <v>154803.97949999999</v>
      </c>
      <c r="AH274" s="18">
        <f t="shared" si="125"/>
        <v>150000</v>
      </c>
      <c r="AI274" s="6">
        <f t="shared" ca="1" si="125"/>
        <v>5.8999999999999997E-2</v>
      </c>
      <c r="AJ274" s="19">
        <f t="shared" ca="1" si="125"/>
        <v>2.2751E-4</v>
      </c>
      <c r="AK274" s="6">
        <f t="shared" si="125"/>
        <v>1.03</v>
      </c>
      <c r="AL274" s="113">
        <f t="shared" si="126"/>
        <v>43710</v>
      </c>
      <c r="AM274" s="19">
        <f t="shared" ca="1" si="127"/>
        <v>1.03202653</v>
      </c>
      <c r="AN274" s="18">
        <f t="shared" ca="1" si="127"/>
        <v>4803.9795000000004</v>
      </c>
      <c r="AO274" s="12">
        <f t="shared" si="127"/>
        <v>0</v>
      </c>
      <c r="AP274" s="20">
        <f t="shared" si="127"/>
        <v>0</v>
      </c>
      <c r="AQ274" s="18">
        <f t="shared" si="127"/>
        <v>0</v>
      </c>
      <c r="AR274" s="13" t="str">
        <f t="shared" si="127"/>
        <v>A+J=</v>
      </c>
      <c r="AS274" s="113">
        <f t="shared" si="127"/>
        <v>44266</v>
      </c>
      <c r="AT274" s="21"/>
      <c r="AU274" s="21"/>
      <c r="AV274" s="45"/>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row>
    <row r="275" spans="1:201" x14ac:dyDescent="0.2">
      <c r="A275" s="140">
        <f t="shared" si="117"/>
        <v>43790</v>
      </c>
      <c r="B275" s="141">
        <f t="shared" ca="1" si="123"/>
        <v>156709.18950000001</v>
      </c>
      <c r="C275" s="142">
        <f t="shared" si="118"/>
        <v>150000</v>
      </c>
      <c r="D275" s="143">
        <f ca="1">IF(A275&lt;$B$1,VLOOKUP(A275,[1]DI!$A$4:$B$15000,2,FALSE),0)</f>
        <v>4.9000000000000002E-2</v>
      </c>
      <c r="E275" s="142">
        <f t="shared" ca="1" si="124"/>
        <v>1.8985000000000001E-4</v>
      </c>
      <c r="F275" s="144">
        <f t="shared" si="119"/>
        <v>1.03</v>
      </c>
      <c r="G275" s="145">
        <f t="shared" ca="1" si="112"/>
        <v>1.0001955455</v>
      </c>
      <c r="H275" s="142">
        <f ca="1">TRUNC(PRODUCT(G$10:G274),15)</f>
        <v>1.0447279321859499</v>
      </c>
      <c r="I275" s="142">
        <f t="shared" si="120"/>
        <v>1</v>
      </c>
      <c r="J275" s="142">
        <f t="shared" ca="1" si="113"/>
        <v>1.0447279300000001</v>
      </c>
      <c r="K275" s="142">
        <f t="shared" ca="1" si="114"/>
        <v>6709.1895000000004</v>
      </c>
      <c r="L275" s="146">
        <f>IF(VLOOKUP(A275,$U$12:$AD$125,8)=VLOOKUP(A274,$U$12:$AD$125,8),0,VLOOKUP(A275,U$12:$AD$125,8))</f>
        <v>0</v>
      </c>
      <c r="M275" s="147">
        <f>IF(L275&gt;0,VLOOKUP(L275,T$12:$AC$125,7),0)</f>
        <v>0</v>
      </c>
      <c r="N275" s="142">
        <f t="shared" si="115"/>
        <v>0</v>
      </c>
      <c r="O275" s="142">
        <f t="shared" ca="1" si="116"/>
        <v>6709.1895000000004</v>
      </c>
      <c r="P275" s="148" t="str">
        <f t="shared" si="121"/>
        <v>A+J=</v>
      </c>
      <c r="Q275" s="149">
        <f t="shared" si="122"/>
        <v>44266</v>
      </c>
      <c r="R275" s="12"/>
      <c r="S275" s="12"/>
      <c r="T275" s="139">
        <v>43419</v>
      </c>
      <c r="U275" s="22" t="s">
        <v>103</v>
      </c>
      <c r="V275" s="21"/>
      <c r="W275" s="12"/>
      <c r="AA275" s="12"/>
      <c r="AB275" s="12"/>
      <c r="AC275" s="12"/>
      <c r="AD275" s="12"/>
      <c r="AE275" s="12"/>
      <c r="AF275" s="113">
        <f t="shared" si="128"/>
        <v>43711</v>
      </c>
      <c r="AG275" s="18">
        <f t="shared" ca="1" si="125"/>
        <v>154840.25549998999</v>
      </c>
      <c r="AH275" s="18">
        <f t="shared" si="125"/>
        <v>150000</v>
      </c>
      <c r="AI275" s="6">
        <f t="shared" ca="1" si="125"/>
        <v>5.8999999999999997E-2</v>
      </c>
      <c r="AJ275" s="19">
        <f t="shared" ca="1" si="125"/>
        <v>2.2751E-4</v>
      </c>
      <c r="AK275" s="6">
        <f t="shared" si="125"/>
        <v>1.03</v>
      </c>
      <c r="AL275" s="113">
        <f t="shared" si="126"/>
        <v>43711</v>
      </c>
      <c r="AM275" s="19">
        <f t="shared" ca="1" si="127"/>
        <v>1.0322683699999999</v>
      </c>
      <c r="AN275" s="18">
        <f t="shared" ca="1" si="127"/>
        <v>4840.2554999900003</v>
      </c>
      <c r="AO275" s="12">
        <f t="shared" si="127"/>
        <v>0</v>
      </c>
      <c r="AP275" s="20">
        <f t="shared" si="127"/>
        <v>0</v>
      </c>
      <c r="AQ275" s="18">
        <f t="shared" si="127"/>
        <v>0</v>
      </c>
      <c r="AR275" s="13" t="str">
        <f t="shared" si="127"/>
        <v>A+J=</v>
      </c>
      <c r="AS275" s="113">
        <f t="shared" si="127"/>
        <v>44266</v>
      </c>
      <c r="AT275" s="21"/>
      <c r="AU275" s="21"/>
      <c r="AV275" s="45"/>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row>
    <row r="276" spans="1:201" x14ac:dyDescent="0.2">
      <c r="A276" s="140">
        <f t="shared" si="117"/>
        <v>43791</v>
      </c>
      <c r="B276" s="141">
        <f t="shared" ca="1" si="123"/>
        <v>156739.83300000001</v>
      </c>
      <c r="C276" s="142">
        <f t="shared" si="118"/>
        <v>150000</v>
      </c>
      <c r="D276" s="143">
        <f ca="1">IF(A276&lt;$B$1,VLOOKUP(A276,[1]DI!$A$4:$B$15000,2,FALSE),0)</f>
        <v>4.9000000000000002E-2</v>
      </c>
      <c r="E276" s="142">
        <f t="shared" ca="1" si="124"/>
        <v>1.8985000000000001E-4</v>
      </c>
      <c r="F276" s="144">
        <f t="shared" si="119"/>
        <v>1.03</v>
      </c>
      <c r="G276" s="145">
        <f t="shared" ca="1" si="112"/>
        <v>1.0001955455</v>
      </c>
      <c r="H276" s="142">
        <f ca="1">TRUNC(PRODUCT(G$10:G275),15)</f>
        <v>1.04493222403181</v>
      </c>
      <c r="I276" s="142">
        <f t="shared" si="120"/>
        <v>1</v>
      </c>
      <c r="J276" s="142">
        <f t="shared" ca="1" si="113"/>
        <v>1.04493222</v>
      </c>
      <c r="K276" s="142">
        <f t="shared" ca="1" si="114"/>
        <v>6739.8329999999996</v>
      </c>
      <c r="L276" s="146">
        <f>IF(VLOOKUP(A276,$U$12:$AD$125,8)=VLOOKUP(A275,$U$12:$AD$125,8),0,VLOOKUP(A276,U$12:$AD$125,8))</f>
        <v>0</v>
      </c>
      <c r="M276" s="147">
        <f>IF(L276&gt;0,VLOOKUP(L276,T$12:$AC$125,7),0)</f>
        <v>0</v>
      </c>
      <c r="N276" s="142">
        <f t="shared" si="115"/>
        <v>0</v>
      </c>
      <c r="O276" s="142">
        <f t="shared" ca="1" si="116"/>
        <v>6739.8329999999996</v>
      </c>
      <c r="P276" s="148" t="str">
        <f t="shared" si="121"/>
        <v>A+J=</v>
      </c>
      <c r="Q276" s="149">
        <f t="shared" si="122"/>
        <v>44266</v>
      </c>
      <c r="R276" s="12"/>
      <c r="S276" s="12"/>
      <c r="T276" s="139">
        <v>43459</v>
      </c>
      <c r="U276" s="22" t="s">
        <v>96</v>
      </c>
      <c r="V276" s="21"/>
      <c r="W276" s="12"/>
      <c r="AA276" s="12"/>
      <c r="AB276" s="12"/>
      <c r="AC276" s="12"/>
      <c r="AD276" s="12"/>
      <c r="AE276" s="12"/>
      <c r="AF276" s="113">
        <f t="shared" si="128"/>
        <v>43712</v>
      </c>
      <c r="AG276" s="18">
        <f t="shared" ca="1" si="125"/>
        <v>154876.54049998999</v>
      </c>
      <c r="AH276" s="18">
        <f t="shared" si="125"/>
        <v>150000</v>
      </c>
      <c r="AI276" s="6">
        <f t="shared" ca="1" si="125"/>
        <v>5.8999999999999997E-2</v>
      </c>
      <c r="AJ276" s="19">
        <f t="shared" ca="1" si="125"/>
        <v>2.2751E-4</v>
      </c>
      <c r="AK276" s="6">
        <f t="shared" si="125"/>
        <v>1.03</v>
      </c>
      <c r="AL276" s="113">
        <f t="shared" si="126"/>
        <v>43712</v>
      </c>
      <c r="AM276" s="19">
        <f t="shared" ca="1" si="127"/>
        <v>1.03251027</v>
      </c>
      <c r="AN276" s="18">
        <f t="shared" ca="1" si="127"/>
        <v>4876.5404999900002</v>
      </c>
      <c r="AO276" s="12">
        <f t="shared" si="127"/>
        <v>0</v>
      </c>
      <c r="AP276" s="20">
        <f t="shared" si="127"/>
        <v>0</v>
      </c>
      <c r="AQ276" s="18">
        <f t="shared" si="127"/>
        <v>0</v>
      </c>
      <c r="AR276" s="13" t="str">
        <f t="shared" si="127"/>
        <v>A+J=</v>
      </c>
      <c r="AS276" s="113">
        <f t="shared" si="127"/>
        <v>44266</v>
      </c>
      <c r="AT276" s="21"/>
      <c r="AU276" s="21"/>
      <c r="AV276" s="45"/>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row>
    <row r="277" spans="1:201" x14ac:dyDescent="0.2">
      <c r="A277" s="140">
        <f t="shared" si="117"/>
        <v>43792</v>
      </c>
      <c r="B277" s="141">
        <f t="shared" ca="1" si="123"/>
        <v>156770.484</v>
      </c>
      <c r="C277" s="142">
        <f t="shared" si="118"/>
        <v>150000</v>
      </c>
      <c r="D277" s="143">
        <f ca="1">IF(A277&lt;$B$1,VLOOKUP(A277,[1]DI!$A$4:$B$15000,2,FALSE),0)</f>
        <v>0</v>
      </c>
      <c r="E277" s="142">
        <f t="shared" ca="1" si="124"/>
        <v>0</v>
      </c>
      <c r="F277" s="144">
        <f t="shared" si="119"/>
        <v>1.03</v>
      </c>
      <c r="G277" s="145">
        <f t="shared" ca="1" si="112"/>
        <v>1</v>
      </c>
      <c r="H277" s="142">
        <f ca="1">TRUNC(PRODUCT(G$10:G276),15)</f>
        <v>1.0451365558260299</v>
      </c>
      <c r="I277" s="142">
        <f t="shared" si="120"/>
        <v>1</v>
      </c>
      <c r="J277" s="142">
        <f t="shared" ca="1" si="113"/>
        <v>1.04513656</v>
      </c>
      <c r="K277" s="142">
        <f t="shared" ca="1" si="114"/>
        <v>6770.4840000000004</v>
      </c>
      <c r="L277" s="146">
        <f>IF(VLOOKUP(A277,$U$12:$AD$125,8)=VLOOKUP(A276,$U$12:$AD$125,8),0,VLOOKUP(A277,U$12:$AD$125,8))</f>
        <v>0</v>
      </c>
      <c r="M277" s="147">
        <f>IF(L277&gt;0,VLOOKUP(L277,T$12:$AC$125,7),0)</f>
        <v>0</v>
      </c>
      <c r="N277" s="142">
        <f t="shared" si="115"/>
        <v>0</v>
      </c>
      <c r="O277" s="142">
        <f t="shared" ca="1" si="116"/>
        <v>6770.4840000000004</v>
      </c>
      <c r="P277" s="148" t="str">
        <f t="shared" si="121"/>
        <v>A+J=</v>
      </c>
      <c r="Q277" s="149">
        <f t="shared" si="122"/>
        <v>44266</v>
      </c>
      <c r="R277" s="12"/>
      <c r="S277" s="12"/>
      <c r="T277" s="139">
        <v>43466</v>
      </c>
      <c r="U277" s="22" t="s">
        <v>98</v>
      </c>
      <c r="V277" s="21"/>
      <c r="W277" s="12"/>
      <c r="AA277" s="12"/>
      <c r="AB277" s="12"/>
      <c r="AC277" s="12"/>
      <c r="AD277" s="12"/>
      <c r="AE277" s="12"/>
      <c r="AF277" s="113">
        <f t="shared" si="128"/>
        <v>43713</v>
      </c>
      <c r="AG277" s="18">
        <f t="shared" ca="1" si="125"/>
        <v>154912.83300000001</v>
      </c>
      <c r="AH277" s="18">
        <f t="shared" si="125"/>
        <v>150000</v>
      </c>
      <c r="AI277" s="6">
        <f t="shared" ca="1" si="125"/>
        <v>5.8999999999999997E-2</v>
      </c>
      <c r="AJ277" s="19">
        <f t="shared" ca="1" si="125"/>
        <v>2.2751E-4</v>
      </c>
      <c r="AK277" s="6">
        <f t="shared" si="125"/>
        <v>1.03</v>
      </c>
      <c r="AL277" s="113">
        <f t="shared" si="126"/>
        <v>43713</v>
      </c>
      <c r="AM277" s="19">
        <f t="shared" ca="1" si="127"/>
        <v>1.0327522200000001</v>
      </c>
      <c r="AN277" s="18">
        <f t="shared" ca="1" si="127"/>
        <v>4912.8329999999996</v>
      </c>
      <c r="AO277" s="12">
        <f t="shared" si="127"/>
        <v>0</v>
      </c>
      <c r="AP277" s="20">
        <f t="shared" si="127"/>
        <v>0</v>
      </c>
      <c r="AQ277" s="18">
        <f t="shared" si="127"/>
        <v>0</v>
      </c>
      <c r="AR277" s="13" t="str">
        <f t="shared" si="127"/>
        <v>A+J=</v>
      </c>
      <c r="AS277" s="113">
        <f t="shared" si="127"/>
        <v>44266</v>
      </c>
      <c r="AT277" s="21"/>
      <c r="AU277" s="21"/>
      <c r="AV277" s="45"/>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row>
    <row r="278" spans="1:201" x14ac:dyDescent="0.2">
      <c r="A278" s="140">
        <f t="shared" si="117"/>
        <v>43793</v>
      </c>
      <c r="B278" s="141">
        <f t="shared" ca="1" si="123"/>
        <v>156770.484</v>
      </c>
      <c r="C278" s="142">
        <f t="shared" si="118"/>
        <v>150000</v>
      </c>
      <c r="D278" s="143">
        <f ca="1">IF(A278&lt;$B$1,VLOOKUP(A278,[1]DI!$A$4:$B$15000,2,FALSE),0)</f>
        <v>0</v>
      </c>
      <c r="E278" s="142">
        <f t="shared" ca="1" si="124"/>
        <v>0</v>
      </c>
      <c r="F278" s="144">
        <f t="shared" si="119"/>
        <v>1.03</v>
      </c>
      <c r="G278" s="145">
        <f t="shared" ca="1" si="112"/>
        <v>1</v>
      </c>
      <c r="H278" s="142">
        <f ca="1">TRUNC(PRODUCT(G$10:G277),15)</f>
        <v>1.0451365558260299</v>
      </c>
      <c r="I278" s="142">
        <f t="shared" si="120"/>
        <v>1</v>
      </c>
      <c r="J278" s="142">
        <f t="shared" ca="1" si="113"/>
        <v>1.04513656</v>
      </c>
      <c r="K278" s="142">
        <f t="shared" ca="1" si="114"/>
        <v>6770.4840000000004</v>
      </c>
      <c r="L278" s="146">
        <f>IF(VLOOKUP(A278,$U$12:$AD$125,8)=VLOOKUP(A277,$U$12:$AD$125,8),0,VLOOKUP(A278,U$12:$AD$125,8))</f>
        <v>0</v>
      </c>
      <c r="M278" s="147">
        <f>IF(L278&gt;0,VLOOKUP(L278,T$12:$AC$125,7),0)</f>
        <v>0</v>
      </c>
      <c r="N278" s="142">
        <f t="shared" si="115"/>
        <v>0</v>
      </c>
      <c r="O278" s="142">
        <f t="shared" ca="1" si="116"/>
        <v>6770.4840000000004</v>
      </c>
      <c r="P278" s="148" t="str">
        <f t="shared" si="121"/>
        <v>A+J=</v>
      </c>
      <c r="Q278" s="149">
        <f t="shared" si="122"/>
        <v>44266</v>
      </c>
      <c r="R278" s="12"/>
      <c r="S278" s="12"/>
      <c r="T278" s="139">
        <v>43528</v>
      </c>
      <c r="U278" s="22" t="s">
        <v>82</v>
      </c>
      <c r="V278" s="21"/>
      <c r="W278" s="12"/>
      <c r="AA278" s="12"/>
      <c r="AB278" s="12"/>
      <c r="AC278" s="12"/>
      <c r="AD278" s="12"/>
      <c r="AE278" s="12"/>
      <c r="AF278" s="113">
        <f t="shared" si="128"/>
        <v>43714</v>
      </c>
      <c r="AG278" s="18">
        <f t="shared" ca="1" si="125"/>
        <v>154949.13449999</v>
      </c>
      <c r="AH278" s="18">
        <f t="shared" si="125"/>
        <v>150000</v>
      </c>
      <c r="AI278" s="6">
        <f t="shared" ca="1" si="125"/>
        <v>5.8999999999999997E-2</v>
      </c>
      <c r="AJ278" s="19">
        <f t="shared" ca="1" si="125"/>
        <v>2.2751E-4</v>
      </c>
      <c r="AK278" s="6">
        <f t="shared" si="125"/>
        <v>1.03</v>
      </c>
      <c r="AL278" s="113">
        <f t="shared" si="126"/>
        <v>43714</v>
      </c>
      <c r="AM278" s="19">
        <f t="shared" ca="1" si="127"/>
        <v>1.0329942299999999</v>
      </c>
      <c r="AN278" s="18">
        <f t="shared" ca="1" si="127"/>
        <v>4949.1344999900002</v>
      </c>
      <c r="AO278" s="12">
        <f t="shared" si="127"/>
        <v>0</v>
      </c>
      <c r="AP278" s="20">
        <f t="shared" si="127"/>
        <v>0</v>
      </c>
      <c r="AQ278" s="18">
        <f t="shared" si="127"/>
        <v>0</v>
      </c>
      <c r="AR278" s="13" t="str">
        <f t="shared" si="127"/>
        <v>A+J=</v>
      </c>
      <c r="AS278" s="113">
        <f t="shared" si="127"/>
        <v>44266</v>
      </c>
      <c r="AT278" s="21"/>
      <c r="AU278" s="21"/>
      <c r="AV278" s="45"/>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row>
    <row r="279" spans="1:201" x14ac:dyDescent="0.2">
      <c r="A279" s="140">
        <f t="shared" si="117"/>
        <v>43794</v>
      </c>
      <c r="B279" s="141">
        <f t="shared" ca="1" si="123"/>
        <v>156770.484</v>
      </c>
      <c r="C279" s="142">
        <f t="shared" si="118"/>
        <v>150000</v>
      </c>
      <c r="D279" s="143">
        <f ca="1">IF(A279&lt;$B$1,VLOOKUP(A279,[1]DI!$A$4:$B$15000,2,FALSE),0)</f>
        <v>4.9000000000000002E-2</v>
      </c>
      <c r="E279" s="142">
        <f t="shared" ca="1" si="124"/>
        <v>1.8985000000000001E-4</v>
      </c>
      <c r="F279" s="144">
        <f t="shared" si="119"/>
        <v>1.03</v>
      </c>
      <c r="G279" s="145">
        <f t="shared" ca="1" si="112"/>
        <v>1.0001955455</v>
      </c>
      <c r="H279" s="142">
        <f ca="1">TRUNC(PRODUCT(G$10:G278),15)</f>
        <v>1.0451365558260299</v>
      </c>
      <c r="I279" s="142">
        <f t="shared" si="120"/>
        <v>1</v>
      </c>
      <c r="J279" s="142">
        <f t="shared" ca="1" si="113"/>
        <v>1.04513656</v>
      </c>
      <c r="K279" s="142">
        <f t="shared" ca="1" si="114"/>
        <v>6770.4840000000004</v>
      </c>
      <c r="L279" s="146">
        <f>IF(VLOOKUP(A279,$U$12:$AD$125,8)=VLOOKUP(A278,$U$12:$AD$125,8),0,VLOOKUP(A279,U$12:$AD$125,8))</f>
        <v>0</v>
      </c>
      <c r="M279" s="147">
        <f>IF(L279&gt;0,VLOOKUP(L279,T$12:$AC$125,7),0)</f>
        <v>0</v>
      </c>
      <c r="N279" s="142">
        <f t="shared" si="115"/>
        <v>0</v>
      </c>
      <c r="O279" s="142">
        <f t="shared" ca="1" si="116"/>
        <v>6770.4840000000004</v>
      </c>
      <c r="P279" s="148" t="str">
        <f t="shared" si="121"/>
        <v>A+J=</v>
      </c>
      <c r="Q279" s="149">
        <f t="shared" si="122"/>
        <v>44266</v>
      </c>
      <c r="R279" s="12"/>
      <c r="S279" s="12"/>
      <c r="T279" s="139">
        <v>43529</v>
      </c>
      <c r="U279" s="22" t="s">
        <v>82</v>
      </c>
      <c r="V279" s="21"/>
      <c r="W279" s="12"/>
      <c r="AA279" s="12"/>
      <c r="AB279" s="12"/>
      <c r="AC279" s="12"/>
      <c r="AD279" s="12"/>
      <c r="AE279" s="12"/>
      <c r="AF279" s="113">
        <f t="shared" si="128"/>
        <v>43715</v>
      </c>
      <c r="AG279" s="18">
        <f t="shared" ca="1" si="125"/>
        <v>154985.44500000001</v>
      </c>
      <c r="AH279" s="18">
        <f t="shared" si="125"/>
        <v>150000</v>
      </c>
      <c r="AI279" s="6">
        <f t="shared" ca="1" si="125"/>
        <v>0</v>
      </c>
      <c r="AJ279" s="19">
        <f t="shared" ca="1" si="125"/>
        <v>0</v>
      </c>
      <c r="AK279" s="6">
        <f t="shared" si="125"/>
        <v>1.03</v>
      </c>
      <c r="AL279" s="113">
        <f t="shared" si="126"/>
        <v>43715</v>
      </c>
      <c r="AM279" s="19">
        <f t="shared" ca="1" si="127"/>
        <v>1.0332363</v>
      </c>
      <c r="AN279" s="18">
        <f t="shared" ca="1" si="127"/>
        <v>4985.4449999999997</v>
      </c>
      <c r="AO279" s="12">
        <f t="shared" si="127"/>
        <v>0</v>
      </c>
      <c r="AP279" s="20">
        <f t="shared" si="127"/>
        <v>0</v>
      </c>
      <c r="AQ279" s="18">
        <f t="shared" si="127"/>
        <v>0</v>
      </c>
      <c r="AR279" s="13" t="str">
        <f t="shared" si="127"/>
        <v>A+J=</v>
      </c>
      <c r="AS279" s="113">
        <f t="shared" si="127"/>
        <v>44266</v>
      </c>
      <c r="AT279" s="21"/>
      <c r="AU279" s="21"/>
      <c r="AV279" s="45"/>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row>
    <row r="280" spans="1:201" x14ac:dyDescent="0.2">
      <c r="A280" s="140">
        <f t="shared" si="117"/>
        <v>43795</v>
      </c>
      <c r="B280" s="141">
        <f t="shared" ca="1" si="123"/>
        <v>156801.13949999999</v>
      </c>
      <c r="C280" s="142">
        <f t="shared" si="118"/>
        <v>150000</v>
      </c>
      <c r="D280" s="143">
        <f ca="1">IF(A280&lt;$B$1,VLOOKUP(A280,[1]DI!$A$4:$B$15000,2,FALSE),0)</f>
        <v>4.9000000000000002E-2</v>
      </c>
      <c r="E280" s="142">
        <f t="shared" ca="1" si="124"/>
        <v>1.8985000000000001E-4</v>
      </c>
      <c r="F280" s="144">
        <f t="shared" si="119"/>
        <v>1.03</v>
      </c>
      <c r="G280" s="145">
        <f t="shared" ca="1" si="112"/>
        <v>1.0001955455</v>
      </c>
      <c r="H280" s="142">
        <f ca="1">TRUNC(PRODUCT(G$10:G279),15)</f>
        <v>1.0453409275764001</v>
      </c>
      <c r="I280" s="142">
        <f t="shared" si="120"/>
        <v>1</v>
      </c>
      <c r="J280" s="142">
        <f t="shared" ca="1" si="113"/>
        <v>1.0453409300000001</v>
      </c>
      <c r="K280" s="142">
        <f t="shared" ca="1" si="114"/>
        <v>6801.1395000000002</v>
      </c>
      <c r="L280" s="146">
        <f>IF(VLOOKUP(A280,$U$12:$AD$125,8)=VLOOKUP(A279,$U$12:$AD$125,8),0,VLOOKUP(A280,U$12:$AD$125,8))</f>
        <v>0</v>
      </c>
      <c r="M280" s="147">
        <f>IF(L280&gt;0,VLOOKUP(L280,T$12:$AC$125,7),0)</f>
        <v>0</v>
      </c>
      <c r="N280" s="142">
        <f t="shared" si="115"/>
        <v>0</v>
      </c>
      <c r="O280" s="142">
        <f t="shared" ca="1" si="116"/>
        <v>6801.1395000000002</v>
      </c>
      <c r="P280" s="148" t="str">
        <f t="shared" si="121"/>
        <v>A+J=</v>
      </c>
      <c r="Q280" s="149">
        <f t="shared" si="122"/>
        <v>44266</v>
      </c>
      <c r="R280" s="12"/>
      <c r="S280" s="12"/>
      <c r="T280" s="139">
        <v>43574</v>
      </c>
      <c r="U280" s="22" t="s">
        <v>99</v>
      </c>
      <c r="V280" s="21"/>
      <c r="W280" s="12"/>
      <c r="AA280" s="12"/>
      <c r="AB280" s="12"/>
      <c r="AC280" s="12"/>
      <c r="AD280" s="12"/>
      <c r="AE280" s="12"/>
      <c r="AF280" s="113">
        <f t="shared" si="128"/>
        <v>43716</v>
      </c>
      <c r="AG280" s="18">
        <f t="shared" ca="1" si="125"/>
        <v>154985.44500000001</v>
      </c>
      <c r="AH280" s="18">
        <f t="shared" si="125"/>
        <v>150000</v>
      </c>
      <c r="AI280" s="6">
        <f t="shared" ca="1" si="125"/>
        <v>0</v>
      </c>
      <c r="AJ280" s="19">
        <f t="shared" ca="1" si="125"/>
        <v>0</v>
      </c>
      <c r="AK280" s="6">
        <f t="shared" si="125"/>
        <v>1.03</v>
      </c>
      <c r="AL280" s="113">
        <f t="shared" si="126"/>
        <v>43716</v>
      </c>
      <c r="AM280" s="19">
        <f t="shared" ca="1" si="127"/>
        <v>1.0332363</v>
      </c>
      <c r="AN280" s="18">
        <f t="shared" ca="1" si="127"/>
        <v>4985.4449999999997</v>
      </c>
      <c r="AO280" s="12">
        <f t="shared" si="127"/>
        <v>0</v>
      </c>
      <c r="AP280" s="20">
        <f t="shared" si="127"/>
        <v>0</v>
      </c>
      <c r="AQ280" s="18">
        <f t="shared" si="127"/>
        <v>0</v>
      </c>
      <c r="AR280" s="13" t="str">
        <f t="shared" si="127"/>
        <v>A+J=</v>
      </c>
      <c r="AS280" s="113">
        <f t="shared" si="127"/>
        <v>44266</v>
      </c>
      <c r="AT280" s="21"/>
      <c r="AU280" s="21"/>
      <c r="AV280" s="45"/>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row>
    <row r="281" spans="1:201" x14ac:dyDescent="0.2">
      <c r="A281" s="140">
        <f t="shared" si="117"/>
        <v>43796</v>
      </c>
      <c r="B281" s="141">
        <f t="shared" ca="1" si="123"/>
        <v>156831.80100000001</v>
      </c>
      <c r="C281" s="142">
        <f t="shared" si="118"/>
        <v>150000</v>
      </c>
      <c r="D281" s="143">
        <f ca="1">IF(A281&lt;$B$1,VLOOKUP(A281,[1]DI!$A$4:$B$15000,2,FALSE),0)</f>
        <v>4.9000000000000002E-2</v>
      </c>
      <c r="E281" s="142">
        <f t="shared" ca="1" si="124"/>
        <v>1.8985000000000001E-4</v>
      </c>
      <c r="F281" s="144">
        <f t="shared" si="119"/>
        <v>1.03</v>
      </c>
      <c r="G281" s="145">
        <f t="shared" ca="1" si="112"/>
        <v>1.0001955455</v>
      </c>
      <c r="H281" s="142">
        <f ca="1">TRUNC(PRODUCT(G$10:G280),15)</f>
        <v>1.0455453392907601</v>
      </c>
      <c r="I281" s="142">
        <f t="shared" si="120"/>
        <v>1</v>
      </c>
      <c r="J281" s="142">
        <f t="shared" ca="1" si="113"/>
        <v>1.0455453400000001</v>
      </c>
      <c r="K281" s="142">
        <f t="shared" ca="1" si="114"/>
        <v>6831.8010000000004</v>
      </c>
      <c r="L281" s="146">
        <f>IF(VLOOKUP(A281,$U$12:$AD$125,8)=VLOOKUP(A280,$U$12:$AD$125,8),0,VLOOKUP(A281,U$12:$AD$125,8))</f>
        <v>0</v>
      </c>
      <c r="M281" s="147">
        <f>IF(L281&gt;0,VLOOKUP(L281,T$12:$AC$125,7),0)</f>
        <v>0</v>
      </c>
      <c r="N281" s="142">
        <f t="shared" si="115"/>
        <v>0</v>
      </c>
      <c r="O281" s="142">
        <f t="shared" ca="1" si="116"/>
        <v>6831.8010000000004</v>
      </c>
      <c r="P281" s="148" t="str">
        <f t="shared" si="121"/>
        <v>A+J=</v>
      </c>
      <c r="Q281" s="149">
        <f t="shared" si="122"/>
        <v>44266</v>
      </c>
      <c r="R281" s="12"/>
      <c r="S281" s="12"/>
      <c r="T281" s="139">
        <v>43586</v>
      </c>
      <c r="U281" s="22" t="s">
        <v>101</v>
      </c>
      <c r="V281" s="21"/>
      <c r="W281" s="12"/>
      <c r="AA281" s="12"/>
      <c r="AB281" s="12"/>
      <c r="AC281" s="12"/>
      <c r="AD281" s="12"/>
      <c r="AE281" s="12"/>
      <c r="AF281" s="113">
        <f t="shared" si="128"/>
        <v>43717</v>
      </c>
      <c r="AG281" s="18">
        <f t="shared" ca="1" si="125"/>
        <v>154985.44500000001</v>
      </c>
      <c r="AH281" s="18">
        <f t="shared" si="125"/>
        <v>150000</v>
      </c>
      <c r="AI281" s="6">
        <f t="shared" ca="1" si="125"/>
        <v>5.8999999999999997E-2</v>
      </c>
      <c r="AJ281" s="19">
        <f t="shared" ca="1" si="125"/>
        <v>2.2751E-4</v>
      </c>
      <c r="AK281" s="6">
        <f t="shared" si="125"/>
        <v>1.03</v>
      </c>
      <c r="AL281" s="113">
        <f t="shared" si="126"/>
        <v>43717</v>
      </c>
      <c r="AM281" s="19">
        <f t="shared" ca="1" si="127"/>
        <v>1.0332363</v>
      </c>
      <c r="AN281" s="18">
        <f t="shared" ca="1" si="127"/>
        <v>4985.4449999999997</v>
      </c>
      <c r="AO281" s="12">
        <f t="shared" si="127"/>
        <v>0</v>
      </c>
      <c r="AP281" s="20">
        <f t="shared" si="127"/>
        <v>0</v>
      </c>
      <c r="AQ281" s="18">
        <f t="shared" si="127"/>
        <v>0</v>
      </c>
      <c r="AR281" s="13" t="str">
        <f t="shared" si="127"/>
        <v>A+J=</v>
      </c>
      <c r="AS281" s="113">
        <f t="shared" si="127"/>
        <v>44266</v>
      </c>
      <c r="AT281" s="21"/>
      <c r="AU281" s="21"/>
      <c r="AV281" s="45"/>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row>
    <row r="282" spans="1:201" x14ac:dyDescent="0.2">
      <c r="A282" s="140">
        <f t="shared" si="117"/>
        <v>43797</v>
      </c>
      <c r="B282" s="141">
        <f t="shared" ca="1" si="123"/>
        <v>156862.46849999001</v>
      </c>
      <c r="C282" s="142">
        <f t="shared" si="118"/>
        <v>150000</v>
      </c>
      <c r="D282" s="143">
        <f ca="1">IF(A282&lt;$B$1,VLOOKUP(A282,[1]DI!$A$4:$B$15000,2,FALSE),0)</f>
        <v>4.9000000000000002E-2</v>
      </c>
      <c r="E282" s="142">
        <f t="shared" ca="1" si="124"/>
        <v>1.8985000000000001E-4</v>
      </c>
      <c r="F282" s="144">
        <f t="shared" si="119"/>
        <v>1.03</v>
      </c>
      <c r="G282" s="145">
        <f t="shared" ca="1" si="112"/>
        <v>1.0001955455</v>
      </c>
      <c r="H282" s="142">
        <f ca="1">TRUNC(PRODUCT(G$10:G281),15)</f>
        <v>1.0457497909769</v>
      </c>
      <c r="I282" s="142">
        <f t="shared" si="120"/>
        <v>1</v>
      </c>
      <c r="J282" s="142">
        <f t="shared" ca="1" si="113"/>
        <v>1.0457497899999999</v>
      </c>
      <c r="K282" s="142">
        <f t="shared" ca="1" si="114"/>
        <v>6862.4684999900001</v>
      </c>
      <c r="L282" s="146">
        <f>IF(VLOOKUP(A282,$U$12:$AD$125,8)=VLOOKUP(A281,$U$12:$AD$125,8),0,VLOOKUP(A282,U$12:$AD$125,8))</f>
        <v>0</v>
      </c>
      <c r="M282" s="147">
        <f>IF(L282&gt;0,VLOOKUP(L282,T$12:$AC$125,7),0)</f>
        <v>0</v>
      </c>
      <c r="N282" s="142">
        <f t="shared" si="115"/>
        <v>0</v>
      </c>
      <c r="O282" s="142">
        <f t="shared" ca="1" si="116"/>
        <v>6862.4684999900001</v>
      </c>
      <c r="P282" s="148" t="str">
        <f t="shared" si="121"/>
        <v>A+J=</v>
      </c>
      <c r="Q282" s="149">
        <f t="shared" si="122"/>
        <v>44266</v>
      </c>
      <c r="R282" s="12"/>
      <c r="S282" s="12"/>
      <c r="T282" s="139">
        <v>43636</v>
      </c>
      <c r="U282" s="22" t="s">
        <v>100</v>
      </c>
      <c r="V282" s="21"/>
      <c r="W282" s="12"/>
      <c r="AA282" s="12"/>
      <c r="AB282" s="12"/>
      <c r="AC282" s="12"/>
      <c r="AD282" s="12"/>
      <c r="AE282" s="12"/>
      <c r="AF282" s="113">
        <f t="shared" si="128"/>
        <v>43718</v>
      </c>
      <c r="AG282" s="18">
        <f t="shared" ca="1" si="125"/>
        <v>155021.76300000001</v>
      </c>
      <c r="AH282" s="18">
        <f t="shared" si="125"/>
        <v>150000</v>
      </c>
      <c r="AI282" s="6">
        <f t="shared" ca="1" si="125"/>
        <v>5.8999999999999997E-2</v>
      </c>
      <c r="AJ282" s="19">
        <f t="shared" ca="1" si="125"/>
        <v>2.2751E-4</v>
      </c>
      <c r="AK282" s="6">
        <f t="shared" si="125"/>
        <v>1.03</v>
      </c>
      <c r="AL282" s="113">
        <f t="shared" si="126"/>
        <v>43718</v>
      </c>
      <c r="AM282" s="19">
        <f t="shared" ca="1" si="127"/>
        <v>1.03347842</v>
      </c>
      <c r="AN282" s="18">
        <f t="shared" ca="1" si="127"/>
        <v>5021.7629999999999</v>
      </c>
      <c r="AO282" s="12">
        <f t="shared" si="127"/>
        <v>0</v>
      </c>
      <c r="AP282" s="20">
        <f t="shared" si="127"/>
        <v>0</v>
      </c>
      <c r="AQ282" s="18">
        <f t="shared" si="127"/>
        <v>0</v>
      </c>
      <c r="AR282" s="13" t="str">
        <f t="shared" si="127"/>
        <v>A+J=</v>
      </c>
      <c r="AS282" s="113">
        <f t="shared" si="127"/>
        <v>44266</v>
      </c>
      <c r="AT282" s="21"/>
      <c r="AU282" s="21"/>
      <c r="AV282" s="45"/>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row>
    <row r="283" spans="1:201" x14ac:dyDescent="0.2">
      <c r="A283" s="140">
        <f t="shared" si="117"/>
        <v>43798</v>
      </c>
      <c r="B283" s="141">
        <f t="shared" ca="1" si="123"/>
        <v>156893.14199999001</v>
      </c>
      <c r="C283" s="142">
        <f t="shared" si="118"/>
        <v>150000</v>
      </c>
      <c r="D283" s="143">
        <f ca="1">IF(A283&lt;$B$1,VLOOKUP(A283,[1]DI!$A$4:$B$15000,2,FALSE),0)</f>
        <v>4.9000000000000002E-2</v>
      </c>
      <c r="E283" s="142">
        <f t="shared" ca="1" si="124"/>
        <v>1.8985000000000001E-4</v>
      </c>
      <c r="F283" s="144">
        <f t="shared" si="119"/>
        <v>1.03</v>
      </c>
      <c r="G283" s="145">
        <f t="shared" ca="1" si="112"/>
        <v>1.0001955455</v>
      </c>
      <c r="H283" s="142">
        <f ca="1">TRUNC(PRODUCT(G$10:G282),15)</f>
        <v>1.04595428264265</v>
      </c>
      <c r="I283" s="142">
        <f t="shared" si="120"/>
        <v>1</v>
      </c>
      <c r="J283" s="142">
        <f t="shared" ca="1" si="113"/>
        <v>1.0459542799999999</v>
      </c>
      <c r="K283" s="142">
        <f t="shared" ca="1" si="114"/>
        <v>6893.1419999899999</v>
      </c>
      <c r="L283" s="146">
        <f>IF(VLOOKUP(A283,$U$12:$AD$125,8)=VLOOKUP(A282,$U$12:$AD$125,8),0,VLOOKUP(A283,U$12:$AD$125,8))</f>
        <v>0</v>
      </c>
      <c r="M283" s="147">
        <f>IF(L283&gt;0,VLOOKUP(L283,T$12:$AC$125,7),0)</f>
        <v>0</v>
      </c>
      <c r="N283" s="142">
        <f t="shared" si="115"/>
        <v>0</v>
      </c>
      <c r="O283" s="142">
        <f t="shared" ca="1" si="116"/>
        <v>6893.1419999899999</v>
      </c>
      <c r="P283" s="148" t="str">
        <f t="shared" si="121"/>
        <v>A+J=</v>
      </c>
      <c r="Q283" s="149">
        <f t="shared" si="122"/>
        <v>44266</v>
      </c>
      <c r="R283" s="12"/>
      <c r="S283" s="12"/>
      <c r="T283" s="139">
        <v>43784</v>
      </c>
      <c r="U283" s="22" t="s">
        <v>103</v>
      </c>
      <c r="V283" s="21"/>
      <c r="W283" s="12"/>
      <c r="AA283" s="12"/>
      <c r="AB283" s="12"/>
      <c r="AC283" s="12"/>
      <c r="AD283" s="12"/>
      <c r="AE283" s="12"/>
      <c r="AF283" s="113">
        <f t="shared" si="128"/>
        <v>43719</v>
      </c>
      <c r="AG283" s="18">
        <f t="shared" ca="1" si="125"/>
        <v>155058.09</v>
      </c>
      <c r="AH283" s="18">
        <f t="shared" si="125"/>
        <v>150000</v>
      </c>
      <c r="AI283" s="6">
        <f t="shared" ca="1" si="125"/>
        <v>5.8999999999999997E-2</v>
      </c>
      <c r="AJ283" s="19">
        <f t="shared" ca="1" si="125"/>
        <v>2.2751E-4</v>
      </c>
      <c r="AK283" s="6">
        <f t="shared" si="125"/>
        <v>1.03</v>
      </c>
      <c r="AL283" s="113">
        <f t="shared" si="126"/>
        <v>43719</v>
      </c>
      <c r="AM283" s="19">
        <f t="shared" ca="1" si="127"/>
        <v>1.0337206000000001</v>
      </c>
      <c r="AN283" s="18">
        <f t="shared" ca="1" si="127"/>
        <v>5058.09</v>
      </c>
      <c r="AO283" s="12">
        <f t="shared" si="127"/>
        <v>0</v>
      </c>
      <c r="AP283" s="20">
        <f t="shared" si="127"/>
        <v>0</v>
      </c>
      <c r="AQ283" s="18">
        <f t="shared" si="127"/>
        <v>0</v>
      </c>
      <c r="AR283" s="13" t="str">
        <f t="shared" si="127"/>
        <v>A+J=</v>
      </c>
      <c r="AS283" s="113">
        <f t="shared" si="127"/>
        <v>44266</v>
      </c>
      <c r="AT283" s="21"/>
      <c r="AU283" s="21"/>
      <c r="AV283" s="45"/>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row>
    <row r="284" spans="1:201" x14ac:dyDescent="0.2">
      <c r="A284" s="140">
        <f t="shared" si="117"/>
        <v>43799</v>
      </c>
      <c r="B284" s="141">
        <f t="shared" ca="1" si="123"/>
        <v>156923.82149999999</v>
      </c>
      <c r="C284" s="142">
        <f t="shared" si="118"/>
        <v>150000</v>
      </c>
      <c r="D284" s="143">
        <f ca="1">IF(A284&lt;$B$1,VLOOKUP(A284,[1]DI!$A$4:$B$15000,2,FALSE),0)</f>
        <v>0</v>
      </c>
      <c r="E284" s="142">
        <f t="shared" ca="1" si="124"/>
        <v>0</v>
      </c>
      <c r="F284" s="144">
        <f t="shared" si="119"/>
        <v>1.03</v>
      </c>
      <c r="G284" s="145">
        <f t="shared" ca="1" si="112"/>
        <v>1</v>
      </c>
      <c r="H284" s="142">
        <f ca="1">TRUNC(PRODUCT(G$10:G283),15)</f>
        <v>1.04615881429583</v>
      </c>
      <c r="I284" s="142">
        <f t="shared" si="120"/>
        <v>1</v>
      </c>
      <c r="J284" s="142">
        <f t="shared" ca="1" si="113"/>
        <v>1.0461588100000001</v>
      </c>
      <c r="K284" s="142">
        <f t="shared" ca="1" si="114"/>
        <v>6923.8215</v>
      </c>
      <c r="L284" s="146">
        <f>IF(VLOOKUP(A284,$U$12:$AD$125,8)=VLOOKUP(A283,$U$12:$AD$125,8),0,VLOOKUP(A284,U$12:$AD$125,8))</f>
        <v>0</v>
      </c>
      <c r="M284" s="147">
        <f>IF(L284&gt;0,VLOOKUP(L284,T$12:$AC$125,7),0)</f>
        <v>0</v>
      </c>
      <c r="N284" s="142">
        <f t="shared" si="115"/>
        <v>0</v>
      </c>
      <c r="O284" s="142">
        <f t="shared" ca="1" si="116"/>
        <v>6923.8215</v>
      </c>
      <c r="P284" s="148" t="str">
        <f t="shared" si="121"/>
        <v>A+J=</v>
      </c>
      <c r="Q284" s="149">
        <f t="shared" si="122"/>
        <v>44266</v>
      </c>
      <c r="R284" s="12"/>
      <c r="S284" s="12"/>
      <c r="T284" s="139">
        <v>43824</v>
      </c>
      <c r="U284" s="22" t="s">
        <v>96</v>
      </c>
      <c r="V284" s="21"/>
      <c r="W284" s="12"/>
      <c r="AA284" s="12"/>
      <c r="AB284" s="12"/>
      <c r="AC284" s="12"/>
      <c r="AD284" s="12"/>
      <c r="AE284" s="12"/>
      <c r="AF284" s="113">
        <f t="shared" si="128"/>
        <v>43720</v>
      </c>
      <c r="AG284" s="18">
        <f t="shared" ca="1" si="125"/>
        <v>155094.42600000001</v>
      </c>
      <c r="AH284" s="18">
        <f t="shared" si="125"/>
        <v>150000</v>
      </c>
      <c r="AI284" s="6">
        <f t="shared" ca="1" si="125"/>
        <v>5.8999999999999997E-2</v>
      </c>
      <c r="AJ284" s="19">
        <f t="shared" ca="1" si="125"/>
        <v>2.2751E-4</v>
      </c>
      <c r="AK284" s="6">
        <f t="shared" si="125"/>
        <v>1.03</v>
      </c>
      <c r="AL284" s="113">
        <f t="shared" si="126"/>
        <v>43720</v>
      </c>
      <c r="AM284" s="19">
        <f t="shared" ca="1" si="127"/>
        <v>1.03396284</v>
      </c>
      <c r="AN284" s="18">
        <f t="shared" ca="1" si="127"/>
        <v>5094.4260000000004</v>
      </c>
      <c r="AO284" s="12">
        <f t="shared" si="127"/>
        <v>0</v>
      </c>
      <c r="AP284" s="20">
        <f t="shared" si="127"/>
        <v>0</v>
      </c>
      <c r="AQ284" s="18">
        <f t="shared" si="127"/>
        <v>0</v>
      </c>
      <c r="AR284" s="13" t="str">
        <f t="shared" si="127"/>
        <v>A+J=</v>
      </c>
      <c r="AS284" s="113">
        <f t="shared" si="127"/>
        <v>44266</v>
      </c>
      <c r="AT284" s="21"/>
      <c r="AU284" s="21"/>
      <c r="AV284" s="45"/>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row>
    <row r="285" spans="1:201" x14ac:dyDescent="0.2">
      <c r="A285" s="140">
        <f t="shared" si="117"/>
        <v>43800</v>
      </c>
      <c r="B285" s="141">
        <f t="shared" ca="1" si="123"/>
        <v>156923.82149999999</v>
      </c>
      <c r="C285" s="142">
        <f t="shared" si="118"/>
        <v>150000</v>
      </c>
      <c r="D285" s="143">
        <f ca="1">IF(A285&lt;$B$1,VLOOKUP(A285,[1]DI!$A$4:$B$15000,2,FALSE),0)</f>
        <v>0</v>
      </c>
      <c r="E285" s="142">
        <f t="shared" ca="1" si="124"/>
        <v>0</v>
      </c>
      <c r="F285" s="144">
        <f t="shared" si="119"/>
        <v>1.03</v>
      </c>
      <c r="G285" s="145">
        <f t="shared" ca="1" si="112"/>
        <v>1</v>
      </c>
      <c r="H285" s="142">
        <f ca="1">TRUNC(PRODUCT(G$10:G284),15)</f>
        <v>1.04615881429583</v>
      </c>
      <c r="I285" s="142">
        <f t="shared" si="120"/>
        <v>1</v>
      </c>
      <c r="J285" s="142">
        <f t="shared" ca="1" si="113"/>
        <v>1.0461588100000001</v>
      </c>
      <c r="K285" s="142">
        <f t="shared" ca="1" si="114"/>
        <v>6923.8215</v>
      </c>
      <c r="L285" s="146">
        <f>IF(VLOOKUP(A285,$U$12:$AD$125,8)=VLOOKUP(A284,$U$12:$AD$125,8),0,VLOOKUP(A285,U$12:$AD$125,8))</f>
        <v>0</v>
      </c>
      <c r="M285" s="147">
        <f>IF(L285&gt;0,VLOOKUP(L285,T$12:$AC$125,7),0)</f>
        <v>0</v>
      </c>
      <c r="N285" s="142">
        <f t="shared" si="115"/>
        <v>0</v>
      </c>
      <c r="O285" s="142">
        <f t="shared" ca="1" si="116"/>
        <v>6923.8215</v>
      </c>
      <c r="P285" s="148" t="str">
        <f t="shared" si="121"/>
        <v>A+J=</v>
      </c>
      <c r="Q285" s="149">
        <f t="shared" si="122"/>
        <v>44266</v>
      </c>
      <c r="R285" s="12"/>
      <c r="S285" s="12"/>
      <c r="T285" s="138">
        <v>43831</v>
      </c>
      <c r="U285" s="53" t="s">
        <v>98</v>
      </c>
      <c r="V285" s="21"/>
      <c r="W285" s="12"/>
      <c r="X285" s="12"/>
      <c r="Y285" s="12"/>
      <c r="Z285" s="12"/>
      <c r="AA285" s="12"/>
      <c r="AB285" s="12"/>
      <c r="AC285" s="12"/>
      <c r="AD285" s="12"/>
      <c r="AE285" s="12"/>
      <c r="AF285" s="113">
        <f t="shared" si="128"/>
        <v>43721</v>
      </c>
      <c r="AG285" s="18">
        <f t="shared" ref="AG285:AK298" ca="1" si="129">VLOOKUP($AF285,$A$10:$Q$3625,(AG$1)+1)</f>
        <v>155130.76949999001</v>
      </c>
      <c r="AH285" s="18">
        <f t="shared" si="129"/>
        <v>150000</v>
      </c>
      <c r="AI285" s="6">
        <f t="shared" ca="1" si="129"/>
        <v>5.8999999999999997E-2</v>
      </c>
      <c r="AJ285" s="19">
        <f t="shared" ca="1" si="129"/>
        <v>2.2751E-4</v>
      </c>
      <c r="AK285" s="6">
        <f t="shared" si="129"/>
        <v>1.03</v>
      </c>
      <c r="AL285" s="113">
        <f t="shared" si="126"/>
        <v>43721</v>
      </c>
      <c r="AM285" s="19">
        <f t="shared" ref="AM285:AS298" ca="1" si="130">VLOOKUP($AF285,$A$10:$Q$3625,(AM$1)+1)</f>
        <v>1.0342051299999999</v>
      </c>
      <c r="AN285" s="18">
        <f t="shared" ca="1" si="130"/>
        <v>5130.7694999900004</v>
      </c>
      <c r="AO285" s="12">
        <f t="shared" si="130"/>
        <v>0</v>
      </c>
      <c r="AP285" s="20">
        <f t="shared" si="130"/>
        <v>0</v>
      </c>
      <c r="AQ285" s="18">
        <f t="shared" si="130"/>
        <v>0</v>
      </c>
      <c r="AR285" s="13" t="str">
        <f t="shared" si="130"/>
        <v>A+J=</v>
      </c>
      <c r="AS285" s="113">
        <f t="shared" si="130"/>
        <v>44266</v>
      </c>
      <c r="AT285" s="21"/>
      <c r="AU285" s="21"/>
      <c r="AV285" s="45"/>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row>
    <row r="286" spans="1:201" x14ac:dyDescent="0.2">
      <c r="A286" s="140">
        <f t="shared" si="117"/>
        <v>43801</v>
      </c>
      <c r="B286" s="141">
        <f t="shared" ca="1" si="123"/>
        <v>156923.82149999999</v>
      </c>
      <c r="C286" s="142">
        <f t="shared" si="118"/>
        <v>150000</v>
      </c>
      <c r="D286" s="143">
        <f ca="1">IF(A286&lt;$B$1,VLOOKUP(A286,[1]DI!$A$4:$B$15000,2,FALSE),0)</f>
        <v>4.9000000000000002E-2</v>
      </c>
      <c r="E286" s="142">
        <f t="shared" ca="1" si="124"/>
        <v>1.8985000000000001E-4</v>
      </c>
      <c r="F286" s="144">
        <f t="shared" si="119"/>
        <v>1.03</v>
      </c>
      <c r="G286" s="145">
        <f t="shared" ca="1" si="112"/>
        <v>1.0001955455</v>
      </c>
      <c r="H286" s="142">
        <f ca="1">TRUNC(PRODUCT(G$10:G285),15)</f>
        <v>1.04615881429583</v>
      </c>
      <c r="I286" s="142">
        <f t="shared" si="120"/>
        <v>1</v>
      </c>
      <c r="J286" s="142">
        <f t="shared" ca="1" si="113"/>
        <v>1.0461588100000001</v>
      </c>
      <c r="K286" s="142">
        <f t="shared" ca="1" si="114"/>
        <v>6923.8215</v>
      </c>
      <c r="L286" s="146">
        <f>IF(VLOOKUP(A286,$U$12:$AD$125,8)=VLOOKUP(A285,$U$12:$AD$125,8),0,VLOOKUP(A286,U$12:$AD$125,8))</f>
        <v>0</v>
      </c>
      <c r="M286" s="147">
        <f>IF(L286&gt;0,VLOOKUP(L286,T$12:$AC$125,7),0)</f>
        <v>0</v>
      </c>
      <c r="N286" s="142">
        <f t="shared" si="115"/>
        <v>0</v>
      </c>
      <c r="O286" s="142">
        <f t="shared" ca="1" si="116"/>
        <v>6923.8215</v>
      </c>
      <c r="P286" s="148" t="str">
        <f t="shared" si="121"/>
        <v>A+J=</v>
      </c>
      <c r="Q286" s="149">
        <f t="shared" si="122"/>
        <v>44266</v>
      </c>
      <c r="R286" s="12"/>
      <c r="S286" s="39"/>
      <c r="T286" s="139">
        <v>43885</v>
      </c>
      <c r="U286" s="22" t="s">
        <v>82</v>
      </c>
      <c r="V286" s="21"/>
      <c r="W286" s="39"/>
      <c r="X286" s="39"/>
      <c r="Y286" s="39"/>
      <c r="Z286" s="12"/>
      <c r="AA286" s="39"/>
      <c r="AB286" s="39"/>
      <c r="AC286" s="39"/>
      <c r="AD286" s="39"/>
      <c r="AE286" s="39"/>
      <c r="AF286" s="113">
        <f t="shared" si="128"/>
        <v>43722</v>
      </c>
      <c r="AG286" s="18">
        <f t="shared" ca="1" si="129"/>
        <v>155167.122</v>
      </c>
      <c r="AH286" s="18">
        <f t="shared" si="129"/>
        <v>150000</v>
      </c>
      <c r="AI286" s="6">
        <f t="shared" ca="1" si="129"/>
        <v>0</v>
      </c>
      <c r="AJ286" s="19">
        <f t="shared" ca="1" si="129"/>
        <v>0</v>
      </c>
      <c r="AK286" s="6">
        <f t="shared" si="129"/>
        <v>1.03</v>
      </c>
      <c r="AL286" s="113">
        <f t="shared" si="126"/>
        <v>43722</v>
      </c>
      <c r="AM286" s="19">
        <f t="shared" ca="1" si="130"/>
        <v>1.0344474800000001</v>
      </c>
      <c r="AN286" s="18">
        <f t="shared" ca="1" si="130"/>
        <v>5167.1220000000003</v>
      </c>
      <c r="AO286" s="12">
        <f t="shared" si="130"/>
        <v>0</v>
      </c>
      <c r="AP286" s="20">
        <f t="shared" si="130"/>
        <v>0</v>
      </c>
      <c r="AQ286" s="18">
        <f t="shared" si="130"/>
        <v>0</v>
      </c>
      <c r="AR286" s="13" t="str">
        <f t="shared" si="130"/>
        <v>A+J=</v>
      </c>
      <c r="AS286" s="113">
        <f t="shared" si="130"/>
        <v>44266</v>
      </c>
      <c r="AT286" s="40"/>
      <c r="AU286" s="40"/>
      <c r="AV286" s="46"/>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c r="FM286" s="40"/>
      <c r="FN286" s="40"/>
      <c r="FO286" s="40"/>
      <c r="FP286" s="40"/>
      <c r="FQ286" s="40"/>
      <c r="FR286" s="40"/>
      <c r="FS286" s="40"/>
      <c r="FT286" s="40"/>
      <c r="FU286" s="40"/>
      <c r="FV286" s="40"/>
      <c r="FW286" s="40"/>
      <c r="FX286" s="40"/>
      <c r="FY286" s="40"/>
      <c r="FZ286" s="40"/>
      <c r="GA286" s="40"/>
      <c r="GB286" s="40"/>
      <c r="GC286" s="40"/>
      <c r="GD286" s="40"/>
      <c r="GE286" s="40"/>
      <c r="GF286" s="40"/>
      <c r="GG286" s="40"/>
      <c r="GH286" s="40"/>
      <c r="GI286" s="40"/>
      <c r="GJ286" s="40"/>
      <c r="GK286" s="40"/>
      <c r="GL286" s="40"/>
      <c r="GM286" s="40"/>
      <c r="GN286" s="40"/>
      <c r="GO286" s="40"/>
      <c r="GP286" s="40"/>
      <c r="GQ286" s="40"/>
    </row>
    <row r="287" spans="1:201" x14ac:dyDescent="0.2">
      <c r="A287" s="140">
        <f t="shared" si="117"/>
        <v>43802</v>
      </c>
      <c r="B287" s="141">
        <f t="shared" ca="1" si="123"/>
        <v>156954.5085</v>
      </c>
      <c r="C287" s="142">
        <f t="shared" si="118"/>
        <v>150000</v>
      </c>
      <c r="D287" s="143">
        <f ca="1">IF(A287&lt;$B$1,VLOOKUP(A287,[1]DI!$A$4:$B$15000,2,FALSE),0)</f>
        <v>4.9000000000000002E-2</v>
      </c>
      <c r="E287" s="142">
        <f t="shared" ca="1" si="124"/>
        <v>1.8985000000000001E-4</v>
      </c>
      <c r="F287" s="144">
        <f t="shared" si="119"/>
        <v>1.03</v>
      </c>
      <c r="G287" s="145">
        <f t="shared" ca="1" si="112"/>
        <v>1.0001955455</v>
      </c>
      <c r="H287" s="142">
        <f ca="1">TRUNC(PRODUCT(G$10:G286),15)</f>
        <v>1.04636338594425</v>
      </c>
      <c r="I287" s="142">
        <f t="shared" si="120"/>
        <v>1</v>
      </c>
      <c r="J287" s="142">
        <f t="shared" ca="1" si="113"/>
        <v>1.04636339</v>
      </c>
      <c r="K287" s="142">
        <f t="shared" ca="1" si="114"/>
        <v>6954.5084999999999</v>
      </c>
      <c r="L287" s="146">
        <f>IF(VLOOKUP(A287,$U$12:$AD$125,8)=VLOOKUP(A286,$U$12:$AD$125,8),0,VLOOKUP(A287,U$12:$AD$125,8))</f>
        <v>0</v>
      </c>
      <c r="M287" s="147">
        <f>IF(L287&gt;0,VLOOKUP(L287,T$12:$AC$125,7),0)</f>
        <v>0</v>
      </c>
      <c r="N287" s="142">
        <f t="shared" si="115"/>
        <v>0</v>
      </c>
      <c r="O287" s="142">
        <f t="shared" ca="1" si="116"/>
        <v>6954.5084999999999</v>
      </c>
      <c r="P287" s="148" t="str">
        <f t="shared" si="121"/>
        <v>A+J=</v>
      </c>
      <c r="Q287" s="149">
        <f t="shared" si="122"/>
        <v>44266</v>
      </c>
      <c r="R287" s="12"/>
      <c r="S287" s="12"/>
      <c r="T287" s="139">
        <v>43886</v>
      </c>
      <c r="U287" s="22" t="s">
        <v>82</v>
      </c>
      <c r="V287" s="21"/>
      <c r="W287" s="12"/>
      <c r="X287" s="12"/>
      <c r="Y287" s="12"/>
      <c r="Z287" s="12"/>
      <c r="AA287" s="12"/>
      <c r="AB287" s="12"/>
      <c r="AC287" s="12"/>
      <c r="AD287" s="12"/>
      <c r="AE287" s="12"/>
      <c r="AF287" s="113">
        <f t="shared" si="128"/>
        <v>43723</v>
      </c>
      <c r="AG287" s="18">
        <f t="shared" ca="1" si="129"/>
        <v>155167.122</v>
      </c>
      <c r="AH287" s="18">
        <f t="shared" si="129"/>
        <v>150000</v>
      </c>
      <c r="AI287" s="6">
        <f t="shared" ca="1" si="129"/>
        <v>0</v>
      </c>
      <c r="AJ287" s="19">
        <f t="shared" ca="1" si="129"/>
        <v>0</v>
      </c>
      <c r="AK287" s="6">
        <f t="shared" si="129"/>
        <v>1.03</v>
      </c>
      <c r="AL287" s="113">
        <f t="shared" si="126"/>
        <v>43723</v>
      </c>
      <c r="AM287" s="19">
        <f t="shared" ca="1" si="130"/>
        <v>1.0344474800000001</v>
      </c>
      <c r="AN287" s="18">
        <f t="shared" ca="1" si="130"/>
        <v>5167.1220000000003</v>
      </c>
      <c r="AO287" s="12">
        <f t="shared" si="130"/>
        <v>0</v>
      </c>
      <c r="AP287" s="20">
        <f t="shared" si="130"/>
        <v>0</v>
      </c>
      <c r="AQ287" s="18">
        <f t="shared" si="130"/>
        <v>0</v>
      </c>
      <c r="AR287" s="13" t="str">
        <f t="shared" si="130"/>
        <v>A+J=</v>
      </c>
      <c r="AS287" s="113">
        <f t="shared" si="130"/>
        <v>44266</v>
      </c>
      <c r="AT287" s="21"/>
      <c r="AU287" s="21"/>
      <c r="AV287" s="45"/>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row>
    <row r="288" spans="1:201" x14ac:dyDescent="0.2">
      <c r="A288" s="140">
        <f t="shared" si="117"/>
        <v>43803</v>
      </c>
      <c r="B288" s="141">
        <f t="shared" ca="1" si="123"/>
        <v>156985.19999999</v>
      </c>
      <c r="C288" s="142">
        <f t="shared" si="118"/>
        <v>150000</v>
      </c>
      <c r="D288" s="143">
        <f ca="1">IF(A288&lt;$B$1,VLOOKUP(A288,[1]DI!$A$4:$B$15000,2,FALSE),0)</f>
        <v>4.9000000000000002E-2</v>
      </c>
      <c r="E288" s="142">
        <f t="shared" ca="1" si="124"/>
        <v>1.8985000000000001E-4</v>
      </c>
      <c r="F288" s="144">
        <f t="shared" si="119"/>
        <v>1.03</v>
      </c>
      <c r="G288" s="145">
        <f t="shared" ca="1" si="112"/>
        <v>1.0001955455</v>
      </c>
      <c r="H288" s="142">
        <f ca="1">TRUNC(PRODUCT(G$10:G287),15)</f>
        <v>1.04656799759574</v>
      </c>
      <c r="I288" s="142">
        <f t="shared" si="120"/>
        <v>1</v>
      </c>
      <c r="J288" s="142">
        <f t="shared" ca="1" si="113"/>
        <v>1.0465679999999999</v>
      </c>
      <c r="K288" s="142">
        <f t="shared" ca="1" si="114"/>
        <v>6985.1999999899999</v>
      </c>
      <c r="L288" s="146">
        <f>IF(VLOOKUP(A288,$U$12:$AD$125,8)=VLOOKUP(A287,$U$12:$AD$125,8),0,VLOOKUP(A288,U$12:$AD$125,8))</f>
        <v>0</v>
      </c>
      <c r="M288" s="147">
        <f>IF(L288&gt;0,VLOOKUP(L288,T$12:$AC$125,7),0)</f>
        <v>0</v>
      </c>
      <c r="N288" s="142">
        <f t="shared" si="115"/>
        <v>0</v>
      </c>
      <c r="O288" s="142">
        <f t="shared" ca="1" si="116"/>
        <v>6985.1999999899999</v>
      </c>
      <c r="P288" s="148" t="str">
        <f t="shared" si="121"/>
        <v>A+J=</v>
      </c>
      <c r="Q288" s="149">
        <f t="shared" si="122"/>
        <v>44266</v>
      </c>
      <c r="R288" s="51"/>
      <c r="S288" s="39"/>
      <c r="T288" s="139">
        <v>43931</v>
      </c>
      <c r="U288" s="22" t="s">
        <v>99</v>
      </c>
      <c r="V288" s="40"/>
      <c r="W288" s="39"/>
      <c r="X288" s="39"/>
      <c r="Y288" s="39"/>
      <c r="Z288" s="39"/>
      <c r="AA288" s="39"/>
      <c r="AB288" s="39"/>
      <c r="AC288" s="39"/>
      <c r="AD288" s="39"/>
      <c r="AE288" s="39"/>
      <c r="AF288" s="113">
        <f t="shared" si="128"/>
        <v>43724</v>
      </c>
      <c r="AG288" s="18">
        <f t="shared" ca="1" si="129"/>
        <v>155167.122</v>
      </c>
      <c r="AH288" s="18">
        <f t="shared" si="129"/>
        <v>150000</v>
      </c>
      <c r="AI288" s="6">
        <f t="shared" ca="1" si="129"/>
        <v>5.8999999999999997E-2</v>
      </c>
      <c r="AJ288" s="19">
        <f t="shared" ca="1" si="129"/>
        <v>2.2751E-4</v>
      </c>
      <c r="AK288" s="6">
        <f t="shared" si="129"/>
        <v>1.03</v>
      </c>
      <c r="AL288" s="113">
        <f t="shared" si="126"/>
        <v>43724</v>
      </c>
      <c r="AM288" s="19">
        <f t="shared" ca="1" si="130"/>
        <v>1.0344474800000001</v>
      </c>
      <c r="AN288" s="18">
        <f t="shared" ca="1" si="130"/>
        <v>5167.1220000000003</v>
      </c>
      <c r="AO288" s="12">
        <f t="shared" si="130"/>
        <v>0</v>
      </c>
      <c r="AP288" s="20">
        <f t="shared" si="130"/>
        <v>0</v>
      </c>
      <c r="AQ288" s="18">
        <f t="shared" si="130"/>
        <v>0</v>
      </c>
      <c r="AR288" s="13" t="str">
        <f t="shared" si="130"/>
        <v>A+J=</v>
      </c>
      <c r="AS288" s="113">
        <f t="shared" si="130"/>
        <v>44266</v>
      </c>
      <c r="AT288" s="40"/>
      <c r="AU288" s="40"/>
      <c r="AV288" s="46"/>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c r="FM288" s="40"/>
      <c r="FN288" s="40"/>
      <c r="FO288" s="40"/>
      <c r="FP288" s="40"/>
      <c r="FQ288" s="40"/>
      <c r="FR288" s="40"/>
      <c r="FS288" s="40"/>
      <c r="FT288" s="40"/>
      <c r="FU288" s="40"/>
      <c r="FV288" s="40"/>
      <c r="FW288" s="40"/>
      <c r="FX288" s="40"/>
      <c r="FY288" s="40"/>
      <c r="FZ288" s="40"/>
      <c r="GA288" s="40"/>
      <c r="GB288" s="40"/>
      <c r="GC288" s="40"/>
      <c r="GD288" s="40"/>
      <c r="GE288" s="40"/>
      <c r="GF288" s="40"/>
      <c r="GG288" s="40"/>
      <c r="GH288" s="40"/>
      <c r="GI288" s="40"/>
      <c r="GJ288" s="40"/>
      <c r="GK288" s="40"/>
      <c r="GL288" s="40"/>
      <c r="GM288" s="40"/>
      <c r="GN288" s="40"/>
      <c r="GO288" s="40"/>
      <c r="GP288" s="40"/>
      <c r="GQ288" s="40"/>
      <c r="GR288" s="40"/>
      <c r="GS288" s="40"/>
    </row>
    <row r="289" spans="1:196" x14ac:dyDescent="0.2">
      <c r="A289" s="140">
        <f t="shared" si="117"/>
        <v>43804</v>
      </c>
      <c r="B289" s="141">
        <f t="shared" ca="1" si="123"/>
        <v>157015.89749999999</v>
      </c>
      <c r="C289" s="142">
        <f t="shared" si="118"/>
        <v>150000</v>
      </c>
      <c r="D289" s="143">
        <f ca="1">IF(A289&lt;$B$1,VLOOKUP(A289,[1]DI!$A$4:$B$15000,2,FALSE),0)</f>
        <v>4.9000000000000002E-2</v>
      </c>
      <c r="E289" s="142">
        <f t="shared" ca="1" si="124"/>
        <v>1.8985000000000001E-4</v>
      </c>
      <c r="F289" s="144">
        <f t="shared" si="119"/>
        <v>1.03</v>
      </c>
      <c r="G289" s="145">
        <f t="shared" ca="1" si="112"/>
        <v>1.0001955455</v>
      </c>
      <c r="H289" s="142">
        <f ca="1">TRUNC(PRODUCT(G$10:G288),15)</f>
        <v>1.04677264925811</v>
      </c>
      <c r="I289" s="142">
        <f t="shared" si="120"/>
        <v>1</v>
      </c>
      <c r="J289" s="142">
        <f t="shared" ca="1" si="113"/>
        <v>1.0467726500000001</v>
      </c>
      <c r="K289" s="142">
        <f t="shared" ca="1" si="114"/>
        <v>7015.8975</v>
      </c>
      <c r="L289" s="146">
        <f>IF(VLOOKUP(A289,$U$12:$AD$125,8)=VLOOKUP(A288,$U$12:$AD$125,8),0,VLOOKUP(A289,U$12:$AD$125,8))</f>
        <v>0</v>
      </c>
      <c r="M289" s="147">
        <f>IF(L289&gt;0,VLOOKUP(L289,T$12:$AC$125,7),0)</f>
        <v>0</v>
      </c>
      <c r="N289" s="142">
        <f t="shared" si="115"/>
        <v>0</v>
      </c>
      <c r="O289" s="142">
        <f t="shared" ca="1" si="116"/>
        <v>7015.8975</v>
      </c>
      <c r="P289" s="148" t="str">
        <f t="shared" si="121"/>
        <v>A+J=</v>
      </c>
      <c r="Q289" s="149">
        <f t="shared" si="122"/>
        <v>44266</v>
      </c>
      <c r="R289" s="12"/>
      <c r="S289" s="12"/>
      <c r="T289" s="139">
        <v>43942</v>
      </c>
      <c r="U289" s="22" t="s">
        <v>84</v>
      </c>
      <c r="V289" s="21"/>
      <c r="W289" s="12"/>
      <c r="X289" s="12"/>
      <c r="Y289" s="12"/>
      <c r="Z289" s="12"/>
      <c r="AA289" s="12"/>
      <c r="AB289" s="12"/>
      <c r="AC289" s="12"/>
      <c r="AD289" s="12"/>
      <c r="AE289" s="12"/>
      <c r="AF289" s="113">
        <f t="shared" si="128"/>
        <v>43725</v>
      </c>
      <c r="AG289" s="18">
        <f t="shared" ca="1" si="129"/>
        <v>155203.48349998999</v>
      </c>
      <c r="AH289" s="18">
        <f t="shared" si="129"/>
        <v>150000</v>
      </c>
      <c r="AI289" s="6">
        <f t="shared" ca="1" si="129"/>
        <v>5.8999999999999997E-2</v>
      </c>
      <c r="AJ289" s="19">
        <f t="shared" ca="1" si="129"/>
        <v>2.2751E-4</v>
      </c>
      <c r="AK289" s="6">
        <f t="shared" si="129"/>
        <v>1.03</v>
      </c>
      <c r="AL289" s="113">
        <f t="shared" si="126"/>
        <v>43725</v>
      </c>
      <c r="AM289" s="19">
        <f t="shared" ca="1" si="130"/>
        <v>1.0346898899999999</v>
      </c>
      <c r="AN289" s="18">
        <f t="shared" ca="1" si="130"/>
        <v>5203.4834999900004</v>
      </c>
      <c r="AO289" s="12">
        <f t="shared" si="130"/>
        <v>0</v>
      </c>
      <c r="AP289" s="20">
        <f t="shared" si="130"/>
        <v>0</v>
      </c>
      <c r="AQ289" s="18">
        <f t="shared" si="130"/>
        <v>0</v>
      </c>
      <c r="AR289" s="13" t="str">
        <f t="shared" si="130"/>
        <v>A+J=</v>
      </c>
      <c r="AS289" s="113">
        <f t="shared" si="130"/>
        <v>44266</v>
      </c>
      <c r="AT289" s="21"/>
      <c r="AU289" s="21"/>
      <c r="AV289" s="45"/>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row>
    <row r="290" spans="1:196" x14ac:dyDescent="0.2">
      <c r="A290" s="140">
        <f t="shared" si="117"/>
        <v>43805</v>
      </c>
      <c r="B290" s="141">
        <f t="shared" ca="1" si="123"/>
        <v>157046.601</v>
      </c>
      <c r="C290" s="142">
        <f t="shared" si="118"/>
        <v>150000</v>
      </c>
      <c r="D290" s="143">
        <f ca="1">IF(A290&lt;$B$1,VLOOKUP(A290,[1]DI!$A$4:$B$15000,2,FALSE),0)</f>
        <v>4.9000000000000002E-2</v>
      </c>
      <c r="E290" s="142">
        <f t="shared" ca="1" si="124"/>
        <v>1.8985000000000001E-4</v>
      </c>
      <c r="F290" s="144">
        <f t="shared" si="119"/>
        <v>1.03</v>
      </c>
      <c r="G290" s="145">
        <f t="shared" ca="1" si="112"/>
        <v>1.0001955455</v>
      </c>
      <c r="H290" s="142">
        <f ca="1">TRUNC(PRODUCT(G$10:G289),15)</f>
        <v>1.0469773409392</v>
      </c>
      <c r="I290" s="142">
        <f t="shared" si="120"/>
        <v>1</v>
      </c>
      <c r="J290" s="142">
        <f t="shared" ca="1" si="113"/>
        <v>1.04697734</v>
      </c>
      <c r="K290" s="142">
        <f t="shared" ca="1" si="114"/>
        <v>7046.6009999999997</v>
      </c>
      <c r="L290" s="146">
        <f>IF(VLOOKUP(A290,$U$12:$AD$125,8)=VLOOKUP(A289,$U$12:$AD$125,8),0,VLOOKUP(A290,U$12:$AD$125,8))</f>
        <v>0</v>
      </c>
      <c r="M290" s="147">
        <f>IF(L290&gt;0,VLOOKUP(L290,T$12:$AC$125,7),0)</f>
        <v>0</v>
      </c>
      <c r="N290" s="142">
        <f t="shared" si="115"/>
        <v>0</v>
      </c>
      <c r="O290" s="142">
        <f t="shared" ca="1" si="116"/>
        <v>7046.6009999999997</v>
      </c>
      <c r="P290" s="148" t="str">
        <f t="shared" si="121"/>
        <v>A+J=</v>
      </c>
      <c r="Q290" s="149">
        <f t="shared" si="122"/>
        <v>44266</v>
      </c>
      <c r="R290" s="12"/>
      <c r="S290" s="12"/>
      <c r="T290" s="139">
        <v>43952</v>
      </c>
      <c r="U290" s="22" t="s">
        <v>101</v>
      </c>
      <c r="V290" s="21"/>
      <c r="W290" s="12"/>
      <c r="X290" s="12"/>
      <c r="Y290" s="12"/>
      <c r="Z290" s="12"/>
      <c r="AA290" s="12"/>
      <c r="AB290" s="12"/>
      <c r="AC290" s="12"/>
      <c r="AD290" s="12"/>
      <c r="AE290" s="12"/>
      <c r="AF290" s="113">
        <f t="shared" si="128"/>
        <v>43726</v>
      </c>
      <c r="AG290" s="18">
        <f t="shared" ca="1" si="129"/>
        <v>155239.85399999999</v>
      </c>
      <c r="AH290" s="18">
        <f t="shared" si="129"/>
        <v>150000</v>
      </c>
      <c r="AI290" s="6">
        <f t="shared" ca="1" si="129"/>
        <v>5.8999999999999997E-2</v>
      </c>
      <c r="AJ290" s="19">
        <f t="shared" ca="1" si="129"/>
        <v>2.2751E-4</v>
      </c>
      <c r="AK290" s="6">
        <f t="shared" si="129"/>
        <v>1.03</v>
      </c>
      <c r="AL290" s="113">
        <f t="shared" si="126"/>
        <v>43726</v>
      </c>
      <c r="AM290" s="19">
        <f t="shared" ca="1" si="130"/>
        <v>1.03493236</v>
      </c>
      <c r="AN290" s="18">
        <f t="shared" ca="1" si="130"/>
        <v>5239.8540000000003</v>
      </c>
      <c r="AO290" s="12">
        <f t="shared" si="130"/>
        <v>0</v>
      </c>
      <c r="AP290" s="20">
        <f t="shared" si="130"/>
        <v>0</v>
      </c>
      <c r="AQ290" s="18">
        <f t="shared" si="130"/>
        <v>0</v>
      </c>
      <c r="AR290" s="13" t="str">
        <f t="shared" si="130"/>
        <v>A+J=</v>
      </c>
      <c r="AS290" s="113">
        <f t="shared" si="130"/>
        <v>44266</v>
      </c>
      <c r="AT290" s="21"/>
      <c r="AU290" s="21"/>
      <c r="AV290" s="45"/>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row>
    <row r="291" spans="1:196" x14ac:dyDescent="0.2">
      <c r="A291" s="140">
        <f t="shared" si="117"/>
        <v>43806</v>
      </c>
      <c r="B291" s="141">
        <f t="shared" ca="1" si="123"/>
        <v>157077.31049999999</v>
      </c>
      <c r="C291" s="142">
        <f t="shared" si="118"/>
        <v>150000</v>
      </c>
      <c r="D291" s="143">
        <f ca="1">IF(A291&lt;$B$1,VLOOKUP(A291,[1]DI!$A$4:$B$15000,2,FALSE),0)</f>
        <v>0</v>
      </c>
      <c r="E291" s="142">
        <f t="shared" ca="1" si="124"/>
        <v>0</v>
      </c>
      <c r="F291" s="144">
        <f t="shared" si="119"/>
        <v>1.03</v>
      </c>
      <c r="G291" s="145">
        <f t="shared" ca="1" si="112"/>
        <v>1</v>
      </c>
      <c r="H291" s="142">
        <f ca="1">TRUNC(PRODUCT(G$10:G290),15)</f>
        <v>1.04718207264682</v>
      </c>
      <c r="I291" s="142">
        <f t="shared" si="120"/>
        <v>1</v>
      </c>
      <c r="J291" s="142">
        <f t="shared" ca="1" si="113"/>
        <v>1.0471820700000001</v>
      </c>
      <c r="K291" s="142">
        <f t="shared" ca="1" si="114"/>
        <v>7077.3104999999996</v>
      </c>
      <c r="L291" s="146">
        <f>IF(VLOOKUP(A291,$U$12:$AD$125,8)=VLOOKUP(A290,$U$12:$AD$125,8),0,VLOOKUP(A291,U$12:$AD$125,8))</f>
        <v>0</v>
      </c>
      <c r="M291" s="147">
        <f>IF(L291&gt;0,VLOOKUP(L291,T$12:$AC$125,7),0)</f>
        <v>0</v>
      </c>
      <c r="N291" s="142">
        <f t="shared" si="115"/>
        <v>0</v>
      </c>
      <c r="O291" s="142">
        <f t="shared" ca="1" si="116"/>
        <v>7077.3104999999996</v>
      </c>
      <c r="P291" s="148" t="str">
        <f t="shared" si="121"/>
        <v>A+J=</v>
      </c>
      <c r="Q291" s="149">
        <f t="shared" si="122"/>
        <v>44266</v>
      </c>
      <c r="R291" s="12"/>
      <c r="S291" s="12"/>
      <c r="T291" s="139">
        <v>43993</v>
      </c>
      <c r="U291" s="22" t="s">
        <v>92</v>
      </c>
      <c r="V291" s="21"/>
      <c r="W291" s="12"/>
      <c r="X291" s="12"/>
      <c r="Y291" s="12"/>
      <c r="Z291" s="12"/>
      <c r="AA291" s="12"/>
      <c r="AB291" s="12"/>
      <c r="AC291" s="12"/>
      <c r="AD291" s="12"/>
      <c r="AE291" s="12"/>
      <c r="AF291" s="113">
        <f t="shared" si="128"/>
        <v>43727</v>
      </c>
      <c r="AG291" s="18">
        <f t="shared" ca="1" si="129"/>
        <v>155276.23199999999</v>
      </c>
      <c r="AH291" s="18">
        <f t="shared" si="129"/>
        <v>150000</v>
      </c>
      <c r="AI291" s="6">
        <f t="shared" ca="1" si="129"/>
        <v>5.3999999999999999E-2</v>
      </c>
      <c r="AJ291" s="19">
        <f t="shared" ca="1" si="129"/>
        <v>2.0871999999999999E-4</v>
      </c>
      <c r="AK291" s="6">
        <f t="shared" si="129"/>
        <v>1.03</v>
      </c>
      <c r="AL291" s="113">
        <f t="shared" si="126"/>
        <v>43727</v>
      </c>
      <c r="AM291" s="19">
        <f t="shared" ca="1" si="130"/>
        <v>1.03517488</v>
      </c>
      <c r="AN291" s="18">
        <f t="shared" ca="1" si="130"/>
        <v>5276.232</v>
      </c>
      <c r="AO291" s="12">
        <f t="shared" si="130"/>
        <v>0</v>
      </c>
      <c r="AP291" s="20">
        <f t="shared" si="130"/>
        <v>0</v>
      </c>
      <c r="AQ291" s="18">
        <f t="shared" si="130"/>
        <v>0</v>
      </c>
      <c r="AR291" s="13" t="str">
        <f t="shared" si="130"/>
        <v>A+J=</v>
      </c>
      <c r="AS291" s="113">
        <f t="shared" si="130"/>
        <v>44266</v>
      </c>
      <c r="AT291" s="21"/>
      <c r="AU291" s="21"/>
      <c r="AV291" s="45"/>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row>
    <row r="292" spans="1:196" x14ac:dyDescent="0.2">
      <c r="A292" s="140">
        <f t="shared" si="117"/>
        <v>43807</v>
      </c>
      <c r="B292" s="141">
        <f t="shared" ca="1" si="123"/>
        <v>157077.31049999999</v>
      </c>
      <c r="C292" s="142">
        <f t="shared" si="118"/>
        <v>150000</v>
      </c>
      <c r="D292" s="143">
        <f ca="1">IF(A292&lt;$B$1,VLOOKUP(A292,[1]DI!$A$4:$B$15000,2,FALSE),0)</f>
        <v>0</v>
      </c>
      <c r="E292" s="142">
        <f t="shared" ca="1" si="124"/>
        <v>0</v>
      </c>
      <c r="F292" s="144">
        <f t="shared" si="119"/>
        <v>1.03</v>
      </c>
      <c r="G292" s="145">
        <f t="shared" ca="1" si="112"/>
        <v>1</v>
      </c>
      <c r="H292" s="142">
        <f ca="1">TRUNC(PRODUCT(G$10:G291),15)</f>
        <v>1.04718207264682</v>
      </c>
      <c r="I292" s="142">
        <f t="shared" si="120"/>
        <v>1</v>
      </c>
      <c r="J292" s="142">
        <f t="shared" ca="1" si="113"/>
        <v>1.0471820700000001</v>
      </c>
      <c r="K292" s="142">
        <f t="shared" ca="1" si="114"/>
        <v>7077.3104999999996</v>
      </c>
      <c r="L292" s="146">
        <f>IF(VLOOKUP(A292,$U$12:$AD$125,8)=VLOOKUP(A291,$U$12:$AD$125,8),0,VLOOKUP(A292,U$12:$AD$125,8))</f>
        <v>0</v>
      </c>
      <c r="M292" s="147">
        <f>IF(L292&gt;0,VLOOKUP(L292,T$12:$AC$125,7),0)</f>
        <v>0</v>
      </c>
      <c r="N292" s="142">
        <f t="shared" si="115"/>
        <v>0</v>
      </c>
      <c r="O292" s="142">
        <f t="shared" ca="1" si="116"/>
        <v>7077.3104999999996</v>
      </c>
      <c r="P292" s="148" t="str">
        <f t="shared" si="121"/>
        <v>A+J=</v>
      </c>
      <c r="Q292" s="149">
        <f t="shared" si="122"/>
        <v>44266</v>
      </c>
      <c r="R292" s="12"/>
      <c r="S292" s="12"/>
      <c r="T292" s="139">
        <v>44081</v>
      </c>
      <c r="U292" s="22" t="s">
        <v>102</v>
      </c>
      <c r="V292" s="21"/>
      <c r="W292" s="12"/>
      <c r="X292" s="12"/>
      <c r="Y292" s="12"/>
      <c r="Z292" s="12"/>
      <c r="AA292" s="12"/>
      <c r="AB292" s="12"/>
      <c r="AC292" s="12"/>
      <c r="AD292" s="12"/>
      <c r="AE292" s="12"/>
      <c r="AF292" s="113">
        <f t="shared" si="128"/>
        <v>43728</v>
      </c>
      <c r="AG292" s="18">
        <f t="shared" ca="1" si="129"/>
        <v>155309.61300000001</v>
      </c>
      <c r="AH292" s="18">
        <f t="shared" si="129"/>
        <v>150000</v>
      </c>
      <c r="AI292" s="6">
        <f t="shared" ca="1" si="129"/>
        <v>5.3999999999999999E-2</v>
      </c>
      <c r="AJ292" s="19">
        <f t="shared" ca="1" si="129"/>
        <v>2.0871999999999999E-4</v>
      </c>
      <c r="AK292" s="6">
        <f t="shared" si="129"/>
        <v>1.03</v>
      </c>
      <c r="AL292" s="113">
        <f t="shared" si="126"/>
        <v>43728</v>
      </c>
      <c r="AM292" s="19">
        <f t="shared" ca="1" si="130"/>
        <v>1.03539742</v>
      </c>
      <c r="AN292" s="18">
        <f t="shared" ca="1" si="130"/>
        <v>5309.6130000000003</v>
      </c>
      <c r="AO292" s="12">
        <f t="shared" si="130"/>
        <v>0</v>
      </c>
      <c r="AP292" s="20">
        <f t="shared" si="130"/>
        <v>0</v>
      </c>
      <c r="AQ292" s="18">
        <f t="shared" si="130"/>
        <v>0</v>
      </c>
      <c r="AR292" s="13" t="str">
        <f t="shared" si="130"/>
        <v>A+J=</v>
      </c>
      <c r="AS292" s="113">
        <f t="shared" si="130"/>
        <v>44266</v>
      </c>
      <c r="AT292" s="21"/>
      <c r="AU292" s="21"/>
      <c r="AV292" s="45"/>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row>
    <row r="293" spans="1:196" x14ac:dyDescent="0.2">
      <c r="A293" s="140">
        <f t="shared" si="117"/>
        <v>43808</v>
      </c>
      <c r="B293" s="141">
        <f t="shared" ca="1" si="123"/>
        <v>157077.31049999999</v>
      </c>
      <c r="C293" s="142">
        <f t="shared" si="118"/>
        <v>150000</v>
      </c>
      <c r="D293" s="143">
        <f ca="1">IF(A293&lt;$B$1,VLOOKUP(A293,[1]DI!$A$4:$B$15000,2,FALSE),0)</f>
        <v>4.9000000000000002E-2</v>
      </c>
      <c r="E293" s="142">
        <f t="shared" ca="1" si="124"/>
        <v>1.8985000000000001E-4</v>
      </c>
      <c r="F293" s="144">
        <f t="shared" si="119"/>
        <v>1.03</v>
      </c>
      <c r="G293" s="145">
        <f t="shared" ca="1" si="112"/>
        <v>1.0001955455</v>
      </c>
      <c r="H293" s="142">
        <f ca="1">TRUNC(PRODUCT(G$10:G292),15)</f>
        <v>1.04718207264682</v>
      </c>
      <c r="I293" s="142">
        <f t="shared" si="120"/>
        <v>1</v>
      </c>
      <c r="J293" s="142">
        <f t="shared" ca="1" si="113"/>
        <v>1.0471820700000001</v>
      </c>
      <c r="K293" s="142">
        <f t="shared" ca="1" si="114"/>
        <v>7077.3104999999996</v>
      </c>
      <c r="L293" s="146">
        <f>IF(VLOOKUP(A293,$U$12:$AD$125,8)=VLOOKUP(A292,$U$12:$AD$125,8),0,VLOOKUP(A293,U$12:$AD$125,8))</f>
        <v>0</v>
      </c>
      <c r="M293" s="147">
        <f>IF(L293&gt;0,VLOOKUP(L293,T$12:$AC$125,7),0)</f>
        <v>0</v>
      </c>
      <c r="N293" s="142">
        <f t="shared" si="115"/>
        <v>0</v>
      </c>
      <c r="O293" s="142">
        <f t="shared" ca="1" si="116"/>
        <v>7077.3104999999996</v>
      </c>
      <c r="P293" s="148" t="str">
        <f t="shared" si="121"/>
        <v>A+J=</v>
      </c>
      <c r="Q293" s="149">
        <f t="shared" si="122"/>
        <v>44266</v>
      </c>
      <c r="R293" s="12"/>
      <c r="S293" s="12"/>
      <c r="T293" s="139">
        <v>44116</v>
      </c>
      <c r="U293" s="28" t="s">
        <v>88</v>
      </c>
      <c r="V293" s="21"/>
      <c r="W293" s="12"/>
      <c r="X293" s="12"/>
      <c r="Y293" s="12"/>
      <c r="Z293" s="12"/>
      <c r="AA293" s="12"/>
      <c r="AB293" s="12"/>
      <c r="AC293" s="12"/>
      <c r="AD293" s="12"/>
      <c r="AE293" s="12"/>
      <c r="AF293" s="113">
        <f t="shared" si="128"/>
        <v>43729</v>
      </c>
      <c r="AG293" s="18">
        <f t="shared" ca="1" si="129"/>
        <v>155343.00149999</v>
      </c>
      <c r="AH293" s="18">
        <f t="shared" si="129"/>
        <v>150000</v>
      </c>
      <c r="AI293" s="6">
        <f t="shared" ca="1" si="129"/>
        <v>0</v>
      </c>
      <c r="AJ293" s="19">
        <f t="shared" ca="1" si="129"/>
        <v>0</v>
      </c>
      <c r="AK293" s="6">
        <f t="shared" si="129"/>
        <v>1.03</v>
      </c>
      <c r="AL293" s="113">
        <f t="shared" si="126"/>
        <v>43729</v>
      </c>
      <c r="AM293" s="19">
        <f t="shared" ca="1" si="130"/>
        <v>1.0356200099999999</v>
      </c>
      <c r="AN293" s="18">
        <f t="shared" ca="1" si="130"/>
        <v>5343.0014999900004</v>
      </c>
      <c r="AO293" s="12">
        <f t="shared" si="130"/>
        <v>0</v>
      </c>
      <c r="AP293" s="20">
        <f t="shared" si="130"/>
        <v>0</v>
      </c>
      <c r="AQ293" s="18">
        <f t="shared" si="130"/>
        <v>0</v>
      </c>
      <c r="AR293" s="13" t="str">
        <f t="shared" si="130"/>
        <v>A+J=</v>
      </c>
      <c r="AS293" s="113">
        <f t="shared" si="130"/>
        <v>44266</v>
      </c>
      <c r="AT293" s="21"/>
      <c r="AU293" s="21"/>
      <c r="AV293" s="45"/>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row>
    <row r="294" spans="1:196" x14ac:dyDescent="0.2">
      <c r="A294" s="140">
        <f t="shared" si="117"/>
        <v>43809</v>
      </c>
      <c r="B294" s="141">
        <f t="shared" ca="1" si="123"/>
        <v>157108.02599999</v>
      </c>
      <c r="C294" s="142">
        <f t="shared" si="118"/>
        <v>150000</v>
      </c>
      <c r="D294" s="143">
        <f ca="1">IF(A294&lt;$B$1,VLOOKUP(A294,[1]DI!$A$4:$B$15000,2,FALSE),0)</f>
        <v>4.9000000000000002E-2</v>
      </c>
      <c r="E294" s="142">
        <f t="shared" ca="1" si="124"/>
        <v>1.8985000000000001E-4</v>
      </c>
      <c r="F294" s="144">
        <f t="shared" si="119"/>
        <v>1.03</v>
      </c>
      <c r="G294" s="145">
        <f t="shared" ca="1" si="112"/>
        <v>1.0001955455</v>
      </c>
      <c r="H294" s="142">
        <f ca="1">TRUNC(PRODUCT(G$10:G293),15)</f>
        <v>1.0473868443888099</v>
      </c>
      <c r="I294" s="142">
        <f t="shared" si="120"/>
        <v>1</v>
      </c>
      <c r="J294" s="142">
        <f t="shared" ca="1" si="113"/>
        <v>1.0473868399999999</v>
      </c>
      <c r="K294" s="142">
        <f t="shared" ca="1" si="114"/>
        <v>7108.0259999899999</v>
      </c>
      <c r="L294" s="146">
        <f>IF(VLOOKUP(A294,$U$12:$AD$125,8)=VLOOKUP(A293,$U$12:$AD$125,8),0,VLOOKUP(A294,U$12:$AD$125,8))</f>
        <v>0</v>
      </c>
      <c r="M294" s="147">
        <f>IF(L294&gt;0,VLOOKUP(L294,T$12:$AC$125,7),0)</f>
        <v>0</v>
      </c>
      <c r="N294" s="142">
        <f t="shared" si="115"/>
        <v>0</v>
      </c>
      <c r="O294" s="142">
        <f t="shared" ca="1" si="116"/>
        <v>7108.0259999899999</v>
      </c>
      <c r="P294" s="148" t="str">
        <f t="shared" si="121"/>
        <v>A+J=</v>
      </c>
      <c r="Q294" s="149">
        <f t="shared" si="122"/>
        <v>44266</v>
      </c>
      <c r="R294" s="12"/>
      <c r="S294" s="12"/>
      <c r="T294" s="139">
        <v>44137</v>
      </c>
      <c r="U294" s="22" t="s">
        <v>94</v>
      </c>
      <c r="V294" s="21"/>
      <c r="W294" s="12"/>
      <c r="X294" s="12"/>
      <c r="Y294" s="12"/>
      <c r="Z294" s="12"/>
      <c r="AA294" s="12"/>
      <c r="AB294" s="12"/>
      <c r="AC294" s="12"/>
      <c r="AD294" s="12"/>
      <c r="AE294" s="12"/>
      <c r="AF294" s="113">
        <f t="shared" si="128"/>
        <v>43730</v>
      </c>
      <c r="AG294" s="18">
        <f t="shared" ca="1" si="129"/>
        <v>155343.00149999</v>
      </c>
      <c r="AH294" s="18">
        <f t="shared" si="129"/>
        <v>150000</v>
      </c>
      <c r="AI294" s="6">
        <f t="shared" ca="1" si="129"/>
        <v>0</v>
      </c>
      <c r="AJ294" s="19">
        <f t="shared" ca="1" si="129"/>
        <v>0</v>
      </c>
      <c r="AK294" s="6">
        <f t="shared" si="129"/>
        <v>1.03</v>
      </c>
      <c r="AL294" s="113">
        <f t="shared" si="126"/>
        <v>43730</v>
      </c>
      <c r="AM294" s="19">
        <f t="shared" ca="1" si="130"/>
        <v>1.0356200099999999</v>
      </c>
      <c r="AN294" s="18">
        <f t="shared" ca="1" si="130"/>
        <v>5343.0014999900004</v>
      </c>
      <c r="AO294" s="12">
        <f t="shared" si="130"/>
        <v>0</v>
      </c>
      <c r="AP294" s="20">
        <f t="shared" si="130"/>
        <v>0</v>
      </c>
      <c r="AQ294" s="18">
        <f t="shared" si="130"/>
        <v>0</v>
      </c>
      <c r="AR294" s="13" t="str">
        <f t="shared" si="130"/>
        <v>A+J=</v>
      </c>
      <c r="AS294" s="113">
        <f t="shared" si="130"/>
        <v>44266</v>
      </c>
      <c r="AT294" s="21"/>
      <c r="AU294" s="21"/>
      <c r="AV294" s="45"/>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row>
    <row r="295" spans="1:196" x14ac:dyDescent="0.2">
      <c r="A295" s="140">
        <f t="shared" si="117"/>
        <v>43810</v>
      </c>
      <c r="B295" s="141">
        <f t="shared" ca="1" si="123"/>
        <v>157138.74899999</v>
      </c>
      <c r="C295" s="142">
        <f t="shared" si="118"/>
        <v>150000</v>
      </c>
      <c r="D295" s="143">
        <f ca="1">IF(A295&lt;$B$1,VLOOKUP(A295,[1]DI!$A$4:$B$15000,2,FALSE),0)</f>
        <v>4.9000000000000002E-2</v>
      </c>
      <c r="E295" s="142">
        <f t="shared" ca="1" si="124"/>
        <v>1.8985000000000001E-4</v>
      </c>
      <c r="F295" s="144">
        <f t="shared" si="119"/>
        <v>1.03</v>
      </c>
      <c r="G295" s="145">
        <f t="shared" ca="1" si="112"/>
        <v>1.0001955455</v>
      </c>
      <c r="H295" s="142">
        <f ca="1">TRUNC(PRODUCT(G$10:G294),15)</f>
        <v>1.0475916561729799</v>
      </c>
      <c r="I295" s="142">
        <f t="shared" si="120"/>
        <v>1</v>
      </c>
      <c r="J295" s="142">
        <f t="shared" ca="1" si="113"/>
        <v>1.0475916599999999</v>
      </c>
      <c r="K295" s="142">
        <f t="shared" ca="1" si="114"/>
        <v>7138.7489999899999</v>
      </c>
      <c r="L295" s="146">
        <f>IF(VLOOKUP(A295,$U$12:$AD$125,8)=VLOOKUP(A294,$U$12:$AD$125,8),0,VLOOKUP(A295,U$12:$AD$125,8))</f>
        <v>0</v>
      </c>
      <c r="M295" s="147">
        <f>IF(L295&gt;0,VLOOKUP(L295,T$12:$AC$125,7),0)</f>
        <v>0</v>
      </c>
      <c r="N295" s="142">
        <f t="shared" si="115"/>
        <v>0</v>
      </c>
      <c r="O295" s="142">
        <f t="shared" ca="1" si="116"/>
        <v>7138.7489999899999</v>
      </c>
      <c r="P295" s="148" t="str">
        <f t="shared" si="121"/>
        <v>A+J=</v>
      </c>
      <c r="Q295" s="149">
        <f t="shared" si="122"/>
        <v>44266</v>
      </c>
      <c r="R295" s="12"/>
      <c r="S295" s="12"/>
      <c r="T295" s="139">
        <v>44190</v>
      </c>
      <c r="U295" s="22" t="s">
        <v>96</v>
      </c>
      <c r="V295" s="21"/>
      <c r="W295" s="12"/>
      <c r="X295" s="12"/>
      <c r="Y295" s="12"/>
      <c r="Z295" s="12"/>
      <c r="AA295" s="12"/>
      <c r="AB295" s="12"/>
      <c r="AC295" s="12"/>
      <c r="AD295" s="12"/>
      <c r="AE295" s="12"/>
      <c r="AF295" s="113">
        <f t="shared" si="128"/>
        <v>43731</v>
      </c>
      <c r="AG295" s="18">
        <f t="shared" ca="1" si="129"/>
        <v>155343.00149999</v>
      </c>
      <c r="AH295" s="18">
        <f t="shared" si="129"/>
        <v>150000</v>
      </c>
      <c r="AI295" s="6">
        <f t="shared" ca="1" si="129"/>
        <v>5.3999999999999999E-2</v>
      </c>
      <c r="AJ295" s="19">
        <f t="shared" ca="1" si="129"/>
        <v>2.0871999999999999E-4</v>
      </c>
      <c r="AK295" s="6">
        <f t="shared" si="129"/>
        <v>1.03</v>
      </c>
      <c r="AL295" s="113">
        <f t="shared" si="126"/>
        <v>43731</v>
      </c>
      <c r="AM295" s="19">
        <f t="shared" ca="1" si="130"/>
        <v>1.0356200099999999</v>
      </c>
      <c r="AN295" s="18">
        <f t="shared" ca="1" si="130"/>
        <v>5343.0014999900004</v>
      </c>
      <c r="AO295" s="12">
        <f t="shared" si="130"/>
        <v>0</v>
      </c>
      <c r="AP295" s="20">
        <f t="shared" si="130"/>
        <v>0</v>
      </c>
      <c r="AQ295" s="18">
        <f t="shared" si="130"/>
        <v>0</v>
      </c>
      <c r="AR295" s="13" t="str">
        <f t="shared" si="130"/>
        <v>A+J=</v>
      </c>
      <c r="AS295" s="113">
        <f t="shared" si="130"/>
        <v>44266</v>
      </c>
      <c r="AT295" s="21"/>
      <c r="AU295" s="21"/>
      <c r="AV295" s="45"/>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row>
    <row r="296" spans="1:196" x14ac:dyDescent="0.2">
      <c r="A296" s="140">
        <f t="shared" si="117"/>
        <v>43811</v>
      </c>
      <c r="B296" s="141">
        <f t="shared" ca="1" si="123"/>
        <v>157169.47649999001</v>
      </c>
      <c r="C296" s="142">
        <f t="shared" si="118"/>
        <v>150000</v>
      </c>
      <c r="D296" s="143">
        <f ca="1">IF(A296&lt;$B$1,VLOOKUP(A296,[1]DI!$A$4:$B$15000,2,FALSE),0)</f>
        <v>4.4000000000000004E-2</v>
      </c>
      <c r="E296" s="142">
        <f t="shared" ca="1" si="124"/>
        <v>1.7089000000000001E-4</v>
      </c>
      <c r="F296" s="144">
        <f t="shared" si="119"/>
        <v>1.03</v>
      </c>
      <c r="G296" s="145">
        <f t="shared" ca="1" si="112"/>
        <v>1.0001760167</v>
      </c>
      <c r="H296" s="142">
        <f ca="1">TRUNC(PRODUCT(G$10:G295),15)</f>
        <v>1.04779650800719</v>
      </c>
      <c r="I296" s="142">
        <f t="shared" si="120"/>
        <v>1</v>
      </c>
      <c r="J296" s="142">
        <f t="shared" ca="1" si="113"/>
        <v>1.04779651</v>
      </c>
      <c r="K296" s="142">
        <f t="shared" ca="1" si="114"/>
        <v>7169.4764999899999</v>
      </c>
      <c r="L296" s="146">
        <f>IF(VLOOKUP(A296,$U$12:$AD$125,8)=VLOOKUP(A295,$U$12:$AD$125,8),0,VLOOKUP(A296,U$12:$AD$125,8))</f>
        <v>0</v>
      </c>
      <c r="M296" s="147">
        <f>IF(L296&gt;0,VLOOKUP(L296,T$12:$AC$125,7),0)</f>
        <v>0</v>
      </c>
      <c r="N296" s="142">
        <f t="shared" si="115"/>
        <v>0</v>
      </c>
      <c r="O296" s="142">
        <f t="shared" ca="1" si="116"/>
        <v>7169.4764999899999</v>
      </c>
      <c r="P296" s="148" t="str">
        <f t="shared" si="121"/>
        <v>A+J=</v>
      </c>
      <c r="Q296" s="149">
        <f t="shared" si="122"/>
        <v>44266</v>
      </c>
      <c r="R296" s="12"/>
      <c r="S296" s="12"/>
      <c r="T296" s="139">
        <v>44197</v>
      </c>
      <c r="U296" s="22" t="s">
        <v>98</v>
      </c>
      <c r="V296" s="21"/>
      <c r="W296" s="12"/>
      <c r="X296" s="12"/>
      <c r="Y296" s="12"/>
      <c r="Z296" s="12"/>
      <c r="AA296" s="12"/>
      <c r="AB296" s="12"/>
      <c r="AC296" s="12"/>
      <c r="AD296" s="12"/>
      <c r="AE296" s="12"/>
      <c r="AF296" s="113">
        <f t="shared" si="128"/>
        <v>43732</v>
      </c>
      <c r="AG296" s="18">
        <f t="shared" ca="1" si="129"/>
        <v>155376.39749999999</v>
      </c>
      <c r="AH296" s="18">
        <f t="shared" si="129"/>
        <v>150000</v>
      </c>
      <c r="AI296" s="6">
        <f t="shared" ca="1" si="129"/>
        <v>5.3999999999999999E-2</v>
      </c>
      <c r="AJ296" s="19">
        <f t="shared" ca="1" si="129"/>
        <v>2.0871999999999999E-4</v>
      </c>
      <c r="AK296" s="6">
        <f t="shared" si="129"/>
        <v>1.03</v>
      </c>
      <c r="AL296" s="113">
        <f t="shared" si="126"/>
        <v>43732</v>
      </c>
      <c r="AM296" s="19">
        <f t="shared" ca="1" si="130"/>
        <v>1.03584265</v>
      </c>
      <c r="AN296" s="18">
        <f t="shared" ca="1" si="130"/>
        <v>5376.3975</v>
      </c>
      <c r="AO296" s="12">
        <f t="shared" si="130"/>
        <v>0</v>
      </c>
      <c r="AP296" s="20">
        <f t="shared" si="130"/>
        <v>0</v>
      </c>
      <c r="AQ296" s="18">
        <f t="shared" si="130"/>
        <v>0</v>
      </c>
      <c r="AR296" s="13" t="str">
        <f t="shared" si="130"/>
        <v>A+J=</v>
      </c>
      <c r="AS296" s="113">
        <f t="shared" si="130"/>
        <v>44266</v>
      </c>
      <c r="AT296" s="21"/>
      <c r="AU296" s="21"/>
      <c r="AV296" s="45"/>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row>
    <row r="297" spans="1:196" x14ac:dyDescent="0.2">
      <c r="A297" s="140">
        <f t="shared" si="117"/>
        <v>43812</v>
      </c>
      <c r="B297" s="141">
        <f t="shared" ca="1" si="123"/>
        <v>157197.141</v>
      </c>
      <c r="C297" s="142">
        <f t="shared" si="118"/>
        <v>150000</v>
      </c>
      <c r="D297" s="143">
        <f ca="1">IF(A297&lt;$B$1,VLOOKUP(A297,[1]DI!$A$4:$B$15000,2,FALSE),0)</f>
        <v>4.4000000000000004E-2</v>
      </c>
      <c r="E297" s="142">
        <f t="shared" ca="1" si="124"/>
        <v>1.7089000000000001E-4</v>
      </c>
      <c r="F297" s="144">
        <f t="shared" si="119"/>
        <v>1.03</v>
      </c>
      <c r="G297" s="145">
        <f t="shared" ca="1" si="112"/>
        <v>1.0001760167</v>
      </c>
      <c r="H297" s="142">
        <f ca="1">TRUNC(PRODUCT(G$10:G296),15)</f>
        <v>1.0479809376908</v>
      </c>
      <c r="I297" s="142">
        <f t="shared" si="120"/>
        <v>1</v>
      </c>
      <c r="J297" s="142">
        <f t="shared" ca="1" si="113"/>
        <v>1.04798094</v>
      </c>
      <c r="K297" s="142">
        <f t="shared" ca="1" si="114"/>
        <v>7197.1409999999996</v>
      </c>
      <c r="L297" s="146">
        <f>IF(VLOOKUP(A297,$U$12:$AD$125,8)=VLOOKUP(A296,$U$12:$AD$125,8),0,VLOOKUP(A297,U$12:$AD$125,8))</f>
        <v>0</v>
      </c>
      <c r="M297" s="147">
        <f>IF(L297&gt;0,VLOOKUP(L297,T$12:$AC$125,7),0)</f>
        <v>0</v>
      </c>
      <c r="N297" s="142">
        <f t="shared" si="115"/>
        <v>0</v>
      </c>
      <c r="O297" s="142">
        <f t="shared" ca="1" si="116"/>
        <v>7197.1409999999996</v>
      </c>
      <c r="P297" s="148" t="str">
        <f t="shared" si="121"/>
        <v>A+J=</v>
      </c>
      <c r="Q297" s="149">
        <f t="shared" si="122"/>
        <v>44266</v>
      </c>
      <c r="R297" s="12"/>
      <c r="S297" s="12"/>
      <c r="T297" s="139">
        <v>44242</v>
      </c>
      <c r="U297" s="22" t="s">
        <v>82</v>
      </c>
      <c r="V297" s="21"/>
      <c r="W297" s="12"/>
      <c r="X297" s="12"/>
      <c r="Y297" s="12"/>
      <c r="Z297" s="12"/>
      <c r="AA297" s="12"/>
      <c r="AB297" s="12"/>
      <c r="AC297" s="12"/>
      <c r="AD297" s="12"/>
      <c r="AE297" s="12"/>
      <c r="AF297" s="113">
        <f t="shared" si="128"/>
        <v>43733</v>
      </c>
      <c r="AG297" s="18">
        <f t="shared" ca="1" si="129"/>
        <v>155409.80099999</v>
      </c>
      <c r="AH297" s="18">
        <f t="shared" si="129"/>
        <v>150000</v>
      </c>
      <c r="AI297" s="6">
        <f t="shared" ca="1" si="129"/>
        <v>5.3999999999999999E-2</v>
      </c>
      <c r="AJ297" s="19">
        <f t="shared" ca="1" si="129"/>
        <v>2.0871999999999999E-4</v>
      </c>
      <c r="AK297" s="6">
        <f t="shared" si="129"/>
        <v>1.03</v>
      </c>
      <c r="AL297" s="113">
        <f t="shared" si="126"/>
        <v>43733</v>
      </c>
      <c r="AM297" s="19">
        <f t="shared" ca="1" si="130"/>
        <v>1.0360653399999999</v>
      </c>
      <c r="AN297" s="18">
        <f t="shared" ca="1" si="130"/>
        <v>5409.8009999899996</v>
      </c>
      <c r="AO297" s="12">
        <f t="shared" si="130"/>
        <v>0</v>
      </c>
      <c r="AP297" s="20">
        <f t="shared" si="130"/>
        <v>0</v>
      </c>
      <c r="AQ297" s="18">
        <f t="shared" si="130"/>
        <v>0</v>
      </c>
      <c r="AR297" s="13" t="str">
        <f t="shared" si="130"/>
        <v>A+J=</v>
      </c>
      <c r="AS297" s="113">
        <f t="shared" si="130"/>
        <v>44266</v>
      </c>
      <c r="AT297" s="21"/>
      <c r="AU297" s="21"/>
      <c r="AV297" s="45"/>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row>
    <row r="298" spans="1:196" x14ac:dyDescent="0.2">
      <c r="A298" s="140">
        <f t="shared" si="117"/>
        <v>43813</v>
      </c>
      <c r="B298" s="141">
        <f t="shared" ca="1" si="123"/>
        <v>157224.81</v>
      </c>
      <c r="C298" s="142">
        <f t="shared" si="118"/>
        <v>150000</v>
      </c>
      <c r="D298" s="143">
        <f ca="1">IF(A298&lt;$B$1,VLOOKUP(A298,[1]DI!$A$4:$B$15000,2,FALSE),0)</f>
        <v>0</v>
      </c>
      <c r="E298" s="142">
        <f t="shared" ca="1" si="124"/>
        <v>0</v>
      </c>
      <c r="F298" s="144">
        <f t="shared" si="119"/>
        <v>1.03</v>
      </c>
      <c r="G298" s="145">
        <f t="shared" ca="1" si="112"/>
        <v>1</v>
      </c>
      <c r="H298" s="142">
        <f ca="1">TRUNC(PRODUCT(G$10:G297),15)</f>
        <v>1.0481653998371101</v>
      </c>
      <c r="I298" s="142">
        <f t="shared" si="120"/>
        <v>1</v>
      </c>
      <c r="J298" s="142">
        <f t="shared" ca="1" si="113"/>
        <v>1.0481654</v>
      </c>
      <c r="K298" s="142">
        <f t="shared" ca="1" si="114"/>
        <v>7224.81</v>
      </c>
      <c r="L298" s="146">
        <f>IF(VLOOKUP(A298,$U$12:$AD$125,8)=VLOOKUP(A297,$U$12:$AD$125,8),0,VLOOKUP(A298,U$12:$AD$125,8))</f>
        <v>0</v>
      </c>
      <c r="M298" s="147">
        <f>IF(L298&gt;0,VLOOKUP(L298,T$12:$AC$125,7),0)</f>
        <v>0</v>
      </c>
      <c r="N298" s="142">
        <f t="shared" si="115"/>
        <v>0</v>
      </c>
      <c r="O298" s="142">
        <f t="shared" ca="1" si="116"/>
        <v>7224.81</v>
      </c>
      <c r="P298" s="148" t="str">
        <f t="shared" si="121"/>
        <v>A+J=</v>
      </c>
      <c r="Q298" s="149">
        <f t="shared" si="122"/>
        <v>44266</v>
      </c>
      <c r="R298" s="12"/>
      <c r="S298" s="12"/>
      <c r="T298" s="139">
        <v>44243</v>
      </c>
      <c r="U298" s="22" t="s">
        <v>82</v>
      </c>
      <c r="V298" s="21"/>
      <c r="W298" s="12"/>
      <c r="X298" s="12"/>
      <c r="Y298" s="12"/>
      <c r="Z298" s="12"/>
      <c r="AA298" s="12"/>
      <c r="AB298" s="12"/>
      <c r="AC298" s="12"/>
      <c r="AD298" s="12"/>
      <c r="AE298" s="12"/>
      <c r="AF298" s="113">
        <f t="shared" si="128"/>
        <v>43734</v>
      </c>
      <c r="AG298" s="18">
        <f t="shared" ca="1" si="129"/>
        <v>155443.21049999</v>
      </c>
      <c r="AH298" s="18">
        <f t="shared" si="129"/>
        <v>150000</v>
      </c>
      <c r="AI298" s="6">
        <f t="shared" ca="1" si="129"/>
        <v>5.3999999999999999E-2</v>
      </c>
      <c r="AJ298" s="19">
        <f t="shared" ca="1" si="129"/>
        <v>2.0871999999999999E-4</v>
      </c>
      <c r="AK298" s="6">
        <f t="shared" si="129"/>
        <v>1.03</v>
      </c>
      <c r="AL298" s="113">
        <f t="shared" si="126"/>
        <v>43734</v>
      </c>
      <c r="AM298" s="19">
        <f t="shared" ca="1" si="130"/>
        <v>1.0362880699999999</v>
      </c>
      <c r="AN298" s="18">
        <f t="shared" ca="1" si="130"/>
        <v>5443.2104999900002</v>
      </c>
      <c r="AO298" s="12">
        <f t="shared" si="130"/>
        <v>0</v>
      </c>
      <c r="AP298" s="20">
        <f t="shared" si="130"/>
        <v>0</v>
      </c>
      <c r="AQ298" s="18">
        <f t="shared" si="130"/>
        <v>0</v>
      </c>
      <c r="AR298" s="13" t="str">
        <f t="shared" si="130"/>
        <v>A+J=</v>
      </c>
      <c r="AS298" s="113">
        <f t="shared" si="130"/>
        <v>44266</v>
      </c>
      <c r="AT298" s="21"/>
      <c r="AU298" s="21"/>
      <c r="AV298" s="45"/>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row>
    <row r="299" spans="1:196" x14ac:dyDescent="0.2">
      <c r="A299" s="140">
        <f t="shared" si="117"/>
        <v>43814</v>
      </c>
      <c r="B299" s="141">
        <f t="shared" ca="1" si="123"/>
        <v>157224.81</v>
      </c>
      <c r="C299" s="142">
        <f t="shared" si="118"/>
        <v>150000</v>
      </c>
      <c r="D299" s="143">
        <f ca="1">IF(A299&lt;$B$1,VLOOKUP(A299,[1]DI!$A$4:$B$15000,2,FALSE),0)</f>
        <v>0</v>
      </c>
      <c r="E299" s="142">
        <f t="shared" ca="1" si="124"/>
        <v>0</v>
      </c>
      <c r="F299" s="144">
        <f t="shared" si="119"/>
        <v>1.03</v>
      </c>
      <c r="G299" s="145">
        <f t="shared" ca="1" si="112"/>
        <v>1</v>
      </c>
      <c r="H299" s="142">
        <f ca="1">TRUNC(PRODUCT(G$10:G298),15)</f>
        <v>1.0481653998371101</v>
      </c>
      <c r="I299" s="142">
        <f t="shared" si="120"/>
        <v>1</v>
      </c>
      <c r="J299" s="142">
        <f t="shared" ca="1" si="113"/>
        <v>1.0481654</v>
      </c>
      <c r="K299" s="142">
        <f t="shared" ca="1" si="114"/>
        <v>7224.81</v>
      </c>
      <c r="L299" s="146">
        <f>IF(VLOOKUP(A299,$U$12:$AD$125,8)=VLOOKUP(A298,$U$12:$AD$125,8),0,VLOOKUP(A299,U$12:$AD$125,8))</f>
        <v>0</v>
      </c>
      <c r="M299" s="147">
        <f>IF(L299&gt;0,VLOOKUP(L299,T$12:$AC$125,7),0)</f>
        <v>0</v>
      </c>
      <c r="N299" s="142">
        <f t="shared" si="115"/>
        <v>0</v>
      </c>
      <c r="O299" s="142">
        <f t="shared" ca="1" si="116"/>
        <v>7224.81</v>
      </c>
      <c r="P299" s="148" t="str">
        <f t="shared" si="121"/>
        <v>A+J=</v>
      </c>
      <c r="Q299" s="149">
        <f t="shared" si="122"/>
        <v>44266</v>
      </c>
      <c r="R299" s="12"/>
      <c r="S299" s="12"/>
      <c r="T299" s="139">
        <v>44288</v>
      </c>
      <c r="U299" s="22" t="s">
        <v>99</v>
      </c>
      <c r="V299" s="21"/>
      <c r="W299" s="12"/>
      <c r="X299" s="12"/>
      <c r="Y299" s="12"/>
      <c r="Z299" s="12"/>
      <c r="AA299" s="12"/>
      <c r="AB299" s="12"/>
      <c r="AC299" s="12"/>
      <c r="AD299" s="12"/>
      <c r="AE299" s="12"/>
      <c r="AF299" s="113"/>
      <c r="AG299" s="18"/>
      <c r="AH299" s="18"/>
      <c r="AI299" s="6"/>
      <c r="AJ299" s="19"/>
      <c r="AK299" s="6"/>
      <c r="AL299" s="113"/>
      <c r="AM299" s="19"/>
      <c r="AN299" s="18"/>
      <c r="AO299" s="12"/>
      <c r="AP299" s="20"/>
      <c r="AQ299" s="18"/>
      <c r="AR299" s="13"/>
      <c r="AS299" s="113"/>
      <c r="AT299" s="21"/>
      <c r="AU299" s="21"/>
      <c r="AV299" s="45"/>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row>
    <row r="300" spans="1:196" x14ac:dyDescent="0.2">
      <c r="A300" s="140">
        <f t="shared" si="117"/>
        <v>43815</v>
      </c>
      <c r="B300" s="141">
        <f t="shared" ca="1" si="123"/>
        <v>157224.81</v>
      </c>
      <c r="C300" s="142">
        <f t="shared" si="118"/>
        <v>150000</v>
      </c>
      <c r="D300" s="143">
        <f ca="1">IF(A300&lt;$B$1,VLOOKUP(A300,[1]DI!$A$4:$B$15000,2,FALSE),0)</f>
        <v>4.4000000000000004E-2</v>
      </c>
      <c r="E300" s="142">
        <f t="shared" ca="1" si="124"/>
        <v>1.7089000000000001E-4</v>
      </c>
      <c r="F300" s="144">
        <f t="shared" si="119"/>
        <v>1.03</v>
      </c>
      <c r="G300" s="145">
        <f t="shared" ca="1" si="112"/>
        <v>1.0001760167</v>
      </c>
      <c r="H300" s="142">
        <f ca="1">TRUNC(PRODUCT(G$10:G299),15)</f>
        <v>1.0481653998371101</v>
      </c>
      <c r="I300" s="142">
        <f t="shared" si="120"/>
        <v>1</v>
      </c>
      <c r="J300" s="142">
        <f t="shared" ca="1" si="113"/>
        <v>1.0481654</v>
      </c>
      <c r="K300" s="142">
        <f t="shared" ca="1" si="114"/>
        <v>7224.81</v>
      </c>
      <c r="L300" s="146">
        <f>IF(VLOOKUP(A300,$U$12:$AD$125,8)=VLOOKUP(A299,$U$12:$AD$125,8),0,VLOOKUP(A300,U$12:$AD$125,8))</f>
        <v>0</v>
      </c>
      <c r="M300" s="147">
        <f>IF(L300&gt;0,VLOOKUP(L300,T$12:$AC$125,7),0)</f>
        <v>0</v>
      </c>
      <c r="N300" s="142">
        <f t="shared" si="115"/>
        <v>0</v>
      </c>
      <c r="O300" s="142">
        <f t="shared" ca="1" si="116"/>
        <v>7224.81</v>
      </c>
      <c r="P300" s="148" t="str">
        <f t="shared" si="121"/>
        <v>A+J=</v>
      </c>
      <c r="Q300" s="149">
        <f t="shared" si="122"/>
        <v>44266</v>
      </c>
      <c r="R300" s="12"/>
      <c r="S300" s="12"/>
      <c r="T300" s="139">
        <v>44307</v>
      </c>
      <c r="U300" s="22" t="s">
        <v>84</v>
      </c>
      <c r="V300" s="21"/>
      <c r="W300" s="12"/>
      <c r="X300" s="12"/>
      <c r="Y300" s="12"/>
      <c r="Z300" s="12"/>
      <c r="AA300" s="12"/>
      <c r="AB300" s="12"/>
      <c r="AC300" s="12"/>
      <c r="AD300" s="12"/>
      <c r="AE300" s="12"/>
      <c r="AF300" s="113" t="str">
        <f t="shared" ref="AF300:AS300" si="131">$B$6</f>
        <v>LF001900255</v>
      </c>
      <c r="AG300" s="12" t="str">
        <f t="shared" si="131"/>
        <v>LF001900255</v>
      </c>
      <c r="AH300" s="12" t="str">
        <f t="shared" si="131"/>
        <v>LF001900255</v>
      </c>
      <c r="AI300" s="12" t="str">
        <f t="shared" si="131"/>
        <v>LF001900255</v>
      </c>
      <c r="AJ300" s="12" t="str">
        <f t="shared" si="131"/>
        <v>LF001900255</v>
      </c>
      <c r="AK300" s="6" t="str">
        <f t="shared" si="131"/>
        <v>LF001900255</v>
      </c>
      <c r="AL300" s="113" t="str">
        <f t="shared" si="131"/>
        <v>LF001900255</v>
      </c>
      <c r="AM300" s="12" t="str">
        <f t="shared" si="131"/>
        <v>LF001900255</v>
      </c>
      <c r="AN300" s="12" t="str">
        <f t="shared" si="131"/>
        <v>LF001900255</v>
      </c>
      <c r="AO300" s="12" t="str">
        <f t="shared" si="131"/>
        <v>LF001900255</v>
      </c>
      <c r="AP300" s="20" t="str">
        <f t="shared" si="131"/>
        <v>LF001900255</v>
      </c>
      <c r="AQ300" s="12" t="str">
        <f t="shared" si="131"/>
        <v>LF001900255</v>
      </c>
      <c r="AR300" s="13" t="str">
        <f t="shared" si="131"/>
        <v>LF001900255</v>
      </c>
      <c r="AS300" s="113" t="str">
        <f t="shared" si="131"/>
        <v>LF001900255</v>
      </c>
      <c r="AT300" s="21"/>
      <c r="AU300" s="21"/>
      <c r="AV300" s="45"/>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row>
    <row r="301" spans="1:196" x14ac:dyDescent="0.2">
      <c r="A301" s="140">
        <f t="shared" si="117"/>
        <v>43816</v>
      </c>
      <c r="B301" s="141">
        <f t="shared" ca="1" si="123"/>
        <v>157252.48349998999</v>
      </c>
      <c r="C301" s="142">
        <f t="shared" si="118"/>
        <v>150000</v>
      </c>
      <c r="D301" s="143">
        <f ca="1">IF(A301&lt;$B$1,VLOOKUP(A301,[1]DI!$A$4:$B$15000,2,FALSE),0)</f>
        <v>4.4000000000000004E-2</v>
      </c>
      <c r="E301" s="142">
        <f t="shared" ca="1" si="124"/>
        <v>1.7089000000000001E-4</v>
      </c>
      <c r="F301" s="144">
        <f t="shared" si="119"/>
        <v>1.03</v>
      </c>
      <c r="G301" s="145">
        <f t="shared" ca="1" si="112"/>
        <v>1.0001760167</v>
      </c>
      <c r="H301" s="142">
        <f ca="1">TRUNC(PRODUCT(G$10:G300),15)</f>
        <v>1.0483498944518499</v>
      </c>
      <c r="I301" s="142">
        <f t="shared" si="120"/>
        <v>1</v>
      </c>
      <c r="J301" s="142">
        <f t="shared" ca="1" si="113"/>
        <v>1.0483498899999999</v>
      </c>
      <c r="K301" s="142">
        <f t="shared" ca="1" si="114"/>
        <v>7252.4834999900004</v>
      </c>
      <c r="L301" s="146">
        <f>IF(VLOOKUP(A301,$U$12:$AD$125,8)=VLOOKUP(A300,$U$12:$AD$125,8),0,VLOOKUP(A301,U$12:$AD$125,8))</f>
        <v>0</v>
      </c>
      <c r="M301" s="147">
        <f>IF(L301&gt;0,VLOOKUP(L301,T$12:$AC$125,7),0)</f>
        <v>0</v>
      </c>
      <c r="N301" s="142">
        <f t="shared" si="115"/>
        <v>0</v>
      </c>
      <c r="O301" s="142">
        <f t="shared" ca="1" si="116"/>
        <v>7252.4834999900004</v>
      </c>
      <c r="P301" s="148" t="str">
        <f t="shared" si="121"/>
        <v>A+J=</v>
      </c>
      <c r="Q301" s="149">
        <f t="shared" si="122"/>
        <v>44266</v>
      </c>
      <c r="R301" s="12"/>
      <c r="S301" s="12"/>
      <c r="T301" s="139">
        <v>44350</v>
      </c>
      <c r="U301" s="22" t="s">
        <v>100</v>
      </c>
      <c r="V301" s="21"/>
      <c r="W301" s="12"/>
      <c r="X301" s="12"/>
      <c r="Y301" s="12"/>
      <c r="Z301" s="12"/>
      <c r="AA301" s="12"/>
      <c r="AB301" s="12"/>
      <c r="AC301" s="12"/>
      <c r="AD301" s="12"/>
      <c r="AE301" s="12"/>
      <c r="AF301" s="65" t="s">
        <v>14</v>
      </c>
      <c r="AG301" s="4" t="s">
        <v>7</v>
      </c>
      <c r="AH301" s="4" t="s">
        <v>8</v>
      </c>
      <c r="AI301" s="41" t="s">
        <v>9</v>
      </c>
      <c r="AJ301" s="42" t="s">
        <v>9</v>
      </c>
      <c r="AK301" s="41" t="s">
        <v>9</v>
      </c>
      <c r="AL301" s="115" t="s">
        <v>14</v>
      </c>
      <c r="AM301" s="42" t="s">
        <v>9</v>
      </c>
      <c r="AN301" s="4" t="s">
        <v>10</v>
      </c>
      <c r="AO301" s="9" t="s">
        <v>11</v>
      </c>
      <c r="AP301" s="43" t="s">
        <v>12</v>
      </c>
      <c r="AQ301" s="4" t="s">
        <v>12</v>
      </c>
      <c r="AR301" s="44" t="s">
        <v>13</v>
      </c>
      <c r="AS301" s="65" t="s">
        <v>13</v>
      </c>
      <c r="AT301" s="21"/>
      <c r="AU301" s="21"/>
      <c r="AV301" s="45"/>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row>
    <row r="302" spans="1:196" x14ac:dyDescent="0.2">
      <c r="A302" s="140">
        <f t="shared" si="117"/>
        <v>43817</v>
      </c>
      <c r="B302" s="141">
        <f t="shared" ca="1" si="123"/>
        <v>157280.163</v>
      </c>
      <c r="C302" s="142">
        <f t="shared" si="118"/>
        <v>150000</v>
      </c>
      <c r="D302" s="143">
        <f ca="1">IF(A302&lt;$B$1,VLOOKUP(A302,[1]DI!$A$4:$B$15000,2,FALSE),0)</f>
        <v>4.4000000000000004E-2</v>
      </c>
      <c r="E302" s="142">
        <f t="shared" ca="1" si="124"/>
        <v>1.7089000000000001E-4</v>
      </c>
      <c r="F302" s="144">
        <f t="shared" si="119"/>
        <v>1.03</v>
      </c>
      <c r="G302" s="145">
        <f t="shared" ca="1" si="112"/>
        <v>1.0001760167</v>
      </c>
      <c r="H302" s="142">
        <f ca="1">TRUNC(PRODUCT(G$10:G301),15)</f>
        <v>1.04853442154071</v>
      </c>
      <c r="I302" s="142">
        <f t="shared" si="120"/>
        <v>1</v>
      </c>
      <c r="J302" s="142">
        <f t="shared" ca="1" si="113"/>
        <v>1.04853442</v>
      </c>
      <c r="K302" s="142">
        <f t="shared" ca="1" si="114"/>
        <v>7280.1629999999996</v>
      </c>
      <c r="L302" s="146">
        <f>IF(VLOOKUP(A302,$U$12:$AD$125,8)=VLOOKUP(A301,$U$12:$AD$125,8),0,VLOOKUP(A302,U$12:$AD$125,8))</f>
        <v>0</v>
      </c>
      <c r="M302" s="147">
        <f>IF(L302&gt;0,VLOOKUP(L302,T$12:$AC$125,7),0)</f>
        <v>0</v>
      </c>
      <c r="N302" s="142">
        <f t="shared" si="115"/>
        <v>0</v>
      </c>
      <c r="O302" s="142">
        <f t="shared" ca="1" si="116"/>
        <v>7280.1629999999996</v>
      </c>
      <c r="P302" s="148" t="str">
        <f t="shared" si="121"/>
        <v>A+J=</v>
      </c>
      <c r="Q302" s="149">
        <f t="shared" si="122"/>
        <v>44266</v>
      </c>
      <c r="R302" s="12"/>
      <c r="S302" s="12"/>
      <c r="T302" s="139">
        <v>44446</v>
      </c>
      <c r="U302" s="22" t="s">
        <v>102</v>
      </c>
      <c r="V302" s="21"/>
      <c r="W302" s="12"/>
      <c r="X302" s="12"/>
      <c r="Y302" s="12"/>
      <c r="Z302" s="12"/>
      <c r="AA302" s="12"/>
      <c r="AB302" s="12"/>
      <c r="AC302" s="12"/>
      <c r="AD302" s="12"/>
      <c r="AE302" s="12"/>
      <c r="AF302" s="65" t="s">
        <v>66</v>
      </c>
      <c r="AG302" s="18" t="str">
        <f>$B$6</f>
        <v>LF001900255</v>
      </c>
      <c r="AH302" s="4" t="s">
        <v>16</v>
      </c>
      <c r="AI302" s="24" t="s">
        <v>17</v>
      </c>
      <c r="AJ302" s="7"/>
      <c r="AK302" s="24" t="s">
        <v>18</v>
      </c>
      <c r="AL302" s="65"/>
      <c r="AM302" s="7"/>
      <c r="AN302" s="4"/>
      <c r="AO302" s="9"/>
      <c r="AP302" s="43"/>
      <c r="AQ302" s="4"/>
      <c r="AR302" s="44" t="s">
        <v>21</v>
      </c>
      <c r="AS302" s="65" t="s">
        <v>21</v>
      </c>
      <c r="AT302" s="21"/>
      <c r="AU302" s="21"/>
      <c r="AV302" s="45"/>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row>
    <row r="303" spans="1:196" x14ac:dyDescent="0.2">
      <c r="A303" s="140">
        <f t="shared" si="117"/>
        <v>43818</v>
      </c>
      <c r="B303" s="141">
        <f t="shared" ca="1" si="123"/>
        <v>157307.84700000001</v>
      </c>
      <c r="C303" s="142">
        <f t="shared" si="118"/>
        <v>150000</v>
      </c>
      <c r="D303" s="143">
        <f ca="1">IF(A303&lt;$B$1,VLOOKUP(A303,[1]DI!$A$4:$B$15000,2,FALSE),0)</f>
        <v>4.4000000000000004E-2</v>
      </c>
      <c r="E303" s="142">
        <f t="shared" ca="1" si="124"/>
        <v>1.7089000000000001E-4</v>
      </c>
      <c r="F303" s="144">
        <f t="shared" si="119"/>
        <v>1.03</v>
      </c>
      <c r="G303" s="145">
        <f t="shared" ca="1" si="112"/>
        <v>1.0001760167</v>
      </c>
      <c r="H303" s="142">
        <f ca="1">TRUNC(PRODUCT(G$10:G302),15)</f>
        <v>1.04871898110943</v>
      </c>
      <c r="I303" s="142">
        <f t="shared" si="120"/>
        <v>1</v>
      </c>
      <c r="J303" s="142">
        <f t="shared" ca="1" si="113"/>
        <v>1.0487189800000001</v>
      </c>
      <c r="K303" s="142">
        <f t="shared" ca="1" si="114"/>
        <v>7307.8469999999998</v>
      </c>
      <c r="L303" s="146">
        <f>IF(VLOOKUP(A303,$U$12:$AD$125,8)=VLOOKUP(A302,$U$12:$AD$125,8),0,VLOOKUP(A303,U$12:$AD$125,8))</f>
        <v>0</v>
      </c>
      <c r="M303" s="147">
        <f>IF(L303&gt;0,VLOOKUP(L303,T$12:$AC$125,7),0)</f>
        <v>0</v>
      </c>
      <c r="N303" s="142">
        <f t="shared" si="115"/>
        <v>0</v>
      </c>
      <c r="O303" s="142">
        <f t="shared" ca="1" si="116"/>
        <v>7307.8469999999998</v>
      </c>
      <c r="P303" s="148" t="str">
        <f t="shared" si="121"/>
        <v>A+J=</v>
      </c>
      <c r="Q303" s="149">
        <f t="shared" si="122"/>
        <v>44266</v>
      </c>
      <c r="R303" s="12"/>
      <c r="S303" s="12"/>
      <c r="T303" s="139">
        <v>44481</v>
      </c>
      <c r="U303" s="28" t="s">
        <v>88</v>
      </c>
      <c r="V303" s="21"/>
      <c r="W303" s="12"/>
      <c r="X303" s="12"/>
      <c r="Y303" s="12"/>
      <c r="Z303" s="12"/>
      <c r="AA303" s="12"/>
      <c r="AB303" s="12"/>
      <c r="AC303" s="12"/>
      <c r="AD303" s="12"/>
      <c r="AE303" s="12"/>
      <c r="AF303" s="65" t="s">
        <v>66</v>
      </c>
      <c r="AG303" s="18"/>
      <c r="AH303" s="4"/>
      <c r="AI303" s="24"/>
      <c r="AJ303" s="7"/>
      <c r="AK303" s="24"/>
      <c r="AL303" s="65"/>
      <c r="AM303" s="7"/>
      <c r="AN303" s="4"/>
      <c r="AO303" s="9"/>
      <c r="AP303" s="43"/>
      <c r="AQ303" s="4"/>
      <c r="AR303" s="44" t="s">
        <v>25</v>
      </c>
      <c r="AS303" s="65" t="s">
        <v>14</v>
      </c>
      <c r="AT303" s="21"/>
      <c r="AU303" s="21"/>
      <c r="AV303" s="45"/>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row>
    <row r="304" spans="1:196" x14ac:dyDescent="0.2">
      <c r="A304" s="140">
        <f t="shared" si="117"/>
        <v>43819</v>
      </c>
      <c r="B304" s="141">
        <f t="shared" ca="1" si="123"/>
        <v>157335.5355</v>
      </c>
      <c r="C304" s="142">
        <f t="shared" si="118"/>
        <v>150000</v>
      </c>
      <c r="D304" s="143">
        <f ca="1">IF(A304&lt;$B$1,VLOOKUP(A304,[1]DI!$A$4:$B$15000,2,FALSE),0)</f>
        <v>4.4000000000000004E-2</v>
      </c>
      <c r="E304" s="142">
        <f t="shared" ca="1" si="124"/>
        <v>1.7089000000000001E-4</v>
      </c>
      <c r="F304" s="144">
        <f t="shared" si="119"/>
        <v>1.03</v>
      </c>
      <c r="G304" s="145">
        <f t="shared" ca="1" si="112"/>
        <v>1.0001760167</v>
      </c>
      <c r="H304" s="142">
        <f ca="1">TRUNC(PRODUCT(G$10:G303),15)</f>
        <v>1.04890357316371</v>
      </c>
      <c r="I304" s="142">
        <f t="shared" si="120"/>
        <v>1</v>
      </c>
      <c r="J304" s="142">
        <f t="shared" ca="1" si="113"/>
        <v>1.04890357</v>
      </c>
      <c r="K304" s="142">
        <f t="shared" ca="1" si="114"/>
        <v>7335.5355</v>
      </c>
      <c r="L304" s="146">
        <f>IF(VLOOKUP(A304,$U$12:$AD$125,8)=VLOOKUP(A303,$U$12:$AD$125,8),0,VLOOKUP(A304,U$12:$AD$125,8))</f>
        <v>0</v>
      </c>
      <c r="M304" s="147">
        <f>IF(L304&gt;0,VLOOKUP(L304,T$12:$AC$125,7),0)</f>
        <v>0</v>
      </c>
      <c r="N304" s="142">
        <f t="shared" si="115"/>
        <v>0</v>
      </c>
      <c r="O304" s="142">
        <f t="shared" ca="1" si="116"/>
        <v>7335.5355</v>
      </c>
      <c r="P304" s="148" t="str">
        <f t="shared" si="121"/>
        <v>A+J=</v>
      </c>
      <c r="Q304" s="149">
        <f t="shared" si="122"/>
        <v>44266</v>
      </c>
      <c r="R304" s="12"/>
      <c r="S304" s="12"/>
      <c r="T304" s="139">
        <v>44502</v>
      </c>
      <c r="U304" s="22" t="s">
        <v>94</v>
      </c>
      <c r="V304" s="21"/>
      <c r="W304" s="12"/>
      <c r="X304" s="12"/>
      <c r="Y304" s="12"/>
      <c r="Z304" s="12"/>
      <c r="AA304" s="12"/>
      <c r="AB304" s="12"/>
      <c r="AC304" s="12"/>
      <c r="AD304" s="12"/>
      <c r="AE304" s="12"/>
      <c r="AF304" s="65"/>
      <c r="AG304" s="4" t="s">
        <v>27</v>
      </c>
      <c r="AH304" s="4" t="s">
        <v>27</v>
      </c>
      <c r="AI304" s="24" t="s">
        <v>28</v>
      </c>
      <c r="AJ304" s="7" t="s">
        <v>29</v>
      </c>
      <c r="AK304" s="6" t="s">
        <v>30</v>
      </c>
      <c r="AL304" s="113"/>
      <c r="AM304" s="19" t="s">
        <v>33</v>
      </c>
      <c r="AN304" s="4" t="s">
        <v>27</v>
      </c>
      <c r="AO304" s="9"/>
      <c r="AP304" s="43" t="s">
        <v>34</v>
      </c>
      <c r="AQ304" s="4" t="s">
        <v>27</v>
      </c>
      <c r="AR304" s="44" t="s">
        <v>35</v>
      </c>
      <c r="AS304" s="113"/>
      <c r="AT304" s="21"/>
      <c r="AU304" s="21"/>
      <c r="AV304" s="45"/>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row>
    <row r="305" spans="1:196" x14ac:dyDescent="0.2">
      <c r="A305" s="140">
        <f t="shared" si="117"/>
        <v>43820</v>
      </c>
      <c r="B305" s="141">
        <f t="shared" ca="1" si="123"/>
        <v>157363.22999999</v>
      </c>
      <c r="C305" s="142">
        <f t="shared" si="118"/>
        <v>150000</v>
      </c>
      <c r="D305" s="143">
        <f ca="1">IF(A305&lt;$B$1,VLOOKUP(A305,[1]DI!$A$4:$B$15000,2,FALSE),0)</f>
        <v>0</v>
      </c>
      <c r="E305" s="142">
        <f t="shared" ca="1" si="124"/>
        <v>0</v>
      </c>
      <c r="F305" s="144">
        <f t="shared" si="119"/>
        <v>1.03</v>
      </c>
      <c r="G305" s="145">
        <f t="shared" ca="1" si="112"/>
        <v>1</v>
      </c>
      <c r="H305" s="142">
        <f ca="1">TRUNC(PRODUCT(G$10:G304),15)</f>
        <v>1.0490881977092801</v>
      </c>
      <c r="I305" s="142">
        <f t="shared" si="120"/>
        <v>1</v>
      </c>
      <c r="J305" s="142">
        <f t="shared" ca="1" si="113"/>
        <v>1.0490881999999999</v>
      </c>
      <c r="K305" s="142">
        <f t="shared" ca="1" si="114"/>
        <v>7363.2299999899997</v>
      </c>
      <c r="L305" s="146">
        <f>IF(VLOOKUP(A305,$U$12:$AD$125,8)=VLOOKUP(A304,$U$12:$AD$125,8),0,VLOOKUP(A305,U$12:$AD$125,8))</f>
        <v>0</v>
      </c>
      <c r="M305" s="147">
        <f>IF(L305&gt;0,VLOOKUP(L305,T$12:$AC$125,7),0)</f>
        <v>0</v>
      </c>
      <c r="N305" s="142">
        <f t="shared" si="115"/>
        <v>0</v>
      </c>
      <c r="O305" s="142">
        <f t="shared" ca="1" si="116"/>
        <v>7363.2299999899997</v>
      </c>
      <c r="P305" s="148" t="str">
        <f t="shared" si="121"/>
        <v>A+J=</v>
      </c>
      <c r="Q305" s="149">
        <f t="shared" si="122"/>
        <v>44266</v>
      </c>
      <c r="R305" s="12"/>
      <c r="S305" s="12"/>
      <c r="T305" s="139">
        <v>44515</v>
      </c>
      <c r="U305" s="22" t="s">
        <v>103</v>
      </c>
      <c r="V305" s="21"/>
      <c r="W305" s="12"/>
      <c r="X305" s="12"/>
      <c r="Y305" s="12"/>
      <c r="Z305" s="12"/>
      <c r="AA305" s="12"/>
      <c r="AB305" s="12"/>
      <c r="AC305" s="12"/>
      <c r="AD305" s="12"/>
      <c r="AE305" s="12"/>
      <c r="AF305" s="113"/>
      <c r="AG305" s="18"/>
      <c r="AH305" s="18"/>
      <c r="AI305" s="6"/>
      <c r="AJ305" s="19"/>
      <c r="AK305" s="6"/>
      <c r="AL305" s="113"/>
      <c r="AM305" s="19"/>
      <c r="AN305" s="18"/>
      <c r="AO305" s="12"/>
      <c r="AP305" s="20"/>
      <c r="AQ305" s="18"/>
      <c r="AR305" s="13"/>
      <c r="AS305" s="116"/>
      <c r="AT305" s="21"/>
      <c r="AU305" s="21"/>
      <c r="AV305" s="45"/>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row>
    <row r="306" spans="1:196" x14ac:dyDescent="0.2">
      <c r="A306" s="140">
        <f t="shared" si="117"/>
        <v>43821</v>
      </c>
      <c r="B306" s="141">
        <f t="shared" ca="1" si="123"/>
        <v>157363.22999999</v>
      </c>
      <c r="C306" s="142">
        <f t="shared" si="118"/>
        <v>150000</v>
      </c>
      <c r="D306" s="143">
        <f ca="1">IF(A306&lt;$B$1,VLOOKUP(A306,[1]DI!$A$4:$B$15000,2,FALSE),0)</f>
        <v>0</v>
      </c>
      <c r="E306" s="142">
        <f t="shared" ca="1" si="124"/>
        <v>0</v>
      </c>
      <c r="F306" s="144">
        <f t="shared" si="119"/>
        <v>1.03</v>
      </c>
      <c r="G306" s="145">
        <f t="shared" ca="1" si="112"/>
        <v>1</v>
      </c>
      <c r="H306" s="142">
        <f ca="1">TRUNC(PRODUCT(G$10:G305),15)</f>
        <v>1.0490881977092801</v>
      </c>
      <c r="I306" s="142">
        <f t="shared" si="120"/>
        <v>1</v>
      </c>
      <c r="J306" s="142">
        <f t="shared" ca="1" si="113"/>
        <v>1.0490881999999999</v>
      </c>
      <c r="K306" s="142">
        <f t="shared" ca="1" si="114"/>
        <v>7363.2299999899997</v>
      </c>
      <c r="L306" s="146">
        <f>IF(VLOOKUP(A306,$U$12:$AD$125,8)=VLOOKUP(A305,$U$12:$AD$125,8),0,VLOOKUP(A306,U$12:$AD$125,8))</f>
        <v>0</v>
      </c>
      <c r="M306" s="147">
        <f>IF(L306&gt;0,VLOOKUP(L306,T$12:$AC$125,7),0)</f>
        <v>0</v>
      </c>
      <c r="N306" s="142">
        <f t="shared" si="115"/>
        <v>0</v>
      </c>
      <c r="O306" s="142">
        <f t="shared" ca="1" si="116"/>
        <v>7363.2299999899997</v>
      </c>
      <c r="P306" s="148" t="str">
        <f t="shared" si="121"/>
        <v>A+J=</v>
      </c>
      <c r="Q306" s="149">
        <f t="shared" si="122"/>
        <v>44266</v>
      </c>
      <c r="R306" s="12"/>
      <c r="S306" s="12"/>
      <c r="T306" s="139">
        <v>44620</v>
      </c>
      <c r="U306" s="22" t="s">
        <v>82</v>
      </c>
      <c r="V306" s="21"/>
      <c r="W306" s="12"/>
      <c r="X306" s="12"/>
      <c r="Y306" s="12"/>
      <c r="Z306" s="12"/>
      <c r="AA306" s="12"/>
      <c r="AB306" s="12"/>
      <c r="AC306" s="12"/>
      <c r="AD306" s="12"/>
      <c r="AE306" s="12"/>
      <c r="AF306" s="113">
        <f>(AF298+1)</f>
        <v>43735</v>
      </c>
      <c r="AG306" s="18">
        <f t="shared" ref="AG306:AK321" ca="1" si="132">VLOOKUP($AF306,$A$10:$Q$3625,(AG$1)+1)</f>
        <v>155476.62899999</v>
      </c>
      <c r="AH306" s="18">
        <f t="shared" si="132"/>
        <v>150000</v>
      </c>
      <c r="AI306" s="6">
        <f t="shared" ca="1" si="132"/>
        <v>5.3999999999999999E-2</v>
      </c>
      <c r="AJ306" s="19">
        <f t="shared" ca="1" si="132"/>
        <v>2.0871999999999999E-4</v>
      </c>
      <c r="AK306" s="6">
        <f t="shared" si="132"/>
        <v>1.03</v>
      </c>
      <c r="AL306" s="113">
        <f t="shared" ref="AL306:AL335" si="133">AF306</f>
        <v>43735</v>
      </c>
      <c r="AM306" s="19">
        <f t="shared" ref="AM306:AS321" ca="1" si="134">VLOOKUP($AF306,$A$10:$Q$3625,(AM$1)+1)</f>
        <v>1.0365108599999999</v>
      </c>
      <c r="AN306" s="18">
        <f t="shared" ca="1" si="134"/>
        <v>5476.62899999</v>
      </c>
      <c r="AO306" s="12">
        <f t="shared" si="134"/>
        <v>0</v>
      </c>
      <c r="AP306" s="20">
        <f t="shared" si="134"/>
        <v>0</v>
      </c>
      <c r="AQ306" s="18">
        <f t="shared" si="134"/>
        <v>0</v>
      </c>
      <c r="AR306" s="13" t="str">
        <f t="shared" si="134"/>
        <v>A+J=</v>
      </c>
      <c r="AS306" s="113">
        <f t="shared" si="134"/>
        <v>44266</v>
      </c>
      <c r="AT306" s="21"/>
      <c r="AU306" s="21"/>
      <c r="AV306" s="45"/>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row>
    <row r="307" spans="1:196" x14ac:dyDescent="0.2">
      <c r="A307" s="140">
        <f t="shared" si="117"/>
        <v>43822</v>
      </c>
      <c r="B307" s="141">
        <f t="shared" ca="1" si="123"/>
        <v>157363.22999999</v>
      </c>
      <c r="C307" s="142">
        <f t="shared" si="118"/>
        <v>150000</v>
      </c>
      <c r="D307" s="143">
        <f ca="1">IF(A307&lt;$B$1,VLOOKUP(A307,[1]DI!$A$4:$B$15000,2,FALSE),0)</f>
        <v>4.4000000000000004E-2</v>
      </c>
      <c r="E307" s="142">
        <f t="shared" ca="1" si="124"/>
        <v>1.7089000000000001E-4</v>
      </c>
      <c r="F307" s="144">
        <f t="shared" si="119"/>
        <v>1.03</v>
      </c>
      <c r="G307" s="145">
        <f t="shared" ca="1" si="112"/>
        <v>1.0001760167</v>
      </c>
      <c r="H307" s="142">
        <f ca="1">TRUNC(PRODUCT(G$10:G306),15)</f>
        <v>1.0490881977092801</v>
      </c>
      <c r="I307" s="142">
        <f t="shared" si="120"/>
        <v>1</v>
      </c>
      <c r="J307" s="142">
        <f t="shared" ca="1" si="113"/>
        <v>1.0490881999999999</v>
      </c>
      <c r="K307" s="142">
        <f t="shared" ca="1" si="114"/>
        <v>7363.2299999899997</v>
      </c>
      <c r="L307" s="146">
        <f>IF(VLOOKUP(A307,$U$12:$AD$125,8)=VLOOKUP(A306,$U$12:$AD$125,8),0,VLOOKUP(A307,U$12:$AD$125,8))</f>
        <v>0</v>
      </c>
      <c r="M307" s="147">
        <f>IF(L307&gt;0,VLOOKUP(L307,T$12:$AC$125,7),0)</f>
        <v>0</v>
      </c>
      <c r="N307" s="142">
        <f t="shared" si="115"/>
        <v>0</v>
      </c>
      <c r="O307" s="142">
        <f t="shared" ca="1" si="116"/>
        <v>7363.2299999899997</v>
      </c>
      <c r="P307" s="148" t="str">
        <f t="shared" si="121"/>
        <v>A+J=</v>
      </c>
      <c r="Q307" s="149">
        <f t="shared" si="122"/>
        <v>44266</v>
      </c>
      <c r="R307" s="12"/>
      <c r="S307" s="12"/>
      <c r="T307" s="139">
        <v>44621</v>
      </c>
      <c r="U307" s="22" t="s">
        <v>82</v>
      </c>
      <c r="V307" s="21"/>
      <c r="W307" s="12"/>
      <c r="X307" s="12"/>
      <c r="Y307" s="12"/>
      <c r="Z307" s="12"/>
      <c r="AA307" s="12"/>
      <c r="AB307" s="12"/>
      <c r="AC307" s="12"/>
      <c r="AD307" s="12"/>
      <c r="AE307" s="12"/>
      <c r="AF307" s="113">
        <f t="shared" ref="AF307:AF335" si="135">(AF306+1)</f>
        <v>43736</v>
      </c>
      <c r="AG307" s="18">
        <f t="shared" ca="1" si="132"/>
        <v>155510.05349999</v>
      </c>
      <c r="AH307" s="18">
        <f t="shared" si="132"/>
        <v>150000</v>
      </c>
      <c r="AI307" s="6">
        <f t="shared" ca="1" si="132"/>
        <v>0</v>
      </c>
      <c r="AJ307" s="19">
        <f t="shared" ca="1" si="132"/>
        <v>0</v>
      </c>
      <c r="AK307" s="6">
        <f t="shared" si="132"/>
        <v>1.03</v>
      </c>
      <c r="AL307" s="113">
        <f t="shared" si="133"/>
        <v>43736</v>
      </c>
      <c r="AM307" s="19">
        <f t="shared" ca="1" si="134"/>
        <v>1.0367336899999999</v>
      </c>
      <c r="AN307" s="18">
        <f t="shared" ca="1" si="134"/>
        <v>5510.0534999900001</v>
      </c>
      <c r="AO307" s="12">
        <f t="shared" si="134"/>
        <v>0</v>
      </c>
      <c r="AP307" s="20">
        <f t="shared" si="134"/>
        <v>0</v>
      </c>
      <c r="AQ307" s="18">
        <f t="shared" si="134"/>
        <v>0</v>
      </c>
      <c r="AR307" s="13" t="str">
        <f t="shared" si="134"/>
        <v>A+J=</v>
      </c>
      <c r="AS307" s="113">
        <f t="shared" si="134"/>
        <v>44266</v>
      </c>
      <c r="AT307" s="21"/>
      <c r="AU307" s="21"/>
      <c r="AV307" s="45"/>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row>
    <row r="308" spans="1:196" x14ac:dyDescent="0.2">
      <c r="A308" s="140">
        <f t="shared" si="117"/>
        <v>43823</v>
      </c>
      <c r="B308" s="141">
        <f t="shared" ca="1" si="123"/>
        <v>157390.92749999001</v>
      </c>
      <c r="C308" s="142">
        <f t="shared" si="118"/>
        <v>150000</v>
      </c>
      <c r="D308" s="143">
        <f ca="1">IF(A308&lt;$B$1,VLOOKUP(A308,[1]DI!$A$4:$B$15000,2,FALSE),0)</f>
        <v>4.4000000000000004E-2</v>
      </c>
      <c r="E308" s="142">
        <f t="shared" ca="1" si="124"/>
        <v>1.7089000000000001E-4</v>
      </c>
      <c r="F308" s="144">
        <f t="shared" si="119"/>
        <v>1.03</v>
      </c>
      <c r="G308" s="145">
        <f t="shared" ca="1" si="112"/>
        <v>1.0001760167</v>
      </c>
      <c r="H308" s="142">
        <f ca="1">TRUNC(PRODUCT(G$10:G307),15)</f>
        <v>1.0492728547518499</v>
      </c>
      <c r="I308" s="142">
        <f t="shared" si="120"/>
        <v>1</v>
      </c>
      <c r="J308" s="142">
        <f t="shared" ca="1" si="113"/>
        <v>1.0492728499999999</v>
      </c>
      <c r="K308" s="142">
        <f t="shared" ca="1" si="114"/>
        <v>7390.9274999899999</v>
      </c>
      <c r="L308" s="146">
        <f>IF(VLOOKUP(A308,$U$12:$AD$125,8)=VLOOKUP(A307,$U$12:$AD$125,8),0,VLOOKUP(A308,U$12:$AD$125,8))</f>
        <v>0</v>
      </c>
      <c r="M308" s="147">
        <f>IF(L308&gt;0,VLOOKUP(L308,T$12:$AC$125,7),0)</f>
        <v>0</v>
      </c>
      <c r="N308" s="142">
        <f t="shared" si="115"/>
        <v>0</v>
      </c>
      <c r="O308" s="142">
        <f t="shared" ca="1" si="116"/>
        <v>7390.9274999899999</v>
      </c>
      <c r="P308" s="148" t="str">
        <f t="shared" si="121"/>
        <v>A+J=</v>
      </c>
      <c r="Q308" s="149">
        <f t="shared" si="122"/>
        <v>44266</v>
      </c>
      <c r="R308" s="12"/>
      <c r="S308" s="12"/>
      <c r="T308" s="139">
        <v>44666</v>
      </c>
      <c r="U308" s="22" t="s">
        <v>99</v>
      </c>
      <c r="V308" s="21"/>
      <c r="W308" s="12"/>
      <c r="X308" s="12"/>
      <c r="Y308" s="12"/>
      <c r="Z308" s="12"/>
      <c r="AA308" s="12"/>
      <c r="AB308" s="12"/>
      <c r="AC308" s="12"/>
      <c r="AD308" s="12"/>
      <c r="AE308" s="12"/>
      <c r="AF308" s="113">
        <f t="shared" si="135"/>
        <v>43737</v>
      </c>
      <c r="AG308" s="18">
        <f t="shared" ca="1" si="132"/>
        <v>155510.05349999</v>
      </c>
      <c r="AH308" s="18">
        <f t="shared" si="132"/>
        <v>150000</v>
      </c>
      <c r="AI308" s="6">
        <f t="shared" ca="1" si="132"/>
        <v>0</v>
      </c>
      <c r="AJ308" s="19">
        <f t="shared" ca="1" si="132"/>
        <v>0</v>
      </c>
      <c r="AK308" s="6">
        <f t="shared" si="132"/>
        <v>1.03</v>
      </c>
      <c r="AL308" s="113">
        <f t="shared" si="133"/>
        <v>43737</v>
      </c>
      <c r="AM308" s="19">
        <f t="shared" ca="1" si="134"/>
        <v>1.0367336899999999</v>
      </c>
      <c r="AN308" s="18">
        <f t="shared" ca="1" si="134"/>
        <v>5510.0534999900001</v>
      </c>
      <c r="AO308" s="12">
        <f t="shared" si="134"/>
        <v>0</v>
      </c>
      <c r="AP308" s="20">
        <f t="shared" si="134"/>
        <v>0</v>
      </c>
      <c r="AQ308" s="18">
        <f t="shared" si="134"/>
        <v>0</v>
      </c>
      <c r="AR308" s="13" t="str">
        <f t="shared" si="134"/>
        <v>A+J=</v>
      </c>
      <c r="AS308" s="113">
        <f t="shared" si="134"/>
        <v>44266</v>
      </c>
      <c r="AT308" s="21"/>
      <c r="AU308" s="21"/>
      <c r="AV308" s="45"/>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row>
    <row r="309" spans="1:196" x14ac:dyDescent="0.2">
      <c r="A309" s="140">
        <f t="shared" si="117"/>
        <v>43824</v>
      </c>
      <c r="B309" s="141">
        <f t="shared" ca="1" si="123"/>
        <v>157418.63099999001</v>
      </c>
      <c r="C309" s="142">
        <f t="shared" si="118"/>
        <v>150000</v>
      </c>
      <c r="D309" s="143">
        <f ca="1">IF(A309&lt;$B$1,VLOOKUP(A309,[1]DI!$A$4:$B$15000,2,FALSE),0)</f>
        <v>0</v>
      </c>
      <c r="E309" s="142">
        <f t="shared" ca="1" si="124"/>
        <v>0</v>
      </c>
      <c r="F309" s="144">
        <f t="shared" si="119"/>
        <v>1.03</v>
      </c>
      <c r="G309" s="145">
        <f t="shared" ca="1" si="112"/>
        <v>1</v>
      </c>
      <c r="H309" s="142">
        <f ca="1">TRUNC(PRODUCT(G$10:G308),15)</f>
        <v>1.0494575442971401</v>
      </c>
      <c r="I309" s="142">
        <f t="shared" si="120"/>
        <v>1</v>
      </c>
      <c r="J309" s="142">
        <f t="shared" ca="1" si="113"/>
        <v>1.0494575399999999</v>
      </c>
      <c r="K309" s="142">
        <f t="shared" ca="1" si="114"/>
        <v>7418.6309999900004</v>
      </c>
      <c r="L309" s="146">
        <f>IF(VLOOKUP(A309,$U$12:$AD$125,8)=VLOOKUP(A308,$U$12:$AD$125,8),0,VLOOKUP(A309,U$12:$AD$125,8))</f>
        <v>0</v>
      </c>
      <c r="M309" s="147">
        <f>IF(L309&gt;0,VLOOKUP(L309,T$12:$AC$125,7),0)</f>
        <v>0</v>
      </c>
      <c r="N309" s="142">
        <f t="shared" si="115"/>
        <v>0</v>
      </c>
      <c r="O309" s="142">
        <f t="shared" ca="1" si="116"/>
        <v>7418.6309999900004</v>
      </c>
      <c r="P309" s="148" t="str">
        <f t="shared" si="121"/>
        <v>A+J=</v>
      </c>
      <c r="Q309" s="149">
        <f t="shared" si="122"/>
        <v>44266</v>
      </c>
      <c r="R309" s="12"/>
      <c r="S309" s="12"/>
      <c r="T309" s="139">
        <v>44672</v>
      </c>
      <c r="U309" s="22" t="s">
        <v>84</v>
      </c>
      <c r="V309" s="21"/>
      <c r="W309" s="12"/>
      <c r="X309" s="12"/>
      <c r="Y309" s="12"/>
      <c r="Z309" s="12"/>
      <c r="AA309" s="12"/>
      <c r="AB309" s="12"/>
      <c r="AC309" s="12"/>
      <c r="AD309" s="12"/>
      <c r="AE309" s="12"/>
      <c r="AF309" s="113">
        <f t="shared" si="135"/>
        <v>43738</v>
      </c>
      <c r="AG309" s="18">
        <f t="shared" ca="1" si="132"/>
        <v>155510.05349999</v>
      </c>
      <c r="AH309" s="18">
        <f t="shared" si="132"/>
        <v>150000</v>
      </c>
      <c r="AI309" s="6">
        <f t="shared" ca="1" si="132"/>
        <v>5.3999999999999999E-2</v>
      </c>
      <c r="AJ309" s="19">
        <f t="shared" ca="1" si="132"/>
        <v>2.0871999999999999E-4</v>
      </c>
      <c r="AK309" s="6">
        <f t="shared" si="132"/>
        <v>1.03</v>
      </c>
      <c r="AL309" s="113">
        <f t="shared" si="133"/>
        <v>43738</v>
      </c>
      <c r="AM309" s="19">
        <f t="shared" ca="1" si="134"/>
        <v>1.0367336899999999</v>
      </c>
      <c r="AN309" s="18">
        <f t="shared" ca="1" si="134"/>
        <v>5510.0534999900001</v>
      </c>
      <c r="AO309" s="12">
        <f t="shared" si="134"/>
        <v>0</v>
      </c>
      <c r="AP309" s="20">
        <f t="shared" si="134"/>
        <v>0</v>
      </c>
      <c r="AQ309" s="18">
        <f t="shared" si="134"/>
        <v>0</v>
      </c>
      <c r="AR309" s="13" t="str">
        <f t="shared" si="134"/>
        <v>A+J=</v>
      </c>
      <c r="AS309" s="113">
        <f t="shared" si="134"/>
        <v>44266</v>
      </c>
      <c r="AT309" s="21"/>
      <c r="AU309" s="21"/>
      <c r="AV309" s="45"/>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row>
    <row r="310" spans="1:196" x14ac:dyDescent="0.2">
      <c r="A310" s="140">
        <f t="shared" si="117"/>
        <v>43825</v>
      </c>
      <c r="B310" s="141">
        <f t="shared" ca="1" si="123"/>
        <v>157418.63099999001</v>
      </c>
      <c r="C310" s="142">
        <f t="shared" si="118"/>
        <v>150000</v>
      </c>
      <c r="D310" s="143">
        <f ca="1">IF(A310&lt;$B$1,VLOOKUP(A310,[1]DI!$A$4:$B$15000,2,FALSE),0)</f>
        <v>4.4000000000000004E-2</v>
      </c>
      <c r="E310" s="142">
        <f t="shared" ca="1" si="124"/>
        <v>1.7089000000000001E-4</v>
      </c>
      <c r="F310" s="144">
        <f t="shared" si="119"/>
        <v>1.03</v>
      </c>
      <c r="G310" s="145">
        <f t="shared" ca="1" si="112"/>
        <v>1.0001760167</v>
      </c>
      <c r="H310" s="142">
        <f ca="1">TRUNC(PRODUCT(G$10:G309),15)</f>
        <v>1.0494575442971401</v>
      </c>
      <c r="I310" s="142">
        <f t="shared" si="120"/>
        <v>1</v>
      </c>
      <c r="J310" s="142">
        <f t="shared" ca="1" si="113"/>
        <v>1.0494575399999999</v>
      </c>
      <c r="K310" s="142">
        <f t="shared" ca="1" si="114"/>
        <v>7418.6309999900004</v>
      </c>
      <c r="L310" s="146">
        <f>IF(VLOOKUP(A310,$U$12:$AD$125,8)=VLOOKUP(A309,$U$12:$AD$125,8),0,VLOOKUP(A310,U$12:$AD$125,8))</f>
        <v>0</v>
      </c>
      <c r="M310" s="147">
        <f>IF(L310&gt;0,VLOOKUP(L310,T$12:$AC$125,7),0)</f>
        <v>0</v>
      </c>
      <c r="N310" s="142">
        <f t="shared" si="115"/>
        <v>0</v>
      </c>
      <c r="O310" s="142">
        <f t="shared" ca="1" si="116"/>
        <v>7418.6309999900004</v>
      </c>
      <c r="P310" s="148" t="str">
        <f t="shared" si="121"/>
        <v>A+J=</v>
      </c>
      <c r="Q310" s="149">
        <f t="shared" si="122"/>
        <v>44266</v>
      </c>
      <c r="R310" s="12"/>
      <c r="S310" s="12"/>
      <c r="T310" s="139">
        <v>44728</v>
      </c>
      <c r="U310" s="22" t="s">
        <v>100</v>
      </c>
      <c r="V310" s="21"/>
      <c r="W310" s="12"/>
      <c r="X310" s="12"/>
      <c r="Y310" s="12"/>
      <c r="Z310" s="12"/>
      <c r="AA310" s="12"/>
      <c r="AB310" s="12"/>
      <c r="AC310" s="12"/>
      <c r="AD310" s="12"/>
      <c r="AE310" s="12"/>
      <c r="AF310" s="113">
        <f t="shared" si="135"/>
        <v>43739</v>
      </c>
      <c r="AG310" s="18">
        <f t="shared" ca="1" si="132"/>
        <v>155543.48550000001</v>
      </c>
      <c r="AH310" s="18">
        <f t="shared" si="132"/>
        <v>150000</v>
      </c>
      <c r="AI310" s="6">
        <f t="shared" ca="1" si="132"/>
        <v>5.3999999999999999E-2</v>
      </c>
      <c r="AJ310" s="19">
        <f t="shared" ca="1" si="132"/>
        <v>2.0871999999999999E-4</v>
      </c>
      <c r="AK310" s="6">
        <f t="shared" si="132"/>
        <v>1.03</v>
      </c>
      <c r="AL310" s="113">
        <f t="shared" si="133"/>
        <v>43739</v>
      </c>
      <c r="AM310" s="19">
        <f t="shared" ca="1" si="134"/>
        <v>1.0369565700000001</v>
      </c>
      <c r="AN310" s="18">
        <f t="shared" ca="1" si="134"/>
        <v>5543.4854999999998</v>
      </c>
      <c r="AO310" s="12">
        <f t="shared" si="134"/>
        <v>0</v>
      </c>
      <c r="AP310" s="20">
        <f t="shared" si="134"/>
        <v>0</v>
      </c>
      <c r="AQ310" s="18">
        <f t="shared" si="134"/>
        <v>0</v>
      </c>
      <c r="AR310" s="13" t="str">
        <f t="shared" si="134"/>
        <v>A+J=</v>
      </c>
      <c r="AS310" s="113">
        <f t="shared" si="134"/>
        <v>44266</v>
      </c>
      <c r="AT310" s="21"/>
      <c r="AU310" s="21"/>
      <c r="AV310" s="45"/>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row>
    <row r="311" spans="1:196" x14ac:dyDescent="0.2">
      <c r="A311" s="140">
        <f t="shared" si="117"/>
        <v>43826</v>
      </c>
      <c r="B311" s="141">
        <f t="shared" ca="1" si="123"/>
        <v>157446.34049999999</v>
      </c>
      <c r="C311" s="142">
        <f t="shared" si="118"/>
        <v>150000</v>
      </c>
      <c r="D311" s="143">
        <f ca="1">IF(A311&lt;$B$1,VLOOKUP(A311,[1]DI!$A$4:$B$15000,2,FALSE),0)</f>
        <v>4.4000000000000004E-2</v>
      </c>
      <c r="E311" s="142">
        <f t="shared" ca="1" si="124"/>
        <v>1.7089000000000001E-4</v>
      </c>
      <c r="F311" s="144">
        <f t="shared" si="119"/>
        <v>1.03</v>
      </c>
      <c r="G311" s="145">
        <f t="shared" ca="1" si="112"/>
        <v>1.0001760167</v>
      </c>
      <c r="H311" s="142">
        <f ca="1">TRUNC(PRODUCT(G$10:G310),15)</f>
        <v>1.04964226635088</v>
      </c>
      <c r="I311" s="142">
        <f t="shared" si="120"/>
        <v>1</v>
      </c>
      <c r="J311" s="142">
        <f t="shared" ca="1" si="113"/>
        <v>1.0496422700000001</v>
      </c>
      <c r="K311" s="142">
        <f t="shared" ca="1" si="114"/>
        <v>7446.3405000000002</v>
      </c>
      <c r="L311" s="146">
        <f>IF(VLOOKUP(A311,$U$12:$AD$125,8)=VLOOKUP(A310,$U$12:$AD$125,8),0,VLOOKUP(A311,U$12:$AD$125,8))</f>
        <v>0</v>
      </c>
      <c r="M311" s="147">
        <f>IF(L311&gt;0,VLOOKUP(L311,T$12:$AC$125,7),0)</f>
        <v>0</v>
      </c>
      <c r="N311" s="142">
        <f t="shared" si="115"/>
        <v>0</v>
      </c>
      <c r="O311" s="142">
        <f t="shared" ca="1" si="116"/>
        <v>7446.3405000000002</v>
      </c>
      <c r="P311" s="148" t="str">
        <f t="shared" si="121"/>
        <v>A+J=</v>
      </c>
      <c r="Q311" s="149">
        <f t="shared" si="122"/>
        <v>44266</v>
      </c>
      <c r="R311" s="12"/>
      <c r="S311" s="12"/>
      <c r="T311" s="139">
        <v>44811</v>
      </c>
      <c r="U311" s="22" t="s">
        <v>102</v>
      </c>
      <c r="V311" s="21"/>
      <c r="W311" s="12"/>
      <c r="X311" s="12"/>
      <c r="Y311" s="12"/>
      <c r="Z311" s="12"/>
      <c r="AA311" s="12"/>
      <c r="AB311" s="12"/>
      <c r="AC311" s="12"/>
      <c r="AD311" s="12"/>
      <c r="AE311" s="12"/>
      <c r="AF311" s="113">
        <f t="shared" si="135"/>
        <v>43740</v>
      </c>
      <c r="AG311" s="18">
        <f t="shared" ca="1" si="132"/>
        <v>155576.9235</v>
      </c>
      <c r="AH311" s="18">
        <f t="shared" si="132"/>
        <v>150000</v>
      </c>
      <c r="AI311" s="6">
        <f t="shared" ca="1" si="132"/>
        <v>5.3999999999999999E-2</v>
      </c>
      <c r="AJ311" s="19">
        <f t="shared" ca="1" si="132"/>
        <v>2.0871999999999999E-4</v>
      </c>
      <c r="AK311" s="6">
        <f t="shared" si="132"/>
        <v>1.03</v>
      </c>
      <c r="AL311" s="113">
        <f t="shared" si="133"/>
        <v>43740</v>
      </c>
      <c r="AM311" s="19">
        <f t="shared" ca="1" si="134"/>
        <v>1.03717949</v>
      </c>
      <c r="AN311" s="18">
        <f t="shared" ca="1" si="134"/>
        <v>5576.9234999999999</v>
      </c>
      <c r="AO311" s="12">
        <f t="shared" si="134"/>
        <v>0</v>
      </c>
      <c r="AP311" s="20">
        <f t="shared" si="134"/>
        <v>0</v>
      </c>
      <c r="AQ311" s="18">
        <f t="shared" si="134"/>
        <v>0</v>
      </c>
      <c r="AR311" s="13" t="str">
        <f t="shared" si="134"/>
        <v>A+J=</v>
      </c>
      <c r="AS311" s="113">
        <f t="shared" si="134"/>
        <v>44266</v>
      </c>
      <c r="AT311" s="21"/>
      <c r="AU311" s="21"/>
      <c r="AV311" s="45"/>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1"/>
      <c r="GK311" s="21"/>
      <c r="GL311" s="21"/>
      <c r="GM311" s="21"/>
      <c r="GN311" s="21"/>
    </row>
    <row r="312" spans="1:196" x14ac:dyDescent="0.2">
      <c r="A312" s="140">
        <f t="shared" si="117"/>
        <v>43827</v>
      </c>
      <c r="B312" s="141">
        <f t="shared" ca="1" si="123"/>
        <v>157474.05299999</v>
      </c>
      <c r="C312" s="142">
        <f t="shared" si="118"/>
        <v>150000</v>
      </c>
      <c r="D312" s="143">
        <f ca="1">IF(A312&lt;$B$1,VLOOKUP(A312,[1]DI!$A$4:$B$15000,2,FALSE),0)</f>
        <v>0</v>
      </c>
      <c r="E312" s="142">
        <f t="shared" ca="1" si="124"/>
        <v>0</v>
      </c>
      <c r="F312" s="144">
        <f t="shared" si="119"/>
        <v>1.03</v>
      </c>
      <c r="G312" s="145">
        <f t="shared" ca="1" si="112"/>
        <v>1</v>
      </c>
      <c r="H312" s="142">
        <f ca="1">TRUNC(PRODUCT(G$10:G311),15)</f>
        <v>1.0498270209187801</v>
      </c>
      <c r="I312" s="142">
        <f t="shared" si="120"/>
        <v>1</v>
      </c>
      <c r="J312" s="142">
        <f t="shared" ca="1" si="113"/>
        <v>1.0498270199999999</v>
      </c>
      <c r="K312" s="142">
        <f t="shared" ca="1" si="114"/>
        <v>7474.05299999</v>
      </c>
      <c r="L312" s="146">
        <f>IF(VLOOKUP(A312,$U$12:$AD$125,8)=VLOOKUP(A311,$U$12:$AD$125,8),0,VLOOKUP(A312,U$12:$AD$125,8))</f>
        <v>0</v>
      </c>
      <c r="M312" s="147">
        <f>IF(L312&gt;0,VLOOKUP(L312,T$12:$AC$125,7),0)</f>
        <v>0</v>
      </c>
      <c r="N312" s="142">
        <f t="shared" si="115"/>
        <v>0</v>
      </c>
      <c r="O312" s="142">
        <f t="shared" ca="1" si="116"/>
        <v>7474.05299999</v>
      </c>
      <c r="P312" s="148" t="str">
        <f t="shared" si="121"/>
        <v>A+J=</v>
      </c>
      <c r="Q312" s="149">
        <f t="shared" si="122"/>
        <v>44266</v>
      </c>
      <c r="R312" s="12"/>
      <c r="S312" s="12"/>
      <c r="T312" s="139">
        <v>44846</v>
      </c>
      <c r="U312" s="28" t="s">
        <v>88</v>
      </c>
      <c r="V312" s="21"/>
      <c r="W312" s="12"/>
      <c r="X312" s="12"/>
      <c r="Y312" s="12"/>
      <c r="Z312" s="12"/>
      <c r="AA312" s="12"/>
      <c r="AB312" s="12"/>
      <c r="AC312" s="12"/>
      <c r="AD312" s="12"/>
      <c r="AE312" s="12"/>
      <c r="AF312" s="113">
        <f t="shared" si="135"/>
        <v>43741</v>
      </c>
      <c r="AG312" s="18">
        <f t="shared" ca="1" si="132"/>
        <v>155610.37049999001</v>
      </c>
      <c r="AH312" s="18">
        <f t="shared" si="132"/>
        <v>150000</v>
      </c>
      <c r="AI312" s="6">
        <f t="shared" ca="1" si="132"/>
        <v>5.3999999999999999E-2</v>
      </c>
      <c r="AJ312" s="19">
        <f t="shared" ca="1" si="132"/>
        <v>2.0871999999999999E-4</v>
      </c>
      <c r="AK312" s="6">
        <f t="shared" si="132"/>
        <v>1.03</v>
      </c>
      <c r="AL312" s="113">
        <f t="shared" si="133"/>
        <v>43741</v>
      </c>
      <c r="AM312" s="19">
        <f t="shared" ca="1" si="134"/>
        <v>1.03740247</v>
      </c>
      <c r="AN312" s="18">
        <f t="shared" ca="1" si="134"/>
        <v>5610.3704999900001</v>
      </c>
      <c r="AO312" s="12">
        <f t="shared" si="134"/>
        <v>0</v>
      </c>
      <c r="AP312" s="20">
        <f t="shared" si="134"/>
        <v>0</v>
      </c>
      <c r="AQ312" s="18">
        <f t="shared" si="134"/>
        <v>0</v>
      </c>
      <c r="AR312" s="13" t="str">
        <f t="shared" si="134"/>
        <v>A+J=</v>
      </c>
      <c r="AS312" s="113">
        <f t="shared" si="134"/>
        <v>44266</v>
      </c>
      <c r="AT312" s="21"/>
      <c r="AU312" s="21"/>
      <c r="AV312" s="45"/>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1"/>
      <c r="GK312" s="21"/>
      <c r="GL312" s="21"/>
      <c r="GM312" s="21"/>
      <c r="GN312" s="21"/>
    </row>
    <row r="313" spans="1:196" x14ac:dyDescent="0.2">
      <c r="A313" s="140">
        <f t="shared" si="117"/>
        <v>43828</v>
      </c>
      <c r="B313" s="141">
        <f t="shared" ca="1" si="123"/>
        <v>157474.05299999</v>
      </c>
      <c r="C313" s="142">
        <f t="shared" si="118"/>
        <v>150000</v>
      </c>
      <c r="D313" s="143">
        <f ca="1">IF(A313&lt;$B$1,VLOOKUP(A313,[1]DI!$A$4:$B$15000,2,FALSE),0)</f>
        <v>0</v>
      </c>
      <c r="E313" s="142">
        <f t="shared" ca="1" si="124"/>
        <v>0</v>
      </c>
      <c r="F313" s="144">
        <f t="shared" si="119"/>
        <v>1.03</v>
      </c>
      <c r="G313" s="145">
        <f t="shared" ca="1" si="112"/>
        <v>1</v>
      </c>
      <c r="H313" s="142">
        <f ca="1">TRUNC(PRODUCT(G$10:G312),15)</f>
        <v>1.0498270209187801</v>
      </c>
      <c r="I313" s="142">
        <f t="shared" si="120"/>
        <v>1</v>
      </c>
      <c r="J313" s="142">
        <f t="shared" ca="1" si="113"/>
        <v>1.0498270199999999</v>
      </c>
      <c r="K313" s="142">
        <f t="shared" ca="1" si="114"/>
        <v>7474.05299999</v>
      </c>
      <c r="L313" s="146">
        <f>IF(VLOOKUP(A313,$U$12:$AD$125,8)=VLOOKUP(A312,$U$12:$AD$125,8),0,VLOOKUP(A313,U$12:$AD$125,8))</f>
        <v>0</v>
      </c>
      <c r="M313" s="147">
        <f>IF(L313&gt;0,VLOOKUP(L313,T$12:$AC$125,7),0)</f>
        <v>0</v>
      </c>
      <c r="N313" s="142">
        <f t="shared" si="115"/>
        <v>0</v>
      </c>
      <c r="O313" s="142">
        <f t="shared" ca="1" si="116"/>
        <v>7474.05299999</v>
      </c>
      <c r="P313" s="148" t="str">
        <f t="shared" si="121"/>
        <v>A+J=</v>
      </c>
      <c r="Q313" s="149">
        <f t="shared" si="122"/>
        <v>44266</v>
      </c>
      <c r="R313" s="12"/>
      <c r="S313" s="12"/>
      <c r="T313" s="139">
        <v>44867</v>
      </c>
      <c r="U313" s="22" t="s">
        <v>94</v>
      </c>
      <c r="V313" s="21"/>
      <c r="W313" s="12"/>
      <c r="X313" s="12"/>
      <c r="Y313" s="12"/>
      <c r="Z313" s="12"/>
      <c r="AA313" s="12"/>
      <c r="AB313" s="12"/>
      <c r="AC313" s="12"/>
      <c r="AD313" s="12"/>
      <c r="AE313" s="12"/>
      <c r="AF313" s="113">
        <f t="shared" si="135"/>
        <v>43742</v>
      </c>
      <c r="AG313" s="18">
        <f t="shared" ca="1" si="132"/>
        <v>155643.82349998999</v>
      </c>
      <c r="AH313" s="18">
        <f t="shared" si="132"/>
        <v>150000</v>
      </c>
      <c r="AI313" s="6">
        <f t="shared" ca="1" si="132"/>
        <v>5.3999999999999999E-2</v>
      </c>
      <c r="AJ313" s="19">
        <f t="shared" ca="1" si="132"/>
        <v>2.0871999999999999E-4</v>
      </c>
      <c r="AK313" s="6">
        <f t="shared" si="132"/>
        <v>1.03</v>
      </c>
      <c r="AL313" s="113">
        <f t="shared" si="133"/>
        <v>43742</v>
      </c>
      <c r="AM313" s="19">
        <f t="shared" ca="1" si="134"/>
        <v>1.0376254899999999</v>
      </c>
      <c r="AN313" s="18">
        <f t="shared" ca="1" si="134"/>
        <v>5643.8234999899996</v>
      </c>
      <c r="AO313" s="12">
        <f t="shared" si="134"/>
        <v>0</v>
      </c>
      <c r="AP313" s="20">
        <f t="shared" si="134"/>
        <v>0</v>
      </c>
      <c r="AQ313" s="18">
        <f t="shared" si="134"/>
        <v>0</v>
      </c>
      <c r="AR313" s="13" t="str">
        <f t="shared" si="134"/>
        <v>A+J=</v>
      </c>
      <c r="AS313" s="113">
        <f t="shared" si="134"/>
        <v>44266</v>
      </c>
      <c r="AT313" s="21"/>
      <c r="AU313" s="21"/>
      <c r="AV313" s="45"/>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row>
    <row r="314" spans="1:196" x14ac:dyDescent="0.2">
      <c r="A314" s="140">
        <f t="shared" si="117"/>
        <v>43829</v>
      </c>
      <c r="B314" s="141">
        <f t="shared" ca="1" si="123"/>
        <v>157474.05299999</v>
      </c>
      <c r="C314" s="142">
        <f t="shared" si="118"/>
        <v>150000</v>
      </c>
      <c r="D314" s="143">
        <f ca="1">IF(A314&lt;$B$1,VLOOKUP(A314,[1]DI!$A$4:$B$15000,2,FALSE),0)</f>
        <v>4.4000000000000004E-2</v>
      </c>
      <c r="E314" s="142">
        <f t="shared" ca="1" si="124"/>
        <v>1.7089000000000001E-4</v>
      </c>
      <c r="F314" s="144">
        <f t="shared" si="119"/>
        <v>1.03</v>
      </c>
      <c r="G314" s="145">
        <f t="shared" ca="1" si="112"/>
        <v>1.0001760167</v>
      </c>
      <c r="H314" s="142">
        <f ca="1">TRUNC(PRODUCT(G$10:G313),15)</f>
        <v>1.0498270209187801</v>
      </c>
      <c r="I314" s="142">
        <f t="shared" si="120"/>
        <v>1</v>
      </c>
      <c r="J314" s="142">
        <f t="shared" ca="1" si="113"/>
        <v>1.0498270199999999</v>
      </c>
      <c r="K314" s="142">
        <f t="shared" ca="1" si="114"/>
        <v>7474.05299999</v>
      </c>
      <c r="L314" s="146">
        <f>IF(VLOOKUP(A314,$U$12:$AD$125,8)=VLOOKUP(A313,$U$12:$AD$125,8),0,VLOOKUP(A314,U$12:$AD$125,8))</f>
        <v>0</v>
      </c>
      <c r="M314" s="147">
        <f>IF(L314&gt;0,VLOOKUP(L314,T$12:$AC$125,7),0)</f>
        <v>0</v>
      </c>
      <c r="N314" s="142">
        <f t="shared" si="115"/>
        <v>0</v>
      </c>
      <c r="O314" s="142">
        <f t="shared" ca="1" si="116"/>
        <v>7474.05299999</v>
      </c>
      <c r="P314" s="148" t="str">
        <f t="shared" si="121"/>
        <v>A+J=</v>
      </c>
      <c r="Q314" s="149">
        <f t="shared" si="122"/>
        <v>44266</v>
      </c>
      <c r="R314" s="12"/>
      <c r="S314" s="12"/>
      <c r="T314" s="139">
        <v>44880</v>
      </c>
      <c r="U314" s="22" t="s">
        <v>103</v>
      </c>
      <c r="V314" s="21"/>
      <c r="W314" s="12"/>
      <c r="X314" s="12"/>
      <c r="Y314" s="12"/>
      <c r="Z314" s="12"/>
      <c r="AA314" s="12"/>
      <c r="AB314" s="12"/>
      <c r="AC314" s="12"/>
      <c r="AD314" s="12"/>
      <c r="AE314" s="12"/>
      <c r="AF314" s="113">
        <f t="shared" si="135"/>
        <v>43743</v>
      </c>
      <c r="AG314" s="18">
        <f t="shared" ca="1" si="132"/>
        <v>155677.28399999999</v>
      </c>
      <c r="AH314" s="18">
        <f t="shared" si="132"/>
        <v>150000</v>
      </c>
      <c r="AI314" s="6">
        <f t="shared" ca="1" si="132"/>
        <v>0</v>
      </c>
      <c r="AJ314" s="19">
        <f t="shared" ca="1" si="132"/>
        <v>0</v>
      </c>
      <c r="AK314" s="6">
        <f t="shared" si="132"/>
        <v>1.03</v>
      </c>
      <c r="AL314" s="113">
        <f t="shared" si="133"/>
        <v>43743</v>
      </c>
      <c r="AM314" s="19">
        <f t="shared" ca="1" si="134"/>
        <v>1.03784856</v>
      </c>
      <c r="AN314" s="18">
        <f t="shared" ca="1" si="134"/>
        <v>5677.2839999999997</v>
      </c>
      <c r="AO314" s="12">
        <f t="shared" si="134"/>
        <v>0</v>
      </c>
      <c r="AP314" s="20">
        <f t="shared" si="134"/>
        <v>0</v>
      </c>
      <c r="AQ314" s="18">
        <f t="shared" si="134"/>
        <v>0</v>
      </c>
      <c r="AR314" s="13" t="str">
        <f t="shared" si="134"/>
        <v>A+J=</v>
      </c>
      <c r="AS314" s="113">
        <f t="shared" si="134"/>
        <v>44266</v>
      </c>
      <c r="AT314" s="21"/>
      <c r="AU314" s="21"/>
      <c r="AV314" s="45"/>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row>
    <row r="315" spans="1:196" x14ac:dyDescent="0.2">
      <c r="A315" s="140">
        <f t="shared" si="117"/>
        <v>43830</v>
      </c>
      <c r="B315" s="141">
        <f t="shared" ca="1" si="123"/>
        <v>157501.7715</v>
      </c>
      <c r="C315" s="142">
        <f t="shared" si="118"/>
        <v>150000</v>
      </c>
      <c r="D315" s="143">
        <f ca="1">IF(A315&lt;$B$1,VLOOKUP(A315,[1]DI!$A$4:$B$15000,2,FALSE),0)</f>
        <v>4.4000000000000004E-2</v>
      </c>
      <c r="E315" s="142">
        <f t="shared" ca="1" si="124"/>
        <v>1.7089000000000001E-4</v>
      </c>
      <c r="F315" s="144">
        <f t="shared" si="119"/>
        <v>1.03</v>
      </c>
      <c r="G315" s="145">
        <f t="shared" ca="1" si="112"/>
        <v>1.0001760167</v>
      </c>
      <c r="H315" s="142">
        <f ca="1">TRUNC(PRODUCT(G$10:G314),15)</f>
        <v>1.0500118080065699</v>
      </c>
      <c r="I315" s="142">
        <f t="shared" si="120"/>
        <v>1</v>
      </c>
      <c r="J315" s="142">
        <f t="shared" ca="1" si="113"/>
        <v>1.05001181</v>
      </c>
      <c r="K315" s="142">
        <f t="shared" ca="1" si="114"/>
        <v>7501.7714999999998</v>
      </c>
      <c r="L315" s="146">
        <f>IF(VLOOKUP(A315,$U$12:$AD$125,8)=VLOOKUP(A314,$U$12:$AD$125,8),0,VLOOKUP(A315,U$12:$AD$125,8))</f>
        <v>0</v>
      </c>
      <c r="M315" s="147">
        <f>IF(L315&gt;0,VLOOKUP(L315,T$12:$AC$125,7),0)</f>
        <v>0</v>
      </c>
      <c r="N315" s="142">
        <f t="shared" si="115"/>
        <v>0</v>
      </c>
      <c r="O315" s="142">
        <f t="shared" ca="1" si="116"/>
        <v>7501.7714999999998</v>
      </c>
      <c r="P315" s="148" t="str">
        <f t="shared" si="121"/>
        <v>A+J=</v>
      </c>
      <c r="Q315" s="149">
        <f t="shared" si="122"/>
        <v>44266</v>
      </c>
      <c r="R315" s="12"/>
      <c r="S315" s="12"/>
      <c r="T315" s="139">
        <v>44977</v>
      </c>
      <c r="U315" s="22" t="s">
        <v>82</v>
      </c>
      <c r="V315" s="21"/>
      <c r="W315" s="12"/>
      <c r="X315" s="12"/>
      <c r="Y315" s="12"/>
      <c r="Z315" s="12"/>
      <c r="AA315" s="12"/>
      <c r="AB315" s="12"/>
      <c r="AC315" s="12"/>
      <c r="AD315" s="12"/>
      <c r="AE315" s="12"/>
      <c r="AF315" s="113">
        <f t="shared" si="135"/>
        <v>43744</v>
      </c>
      <c r="AG315" s="18">
        <f t="shared" ca="1" si="132"/>
        <v>155677.28399999999</v>
      </c>
      <c r="AH315" s="18">
        <f t="shared" si="132"/>
        <v>150000</v>
      </c>
      <c r="AI315" s="6">
        <f t="shared" ca="1" si="132"/>
        <v>0</v>
      </c>
      <c r="AJ315" s="19">
        <f t="shared" ca="1" si="132"/>
        <v>0</v>
      </c>
      <c r="AK315" s="6">
        <f t="shared" si="132"/>
        <v>1.03</v>
      </c>
      <c r="AL315" s="113">
        <f t="shared" si="133"/>
        <v>43744</v>
      </c>
      <c r="AM315" s="19">
        <f t="shared" ca="1" si="134"/>
        <v>1.03784856</v>
      </c>
      <c r="AN315" s="18">
        <f t="shared" ca="1" si="134"/>
        <v>5677.2839999999997</v>
      </c>
      <c r="AO315" s="12">
        <f t="shared" si="134"/>
        <v>0</v>
      </c>
      <c r="AP315" s="20">
        <f t="shared" si="134"/>
        <v>0</v>
      </c>
      <c r="AQ315" s="18">
        <f t="shared" si="134"/>
        <v>0</v>
      </c>
      <c r="AR315" s="13" t="str">
        <f t="shared" si="134"/>
        <v>A+J=</v>
      </c>
      <c r="AS315" s="113">
        <f t="shared" si="134"/>
        <v>44266</v>
      </c>
      <c r="AT315" s="21"/>
      <c r="AU315" s="21"/>
      <c r="AV315" s="45"/>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1"/>
      <c r="GK315" s="21"/>
      <c r="GL315" s="21"/>
      <c r="GM315" s="21"/>
      <c r="GN315" s="21"/>
    </row>
    <row r="316" spans="1:196" x14ac:dyDescent="0.2">
      <c r="A316" s="140">
        <f t="shared" si="117"/>
        <v>43831</v>
      </c>
      <c r="B316" s="141">
        <f t="shared" ca="1" si="123"/>
        <v>157529.4945</v>
      </c>
      <c r="C316" s="142">
        <f t="shared" si="118"/>
        <v>150000</v>
      </c>
      <c r="D316" s="143">
        <f ca="1">IF(A316&lt;$B$1,VLOOKUP(A316,[1]DI!$A$4:$B$15000,2,FALSE),0)</f>
        <v>0</v>
      </c>
      <c r="E316" s="142">
        <f t="shared" ca="1" si="124"/>
        <v>0</v>
      </c>
      <c r="F316" s="144">
        <f t="shared" si="119"/>
        <v>1.03</v>
      </c>
      <c r="G316" s="145">
        <f t="shared" ca="1" si="112"/>
        <v>1</v>
      </c>
      <c r="H316" s="142">
        <f ca="1">TRUNC(PRODUCT(G$10:G315),15)</f>
        <v>1.0501966276199799</v>
      </c>
      <c r="I316" s="142">
        <f t="shared" si="120"/>
        <v>1</v>
      </c>
      <c r="J316" s="142">
        <f t="shared" ca="1" si="113"/>
        <v>1.0501966300000001</v>
      </c>
      <c r="K316" s="142">
        <f t="shared" ca="1" si="114"/>
        <v>7529.4944999999998</v>
      </c>
      <c r="L316" s="146">
        <f>IF(VLOOKUP(A316,$U$12:$AD$125,8)=VLOOKUP(A315,$U$12:$AD$125,8),0,VLOOKUP(A316,U$12:$AD$125,8))</f>
        <v>0</v>
      </c>
      <c r="M316" s="147">
        <f>IF(L316&gt;0,VLOOKUP(L316,T$12:$AC$125,7),0)</f>
        <v>0</v>
      </c>
      <c r="N316" s="142">
        <f t="shared" si="115"/>
        <v>0</v>
      </c>
      <c r="O316" s="142">
        <f t="shared" ca="1" si="116"/>
        <v>7529.4944999999998</v>
      </c>
      <c r="P316" s="148" t="str">
        <f t="shared" si="121"/>
        <v>A+J=</v>
      </c>
      <c r="Q316" s="149">
        <f t="shared" si="122"/>
        <v>44266</v>
      </c>
      <c r="R316" s="51"/>
      <c r="S316" s="12"/>
      <c r="T316" s="139">
        <v>44978</v>
      </c>
      <c r="U316" s="22" t="s">
        <v>82</v>
      </c>
      <c r="V316" s="21"/>
      <c r="W316" s="12"/>
      <c r="X316" s="12"/>
      <c r="Y316" s="12"/>
      <c r="Z316" s="12"/>
      <c r="AA316" s="12"/>
      <c r="AB316" s="12"/>
      <c r="AC316" s="12"/>
      <c r="AD316" s="12"/>
      <c r="AE316" s="12"/>
      <c r="AF316" s="113">
        <f t="shared" si="135"/>
        <v>43745</v>
      </c>
      <c r="AG316" s="18">
        <f t="shared" ca="1" si="132"/>
        <v>155677.28399999999</v>
      </c>
      <c r="AH316" s="18">
        <f t="shared" si="132"/>
        <v>150000</v>
      </c>
      <c r="AI316" s="6">
        <f t="shared" ca="1" si="132"/>
        <v>5.3999999999999999E-2</v>
      </c>
      <c r="AJ316" s="19">
        <f t="shared" ca="1" si="132"/>
        <v>2.0871999999999999E-4</v>
      </c>
      <c r="AK316" s="6">
        <f t="shared" si="132"/>
        <v>1.03</v>
      </c>
      <c r="AL316" s="113">
        <f t="shared" si="133"/>
        <v>43745</v>
      </c>
      <c r="AM316" s="19">
        <f t="shared" ca="1" si="134"/>
        <v>1.03784856</v>
      </c>
      <c r="AN316" s="18">
        <f t="shared" ca="1" si="134"/>
        <v>5677.2839999999997</v>
      </c>
      <c r="AO316" s="12">
        <f t="shared" si="134"/>
        <v>0</v>
      </c>
      <c r="AP316" s="20">
        <f t="shared" si="134"/>
        <v>0</v>
      </c>
      <c r="AQ316" s="18">
        <f t="shared" si="134"/>
        <v>0</v>
      </c>
      <c r="AR316" s="13" t="str">
        <f t="shared" si="134"/>
        <v>A+J=</v>
      </c>
      <c r="AS316" s="113">
        <f t="shared" si="134"/>
        <v>44266</v>
      </c>
      <c r="AT316" s="21"/>
      <c r="AU316" s="21"/>
      <c r="AV316" s="45"/>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1"/>
      <c r="GK316" s="21"/>
      <c r="GL316" s="21"/>
      <c r="GM316" s="21"/>
      <c r="GN316" s="21"/>
    </row>
    <row r="317" spans="1:196" x14ac:dyDescent="0.2">
      <c r="A317" s="140">
        <f t="shared" si="117"/>
        <v>43832</v>
      </c>
      <c r="B317" s="141">
        <f t="shared" ca="1" si="123"/>
        <v>157529.4945</v>
      </c>
      <c r="C317" s="142">
        <f t="shared" si="118"/>
        <v>150000</v>
      </c>
      <c r="D317" s="143">
        <f ca="1">IF(A317&lt;$B$1,VLOOKUP(A317,[1]DI!$A$4:$B$15000,2,FALSE),0)</f>
        <v>4.4000000000000004E-2</v>
      </c>
      <c r="E317" s="142">
        <f t="shared" ca="1" si="124"/>
        <v>1.7089000000000001E-4</v>
      </c>
      <c r="F317" s="144">
        <f t="shared" si="119"/>
        <v>1.03</v>
      </c>
      <c r="G317" s="145">
        <f t="shared" ca="1" si="112"/>
        <v>1.0001760167</v>
      </c>
      <c r="H317" s="142">
        <f ca="1">TRUNC(PRODUCT(G$10:G316),15)</f>
        <v>1.0501966276199799</v>
      </c>
      <c r="I317" s="142">
        <f t="shared" si="120"/>
        <v>1</v>
      </c>
      <c r="J317" s="142">
        <f t="shared" ca="1" si="113"/>
        <v>1.0501966300000001</v>
      </c>
      <c r="K317" s="142">
        <f t="shared" ca="1" si="114"/>
        <v>7529.4944999999998</v>
      </c>
      <c r="L317" s="146">
        <f>IF(VLOOKUP(A317,$U$12:$AD$125,8)=VLOOKUP(A316,$U$12:$AD$125,8),0,VLOOKUP(A317,U$12:$AD$125,8))</f>
        <v>0</v>
      </c>
      <c r="M317" s="147">
        <f>IF(L317&gt;0,VLOOKUP(L317,T$12:$AC$125,7),0)</f>
        <v>0</v>
      </c>
      <c r="N317" s="142">
        <f t="shared" si="115"/>
        <v>0</v>
      </c>
      <c r="O317" s="142">
        <f t="shared" ca="1" si="116"/>
        <v>7529.4944999999998</v>
      </c>
      <c r="P317" s="148" t="str">
        <f t="shared" si="121"/>
        <v>A+J=</v>
      </c>
      <c r="Q317" s="149">
        <f t="shared" si="122"/>
        <v>44266</v>
      </c>
      <c r="R317" s="12"/>
      <c r="S317" s="12"/>
      <c r="T317" s="139">
        <v>45023</v>
      </c>
      <c r="U317" s="22" t="s">
        <v>99</v>
      </c>
      <c r="V317" s="21"/>
      <c r="W317" s="12"/>
      <c r="X317" s="12"/>
      <c r="Y317" s="12"/>
      <c r="Z317" s="12"/>
      <c r="AA317" s="12"/>
      <c r="AB317" s="12"/>
      <c r="AC317" s="12"/>
      <c r="AD317" s="12"/>
      <c r="AE317" s="12"/>
      <c r="AF317" s="113">
        <f t="shared" si="135"/>
        <v>43746</v>
      </c>
      <c r="AG317" s="18">
        <f t="shared" ca="1" si="132"/>
        <v>155710.75200000001</v>
      </c>
      <c r="AH317" s="18">
        <f t="shared" si="132"/>
        <v>150000</v>
      </c>
      <c r="AI317" s="6">
        <f t="shared" ca="1" si="132"/>
        <v>5.3999999999999999E-2</v>
      </c>
      <c r="AJ317" s="19">
        <f t="shared" ca="1" si="132"/>
        <v>2.0871999999999999E-4</v>
      </c>
      <c r="AK317" s="6">
        <f t="shared" si="132"/>
        <v>1.03</v>
      </c>
      <c r="AL317" s="113">
        <f t="shared" si="133"/>
        <v>43746</v>
      </c>
      <c r="AM317" s="19">
        <f t="shared" ca="1" si="134"/>
        <v>1.0380716800000001</v>
      </c>
      <c r="AN317" s="18">
        <f t="shared" ca="1" si="134"/>
        <v>5710.7520000000004</v>
      </c>
      <c r="AO317" s="12">
        <f t="shared" si="134"/>
        <v>0</v>
      </c>
      <c r="AP317" s="20">
        <f t="shared" si="134"/>
        <v>0</v>
      </c>
      <c r="AQ317" s="18">
        <f t="shared" si="134"/>
        <v>0</v>
      </c>
      <c r="AR317" s="13" t="str">
        <f t="shared" si="134"/>
        <v>A+J=</v>
      </c>
      <c r="AS317" s="113">
        <f t="shared" si="134"/>
        <v>44266</v>
      </c>
      <c r="AT317" s="21"/>
      <c r="AU317" s="21"/>
      <c r="AV317" s="45"/>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row>
    <row r="318" spans="1:196" x14ac:dyDescent="0.2">
      <c r="A318" s="140">
        <f t="shared" si="117"/>
        <v>43833</v>
      </c>
      <c r="B318" s="141">
        <f t="shared" ca="1" si="123"/>
        <v>157557.22200000001</v>
      </c>
      <c r="C318" s="142">
        <f t="shared" si="118"/>
        <v>150000</v>
      </c>
      <c r="D318" s="143">
        <f ca="1">IF(A318&lt;$B$1,VLOOKUP(A318,[1]DI!$A$4:$B$15000,2,FALSE),0)</f>
        <v>4.4000000000000004E-2</v>
      </c>
      <c r="E318" s="142">
        <f t="shared" ca="1" si="124"/>
        <v>1.7089000000000001E-4</v>
      </c>
      <c r="F318" s="144">
        <f t="shared" si="119"/>
        <v>1.03</v>
      </c>
      <c r="G318" s="145">
        <f t="shared" ca="1" si="112"/>
        <v>1.0001760167</v>
      </c>
      <c r="H318" s="142">
        <f ca="1">TRUNC(PRODUCT(G$10:G317),15)</f>
        <v>1.05038147976473</v>
      </c>
      <c r="I318" s="142">
        <f t="shared" si="120"/>
        <v>1</v>
      </c>
      <c r="J318" s="142">
        <f t="shared" ca="1" si="113"/>
        <v>1.05038148</v>
      </c>
      <c r="K318" s="142">
        <f t="shared" ca="1" si="114"/>
        <v>7557.2219999999998</v>
      </c>
      <c r="L318" s="146">
        <f>IF(VLOOKUP(A318,$U$12:$AD$125,8)=VLOOKUP(A317,$U$12:$AD$125,8),0,VLOOKUP(A318,U$12:$AD$125,8))</f>
        <v>0</v>
      </c>
      <c r="M318" s="147">
        <f>IF(L318&gt;0,VLOOKUP(L318,T$12:$AC$125,7),0)</f>
        <v>0</v>
      </c>
      <c r="N318" s="142">
        <f t="shared" si="115"/>
        <v>0</v>
      </c>
      <c r="O318" s="142">
        <f t="shared" ca="1" si="116"/>
        <v>7557.2219999999998</v>
      </c>
      <c r="P318" s="148" t="str">
        <f t="shared" si="121"/>
        <v>A+J=</v>
      </c>
      <c r="Q318" s="149">
        <f t="shared" si="122"/>
        <v>44266</v>
      </c>
      <c r="R318" s="12"/>
      <c r="S318" s="12"/>
      <c r="T318" s="139">
        <v>45037</v>
      </c>
      <c r="U318" s="22" t="s">
        <v>84</v>
      </c>
      <c r="V318" s="21"/>
      <c r="W318" s="12"/>
      <c r="X318" s="12"/>
      <c r="Y318" s="12"/>
      <c r="Z318" s="12"/>
      <c r="AA318" s="12"/>
      <c r="AB318" s="12"/>
      <c r="AC318" s="12"/>
      <c r="AD318" s="12"/>
      <c r="AE318" s="12"/>
      <c r="AF318" s="113">
        <f t="shared" si="135"/>
        <v>43747</v>
      </c>
      <c r="AG318" s="18">
        <f t="shared" ca="1" si="132"/>
        <v>155744.226</v>
      </c>
      <c r="AH318" s="18">
        <f t="shared" si="132"/>
        <v>150000</v>
      </c>
      <c r="AI318" s="6">
        <f t="shared" ca="1" si="132"/>
        <v>5.3999999999999999E-2</v>
      </c>
      <c r="AJ318" s="19">
        <f t="shared" ca="1" si="132"/>
        <v>2.0871999999999999E-4</v>
      </c>
      <c r="AK318" s="6">
        <f t="shared" si="132"/>
        <v>1.03</v>
      </c>
      <c r="AL318" s="113">
        <f t="shared" si="133"/>
        <v>43747</v>
      </c>
      <c r="AM318" s="19">
        <f t="shared" ca="1" si="134"/>
        <v>1.0382948400000001</v>
      </c>
      <c r="AN318" s="18">
        <f t="shared" ca="1" si="134"/>
        <v>5744.2259999999997</v>
      </c>
      <c r="AO318" s="12">
        <f t="shared" si="134"/>
        <v>0</v>
      </c>
      <c r="AP318" s="20">
        <f t="shared" si="134"/>
        <v>0</v>
      </c>
      <c r="AQ318" s="18">
        <f t="shared" si="134"/>
        <v>0</v>
      </c>
      <c r="AR318" s="13" t="str">
        <f t="shared" si="134"/>
        <v>A+J=</v>
      </c>
      <c r="AS318" s="113">
        <f t="shared" si="134"/>
        <v>44266</v>
      </c>
      <c r="AT318" s="21"/>
      <c r="AU318" s="21"/>
      <c r="AV318" s="45"/>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row>
    <row r="319" spans="1:196" x14ac:dyDescent="0.2">
      <c r="A319" s="140">
        <f t="shared" si="117"/>
        <v>43834</v>
      </c>
      <c r="B319" s="141">
        <f t="shared" ca="1" si="123"/>
        <v>157584.95399998999</v>
      </c>
      <c r="C319" s="142">
        <f t="shared" si="118"/>
        <v>150000</v>
      </c>
      <c r="D319" s="143">
        <f ca="1">IF(A319&lt;$B$1,VLOOKUP(A319,[1]DI!$A$4:$B$15000,2,FALSE),0)</f>
        <v>0</v>
      </c>
      <c r="E319" s="142">
        <f t="shared" ca="1" si="124"/>
        <v>0</v>
      </c>
      <c r="F319" s="144">
        <f t="shared" si="119"/>
        <v>1.03</v>
      </c>
      <c r="G319" s="145">
        <f t="shared" ca="1" si="112"/>
        <v>1</v>
      </c>
      <c r="H319" s="142">
        <f ca="1">TRUNC(PRODUCT(G$10:G318),15)</f>
        <v>1.0505663644465399</v>
      </c>
      <c r="I319" s="142">
        <f t="shared" si="120"/>
        <v>1</v>
      </c>
      <c r="J319" s="142">
        <f t="shared" ca="1" si="113"/>
        <v>1.0505663599999999</v>
      </c>
      <c r="K319" s="142">
        <f t="shared" ca="1" si="114"/>
        <v>7584.9539999899998</v>
      </c>
      <c r="L319" s="146">
        <f>IF(VLOOKUP(A319,$U$12:$AD$125,8)=VLOOKUP(A318,$U$12:$AD$125,8),0,VLOOKUP(A319,U$12:$AD$125,8))</f>
        <v>0</v>
      </c>
      <c r="M319" s="147">
        <f>IF(L319&gt;0,VLOOKUP(L319,T$12:$AC$125,7),0)</f>
        <v>0</v>
      </c>
      <c r="N319" s="142">
        <f t="shared" si="115"/>
        <v>0</v>
      </c>
      <c r="O319" s="142">
        <f t="shared" ca="1" si="116"/>
        <v>7584.9539999899998</v>
      </c>
      <c r="P319" s="148" t="str">
        <f t="shared" si="121"/>
        <v>A+J=</v>
      </c>
      <c r="Q319" s="149">
        <f t="shared" si="122"/>
        <v>44266</v>
      </c>
      <c r="R319" s="12"/>
      <c r="S319" s="12"/>
      <c r="T319" s="139">
        <v>45047</v>
      </c>
      <c r="U319" s="22" t="s">
        <v>101</v>
      </c>
      <c r="V319" s="21"/>
      <c r="W319" s="12"/>
      <c r="X319" s="12"/>
      <c r="Y319" s="12"/>
      <c r="Z319" s="12"/>
      <c r="AA319" s="12"/>
      <c r="AB319" s="12"/>
      <c r="AC319" s="12"/>
      <c r="AD319" s="12"/>
      <c r="AE319" s="12"/>
      <c r="AF319" s="113">
        <f t="shared" si="135"/>
        <v>43748</v>
      </c>
      <c r="AG319" s="18">
        <f t="shared" ca="1" si="132"/>
        <v>155777.70899998999</v>
      </c>
      <c r="AH319" s="18">
        <f t="shared" si="132"/>
        <v>150000</v>
      </c>
      <c r="AI319" s="6">
        <f t="shared" ca="1" si="132"/>
        <v>5.3999999999999999E-2</v>
      </c>
      <c r="AJ319" s="19">
        <f t="shared" ca="1" si="132"/>
        <v>2.0871999999999999E-4</v>
      </c>
      <c r="AK319" s="6">
        <f t="shared" si="132"/>
        <v>1.03</v>
      </c>
      <c r="AL319" s="113">
        <f t="shared" si="133"/>
        <v>43748</v>
      </c>
      <c r="AM319" s="19">
        <f t="shared" ca="1" si="134"/>
        <v>1.0385180599999999</v>
      </c>
      <c r="AN319" s="18">
        <f t="shared" ca="1" si="134"/>
        <v>5777.7089999899999</v>
      </c>
      <c r="AO319" s="12">
        <f t="shared" si="134"/>
        <v>0</v>
      </c>
      <c r="AP319" s="20">
        <f t="shared" si="134"/>
        <v>0</v>
      </c>
      <c r="AQ319" s="18">
        <f t="shared" si="134"/>
        <v>0</v>
      </c>
      <c r="AR319" s="13" t="str">
        <f t="shared" si="134"/>
        <v>A+J=</v>
      </c>
      <c r="AS319" s="113">
        <f t="shared" si="134"/>
        <v>44266</v>
      </c>
      <c r="AT319" s="21"/>
      <c r="AU319" s="21"/>
      <c r="AV319" s="45"/>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1"/>
      <c r="GK319" s="21"/>
      <c r="GL319" s="21"/>
      <c r="GM319" s="21"/>
      <c r="GN319" s="21"/>
    </row>
    <row r="320" spans="1:196" x14ac:dyDescent="0.2">
      <c r="A320" s="140">
        <f t="shared" si="117"/>
        <v>43835</v>
      </c>
      <c r="B320" s="141">
        <f t="shared" ca="1" si="123"/>
        <v>157584.95399998999</v>
      </c>
      <c r="C320" s="142">
        <f t="shared" si="118"/>
        <v>150000</v>
      </c>
      <c r="D320" s="143">
        <f ca="1">IF(A320&lt;$B$1,VLOOKUP(A320,[1]DI!$A$4:$B$15000,2,FALSE),0)</f>
        <v>0</v>
      </c>
      <c r="E320" s="142">
        <f t="shared" ca="1" si="124"/>
        <v>0</v>
      </c>
      <c r="F320" s="144">
        <f t="shared" si="119"/>
        <v>1.03</v>
      </c>
      <c r="G320" s="145">
        <f t="shared" ca="1" si="112"/>
        <v>1</v>
      </c>
      <c r="H320" s="142">
        <f ca="1">TRUNC(PRODUCT(G$10:G319),15)</f>
        <v>1.0505663644465399</v>
      </c>
      <c r="I320" s="142">
        <f t="shared" si="120"/>
        <v>1</v>
      </c>
      <c r="J320" s="142">
        <f t="shared" ca="1" si="113"/>
        <v>1.0505663599999999</v>
      </c>
      <c r="K320" s="142">
        <f t="shared" ca="1" si="114"/>
        <v>7584.9539999899998</v>
      </c>
      <c r="L320" s="146">
        <f>IF(VLOOKUP(A320,$U$12:$AD$125,8)=VLOOKUP(A319,$U$12:$AD$125,8),0,VLOOKUP(A320,U$12:$AD$125,8))</f>
        <v>0</v>
      </c>
      <c r="M320" s="147">
        <f>IF(L320&gt;0,VLOOKUP(L320,T$12:$AC$125,7),0)</f>
        <v>0</v>
      </c>
      <c r="N320" s="142">
        <f t="shared" si="115"/>
        <v>0</v>
      </c>
      <c r="O320" s="142">
        <f t="shared" ca="1" si="116"/>
        <v>7584.9539999899998</v>
      </c>
      <c r="P320" s="148" t="str">
        <f t="shared" si="121"/>
        <v>A+J=</v>
      </c>
      <c r="Q320" s="149">
        <f t="shared" si="122"/>
        <v>44266</v>
      </c>
      <c r="R320" s="12"/>
      <c r="S320" s="12"/>
      <c r="T320" s="139">
        <v>45085</v>
      </c>
      <c r="U320" s="22" t="s">
        <v>100</v>
      </c>
      <c r="V320" s="21"/>
      <c r="W320" s="12"/>
      <c r="X320" s="12"/>
      <c r="Y320" s="12"/>
      <c r="Z320" s="12"/>
      <c r="AA320" s="12"/>
      <c r="AB320" s="12"/>
      <c r="AC320" s="12"/>
      <c r="AD320" s="12"/>
      <c r="AE320" s="12"/>
      <c r="AF320" s="113">
        <f t="shared" si="135"/>
        <v>43749</v>
      </c>
      <c r="AG320" s="18">
        <f t="shared" ca="1" si="132"/>
        <v>155811.19799998999</v>
      </c>
      <c r="AH320" s="18">
        <f t="shared" si="132"/>
        <v>150000</v>
      </c>
      <c r="AI320" s="6">
        <f t="shared" ca="1" si="132"/>
        <v>5.3999999999999999E-2</v>
      </c>
      <c r="AJ320" s="19">
        <f t="shared" ca="1" si="132"/>
        <v>2.0871999999999999E-4</v>
      </c>
      <c r="AK320" s="6">
        <f t="shared" si="132"/>
        <v>1.03</v>
      </c>
      <c r="AL320" s="113">
        <f t="shared" si="133"/>
        <v>43749</v>
      </c>
      <c r="AM320" s="19">
        <f t="shared" ca="1" si="134"/>
        <v>1.03874132</v>
      </c>
      <c r="AN320" s="18">
        <f t="shared" ca="1" si="134"/>
        <v>5811.1979999900004</v>
      </c>
      <c r="AO320" s="12">
        <f t="shared" si="134"/>
        <v>0</v>
      </c>
      <c r="AP320" s="20">
        <f t="shared" si="134"/>
        <v>0</v>
      </c>
      <c r="AQ320" s="18">
        <f t="shared" si="134"/>
        <v>0</v>
      </c>
      <c r="AR320" s="13" t="str">
        <f t="shared" si="134"/>
        <v>A+J=</v>
      </c>
      <c r="AS320" s="113">
        <f t="shared" si="134"/>
        <v>44266</v>
      </c>
      <c r="AT320" s="21"/>
      <c r="AU320" s="21"/>
      <c r="AV320" s="45"/>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1"/>
      <c r="GK320" s="21"/>
      <c r="GL320" s="21"/>
      <c r="GM320" s="21"/>
      <c r="GN320" s="21"/>
    </row>
    <row r="321" spans="1:196" x14ac:dyDescent="0.2">
      <c r="A321" s="140">
        <f t="shared" si="117"/>
        <v>43836</v>
      </c>
      <c r="B321" s="141">
        <f t="shared" ca="1" si="123"/>
        <v>157584.95399998999</v>
      </c>
      <c r="C321" s="142">
        <f t="shared" si="118"/>
        <v>150000</v>
      </c>
      <c r="D321" s="143">
        <f ca="1">IF(A321&lt;$B$1,VLOOKUP(A321,[1]DI!$A$4:$B$15000,2,FALSE),0)</f>
        <v>4.4000000000000004E-2</v>
      </c>
      <c r="E321" s="142">
        <f t="shared" ca="1" si="124"/>
        <v>1.7089000000000001E-4</v>
      </c>
      <c r="F321" s="144">
        <f t="shared" si="119"/>
        <v>1.03</v>
      </c>
      <c r="G321" s="145">
        <f t="shared" ca="1" si="112"/>
        <v>1.0001760167</v>
      </c>
      <c r="H321" s="142">
        <f ca="1">TRUNC(PRODUCT(G$10:G320),15)</f>
        <v>1.0505663644465399</v>
      </c>
      <c r="I321" s="142">
        <f t="shared" si="120"/>
        <v>1</v>
      </c>
      <c r="J321" s="142">
        <f t="shared" ca="1" si="113"/>
        <v>1.0505663599999999</v>
      </c>
      <c r="K321" s="142">
        <f t="shared" ca="1" si="114"/>
        <v>7584.9539999899998</v>
      </c>
      <c r="L321" s="146">
        <f>IF(VLOOKUP(A321,$U$12:$AD$125,8)=VLOOKUP(A320,$U$12:$AD$125,8),0,VLOOKUP(A321,U$12:$AD$125,8))</f>
        <v>0</v>
      </c>
      <c r="M321" s="147">
        <f>IF(L321&gt;0,VLOOKUP(L321,T$12:$AC$125,7),0)</f>
        <v>0</v>
      </c>
      <c r="N321" s="142">
        <f t="shared" si="115"/>
        <v>0</v>
      </c>
      <c r="O321" s="142">
        <f t="shared" ca="1" si="116"/>
        <v>7584.9539999899998</v>
      </c>
      <c r="P321" s="148" t="str">
        <f t="shared" si="121"/>
        <v>A+J=</v>
      </c>
      <c r="Q321" s="149">
        <f t="shared" si="122"/>
        <v>44266</v>
      </c>
      <c r="R321" s="12"/>
      <c r="S321" s="12"/>
      <c r="T321" s="139">
        <v>45176</v>
      </c>
      <c r="U321" s="22" t="s">
        <v>102</v>
      </c>
      <c r="V321" s="21"/>
      <c r="W321" s="12"/>
      <c r="X321" s="12"/>
      <c r="Y321" s="12"/>
      <c r="Z321" s="12"/>
      <c r="AA321" s="12"/>
      <c r="AB321" s="12"/>
      <c r="AC321" s="12"/>
      <c r="AD321" s="12"/>
      <c r="AE321" s="12"/>
      <c r="AF321" s="113">
        <f t="shared" si="135"/>
        <v>43750</v>
      </c>
      <c r="AG321" s="18">
        <f t="shared" ca="1" si="132"/>
        <v>155844.69449999</v>
      </c>
      <c r="AH321" s="18">
        <f t="shared" si="132"/>
        <v>150000</v>
      </c>
      <c r="AI321" s="6">
        <f t="shared" ca="1" si="132"/>
        <v>0</v>
      </c>
      <c r="AJ321" s="19">
        <f t="shared" ca="1" si="132"/>
        <v>0</v>
      </c>
      <c r="AK321" s="6">
        <f t="shared" si="132"/>
        <v>1.03</v>
      </c>
      <c r="AL321" s="113">
        <f t="shared" si="133"/>
        <v>43750</v>
      </c>
      <c r="AM321" s="19">
        <f t="shared" ca="1" si="134"/>
        <v>1.0389646299999999</v>
      </c>
      <c r="AN321" s="18">
        <f t="shared" ca="1" si="134"/>
        <v>5844.6944999899997</v>
      </c>
      <c r="AO321" s="12">
        <f t="shared" si="134"/>
        <v>0</v>
      </c>
      <c r="AP321" s="20">
        <f t="shared" si="134"/>
        <v>0</v>
      </c>
      <c r="AQ321" s="18">
        <f t="shared" si="134"/>
        <v>0</v>
      </c>
      <c r="AR321" s="13" t="str">
        <f t="shared" si="134"/>
        <v>A+J=</v>
      </c>
      <c r="AS321" s="113">
        <f t="shared" si="134"/>
        <v>44266</v>
      </c>
      <c r="AT321" s="21"/>
      <c r="AU321" s="21"/>
      <c r="AV321" s="45"/>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row>
    <row r="322" spans="1:196" x14ac:dyDescent="0.2">
      <c r="A322" s="140">
        <f t="shared" si="117"/>
        <v>43837</v>
      </c>
      <c r="B322" s="141">
        <f t="shared" ca="1" si="123"/>
        <v>157612.69200000001</v>
      </c>
      <c r="C322" s="142">
        <f t="shared" si="118"/>
        <v>150000</v>
      </c>
      <c r="D322" s="143">
        <f ca="1">IF(A322&lt;$B$1,VLOOKUP(A322,[1]DI!$A$4:$B$15000,2,FALSE),0)</f>
        <v>4.4000000000000004E-2</v>
      </c>
      <c r="E322" s="142">
        <f t="shared" ca="1" si="124"/>
        <v>1.7089000000000001E-4</v>
      </c>
      <c r="F322" s="144">
        <f t="shared" si="119"/>
        <v>1.03</v>
      </c>
      <c r="G322" s="145">
        <f t="shared" ca="1" si="112"/>
        <v>1.0001760167</v>
      </c>
      <c r="H322" s="142">
        <f ca="1">TRUNC(PRODUCT(G$10:G321),15)</f>
        <v>1.05075128167114</v>
      </c>
      <c r="I322" s="142">
        <f t="shared" si="120"/>
        <v>1</v>
      </c>
      <c r="J322" s="142">
        <f t="shared" ca="1" si="113"/>
        <v>1.0507512800000001</v>
      </c>
      <c r="K322" s="142">
        <f t="shared" ca="1" si="114"/>
        <v>7612.692</v>
      </c>
      <c r="L322" s="146">
        <f>IF(VLOOKUP(A322,$U$12:$AD$125,8)=VLOOKUP(A321,$U$12:$AD$125,8),0,VLOOKUP(A322,U$12:$AD$125,8))</f>
        <v>0</v>
      </c>
      <c r="M322" s="147">
        <f>IF(L322&gt;0,VLOOKUP(L322,T$12:$AC$125,7),0)</f>
        <v>0</v>
      </c>
      <c r="N322" s="142">
        <f t="shared" si="115"/>
        <v>0</v>
      </c>
      <c r="O322" s="142">
        <f t="shared" ca="1" si="116"/>
        <v>7612.692</v>
      </c>
      <c r="P322" s="148" t="str">
        <f t="shared" si="121"/>
        <v>A+J=</v>
      </c>
      <c r="Q322" s="149">
        <f t="shared" si="122"/>
        <v>44266</v>
      </c>
      <c r="R322" s="12"/>
      <c r="S322" s="12"/>
      <c r="T322" s="139">
        <v>45211</v>
      </c>
      <c r="U322" s="28" t="s">
        <v>88</v>
      </c>
      <c r="V322" s="21"/>
      <c r="W322" s="12"/>
      <c r="X322" s="12"/>
      <c r="Y322" s="12"/>
      <c r="Z322" s="12"/>
      <c r="AA322" s="12"/>
      <c r="AB322" s="12"/>
      <c r="AC322" s="12"/>
      <c r="AD322" s="12"/>
      <c r="AE322" s="12"/>
      <c r="AF322" s="113">
        <f t="shared" si="135"/>
        <v>43751</v>
      </c>
      <c r="AG322" s="18">
        <f t="shared" ref="AG322:AK335" ca="1" si="136">VLOOKUP($AF322,$A$10:$Q$3625,(AG$1)+1)</f>
        <v>155844.69449999</v>
      </c>
      <c r="AH322" s="18">
        <f t="shared" si="136"/>
        <v>150000</v>
      </c>
      <c r="AI322" s="6">
        <f t="shared" ca="1" si="136"/>
        <v>0</v>
      </c>
      <c r="AJ322" s="19">
        <f t="shared" ca="1" si="136"/>
        <v>0</v>
      </c>
      <c r="AK322" s="6">
        <f t="shared" si="136"/>
        <v>1.03</v>
      </c>
      <c r="AL322" s="113">
        <f t="shared" si="133"/>
        <v>43751</v>
      </c>
      <c r="AM322" s="19">
        <f t="shared" ref="AM322:AS335" ca="1" si="137">VLOOKUP($AF322,$A$10:$Q$3625,(AM$1)+1)</f>
        <v>1.0389646299999999</v>
      </c>
      <c r="AN322" s="18">
        <f t="shared" ca="1" si="137"/>
        <v>5844.6944999899997</v>
      </c>
      <c r="AO322" s="12">
        <f t="shared" si="137"/>
        <v>0</v>
      </c>
      <c r="AP322" s="20">
        <f t="shared" si="137"/>
        <v>0</v>
      </c>
      <c r="AQ322" s="18">
        <f t="shared" si="137"/>
        <v>0</v>
      </c>
      <c r="AR322" s="13" t="str">
        <f t="shared" si="137"/>
        <v>A+J=</v>
      </c>
      <c r="AS322" s="113">
        <f t="shared" si="137"/>
        <v>44266</v>
      </c>
      <c r="AT322" s="21"/>
      <c r="AU322" s="21"/>
      <c r="AV322" s="45"/>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row>
    <row r="323" spans="1:196" x14ac:dyDescent="0.2">
      <c r="A323" s="140">
        <f t="shared" si="117"/>
        <v>43838</v>
      </c>
      <c r="B323" s="141">
        <f t="shared" ca="1" si="123"/>
        <v>157640.4345</v>
      </c>
      <c r="C323" s="142">
        <f t="shared" si="118"/>
        <v>150000</v>
      </c>
      <c r="D323" s="143">
        <f ca="1">IF(A323&lt;$B$1,VLOOKUP(A323,[1]DI!$A$4:$B$15000,2,FALSE),0)</f>
        <v>4.4000000000000004E-2</v>
      </c>
      <c r="E323" s="142">
        <f t="shared" ca="1" si="124"/>
        <v>1.7089000000000001E-4</v>
      </c>
      <c r="F323" s="144">
        <f t="shared" si="119"/>
        <v>1.03</v>
      </c>
      <c r="G323" s="145">
        <f t="shared" ca="1" si="112"/>
        <v>1.0001760167</v>
      </c>
      <c r="H323" s="142">
        <f ca="1">TRUNC(PRODUCT(G$10:G322),15)</f>
        <v>1.0509362314442601</v>
      </c>
      <c r="I323" s="142">
        <f t="shared" si="120"/>
        <v>1</v>
      </c>
      <c r="J323" s="142">
        <f t="shared" ca="1" si="113"/>
        <v>1.05093623</v>
      </c>
      <c r="K323" s="142">
        <f t="shared" ca="1" si="114"/>
        <v>7640.4345000000003</v>
      </c>
      <c r="L323" s="146">
        <f>IF(VLOOKUP(A323,$U$12:$AD$125,8)=VLOOKUP(A322,$U$12:$AD$125,8),0,VLOOKUP(A323,U$12:$AD$125,8))</f>
        <v>0</v>
      </c>
      <c r="M323" s="147">
        <f>IF(L323&gt;0,VLOOKUP(L323,T$12:$AC$125,7),0)</f>
        <v>0</v>
      </c>
      <c r="N323" s="142">
        <f t="shared" si="115"/>
        <v>0</v>
      </c>
      <c r="O323" s="142">
        <f t="shared" ca="1" si="116"/>
        <v>7640.4345000000003</v>
      </c>
      <c r="P323" s="148" t="str">
        <f t="shared" si="121"/>
        <v>A+J=</v>
      </c>
      <c r="Q323" s="149">
        <f t="shared" si="122"/>
        <v>44266</v>
      </c>
      <c r="R323" s="12"/>
      <c r="S323" s="12"/>
      <c r="T323" s="139">
        <v>45232</v>
      </c>
      <c r="U323" s="22" t="s">
        <v>94</v>
      </c>
      <c r="V323" s="21"/>
      <c r="W323" s="12"/>
      <c r="X323" s="12"/>
      <c r="Y323" s="12"/>
      <c r="Z323" s="12"/>
      <c r="AA323" s="12"/>
      <c r="AB323" s="12"/>
      <c r="AC323" s="12"/>
      <c r="AD323" s="12"/>
      <c r="AE323" s="12"/>
      <c r="AF323" s="113">
        <f t="shared" si="135"/>
        <v>43752</v>
      </c>
      <c r="AG323" s="18">
        <f t="shared" ca="1" si="136"/>
        <v>155844.69449999</v>
      </c>
      <c r="AH323" s="18">
        <f t="shared" si="136"/>
        <v>150000</v>
      </c>
      <c r="AI323" s="6">
        <f t="shared" ca="1" si="136"/>
        <v>5.3999999999999999E-2</v>
      </c>
      <c r="AJ323" s="19">
        <f t="shared" ca="1" si="136"/>
        <v>2.0871999999999999E-4</v>
      </c>
      <c r="AK323" s="6">
        <f t="shared" si="136"/>
        <v>1.03</v>
      </c>
      <c r="AL323" s="113">
        <f t="shared" si="133"/>
        <v>43752</v>
      </c>
      <c r="AM323" s="19">
        <f t="shared" ca="1" si="137"/>
        <v>1.0389646299999999</v>
      </c>
      <c r="AN323" s="18">
        <f t="shared" ca="1" si="137"/>
        <v>5844.6944999899997</v>
      </c>
      <c r="AO323" s="12">
        <f t="shared" si="137"/>
        <v>0</v>
      </c>
      <c r="AP323" s="20">
        <f t="shared" si="137"/>
        <v>0</v>
      </c>
      <c r="AQ323" s="18">
        <f t="shared" si="137"/>
        <v>0</v>
      </c>
      <c r="AR323" s="13" t="str">
        <f t="shared" si="137"/>
        <v>A+J=</v>
      </c>
      <c r="AS323" s="113">
        <f t="shared" si="137"/>
        <v>44266</v>
      </c>
      <c r="AT323" s="21"/>
      <c r="AU323" s="21"/>
      <c r="AV323" s="45"/>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1"/>
      <c r="GK323" s="21"/>
      <c r="GL323" s="21"/>
      <c r="GM323" s="21"/>
      <c r="GN323" s="21"/>
    </row>
    <row r="324" spans="1:196" x14ac:dyDescent="0.2">
      <c r="A324" s="140">
        <f t="shared" si="117"/>
        <v>43839</v>
      </c>
      <c r="B324" s="141">
        <f t="shared" ca="1" si="123"/>
        <v>157668.18150000001</v>
      </c>
      <c r="C324" s="142">
        <f t="shared" si="118"/>
        <v>150000</v>
      </c>
      <c r="D324" s="143">
        <f ca="1">IF(A324&lt;$B$1,VLOOKUP(A324,[1]DI!$A$4:$B$15000,2,FALSE),0)</f>
        <v>4.4000000000000004E-2</v>
      </c>
      <c r="E324" s="142">
        <f t="shared" ca="1" si="124"/>
        <v>1.7089000000000001E-4</v>
      </c>
      <c r="F324" s="144">
        <f t="shared" si="119"/>
        <v>1.03</v>
      </c>
      <c r="G324" s="145">
        <f t="shared" ca="1" si="112"/>
        <v>1.0001760167</v>
      </c>
      <c r="H324" s="142">
        <f ca="1">TRUNC(PRODUCT(G$10:G323),15)</f>
        <v>1.0511212137716299</v>
      </c>
      <c r="I324" s="142">
        <f t="shared" si="120"/>
        <v>1</v>
      </c>
      <c r="J324" s="142">
        <f t="shared" ca="1" si="113"/>
        <v>1.05112121</v>
      </c>
      <c r="K324" s="142">
        <f t="shared" ca="1" si="114"/>
        <v>7668.1814999999997</v>
      </c>
      <c r="L324" s="146">
        <f>IF(VLOOKUP(A324,$U$12:$AD$125,8)=VLOOKUP(A323,$U$12:$AD$125,8),0,VLOOKUP(A324,U$12:$AD$125,8))</f>
        <v>0</v>
      </c>
      <c r="M324" s="147">
        <f>IF(L324&gt;0,VLOOKUP(L324,T$12:$AC$125,7),0)</f>
        <v>0</v>
      </c>
      <c r="N324" s="142">
        <f t="shared" si="115"/>
        <v>0</v>
      </c>
      <c r="O324" s="142">
        <f t="shared" ca="1" si="116"/>
        <v>7668.1814999999997</v>
      </c>
      <c r="P324" s="148" t="str">
        <f t="shared" si="121"/>
        <v>A+J=</v>
      </c>
      <c r="Q324" s="149">
        <f t="shared" si="122"/>
        <v>44266</v>
      </c>
      <c r="R324" s="12"/>
      <c r="S324" s="12"/>
      <c r="T324" s="139">
        <v>45245</v>
      </c>
      <c r="U324" s="22" t="s">
        <v>103</v>
      </c>
      <c r="V324" s="21"/>
      <c r="W324" s="12"/>
      <c r="X324" s="12"/>
      <c r="Y324" s="12"/>
      <c r="Z324" s="12"/>
      <c r="AA324" s="12"/>
      <c r="AB324" s="12"/>
      <c r="AC324" s="12"/>
      <c r="AD324" s="12"/>
      <c r="AE324" s="12"/>
      <c r="AF324" s="113">
        <f t="shared" si="135"/>
        <v>43753</v>
      </c>
      <c r="AG324" s="18">
        <f t="shared" ca="1" si="136"/>
        <v>155878.1985</v>
      </c>
      <c r="AH324" s="18">
        <f t="shared" si="136"/>
        <v>150000</v>
      </c>
      <c r="AI324" s="6">
        <f t="shared" ca="1" si="136"/>
        <v>5.3999999999999999E-2</v>
      </c>
      <c r="AJ324" s="19">
        <f t="shared" ca="1" si="136"/>
        <v>2.0871999999999999E-4</v>
      </c>
      <c r="AK324" s="6">
        <f t="shared" si="136"/>
        <v>1.03</v>
      </c>
      <c r="AL324" s="113">
        <f t="shared" si="133"/>
        <v>43753</v>
      </c>
      <c r="AM324" s="19">
        <f t="shared" ca="1" si="137"/>
        <v>1.0391879900000001</v>
      </c>
      <c r="AN324" s="18">
        <f t="shared" ca="1" si="137"/>
        <v>5878.1985000000004</v>
      </c>
      <c r="AO324" s="12">
        <f t="shared" si="137"/>
        <v>0</v>
      </c>
      <c r="AP324" s="20">
        <f t="shared" si="137"/>
        <v>0</v>
      </c>
      <c r="AQ324" s="18">
        <f t="shared" si="137"/>
        <v>0</v>
      </c>
      <c r="AR324" s="13" t="str">
        <f t="shared" si="137"/>
        <v>A+J=</v>
      </c>
      <c r="AS324" s="113">
        <f t="shared" si="137"/>
        <v>44266</v>
      </c>
      <c r="AT324" s="21"/>
      <c r="AU324" s="21"/>
      <c r="AV324" s="45"/>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1"/>
      <c r="GK324" s="21"/>
      <c r="GL324" s="21"/>
      <c r="GM324" s="21"/>
      <c r="GN324" s="21"/>
    </row>
    <row r="325" spans="1:196" x14ac:dyDescent="0.2">
      <c r="A325" s="140">
        <f t="shared" si="117"/>
        <v>43840</v>
      </c>
      <c r="B325" s="141">
        <f t="shared" ca="1" si="123"/>
        <v>157695.9345</v>
      </c>
      <c r="C325" s="142">
        <f t="shared" si="118"/>
        <v>150000</v>
      </c>
      <c r="D325" s="143">
        <f ca="1">IF(A325&lt;$B$1,VLOOKUP(A325,[1]DI!$A$4:$B$15000,2,FALSE),0)</f>
        <v>4.4000000000000004E-2</v>
      </c>
      <c r="E325" s="142">
        <f t="shared" ca="1" si="124"/>
        <v>1.7089000000000001E-4</v>
      </c>
      <c r="F325" s="144">
        <f t="shared" si="119"/>
        <v>1.03</v>
      </c>
      <c r="G325" s="145">
        <f t="shared" ca="1" si="112"/>
        <v>1.0001760167</v>
      </c>
      <c r="H325" s="142">
        <f ca="1">TRUNC(PRODUCT(G$10:G324),15)</f>
        <v>1.0513062286589701</v>
      </c>
      <c r="I325" s="142">
        <f t="shared" si="120"/>
        <v>1</v>
      </c>
      <c r="J325" s="142">
        <f t="shared" ca="1" si="113"/>
        <v>1.05130623</v>
      </c>
      <c r="K325" s="142">
        <f t="shared" ca="1" si="114"/>
        <v>7695.9345000000003</v>
      </c>
      <c r="L325" s="146">
        <f>IF(VLOOKUP(A325,$U$12:$AD$125,8)=VLOOKUP(A324,$U$12:$AD$125,8),0,VLOOKUP(A325,U$12:$AD$125,8))</f>
        <v>0</v>
      </c>
      <c r="M325" s="147">
        <f>IF(L325&gt;0,VLOOKUP(L325,T$12:$AC$125,7),0)</f>
        <v>0</v>
      </c>
      <c r="N325" s="142">
        <f t="shared" si="115"/>
        <v>0</v>
      </c>
      <c r="O325" s="142">
        <f t="shared" ca="1" si="116"/>
        <v>7695.9345000000003</v>
      </c>
      <c r="P325" s="148" t="str">
        <f t="shared" si="121"/>
        <v>A+J=</v>
      </c>
      <c r="Q325" s="149">
        <f t="shared" si="122"/>
        <v>44266</v>
      </c>
      <c r="R325" s="12"/>
      <c r="S325" s="12"/>
      <c r="T325" s="139">
        <v>45285</v>
      </c>
      <c r="U325" s="22" t="s">
        <v>96</v>
      </c>
      <c r="V325" s="21"/>
      <c r="W325" s="12"/>
      <c r="X325" s="12"/>
      <c r="Y325" s="12"/>
      <c r="Z325" s="12"/>
      <c r="AA325" s="12"/>
      <c r="AB325" s="12"/>
      <c r="AC325" s="12"/>
      <c r="AD325" s="12"/>
      <c r="AE325" s="12"/>
      <c r="AF325" s="113">
        <f t="shared" si="135"/>
        <v>43754</v>
      </c>
      <c r="AG325" s="18">
        <f t="shared" ca="1" si="136"/>
        <v>155911.71</v>
      </c>
      <c r="AH325" s="18">
        <f t="shared" si="136"/>
        <v>150000</v>
      </c>
      <c r="AI325" s="6">
        <f t="shared" ca="1" si="136"/>
        <v>5.3999999999999999E-2</v>
      </c>
      <c r="AJ325" s="19">
        <f t="shared" ca="1" si="136"/>
        <v>2.0871999999999999E-4</v>
      </c>
      <c r="AK325" s="6">
        <f t="shared" si="136"/>
        <v>1.03</v>
      </c>
      <c r="AL325" s="113">
        <f t="shared" si="133"/>
        <v>43754</v>
      </c>
      <c r="AM325" s="19">
        <f t="shared" ca="1" si="137"/>
        <v>1.0394114000000001</v>
      </c>
      <c r="AN325" s="18">
        <f t="shared" ca="1" si="137"/>
        <v>5911.71</v>
      </c>
      <c r="AO325" s="12">
        <f t="shared" si="137"/>
        <v>0</v>
      </c>
      <c r="AP325" s="20">
        <f t="shared" si="137"/>
        <v>0</v>
      </c>
      <c r="AQ325" s="18">
        <f t="shared" si="137"/>
        <v>0</v>
      </c>
      <c r="AR325" s="13" t="str">
        <f t="shared" si="137"/>
        <v>A+J=</v>
      </c>
      <c r="AS325" s="113">
        <f t="shared" si="137"/>
        <v>44266</v>
      </c>
      <c r="AT325" s="21"/>
      <c r="AU325" s="21"/>
      <c r="AV325" s="45"/>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1"/>
      <c r="GK325" s="21"/>
      <c r="GL325" s="21"/>
      <c r="GM325" s="21"/>
      <c r="GN325" s="21"/>
    </row>
    <row r="326" spans="1:196" x14ac:dyDescent="0.2">
      <c r="A326" s="140">
        <f t="shared" si="117"/>
        <v>43841</v>
      </c>
      <c r="B326" s="141">
        <f t="shared" ca="1" si="123"/>
        <v>157723.69200000001</v>
      </c>
      <c r="C326" s="142">
        <f t="shared" si="118"/>
        <v>150000</v>
      </c>
      <c r="D326" s="143">
        <f ca="1">IF(A326&lt;$B$1,VLOOKUP(A326,[1]DI!$A$4:$B$15000,2,FALSE),0)</f>
        <v>0</v>
      </c>
      <c r="E326" s="142">
        <f t="shared" ca="1" si="124"/>
        <v>0</v>
      </c>
      <c r="F326" s="144">
        <f t="shared" si="119"/>
        <v>1.03</v>
      </c>
      <c r="G326" s="145">
        <f t="shared" ca="1" si="112"/>
        <v>1</v>
      </c>
      <c r="H326" s="142">
        <f ca="1">TRUNC(PRODUCT(G$10:G325),15)</f>
        <v>1.0514912761120301</v>
      </c>
      <c r="I326" s="142">
        <f t="shared" si="120"/>
        <v>1</v>
      </c>
      <c r="J326" s="142">
        <f t="shared" ca="1" si="113"/>
        <v>1.05149128</v>
      </c>
      <c r="K326" s="142">
        <f t="shared" ca="1" si="114"/>
        <v>7723.692</v>
      </c>
      <c r="L326" s="146">
        <f>IF(VLOOKUP(A326,$U$12:$AD$125,8)=VLOOKUP(A325,$U$12:$AD$125,8),0,VLOOKUP(A326,U$12:$AD$125,8))</f>
        <v>0</v>
      </c>
      <c r="M326" s="147">
        <f>IF(L326&gt;0,VLOOKUP(L326,T$12:$AC$125,7),0)</f>
        <v>0</v>
      </c>
      <c r="N326" s="142">
        <f t="shared" si="115"/>
        <v>0</v>
      </c>
      <c r="O326" s="142">
        <f t="shared" ca="1" si="116"/>
        <v>7723.692</v>
      </c>
      <c r="P326" s="148" t="str">
        <f t="shared" si="121"/>
        <v>A+J=</v>
      </c>
      <c r="Q326" s="149">
        <f t="shared" si="122"/>
        <v>44266</v>
      </c>
      <c r="R326" s="12"/>
      <c r="S326" s="12"/>
      <c r="T326" s="139">
        <v>45292</v>
      </c>
      <c r="U326" s="22" t="s">
        <v>98</v>
      </c>
      <c r="V326" s="21"/>
      <c r="W326" s="12"/>
      <c r="X326" s="12"/>
      <c r="Y326" s="12"/>
      <c r="Z326" s="12"/>
      <c r="AA326" s="12"/>
      <c r="AB326" s="12"/>
      <c r="AC326" s="12"/>
      <c r="AD326" s="12"/>
      <c r="AE326" s="12"/>
      <c r="AF326" s="113">
        <f t="shared" si="135"/>
        <v>43755</v>
      </c>
      <c r="AG326" s="18">
        <f t="shared" ca="1" si="136"/>
        <v>155945.22750000001</v>
      </c>
      <c r="AH326" s="18">
        <f t="shared" si="136"/>
        <v>150000</v>
      </c>
      <c r="AI326" s="6">
        <f t="shared" ca="1" si="136"/>
        <v>5.3999999999999999E-2</v>
      </c>
      <c r="AJ326" s="19">
        <f t="shared" ca="1" si="136"/>
        <v>2.0871999999999999E-4</v>
      </c>
      <c r="AK326" s="6">
        <f t="shared" si="136"/>
        <v>1.03</v>
      </c>
      <c r="AL326" s="113">
        <f t="shared" si="133"/>
        <v>43755</v>
      </c>
      <c r="AM326" s="19">
        <f t="shared" ca="1" si="137"/>
        <v>1.0396348500000001</v>
      </c>
      <c r="AN326" s="18">
        <f t="shared" ca="1" si="137"/>
        <v>5945.2275</v>
      </c>
      <c r="AO326" s="12">
        <f t="shared" si="137"/>
        <v>0</v>
      </c>
      <c r="AP326" s="20">
        <f t="shared" si="137"/>
        <v>0</v>
      </c>
      <c r="AQ326" s="18">
        <f t="shared" si="137"/>
        <v>0</v>
      </c>
      <c r="AR326" s="13" t="str">
        <f t="shared" si="137"/>
        <v>A+J=</v>
      </c>
      <c r="AS326" s="113">
        <f t="shared" si="137"/>
        <v>44266</v>
      </c>
      <c r="AT326" s="21"/>
      <c r="AU326" s="21"/>
      <c r="AV326" s="45"/>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row>
    <row r="327" spans="1:196" x14ac:dyDescent="0.2">
      <c r="A327" s="140">
        <f t="shared" si="117"/>
        <v>43842</v>
      </c>
      <c r="B327" s="141">
        <f t="shared" ca="1" si="123"/>
        <v>157723.69200000001</v>
      </c>
      <c r="C327" s="142">
        <f t="shared" si="118"/>
        <v>150000</v>
      </c>
      <c r="D327" s="143">
        <f ca="1">IF(A327&lt;$B$1,VLOOKUP(A327,[1]DI!$A$4:$B$15000,2,FALSE),0)</f>
        <v>0</v>
      </c>
      <c r="E327" s="142">
        <f t="shared" ca="1" si="124"/>
        <v>0</v>
      </c>
      <c r="F327" s="144">
        <f t="shared" si="119"/>
        <v>1.03</v>
      </c>
      <c r="G327" s="145">
        <f t="shared" ca="1" si="112"/>
        <v>1</v>
      </c>
      <c r="H327" s="142">
        <f ca="1">TRUNC(PRODUCT(G$10:G326),15)</f>
        <v>1.0514912761120301</v>
      </c>
      <c r="I327" s="142">
        <f t="shared" si="120"/>
        <v>1</v>
      </c>
      <c r="J327" s="142">
        <f t="shared" ca="1" si="113"/>
        <v>1.05149128</v>
      </c>
      <c r="K327" s="142">
        <f t="shared" ca="1" si="114"/>
        <v>7723.692</v>
      </c>
      <c r="L327" s="146">
        <f>IF(VLOOKUP(A327,$U$12:$AD$125,8)=VLOOKUP(A326,$U$12:$AD$125,8),0,VLOOKUP(A327,U$12:$AD$125,8))</f>
        <v>0</v>
      </c>
      <c r="M327" s="147">
        <f>IF(L327&gt;0,VLOOKUP(L327,T$12:$AC$125,7),0)</f>
        <v>0</v>
      </c>
      <c r="N327" s="142">
        <f t="shared" si="115"/>
        <v>0</v>
      </c>
      <c r="O327" s="142">
        <f t="shared" ca="1" si="116"/>
        <v>7723.692</v>
      </c>
      <c r="P327" s="148" t="str">
        <f t="shared" si="121"/>
        <v>A+J=</v>
      </c>
      <c r="Q327" s="149">
        <f t="shared" si="122"/>
        <v>44266</v>
      </c>
      <c r="R327" s="12"/>
      <c r="S327" s="12"/>
      <c r="T327" s="139">
        <v>45334</v>
      </c>
      <c r="U327" s="22" t="s">
        <v>82</v>
      </c>
      <c r="V327" s="21"/>
      <c r="W327" s="12"/>
      <c r="X327" s="12"/>
      <c r="Y327" s="12"/>
      <c r="Z327" s="12"/>
      <c r="AA327" s="12"/>
      <c r="AB327" s="12"/>
      <c r="AC327" s="12"/>
      <c r="AD327" s="12"/>
      <c r="AE327" s="12"/>
      <c r="AF327" s="113">
        <f t="shared" si="135"/>
        <v>43756</v>
      </c>
      <c r="AG327" s="18">
        <f t="shared" ca="1" si="136"/>
        <v>155978.7525</v>
      </c>
      <c r="AH327" s="18">
        <f t="shared" si="136"/>
        <v>150000</v>
      </c>
      <c r="AI327" s="6">
        <f t="shared" ca="1" si="136"/>
        <v>5.3999999999999999E-2</v>
      </c>
      <c r="AJ327" s="19">
        <f t="shared" ca="1" si="136"/>
        <v>2.0871999999999999E-4</v>
      </c>
      <c r="AK327" s="6">
        <f t="shared" si="136"/>
        <v>1.03</v>
      </c>
      <c r="AL327" s="113">
        <f t="shared" si="133"/>
        <v>43756</v>
      </c>
      <c r="AM327" s="19">
        <f t="shared" ca="1" si="137"/>
        <v>1.03985835</v>
      </c>
      <c r="AN327" s="18">
        <f t="shared" ca="1" si="137"/>
        <v>5978.7524999999996</v>
      </c>
      <c r="AO327" s="12">
        <f t="shared" si="137"/>
        <v>0</v>
      </c>
      <c r="AP327" s="20">
        <f t="shared" si="137"/>
        <v>0</v>
      </c>
      <c r="AQ327" s="18">
        <f t="shared" si="137"/>
        <v>0</v>
      </c>
      <c r="AR327" s="13" t="str">
        <f t="shared" si="137"/>
        <v>A+J=</v>
      </c>
      <c r="AS327" s="113">
        <f t="shared" si="137"/>
        <v>44266</v>
      </c>
      <c r="AT327" s="21"/>
      <c r="AU327" s="21"/>
      <c r="AV327" s="45"/>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row>
    <row r="328" spans="1:196" x14ac:dyDescent="0.2">
      <c r="A328" s="140">
        <f t="shared" si="117"/>
        <v>43843</v>
      </c>
      <c r="B328" s="141">
        <f t="shared" ca="1" si="123"/>
        <v>157723.69200000001</v>
      </c>
      <c r="C328" s="142">
        <f t="shared" si="118"/>
        <v>150000</v>
      </c>
      <c r="D328" s="143">
        <f ca="1">IF(A328&lt;$B$1,VLOOKUP(A328,[1]DI!$A$4:$B$15000,2,FALSE),0)</f>
        <v>4.4000000000000004E-2</v>
      </c>
      <c r="E328" s="142">
        <f t="shared" ca="1" si="124"/>
        <v>1.7089000000000001E-4</v>
      </c>
      <c r="F328" s="144">
        <f t="shared" si="119"/>
        <v>1.03</v>
      </c>
      <c r="G328" s="145">
        <f t="shared" ca="1" si="112"/>
        <v>1.0001760167</v>
      </c>
      <c r="H328" s="142">
        <f ca="1">TRUNC(PRODUCT(G$10:G327),15)</f>
        <v>1.0514912761120301</v>
      </c>
      <c r="I328" s="142">
        <f t="shared" si="120"/>
        <v>1</v>
      </c>
      <c r="J328" s="142">
        <f t="shared" ca="1" si="113"/>
        <v>1.05149128</v>
      </c>
      <c r="K328" s="142">
        <f t="shared" ca="1" si="114"/>
        <v>7723.692</v>
      </c>
      <c r="L328" s="146">
        <f>IF(VLOOKUP(A328,$U$12:$AD$125,8)=VLOOKUP(A327,$U$12:$AD$125,8),0,VLOOKUP(A328,U$12:$AD$125,8))</f>
        <v>0</v>
      </c>
      <c r="M328" s="147">
        <f>IF(L328&gt;0,VLOOKUP(L328,T$12:$AC$125,7),0)</f>
        <v>0</v>
      </c>
      <c r="N328" s="142">
        <f t="shared" si="115"/>
        <v>0</v>
      </c>
      <c r="O328" s="142">
        <f t="shared" ca="1" si="116"/>
        <v>7723.692</v>
      </c>
      <c r="P328" s="148" t="str">
        <f t="shared" si="121"/>
        <v>A+J=</v>
      </c>
      <c r="Q328" s="149">
        <f t="shared" si="122"/>
        <v>44266</v>
      </c>
      <c r="R328" s="12"/>
      <c r="S328" s="12"/>
      <c r="T328" s="139">
        <v>45335</v>
      </c>
      <c r="U328" s="22" t="s">
        <v>82</v>
      </c>
      <c r="V328" s="21"/>
      <c r="W328" s="12"/>
      <c r="X328" s="12"/>
      <c r="Y328" s="12"/>
      <c r="Z328" s="12"/>
      <c r="AA328" s="12"/>
      <c r="AB328" s="12"/>
      <c r="AC328" s="12"/>
      <c r="AD328" s="12"/>
      <c r="AE328" s="12"/>
      <c r="AF328" s="113">
        <f t="shared" si="135"/>
        <v>43757</v>
      </c>
      <c r="AG328" s="18">
        <f t="shared" ca="1" si="136"/>
        <v>156012.28499998999</v>
      </c>
      <c r="AH328" s="18">
        <f t="shared" si="136"/>
        <v>150000</v>
      </c>
      <c r="AI328" s="6">
        <f t="shared" ca="1" si="136"/>
        <v>0</v>
      </c>
      <c r="AJ328" s="19">
        <f t="shared" ca="1" si="136"/>
        <v>0</v>
      </c>
      <c r="AK328" s="6">
        <f t="shared" si="136"/>
        <v>1.03</v>
      </c>
      <c r="AL328" s="113">
        <f t="shared" si="133"/>
        <v>43757</v>
      </c>
      <c r="AM328" s="19">
        <f t="shared" ca="1" si="137"/>
        <v>1.0400818999999999</v>
      </c>
      <c r="AN328" s="18">
        <f t="shared" ca="1" si="137"/>
        <v>6012.28499999</v>
      </c>
      <c r="AO328" s="12">
        <f t="shared" si="137"/>
        <v>0</v>
      </c>
      <c r="AP328" s="20">
        <f t="shared" si="137"/>
        <v>0</v>
      </c>
      <c r="AQ328" s="18">
        <f t="shared" si="137"/>
        <v>0</v>
      </c>
      <c r="AR328" s="13" t="str">
        <f t="shared" si="137"/>
        <v>A+J=</v>
      </c>
      <c r="AS328" s="113">
        <f t="shared" si="137"/>
        <v>44266</v>
      </c>
      <c r="AT328" s="21"/>
      <c r="AU328" s="21"/>
      <c r="AV328" s="45"/>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1"/>
      <c r="GK328" s="21"/>
      <c r="GL328" s="21"/>
      <c r="GM328" s="21"/>
      <c r="GN328" s="21"/>
    </row>
    <row r="329" spans="1:196" x14ac:dyDescent="0.2">
      <c r="A329" s="140">
        <f t="shared" si="117"/>
        <v>43844</v>
      </c>
      <c r="B329" s="141">
        <f t="shared" ca="1" si="123"/>
        <v>157751.454</v>
      </c>
      <c r="C329" s="142">
        <f t="shared" si="118"/>
        <v>150000</v>
      </c>
      <c r="D329" s="143">
        <f ca="1">IF(A329&lt;$B$1,VLOOKUP(A329,[1]DI!$A$4:$B$15000,2,FALSE),0)</f>
        <v>4.4000000000000004E-2</v>
      </c>
      <c r="E329" s="142">
        <f t="shared" ca="1" si="124"/>
        <v>1.7089000000000001E-4</v>
      </c>
      <c r="F329" s="144">
        <f t="shared" si="119"/>
        <v>1.03</v>
      </c>
      <c r="G329" s="145">
        <f t="shared" ca="1" si="112"/>
        <v>1.0001760167</v>
      </c>
      <c r="H329" s="142">
        <f ca="1">TRUNC(PRODUCT(G$10:G328),15)</f>
        <v>1.0516763561365301</v>
      </c>
      <c r="I329" s="142">
        <f t="shared" si="120"/>
        <v>1</v>
      </c>
      <c r="J329" s="142">
        <f t="shared" ca="1" si="113"/>
        <v>1.0516763600000001</v>
      </c>
      <c r="K329" s="142">
        <f t="shared" ca="1" si="114"/>
        <v>7751.4539999999997</v>
      </c>
      <c r="L329" s="146">
        <f>IF(VLOOKUP(A329,$U$12:$AD$125,8)=VLOOKUP(A328,$U$12:$AD$125,8),0,VLOOKUP(A329,U$12:$AD$125,8))</f>
        <v>0</v>
      </c>
      <c r="M329" s="147">
        <f>IF(L329&gt;0,VLOOKUP(L329,T$12:$AC$125,7),0)</f>
        <v>0</v>
      </c>
      <c r="N329" s="142">
        <f t="shared" si="115"/>
        <v>0</v>
      </c>
      <c r="O329" s="142">
        <f t="shared" ca="1" si="116"/>
        <v>7751.4539999999997</v>
      </c>
      <c r="P329" s="148" t="str">
        <f t="shared" si="121"/>
        <v>A+J=</v>
      </c>
      <c r="Q329" s="149">
        <f t="shared" si="122"/>
        <v>44266</v>
      </c>
      <c r="R329" s="12"/>
      <c r="S329" s="12"/>
      <c r="T329" s="139">
        <v>45380</v>
      </c>
      <c r="U329" s="22" t="s">
        <v>99</v>
      </c>
      <c r="V329" s="21"/>
      <c r="W329" s="12"/>
      <c r="X329" s="12"/>
      <c r="Y329" s="12"/>
      <c r="Z329" s="12"/>
      <c r="AA329" s="12"/>
      <c r="AB329" s="12"/>
      <c r="AC329" s="12"/>
      <c r="AD329" s="12"/>
      <c r="AE329" s="12"/>
      <c r="AF329" s="113">
        <f t="shared" si="135"/>
        <v>43758</v>
      </c>
      <c r="AG329" s="18">
        <f t="shared" ca="1" si="136"/>
        <v>156012.28499998999</v>
      </c>
      <c r="AH329" s="18">
        <f t="shared" si="136"/>
        <v>150000</v>
      </c>
      <c r="AI329" s="6">
        <f t="shared" ca="1" si="136"/>
        <v>0</v>
      </c>
      <c r="AJ329" s="19">
        <f t="shared" ca="1" si="136"/>
        <v>0</v>
      </c>
      <c r="AK329" s="6">
        <f t="shared" si="136"/>
        <v>1.03</v>
      </c>
      <c r="AL329" s="113">
        <f t="shared" si="133"/>
        <v>43758</v>
      </c>
      <c r="AM329" s="19">
        <f t="shared" ca="1" si="137"/>
        <v>1.0400818999999999</v>
      </c>
      <c r="AN329" s="18">
        <f t="shared" ca="1" si="137"/>
        <v>6012.28499999</v>
      </c>
      <c r="AO329" s="12">
        <f t="shared" si="137"/>
        <v>0</v>
      </c>
      <c r="AP329" s="20">
        <f t="shared" si="137"/>
        <v>0</v>
      </c>
      <c r="AQ329" s="18">
        <f t="shared" si="137"/>
        <v>0</v>
      </c>
      <c r="AR329" s="13" t="str">
        <f t="shared" si="137"/>
        <v>A+J=</v>
      </c>
      <c r="AS329" s="113">
        <f t="shared" si="137"/>
        <v>44266</v>
      </c>
      <c r="AT329" s="21"/>
      <c r="AU329" s="21"/>
      <c r="AV329" s="45"/>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row>
    <row r="330" spans="1:196" x14ac:dyDescent="0.2">
      <c r="A330" s="140">
        <f t="shared" si="117"/>
        <v>43845</v>
      </c>
      <c r="B330" s="141">
        <f t="shared" ca="1" si="123"/>
        <v>157779.22049999001</v>
      </c>
      <c r="C330" s="142">
        <f t="shared" si="118"/>
        <v>150000</v>
      </c>
      <c r="D330" s="143">
        <f ca="1">IF(A330&lt;$B$1,VLOOKUP(A330,[1]DI!$A$4:$B$15000,2,FALSE),0)</f>
        <v>4.4000000000000004E-2</v>
      </c>
      <c r="E330" s="142">
        <f t="shared" ca="1" si="124"/>
        <v>1.7089000000000001E-4</v>
      </c>
      <c r="F330" s="144">
        <f t="shared" si="119"/>
        <v>1.03</v>
      </c>
      <c r="G330" s="145">
        <f t="shared" ref="G330:G393" ca="1" si="138">TRUNC((1+(E330*F330)),15)</f>
        <v>1.0001760167</v>
      </c>
      <c r="H330" s="142">
        <f ca="1">TRUNC(PRODUCT(G$10:G329),15)</f>
        <v>1.05186146873821</v>
      </c>
      <c r="I330" s="142">
        <f t="shared" si="120"/>
        <v>1</v>
      </c>
      <c r="J330" s="142">
        <f t="shared" ref="J330:J393" ca="1" si="139">ROUND(TRUNC(H330/I330,15),8)</f>
        <v>1.05186147</v>
      </c>
      <c r="K330" s="142">
        <f t="shared" ref="K330:K393" ca="1" si="140">TRUNC((C330*(J330-1)),8)</f>
        <v>7779.2204999899996</v>
      </c>
      <c r="L330" s="146">
        <f>IF(VLOOKUP(A330,$U$12:$AD$125,8)=VLOOKUP(A329,$U$12:$AD$125,8),0,VLOOKUP(A330,U$12:$AD$125,8))</f>
        <v>0</v>
      </c>
      <c r="M330" s="147">
        <f>IF(L330&gt;0,VLOOKUP(L330,T$12:$AC$125,7),0)</f>
        <v>0</v>
      </c>
      <c r="N330" s="142">
        <f t="shared" ref="N330:N393" si="141">IF(M330&gt;0,(C$10*M330),0)</f>
        <v>0</v>
      </c>
      <c r="O330" s="142">
        <f t="shared" ref="O330:O393" ca="1" si="142">(K330+N330)</f>
        <v>7779.2204999899996</v>
      </c>
      <c r="P330" s="148" t="str">
        <f t="shared" si="121"/>
        <v>A+J=</v>
      </c>
      <c r="Q330" s="149">
        <f t="shared" si="122"/>
        <v>44266</v>
      </c>
      <c r="R330" s="12"/>
      <c r="S330" s="12"/>
      <c r="T330" s="139">
        <v>45413</v>
      </c>
      <c r="U330" s="22" t="s">
        <v>101</v>
      </c>
      <c r="V330" s="21"/>
      <c r="W330" s="12"/>
      <c r="X330" s="12"/>
      <c r="Y330" s="12"/>
      <c r="Z330" s="12"/>
      <c r="AA330" s="12"/>
      <c r="AB330" s="12"/>
      <c r="AC330" s="12"/>
      <c r="AD330" s="12"/>
      <c r="AE330" s="12"/>
      <c r="AF330" s="113">
        <f t="shared" si="135"/>
        <v>43759</v>
      </c>
      <c r="AG330" s="18">
        <f t="shared" ca="1" si="136"/>
        <v>156012.28499998999</v>
      </c>
      <c r="AH330" s="18">
        <f t="shared" si="136"/>
        <v>150000</v>
      </c>
      <c r="AI330" s="6">
        <f t="shared" ca="1" si="136"/>
        <v>5.3999999999999999E-2</v>
      </c>
      <c r="AJ330" s="19">
        <f t="shared" ca="1" si="136"/>
        <v>2.0871999999999999E-4</v>
      </c>
      <c r="AK330" s="6">
        <f t="shared" si="136"/>
        <v>1.03</v>
      </c>
      <c r="AL330" s="113">
        <f t="shared" si="133"/>
        <v>43759</v>
      </c>
      <c r="AM330" s="19">
        <f t="shared" ca="1" si="137"/>
        <v>1.0400818999999999</v>
      </c>
      <c r="AN330" s="18">
        <f t="shared" ca="1" si="137"/>
        <v>6012.28499999</v>
      </c>
      <c r="AO330" s="12">
        <f t="shared" si="137"/>
        <v>0</v>
      </c>
      <c r="AP330" s="20">
        <f t="shared" si="137"/>
        <v>0</v>
      </c>
      <c r="AQ330" s="18">
        <f t="shared" si="137"/>
        <v>0</v>
      </c>
      <c r="AR330" s="13" t="str">
        <f t="shared" si="137"/>
        <v>A+J=</v>
      </c>
      <c r="AS330" s="113">
        <f t="shared" si="137"/>
        <v>44266</v>
      </c>
      <c r="AT330" s="21"/>
      <c r="AU330" s="21"/>
      <c r="AV330" s="45"/>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row>
    <row r="331" spans="1:196" x14ac:dyDescent="0.2">
      <c r="A331" s="140">
        <f t="shared" ref="A331:A394" si="143">(A330+1)</f>
        <v>43846</v>
      </c>
      <c r="B331" s="141">
        <f t="shared" ca="1" si="123"/>
        <v>157806.9915</v>
      </c>
      <c r="C331" s="142">
        <f t="shared" ref="C331:C394" si="144">TRUNC(C330-N330,8)</f>
        <v>150000</v>
      </c>
      <c r="D331" s="143">
        <f ca="1">IF(A331&lt;$B$1,VLOOKUP(A331,[1]DI!$A$4:$B$15000,2,FALSE),0)</f>
        <v>4.4000000000000004E-2</v>
      </c>
      <c r="E331" s="142">
        <f t="shared" ca="1" si="124"/>
        <v>1.7089000000000001E-4</v>
      </c>
      <c r="F331" s="144">
        <f t="shared" ref="F331:F394" si="145">F330</f>
        <v>1.03</v>
      </c>
      <c r="G331" s="145">
        <f t="shared" ca="1" si="138"/>
        <v>1.0001760167</v>
      </c>
      <c r="H331" s="142">
        <f ca="1">TRUNC(PRODUCT(G$10:G330),15)</f>
        <v>1.05204661392279</v>
      </c>
      <c r="I331" s="142">
        <f t="shared" ref="I331:I394" si="146">IF(OR(L330&gt;0,L330="E"),H330,I330)</f>
        <v>1</v>
      </c>
      <c r="J331" s="142">
        <f t="shared" ca="1" si="139"/>
        <v>1.0520466100000001</v>
      </c>
      <c r="K331" s="142">
        <f t="shared" ca="1" si="140"/>
        <v>7806.9915000000001</v>
      </c>
      <c r="L331" s="146">
        <f>IF(VLOOKUP(A331,$U$12:$AD$125,8)=VLOOKUP(A330,$U$12:$AD$125,8),0,VLOOKUP(A331,U$12:$AD$125,8))</f>
        <v>0</v>
      </c>
      <c r="M331" s="147">
        <f>IF(L331&gt;0,VLOOKUP(L331,T$12:$AC$125,7),0)</f>
        <v>0</v>
      </c>
      <c r="N331" s="142">
        <f t="shared" si="141"/>
        <v>0</v>
      </c>
      <c r="O331" s="142">
        <f t="shared" ca="1" si="142"/>
        <v>7806.9915000000001</v>
      </c>
      <c r="P331" s="148" t="str">
        <f t="shared" ref="P331:P394" si="147">IF(L330&gt;0,VLOOKUP(A330,$U$12:$AD$125,9),P330)</f>
        <v>A+J=</v>
      </c>
      <c r="Q331" s="149">
        <f t="shared" ref="Q331:Q394" si="148">IF(L330&gt;0,VLOOKUP(A330,$U$12:$AD$125,10),Q330)</f>
        <v>44266</v>
      </c>
      <c r="R331" s="12"/>
      <c r="S331" s="12"/>
      <c r="T331" s="139">
        <v>45442</v>
      </c>
      <c r="U331" s="22" t="s">
        <v>100</v>
      </c>
      <c r="V331" s="21"/>
      <c r="W331" s="12"/>
      <c r="X331" s="12"/>
      <c r="Y331" s="12"/>
      <c r="Z331" s="12"/>
      <c r="AA331" s="12"/>
      <c r="AB331" s="12"/>
      <c r="AC331" s="12"/>
      <c r="AD331" s="12"/>
      <c r="AE331" s="12"/>
      <c r="AF331" s="113">
        <f t="shared" si="135"/>
        <v>43760</v>
      </c>
      <c r="AG331" s="18">
        <f t="shared" ca="1" si="136"/>
        <v>156045.82500000001</v>
      </c>
      <c r="AH331" s="18">
        <f t="shared" si="136"/>
        <v>150000</v>
      </c>
      <c r="AI331" s="6">
        <f t="shared" ca="1" si="136"/>
        <v>5.3999999999999999E-2</v>
      </c>
      <c r="AJ331" s="19">
        <f t="shared" ca="1" si="136"/>
        <v>2.0871999999999999E-4</v>
      </c>
      <c r="AK331" s="6">
        <f t="shared" si="136"/>
        <v>1.03</v>
      </c>
      <c r="AL331" s="113">
        <f t="shared" si="133"/>
        <v>43760</v>
      </c>
      <c r="AM331" s="19">
        <f t="shared" ca="1" si="137"/>
        <v>1.0403055000000001</v>
      </c>
      <c r="AN331" s="18">
        <f t="shared" ca="1" si="137"/>
        <v>6045.8249999999998</v>
      </c>
      <c r="AO331" s="12">
        <f t="shared" si="137"/>
        <v>0</v>
      </c>
      <c r="AP331" s="20">
        <f t="shared" si="137"/>
        <v>0</v>
      </c>
      <c r="AQ331" s="18">
        <f t="shared" si="137"/>
        <v>0</v>
      </c>
      <c r="AR331" s="13" t="str">
        <f t="shared" si="137"/>
        <v>A+J=</v>
      </c>
      <c r="AS331" s="113">
        <f t="shared" si="137"/>
        <v>44266</v>
      </c>
      <c r="AT331" s="21"/>
      <c r="AU331" s="21"/>
      <c r="AV331" s="45"/>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row>
    <row r="332" spans="1:196" x14ac:dyDescent="0.2">
      <c r="A332" s="140">
        <f t="shared" si="143"/>
        <v>43847</v>
      </c>
      <c r="B332" s="141">
        <f t="shared" ref="B332:B395" ca="1" si="149">IF(A332&lt;=TODAY(),C332+K332,IF(AND(A332&gt;TODAY(),A332&lt;=$B$1),IF(VLOOKUP(TODAY(),$A$10:$D$5000,4,FALSE)=0,"n.d",C332+K332),"n.d"))</f>
        <v>157834.76850000001</v>
      </c>
      <c r="C332" s="142">
        <f t="shared" si="144"/>
        <v>150000</v>
      </c>
      <c r="D332" s="143">
        <f ca="1">IF(A332&lt;$B$1,VLOOKUP(A332,[1]DI!$A$4:$B$15000,2,FALSE),0)</f>
        <v>4.4000000000000004E-2</v>
      </c>
      <c r="E332" s="142">
        <f t="shared" ca="1" si="124"/>
        <v>1.7089000000000001E-4</v>
      </c>
      <c r="F332" s="144">
        <f t="shared" si="145"/>
        <v>1.03</v>
      </c>
      <c r="G332" s="145">
        <f t="shared" ca="1" si="138"/>
        <v>1.0001760167</v>
      </c>
      <c r="H332" s="142">
        <f ca="1">TRUNC(PRODUCT(G$10:G331),15)</f>
        <v>1.05223179169602</v>
      </c>
      <c r="I332" s="142">
        <f t="shared" si="146"/>
        <v>1</v>
      </c>
      <c r="J332" s="142">
        <f t="shared" ca="1" si="139"/>
        <v>1.05223179</v>
      </c>
      <c r="K332" s="142">
        <f t="shared" ca="1" si="140"/>
        <v>7834.7685000000001</v>
      </c>
      <c r="L332" s="146">
        <f>IF(VLOOKUP(A332,$U$12:$AD$125,8)=VLOOKUP(A331,$U$12:$AD$125,8),0,VLOOKUP(A332,U$12:$AD$125,8))</f>
        <v>0</v>
      </c>
      <c r="M332" s="147">
        <f>IF(L332&gt;0,VLOOKUP(L332,T$12:$AC$125,7),0)</f>
        <v>0</v>
      </c>
      <c r="N332" s="142">
        <f t="shared" si="141"/>
        <v>0</v>
      </c>
      <c r="O332" s="142">
        <f t="shared" ca="1" si="142"/>
        <v>7834.7685000000001</v>
      </c>
      <c r="P332" s="148" t="str">
        <f t="shared" si="147"/>
        <v>A+J=</v>
      </c>
      <c r="Q332" s="149">
        <f t="shared" si="148"/>
        <v>44266</v>
      </c>
      <c r="R332" s="12"/>
      <c r="S332" s="12"/>
      <c r="T332" s="139">
        <v>45611</v>
      </c>
      <c r="U332" s="22" t="s">
        <v>103</v>
      </c>
      <c r="V332" s="21"/>
      <c r="W332" s="12"/>
      <c r="X332" s="12"/>
      <c r="Y332" s="12"/>
      <c r="Z332" s="12"/>
      <c r="AA332" s="12"/>
      <c r="AB332" s="12"/>
      <c r="AC332" s="12"/>
      <c r="AD332" s="12"/>
      <c r="AE332" s="12"/>
      <c r="AF332" s="113">
        <f t="shared" si="135"/>
        <v>43761</v>
      </c>
      <c r="AG332" s="18">
        <f t="shared" ca="1" si="136"/>
        <v>156079.3725</v>
      </c>
      <c r="AH332" s="18">
        <f t="shared" si="136"/>
        <v>150000</v>
      </c>
      <c r="AI332" s="6">
        <f t="shared" ca="1" si="136"/>
        <v>5.3999999999999999E-2</v>
      </c>
      <c r="AJ332" s="19">
        <f t="shared" ca="1" si="136"/>
        <v>2.0871999999999999E-4</v>
      </c>
      <c r="AK332" s="6">
        <f t="shared" si="136"/>
        <v>1.03</v>
      </c>
      <c r="AL332" s="113">
        <f t="shared" si="133"/>
        <v>43761</v>
      </c>
      <c r="AM332" s="19">
        <f t="shared" ca="1" si="137"/>
        <v>1.04052915</v>
      </c>
      <c r="AN332" s="18">
        <f t="shared" ca="1" si="137"/>
        <v>6079.3725000000004</v>
      </c>
      <c r="AO332" s="12">
        <f t="shared" si="137"/>
        <v>0</v>
      </c>
      <c r="AP332" s="20">
        <f t="shared" si="137"/>
        <v>0</v>
      </c>
      <c r="AQ332" s="18">
        <f t="shared" si="137"/>
        <v>0</v>
      </c>
      <c r="AR332" s="13" t="str">
        <f t="shared" si="137"/>
        <v>A+J=</v>
      </c>
      <c r="AS332" s="113">
        <f t="shared" si="137"/>
        <v>44266</v>
      </c>
      <c r="AT332" s="21"/>
      <c r="AU332" s="21"/>
      <c r="AV332" s="45"/>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1"/>
      <c r="GK332" s="21"/>
      <c r="GL332" s="21"/>
      <c r="GM332" s="21"/>
      <c r="GN332" s="21"/>
    </row>
    <row r="333" spans="1:196" x14ac:dyDescent="0.2">
      <c r="A333" s="140">
        <f t="shared" si="143"/>
        <v>43848</v>
      </c>
      <c r="B333" s="141">
        <f t="shared" ca="1" si="149"/>
        <v>157862.54999999001</v>
      </c>
      <c r="C333" s="142">
        <f t="shared" si="144"/>
        <v>150000</v>
      </c>
      <c r="D333" s="143">
        <f ca="1">IF(A333&lt;$B$1,VLOOKUP(A333,[1]DI!$A$4:$B$15000,2,FALSE),0)</f>
        <v>0</v>
      </c>
      <c r="E333" s="142">
        <f t="shared" ref="E333:E396" ca="1" si="150">ROUND((((1+D333)^(1/252)-1)),8)</f>
        <v>0</v>
      </c>
      <c r="F333" s="144">
        <f t="shared" si="145"/>
        <v>1.03</v>
      </c>
      <c r="G333" s="145">
        <f t="shared" ca="1" si="138"/>
        <v>1</v>
      </c>
      <c r="H333" s="142">
        <f ca="1">TRUNC(PRODUCT(G$10:G332),15)</f>
        <v>1.0524170020636301</v>
      </c>
      <c r="I333" s="142">
        <f t="shared" si="146"/>
        <v>1</v>
      </c>
      <c r="J333" s="142">
        <f t="shared" ca="1" si="139"/>
        <v>1.0524169999999999</v>
      </c>
      <c r="K333" s="142">
        <f t="shared" ca="1" si="140"/>
        <v>7862.5499999900003</v>
      </c>
      <c r="L333" s="146">
        <f>IF(VLOOKUP(A333,$U$12:$AD$125,8)=VLOOKUP(A332,$U$12:$AD$125,8),0,VLOOKUP(A333,U$12:$AD$125,8))</f>
        <v>0</v>
      </c>
      <c r="M333" s="147">
        <f>IF(L333&gt;0,VLOOKUP(L333,T$12:$AC$125,7),0)</f>
        <v>0</v>
      </c>
      <c r="N333" s="142">
        <f t="shared" si="141"/>
        <v>0</v>
      </c>
      <c r="O333" s="142">
        <f t="shared" ca="1" si="142"/>
        <v>7862.5499999900003</v>
      </c>
      <c r="P333" s="148" t="str">
        <f t="shared" si="147"/>
        <v>A+J=</v>
      </c>
      <c r="Q333" s="149">
        <f t="shared" si="148"/>
        <v>44266</v>
      </c>
      <c r="R333" s="12"/>
      <c r="S333" s="12"/>
      <c r="T333" s="139">
        <v>45651</v>
      </c>
      <c r="U333" s="22" t="s">
        <v>96</v>
      </c>
      <c r="V333" s="21"/>
      <c r="W333" s="12"/>
      <c r="X333" s="12"/>
      <c r="Y333" s="12"/>
      <c r="Z333" s="12"/>
      <c r="AA333" s="12"/>
      <c r="AB333" s="12"/>
      <c r="AC333" s="12"/>
      <c r="AD333" s="12"/>
      <c r="AE333" s="12"/>
      <c r="AF333" s="113">
        <f t="shared" si="135"/>
        <v>43762</v>
      </c>
      <c r="AG333" s="18">
        <f t="shared" ca="1" si="136"/>
        <v>156112.92599999</v>
      </c>
      <c r="AH333" s="18">
        <f t="shared" si="136"/>
        <v>150000</v>
      </c>
      <c r="AI333" s="6">
        <f t="shared" ca="1" si="136"/>
        <v>5.3999999999999999E-2</v>
      </c>
      <c r="AJ333" s="19">
        <f t="shared" ca="1" si="136"/>
        <v>2.0871999999999999E-4</v>
      </c>
      <c r="AK333" s="6">
        <f t="shared" si="136"/>
        <v>1.03</v>
      </c>
      <c r="AL333" s="113">
        <f t="shared" si="133"/>
        <v>43762</v>
      </c>
      <c r="AM333" s="19">
        <f t="shared" ca="1" si="137"/>
        <v>1.0407528399999999</v>
      </c>
      <c r="AN333" s="18">
        <f t="shared" ca="1" si="137"/>
        <v>6112.9259999899996</v>
      </c>
      <c r="AO333" s="12">
        <f t="shared" si="137"/>
        <v>0</v>
      </c>
      <c r="AP333" s="20">
        <f t="shared" si="137"/>
        <v>0</v>
      </c>
      <c r="AQ333" s="18">
        <f t="shared" si="137"/>
        <v>0</v>
      </c>
      <c r="AR333" s="13" t="str">
        <f t="shared" si="137"/>
        <v>A+J=</v>
      </c>
      <c r="AS333" s="113">
        <f t="shared" si="137"/>
        <v>44266</v>
      </c>
      <c r="AT333" s="21"/>
      <c r="AU333" s="21"/>
      <c r="AV333" s="45"/>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1"/>
      <c r="GK333" s="21"/>
      <c r="GL333" s="21"/>
      <c r="GM333" s="21"/>
      <c r="GN333" s="21"/>
    </row>
    <row r="334" spans="1:196" x14ac:dyDescent="0.2">
      <c r="A334" s="140">
        <f t="shared" si="143"/>
        <v>43849</v>
      </c>
      <c r="B334" s="141">
        <f t="shared" ca="1" si="149"/>
        <v>157862.54999999001</v>
      </c>
      <c r="C334" s="142">
        <f t="shared" si="144"/>
        <v>150000</v>
      </c>
      <c r="D334" s="143">
        <f ca="1">IF(A334&lt;$B$1,VLOOKUP(A334,[1]DI!$A$4:$B$15000,2,FALSE),0)</f>
        <v>0</v>
      </c>
      <c r="E334" s="142">
        <f t="shared" ca="1" si="150"/>
        <v>0</v>
      </c>
      <c r="F334" s="144">
        <f t="shared" si="145"/>
        <v>1.03</v>
      </c>
      <c r="G334" s="145">
        <f t="shared" ca="1" si="138"/>
        <v>1</v>
      </c>
      <c r="H334" s="142">
        <f ca="1">TRUNC(PRODUCT(G$10:G333),15)</f>
        <v>1.0524170020636301</v>
      </c>
      <c r="I334" s="142">
        <f t="shared" si="146"/>
        <v>1</v>
      </c>
      <c r="J334" s="142">
        <f t="shared" ca="1" si="139"/>
        <v>1.0524169999999999</v>
      </c>
      <c r="K334" s="142">
        <f t="shared" ca="1" si="140"/>
        <v>7862.5499999900003</v>
      </c>
      <c r="L334" s="146">
        <f>IF(VLOOKUP(A334,$U$12:$AD$125,8)=VLOOKUP(A333,$U$12:$AD$125,8),0,VLOOKUP(A334,U$12:$AD$125,8))</f>
        <v>0</v>
      </c>
      <c r="M334" s="147">
        <f>IF(L334&gt;0,VLOOKUP(L334,T$12:$AC$125,7),0)</f>
        <v>0</v>
      </c>
      <c r="N334" s="142">
        <f t="shared" si="141"/>
        <v>0</v>
      </c>
      <c r="O334" s="142">
        <f t="shared" ca="1" si="142"/>
        <v>7862.5499999900003</v>
      </c>
      <c r="P334" s="148" t="str">
        <f t="shared" si="147"/>
        <v>A+J=</v>
      </c>
      <c r="Q334" s="149">
        <f t="shared" si="148"/>
        <v>44266</v>
      </c>
      <c r="R334" s="12"/>
      <c r="S334" s="12"/>
      <c r="T334" s="139">
        <v>45658</v>
      </c>
      <c r="U334" s="22" t="s">
        <v>98</v>
      </c>
      <c r="V334" s="21"/>
      <c r="W334" s="12"/>
      <c r="X334" s="12"/>
      <c r="Y334" s="12"/>
      <c r="Z334" s="12"/>
      <c r="AA334" s="12"/>
      <c r="AB334" s="12"/>
      <c r="AC334" s="12"/>
      <c r="AD334" s="12"/>
      <c r="AE334" s="12"/>
      <c r="AF334" s="113">
        <f t="shared" si="135"/>
        <v>43763</v>
      </c>
      <c r="AG334" s="18">
        <f t="shared" ca="1" si="136"/>
        <v>156146.48699999001</v>
      </c>
      <c r="AH334" s="18">
        <f t="shared" si="136"/>
        <v>150000</v>
      </c>
      <c r="AI334" s="6">
        <f t="shared" ca="1" si="136"/>
        <v>5.3999999999999999E-2</v>
      </c>
      <c r="AJ334" s="19">
        <f t="shared" ca="1" si="136"/>
        <v>2.0871999999999999E-4</v>
      </c>
      <c r="AK334" s="6">
        <f t="shared" si="136"/>
        <v>1.03</v>
      </c>
      <c r="AL334" s="113">
        <f t="shared" si="133"/>
        <v>43763</v>
      </c>
      <c r="AM334" s="19">
        <f t="shared" ca="1" si="137"/>
        <v>1.0409765799999999</v>
      </c>
      <c r="AN334" s="18">
        <f t="shared" ca="1" si="137"/>
        <v>6146.4869999900002</v>
      </c>
      <c r="AO334" s="12">
        <f t="shared" si="137"/>
        <v>0</v>
      </c>
      <c r="AP334" s="20">
        <f t="shared" si="137"/>
        <v>0</v>
      </c>
      <c r="AQ334" s="18">
        <f t="shared" si="137"/>
        <v>0</v>
      </c>
      <c r="AR334" s="13" t="str">
        <f t="shared" si="137"/>
        <v>A+J=</v>
      </c>
      <c r="AS334" s="113">
        <f t="shared" si="137"/>
        <v>44266</v>
      </c>
      <c r="AT334" s="21"/>
      <c r="AU334" s="21"/>
      <c r="AV334" s="45"/>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row>
    <row r="335" spans="1:196" x14ac:dyDescent="0.2">
      <c r="A335" s="140">
        <f t="shared" si="143"/>
        <v>43850</v>
      </c>
      <c r="B335" s="141">
        <f t="shared" ca="1" si="149"/>
        <v>157862.54999999001</v>
      </c>
      <c r="C335" s="142">
        <f t="shared" si="144"/>
        <v>150000</v>
      </c>
      <c r="D335" s="143">
        <f ca="1">IF(A335&lt;$B$1,VLOOKUP(A335,[1]DI!$A$4:$B$15000,2,FALSE),0)</f>
        <v>4.4000000000000004E-2</v>
      </c>
      <c r="E335" s="142">
        <f t="shared" ca="1" si="150"/>
        <v>1.7089000000000001E-4</v>
      </c>
      <c r="F335" s="144">
        <f t="shared" si="145"/>
        <v>1.03</v>
      </c>
      <c r="G335" s="145">
        <f t="shared" ca="1" si="138"/>
        <v>1.0001760167</v>
      </c>
      <c r="H335" s="142">
        <f ca="1">TRUNC(PRODUCT(G$10:G334),15)</f>
        <v>1.0524170020636301</v>
      </c>
      <c r="I335" s="142">
        <f t="shared" si="146"/>
        <v>1</v>
      </c>
      <c r="J335" s="142">
        <f t="shared" ca="1" si="139"/>
        <v>1.0524169999999999</v>
      </c>
      <c r="K335" s="142">
        <f t="shared" ca="1" si="140"/>
        <v>7862.5499999900003</v>
      </c>
      <c r="L335" s="146">
        <f>IF(VLOOKUP(A335,$U$12:$AD$125,8)=VLOOKUP(A334,$U$12:$AD$125,8),0,VLOOKUP(A335,U$12:$AD$125,8))</f>
        <v>0</v>
      </c>
      <c r="M335" s="147">
        <f>IF(L335&gt;0,VLOOKUP(L335,T$12:$AC$125,7),0)</f>
        <v>0</v>
      </c>
      <c r="N335" s="142">
        <f t="shared" si="141"/>
        <v>0</v>
      </c>
      <c r="O335" s="142">
        <f t="shared" ca="1" si="142"/>
        <v>7862.5499999900003</v>
      </c>
      <c r="P335" s="148" t="str">
        <f t="shared" si="147"/>
        <v>A+J=</v>
      </c>
      <c r="Q335" s="149">
        <f t="shared" si="148"/>
        <v>44266</v>
      </c>
      <c r="R335" s="12"/>
      <c r="S335" s="12"/>
      <c r="T335" s="139">
        <v>45719</v>
      </c>
      <c r="U335" s="22" t="s">
        <v>82</v>
      </c>
      <c r="V335" s="21"/>
      <c r="W335" s="12"/>
      <c r="X335" s="12"/>
      <c r="Y335" s="12"/>
      <c r="Z335" s="12"/>
      <c r="AA335" s="12"/>
      <c r="AB335" s="12"/>
      <c r="AC335" s="12"/>
      <c r="AD335" s="12"/>
      <c r="AE335" s="12"/>
      <c r="AF335" s="113">
        <f t="shared" si="135"/>
        <v>43764</v>
      </c>
      <c r="AG335" s="18">
        <f t="shared" ca="1" si="136"/>
        <v>156180.057</v>
      </c>
      <c r="AH335" s="18">
        <f t="shared" si="136"/>
        <v>150000</v>
      </c>
      <c r="AI335" s="6">
        <f t="shared" ca="1" si="136"/>
        <v>0</v>
      </c>
      <c r="AJ335" s="19">
        <f t="shared" ca="1" si="136"/>
        <v>0</v>
      </c>
      <c r="AK335" s="6">
        <f t="shared" si="136"/>
        <v>1.03</v>
      </c>
      <c r="AL335" s="113">
        <f t="shared" si="133"/>
        <v>43764</v>
      </c>
      <c r="AM335" s="19">
        <f t="shared" ca="1" si="137"/>
        <v>1.04120038</v>
      </c>
      <c r="AN335" s="18">
        <f t="shared" ca="1" si="137"/>
        <v>6180.0569999999998</v>
      </c>
      <c r="AO335" s="12">
        <f t="shared" si="137"/>
        <v>0</v>
      </c>
      <c r="AP335" s="20">
        <f t="shared" si="137"/>
        <v>0</v>
      </c>
      <c r="AQ335" s="18">
        <f t="shared" si="137"/>
        <v>0</v>
      </c>
      <c r="AR335" s="13" t="str">
        <f t="shared" si="137"/>
        <v>A+J=</v>
      </c>
      <c r="AS335" s="113">
        <f t="shared" si="137"/>
        <v>44266</v>
      </c>
      <c r="AT335" s="21"/>
      <c r="AU335" s="21"/>
      <c r="AV335" s="45"/>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1"/>
      <c r="GK335" s="21"/>
      <c r="GL335" s="21"/>
      <c r="GM335" s="21"/>
      <c r="GN335" s="21"/>
    </row>
    <row r="336" spans="1:196" x14ac:dyDescent="0.2">
      <c r="A336" s="140">
        <f t="shared" si="143"/>
        <v>43851</v>
      </c>
      <c r="B336" s="141">
        <f t="shared" ca="1" si="149"/>
        <v>157890.33749999999</v>
      </c>
      <c r="C336" s="142">
        <f t="shared" si="144"/>
        <v>150000</v>
      </c>
      <c r="D336" s="143">
        <f ca="1">IF(A336&lt;$B$1,VLOOKUP(A336,[1]DI!$A$4:$B$15000,2,FALSE),0)</f>
        <v>4.4000000000000004E-2</v>
      </c>
      <c r="E336" s="142">
        <f t="shared" ca="1" si="150"/>
        <v>1.7089000000000001E-4</v>
      </c>
      <c r="F336" s="144">
        <f t="shared" si="145"/>
        <v>1.03</v>
      </c>
      <c r="G336" s="145">
        <f t="shared" ca="1" si="138"/>
        <v>1.0001760167</v>
      </c>
      <c r="H336" s="142">
        <f ca="1">TRUNC(PRODUCT(G$10:G335),15)</f>
        <v>1.0526022450313599</v>
      </c>
      <c r="I336" s="142">
        <f t="shared" si="146"/>
        <v>1</v>
      </c>
      <c r="J336" s="142">
        <f t="shared" ca="1" si="139"/>
        <v>1.0526022500000001</v>
      </c>
      <c r="K336" s="142">
        <f t="shared" ca="1" si="140"/>
        <v>7890.3374999999996</v>
      </c>
      <c r="L336" s="146">
        <f>IF(VLOOKUP(A336,$U$12:$AD$125,8)=VLOOKUP(A335,$U$12:$AD$125,8),0,VLOOKUP(A336,U$12:$AD$125,8))</f>
        <v>0</v>
      </c>
      <c r="M336" s="147">
        <f>IF(L336&gt;0,VLOOKUP(L336,T$12:$AC$125,7),0)</f>
        <v>0</v>
      </c>
      <c r="N336" s="142">
        <f t="shared" si="141"/>
        <v>0</v>
      </c>
      <c r="O336" s="142">
        <f t="shared" ca="1" si="142"/>
        <v>7890.3374999999996</v>
      </c>
      <c r="P336" s="148" t="str">
        <f t="shared" si="147"/>
        <v>A+J=</v>
      </c>
      <c r="Q336" s="149">
        <f t="shared" si="148"/>
        <v>44266</v>
      </c>
      <c r="R336" s="12"/>
      <c r="S336" s="12"/>
      <c r="T336" s="139">
        <v>45720</v>
      </c>
      <c r="U336" s="22" t="s">
        <v>82</v>
      </c>
      <c r="V336" s="21"/>
      <c r="W336" s="12"/>
      <c r="X336" s="12"/>
      <c r="Y336" s="12"/>
      <c r="Z336" s="12"/>
      <c r="AA336" s="12"/>
      <c r="AB336" s="12"/>
      <c r="AC336" s="12"/>
      <c r="AD336" s="12"/>
      <c r="AE336" s="12"/>
      <c r="AF336" s="113"/>
      <c r="AG336" s="18"/>
      <c r="AH336" s="18"/>
      <c r="AI336" s="6"/>
      <c r="AJ336" s="19"/>
      <c r="AK336" s="6"/>
      <c r="AL336" s="113"/>
      <c r="AM336" s="19"/>
      <c r="AN336" s="18"/>
      <c r="AO336" s="12"/>
      <c r="AP336" s="20"/>
      <c r="AQ336" s="18"/>
      <c r="AR336" s="47"/>
      <c r="AS336" s="113"/>
      <c r="AT336" s="21"/>
      <c r="AU336" s="21"/>
      <c r="AV336" s="45"/>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1"/>
      <c r="GK336" s="21"/>
      <c r="GL336" s="21"/>
      <c r="GM336" s="21"/>
      <c r="GN336" s="21"/>
    </row>
    <row r="337" spans="1:201" x14ac:dyDescent="0.2">
      <c r="A337" s="140">
        <f t="shared" si="143"/>
        <v>43852</v>
      </c>
      <c r="B337" s="141">
        <f t="shared" ca="1" si="149"/>
        <v>157918.128</v>
      </c>
      <c r="C337" s="142">
        <f t="shared" si="144"/>
        <v>150000</v>
      </c>
      <c r="D337" s="143">
        <f ca="1">IF(A337&lt;$B$1,VLOOKUP(A337,[1]DI!$A$4:$B$15000,2,FALSE),0)</f>
        <v>4.4000000000000004E-2</v>
      </c>
      <c r="E337" s="142">
        <f t="shared" ca="1" si="150"/>
        <v>1.7089000000000001E-4</v>
      </c>
      <c r="F337" s="144">
        <f t="shared" si="145"/>
        <v>1.03</v>
      </c>
      <c r="G337" s="145">
        <f t="shared" ca="1" si="138"/>
        <v>1.0001760167</v>
      </c>
      <c r="H337" s="142">
        <f ca="1">TRUNC(PRODUCT(G$10:G336),15)</f>
        <v>1.05278752060494</v>
      </c>
      <c r="I337" s="142">
        <f t="shared" si="146"/>
        <v>1</v>
      </c>
      <c r="J337" s="142">
        <f t="shared" ca="1" si="139"/>
        <v>1.0527875200000001</v>
      </c>
      <c r="K337" s="142">
        <f t="shared" ca="1" si="140"/>
        <v>7918.1279999999997</v>
      </c>
      <c r="L337" s="146">
        <f>IF(VLOOKUP(A337,$U$12:$AD$125,8)=VLOOKUP(A336,$U$12:$AD$125,8),0,VLOOKUP(A337,U$12:$AD$125,8))</f>
        <v>0</v>
      </c>
      <c r="M337" s="147">
        <f>IF(L337&gt;0,VLOOKUP(L337,T$12:$AC$125,7),0)</f>
        <v>0</v>
      </c>
      <c r="N337" s="142">
        <f t="shared" si="141"/>
        <v>0</v>
      </c>
      <c r="O337" s="142">
        <f t="shared" ca="1" si="142"/>
        <v>7918.1279999999997</v>
      </c>
      <c r="P337" s="148" t="str">
        <f t="shared" si="147"/>
        <v>A+J=</v>
      </c>
      <c r="Q337" s="149">
        <f t="shared" si="148"/>
        <v>44266</v>
      </c>
      <c r="R337" s="12"/>
      <c r="S337" s="12"/>
      <c r="T337" s="139">
        <v>45765</v>
      </c>
      <c r="U337" s="22" t="s">
        <v>99</v>
      </c>
      <c r="V337" s="21"/>
      <c r="W337" s="12"/>
      <c r="X337" s="12"/>
      <c r="Y337" s="12"/>
      <c r="Z337" s="12"/>
      <c r="AA337" s="12"/>
      <c r="AB337" s="12"/>
      <c r="AC337" s="12"/>
      <c r="AD337" s="12"/>
      <c r="AE337" s="12"/>
      <c r="AF337" s="113" t="str">
        <f t="shared" ref="AF337:AS337" si="151">$B$6</f>
        <v>LF001900255</v>
      </c>
      <c r="AG337" s="12" t="str">
        <f t="shared" si="151"/>
        <v>LF001900255</v>
      </c>
      <c r="AH337" s="12" t="str">
        <f t="shared" si="151"/>
        <v>LF001900255</v>
      </c>
      <c r="AI337" s="12" t="str">
        <f t="shared" si="151"/>
        <v>LF001900255</v>
      </c>
      <c r="AJ337" s="12" t="str">
        <f t="shared" si="151"/>
        <v>LF001900255</v>
      </c>
      <c r="AK337" s="6" t="str">
        <f t="shared" si="151"/>
        <v>LF001900255</v>
      </c>
      <c r="AL337" s="113" t="str">
        <f t="shared" si="151"/>
        <v>LF001900255</v>
      </c>
      <c r="AM337" s="12" t="str">
        <f t="shared" si="151"/>
        <v>LF001900255</v>
      </c>
      <c r="AN337" s="12" t="str">
        <f t="shared" si="151"/>
        <v>LF001900255</v>
      </c>
      <c r="AO337" s="12" t="str">
        <f t="shared" si="151"/>
        <v>LF001900255</v>
      </c>
      <c r="AP337" s="20" t="str">
        <f t="shared" si="151"/>
        <v>LF001900255</v>
      </c>
      <c r="AQ337" s="12" t="str">
        <f t="shared" si="151"/>
        <v>LF001900255</v>
      </c>
      <c r="AR337" s="13" t="str">
        <f t="shared" si="151"/>
        <v>LF001900255</v>
      </c>
      <c r="AS337" s="113" t="str">
        <f t="shared" si="151"/>
        <v>LF001900255</v>
      </c>
      <c r="AT337" s="21"/>
      <c r="AU337" s="21"/>
      <c r="AV337" s="45"/>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row>
    <row r="338" spans="1:201" x14ac:dyDescent="0.2">
      <c r="A338" s="140">
        <f t="shared" si="143"/>
        <v>43853</v>
      </c>
      <c r="B338" s="141">
        <f t="shared" ca="1" si="149"/>
        <v>157945.92449999999</v>
      </c>
      <c r="C338" s="142">
        <f t="shared" si="144"/>
        <v>150000</v>
      </c>
      <c r="D338" s="143">
        <f ca="1">IF(A338&lt;$B$1,VLOOKUP(A338,[1]DI!$A$4:$B$15000,2,FALSE),0)</f>
        <v>4.4000000000000004E-2</v>
      </c>
      <c r="E338" s="142">
        <f t="shared" ca="1" si="150"/>
        <v>1.7089000000000001E-4</v>
      </c>
      <c r="F338" s="144">
        <f t="shared" si="145"/>
        <v>1.03</v>
      </c>
      <c r="G338" s="145">
        <f t="shared" ca="1" si="138"/>
        <v>1.0001760167</v>
      </c>
      <c r="H338" s="142">
        <f ca="1">TRUNC(PRODUCT(G$10:G337),15)</f>
        <v>1.0529728287901201</v>
      </c>
      <c r="I338" s="142">
        <f t="shared" si="146"/>
        <v>1</v>
      </c>
      <c r="J338" s="142">
        <f t="shared" ca="1" si="139"/>
        <v>1.0529728300000001</v>
      </c>
      <c r="K338" s="142">
        <f t="shared" ca="1" si="140"/>
        <v>7945.9245000000001</v>
      </c>
      <c r="L338" s="146">
        <f>IF(VLOOKUP(A338,$U$12:$AD$125,8)=VLOOKUP(A337,$U$12:$AD$125,8),0,VLOOKUP(A338,U$12:$AD$125,8))</f>
        <v>0</v>
      </c>
      <c r="M338" s="147">
        <f>IF(L338&gt;0,VLOOKUP(L338,T$12:$AC$125,7),0)</f>
        <v>0</v>
      </c>
      <c r="N338" s="142">
        <f t="shared" si="141"/>
        <v>0</v>
      </c>
      <c r="O338" s="142">
        <f t="shared" ca="1" si="142"/>
        <v>7945.9245000000001</v>
      </c>
      <c r="P338" s="148" t="str">
        <f t="shared" si="147"/>
        <v>A+J=</v>
      </c>
      <c r="Q338" s="149">
        <f t="shared" si="148"/>
        <v>44266</v>
      </c>
      <c r="R338" s="12"/>
      <c r="S338" s="39"/>
      <c r="T338" s="139">
        <v>45768</v>
      </c>
      <c r="U338" s="22" t="s">
        <v>84</v>
      </c>
      <c r="V338" s="39"/>
      <c r="W338" s="39"/>
      <c r="X338" s="39"/>
      <c r="Y338" s="39"/>
      <c r="Z338" s="12"/>
      <c r="AA338" s="39"/>
      <c r="AB338" s="39"/>
      <c r="AC338" s="39"/>
      <c r="AD338" s="39"/>
      <c r="AE338" s="39"/>
      <c r="AF338" s="65" t="s">
        <v>14</v>
      </c>
      <c r="AG338" s="4" t="s">
        <v>7</v>
      </c>
      <c r="AH338" s="4" t="s">
        <v>8</v>
      </c>
      <c r="AI338" s="41" t="s">
        <v>9</v>
      </c>
      <c r="AJ338" s="42" t="s">
        <v>9</v>
      </c>
      <c r="AK338" s="41" t="s">
        <v>9</v>
      </c>
      <c r="AL338" s="115" t="s">
        <v>14</v>
      </c>
      <c r="AM338" s="42" t="s">
        <v>9</v>
      </c>
      <c r="AN338" s="4" t="s">
        <v>10</v>
      </c>
      <c r="AO338" s="9" t="s">
        <v>11</v>
      </c>
      <c r="AP338" s="43" t="s">
        <v>12</v>
      </c>
      <c r="AQ338" s="4" t="s">
        <v>12</v>
      </c>
      <c r="AR338" s="44" t="s">
        <v>13</v>
      </c>
      <c r="AS338" s="65" t="s">
        <v>13</v>
      </c>
      <c r="AT338" s="40"/>
      <c r="AU338" s="40"/>
      <c r="AV338" s="46"/>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c r="DI338" s="40"/>
      <c r="DJ338" s="40"/>
      <c r="DK338" s="40"/>
      <c r="DL338" s="40"/>
      <c r="DM338" s="40"/>
      <c r="DN338" s="40"/>
      <c r="DO338" s="40"/>
      <c r="DP338" s="40"/>
      <c r="DQ338" s="40"/>
      <c r="DR338" s="40"/>
      <c r="DS338" s="40"/>
      <c r="DT338" s="40"/>
      <c r="DU338" s="40"/>
      <c r="DV338" s="40"/>
      <c r="DW338" s="40"/>
      <c r="DX338" s="40"/>
      <c r="DY338" s="40"/>
      <c r="DZ338" s="40"/>
      <c r="EA338" s="40"/>
      <c r="EB338" s="40"/>
      <c r="EC338" s="40"/>
      <c r="ED338" s="40"/>
      <c r="EE338" s="40"/>
      <c r="EF338" s="40"/>
      <c r="EG338" s="40"/>
      <c r="EH338" s="40"/>
      <c r="EI338" s="40"/>
      <c r="EJ338" s="40"/>
      <c r="EK338" s="40"/>
      <c r="EL338" s="40"/>
      <c r="EM338" s="40"/>
      <c r="EN338" s="40"/>
      <c r="EO338" s="40"/>
      <c r="EP338" s="40"/>
      <c r="EQ338" s="40"/>
      <c r="ER338" s="40"/>
      <c r="ES338" s="40"/>
      <c r="ET338" s="40"/>
      <c r="EU338" s="40"/>
      <c r="EV338" s="40"/>
      <c r="EW338" s="40"/>
      <c r="EX338" s="40"/>
      <c r="EY338" s="40"/>
      <c r="EZ338" s="40"/>
      <c r="FA338" s="40"/>
      <c r="FB338" s="40"/>
      <c r="FC338" s="40"/>
      <c r="FD338" s="40"/>
      <c r="FE338" s="40"/>
      <c r="FF338" s="40"/>
      <c r="FG338" s="40"/>
      <c r="FH338" s="40"/>
      <c r="FI338" s="40"/>
      <c r="FJ338" s="40"/>
      <c r="FK338" s="40"/>
      <c r="FL338" s="40"/>
      <c r="FM338" s="40"/>
      <c r="FN338" s="40"/>
      <c r="FO338" s="40"/>
      <c r="FP338" s="40"/>
      <c r="FQ338" s="40"/>
      <c r="FR338" s="40"/>
      <c r="FS338" s="40"/>
      <c r="FT338" s="40"/>
      <c r="FU338" s="40"/>
      <c r="FV338" s="40"/>
      <c r="FW338" s="40"/>
      <c r="FX338" s="40"/>
      <c r="FY338" s="40"/>
      <c r="FZ338" s="40"/>
      <c r="GA338" s="40"/>
      <c r="GB338" s="40"/>
      <c r="GC338" s="40"/>
      <c r="GD338" s="40"/>
      <c r="GE338" s="40"/>
      <c r="GF338" s="40"/>
      <c r="GG338" s="40"/>
      <c r="GH338" s="40"/>
      <c r="GI338" s="40"/>
      <c r="GJ338" s="40"/>
      <c r="GK338" s="40"/>
      <c r="GL338" s="40"/>
      <c r="GM338" s="40"/>
      <c r="GN338" s="40"/>
      <c r="GO338" s="40"/>
      <c r="GP338" s="40"/>
      <c r="GQ338" s="40"/>
    </row>
    <row r="339" spans="1:201" x14ac:dyDescent="0.2">
      <c r="A339" s="140">
        <f t="shared" si="143"/>
        <v>43854</v>
      </c>
      <c r="B339" s="141">
        <f t="shared" ca="1" si="149"/>
        <v>157973.72549998999</v>
      </c>
      <c r="C339" s="142">
        <f t="shared" si="144"/>
        <v>150000</v>
      </c>
      <c r="D339" s="143">
        <f ca="1">IF(A339&lt;$B$1,VLOOKUP(A339,[1]DI!$A$4:$B$15000,2,FALSE),0)</f>
        <v>4.4000000000000004E-2</v>
      </c>
      <c r="E339" s="142">
        <f t="shared" ca="1" si="150"/>
        <v>1.7089000000000001E-4</v>
      </c>
      <c r="F339" s="144">
        <f t="shared" si="145"/>
        <v>1.03</v>
      </c>
      <c r="G339" s="145">
        <f t="shared" ca="1" si="138"/>
        <v>1.0001760167</v>
      </c>
      <c r="H339" s="142">
        <f ca="1">TRUNC(PRODUCT(G$10:G338),15)</f>
        <v>1.05315816959263</v>
      </c>
      <c r="I339" s="142">
        <f t="shared" si="146"/>
        <v>1</v>
      </c>
      <c r="J339" s="142">
        <f t="shared" ca="1" si="139"/>
        <v>1.0531581699999999</v>
      </c>
      <c r="K339" s="142">
        <f t="shared" ca="1" si="140"/>
        <v>7973.7254999899997</v>
      </c>
      <c r="L339" s="146">
        <f>IF(VLOOKUP(A339,$U$12:$AD$125,8)=VLOOKUP(A338,$U$12:$AD$125,8),0,VLOOKUP(A339,U$12:$AD$125,8))</f>
        <v>0</v>
      </c>
      <c r="M339" s="147">
        <f>IF(L339&gt;0,VLOOKUP(L339,T$12:$AC$125,7),0)</f>
        <v>0</v>
      </c>
      <c r="N339" s="142">
        <f t="shared" si="141"/>
        <v>0</v>
      </c>
      <c r="O339" s="142">
        <f t="shared" ca="1" si="142"/>
        <v>7973.7254999899997</v>
      </c>
      <c r="P339" s="148" t="str">
        <f t="shared" si="147"/>
        <v>A+J=</v>
      </c>
      <c r="Q339" s="149">
        <f t="shared" si="148"/>
        <v>44266</v>
      </c>
      <c r="R339" s="12"/>
      <c r="S339" s="12"/>
      <c r="T339" s="139">
        <v>45778</v>
      </c>
      <c r="U339" s="22" t="s">
        <v>91</v>
      </c>
      <c r="V339" s="12"/>
      <c r="W339" s="12"/>
      <c r="X339" s="12"/>
      <c r="Y339" s="12"/>
      <c r="Z339" s="12"/>
      <c r="AA339" s="12"/>
      <c r="AB339" s="12"/>
      <c r="AC339" s="12"/>
      <c r="AD339" s="12"/>
      <c r="AE339" s="12"/>
      <c r="AF339" s="65" t="s">
        <v>66</v>
      </c>
      <c r="AG339" s="18" t="str">
        <f>$B$6</f>
        <v>LF001900255</v>
      </c>
      <c r="AH339" s="4" t="s">
        <v>16</v>
      </c>
      <c r="AI339" s="24" t="s">
        <v>17</v>
      </c>
      <c r="AJ339" s="7"/>
      <c r="AK339" s="24" t="s">
        <v>18</v>
      </c>
      <c r="AL339" s="65"/>
      <c r="AM339" s="7"/>
      <c r="AN339" s="4"/>
      <c r="AO339" s="9"/>
      <c r="AP339" s="43"/>
      <c r="AQ339" s="4"/>
      <c r="AR339" s="44" t="s">
        <v>21</v>
      </c>
      <c r="AS339" s="65" t="s">
        <v>21</v>
      </c>
      <c r="AT339" s="21"/>
      <c r="AU339" s="21"/>
      <c r="AV339" s="45"/>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1"/>
      <c r="GK339" s="21"/>
      <c r="GL339" s="21"/>
      <c r="GM339" s="21"/>
      <c r="GN339" s="21"/>
    </row>
    <row r="340" spans="1:201" x14ac:dyDescent="0.2">
      <c r="A340" s="140">
        <f t="shared" si="143"/>
        <v>43855</v>
      </c>
      <c r="B340" s="141">
        <f t="shared" ca="1" si="149"/>
        <v>158001.53099999999</v>
      </c>
      <c r="C340" s="142">
        <f t="shared" si="144"/>
        <v>150000</v>
      </c>
      <c r="D340" s="143">
        <f ca="1">IF(A340&lt;$B$1,VLOOKUP(A340,[1]DI!$A$4:$B$15000,2,FALSE),0)</f>
        <v>0</v>
      </c>
      <c r="E340" s="142">
        <f t="shared" ca="1" si="150"/>
        <v>0</v>
      </c>
      <c r="F340" s="144">
        <f t="shared" si="145"/>
        <v>1.03</v>
      </c>
      <c r="G340" s="145">
        <f t="shared" ca="1" si="138"/>
        <v>1</v>
      </c>
      <c r="H340" s="142">
        <f ca="1">TRUNC(PRODUCT(G$10:G339),15)</f>
        <v>1.0533435430182201</v>
      </c>
      <c r="I340" s="142">
        <f t="shared" si="146"/>
        <v>1</v>
      </c>
      <c r="J340" s="142">
        <f t="shared" ca="1" si="139"/>
        <v>1.05334354</v>
      </c>
      <c r="K340" s="142">
        <f t="shared" ca="1" si="140"/>
        <v>8001.5309999999999</v>
      </c>
      <c r="L340" s="146">
        <f>IF(VLOOKUP(A340,$U$12:$AD$125,8)=VLOOKUP(A339,$U$12:$AD$125,8),0,VLOOKUP(A340,U$12:$AD$125,8))</f>
        <v>0</v>
      </c>
      <c r="M340" s="147">
        <f>IF(L340&gt;0,VLOOKUP(L340,T$12:$AC$125,7),0)</f>
        <v>0</v>
      </c>
      <c r="N340" s="142">
        <f t="shared" si="141"/>
        <v>0</v>
      </c>
      <c r="O340" s="142">
        <f t="shared" ca="1" si="142"/>
        <v>8001.5309999999999</v>
      </c>
      <c r="P340" s="148" t="str">
        <f t="shared" si="147"/>
        <v>A+J=</v>
      </c>
      <c r="Q340" s="149">
        <f t="shared" si="148"/>
        <v>44266</v>
      </c>
      <c r="R340" s="12"/>
      <c r="S340" s="12"/>
      <c r="T340" s="139">
        <v>45827</v>
      </c>
      <c r="U340" s="22" t="s">
        <v>100</v>
      </c>
      <c r="V340" s="12"/>
      <c r="W340" s="12"/>
      <c r="X340" s="12"/>
      <c r="Y340" s="12"/>
      <c r="Z340" s="12"/>
      <c r="AA340" s="12"/>
      <c r="AB340" s="12"/>
      <c r="AC340" s="12"/>
      <c r="AD340" s="12"/>
      <c r="AE340" s="12"/>
      <c r="AF340" s="65" t="s">
        <v>66</v>
      </c>
      <c r="AG340" s="18"/>
      <c r="AH340" s="4"/>
      <c r="AI340" s="24"/>
      <c r="AJ340" s="7"/>
      <c r="AK340" s="24"/>
      <c r="AL340" s="65"/>
      <c r="AM340" s="7"/>
      <c r="AN340" s="4"/>
      <c r="AO340" s="9"/>
      <c r="AP340" s="43"/>
      <c r="AQ340" s="4"/>
      <c r="AR340" s="44" t="s">
        <v>25</v>
      </c>
      <c r="AS340" s="65" t="s">
        <v>14</v>
      </c>
      <c r="AT340" s="21"/>
      <c r="AU340" s="21"/>
      <c r="AV340" s="45"/>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1"/>
      <c r="GK340" s="21"/>
      <c r="GL340" s="21"/>
      <c r="GM340" s="21"/>
      <c r="GN340" s="21"/>
    </row>
    <row r="341" spans="1:201" x14ac:dyDescent="0.2">
      <c r="A341" s="140">
        <f t="shared" si="143"/>
        <v>43856</v>
      </c>
      <c r="B341" s="141">
        <f t="shared" ca="1" si="149"/>
        <v>158001.53099999999</v>
      </c>
      <c r="C341" s="142">
        <f t="shared" si="144"/>
        <v>150000</v>
      </c>
      <c r="D341" s="143">
        <f ca="1">IF(A341&lt;$B$1,VLOOKUP(A341,[1]DI!$A$4:$B$15000,2,FALSE),0)</f>
        <v>0</v>
      </c>
      <c r="E341" s="142">
        <f t="shared" ca="1" si="150"/>
        <v>0</v>
      </c>
      <c r="F341" s="144">
        <f t="shared" si="145"/>
        <v>1.03</v>
      </c>
      <c r="G341" s="145">
        <f t="shared" ca="1" si="138"/>
        <v>1</v>
      </c>
      <c r="H341" s="142">
        <f ca="1">TRUNC(PRODUCT(G$10:G340),15)</f>
        <v>1.0533435430182201</v>
      </c>
      <c r="I341" s="142">
        <f t="shared" si="146"/>
        <v>1</v>
      </c>
      <c r="J341" s="142">
        <f t="shared" ca="1" si="139"/>
        <v>1.05334354</v>
      </c>
      <c r="K341" s="142">
        <f t="shared" ca="1" si="140"/>
        <v>8001.5309999999999</v>
      </c>
      <c r="L341" s="146">
        <f>IF(VLOOKUP(A341,$U$12:$AD$125,8)=VLOOKUP(A340,$U$12:$AD$125,8),0,VLOOKUP(A341,U$12:$AD$125,8))</f>
        <v>0</v>
      </c>
      <c r="M341" s="147">
        <f>IF(L341&gt;0,VLOOKUP(L341,T$12:$AC$125,7),0)</f>
        <v>0</v>
      </c>
      <c r="N341" s="142">
        <f t="shared" si="141"/>
        <v>0</v>
      </c>
      <c r="O341" s="142">
        <f t="shared" ca="1" si="142"/>
        <v>8001.5309999999999</v>
      </c>
      <c r="P341" s="148" t="str">
        <f t="shared" si="147"/>
        <v>A+J=</v>
      </c>
      <c r="Q341" s="149">
        <f t="shared" si="148"/>
        <v>44266</v>
      </c>
      <c r="R341" s="12"/>
      <c r="S341" s="12"/>
      <c r="T341" s="139">
        <v>46016</v>
      </c>
      <c r="U341" s="22" t="s">
        <v>96</v>
      </c>
      <c r="V341" s="12"/>
      <c r="W341" s="12"/>
      <c r="X341" s="12"/>
      <c r="Y341" s="12"/>
      <c r="Z341" s="12"/>
      <c r="AA341" s="12"/>
      <c r="AB341" s="12"/>
      <c r="AC341" s="12"/>
      <c r="AD341" s="12"/>
      <c r="AE341" s="12"/>
      <c r="AF341" s="65"/>
      <c r="AG341" s="4" t="s">
        <v>27</v>
      </c>
      <c r="AH341" s="4" t="s">
        <v>27</v>
      </c>
      <c r="AI341" s="24" t="s">
        <v>28</v>
      </c>
      <c r="AJ341" s="7" t="s">
        <v>29</v>
      </c>
      <c r="AK341" s="6" t="s">
        <v>30</v>
      </c>
      <c r="AL341" s="113"/>
      <c r="AM341" s="19" t="s">
        <v>33</v>
      </c>
      <c r="AN341" s="4" t="s">
        <v>27</v>
      </c>
      <c r="AO341" s="9"/>
      <c r="AP341" s="43" t="s">
        <v>34</v>
      </c>
      <c r="AQ341" s="4" t="s">
        <v>27</v>
      </c>
      <c r="AR341" s="44" t="s">
        <v>35</v>
      </c>
      <c r="AS341" s="113"/>
      <c r="AT341" s="21"/>
      <c r="AU341" s="21"/>
      <c r="AV341" s="45"/>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1"/>
      <c r="GK341" s="21"/>
      <c r="GL341" s="21"/>
      <c r="GM341" s="21"/>
      <c r="GN341" s="21"/>
    </row>
    <row r="342" spans="1:201" x14ac:dyDescent="0.2">
      <c r="A342" s="140">
        <f t="shared" si="143"/>
        <v>43857</v>
      </c>
      <c r="B342" s="141">
        <f t="shared" ca="1" si="149"/>
        <v>158001.53099999999</v>
      </c>
      <c r="C342" s="142">
        <f t="shared" si="144"/>
        <v>150000</v>
      </c>
      <c r="D342" s="143">
        <f ca="1">IF(A342&lt;$B$1,VLOOKUP(A342,[1]DI!$A$4:$B$15000,2,FALSE),0)</f>
        <v>4.4000000000000004E-2</v>
      </c>
      <c r="E342" s="142">
        <f t="shared" ca="1" si="150"/>
        <v>1.7089000000000001E-4</v>
      </c>
      <c r="F342" s="144">
        <f t="shared" si="145"/>
        <v>1.03</v>
      </c>
      <c r="G342" s="145">
        <f t="shared" ca="1" si="138"/>
        <v>1.0001760167</v>
      </c>
      <c r="H342" s="142">
        <f ca="1">TRUNC(PRODUCT(G$10:G341),15)</f>
        <v>1.0533435430182201</v>
      </c>
      <c r="I342" s="142">
        <f t="shared" si="146"/>
        <v>1</v>
      </c>
      <c r="J342" s="142">
        <f t="shared" ca="1" si="139"/>
        <v>1.05334354</v>
      </c>
      <c r="K342" s="142">
        <f t="shared" ca="1" si="140"/>
        <v>8001.5309999999999</v>
      </c>
      <c r="L342" s="146">
        <f>IF(VLOOKUP(A342,$U$12:$AD$125,8)=VLOOKUP(A341,$U$12:$AD$125,8),0,VLOOKUP(A342,U$12:$AD$125,8))</f>
        <v>0</v>
      </c>
      <c r="M342" s="147">
        <f>IF(L342&gt;0,VLOOKUP(L342,T$12:$AC$125,7),0)</f>
        <v>0</v>
      </c>
      <c r="N342" s="142">
        <f t="shared" si="141"/>
        <v>0</v>
      </c>
      <c r="O342" s="142">
        <f t="shared" ca="1" si="142"/>
        <v>8001.5309999999999</v>
      </c>
      <c r="P342" s="148" t="str">
        <f t="shared" si="147"/>
        <v>A+J=</v>
      </c>
      <c r="Q342" s="149">
        <f t="shared" si="148"/>
        <v>44266</v>
      </c>
      <c r="R342" s="12"/>
      <c r="S342" s="12"/>
      <c r="T342" s="139">
        <v>46023</v>
      </c>
      <c r="U342" s="22" t="s">
        <v>98</v>
      </c>
      <c r="V342" s="12"/>
      <c r="W342" s="12"/>
      <c r="X342" s="12"/>
      <c r="Y342" s="12"/>
      <c r="Z342" s="12"/>
      <c r="AA342" s="12"/>
      <c r="AB342" s="12"/>
      <c r="AC342" s="12"/>
      <c r="AD342" s="12"/>
      <c r="AE342" s="12"/>
      <c r="AF342" s="113"/>
      <c r="AG342" s="18"/>
      <c r="AH342" s="18"/>
      <c r="AI342" s="6"/>
      <c r="AJ342" s="19"/>
      <c r="AK342" s="6"/>
      <c r="AL342" s="113"/>
      <c r="AM342" s="19"/>
      <c r="AN342" s="18"/>
      <c r="AO342" s="12"/>
      <c r="AP342" s="20"/>
      <c r="AQ342" s="18"/>
      <c r="AR342" s="13"/>
      <c r="AS342" s="116"/>
      <c r="AT342" s="21"/>
      <c r="AU342" s="21"/>
      <c r="AV342" s="45"/>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row>
    <row r="343" spans="1:201" x14ac:dyDescent="0.2">
      <c r="A343" s="140">
        <f t="shared" si="143"/>
        <v>43858</v>
      </c>
      <c r="B343" s="141">
        <f t="shared" ca="1" si="149"/>
        <v>158029.3425</v>
      </c>
      <c r="C343" s="142">
        <f t="shared" si="144"/>
        <v>150000</v>
      </c>
      <c r="D343" s="143">
        <f ca="1">IF(A343&lt;$B$1,VLOOKUP(A343,[1]DI!$A$4:$B$15000,2,FALSE),0)</f>
        <v>4.4000000000000004E-2</v>
      </c>
      <c r="E343" s="142">
        <f t="shared" ca="1" si="150"/>
        <v>1.7089000000000001E-4</v>
      </c>
      <c r="F343" s="144">
        <f t="shared" si="145"/>
        <v>1.03</v>
      </c>
      <c r="G343" s="145">
        <f t="shared" ca="1" si="138"/>
        <v>1.0001760167</v>
      </c>
      <c r="H343" s="142">
        <f ca="1">TRUNC(PRODUCT(G$10:G342),15)</f>
        <v>1.0535289490726301</v>
      </c>
      <c r="I343" s="142">
        <f t="shared" si="146"/>
        <v>1</v>
      </c>
      <c r="J343" s="142">
        <f t="shared" ca="1" si="139"/>
        <v>1.05352895</v>
      </c>
      <c r="K343" s="142">
        <f t="shared" ca="1" si="140"/>
        <v>8029.3424999999997</v>
      </c>
      <c r="L343" s="146">
        <f>IF(VLOOKUP(A343,$U$12:$AD$125,8)=VLOOKUP(A342,$U$12:$AD$125,8),0,VLOOKUP(A343,U$12:$AD$125,8))</f>
        <v>0</v>
      </c>
      <c r="M343" s="147">
        <f>IF(L343&gt;0,VLOOKUP(L343,T$12:$AC$125,7),0)</f>
        <v>0</v>
      </c>
      <c r="N343" s="142">
        <f t="shared" si="141"/>
        <v>0</v>
      </c>
      <c r="O343" s="142">
        <f t="shared" ca="1" si="142"/>
        <v>8029.3424999999997</v>
      </c>
      <c r="P343" s="148" t="str">
        <f t="shared" si="147"/>
        <v>A+J=</v>
      </c>
      <c r="Q343" s="149">
        <f t="shared" si="148"/>
        <v>44266</v>
      </c>
      <c r="R343" s="12"/>
      <c r="S343" s="12"/>
      <c r="T343" s="139">
        <v>46069</v>
      </c>
      <c r="U343" s="22" t="s">
        <v>82</v>
      </c>
      <c r="V343" s="12"/>
      <c r="W343" s="12"/>
      <c r="X343" s="12"/>
      <c r="Y343" s="12"/>
      <c r="Z343" s="12"/>
      <c r="AA343" s="12"/>
      <c r="AB343" s="12"/>
      <c r="AC343" s="12"/>
      <c r="AD343" s="12"/>
      <c r="AE343" s="12"/>
      <c r="AF343" s="113">
        <f>(AF335+1)</f>
        <v>43765</v>
      </c>
      <c r="AG343" s="18">
        <f t="shared" ref="AG343:AK358" ca="1" si="152">VLOOKUP($AF343,$A$10:$Q$3625,(AG$1)+1)</f>
        <v>156180.057</v>
      </c>
      <c r="AH343" s="18">
        <f t="shared" si="152"/>
        <v>150000</v>
      </c>
      <c r="AI343" s="6">
        <f t="shared" ca="1" si="152"/>
        <v>0</v>
      </c>
      <c r="AJ343" s="19">
        <f t="shared" ca="1" si="152"/>
        <v>0</v>
      </c>
      <c r="AK343" s="6">
        <f t="shared" si="152"/>
        <v>1.03</v>
      </c>
      <c r="AL343" s="113">
        <f t="shared" ref="AL343:AL372" si="153">AF343</f>
        <v>43765</v>
      </c>
      <c r="AM343" s="19">
        <f t="shared" ref="AM343:AS358" ca="1" si="154">VLOOKUP($AF343,$A$10:$Q$3625,(AM$1)+1)</f>
        <v>1.04120038</v>
      </c>
      <c r="AN343" s="18">
        <f t="shared" ca="1" si="154"/>
        <v>6180.0569999999998</v>
      </c>
      <c r="AO343" s="12">
        <f t="shared" si="154"/>
        <v>0</v>
      </c>
      <c r="AP343" s="20">
        <f t="shared" si="154"/>
        <v>0</v>
      </c>
      <c r="AQ343" s="18">
        <f t="shared" si="154"/>
        <v>0</v>
      </c>
      <c r="AR343" s="13" t="str">
        <f t="shared" si="154"/>
        <v>A+J=</v>
      </c>
      <c r="AS343" s="113">
        <f t="shared" si="154"/>
        <v>44266</v>
      </c>
      <c r="AT343" s="21"/>
      <c r="AU343" s="21"/>
      <c r="AV343" s="45"/>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1"/>
      <c r="GK343" s="21"/>
      <c r="GL343" s="21"/>
      <c r="GM343" s="21"/>
      <c r="GN343" s="21"/>
    </row>
    <row r="344" spans="1:201" x14ac:dyDescent="0.2">
      <c r="A344" s="140">
        <f t="shared" si="143"/>
        <v>43859</v>
      </c>
      <c r="B344" s="141">
        <f t="shared" ca="1" si="149"/>
        <v>158057.15849999001</v>
      </c>
      <c r="C344" s="142">
        <f t="shared" si="144"/>
        <v>150000</v>
      </c>
      <c r="D344" s="143">
        <f ca="1">IF(A344&lt;$B$1,VLOOKUP(A344,[1]DI!$A$4:$B$15000,2,FALSE),0)</f>
        <v>4.4000000000000004E-2</v>
      </c>
      <c r="E344" s="142">
        <f t="shared" ca="1" si="150"/>
        <v>1.7089000000000001E-4</v>
      </c>
      <c r="F344" s="144">
        <f t="shared" si="145"/>
        <v>1.03</v>
      </c>
      <c r="G344" s="145">
        <f t="shared" ca="1" si="138"/>
        <v>1.0001760167</v>
      </c>
      <c r="H344" s="142">
        <f ca="1">TRUNC(PRODUCT(G$10:G343),15)</f>
        <v>1.0537143877616</v>
      </c>
      <c r="I344" s="142">
        <f t="shared" si="146"/>
        <v>1</v>
      </c>
      <c r="J344" s="142">
        <f t="shared" ca="1" si="139"/>
        <v>1.0537143899999999</v>
      </c>
      <c r="K344" s="142">
        <f t="shared" ca="1" si="140"/>
        <v>8057.1584999899997</v>
      </c>
      <c r="L344" s="146">
        <f>IF(VLOOKUP(A344,$U$12:$AD$125,8)=VLOOKUP(A343,$U$12:$AD$125,8),0,VLOOKUP(A344,U$12:$AD$125,8))</f>
        <v>0</v>
      </c>
      <c r="M344" s="147">
        <f>IF(L344&gt;0,VLOOKUP(L344,T$12:$AC$125,7),0)</f>
        <v>0</v>
      </c>
      <c r="N344" s="142">
        <f t="shared" si="141"/>
        <v>0</v>
      </c>
      <c r="O344" s="142">
        <f t="shared" ca="1" si="142"/>
        <v>8057.1584999899997</v>
      </c>
      <c r="P344" s="148" t="str">
        <f t="shared" si="147"/>
        <v>A+J=</v>
      </c>
      <c r="Q344" s="149">
        <f t="shared" si="148"/>
        <v>44266</v>
      </c>
      <c r="R344" s="12"/>
      <c r="S344" s="12"/>
      <c r="T344" s="139">
        <v>46070</v>
      </c>
      <c r="U344" s="22" t="s">
        <v>82</v>
      </c>
      <c r="V344" s="12"/>
      <c r="W344" s="12"/>
      <c r="X344" s="12"/>
      <c r="Y344" s="12"/>
      <c r="Z344" s="12"/>
      <c r="AA344" s="12"/>
      <c r="AB344" s="12"/>
      <c r="AC344" s="12"/>
      <c r="AD344" s="12"/>
      <c r="AE344" s="12"/>
      <c r="AF344" s="113">
        <f t="shared" ref="AF344:AF372" si="155">(AF343+1)</f>
        <v>43766</v>
      </c>
      <c r="AG344" s="18">
        <f t="shared" ca="1" si="152"/>
        <v>156180.057</v>
      </c>
      <c r="AH344" s="18">
        <f t="shared" si="152"/>
        <v>150000</v>
      </c>
      <c r="AI344" s="6">
        <f t="shared" ca="1" si="152"/>
        <v>5.3999999999999999E-2</v>
      </c>
      <c r="AJ344" s="19">
        <f t="shared" ca="1" si="152"/>
        <v>2.0871999999999999E-4</v>
      </c>
      <c r="AK344" s="6">
        <f t="shared" si="152"/>
        <v>1.03</v>
      </c>
      <c r="AL344" s="113">
        <f t="shared" si="153"/>
        <v>43766</v>
      </c>
      <c r="AM344" s="19">
        <f t="shared" ca="1" si="154"/>
        <v>1.04120038</v>
      </c>
      <c r="AN344" s="18">
        <f t="shared" ca="1" si="154"/>
        <v>6180.0569999999998</v>
      </c>
      <c r="AO344" s="12">
        <f t="shared" si="154"/>
        <v>0</v>
      </c>
      <c r="AP344" s="20">
        <f t="shared" si="154"/>
        <v>0</v>
      </c>
      <c r="AQ344" s="18">
        <f t="shared" si="154"/>
        <v>0</v>
      </c>
      <c r="AR344" s="13" t="str">
        <f t="shared" si="154"/>
        <v>A+J=</v>
      </c>
      <c r="AS344" s="113">
        <f t="shared" si="154"/>
        <v>44266</v>
      </c>
      <c r="AT344" s="21"/>
      <c r="AU344" s="21"/>
      <c r="AV344" s="45"/>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1"/>
      <c r="GK344" s="21"/>
      <c r="GL344" s="21"/>
      <c r="GM344" s="21"/>
      <c r="GN344" s="21"/>
    </row>
    <row r="345" spans="1:201" x14ac:dyDescent="0.2">
      <c r="A345" s="140">
        <f t="shared" si="143"/>
        <v>43860</v>
      </c>
      <c r="B345" s="141">
        <f t="shared" ca="1" si="149"/>
        <v>158084.97899999999</v>
      </c>
      <c r="C345" s="142">
        <f t="shared" si="144"/>
        <v>150000</v>
      </c>
      <c r="D345" s="143">
        <f ca="1">IF(A345&lt;$B$1,VLOOKUP(A345,[1]DI!$A$4:$B$15000,2,FALSE),0)</f>
        <v>4.4000000000000004E-2</v>
      </c>
      <c r="E345" s="142">
        <f t="shared" ca="1" si="150"/>
        <v>1.7089000000000001E-4</v>
      </c>
      <c r="F345" s="144">
        <f t="shared" si="145"/>
        <v>1.03</v>
      </c>
      <c r="G345" s="145">
        <f t="shared" ca="1" si="138"/>
        <v>1.0001760167</v>
      </c>
      <c r="H345" s="142">
        <f ca="1">TRUNC(PRODUCT(G$10:G344),15)</f>
        <v>1.0538998590908799</v>
      </c>
      <c r="I345" s="142">
        <f t="shared" si="146"/>
        <v>1</v>
      </c>
      <c r="J345" s="142">
        <f t="shared" ca="1" si="139"/>
        <v>1.05389986</v>
      </c>
      <c r="K345" s="142">
        <f t="shared" ca="1" si="140"/>
        <v>8084.9790000000003</v>
      </c>
      <c r="L345" s="146">
        <f>IF(VLOOKUP(A345,$U$12:$AD$125,8)=VLOOKUP(A344,$U$12:$AD$125,8),0,VLOOKUP(A345,U$12:$AD$125,8))</f>
        <v>0</v>
      </c>
      <c r="M345" s="147">
        <f>IF(L345&gt;0,VLOOKUP(L345,T$12:$AC$125,7),0)</f>
        <v>0</v>
      </c>
      <c r="N345" s="142">
        <f t="shared" si="141"/>
        <v>0</v>
      </c>
      <c r="O345" s="142">
        <f t="shared" ca="1" si="142"/>
        <v>8084.9790000000003</v>
      </c>
      <c r="P345" s="148" t="str">
        <f t="shared" si="147"/>
        <v>A+J=</v>
      </c>
      <c r="Q345" s="149">
        <f t="shared" si="148"/>
        <v>44266</v>
      </c>
      <c r="R345" s="12"/>
      <c r="S345" s="12"/>
      <c r="T345" s="139">
        <v>46115</v>
      </c>
      <c r="U345" s="22" t="s">
        <v>99</v>
      </c>
      <c r="V345" s="12"/>
      <c r="W345" s="12"/>
      <c r="X345" s="12"/>
      <c r="Y345" s="12"/>
      <c r="Z345" s="12"/>
      <c r="AA345" s="12"/>
      <c r="AB345" s="12"/>
      <c r="AC345" s="12"/>
      <c r="AD345" s="12"/>
      <c r="AE345" s="12"/>
      <c r="AF345" s="113">
        <f t="shared" si="155"/>
        <v>43767</v>
      </c>
      <c r="AG345" s="18">
        <f t="shared" ca="1" si="152"/>
        <v>156213.63149999001</v>
      </c>
      <c r="AH345" s="18">
        <f t="shared" si="152"/>
        <v>150000</v>
      </c>
      <c r="AI345" s="6">
        <f t="shared" ca="1" si="152"/>
        <v>5.3999999999999999E-2</v>
      </c>
      <c r="AJ345" s="19">
        <f t="shared" ca="1" si="152"/>
        <v>2.0871999999999999E-4</v>
      </c>
      <c r="AK345" s="6">
        <f t="shared" si="152"/>
        <v>1.03</v>
      </c>
      <c r="AL345" s="113">
        <f t="shared" si="153"/>
        <v>43767</v>
      </c>
      <c r="AM345" s="19">
        <f t="shared" ca="1" si="154"/>
        <v>1.04142421</v>
      </c>
      <c r="AN345" s="18">
        <f t="shared" ca="1" si="154"/>
        <v>6213.6314999899996</v>
      </c>
      <c r="AO345" s="12">
        <f t="shared" si="154"/>
        <v>0</v>
      </c>
      <c r="AP345" s="20">
        <f t="shared" si="154"/>
        <v>0</v>
      </c>
      <c r="AQ345" s="18">
        <f t="shared" si="154"/>
        <v>0</v>
      </c>
      <c r="AR345" s="13" t="str">
        <f t="shared" si="154"/>
        <v>A+J=</v>
      </c>
      <c r="AS345" s="113">
        <f t="shared" si="154"/>
        <v>44266</v>
      </c>
      <c r="AT345" s="21"/>
      <c r="AU345" s="21"/>
      <c r="AV345" s="45"/>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1"/>
      <c r="GK345" s="21"/>
      <c r="GL345" s="21"/>
      <c r="GM345" s="21"/>
      <c r="GN345" s="21"/>
    </row>
    <row r="346" spans="1:201" x14ac:dyDescent="0.2">
      <c r="A346" s="140">
        <f t="shared" si="143"/>
        <v>43861</v>
      </c>
      <c r="B346" s="141">
        <f t="shared" ca="1" si="149"/>
        <v>158112.804</v>
      </c>
      <c r="C346" s="142">
        <f t="shared" si="144"/>
        <v>150000</v>
      </c>
      <c r="D346" s="143">
        <f ca="1">IF(A346&lt;$B$1,VLOOKUP(A346,[1]DI!$A$4:$B$15000,2,FALSE),0)</f>
        <v>4.4000000000000004E-2</v>
      </c>
      <c r="E346" s="142">
        <f t="shared" ca="1" si="150"/>
        <v>1.7089000000000001E-4</v>
      </c>
      <c r="F346" s="144">
        <f t="shared" si="145"/>
        <v>1.03</v>
      </c>
      <c r="G346" s="145">
        <f t="shared" ca="1" si="138"/>
        <v>1.0001760167</v>
      </c>
      <c r="H346" s="142">
        <f ca="1">TRUNC(PRODUCT(G$10:G345),15)</f>
        <v>1.0540853630661999</v>
      </c>
      <c r="I346" s="142">
        <f t="shared" si="146"/>
        <v>1</v>
      </c>
      <c r="J346" s="142">
        <f t="shared" ca="1" si="139"/>
        <v>1.05408536</v>
      </c>
      <c r="K346" s="142">
        <f t="shared" ca="1" si="140"/>
        <v>8112.8040000000001</v>
      </c>
      <c r="L346" s="146">
        <f>IF(VLOOKUP(A346,$U$12:$AD$125,8)=VLOOKUP(A345,$U$12:$AD$125,8),0,VLOOKUP(A346,U$12:$AD$125,8))</f>
        <v>0</v>
      </c>
      <c r="M346" s="147">
        <f>IF(L346&gt;0,VLOOKUP(L346,T$12:$AC$125,7),0)</f>
        <v>0</v>
      </c>
      <c r="N346" s="142">
        <f t="shared" si="141"/>
        <v>0</v>
      </c>
      <c r="O346" s="142">
        <f t="shared" ca="1" si="142"/>
        <v>8112.8040000000001</v>
      </c>
      <c r="P346" s="148" t="str">
        <f t="shared" si="147"/>
        <v>A+J=</v>
      </c>
      <c r="Q346" s="149">
        <f t="shared" si="148"/>
        <v>44266</v>
      </c>
      <c r="R346" s="12"/>
      <c r="S346" s="12"/>
      <c r="T346" s="139">
        <v>46133</v>
      </c>
      <c r="U346" s="22" t="s">
        <v>84</v>
      </c>
      <c r="V346" s="12"/>
      <c r="W346" s="12"/>
      <c r="X346" s="12"/>
      <c r="Y346" s="12"/>
      <c r="Z346" s="12"/>
      <c r="AA346" s="12"/>
      <c r="AB346" s="12"/>
      <c r="AC346" s="12"/>
      <c r="AD346" s="12"/>
      <c r="AE346" s="12"/>
      <c r="AF346" s="113">
        <f t="shared" si="155"/>
        <v>43768</v>
      </c>
      <c r="AG346" s="18">
        <f t="shared" ca="1" si="152"/>
        <v>156247.21499999001</v>
      </c>
      <c r="AH346" s="18">
        <f t="shared" si="152"/>
        <v>150000</v>
      </c>
      <c r="AI346" s="6">
        <f t="shared" ca="1" si="152"/>
        <v>5.3999999999999999E-2</v>
      </c>
      <c r="AJ346" s="19">
        <f t="shared" ca="1" si="152"/>
        <v>2.0871999999999999E-4</v>
      </c>
      <c r="AK346" s="6">
        <f t="shared" si="152"/>
        <v>1.03</v>
      </c>
      <c r="AL346" s="113">
        <f t="shared" si="153"/>
        <v>43768</v>
      </c>
      <c r="AM346" s="19">
        <f t="shared" ca="1" si="154"/>
        <v>1.0416481</v>
      </c>
      <c r="AN346" s="18">
        <f t="shared" ca="1" si="154"/>
        <v>6247.2149999900003</v>
      </c>
      <c r="AO346" s="12">
        <f t="shared" si="154"/>
        <v>0</v>
      </c>
      <c r="AP346" s="20">
        <f t="shared" si="154"/>
        <v>0</v>
      </c>
      <c r="AQ346" s="18">
        <f t="shared" si="154"/>
        <v>0</v>
      </c>
      <c r="AR346" s="13" t="str">
        <f t="shared" si="154"/>
        <v>A+J=</v>
      </c>
      <c r="AS346" s="113">
        <f t="shared" si="154"/>
        <v>44266</v>
      </c>
      <c r="AT346" s="21"/>
      <c r="AU346" s="21"/>
      <c r="AV346" s="45"/>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1"/>
      <c r="GK346" s="21"/>
      <c r="GL346" s="21"/>
      <c r="GM346" s="21"/>
      <c r="GN346" s="21"/>
    </row>
    <row r="347" spans="1:201" x14ac:dyDescent="0.2">
      <c r="A347" s="140">
        <f t="shared" si="143"/>
        <v>43862</v>
      </c>
      <c r="B347" s="141">
        <f t="shared" ca="1" si="149"/>
        <v>158140.63499999</v>
      </c>
      <c r="C347" s="142">
        <f t="shared" si="144"/>
        <v>150000</v>
      </c>
      <c r="D347" s="143">
        <f ca="1">IF(A347&lt;$B$1,VLOOKUP(A347,[1]DI!$A$4:$B$15000,2,FALSE),0)</f>
        <v>0</v>
      </c>
      <c r="E347" s="142">
        <f t="shared" ca="1" si="150"/>
        <v>0</v>
      </c>
      <c r="F347" s="144">
        <f t="shared" si="145"/>
        <v>1.03</v>
      </c>
      <c r="G347" s="145">
        <f t="shared" ca="1" si="138"/>
        <v>1</v>
      </c>
      <c r="H347" s="142">
        <f ca="1">TRUNC(PRODUCT(G$10:G346),15)</f>
        <v>1.0542708996933301</v>
      </c>
      <c r="I347" s="142">
        <f t="shared" si="146"/>
        <v>1</v>
      </c>
      <c r="J347" s="142">
        <f t="shared" ca="1" si="139"/>
        <v>1.0542708999999999</v>
      </c>
      <c r="K347" s="142">
        <f t="shared" ca="1" si="140"/>
        <v>8140.6349999900003</v>
      </c>
      <c r="L347" s="146">
        <f>IF(VLOOKUP(A347,$U$12:$AD$125,8)=VLOOKUP(A346,$U$12:$AD$125,8),0,VLOOKUP(A347,U$12:$AD$125,8))</f>
        <v>0</v>
      </c>
      <c r="M347" s="147">
        <f>IF(L347&gt;0,VLOOKUP(L347,T$12:$AC$125,7),0)</f>
        <v>0</v>
      </c>
      <c r="N347" s="142">
        <f t="shared" si="141"/>
        <v>0</v>
      </c>
      <c r="O347" s="142">
        <f t="shared" ca="1" si="142"/>
        <v>8140.6349999900003</v>
      </c>
      <c r="P347" s="148" t="str">
        <f t="shared" si="147"/>
        <v>A+J=</v>
      </c>
      <c r="Q347" s="149">
        <f t="shared" si="148"/>
        <v>44266</v>
      </c>
      <c r="R347" s="12"/>
      <c r="S347" s="12"/>
      <c r="T347" s="139">
        <v>46143</v>
      </c>
      <c r="U347" s="22" t="s">
        <v>101</v>
      </c>
      <c r="V347" s="12"/>
      <c r="W347" s="12"/>
      <c r="X347" s="12"/>
      <c r="Y347" s="12"/>
      <c r="Z347" s="12"/>
      <c r="AA347" s="12"/>
      <c r="AB347" s="12"/>
      <c r="AC347" s="12"/>
      <c r="AD347" s="12"/>
      <c r="AE347" s="12"/>
      <c r="AF347" s="113">
        <f t="shared" si="155"/>
        <v>43769</v>
      </c>
      <c r="AG347" s="18">
        <f t="shared" ca="1" si="152"/>
        <v>156280.80600000001</v>
      </c>
      <c r="AH347" s="18">
        <f t="shared" si="152"/>
        <v>150000</v>
      </c>
      <c r="AI347" s="6">
        <f t="shared" ca="1" si="152"/>
        <v>4.9000000000000002E-2</v>
      </c>
      <c r="AJ347" s="19">
        <f t="shared" ca="1" si="152"/>
        <v>1.8985000000000001E-4</v>
      </c>
      <c r="AK347" s="6">
        <f t="shared" si="152"/>
        <v>1.03</v>
      </c>
      <c r="AL347" s="113">
        <f t="shared" si="153"/>
        <v>43769</v>
      </c>
      <c r="AM347" s="19">
        <f t="shared" ca="1" si="154"/>
        <v>1.0418720400000001</v>
      </c>
      <c r="AN347" s="18">
        <f t="shared" ca="1" si="154"/>
        <v>6280.8059999999996</v>
      </c>
      <c r="AO347" s="12">
        <f t="shared" si="154"/>
        <v>0</v>
      </c>
      <c r="AP347" s="20">
        <f t="shared" si="154"/>
        <v>0</v>
      </c>
      <c r="AQ347" s="18">
        <f t="shared" si="154"/>
        <v>0</v>
      </c>
      <c r="AR347" s="13" t="str">
        <f t="shared" si="154"/>
        <v>A+J=</v>
      </c>
      <c r="AS347" s="113">
        <f t="shared" si="154"/>
        <v>44266</v>
      </c>
      <c r="AT347" s="21"/>
      <c r="AU347" s="21"/>
      <c r="AV347" s="45"/>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1"/>
      <c r="GK347" s="21"/>
      <c r="GL347" s="21"/>
      <c r="GM347" s="21"/>
      <c r="GN347" s="21"/>
    </row>
    <row r="348" spans="1:201" x14ac:dyDescent="0.2">
      <c r="A348" s="140">
        <f t="shared" si="143"/>
        <v>43863</v>
      </c>
      <c r="B348" s="141">
        <f t="shared" ca="1" si="149"/>
        <v>158140.63499999</v>
      </c>
      <c r="C348" s="142">
        <f t="shared" si="144"/>
        <v>150000</v>
      </c>
      <c r="D348" s="143">
        <f ca="1">IF(A348&lt;$B$1,VLOOKUP(A348,[1]DI!$A$4:$B$15000,2,FALSE),0)</f>
        <v>0</v>
      </c>
      <c r="E348" s="142">
        <f t="shared" ca="1" si="150"/>
        <v>0</v>
      </c>
      <c r="F348" s="144">
        <f t="shared" si="145"/>
        <v>1.03</v>
      </c>
      <c r="G348" s="145">
        <f t="shared" ca="1" si="138"/>
        <v>1</v>
      </c>
      <c r="H348" s="142">
        <f ca="1">TRUNC(PRODUCT(G$10:G347),15)</f>
        <v>1.0542708996933301</v>
      </c>
      <c r="I348" s="142">
        <f t="shared" si="146"/>
        <v>1</v>
      </c>
      <c r="J348" s="142">
        <f t="shared" ca="1" si="139"/>
        <v>1.0542708999999999</v>
      </c>
      <c r="K348" s="142">
        <f t="shared" ca="1" si="140"/>
        <v>8140.6349999900003</v>
      </c>
      <c r="L348" s="146">
        <f>IF(VLOOKUP(A348,$U$12:$AD$125,8)=VLOOKUP(A347,$U$12:$AD$125,8),0,VLOOKUP(A348,U$12:$AD$125,8))</f>
        <v>0</v>
      </c>
      <c r="M348" s="147">
        <f>IF(L348&gt;0,VLOOKUP(L348,T$12:$AC$125,7),0)</f>
        <v>0</v>
      </c>
      <c r="N348" s="142">
        <f t="shared" si="141"/>
        <v>0</v>
      </c>
      <c r="O348" s="142">
        <f t="shared" ca="1" si="142"/>
        <v>8140.6349999900003</v>
      </c>
      <c r="P348" s="148" t="str">
        <f t="shared" si="147"/>
        <v>A+J=</v>
      </c>
      <c r="Q348" s="149">
        <f t="shared" si="148"/>
        <v>44266</v>
      </c>
      <c r="R348" s="12"/>
      <c r="S348" s="12"/>
      <c r="T348" s="139">
        <v>46177</v>
      </c>
      <c r="U348" s="22" t="s">
        <v>100</v>
      </c>
      <c r="V348" s="12"/>
      <c r="W348" s="12"/>
      <c r="X348" s="12"/>
      <c r="Y348" s="12"/>
      <c r="Z348" s="12"/>
      <c r="AA348" s="12"/>
      <c r="AB348" s="12"/>
      <c r="AC348" s="12"/>
      <c r="AD348" s="12"/>
      <c r="AE348" s="12"/>
      <c r="AF348" s="113">
        <f t="shared" si="155"/>
        <v>43770</v>
      </c>
      <c r="AG348" s="18">
        <f t="shared" ca="1" si="152"/>
        <v>156311.36550000001</v>
      </c>
      <c r="AH348" s="18">
        <f t="shared" si="152"/>
        <v>150000</v>
      </c>
      <c r="AI348" s="6">
        <f t="shared" ca="1" si="152"/>
        <v>4.9000000000000002E-2</v>
      </c>
      <c r="AJ348" s="19">
        <f t="shared" ca="1" si="152"/>
        <v>1.8985000000000001E-4</v>
      </c>
      <c r="AK348" s="6">
        <f t="shared" si="152"/>
        <v>1.03</v>
      </c>
      <c r="AL348" s="113">
        <f t="shared" si="153"/>
        <v>43770</v>
      </c>
      <c r="AM348" s="19">
        <f t="shared" ca="1" si="154"/>
        <v>1.0420757700000001</v>
      </c>
      <c r="AN348" s="18">
        <f t="shared" ca="1" si="154"/>
        <v>6311.3654999999999</v>
      </c>
      <c r="AO348" s="12">
        <f t="shared" si="154"/>
        <v>0</v>
      </c>
      <c r="AP348" s="20">
        <f t="shared" si="154"/>
        <v>0</v>
      </c>
      <c r="AQ348" s="18">
        <f t="shared" si="154"/>
        <v>0</v>
      </c>
      <c r="AR348" s="13" t="str">
        <f t="shared" si="154"/>
        <v>A+J=</v>
      </c>
      <c r="AS348" s="113">
        <f t="shared" si="154"/>
        <v>44266</v>
      </c>
      <c r="AT348" s="21"/>
      <c r="AU348" s="21"/>
      <c r="AV348" s="45"/>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1"/>
      <c r="GK348" s="21"/>
      <c r="GL348" s="21"/>
      <c r="GM348" s="21"/>
      <c r="GN348" s="21"/>
    </row>
    <row r="349" spans="1:201" x14ac:dyDescent="0.2">
      <c r="A349" s="140">
        <f t="shared" si="143"/>
        <v>43864</v>
      </c>
      <c r="B349" s="141">
        <f t="shared" ca="1" si="149"/>
        <v>158140.63499999</v>
      </c>
      <c r="C349" s="142">
        <f t="shared" si="144"/>
        <v>150000</v>
      </c>
      <c r="D349" s="143">
        <f ca="1">IF(A349&lt;$B$1,VLOOKUP(A349,[1]DI!$A$4:$B$15000,2,FALSE),0)</f>
        <v>4.4000000000000004E-2</v>
      </c>
      <c r="E349" s="142">
        <f t="shared" ca="1" si="150"/>
        <v>1.7089000000000001E-4</v>
      </c>
      <c r="F349" s="144">
        <f t="shared" si="145"/>
        <v>1.03</v>
      </c>
      <c r="G349" s="145">
        <f t="shared" ca="1" si="138"/>
        <v>1.0001760167</v>
      </c>
      <c r="H349" s="142">
        <f ca="1">TRUNC(PRODUCT(G$10:G348),15)</f>
        <v>1.0542708996933301</v>
      </c>
      <c r="I349" s="142">
        <f t="shared" si="146"/>
        <v>1</v>
      </c>
      <c r="J349" s="142">
        <f t="shared" ca="1" si="139"/>
        <v>1.0542708999999999</v>
      </c>
      <c r="K349" s="142">
        <f t="shared" ca="1" si="140"/>
        <v>8140.6349999900003</v>
      </c>
      <c r="L349" s="146">
        <f>IF(VLOOKUP(A349,$U$12:$AD$125,8)=VLOOKUP(A348,$U$12:$AD$125,8),0,VLOOKUP(A349,U$12:$AD$125,8))</f>
        <v>0</v>
      </c>
      <c r="M349" s="147">
        <f>IF(L349&gt;0,VLOOKUP(L349,T$12:$AC$125,7),0)</f>
        <v>0</v>
      </c>
      <c r="N349" s="142">
        <f t="shared" si="141"/>
        <v>0</v>
      </c>
      <c r="O349" s="142">
        <f t="shared" ca="1" si="142"/>
        <v>8140.6349999900003</v>
      </c>
      <c r="P349" s="148" t="str">
        <f t="shared" si="147"/>
        <v>A+J=</v>
      </c>
      <c r="Q349" s="149">
        <f t="shared" si="148"/>
        <v>44266</v>
      </c>
      <c r="R349" s="51"/>
      <c r="S349" s="39"/>
      <c r="T349" s="139">
        <v>46272</v>
      </c>
      <c r="U349" s="22" t="s">
        <v>102</v>
      </c>
      <c r="V349" s="39"/>
      <c r="W349" s="39"/>
      <c r="X349" s="39"/>
      <c r="Y349" s="39"/>
      <c r="Z349" s="39"/>
      <c r="AA349" s="39"/>
      <c r="AB349" s="39"/>
      <c r="AC349" s="39"/>
      <c r="AD349" s="39"/>
      <c r="AE349" s="39"/>
      <c r="AF349" s="113">
        <f t="shared" si="155"/>
        <v>43771</v>
      </c>
      <c r="AG349" s="18">
        <f t="shared" ca="1" si="152"/>
        <v>156341.93100000001</v>
      </c>
      <c r="AH349" s="18">
        <f t="shared" si="152"/>
        <v>150000</v>
      </c>
      <c r="AI349" s="6">
        <f t="shared" ca="1" si="152"/>
        <v>0</v>
      </c>
      <c r="AJ349" s="19">
        <f t="shared" ca="1" si="152"/>
        <v>0</v>
      </c>
      <c r="AK349" s="6">
        <f t="shared" si="152"/>
        <v>1.03</v>
      </c>
      <c r="AL349" s="113">
        <f t="shared" si="153"/>
        <v>43771</v>
      </c>
      <c r="AM349" s="19">
        <f t="shared" ca="1" si="154"/>
        <v>1.04227954</v>
      </c>
      <c r="AN349" s="18">
        <f t="shared" ca="1" si="154"/>
        <v>6341.9309999999996</v>
      </c>
      <c r="AO349" s="12">
        <f t="shared" si="154"/>
        <v>0</v>
      </c>
      <c r="AP349" s="20">
        <f t="shared" si="154"/>
        <v>0</v>
      </c>
      <c r="AQ349" s="18">
        <f t="shared" si="154"/>
        <v>0</v>
      </c>
      <c r="AR349" s="13" t="str">
        <f t="shared" si="154"/>
        <v>A+J=</v>
      </c>
      <c r="AS349" s="113">
        <f t="shared" si="154"/>
        <v>44266</v>
      </c>
      <c r="AT349" s="40"/>
      <c r="AU349" s="40"/>
      <c r="AV349" s="46"/>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c r="DI349" s="40"/>
      <c r="DJ349" s="40"/>
      <c r="DK349" s="40"/>
      <c r="DL349" s="40"/>
      <c r="DM349" s="40"/>
      <c r="DN349" s="40"/>
      <c r="DO349" s="40"/>
      <c r="DP349" s="40"/>
      <c r="DQ349" s="40"/>
      <c r="DR349" s="40"/>
      <c r="DS349" s="40"/>
      <c r="DT349" s="40"/>
      <c r="DU349" s="40"/>
      <c r="DV349" s="40"/>
      <c r="DW349" s="40"/>
      <c r="DX349" s="40"/>
      <c r="DY349" s="40"/>
      <c r="DZ349" s="40"/>
      <c r="EA349" s="40"/>
      <c r="EB349" s="40"/>
      <c r="EC349" s="40"/>
      <c r="ED349" s="40"/>
      <c r="EE349" s="40"/>
      <c r="EF349" s="40"/>
      <c r="EG349" s="40"/>
      <c r="EH349" s="40"/>
      <c r="EI349" s="40"/>
      <c r="EJ349" s="40"/>
      <c r="EK349" s="40"/>
      <c r="EL349" s="40"/>
      <c r="EM349" s="40"/>
      <c r="EN349" s="40"/>
      <c r="EO349" s="40"/>
      <c r="EP349" s="40"/>
      <c r="EQ349" s="40"/>
      <c r="ER349" s="40"/>
      <c r="ES349" s="40"/>
      <c r="ET349" s="40"/>
      <c r="EU349" s="40"/>
      <c r="EV349" s="40"/>
      <c r="EW349" s="40"/>
      <c r="EX349" s="40"/>
      <c r="EY349" s="40"/>
      <c r="EZ349" s="40"/>
      <c r="FA349" s="40"/>
      <c r="FB349" s="40"/>
      <c r="FC349" s="40"/>
      <c r="FD349" s="40"/>
      <c r="FE349" s="40"/>
      <c r="FF349" s="40"/>
      <c r="FG349" s="40"/>
      <c r="FH349" s="40"/>
      <c r="FI349" s="40"/>
      <c r="FJ349" s="40"/>
      <c r="FK349" s="40"/>
      <c r="FL349" s="40"/>
      <c r="FM349" s="40"/>
      <c r="FN349" s="40"/>
      <c r="FO349" s="40"/>
      <c r="FP349" s="40"/>
      <c r="FQ349" s="40"/>
      <c r="FR349" s="40"/>
      <c r="FS349" s="40"/>
      <c r="FT349" s="40"/>
      <c r="FU349" s="40"/>
      <c r="FV349" s="40"/>
      <c r="FW349" s="40"/>
      <c r="FX349" s="40"/>
      <c r="FY349" s="40"/>
      <c r="FZ349" s="40"/>
      <c r="GA349" s="40"/>
      <c r="GB349" s="40"/>
      <c r="GC349" s="40"/>
      <c r="GD349" s="40"/>
      <c r="GE349" s="40"/>
      <c r="GF349" s="40"/>
      <c r="GG349" s="40"/>
      <c r="GH349" s="40"/>
      <c r="GI349" s="40"/>
      <c r="GJ349" s="40"/>
      <c r="GK349" s="40"/>
      <c r="GL349" s="40"/>
      <c r="GM349" s="40"/>
      <c r="GN349" s="40"/>
      <c r="GO349" s="40"/>
      <c r="GP349" s="40"/>
      <c r="GQ349" s="40"/>
      <c r="GR349" s="40"/>
      <c r="GS349" s="40"/>
    </row>
    <row r="350" spans="1:201" x14ac:dyDescent="0.2">
      <c r="A350" s="140">
        <f t="shared" si="143"/>
        <v>43865</v>
      </c>
      <c r="B350" s="141">
        <f t="shared" ca="1" si="149"/>
        <v>158168.4705</v>
      </c>
      <c r="C350" s="142">
        <f t="shared" si="144"/>
        <v>150000</v>
      </c>
      <c r="D350" s="143">
        <f ca="1">IF(A350&lt;$B$1,VLOOKUP(A350,[1]DI!$A$4:$B$15000,2,FALSE),0)</f>
        <v>4.4000000000000004E-2</v>
      </c>
      <c r="E350" s="142">
        <f t="shared" ca="1" si="150"/>
        <v>1.7089000000000001E-4</v>
      </c>
      <c r="F350" s="144">
        <f t="shared" si="145"/>
        <v>1.03</v>
      </c>
      <c r="G350" s="145">
        <f t="shared" ca="1" si="138"/>
        <v>1.0001760167</v>
      </c>
      <c r="H350" s="142">
        <f ca="1">TRUNC(PRODUCT(G$10:G349),15)</f>
        <v>1.054456468978</v>
      </c>
      <c r="I350" s="142">
        <f t="shared" si="146"/>
        <v>1</v>
      </c>
      <c r="J350" s="142">
        <f t="shared" ca="1" si="139"/>
        <v>1.0544564700000001</v>
      </c>
      <c r="K350" s="142">
        <f t="shared" ca="1" si="140"/>
        <v>8168.4705000000004</v>
      </c>
      <c r="L350" s="146">
        <f>IF(VLOOKUP(A350,$U$12:$AD$125,8)=VLOOKUP(A349,$U$12:$AD$125,8),0,VLOOKUP(A350,U$12:$AD$125,8))</f>
        <v>0</v>
      </c>
      <c r="M350" s="147">
        <f>IF(L350&gt;0,VLOOKUP(L350,T$12:$AC$125,7),0)</f>
        <v>0</v>
      </c>
      <c r="N350" s="142">
        <f t="shared" si="141"/>
        <v>0</v>
      </c>
      <c r="O350" s="142">
        <f t="shared" ca="1" si="142"/>
        <v>8168.4705000000004</v>
      </c>
      <c r="P350" s="148" t="str">
        <f t="shared" si="147"/>
        <v>A+J=</v>
      </c>
      <c r="Q350" s="149">
        <f t="shared" si="148"/>
        <v>44266</v>
      </c>
      <c r="R350" s="12"/>
      <c r="S350" s="12"/>
      <c r="T350" s="139">
        <v>46307</v>
      </c>
      <c r="U350" s="28" t="s">
        <v>88</v>
      </c>
      <c r="V350" s="12"/>
      <c r="W350" s="12"/>
      <c r="X350" s="12"/>
      <c r="Y350" s="12"/>
      <c r="Z350" s="12"/>
      <c r="AA350" s="12"/>
      <c r="AB350" s="12"/>
      <c r="AC350" s="12"/>
      <c r="AD350" s="12"/>
      <c r="AE350" s="12"/>
      <c r="AF350" s="113">
        <f t="shared" si="155"/>
        <v>43772</v>
      </c>
      <c r="AG350" s="18">
        <f t="shared" ca="1" si="152"/>
        <v>156341.93100000001</v>
      </c>
      <c r="AH350" s="18">
        <f t="shared" si="152"/>
        <v>150000</v>
      </c>
      <c r="AI350" s="6">
        <f t="shared" ca="1" si="152"/>
        <v>0</v>
      </c>
      <c r="AJ350" s="19">
        <f t="shared" ca="1" si="152"/>
        <v>0</v>
      </c>
      <c r="AK350" s="6">
        <f t="shared" si="152"/>
        <v>1.03</v>
      </c>
      <c r="AL350" s="113">
        <f t="shared" si="153"/>
        <v>43772</v>
      </c>
      <c r="AM350" s="19">
        <f t="shared" ca="1" si="154"/>
        <v>1.04227954</v>
      </c>
      <c r="AN350" s="18">
        <f t="shared" ca="1" si="154"/>
        <v>6341.9309999999996</v>
      </c>
      <c r="AO350" s="12">
        <f t="shared" si="154"/>
        <v>0</v>
      </c>
      <c r="AP350" s="20">
        <f t="shared" si="154"/>
        <v>0</v>
      </c>
      <c r="AQ350" s="18">
        <f t="shared" si="154"/>
        <v>0</v>
      </c>
      <c r="AR350" s="13" t="str">
        <f t="shared" si="154"/>
        <v>A+J=</v>
      </c>
      <c r="AS350" s="113">
        <f t="shared" si="154"/>
        <v>44266</v>
      </c>
      <c r="AT350" s="21"/>
      <c r="AU350" s="21"/>
      <c r="AV350" s="45"/>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1"/>
      <c r="GK350" s="21"/>
      <c r="GL350" s="21"/>
      <c r="GM350" s="21"/>
      <c r="GN350" s="21"/>
    </row>
    <row r="351" spans="1:201" x14ac:dyDescent="0.2">
      <c r="A351" s="140">
        <f t="shared" si="143"/>
        <v>43866</v>
      </c>
      <c r="B351" s="141">
        <f t="shared" ca="1" si="149"/>
        <v>158196.31049999999</v>
      </c>
      <c r="C351" s="142">
        <f t="shared" si="144"/>
        <v>150000</v>
      </c>
      <c r="D351" s="143">
        <f ca="1">IF(A351&lt;$B$1,VLOOKUP(A351,[1]DI!$A$4:$B$15000,2,FALSE),0)</f>
        <v>4.4000000000000004E-2</v>
      </c>
      <c r="E351" s="142">
        <f t="shared" ca="1" si="150"/>
        <v>1.7089000000000001E-4</v>
      </c>
      <c r="F351" s="144">
        <f t="shared" si="145"/>
        <v>1.03</v>
      </c>
      <c r="G351" s="145">
        <f t="shared" ca="1" si="138"/>
        <v>1.0001760167</v>
      </c>
      <c r="H351" s="142">
        <f ca="1">TRUNC(PRODUCT(G$10:G350),15)</f>
        <v>1.0546420709259601</v>
      </c>
      <c r="I351" s="142">
        <f t="shared" si="146"/>
        <v>1</v>
      </c>
      <c r="J351" s="142">
        <f t="shared" ca="1" si="139"/>
        <v>1.0546420700000001</v>
      </c>
      <c r="K351" s="142">
        <f t="shared" ca="1" si="140"/>
        <v>8196.3104999999996</v>
      </c>
      <c r="L351" s="146">
        <f>IF(VLOOKUP(A351,$U$12:$AD$125,8)=VLOOKUP(A350,$U$12:$AD$125,8),0,VLOOKUP(A351,U$12:$AD$125,8))</f>
        <v>0</v>
      </c>
      <c r="M351" s="147">
        <f>IF(L351&gt;0,VLOOKUP(L351,T$12:$AC$125,7),0)</f>
        <v>0</v>
      </c>
      <c r="N351" s="142">
        <f t="shared" si="141"/>
        <v>0</v>
      </c>
      <c r="O351" s="142">
        <f t="shared" ca="1" si="142"/>
        <v>8196.3104999999996</v>
      </c>
      <c r="P351" s="148" t="str">
        <f t="shared" si="147"/>
        <v>A+J=</v>
      </c>
      <c r="Q351" s="149">
        <f t="shared" si="148"/>
        <v>44266</v>
      </c>
      <c r="R351" s="12"/>
      <c r="S351" s="12"/>
      <c r="T351" s="139">
        <v>46328</v>
      </c>
      <c r="U351" s="22" t="s">
        <v>94</v>
      </c>
      <c r="V351" s="12"/>
      <c r="W351" s="12"/>
      <c r="X351" s="12"/>
      <c r="Y351" s="12"/>
      <c r="Z351" s="12"/>
      <c r="AA351" s="12"/>
      <c r="AB351" s="12"/>
      <c r="AC351" s="12"/>
      <c r="AD351" s="12"/>
      <c r="AE351" s="12"/>
      <c r="AF351" s="113">
        <f t="shared" si="155"/>
        <v>43773</v>
      </c>
      <c r="AG351" s="18">
        <f t="shared" ca="1" si="152"/>
        <v>156341.93100000001</v>
      </c>
      <c r="AH351" s="18">
        <f t="shared" si="152"/>
        <v>150000</v>
      </c>
      <c r="AI351" s="6">
        <f t="shared" ca="1" si="152"/>
        <v>4.9000000000000002E-2</v>
      </c>
      <c r="AJ351" s="19">
        <f t="shared" ca="1" si="152"/>
        <v>1.8985000000000001E-4</v>
      </c>
      <c r="AK351" s="6">
        <f t="shared" si="152"/>
        <v>1.03</v>
      </c>
      <c r="AL351" s="113">
        <f t="shared" si="153"/>
        <v>43773</v>
      </c>
      <c r="AM351" s="19">
        <f t="shared" ca="1" si="154"/>
        <v>1.04227954</v>
      </c>
      <c r="AN351" s="18">
        <f t="shared" ca="1" si="154"/>
        <v>6341.9309999999996</v>
      </c>
      <c r="AO351" s="12">
        <f t="shared" si="154"/>
        <v>0</v>
      </c>
      <c r="AP351" s="20">
        <f t="shared" si="154"/>
        <v>0</v>
      </c>
      <c r="AQ351" s="18">
        <f t="shared" si="154"/>
        <v>0</v>
      </c>
      <c r="AR351" s="13" t="str">
        <f t="shared" si="154"/>
        <v>A+J=</v>
      </c>
      <c r="AS351" s="113">
        <f t="shared" si="154"/>
        <v>44266</v>
      </c>
      <c r="AT351" s="21"/>
      <c r="AU351" s="21"/>
      <c r="AV351" s="45"/>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1"/>
      <c r="GK351" s="21"/>
      <c r="GL351" s="21"/>
      <c r="GM351" s="21"/>
      <c r="GN351" s="21"/>
    </row>
    <row r="352" spans="1:201" x14ac:dyDescent="0.2">
      <c r="A352" s="140">
        <f t="shared" si="143"/>
        <v>43867</v>
      </c>
      <c r="B352" s="141">
        <f t="shared" ca="1" si="149"/>
        <v>158224.15650000001</v>
      </c>
      <c r="C352" s="142">
        <f t="shared" si="144"/>
        <v>150000</v>
      </c>
      <c r="D352" s="143">
        <f ca="1">IF(A352&lt;$B$1,VLOOKUP(A352,[1]DI!$A$4:$B$15000,2,FALSE),0)</f>
        <v>4.1500000000000002E-2</v>
      </c>
      <c r="E352" s="142">
        <f t="shared" ca="1" si="150"/>
        <v>1.6137000000000001E-4</v>
      </c>
      <c r="F352" s="144">
        <f t="shared" si="145"/>
        <v>1.03</v>
      </c>
      <c r="G352" s="145">
        <f t="shared" ca="1" si="138"/>
        <v>1.0001662111</v>
      </c>
      <c r="H352" s="142">
        <f ca="1">TRUNC(PRODUCT(G$10:G351),15)</f>
        <v>1.05482770554297</v>
      </c>
      <c r="I352" s="142">
        <f t="shared" si="146"/>
        <v>1</v>
      </c>
      <c r="J352" s="142">
        <f t="shared" ca="1" si="139"/>
        <v>1.0548277100000001</v>
      </c>
      <c r="K352" s="142">
        <f t="shared" ca="1" si="140"/>
        <v>8224.1564999999991</v>
      </c>
      <c r="L352" s="146">
        <f>IF(VLOOKUP(A352,$U$12:$AD$125,8)=VLOOKUP(A351,$U$12:$AD$125,8),0,VLOOKUP(A352,U$12:$AD$125,8))</f>
        <v>0</v>
      </c>
      <c r="M352" s="147">
        <f>IF(L352&gt;0,VLOOKUP(L352,T$12:$AC$125,7),0)</f>
        <v>0</v>
      </c>
      <c r="N352" s="142">
        <f t="shared" si="141"/>
        <v>0</v>
      </c>
      <c r="O352" s="142">
        <f t="shared" ca="1" si="142"/>
        <v>8224.1564999999991</v>
      </c>
      <c r="P352" s="148" t="str">
        <f t="shared" si="147"/>
        <v>A+J=</v>
      </c>
      <c r="Q352" s="149">
        <f t="shared" si="148"/>
        <v>44266</v>
      </c>
      <c r="R352" s="12"/>
      <c r="S352" s="12"/>
      <c r="T352" s="139">
        <v>46381</v>
      </c>
      <c r="U352" s="22" t="s">
        <v>96</v>
      </c>
      <c r="V352" s="12"/>
      <c r="W352" s="12"/>
      <c r="X352" s="12"/>
      <c r="Y352" s="12"/>
      <c r="Z352" s="12"/>
      <c r="AA352" s="12"/>
      <c r="AB352" s="12"/>
      <c r="AC352" s="12"/>
      <c r="AD352" s="12"/>
      <c r="AE352" s="12"/>
      <c r="AF352" s="113">
        <f t="shared" si="155"/>
        <v>43774</v>
      </c>
      <c r="AG352" s="18">
        <f t="shared" ca="1" si="152"/>
        <v>156372.50399999999</v>
      </c>
      <c r="AH352" s="18">
        <f t="shared" si="152"/>
        <v>150000</v>
      </c>
      <c r="AI352" s="6">
        <f t="shared" ca="1" si="152"/>
        <v>4.9000000000000002E-2</v>
      </c>
      <c r="AJ352" s="19">
        <f t="shared" ca="1" si="152"/>
        <v>1.8985000000000001E-4</v>
      </c>
      <c r="AK352" s="6">
        <f t="shared" si="152"/>
        <v>1.03</v>
      </c>
      <c r="AL352" s="113">
        <f t="shared" si="153"/>
        <v>43774</v>
      </c>
      <c r="AM352" s="19">
        <f t="shared" ca="1" si="154"/>
        <v>1.0424833600000001</v>
      </c>
      <c r="AN352" s="18">
        <f t="shared" ca="1" si="154"/>
        <v>6372.5039999999999</v>
      </c>
      <c r="AO352" s="12">
        <f t="shared" si="154"/>
        <v>0</v>
      </c>
      <c r="AP352" s="20">
        <f t="shared" si="154"/>
        <v>0</v>
      </c>
      <c r="AQ352" s="18">
        <f t="shared" si="154"/>
        <v>0</v>
      </c>
      <c r="AR352" s="13" t="str">
        <f t="shared" si="154"/>
        <v>A+J=</v>
      </c>
      <c r="AS352" s="113">
        <f t="shared" si="154"/>
        <v>44266</v>
      </c>
      <c r="AT352" s="21"/>
      <c r="AU352" s="21"/>
      <c r="AV352" s="45"/>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1"/>
      <c r="GK352" s="21"/>
      <c r="GL352" s="21"/>
      <c r="GM352" s="21"/>
      <c r="GN352" s="21"/>
    </row>
    <row r="353" spans="1:196" x14ac:dyDescent="0.2">
      <c r="A353" s="140">
        <f t="shared" si="143"/>
        <v>43868</v>
      </c>
      <c r="B353" s="141">
        <f t="shared" ca="1" si="149"/>
        <v>158250.45449999001</v>
      </c>
      <c r="C353" s="142">
        <f t="shared" si="144"/>
        <v>150000</v>
      </c>
      <c r="D353" s="143">
        <f ca="1">IF(A353&lt;$B$1,VLOOKUP(A353,[1]DI!$A$4:$B$15000,2,FALSE),0)</f>
        <v>4.1500000000000002E-2</v>
      </c>
      <c r="E353" s="142">
        <f t="shared" ca="1" si="150"/>
        <v>1.6137000000000001E-4</v>
      </c>
      <c r="F353" s="144">
        <f t="shared" si="145"/>
        <v>1.03</v>
      </c>
      <c r="G353" s="145">
        <f t="shared" ca="1" si="138"/>
        <v>1.0001662111</v>
      </c>
      <c r="H353" s="142">
        <f ca="1">TRUNC(PRODUCT(G$10:G352),15)</f>
        <v>1.0550030296162201</v>
      </c>
      <c r="I353" s="142">
        <f t="shared" si="146"/>
        <v>1</v>
      </c>
      <c r="J353" s="142">
        <f t="shared" ca="1" si="139"/>
        <v>1.05500303</v>
      </c>
      <c r="K353" s="142">
        <f t="shared" ca="1" si="140"/>
        <v>8250.4544999900008</v>
      </c>
      <c r="L353" s="146">
        <f>IF(VLOOKUP(A353,$U$12:$AD$125,8)=VLOOKUP(A352,$U$12:$AD$125,8),0,VLOOKUP(A353,U$12:$AD$125,8))</f>
        <v>0</v>
      </c>
      <c r="M353" s="147">
        <f>IF(L353&gt;0,VLOOKUP(L353,T$12:$AC$125,7),0)</f>
        <v>0</v>
      </c>
      <c r="N353" s="142">
        <f t="shared" si="141"/>
        <v>0</v>
      </c>
      <c r="O353" s="142">
        <f t="shared" ca="1" si="142"/>
        <v>8250.4544999900008</v>
      </c>
      <c r="P353" s="148" t="str">
        <f t="shared" si="147"/>
        <v>A+J=</v>
      </c>
      <c r="Q353" s="149">
        <f t="shared" si="148"/>
        <v>44266</v>
      </c>
      <c r="R353" s="12"/>
      <c r="S353" s="12"/>
      <c r="T353" s="139">
        <v>46388</v>
      </c>
      <c r="U353" s="22" t="s">
        <v>98</v>
      </c>
      <c r="V353" s="12"/>
      <c r="W353" s="12"/>
      <c r="X353" s="12"/>
      <c r="Y353" s="12"/>
      <c r="Z353" s="12"/>
      <c r="AA353" s="12"/>
      <c r="AB353" s="12"/>
      <c r="AC353" s="12"/>
      <c r="AD353" s="12"/>
      <c r="AE353" s="12"/>
      <c r="AF353" s="113">
        <f t="shared" si="155"/>
        <v>43775</v>
      </c>
      <c r="AG353" s="18">
        <f t="shared" ca="1" si="152"/>
        <v>156403.0815</v>
      </c>
      <c r="AH353" s="18">
        <f t="shared" si="152"/>
        <v>150000</v>
      </c>
      <c r="AI353" s="6">
        <f t="shared" ca="1" si="152"/>
        <v>4.9000000000000002E-2</v>
      </c>
      <c r="AJ353" s="19">
        <f t="shared" ca="1" si="152"/>
        <v>1.8985000000000001E-4</v>
      </c>
      <c r="AK353" s="6">
        <f t="shared" si="152"/>
        <v>1.03</v>
      </c>
      <c r="AL353" s="113">
        <f t="shared" si="153"/>
        <v>43775</v>
      </c>
      <c r="AM353" s="19">
        <f t="shared" ca="1" si="154"/>
        <v>1.04268721</v>
      </c>
      <c r="AN353" s="18">
        <f t="shared" ca="1" si="154"/>
        <v>6403.0815000000002</v>
      </c>
      <c r="AO353" s="12">
        <f t="shared" si="154"/>
        <v>0</v>
      </c>
      <c r="AP353" s="20">
        <f t="shared" si="154"/>
        <v>0</v>
      </c>
      <c r="AQ353" s="18">
        <f t="shared" si="154"/>
        <v>0</v>
      </c>
      <c r="AR353" s="13" t="str">
        <f t="shared" si="154"/>
        <v>A+J=</v>
      </c>
      <c r="AS353" s="113">
        <f t="shared" si="154"/>
        <v>44266</v>
      </c>
      <c r="AT353" s="21"/>
      <c r="AU353" s="21"/>
      <c r="AV353" s="45"/>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1"/>
      <c r="GK353" s="21"/>
      <c r="GL353" s="21"/>
      <c r="GM353" s="21"/>
      <c r="GN353" s="21"/>
    </row>
    <row r="354" spans="1:196" x14ac:dyDescent="0.2">
      <c r="A354" s="140">
        <f t="shared" si="143"/>
        <v>43869</v>
      </c>
      <c r="B354" s="141">
        <f t="shared" ca="1" si="149"/>
        <v>158276.75700000001</v>
      </c>
      <c r="C354" s="142">
        <f t="shared" si="144"/>
        <v>150000</v>
      </c>
      <c r="D354" s="143">
        <f ca="1">IF(A354&lt;$B$1,VLOOKUP(A354,[1]DI!$A$4:$B$15000,2,FALSE),0)</f>
        <v>0</v>
      </c>
      <c r="E354" s="142">
        <f t="shared" ca="1" si="150"/>
        <v>0</v>
      </c>
      <c r="F354" s="144">
        <f t="shared" si="145"/>
        <v>1.03</v>
      </c>
      <c r="G354" s="145">
        <f t="shared" ca="1" si="138"/>
        <v>1</v>
      </c>
      <c r="H354" s="142">
        <f ca="1">TRUNC(PRODUCT(G$10:G353),15)</f>
        <v>1.0551783828302701</v>
      </c>
      <c r="I354" s="142">
        <f t="shared" si="146"/>
        <v>1</v>
      </c>
      <c r="J354" s="142">
        <f t="shared" ca="1" si="139"/>
        <v>1.0551783800000001</v>
      </c>
      <c r="K354" s="142">
        <f t="shared" ca="1" si="140"/>
        <v>8276.7569999999996</v>
      </c>
      <c r="L354" s="146">
        <f>IF(VLOOKUP(A354,$U$12:$AD$125,8)=VLOOKUP(A353,$U$12:$AD$125,8),0,VLOOKUP(A354,U$12:$AD$125,8))</f>
        <v>0</v>
      </c>
      <c r="M354" s="147">
        <f>IF(L354&gt;0,VLOOKUP(L354,T$12:$AC$125,7),0)</f>
        <v>0</v>
      </c>
      <c r="N354" s="142">
        <f t="shared" si="141"/>
        <v>0</v>
      </c>
      <c r="O354" s="142">
        <f t="shared" ca="1" si="142"/>
        <v>8276.7569999999996</v>
      </c>
      <c r="P354" s="148" t="str">
        <f t="shared" si="147"/>
        <v>A+J=</v>
      </c>
      <c r="Q354" s="149">
        <f t="shared" si="148"/>
        <v>44266</v>
      </c>
      <c r="R354" s="12"/>
      <c r="S354" s="12"/>
      <c r="T354" s="139">
        <v>46426</v>
      </c>
      <c r="U354" s="22" t="s">
        <v>82</v>
      </c>
      <c r="V354" s="12"/>
      <c r="W354" s="12"/>
      <c r="X354" s="12"/>
      <c r="Y354" s="12"/>
      <c r="Z354" s="12"/>
      <c r="AA354" s="12"/>
      <c r="AB354" s="12"/>
      <c r="AC354" s="12"/>
      <c r="AD354" s="12"/>
      <c r="AE354" s="12"/>
      <c r="AF354" s="113">
        <f t="shared" si="155"/>
        <v>43776</v>
      </c>
      <c r="AG354" s="18">
        <f t="shared" ca="1" si="152"/>
        <v>156433.66500000001</v>
      </c>
      <c r="AH354" s="18">
        <f t="shared" si="152"/>
        <v>150000</v>
      </c>
      <c r="AI354" s="6">
        <f t="shared" ca="1" si="152"/>
        <v>4.9000000000000002E-2</v>
      </c>
      <c r="AJ354" s="19">
        <f t="shared" ca="1" si="152"/>
        <v>1.8985000000000001E-4</v>
      </c>
      <c r="AK354" s="6">
        <f t="shared" si="152"/>
        <v>1.03</v>
      </c>
      <c r="AL354" s="113">
        <f t="shared" si="153"/>
        <v>43776</v>
      </c>
      <c r="AM354" s="19">
        <f t="shared" ca="1" si="154"/>
        <v>1.0428911000000001</v>
      </c>
      <c r="AN354" s="18">
        <f t="shared" ca="1" si="154"/>
        <v>6433.665</v>
      </c>
      <c r="AO354" s="12">
        <f t="shared" si="154"/>
        <v>0</v>
      </c>
      <c r="AP354" s="20">
        <f t="shared" si="154"/>
        <v>0</v>
      </c>
      <c r="AQ354" s="18">
        <f t="shared" si="154"/>
        <v>0</v>
      </c>
      <c r="AR354" s="13" t="str">
        <f t="shared" si="154"/>
        <v>A+J=</v>
      </c>
      <c r="AS354" s="113">
        <f t="shared" si="154"/>
        <v>44266</v>
      </c>
      <c r="AT354" s="21"/>
      <c r="AU354" s="21"/>
      <c r="AV354" s="45"/>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1"/>
      <c r="GK354" s="21"/>
      <c r="GL354" s="21"/>
      <c r="GM354" s="21"/>
      <c r="GN354" s="21"/>
    </row>
    <row r="355" spans="1:196" x14ac:dyDescent="0.2">
      <c r="A355" s="140">
        <f t="shared" si="143"/>
        <v>43870</v>
      </c>
      <c r="B355" s="141">
        <f t="shared" ca="1" si="149"/>
        <v>158276.75700000001</v>
      </c>
      <c r="C355" s="142">
        <f t="shared" si="144"/>
        <v>150000</v>
      </c>
      <c r="D355" s="143">
        <f ca="1">IF(A355&lt;$B$1,VLOOKUP(A355,[1]DI!$A$4:$B$15000,2,FALSE),0)</f>
        <v>0</v>
      </c>
      <c r="E355" s="142">
        <f t="shared" ca="1" si="150"/>
        <v>0</v>
      </c>
      <c r="F355" s="144">
        <f t="shared" si="145"/>
        <v>1.03</v>
      </c>
      <c r="G355" s="145">
        <f t="shared" ca="1" si="138"/>
        <v>1</v>
      </c>
      <c r="H355" s="142">
        <f ca="1">TRUNC(PRODUCT(G$10:G354),15)</f>
        <v>1.0551783828302701</v>
      </c>
      <c r="I355" s="142">
        <f t="shared" si="146"/>
        <v>1</v>
      </c>
      <c r="J355" s="142">
        <f t="shared" ca="1" si="139"/>
        <v>1.0551783800000001</v>
      </c>
      <c r="K355" s="142">
        <f t="shared" ca="1" si="140"/>
        <v>8276.7569999999996</v>
      </c>
      <c r="L355" s="146">
        <f>IF(VLOOKUP(A355,$U$12:$AD$125,8)=VLOOKUP(A354,$U$12:$AD$125,8),0,VLOOKUP(A355,U$12:$AD$125,8))</f>
        <v>0</v>
      </c>
      <c r="M355" s="147">
        <f>IF(L355&gt;0,VLOOKUP(L355,T$12:$AC$125,7),0)</f>
        <v>0</v>
      </c>
      <c r="N355" s="142">
        <f t="shared" si="141"/>
        <v>0</v>
      </c>
      <c r="O355" s="142">
        <f t="shared" ca="1" si="142"/>
        <v>8276.7569999999996</v>
      </c>
      <c r="P355" s="148" t="str">
        <f t="shared" si="147"/>
        <v>A+J=</v>
      </c>
      <c r="Q355" s="149">
        <f t="shared" si="148"/>
        <v>44266</v>
      </c>
      <c r="R355" s="12"/>
      <c r="S355" s="12"/>
      <c r="T355" s="139">
        <v>46427</v>
      </c>
      <c r="U355" s="22" t="s">
        <v>82</v>
      </c>
      <c r="V355" s="12"/>
      <c r="W355" s="12"/>
      <c r="X355" s="12"/>
      <c r="Y355" s="12"/>
      <c r="Z355" s="12"/>
      <c r="AA355" s="12"/>
      <c r="AB355" s="12"/>
      <c r="AC355" s="12"/>
      <c r="AD355" s="12"/>
      <c r="AE355" s="12"/>
      <c r="AF355" s="113">
        <f t="shared" si="155"/>
        <v>43777</v>
      </c>
      <c r="AG355" s="18">
        <f t="shared" ca="1" si="152"/>
        <v>156464.25449999</v>
      </c>
      <c r="AH355" s="18">
        <f t="shared" si="152"/>
        <v>150000</v>
      </c>
      <c r="AI355" s="6">
        <f t="shared" ca="1" si="152"/>
        <v>4.9000000000000002E-2</v>
      </c>
      <c r="AJ355" s="19">
        <f t="shared" ca="1" si="152"/>
        <v>1.8985000000000001E-4</v>
      </c>
      <c r="AK355" s="6">
        <f t="shared" si="152"/>
        <v>1.03</v>
      </c>
      <c r="AL355" s="113">
        <f t="shared" si="153"/>
        <v>43777</v>
      </c>
      <c r="AM355" s="19">
        <f t="shared" ca="1" si="154"/>
        <v>1.0430950299999999</v>
      </c>
      <c r="AN355" s="18">
        <f t="shared" ca="1" si="154"/>
        <v>6464.2544999900001</v>
      </c>
      <c r="AO355" s="12">
        <f t="shared" si="154"/>
        <v>0</v>
      </c>
      <c r="AP355" s="20">
        <f t="shared" si="154"/>
        <v>0</v>
      </c>
      <c r="AQ355" s="18">
        <f t="shared" si="154"/>
        <v>0</v>
      </c>
      <c r="AR355" s="13" t="str">
        <f t="shared" si="154"/>
        <v>A+J=</v>
      </c>
      <c r="AS355" s="113">
        <f t="shared" si="154"/>
        <v>44266</v>
      </c>
      <c r="AT355" s="21"/>
      <c r="AU355" s="21"/>
      <c r="AV355" s="45"/>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1"/>
      <c r="GK355" s="21"/>
      <c r="GL355" s="21"/>
      <c r="GM355" s="21"/>
      <c r="GN355" s="21"/>
    </row>
    <row r="356" spans="1:196" x14ac:dyDescent="0.2">
      <c r="A356" s="140">
        <f t="shared" si="143"/>
        <v>43871</v>
      </c>
      <c r="B356" s="141">
        <f t="shared" ca="1" si="149"/>
        <v>158276.75700000001</v>
      </c>
      <c r="C356" s="142">
        <f t="shared" si="144"/>
        <v>150000</v>
      </c>
      <c r="D356" s="143">
        <f ca="1">IF(A356&lt;$B$1,VLOOKUP(A356,[1]DI!$A$4:$B$15000,2,FALSE),0)</f>
        <v>4.1500000000000002E-2</v>
      </c>
      <c r="E356" s="142">
        <f t="shared" ca="1" si="150"/>
        <v>1.6137000000000001E-4</v>
      </c>
      <c r="F356" s="144">
        <f t="shared" si="145"/>
        <v>1.03</v>
      </c>
      <c r="G356" s="145">
        <f t="shared" ca="1" si="138"/>
        <v>1.0001662111</v>
      </c>
      <c r="H356" s="142">
        <f ca="1">TRUNC(PRODUCT(G$10:G355),15)</f>
        <v>1.0551783828302701</v>
      </c>
      <c r="I356" s="142">
        <f t="shared" si="146"/>
        <v>1</v>
      </c>
      <c r="J356" s="142">
        <f t="shared" ca="1" si="139"/>
        <v>1.0551783800000001</v>
      </c>
      <c r="K356" s="142">
        <f t="shared" ca="1" si="140"/>
        <v>8276.7569999999996</v>
      </c>
      <c r="L356" s="146">
        <f>IF(VLOOKUP(A356,$U$12:$AD$125,8)=VLOOKUP(A355,$U$12:$AD$125,8),0,VLOOKUP(A356,U$12:$AD$125,8))</f>
        <v>0</v>
      </c>
      <c r="M356" s="147">
        <f>IF(L356&gt;0,VLOOKUP(L356,T$12:$AC$125,7),0)</f>
        <v>0</v>
      </c>
      <c r="N356" s="142">
        <f t="shared" si="141"/>
        <v>0</v>
      </c>
      <c r="O356" s="142">
        <f t="shared" ca="1" si="142"/>
        <v>8276.7569999999996</v>
      </c>
      <c r="P356" s="148" t="str">
        <f t="shared" si="147"/>
        <v>A+J=</v>
      </c>
      <c r="Q356" s="149">
        <f t="shared" si="148"/>
        <v>44266</v>
      </c>
      <c r="R356" s="12"/>
      <c r="S356" s="12"/>
      <c r="T356" s="139">
        <v>46472</v>
      </c>
      <c r="U356" s="22" t="s">
        <v>99</v>
      </c>
      <c r="V356" s="12"/>
      <c r="W356" s="12"/>
      <c r="X356" s="12"/>
      <c r="Y356" s="12"/>
      <c r="Z356" s="12"/>
      <c r="AA356" s="12"/>
      <c r="AB356" s="12"/>
      <c r="AC356" s="12"/>
      <c r="AD356" s="12"/>
      <c r="AE356" s="12"/>
      <c r="AF356" s="113">
        <f t="shared" si="155"/>
        <v>43778</v>
      </c>
      <c r="AG356" s="18">
        <f t="shared" ca="1" si="152"/>
        <v>156494.85149999001</v>
      </c>
      <c r="AH356" s="18">
        <f t="shared" si="152"/>
        <v>150000</v>
      </c>
      <c r="AI356" s="6">
        <f t="shared" ca="1" si="152"/>
        <v>0</v>
      </c>
      <c r="AJ356" s="19">
        <f t="shared" ca="1" si="152"/>
        <v>0</v>
      </c>
      <c r="AK356" s="6">
        <f t="shared" si="152"/>
        <v>1.03</v>
      </c>
      <c r="AL356" s="113">
        <f t="shared" si="153"/>
        <v>43778</v>
      </c>
      <c r="AM356" s="19">
        <f t="shared" ca="1" si="154"/>
        <v>1.0432990099999999</v>
      </c>
      <c r="AN356" s="18">
        <f t="shared" ca="1" si="154"/>
        <v>6494.8514999899999</v>
      </c>
      <c r="AO356" s="12">
        <f t="shared" si="154"/>
        <v>0</v>
      </c>
      <c r="AP356" s="20">
        <f t="shared" si="154"/>
        <v>0</v>
      </c>
      <c r="AQ356" s="18">
        <f t="shared" si="154"/>
        <v>0</v>
      </c>
      <c r="AR356" s="13" t="str">
        <f t="shared" si="154"/>
        <v>A+J=</v>
      </c>
      <c r="AS356" s="113">
        <f t="shared" si="154"/>
        <v>44266</v>
      </c>
      <c r="AT356" s="21"/>
      <c r="AU356" s="21"/>
      <c r="AV356" s="45"/>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1"/>
      <c r="GK356" s="21"/>
      <c r="GL356" s="21"/>
      <c r="GM356" s="21"/>
      <c r="GN356" s="21"/>
    </row>
    <row r="357" spans="1:196" x14ac:dyDescent="0.2">
      <c r="A357" s="140">
        <f t="shared" si="143"/>
        <v>43872</v>
      </c>
      <c r="B357" s="141">
        <f t="shared" ca="1" si="149"/>
        <v>158303.0655</v>
      </c>
      <c r="C357" s="142">
        <f t="shared" si="144"/>
        <v>150000</v>
      </c>
      <c r="D357" s="143">
        <f ca="1">IF(A357&lt;$B$1,VLOOKUP(A357,[1]DI!$A$4:$B$15000,2,FALSE),0)</f>
        <v>4.1500000000000002E-2</v>
      </c>
      <c r="E357" s="142">
        <f t="shared" ca="1" si="150"/>
        <v>1.6137000000000001E-4</v>
      </c>
      <c r="F357" s="144">
        <f t="shared" si="145"/>
        <v>1.03</v>
      </c>
      <c r="G357" s="145">
        <f t="shared" ca="1" si="138"/>
        <v>1.0001662111</v>
      </c>
      <c r="H357" s="142">
        <f ca="1">TRUNC(PRODUCT(G$10:G356),15)</f>
        <v>1.05535376518998</v>
      </c>
      <c r="I357" s="142">
        <f t="shared" si="146"/>
        <v>1</v>
      </c>
      <c r="J357" s="142">
        <f t="shared" ca="1" si="139"/>
        <v>1.05535377</v>
      </c>
      <c r="K357" s="142">
        <f t="shared" ca="1" si="140"/>
        <v>8303.0655000000006</v>
      </c>
      <c r="L357" s="146">
        <f>IF(VLOOKUP(A357,$U$12:$AD$125,8)=VLOOKUP(A356,$U$12:$AD$125,8),0,VLOOKUP(A357,U$12:$AD$125,8))</f>
        <v>0</v>
      </c>
      <c r="M357" s="147">
        <f>IF(L357&gt;0,VLOOKUP(L357,T$12:$AC$125,7),0)</f>
        <v>0</v>
      </c>
      <c r="N357" s="142">
        <f t="shared" si="141"/>
        <v>0</v>
      </c>
      <c r="O357" s="142">
        <f t="shared" ca="1" si="142"/>
        <v>8303.0655000000006</v>
      </c>
      <c r="P357" s="148" t="str">
        <f t="shared" si="147"/>
        <v>A+J=</v>
      </c>
      <c r="Q357" s="149">
        <f t="shared" si="148"/>
        <v>44266</v>
      </c>
      <c r="R357" s="12"/>
      <c r="S357" s="12"/>
      <c r="T357" s="139">
        <v>46498</v>
      </c>
      <c r="U357" s="22" t="s">
        <v>84</v>
      </c>
      <c r="V357" s="12"/>
      <c r="W357" s="12"/>
      <c r="X357" s="12"/>
      <c r="Y357" s="12"/>
      <c r="Z357" s="12"/>
      <c r="AA357" s="12"/>
      <c r="AB357" s="12"/>
      <c r="AC357" s="12"/>
      <c r="AD357" s="12"/>
      <c r="AE357" s="12"/>
      <c r="AF357" s="113">
        <f t="shared" si="155"/>
        <v>43779</v>
      </c>
      <c r="AG357" s="18">
        <f t="shared" ca="1" si="152"/>
        <v>156494.85149999001</v>
      </c>
      <c r="AH357" s="18">
        <f t="shared" si="152"/>
        <v>150000</v>
      </c>
      <c r="AI357" s="6">
        <f t="shared" ca="1" si="152"/>
        <v>0</v>
      </c>
      <c r="AJ357" s="19">
        <f t="shared" ca="1" si="152"/>
        <v>0</v>
      </c>
      <c r="AK357" s="6">
        <f t="shared" si="152"/>
        <v>1.03</v>
      </c>
      <c r="AL357" s="113">
        <f t="shared" si="153"/>
        <v>43779</v>
      </c>
      <c r="AM357" s="19">
        <f t="shared" ca="1" si="154"/>
        <v>1.0432990099999999</v>
      </c>
      <c r="AN357" s="18">
        <f t="shared" ca="1" si="154"/>
        <v>6494.8514999899999</v>
      </c>
      <c r="AO357" s="12">
        <f t="shared" si="154"/>
        <v>0</v>
      </c>
      <c r="AP357" s="20">
        <f t="shared" si="154"/>
        <v>0</v>
      </c>
      <c r="AQ357" s="18">
        <f t="shared" si="154"/>
        <v>0</v>
      </c>
      <c r="AR357" s="13" t="str">
        <f t="shared" si="154"/>
        <v>A+J=</v>
      </c>
      <c r="AS357" s="113">
        <f t="shared" si="154"/>
        <v>44266</v>
      </c>
      <c r="AT357" s="21"/>
      <c r="AU357" s="21"/>
      <c r="AV357" s="45"/>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c r="GI357" s="21"/>
      <c r="GJ357" s="21"/>
      <c r="GK357" s="21"/>
      <c r="GL357" s="21"/>
      <c r="GM357" s="21"/>
      <c r="GN357" s="21"/>
    </row>
    <row r="358" spans="1:196" x14ac:dyDescent="0.2">
      <c r="A358" s="140">
        <f t="shared" si="143"/>
        <v>43873</v>
      </c>
      <c r="B358" s="141">
        <f t="shared" ca="1" si="149"/>
        <v>158329.37699999</v>
      </c>
      <c r="C358" s="142">
        <f t="shared" si="144"/>
        <v>150000</v>
      </c>
      <c r="D358" s="143">
        <f ca="1">IF(A358&lt;$B$1,VLOOKUP(A358,[1]DI!$A$4:$B$15000,2,FALSE),0)</f>
        <v>4.1500000000000002E-2</v>
      </c>
      <c r="E358" s="142">
        <f t="shared" ca="1" si="150"/>
        <v>1.6137000000000001E-4</v>
      </c>
      <c r="F358" s="144">
        <f t="shared" si="145"/>
        <v>1.03</v>
      </c>
      <c r="G358" s="145">
        <f t="shared" ca="1" si="138"/>
        <v>1.0001662111</v>
      </c>
      <c r="H358" s="142">
        <f ca="1">TRUNC(PRODUCT(G$10:G357),15)</f>
        <v>1.05552917670018</v>
      </c>
      <c r="I358" s="142">
        <f t="shared" si="146"/>
        <v>1</v>
      </c>
      <c r="J358" s="142">
        <f t="shared" ca="1" si="139"/>
        <v>1.05552918</v>
      </c>
      <c r="K358" s="142">
        <f t="shared" ca="1" si="140"/>
        <v>8329.3769999899996</v>
      </c>
      <c r="L358" s="146">
        <f>IF(VLOOKUP(A358,$U$12:$AD$125,8)=VLOOKUP(A357,$U$12:$AD$125,8),0,VLOOKUP(A358,U$12:$AD$125,8))</f>
        <v>0</v>
      </c>
      <c r="M358" s="147">
        <f>IF(L358&gt;0,VLOOKUP(L358,T$12:$AC$125,7),0)</f>
        <v>0</v>
      </c>
      <c r="N358" s="142">
        <f t="shared" si="141"/>
        <v>0</v>
      </c>
      <c r="O358" s="142">
        <f t="shared" ca="1" si="142"/>
        <v>8329.3769999899996</v>
      </c>
      <c r="P358" s="148" t="str">
        <f t="shared" si="147"/>
        <v>A+J=</v>
      </c>
      <c r="Q358" s="149">
        <f t="shared" si="148"/>
        <v>44266</v>
      </c>
      <c r="R358" s="12"/>
      <c r="S358" s="12"/>
      <c r="T358" s="139">
        <v>46534</v>
      </c>
      <c r="U358" s="22" t="s">
        <v>100</v>
      </c>
      <c r="V358" s="12"/>
      <c r="W358" s="12"/>
      <c r="X358" s="12"/>
      <c r="Y358" s="12"/>
      <c r="Z358" s="12"/>
      <c r="AA358" s="12"/>
      <c r="AB358" s="12"/>
      <c r="AC358" s="12"/>
      <c r="AD358" s="12"/>
      <c r="AE358" s="12"/>
      <c r="AF358" s="113">
        <f t="shared" si="155"/>
        <v>43780</v>
      </c>
      <c r="AG358" s="18">
        <f t="shared" ca="1" si="152"/>
        <v>156494.85149999001</v>
      </c>
      <c r="AH358" s="18">
        <f t="shared" si="152"/>
        <v>150000</v>
      </c>
      <c r="AI358" s="6">
        <f t="shared" ca="1" si="152"/>
        <v>4.9000000000000002E-2</v>
      </c>
      <c r="AJ358" s="19">
        <f t="shared" ca="1" si="152"/>
        <v>1.8985000000000001E-4</v>
      </c>
      <c r="AK358" s="6">
        <f t="shared" si="152"/>
        <v>1.03</v>
      </c>
      <c r="AL358" s="113">
        <f t="shared" si="153"/>
        <v>43780</v>
      </c>
      <c r="AM358" s="19">
        <f t="shared" ca="1" si="154"/>
        <v>1.0432990099999999</v>
      </c>
      <c r="AN358" s="18">
        <f t="shared" ca="1" si="154"/>
        <v>6494.8514999899999</v>
      </c>
      <c r="AO358" s="12">
        <f t="shared" si="154"/>
        <v>0</v>
      </c>
      <c r="AP358" s="20">
        <f t="shared" si="154"/>
        <v>0</v>
      </c>
      <c r="AQ358" s="18">
        <f t="shared" si="154"/>
        <v>0</v>
      </c>
      <c r="AR358" s="13" t="str">
        <f t="shared" si="154"/>
        <v>A+J=</v>
      </c>
      <c r="AS358" s="113">
        <f t="shared" si="154"/>
        <v>44266</v>
      </c>
      <c r="AT358" s="21"/>
      <c r="AU358" s="21"/>
      <c r="AV358" s="45"/>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c r="GI358" s="21"/>
      <c r="GJ358" s="21"/>
      <c r="GK358" s="21"/>
      <c r="GL358" s="21"/>
      <c r="GM358" s="21"/>
      <c r="GN358" s="21"/>
    </row>
    <row r="359" spans="1:196" x14ac:dyDescent="0.2">
      <c r="A359" s="140">
        <f t="shared" si="143"/>
        <v>43874</v>
      </c>
      <c r="B359" s="141">
        <f t="shared" ca="1" si="149"/>
        <v>158355.693</v>
      </c>
      <c r="C359" s="142">
        <f t="shared" si="144"/>
        <v>150000</v>
      </c>
      <c r="D359" s="143">
        <f ca="1">IF(A359&lt;$B$1,VLOOKUP(A359,[1]DI!$A$4:$B$15000,2,FALSE),0)</f>
        <v>4.1500000000000002E-2</v>
      </c>
      <c r="E359" s="142">
        <f t="shared" ca="1" si="150"/>
        <v>1.6137000000000001E-4</v>
      </c>
      <c r="F359" s="144">
        <f t="shared" si="145"/>
        <v>1.03</v>
      </c>
      <c r="G359" s="145">
        <f t="shared" ca="1" si="138"/>
        <v>1.0001662111</v>
      </c>
      <c r="H359" s="142">
        <f ca="1">TRUNC(PRODUCT(G$10:G358),15)</f>
        <v>1.0557046173657201</v>
      </c>
      <c r="I359" s="142">
        <f t="shared" si="146"/>
        <v>1</v>
      </c>
      <c r="J359" s="142">
        <f t="shared" ca="1" si="139"/>
        <v>1.05570462</v>
      </c>
      <c r="K359" s="142">
        <f t="shared" ca="1" si="140"/>
        <v>8355.6929999999993</v>
      </c>
      <c r="L359" s="146">
        <f>IF(VLOOKUP(A359,$U$12:$AD$125,8)=VLOOKUP(A358,$U$12:$AD$125,8),0,VLOOKUP(A359,U$12:$AD$125,8))</f>
        <v>0</v>
      </c>
      <c r="M359" s="147">
        <f>IF(L359&gt;0,VLOOKUP(L359,T$12:$AC$125,7),0)</f>
        <v>0</v>
      </c>
      <c r="N359" s="142">
        <f t="shared" si="141"/>
        <v>0</v>
      </c>
      <c r="O359" s="142">
        <f t="shared" ca="1" si="142"/>
        <v>8355.6929999999993</v>
      </c>
      <c r="P359" s="148" t="str">
        <f t="shared" si="147"/>
        <v>A+J=</v>
      </c>
      <c r="Q359" s="149">
        <f t="shared" si="148"/>
        <v>44266</v>
      </c>
      <c r="R359" s="12"/>
      <c r="S359" s="12"/>
      <c r="T359" s="139">
        <v>46637</v>
      </c>
      <c r="U359" s="22" t="s">
        <v>93</v>
      </c>
      <c r="V359" s="12"/>
      <c r="W359" s="12"/>
      <c r="X359" s="12"/>
      <c r="Y359" s="12"/>
      <c r="Z359" s="12"/>
      <c r="AA359" s="12"/>
      <c r="AB359" s="12"/>
      <c r="AC359" s="12"/>
      <c r="AD359" s="12"/>
      <c r="AE359" s="12"/>
      <c r="AF359" s="113">
        <f t="shared" si="155"/>
        <v>43781</v>
      </c>
      <c r="AG359" s="18">
        <f t="shared" ref="AG359:AK372" ca="1" si="156">VLOOKUP($AF359,$A$10:$Q$3625,(AG$1)+1)</f>
        <v>156525.45299999</v>
      </c>
      <c r="AH359" s="18">
        <f t="shared" si="156"/>
        <v>150000</v>
      </c>
      <c r="AI359" s="6">
        <f t="shared" ca="1" si="156"/>
        <v>4.9000000000000002E-2</v>
      </c>
      <c r="AJ359" s="19">
        <f t="shared" ca="1" si="156"/>
        <v>1.8985000000000001E-4</v>
      </c>
      <c r="AK359" s="6">
        <f t="shared" si="156"/>
        <v>1.03</v>
      </c>
      <c r="AL359" s="113">
        <f t="shared" si="153"/>
        <v>43781</v>
      </c>
      <c r="AM359" s="19">
        <f t="shared" ref="AM359:AS372" ca="1" si="157">VLOOKUP($AF359,$A$10:$Q$3625,(AM$1)+1)</f>
        <v>1.0435030199999999</v>
      </c>
      <c r="AN359" s="18">
        <f t="shared" ca="1" si="157"/>
        <v>6525.4529999899996</v>
      </c>
      <c r="AO359" s="12">
        <f t="shared" si="157"/>
        <v>0</v>
      </c>
      <c r="AP359" s="20">
        <f t="shared" si="157"/>
        <v>0</v>
      </c>
      <c r="AQ359" s="18">
        <f t="shared" si="157"/>
        <v>0</v>
      </c>
      <c r="AR359" s="13" t="str">
        <f t="shared" si="157"/>
        <v>A+J=</v>
      </c>
      <c r="AS359" s="113">
        <f t="shared" si="157"/>
        <v>44266</v>
      </c>
      <c r="AT359" s="21"/>
      <c r="AU359" s="21"/>
      <c r="AV359" s="45"/>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c r="GI359" s="21"/>
      <c r="GJ359" s="21"/>
      <c r="GK359" s="21"/>
      <c r="GL359" s="21"/>
      <c r="GM359" s="21"/>
      <c r="GN359" s="21"/>
    </row>
    <row r="360" spans="1:196" x14ac:dyDescent="0.2">
      <c r="A360" s="140">
        <f t="shared" si="143"/>
        <v>43875</v>
      </c>
      <c r="B360" s="141">
        <f t="shared" ca="1" si="149"/>
        <v>158382.0135</v>
      </c>
      <c r="C360" s="142">
        <f t="shared" si="144"/>
        <v>150000</v>
      </c>
      <c r="D360" s="143">
        <f ca="1">IF(A360&lt;$B$1,VLOOKUP(A360,[1]DI!$A$4:$B$15000,2,FALSE),0)</f>
        <v>4.1500000000000002E-2</v>
      </c>
      <c r="E360" s="142">
        <f t="shared" ca="1" si="150"/>
        <v>1.6137000000000001E-4</v>
      </c>
      <c r="F360" s="144">
        <f t="shared" si="145"/>
        <v>1.03</v>
      </c>
      <c r="G360" s="145">
        <f t="shared" ca="1" si="138"/>
        <v>1.0001662111</v>
      </c>
      <c r="H360" s="142">
        <f ca="1">TRUNC(PRODUCT(G$10:G359),15)</f>
        <v>1.05588008719145</v>
      </c>
      <c r="I360" s="142">
        <f t="shared" si="146"/>
        <v>1</v>
      </c>
      <c r="J360" s="142">
        <f t="shared" ca="1" si="139"/>
        <v>1.05588009</v>
      </c>
      <c r="K360" s="142">
        <f t="shared" ca="1" si="140"/>
        <v>8382.0134999999991</v>
      </c>
      <c r="L360" s="146">
        <f>IF(VLOOKUP(A360,$U$12:$AD$125,8)=VLOOKUP(A359,$U$12:$AD$125,8),0,VLOOKUP(A360,U$12:$AD$125,8))</f>
        <v>0</v>
      </c>
      <c r="M360" s="147">
        <f>IF(L360&gt;0,VLOOKUP(L360,T$12:$AC$125,7),0)</f>
        <v>0</v>
      </c>
      <c r="N360" s="142">
        <f t="shared" si="141"/>
        <v>0</v>
      </c>
      <c r="O360" s="142">
        <f t="shared" ca="1" si="142"/>
        <v>8382.0134999999991</v>
      </c>
      <c r="P360" s="148" t="str">
        <f t="shared" si="147"/>
        <v>A+J=</v>
      </c>
      <c r="Q360" s="149">
        <f t="shared" si="148"/>
        <v>44266</v>
      </c>
      <c r="R360" s="12"/>
      <c r="S360" s="12"/>
      <c r="T360" s="139">
        <v>46672</v>
      </c>
      <c r="U360" s="28" t="s">
        <v>88</v>
      </c>
      <c r="V360" s="12"/>
      <c r="W360" s="12"/>
      <c r="X360" s="12"/>
      <c r="Y360" s="12"/>
      <c r="Z360" s="12"/>
      <c r="AA360" s="12"/>
      <c r="AB360" s="12"/>
      <c r="AC360" s="12"/>
      <c r="AD360" s="12"/>
      <c r="AE360" s="12"/>
      <c r="AF360" s="113">
        <f t="shared" si="155"/>
        <v>43782</v>
      </c>
      <c r="AG360" s="18">
        <f t="shared" ca="1" si="156"/>
        <v>156556.06049999001</v>
      </c>
      <c r="AH360" s="18">
        <f t="shared" si="156"/>
        <v>150000</v>
      </c>
      <c r="AI360" s="6">
        <f t="shared" ca="1" si="156"/>
        <v>4.9000000000000002E-2</v>
      </c>
      <c r="AJ360" s="19">
        <f t="shared" ca="1" si="156"/>
        <v>1.8985000000000001E-4</v>
      </c>
      <c r="AK360" s="6">
        <f t="shared" si="156"/>
        <v>1.03</v>
      </c>
      <c r="AL360" s="113">
        <f t="shared" si="153"/>
        <v>43782</v>
      </c>
      <c r="AM360" s="19">
        <f t="shared" ca="1" si="157"/>
        <v>1.04370707</v>
      </c>
      <c r="AN360" s="18">
        <f t="shared" ca="1" si="157"/>
        <v>6556.0604999899997</v>
      </c>
      <c r="AO360" s="12">
        <f t="shared" si="157"/>
        <v>0</v>
      </c>
      <c r="AP360" s="20">
        <f t="shared" si="157"/>
        <v>0</v>
      </c>
      <c r="AQ360" s="18">
        <f t="shared" si="157"/>
        <v>0</v>
      </c>
      <c r="AR360" s="13" t="str">
        <f t="shared" si="157"/>
        <v>A+J=</v>
      </c>
      <c r="AS360" s="113">
        <f t="shared" si="157"/>
        <v>44266</v>
      </c>
      <c r="AT360" s="21"/>
      <c r="AU360" s="21"/>
      <c r="AV360" s="45"/>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c r="GI360" s="21"/>
      <c r="GJ360" s="21"/>
      <c r="GK360" s="21"/>
      <c r="GL360" s="21"/>
      <c r="GM360" s="21"/>
      <c r="GN360" s="21"/>
    </row>
    <row r="361" spans="1:196" x14ac:dyDescent="0.2">
      <c r="A361" s="140">
        <f t="shared" si="143"/>
        <v>43876</v>
      </c>
      <c r="B361" s="141">
        <f t="shared" ca="1" si="149"/>
        <v>158408.33849999</v>
      </c>
      <c r="C361" s="142">
        <f t="shared" si="144"/>
        <v>150000</v>
      </c>
      <c r="D361" s="143">
        <f ca="1">IF(A361&lt;$B$1,VLOOKUP(A361,[1]DI!$A$4:$B$15000,2,FALSE),0)</f>
        <v>0</v>
      </c>
      <c r="E361" s="142">
        <f t="shared" ca="1" si="150"/>
        <v>0</v>
      </c>
      <c r="F361" s="144">
        <f t="shared" si="145"/>
        <v>1.03</v>
      </c>
      <c r="G361" s="145">
        <f t="shared" ca="1" si="138"/>
        <v>1</v>
      </c>
      <c r="H361" s="142">
        <f ca="1">TRUNC(PRODUCT(G$10:G360),15)</f>
        <v>1.0560555861822101</v>
      </c>
      <c r="I361" s="142">
        <f t="shared" si="146"/>
        <v>1</v>
      </c>
      <c r="J361" s="142">
        <f t="shared" ca="1" si="139"/>
        <v>1.0560555899999999</v>
      </c>
      <c r="K361" s="142">
        <f t="shared" ca="1" si="140"/>
        <v>8408.3384999900009</v>
      </c>
      <c r="L361" s="146">
        <f>IF(VLOOKUP(A361,$U$12:$AD$125,8)=VLOOKUP(A360,$U$12:$AD$125,8),0,VLOOKUP(A361,U$12:$AD$125,8))</f>
        <v>0</v>
      </c>
      <c r="M361" s="147">
        <f>IF(L361&gt;0,VLOOKUP(L361,T$12:$AC$125,7),0)</f>
        <v>0</v>
      </c>
      <c r="N361" s="142">
        <f t="shared" si="141"/>
        <v>0</v>
      </c>
      <c r="O361" s="142">
        <f t="shared" ca="1" si="142"/>
        <v>8408.3384999900009</v>
      </c>
      <c r="P361" s="148" t="str">
        <f t="shared" si="147"/>
        <v>A+J=</v>
      </c>
      <c r="Q361" s="149">
        <f t="shared" si="148"/>
        <v>44266</v>
      </c>
      <c r="R361" s="12"/>
      <c r="S361" s="12"/>
      <c r="T361" s="139">
        <v>46693</v>
      </c>
      <c r="U361" s="22" t="s">
        <v>94</v>
      </c>
      <c r="V361" s="12"/>
      <c r="W361" s="12"/>
      <c r="X361" s="12"/>
      <c r="Y361" s="12"/>
      <c r="Z361" s="12"/>
      <c r="AA361" s="12"/>
      <c r="AB361" s="12"/>
      <c r="AC361" s="12"/>
      <c r="AD361" s="12"/>
      <c r="AE361" s="12"/>
      <c r="AF361" s="113">
        <f t="shared" si="155"/>
        <v>43783</v>
      </c>
      <c r="AG361" s="18">
        <f t="shared" ca="1" si="156"/>
        <v>156586.67399998999</v>
      </c>
      <c r="AH361" s="18">
        <f t="shared" si="156"/>
        <v>150000</v>
      </c>
      <c r="AI361" s="6">
        <f t="shared" ca="1" si="156"/>
        <v>4.9000000000000002E-2</v>
      </c>
      <c r="AJ361" s="19">
        <f t="shared" ca="1" si="156"/>
        <v>1.8985000000000001E-4</v>
      </c>
      <c r="AK361" s="6">
        <f t="shared" si="156"/>
        <v>1.03</v>
      </c>
      <c r="AL361" s="113">
        <f t="shared" si="153"/>
        <v>43783</v>
      </c>
      <c r="AM361" s="19">
        <f t="shared" ca="1" si="157"/>
        <v>1.0439111599999999</v>
      </c>
      <c r="AN361" s="18">
        <f t="shared" ca="1" si="157"/>
        <v>6586.6739999900001</v>
      </c>
      <c r="AO361" s="12">
        <f t="shared" si="157"/>
        <v>0</v>
      </c>
      <c r="AP361" s="20">
        <f t="shared" si="157"/>
        <v>0</v>
      </c>
      <c r="AQ361" s="18">
        <f t="shared" si="157"/>
        <v>0</v>
      </c>
      <c r="AR361" s="13" t="str">
        <f t="shared" si="157"/>
        <v>A+J=</v>
      </c>
      <c r="AS361" s="113">
        <f t="shared" si="157"/>
        <v>44266</v>
      </c>
      <c r="AT361" s="21"/>
      <c r="AU361" s="21"/>
      <c r="AV361" s="45"/>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c r="GI361" s="21"/>
      <c r="GJ361" s="21"/>
      <c r="GK361" s="21"/>
      <c r="GL361" s="21"/>
      <c r="GM361" s="21"/>
      <c r="GN361" s="21"/>
    </row>
    <row r="362" spans="1:196" x14ac:dyDescent="0.2">
      <c r="A362" s="140">
        <f t="shared" si="143"/>
        <v>43877</v>
      </c>
      <c r="B362" s="141">
        <f t="shared" ca="1" si="149"/>
        <v>158408.33849999</v>
      </c>
      <c r="C362" s="142">
        <f t="shared" si="144"/>
        <v>150000</v>
      </c>
      <c r="D362" s="143">
        <f ca="1">IF(A362&lt;$B$1,VLOOKUP(A362,[1]DI!$A$4:$B$15000,2,FALSE),0)</f>
        <v>0</v>
      </c>
      <c r="E362" s="142">
        <f t="shared" ca="1" si="150"/>
        <v>0</v>
      </c>
      <c r="F362" s="144">
        <f t="shared" si="145"/>
        <v>1.03</v>
      </c>
      <c r="G362" s="145">
        <f t="shared" ca="1" si="138"/>
        <v>1</v>
      </c>
      <c r="H362" s="142">
        <f ca="1">TRUNC(PRODUCT(G$10:G361),15)</f>
        <v>1.0560555861822101</v>
      </c>
      <c r="I362" s="142">
        <f t="shared" si="146"/>
        <v>1</v>
      </c>
      <c r="J362" s="142">
        <f t="shared" ca="1" si="139"/>
        <v>1.0560555899999999</v>
      </c>
      <c r="K362" s="142">
        <f t="shared" ca="1" si="140"/>
        <v>8408.3384999900009</v>
      </c>
      <c r="L362" s="146">
        <f>IF(VLOOKUP(A362,$U$12:$AD$125,8)=VLOOKUP(A361,$U$12:$AD$125,8),0,VLOOKUP(A362,U$12:$AD$125,8))</f>
        <v>0</v>
      </c>
      <c r="M362" s="147">
        <f>IF(L362&gt;0,VLOOKUP(L362,T$12:$AC$125,7),0)</f>
        <v>0</v>
      </c>
      <c r="N362" s="142">
        <f t="shared" si="141"/>
        <v>0</v>
      </c>
      <c r="O362" s="142">
        <f t="shared" ca="1" si="142"/>
        <v>8408.3384999900009</v>
      </c>
      <c r="P362" s="148" t="str">
        <f t="shared" si="147"/>
        <v>A+J=</v>
      </c>
      <c r="Q362" s="149">
        <f t="shared" si="148"/>
        <v>44266</v>
      </c>
      <c r="R362" s="12"/>
      <c r="S362" s="12"/>
      <c r="T362" s="139">
        <v>46706</v>
      </c>
      <c r="U362" s="22" t="s">
        <v>103</v>
      </c>
      <c r="V362" s="12"/>
      <c r="W362" s="12"/>
      <c r="X362" s="12"/>
      <c r="Y362" s="12"/>
      <c r="Z362" s="12"/>
      <c r="AA362" s="12"/>
      <c r="AB362" s="12"/>
      <c r="AC362" s="12"/>
      <c r="AD362" s="12"/>
      <c r="AE362" s="12"/>
      <c r="AF362" s="113">
        <f t="shared" si="155"/>
        <v>43784</v>
      </c>
      <c r="AG362" s="18">
        <f t="shared" ca="1" si="156"/>
        <v>156617.29500000001</v>
      </c>
      <c r="AH362" s="18">
        <f t="shared" si="156"/>
        <v>150000</v>
      </c>
      <c r="AI362" s="6">
        <f t="shared" ca="1" si="156"/>
        <v>0</v>
      </c>
      <c r="AJ362" s="19">
        <f t="shared" ca="1" si="156"/>
        <v>0</v>
      </c>
      <c r="AK362" s="6">
        <f t="shared" si="156"/>
        <v>1.03</v>
      </c>
      <c r="AL362" s="113">
        <f t="shared" si="153"/>
        <v>43784</v>
      </c>
      <c r="AM362" s="19">
        <f t="shared" ca="1" si="157"/>
        <v>1.0441153000000001</v>
      </c>
      <c r="AN362" s="18">
        <f t="shared" ca="1" si="157"/>
        <v>6617.2950000000001</v>
      </c>
      <c r="AO362" s="12">
        <f t="shared" si="157"/>
        <v>0</v>
      </c>
      <c r="AP362" s="20">
        <f t="shared" si="157"/>
        <v>0</v>
      </c>
      <c r="AQ362" s="18">
        <f t="shared" si="157"/>
        <v>0</v>
      </c>
      <c r="AR362" s="13" t="str">
        <f t="shared" si="157"/>
        <v>A+J=</v>
      </c>
      <c r="AS362" s="113">
        <f t="shared" si="157"/>
        <v>44266</v>
      </c>
      <c r="AT362" s="21"/>
      <c r="AU362" s="21"/>
      <c r="AV362" s="45"/>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c r="GI362" s="21"/>
      <c r="GJ362" s="21"/>
      <c r="GK362" s="21"/>
      <c r="GL362" s="21"/>
      <c r="GM362" s="21"/>
      <c r="GN362" s="21"/>
    </row>
    <row r="363" spans="1:196" x14ac:dyDescent="0.2">
      <c r="A363" s="140">
        <f t="shared" si="143"/>
        <v>43878</v>
      </c>
      <c r="B363" s="141">
        <f t="shared" ca="1" si="149"/>
        <v>158408.33849999</v>
      </c>
      <c r="C363" s="142">
        <f t="shared" si="144"/>
        <v>150000</v>
      </c>
      <c r="D363" s="143">
        <f ca="1">IF(A363&lt;$B$1,VLOOKUP(A363,[1]DI!$A$4:$B$15000,2,FALSE),0)</f>
        <v>4.1500000000000002E-2</v>
      </c>
      <c r="E363" s="142">
        <f t="shared" ca="1" si="150"/>
        <v>1.6137000000000001E-4</v>
      </c>
      <c r="F363" s="144">
        <f t="shared" si="145"/>
        <v>1.03</v>
      </c>
      <c r="G363" s="145">
        <f t="shared" ca="1" si="138"/>
        <v>1.0001662111</v>
      </c>
      <c r="H363" s="142">
        <f ca="1">TRUNC(PRODUCT(G$10:G362),15)</f>
        <v>1.0560555861822101</v>
      </c>
      <c r="I363" s="142">
        <f t="shared" si="146"/>
        <v>1</v>
      </c>
      <c r="J363" s="142">
        <f t="shared" ca="1" si="139"/>
        <v>1.0560555899999999</v>
      </c>
      <c r="K363" s="142">
        <f t="shared" ca="1" si="140"/>
        <v>8408.3384999900009</v>
      </c>
      <c r="L363" s="146">
        <f>IF(VLOOKUP(A363,$U$12:$AD$125,8)=VLOOKUP(A362,$U$12:$AD$125,8),0,VLOOKUP(A363,U$12:$AD$125,8))</f>
        <v>0</v>
      </c>
      <c r="M363" s="147">
        <f>IF(L363&gt;0,VLOOKUP(L363,T$12:$AC$125,7),0)</f>
        <v>0</v>
      </c>
      <c r="N363" s="142">
        <f t="shared" si="141"/>
        <v>0</v>
      </c>
      <c r="O363" s="142">
        <f t="shared" ca="1" si="142"/>
        <v>8408.3384999900009</v>
      </c>
      <c r="P363" s="148" t="str">
        <f t="shared" si="147"/>
        <v>A+J=</v>
      </c>
      <c r="Q363" s="149">
        <f t="shared" si="148"/>
        <v>44266</v>
      </c>
      <c r="R363" s="12"/>
      <c r="S363" s="12"/>
      <c r="T363" s="139">
        <v>46811</v>
      </c>
      <c r="U363" s="22" t="s">
        <v>82</v>
      </c>
      <c r="V363" s="12"/>
      <c r="W363" s="12"/>
      <c r="X363" s="12"/>
      <c r="Y363" s="12"/>
      <c r="Z363" s="12"/>
      <c r="AA363" s="12"/>
      <c r="AB363" s="12"/>
      <c r="AC363" s="12"/>
      <c r="AD363" s="12"/>
      <c r="AE363" s="12"/>
      <c r="AF363" s="113">
        <f t="shared" si="155"/>
        <v>43785</v>
      </c>
      <c r="AG363" s="18">
        <f t="shared" ca="1" si="156"/>
        <v>156617.29500000001</v>
      </c>
      <c r="AH363" s="18">
        <f t="shared" si="156"/>
        <v>150000</v>
      </c>
      <c r="AI363" s="6">
        <f t="shared" ca="1" si="156"/>
        <v>0</v>
      </c>
      <c r="AJ363" s="19">
        <f t="shared" ca="1" si="156"/>
        <v>0</v>
      </c>
      <c r="AK363" s="6">
        <f t="shared" si="156"/>
        <v>1.03</v>
      </c>
      <c r="AL363" s="113">
        <f t="shared" si="153"/>
        <v>43785</v>
      </c>
      <c r="AM363" s="19">
        <f t="shared" ca="1" si="157"/>
        <v>1.0441153000000001</v>
      </c>
      <c r="AN363" s="18">
        <f t="shared" ca="1" si="157"/>
        <v>6617.2950000000001</v>
      </c>
      <c r="AO363" s="12">
        <f t="shared" si="157"/>
        <v>0</v>
      </c>
      <c r="AP363" s="20">
        <f t="shared" si="157"/>
        <v>0</v>
      </c>
      <c r="AQ363" s="18">
        <f t="shared" si="157"/>
        <v>0</v>
      </c>
      <c r="AR363" s="13" t="str">
        <f t="shared" si="157"/>
        <v>A+J=</v>
      </c>
      <c r="AS363" s="113">
        <f t="shared" si="157"/>
        <v>44266</v>
      </c>
      <c r="AT363" s="21"/>
      <c r="AU363" s="21"/>
      <c r="AV363" s="45"/>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c r="GI363" s="21"/>
      <c r="GJ363" s="21"/>
      <c r="GK363" s="21"/>
      <c r="GL363" s="21"/>
      <c r="GM363" s="21"/>
      <c r="GN363" s="21"/>
    </row>
    <row r="364" spans="1:196" x14ac:dyDescent="0.2">
      <c r="A364" s="140">
        <f t="shared" si="143"/>
        <v>43879</v>
      </c>
      <c r="B364" s="141">
        <f t="shared" ca="1" si="149"/>
        <v>158434.66649999001</v>
      </c>
      <c r="C364" s="142">
        <f t="shared" si="144"/>
        <v>150000</v>
      </c>
      <c r="D364" s="143">
        <f ca="1">IF(A364&lt;$B$1,VLOOKUP(A364,[1]DI!$A$4:$B$15000,2,FALSE),0)</f>
        <v>4.1500000000000002E-2</v>
      </c>
      <c r="E364" s="142">
        <f t="shared" ca="1" si="150"/>
        <v>1.6137000000000001E-4</v>
      </c>
      <c r="F364" s="144">
        <f t="shared" si="145"/>
        <v>1.03</v>
      </c>
      <c r="G364" s="145">
        <f t="shared" ca="1" si="138"/>
        <v>1.0001662111</v>
      </c>
      <c r="H364" s="142">
        <f ca="1">TRUNC(PRODUCT(G$10:G363),15)</f>
        <v>1.05623111434285</v>
      </c>
      <c r="I364" s="142">
        <f t="shared" si="146"/>
        <v>1</v>
      </c>
      <c r="J364" s="142">
        <f t="shared" ca="1" si="139"/>
        <v>1.0562311099999999</v>
      </c>
      <c r="K364" s="142">
        <f t="shared" ca="1" si="140"/>
        <v>8434.6664999900004</v>
      </c>
      <c r="L364" s="146">
        <f>IF(VLOOKUP(A364,$U$12:$AD$125,8)=VLOOKUP(A363,$U$12:$AD$125,8),0,VLOOKUP(A364,U$12:$AD$125,8))</f>
        <v>0</v>
      </c>
      <c r="M364" s="147">
        <f>IF(L364&gt;0,VLOOKUP(L364,T$12:$AC$125,7),0)</f>
        <v>0</v>
      </c>
      <c r="N364" s="142">
        <f t="shared" si="141"/>
        <v>0</v>
      </c>
      <c r="O364" s="142">
        <f t="shared" ca="1" si="142"/>
        <v>8434.6664999900004</v>
      </c>
      <c r="P364" s="148" t="str">
        <f t="shared" si="147"/>
        <v>A+J=</v>
      </c>
      <c r="Q364" s="149">
        <f t="shared" si="148"/>
        <v>44266</v>
      </c>
      <c r="R364" s="12"/>
      <c r="S364" s="12"/>
      <c r="T364" s="139">
        <v>46812</v>
      </c>
      <c r="U364" s="22" t="s">
        <v>82</v>
      </c>
      <c r="V364" s="12"/>
      <c r="W364" s="12"/>
      <c r="X364" s="12"/>
      <c r="Y364" s="12"/>
      <c r="Z364" s="12"/>
      <c r="AA364" s="12"/>
      <c r="AB364" s="12"/>
      <c r="AC364" s="12"/>
      <c r="AD364" s="12"/>
      <c r="AE364" s="12"/>
      <c r="AF364" s="113">
        <f t="shared" si="155"/>
        <v>43786</v>
      </c>
      <c r="AG364" s="18">
        <f t="shared" ca="1" si="156"/>
        <v>156617.29500000001</v>
      </c>
      <c r="AH364" s="18">
        <f t="shared" si="156"/>
        <v>150000</v>
      </c>
      <c r="AI364" s="6">
        <f t="shared" ca="1" si="156"/>
        <v>0</v>
      </c>
      <c r="AJ364" s="19">
        <f t="shared" ca="1" si="156"/>
        <v>0</v>
      </c>
      <c r="AK364" s="6">
        <f t="shared" si="156"/>
        <v>1.03</v>
      </c>
      <c r="AL364" s="113">
        <f t="shared" si="153"/>
        <v>43786</v>
      </c>
      <c r="AM364" s="19">
        <f t="shared" ca="1" si="157"/>
        <v>1.0441153000000001</v>
      </c>
      <c r="AN364" s="18">
        <f t="shared" ca="1" si="157"/>
        <v>6617.2950000000001</v>
      </c>
      <c r="AO364" s="12">
        <f t="shared" si="157"/>
        <v>0</v>
      </c>
      <c r="AP364" s="20">
        <f t="shared" si="157"/>
        <v>0</v>
      </c>
      <c r="AQ364" s="18">
        <f t="shared" si="157"/>
        <v>0</v>
      </c>
      <c r="AR364" s="13" t="str">
        <f t="shared" si="157"/>
        <v>A+J=</v>
      </c>
      <c r="AS364" s="113">
        <f t="shared" si="157"/>
        <v>44266</v>
      </c>
      <c r="AT364" s="21"/>
      <c r="AU364" s="21"/>
      <c r="AV364" s="45"/>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c r="GI364" s="21"/>
      <c r="GJ364" s="21"/>
      <c r="GK364" s="21"/>
      <c r="GL364" s="21"/>
      <c r="GM364" s="21"/>
      <c r="GN364" s="21"/>
    </row>
    <row r="365" spans="1:196" x14ac:dyDescent="0.2">
      <c r="A365" s="140">
        <f t="shared" si="143"/>
        <v>43880</v>
      </c>
      <c r="B365" s="141">
        <f t="shared" ca="1" si="149"/>
        <v>158461.00049999999</v>
      </c>
      <c r="C365" s="142">
        <f t="shared" si="144"/>
        <v>150000</v>
      </c>
      <c r="D365" s="143">
        <f ca="1">IF(A365&lt;$B$1,VLOOKUP(A365,[1]DI!$A$4:$B$15000,2,FALSE),0)</f>
        <v>4.1500000000000002E-2</v>
      </c>
      <c r="E365" s="142">
        <f t="shared" ca="1" si="150"/>
        <v>1.6137000000000001E-4</v>
      </c>
      <c r="F365" s="144">
        <f t="shared" si="145"/>
        <v>1.03</v>
      </c>
      <c r="G365" s="145">
        <f t="shared" ca="1" si="138"/>
        <v>1.0001662111</v>
      </c>
      <c r="H365" s="142">
        <f ca="1">TRUNC(PRODUCT(G$10:G364),15)</f>
        <v>1.0564066716782201</v>
      </c>
      <c r="I365" s="142">
        <f t="shared" si="146"/>
        <v>1</v>
      </c>
      <c r="J365" s="142">
        <f t="shared" ca="1" si="139"/>
        <v>1.0564066700000001</v>
      </c>
      <c r="K365" s="142">
        <f t="shared" ca="1" si="140"/>
        <v>8461.0005000000001</v>
      </c>
      <c r="L365" s="146">
        <f>IF(VLOOKUP(A365,$U$12:$AD$125,8)=VLOOKUP(A364,$U$12:$AD$125,8),0,VLOOKUP(A365,U$12:$AD$125,8))</f>
        <v>0</v>
      </c>
      <c r="M365" s="147">
        <f>IF(L365&gt;0,VLOOKUP(L365,T$12:$AC$125,7),0)</f>
        <v>0</v>
      </c>
      <c r="N365" s="142">
        <f t="shared" si="141"/>
        <v>0</v>
      </c>
      <c r="O365" s="142">
        <f t="shared" ca="1" si="142"/>
        <v>8461.0005000000001</v>
      </c>
      <c r="P365" s="148" t="str">
        <f t="shared" si="147"/>
        <v>A+J=</v>
      </c>
      <c r="Q365" s="149">
        <f t="shared" si="148"/>
        <v>44266</v>
      </c>
      <c r="R365" s="12"/>
      <c r="S365" s="12"/>
      <c r="T365" s="139">
        <v>46857</v>
      </c>
      <c r="U365" s="22" t="s">
        <v>99</v>
      </c>
      <c r="V365" s="12"/>
      <c r="W365" s="12"/>
      <c r="X365" s="12"/>
      <c r="Y365" s="12"/>
      <c r="Z365" s="12"/>
      <c r="AA365" s="12"/>
      <c r="AB365" s="12"/>
      <c r="AC365" s="12"/>
      <c r="AD365" s="12"/>
      <c r="AE365" s="12"/>
      <c r="AF365" s="113">
        <f t="shared" si="155"/>
        <v>43787</v>
      </c>
      <c r="AG365" s="18">
        <f t="shared" ca="1" si="156"/>
        <v>156617.29500000001</v>
      </c>
      <c r="AH365" s="18">
        <f t="shared" si="156"/>
        <v>150000</v>
      </c>
      <c r="AI365" s="6">
        <f t="shared" ca="1" si="156"/>
        <v>4.9000000000000002E-2</v>
      </c>
      <c r="AJ365" s="19">
        <f t="shared" ca="1" si="156"/>
        <v>1.8985000000000001E-4</v>
      </c>
      <c r="AK365" s="6">
        <f t="shared" si="156"/>
        <v>1.03</v>
      </c>
      <c r="AL365" s="113">
        <f t="shared" si="153"/>
        <v>43787</v>
      </c>
      <c r="AM365" s="19">
        <f t="shared" ca="1" si="157"/>
        <v>1.0441153000000001</v>
      </c>
      <c r="AN365" s="18">
        <f t="shared" ca="1" si="157"/>
        <v>6617.2950000000001</v>
      </c>
      <c r="AO365" s="12">
        <f t="shared" si="157"/>
        <v>0</v>
      </c>
      <c r="AP365" s="20">
        <f t="shared" si="157"/>
        <v>0</v>
      </c>
      <c r="AQ365" s="18">
        <f t="shared" si="157"/>
        <v>0</v>
      </c>
      <c r="AR365" s="13" t="str">
        <f t="shared" si="157"/>
        <v>A+J=</v>
      </c>
      <c r="AS365" s="113">
        <f t="shared" si="157"/>
        <v>44266</v>
      </c>
      <c r="AT365" s="21"/>
      <c r="AU365" s="21"/>
      <c r="AV365" s="45"/>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c r="GI365" s="21"/>
      <c r="GJ365" s="21"/>
      <c r="GK365" s="21"/>
      <c r="GL365" s="21"/>
      <c r="GM365" s="21"/>
      <c r="GN365" s="21"/>
    </row>
    <row r="366" spans="1:196" x14ac:dyDescent="0.2">
      <c r="A366" s="140">
        <f t="shared" si="143"/>
        <v>43881</v>
      </c>
      <c r="B366" s="141">
        <f t="shared" ca="1" si="149"/>
        <v>158487.33900000001</v>
      </c>
      <c r="C366" s="142">
        <f t="shared" si="144"/>
        <v>150000</v>
      </c>
      <c r="D366" s="143">
        <f ca="1">IF(A366&lt;$B$1,VLOOKUP(A366,[1]DI!$A$4:$B$15000,2,FALSE),0)</f>
        <v>4.1500000000000002E-2</v>
      </c>
      <c r="E366" s="142">
        <f t="shared" ca="1" si="150"/>
        <v>1.6137000000000001E-4</v>
      </c>
      <c r="F366" s="144">
        <f t="shared" si="145"/>
        <v>1.03</v>
      </c>
      <c r="G366" s="145">
        <f t="shared" ca="1" si="138"/>
        <v>1.0001662111</v>
      </c>
      <c r="H366" s="142">
        <f ca="1">TRUNC(PRODUCT(G$10:G365),15)</f>
        <v>1.0565822581931701</v>
      </c>
      <c r="I366" s="142">
        <f t="shared" si="146"/>
        <v>1</v>
      </c>
      <c r="J366" s="142">
        <f t="shared" ca="1" si="139"/>
        <v>1.0565822600000001</v>
      </c>
      <c r="K366" s="142">
        <f t="shared" ca="1" si="140"/>
        <v>8487.3389999999999</v>
      </c>
      <c r="L366" s="146">
        <f>IF(VLOOKUP(A366,$U$12:$AD$125,8)=VLOOKUP(A365,$U$12:$AD$125,8),0,VLOOKUP(A366,U$12:$AD$125,8))</f>
        <v>0</v>
      </c>
      <c r="M366" s="147">
        <f>IF(L366&gt;0,VLOOKUP(L366,T$12:$AC$125,7),0)</f>
        <v>0</v>
      </c>
      <c r="N366" s="142">
        <f t="shared" si="141"/>
        <v>0</v>
      </c>
      <c r="O366" s="142">
        <f t="shared" ca="1" si="142"/>
        <v>8487.3389999999999</v>
      </c>
      <c r="P366" s="148" t="str">
        <f t="shared" si="147"/>
        <v>A+J=</v>
      </c>
      <c r="Q366" s="149">
        <f t="shared" si="148"/>
        <v>44266</v>
      </c>
      <c r="R366" s="12"/>
      <c r="S366" s="12"/>
      <c r="T366" s="139">
        <v>46864</v>
      </c>
      <c r="U366" s="22" t="s">
        <v>84</v>
      </c>
      <c r="V366" s="12"/>
      <c r="W366" s="12"/>
      <c r="X366" s="12"/>
      <c r="Y366" s="12"/>
      <c r="Z366" s="12"/>
      <c r="AA366" s="12"/>
      <c r="AB366" s="12"/>
      <c r="AC366" s="12"/>
      <c r="AD366" s="12"/>
      <c r="AE366" s="12"/>
      <c r="AF366" s="113">
        <f t="shared" si="155"/>
        <v>43788</v>
      </c>
      <c r="AG366" s="18">
        <f t="shared" ca="1" si="156"/>
        <v>156647.92050000001</v>
      </c>
      <c r="AH366" s="18">
        <f t="shared" si="156"/>
        <v>150000</v>
      </c>
      <c r="AI366" s="6">
        <f t="shared" ca="1" si="156"/>
        <v>4.9000000000000002E-2</v>
      </c>
      <c r="AJ366" s="19">
        <f t="shared" ca="1" si="156"/>
        <v>1.8985000000000001E-4</v>
      </c>
      <c r="AK366" s="6">
        <f t="shared" si="156"/>
        <v>1.03</v>
      </c>
      <c r="AL366" s="113">
        <f t="shared" si="153"/>
        <v>43788</v>
      </c>
      <c r="AM366" s="19">
        <f t="shared" ca="1" si="157"/>
        <v>1.04431947</v>
      </c>
      <c r="AN366" s="18">
        <f t="shared" ca="1" si="157"/>
        <v>6647.9205000000002</v>
      </c>
      <c r="AO366" s="12">
        <f t="shared" si="157"/>
        <v>0</v>
      </c>
      <c r="AP366" s="20">
        <f t="shared" si="157"/>
        <v>0</v>
      </c>
      <c r="AQ366" s="18">
        <f t="shared" si="157"/>
        <v>0</v>
      </c>
      <c r="AR366" s="13" t="str">
        <f t="shared" si="157"/>
        <v>A+J=</v>
      </c>
      <c r="AS366" s="113">
        <f t="shared" si="157"/>
        <v>44266</v>
      </c>
      <c r="AT366" s="21"/>
      <c r="AU366" s="21"/>
      <c r="AV366" s="45"/>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c r="GI366" s="21"/>
      <c r="GJ366" s="21"/>
      <c r="GK366" s="21"/>
      <c r="GL366" s="21"/>
      <c r="GM366" s="21"/>
      <c r="GN366" s="21"/>
    </row>
    <row r="367" spans="1:196" x14ac:dyDescent="0.2">
      <c r="A367" s="140">
        <f t="shared" si="143"/>
        <v>43882</v>
      </c>
      <c r="B367" s="141">
        <f t="shared" ca="1" si="149"/>
        <v>158513.68049999999</v>
      </c>
      <c r="C367" s="142">
        <f t="shared" si="144"/>
        <v>150000</v>
      </c>
      <c r="D367" s="143">
        <f ca="1">IF(A367&lt;$B$1,VLOOKUP(A367,[1]DI!$A$4:$B$15000,2,FALSE),0)</f>
        <v>4.1500000000000002E-2</v>
      </c>
      <c r="E367" s="142">
        <f t="shared" ca="1" si="150"/>
        <v>1.6137000000000001E-4</v>
      </c>
      <c r="F367" s="144">
        <f t="shared" si="145"/>
        <v>1.03</v>
      </c>
      <c r="G367" s="145">
        <f t="shared" ca="1" si="138"/>
        <v>1.0001662111</v>
      </c>
      <c r="H367" s="142">
        <f ca="1">TRUNC(PRODUCT(G$10:G366),15)</f>
        <v>1.0567578738925401</v>
      </c>
      <c r="I367" s="142">
        <f t="shared" si="146"/>
        <v>1</v>
      </c>
      <c r="J367" s="142">
        <f t="shared" ca="1" si="139"/>
        <v>1.05675787</v>
      </c>
      <c r="K367" s="142">
        <f t="shared" ca="1" si="140"/>
        <v>8513.6805000000004</v>
      </c>
      <c r="L367" s="146">
        <f>IF(VLOOKUP(A367,$U$12:$AD$125,8)=VLOOKUP(A366,$U$12:$AD$125,8),0,VLOOKUP(A367,U$12:$AD$125,8))</f>
        <v>0</v>
      </c>
      <c r="M367" s="147">
        <f>IF(L367&gt;0,VLOOKUP(L367,T$12:$AC$125,7),0)</f>
        <v>0</v>
      </c>
      <c r="N367" s="142">
        <f t="shared" si="141"/>
        <v>0</v>
      </c>
      <c r="O367" s="142">
        <f t="shared" ca="1" si="142"/>
        <v>8513.6805000000004</v>
      </c>
      <c r="P367" s="148" t="str">
        <f t="shared" si="147"/>
        <v>A+J=</v>
      </c>
      <c r="Q367" s="149">
        <f t="shared" si="148"/>
        <v>44266</v>
      </c>
      <c r="R367" s="12"/>
      <c r="S367" s="12"/>
      <c r="T367" s="139">
        <v>46874</v>
      </c>
      <c r="U367" s="22" t="s">
        <v>101</v>
      </c>
      <c r="V367" s="12"/>
      <c r="W367" s="12"/>
      <c r="X367" s="12"/>
      <c r="Y367" s="12"/>
      <c r="Z367" s="12"/>
      <c r="AA367" s="12"/>
      <c r="AB367" s="12"/>
      <c r="AC367" s="12"/>
      <c r="AD367" s="12"/>
      <c r="AE367" s="12"/>
      <c r="AF367" s="113">
        <f t="shared" si="155"/>
        <v>43789</v>
      </c>
      <c r="AG367" s="18">
        <f t="shared" ca="1" si="156"/>
        <v>156678.55199999001</v>
      </c>
      <c r="AH367" s="18">
        <f t="shared" si="156"/>
        <v>150000</v>
      </c>
      <c r="AI367" s="6">
        <f t="shared" ca="1" si="156"/>
        <v>4.9000000000000002E-2</v>
      </c>
      <c r="AJ367" s="19">
        <f t="shared" ca="1" si="156"/>
        <v>1.8985000000000001E-4</v>
      </c>
      <c r="AK367" s="6">
        <f t="shared" si="156"/>
        <v>1.03</v>
      </c>
      <c r="AL367" s="113">
        <f t="shared" si="153"/>
        <v>43789</v>
      </c>
      <c r="AM367" s="19">
        <f t="shared" ca="1" si="157"/>
        <v>1.04452368</v>
      </c>
      <c r="AN367" s="18">
        <f t="shared" ca="1" si="157"/>
        <v>6678.5519999899998</v>
      </c>
      <c r="AO367" s="12">
        <f t="shared" si="157"/>
        <v>0</v>
      </c>
      <c r="AP367" s="20">
        <f t="shared" si="157"/>
        <v>0</v>
      </c>
      <c r="AQ367" s="18">
        <f t="shared" si="157"/>
        <v>0</v>
      </c>
      <c r="AR367" s="13" t="str">
        <f t="shared" si="157"/>
        <v>A+J=</v>
      </c>
      <c r="AS367" s="113">
        <f t="shared" si="157"/>
        <v>44266</v>
      </c>
      <c r="AT367" s="21"/>
      <c r="AU367" s="21"/>
      <c r="AV367" s="45"/>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c r="GI367" s="21"/>
      <c r="GJ367" s="21"/>
      <c r="GK367" s="21"/>
      <c r="GL367" s="21"/>
      <c r="GM367" s="21"/>
      <c r="GN367" s="21"/>
    </row>
    <row r="368" spans="1:196" x14ac:dyDescent="0.2">
      <c r="A368" s="140">
        <f t="shared" si="143"/>
        <v>43883</v>
      </c>
      <c r="B368" s="141">
        <f t="shared" ca="1" si="149"/>
        <v>158540.02799999999</v>
      </c>
      <c r="C368" s="142">
        <f t="shared" si="144"/>
        <v>150000</v>
      </c>
      <c r="D368" s="143">
        <f ca="1">IF(A368&lt;$B$1,VLOOKUP(A368,[1]DI!$A$4:$B$15000,2,FALSE),0)</f>
        <v>0</v>
      </c>
      <c r="E368" s="142">
        <f t="shared" ca="1" si="150"/>
        <v>0</v>
      </c>
      <c r="F368" s="144">
        <f t="shared" si="145"/>
        <v>1.03</v>
      </c>
      <c r="G368" s="145">
        <f t="shared" ca="1" si="138"/>
        <v>1</v>
      </c>
      <c r="H368" s="142">
        <f ca="1">TRUNC(PRODUCT(G$10:G367),15)</f>
        <v>1.0569335187811899</v>
      </c>
      <c r="I368" s="142">
        <f t="shared" si="146"/>
        <v>1</v>
      </c>
      <c r="J368" s="142">
        <f t="shared" ca="1" si="139"/>
        <v>1.0569335200000001</v>
      </c>
      <c r="K368" s="142">
        <f t="shared" ca="1" si="140"/>
        <v>8540.0280000000002</v>
      </c>
      <c r="L368" s="146">
        <f>IF(VLOOKUP(A368,$U$12:$AD$125,8)=VLOOKUP(A367,$U$12:$AD$125,8),0,VLOOKUP(A368,U$12:$AD$125,8))</f>
        <v>0</v>
      </c>
      <c r="M368" s="147">
        <f>IF(L368&gt;0,VLOOKUP(L368,T$12:$AC$125,7),0)</f>
        <v>0</v>
      </c>
      <c r="N368" s="142">
        <f t="shared" si="141"/>
        <v>0</v>
      </c>
      <c r="O368" s="142">
        <f t="shared" ca="1" si="142"/>
        <v>8540.0280000000002</v>
      </c>
      <c r="P368" s="148" t="str">
        <f t="shared" si="147"/>
        <v>A+J=</v>
      </c>
      <c r="Q368" s="149">
        <f t="shared" si="148"/>
        <v>44266</v>
      </c>
      <c r="R368" s="12"/>
      <c r="S368" s="12"/>
      <c r="T368" s="139">
        <v>46919</v>
      </c>
      <c r="U368" s="22" t="s">
        <v>100</v>
      </c>
      <c r="V368" s="12"/>
      <c r="W368" s="12"/>
      <c r="X368" s="12"/>
      <c r="Y368" s="12"/>
      <c r="Z368" s="12"/>
      <c r="AA368" s="12"/>
      <c r="AB368" s="12"/>
      <c r="AC368" s="12"/>
      <c r="AD368" s="12"/>
      <c r="AE368" s="12"/>
      <c r="AF368" s="113">
        <f t="shared" si="155"/>
        <v>43790</v>
      </c>
      <c r="AG368" s="18">
        <f t="shared" ca="1" si="156"/>
        <v>156709.18950000001</v>
      </c>
      <c r="AH368" s="18">
        <f t="shared" si="156"/>
        <v>150000</v>
      </c>
      <c r="AI368" s="6">
        <f t="shared" ca="1" si="156"/>
        <v>4.9000000000000002E-2</v>
      </c>
      <c r="AJ368" s="19">
        <f t="shared" ca="1" si="156"/>
        <v>1.8985000000000001E-4</v>
      </c>
      <c r="AK368" s="6">
        <f t="shared" si="156"/>
        <v>1.03</v>
      </c>
      <c r="AL368" s="113">
        <f t="shared" si="153"/>
        <v>43790</v>
      </c>
      <c r="AM368" s="19">
        <f t="shared" ca="1" si="157"/>
        <v>1.0447279300000001</v>
      </c>
      <c r="AN368" s="18">
        <f t="shared" ca="1" si="157"/>
        <v>6709.1895000000004</v>
      </c>
      <c r="AO368" s="12">
        <f t="shared" si="157"/>
        <v>0</v>
      </c>
      <c r="AP368" s="20">
        <f t="shared" si="157"/>
        <v>0</v>
      </c>
      <c r="AQ368" s="18">
        <f t="shared" si="157"/>
        <v>0</v>
      </c>
      <c r="AR368" s="13" t="str">
        <f t="shared" si="157"/>
        <v>A+J=</v>
      </c>
      <c r="AS368" s="113">
        <f t="shared" si="157"/>
        <v>44266</v>
      </c>
      <c r="AT368" s="21"/>
      <c r="AU368" s="21"/>
      <c r="AV368" s="45"/>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1"/>
      <c r="GJ368" s="21"/>
      <c r="GK368" s="21"/>
      <c r="GL368" s="21"/>
      <c r="GM368" s="21"/>
      <c r="GN368" s="21"/>
    </row>
    <row r="369" spans="1:201" x14ac:dyDescent="0.2">
      <c r="A369" s="140">
        <f t="shared" si="143"/>
        <v>43884</v>
      </c>
      <c r="B369" s="141">
        <f t="shared" ca="1" si="149"/>
        <v>158540.02799999999</v>
      </c>
      <c r="C369" s="142">
        <f t="shared" si="144"/>
        <v>150000</v>
      </c>
      <c r="D369" s="143">
        <f ca="1">IF(A369&lt;$B$1,VLOOKUP(A369,[1]DI!$A$4:$B$15000,2,FALSE),0)</f>
        <v>0</v>
      </c>
      <c r="E369" s="142">
        <f t="shared" ca="1" si="150"/>
        <v>0</v>
      </c>
      <c r="F369" s="144">
        <f t="shared" si="145"/>
        <v>1.03</v>
      </c>
      <c r="G369" s="145">
        <f t="shared" ca="1" si="138"/>
        <v>1</v>
      </c>
      <c r="H369" s="142">
        <f ca="1">TRUNC(PRODUCT(G$10:G368),15)</f>
        <v>1.0569335187811899</v>
      </c>
      <c r="I369" s="142">
        <f t="shared" si="146"/>
        <v>1</v>
      </c>
      <c r="J369" s="142">
        <f t="shared" ca="1" si="139"/>
        <v>1.0569335200000001</v>
      </c>
      <c r="K369" s="142">
        <f t="shared" ca="1" si="140"/>
        <v>8540.0280000000002</v>
      </c>
      <c r="L369" s="146">
        <f>IF(VLOOKUP(A369,$U$12:$AD$125,8)=VLOOKUP(A368,$U$12:$AD$125,8),0,VLOOKUP(A369,U$12:$AD$125,8))</f>
        <v>0</v>
      </c>
      <c r="M369" s="147">
        <f>IF(L369&gt;0,VLOOKUP(L369,T$12:$AC$125,7),0)</f>
        <v>0</v>
      </c>
      <c r="N369" s="142">
        <f t="shared" si="141"/>
        <v>0</v>
      </c>
      <c r="O369" s="142">
        <f t="shared" ca="1" si="142"/>
        <v>8540.0280000000002</v>
      </c>
      <c r="P369" s="148" t="str">
        <f t="shared" si="147"/>
        <v>A+J=</v>
      </c>
      <c r="Q369" s="149">
        <f t="shared" si="148"/>
        <v>44266</v>
      </c>
      <c r="R369" s="12"/>
      <c r="S369" s="12"/>
      <c r="T369" s="139">
        <v>47003</v>
      </c>
      <c r="U369" s="22" t="s">
        <v>102</v>
      </c>
      <c r="V369" s="12"/>
      <c r="W369" s="12"/>
      <c r="X369" s="12"/>
      <c r="Y369" s="12"/>
      <c r="Z369" s="12"/>
      <c r="AA369" s="12"/>
      <c r="AB369" s="12"/>
      <c r="AC369" s="12"/>
      <c r="AD369" s="12"/>
      <c r="AE369" s="12"/>
      <c r="AF369" s="113">
        <f t="shared" si="155"/>
        <v>43791</v>
      </c>
      <c r="AG369" s="18">
        <f t="shared" ca="1" si="156"/>
        <v>156739.83300000001</v>
      </c>
      <c r="AH369" s="18">
        <f t="shared" si="156"/>
        <v>150000</v>
      </c>
      <c r="AI369" s="6">
        <f t="shared" ca="1" si="156"/>
        <v>4.9000000000000002E-2</v>
      </c>
      <c r="AJ369" s="19">
        <f t="shared" ca="1" si="156"/>
        <v>1.8985000000000001E-4</v>
      </c>
      <c r="AK369" s="6">
        <f t="shared" si="156"/>
        <v>1.03</v>
      </c>
      <c r="AL369" s="113">
        <f t="shared" si="153"/>
        <v>43791</v>
      </c>
      <c r="AM369" s="19">
        <f t="shared" ca="1" si="157"/>
        <v>1.04493222</v>
      </c>
      <c r="AN369" s="18">
        <f t="shared" ca="1" si="157"/>
        <v>6739.8329999999996</v>
      </c>
      <c r="AO369" s="12">
        <f t="shared" si="157"/>
        <v>0</v>
      </c>
      <c r="AP369" s="20">
        <f t="shared" si="157"/>
        <v>0</v>
      </c>
      <c r="AQ369" s="18">
        <f t="shared" si="157"/>
        <v>0</v>
      </c>
      <c r="AR369" s="13" t="str">
        <f t="shared" si="157"/>
        <v>A+J=</v>
      </c>
      <c r="AS369" s="113">
        <f t="shared" si="157"/>
        <v>44266</v>
      </c>
      <c r="AT369" s="21"/>
      <c r="AU369" s="21"/>
      <c r="AV369" s="45"/>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c r="GI369" s="21"/>
      <c r="GJ369" s="21"/>
      <c r="GK369" s="21"/>
      <c r="GL369" s="21"/>
      <c r="GM369" s="21"/>
      <c r="GN369" s="21"/>
    </row>
    <row r="370" spans="1:201" x14ac:dyDescent="0.2">
      <c r="A370" s="140">
        <f t="shared" si="143"/>
        <v>43885</v>
      </c>
      <c r="B370" s="141">
        <f t="shared" ca="1" si="149"/>
        <v>158540.02799999999</v>
      </c>
      <c r="C370" s="142">
        <f t="shared" si="144"/>
        <v>150000</v>
      </c>
      <c r="D370" s="143">
        <f ca="1">IF(A370&lt;$B$1,VLOOKUP(A370,[1]DI!$A$4:$B$15000,2,FALSE),0)</f>
        <v>0</v>
      </c>
      <c r="E370" s="142">
        <f t="shared" ca="1" si="150"/>
        <v>0</v>
      </c>
      <c r="F370" s="144">
        <f t="shared" si="145"/>
        <v>1.03</v>
      </c>
      <c r="G370" s="145">
        <f t="shared" ca="1" si="138"/>
        <v>1</v>
      </c>
      <c r="H370" s="142">
        <f ca="1">TRUNC(PRODUCT(G$10:G369),15)</f>
        <v>1.0569335187811899</v>
      </c>
      <c r="I370" s="142">
        <f t="shared" si="146"/>
        <v>1</v>
      </c>
      <c r="J370" s="142">
        <f t="shared" ca="1" si="139"/>
        <v>1.0569335200000001</v>
      </c>
      <c r="K370" s="142">
        <f t="shared" ca="1" si="140"/>
        <v>8540.0280000000002</v>
      </c>
      <c r="L370" s="146">
        <f>IF(VLOOKUP(A370,$U$12:$AD$125,8)=VLOOKUP(A369,$U$12:$AD$125,8),0,VLOOKUP(A370,U$12:$AD$125,8))</f>
        <v>0</v>
      </c>
      <c r="M370" s="147">
        <f>IF(L370&gt;0,VLOOKUP(L370,T$12:$AC$125,7),0)</f>
        <v>0</v>
      </c>
      <c r="N370" s="142">
        <f t="shared" si="141"/>
        <v>0</v>
      </c>
      <c r="O370" s="142">
        <f t="shared" ca="1" si="142"/>
        <v>8540.0280000000002</v>
      </c>
      <c r="P370" s="148" t="str">
        <f t="shared" si="147"/>
        <v>A+J=</v>
      </c>
      <c r="Q370" s="149">
        <f t="shared" si="148"/>
        <v>44266</v>
      </c>
      <c r="R370" s="12"/>
      <c r="S370" s="12"/>
      <c r="T370" s="139">
        <v>47038</v>
      </c>
      <c r="U370" s="28" t="s">
        <v>88</v>
      </c>
      <c r="V370" s="12"/>
      <c r="W370" s="12"/>
      <c r="X370" s="12"/>
      <c r="Y370" s="12"/>
      <c r="Z370" s="12"/>
      <c r="AA370" s="12"/>
      <c r="AB370" s="12"/>
      <c r="AC370" s="12"/>
      <c r="AD370" s="12"/>
      <c r="AE370" s="12"/>
      <c r="AF370" s="113">
        <f t="shared" si="155"/>
        <v>43792</v>
      </c>
      <c r="AG370" s="18">
        <f t="shared" ca="1" si="156"/>
        <v>156770.484</v>
      </c>
      <c r="AH370" s="18">
        <f t="shared" si="156"/>
        <v>150000</v>
      </c>
      <c r="AI370" s="6">
        <f t="shared" ca="1" si="156"/>
        <v>0</v>
      </c>
      <c r="AJ370" s="19">
        <f t="shared" ca="1" si="156"/>
        <v>0</v>
      </c>
      <c r="AK370" s="6">
        <f t="shared" si="156"/>
        <v>1.03</v>
      </c>
      <c r="AL370" s="113">
        <f t="shared" si="153"/>
        <v>43792</v>
      </c>
      <c r="AM370" s="19">
        <f t="shared" ca="1" si="157"/>
        <v>1.04513656</v>
      </c>
      <c r="AN370" s="18">
        <f t="shared" ca="1" si="157"/>
        <v>6770.4840000000004</v>
      </c>
      <c r="AO370" s="12">
        <f t="shared" si="157"/>
        <v>0</v>
      </c>
      <c r="AP370" s="20">
        <f t="shared" si="157"/>
        <v>0</v>
      </c>
      <c r="AQ370" s="18">
        <f t="shared" si="157"/>
        <v>0</v>
      </c>
      <c r="AR370" s="13" t="str">
        <f t="shared" si="157"/>
        <v>A+J=</v>
      </c>
      <c r="AS370" s="113">
        <f t="shared" si="157"/>
        <v>44266</v>
      </c>
      <c r="AT370" s="21"/>
      <c r="AU370" s="21"/>
      <c r="AV370" s="45"/>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1"/>
      <c r="GK370" s="21"/>
      <c r="GL370" s="21"/>
      <c r="GM370" s="21"/>
      <c r="GN370" s="21"/>
    </row>
    <row r="371" spans="1:201" x14ac:dyDescent="0.2">
      <c r="A371" s="140">
        <f t="shared" si="143"/>
        <v>43886</v>
      </c>
      <c r="B371" s="141">
        <f t="shared" ca="1" si="149"/>
        <v>158540.02799999999</v>
      </c>
      <c r="C371" s="142">
        <f t="shared" si="144"/>
        <v>150000</v>
      </c>
      <c r="D371" s="143">
        <f ca="1">IF(A371&lt;$B$1,VLOOKUP(A371,[1]DI!$A$4:$B$15000,2,FALSE),0)</f>
        <v>0</v>
      </c>
      <c r="E371" s="142">
        <f t="shared" ca="1" si="150"/>
        <v>0</v>
      </c>
      <c r="F371" s="144">
        <f t="shared" si="145"/>
        <v>1.03</v>
      </c>
      <c r="G371" s="145">
        <f t="shared" ca="1" si="138"/>
        <v>1</v>
      </c>
      <c r="H371" s="142">
        <f ca="1">TRUNC(PRODUCT(G$10:G370),15)</f>
        <v>1.0569335187811899</v>
      </c>
      <c r="I371" s="142">
        <f t="shared" si="146"/>
        <v>1</v>
      </c>
      <c r="J371" s="142">
        <f t="shared" ca="1" si="139"/>
        <v>1.0569335200000001</v>
      </c>
      <c r="K371" s="142">
        <f t="shared" ca="1" si="140"/>
        <v>8540.0280000000002</v>
      </c>
      <c r="L371" s="146">
        <f>IF(VLOOKUP(A371,$U$12:$AD$125,8)=VLOOKUP(A370,$U$12:$AD$125,8),0,VLOOKUP(A371,U$12:$AD$125,8))</f>
        <v>0</v>
      </c>
      <c r="M371" s="147">
        <f>IF(L371&gt;0,VLOOKUP(L371,T$12:$AC$125,7),0)</f>
        <v>0</v>
      </c>
      <c r="N371" s="142">
        <f t="shared" si="141"/>
        <v>0</v>
      </c>
      <c r="O371" s="142">
        <f t="shared" ca="1" si="142"/>
        <v>8540.0280000000002</v>
      </c>
      <c r="P371" s="148" t="str">
        <f t="shared" si="147"/>
        <v>A+J=</v>
      </c>
      <c r="Q371" s="149">
        <f t="shared" si="148"/>
        <v>44266</v>
      </c>
      <c r="R371" s="12"/>
      <c r="S371" s="12"/>
      <c r="T371" s="139">
        <v>47059</v>
      </c>
      <c r="U371" s="22" t="s">
        <v>94</v>
      </c>
      <c r="V371" s="12"/>
      <c r="W371" s="12"/>
      <c r="X371" s="12"/>
      <c r="Y371" s="12"/>
      <c r="Z371" s="12"/>
      <c r="AA371" s="12"/>
      <c r="AB371" s="12"/>
      <c r="AC371" s="12"/>
      <c r="AD371" s="12"/>
      <c r="AE371" s="12"/>
      <c r="AF371" s="113">
        <f t="shared" si="155"/>
        <v>43793</v>
      </c>
      <c r="AG371" s="18">
        <f t="shared" ca="1" si="156"/>
        <v>156770.484</v>
      </c>
      <c r="AH371" s="18">
        <f t="shared" si="156"/>
        <v>150000</v>
      </c>
      <c r="AI371" s="6">
        <f t="shared" ca="1" si="156"/>
        <v>0</v>
      </c>
      <c r="AJ371" s="19">
        <f t="shared" ca="1" si="156"/>
        <v>0</v>
      </c>
      <c r="AK371" s="6">
        <f t="shared" si="156"/>
        <v>1.03</v>
      </c>
      <c r="AL371" s="113">
        <f t="shared" si="153"/>
        <v>43793</v>
      </c>
      <c r="AM371" s="19">
        <f t="shared" ca="1" si="157"/>
        <v>1.04513656</v>
      </c>
      <c r="AN371" s="18">
        <f t="shared" ca="1" si="157"/>
        <v>6770.4840000000004</v>
      </c>
      <c r="AO371" s="12">
        <f t="shared" si="157"/>
        <v>0</v>
      </c>
      <c r="AP371" s="20">
        <f t="shared" si="157"/>
        <v>0</v>
      </c>
      <c r="AQ371" s="18">
        <f t="shared" si="157"/>
        <v>0</v>
      </c>
      <c r="AR371" s="13" t="str">
        <f t="shared" si="157"/>
        <v>A+J=</v>
      </c>
      <c r="AS371" s="113">
        <f t="shared" si="157"/>
        <v>44266</v>
      </c>
      <c r="AT371" s="21"/>
      <c r="AU371" s="21"/>
      <c r="AV371" s="45"/>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c r="GI371" s="21"/>
      <c r="GJ371" s="21"/>
      <c r="GK371" s="21"/>
      <c r="GL371" s="21"/>
      <c r="GM371" s="21"/>
      <c r="GN371" s="21"/>
    </row>
    <row r="372" spans="1:201" x14ac:dyDescent="0.2">
      <c r="A372" s="140">
        <f t="shared" si="143"/>
        <v>43887</v>
      </c>
      <c r="B372" s="141">
        <f t="shared" ca="1" si="149"/>
        <v>158540.02799999999</v>
      </c>
      <c r="C372" s="142">
        <f t="shared" si="144"/>
        <v>150000</v>
      </c>
      <c r="D372" s="143">
        <f ca="1">IF(A372&lt;$B$1,VLOOKUP(A372,[1]DI!$A$4:$B$15000,2,FALSE),0)</f>
        <v>4.1500000000000002E-2</v>
      </c>
      <c r="E372" s="142">
        <f t="shared" ca="1" si="150"/>
        <v>1.6137000000000001E-4</v>
      </c>
      <c r="F372" s="144">
        <f t="shared" si="145"/>
        <v>1.03</v>
      </c>
      <c r="G372" s="145">
        <f t="shared" ca="1" si="138"/>
        <v>1.0001662111</v>
      </c>
      <c r="H372" s="142">
        <f ca="1">TRUNC(PRODUCT(G$10:G371),15)</f>
        <v>1.0569335187811899</v>
      </c>
      <c r="I372" s="142">
        <f t="shared" si="146"/>
        <v>1</v>
      </c>
      <c r="J372" s="142">
        <f t="shared" ca="1" si="139"/>
        <v>1.0569335200000001</v>
      </c>
      <c r="K372" s="142">
        <f t="shared" ca="1" si="140"/>
        <v>8540.0280000000002</v>
      </c>
      <c r="L372" s="146">
        <f>IF(VLOOKUP(A372,$U$12:$AD$125,8)=VLOOKUP(A371,$U$12:$AD$125,8),0,VLOOKUP(A372,U$12:$AD$125,8))</f>
        <v>0</v>
      </c>
      <c r="M372" s="147">
        <f>IF(L372&gt;0,VLOOKUP(L372,T$12:$AC$125,7),0)</f>
        <v>0</v>
      </c>
      <c r="N372" s="142">
        <f t="shared" si="141"/>
        <v>0</v>
      </c>
      <c r="O372" s="142">
        <f t="shared" ca="1" si="142"/>
        <v>8540.0280000000002</v>
      </c>
      <c r="P372" s="148" t="str">
        <f t="shared" si="147"/>
        <v>A+J=</v>
      </c>
      <c r="Q372" s="149">
        <f t="shared" si="148"/>
        <v>44266</v>
      </c>
      <c r="R372" s="12"/>
      <c r="S372" s="12"/>
      <c r="T372" s="139">
        <v>47072</v>
      </c>
      <c r="U372" s="22" t="s">
        <v>103</v>
      </c>
      <c r="V372" s="12"/>
      <c r="W372" s="12"/>
      <c r="X372" s="12"/>
      <c r="Y372" s="12"/>
      <c r="Z372" s="12"/>
      <c r="AA372" s="12"/>
      <c r="AB372" s="12"/>
      <c r="AC372" s="12"/>
      <c r="AD372" s="12"/>
      <c r="AE372" s="12"/>
      <c r="AF372" s="113">
        <f t="shared" si="155"/>
        <v>43794</v>
      </c>
      <c r="AG372" s="18">
        <f t="shared" ca="1" si="156"/>
        <v>156770.484</v>
      </c>
      <c r="AH372" s="18">
        <f t="shared" si="156"/>
        <v>150000</v>
      </c>
      <c r="AI372" s="6">
        <f t="shared" ca="1" si="156"/>
        <v>4.9000000000000002E-2</v>
      </c>
      <c r="AJ372" s="19">
        <f t="shared" ca="1" si="156"/>
        <v>1.8985000000000001E-4</v>
      </c>
      <c r="AK372" s="6">
        <f t="shared" si="156"/>
        <v>1.03</v>
      </c>
      <c r="AL372" s="113">
        <f t="shared" si="153"/>
        <v>43794</v>
      </c>
      <c r="AM372" s="19">
        <f t="shared" ca="1" si="157"/>
        <v>1.04513656</v>
      </c>
      <c r="AN372" s="18">
        <f t="shared" ca="1" si="157"/>
        <v>6770.4840000000004</v>
      </c>
      <c r="AO372" s="12">
        <f t="shared" si="157"/>
        <v>0</v>
      </c>
      <c r="AP372" s="20">
        <f t="shared" si="157"/>
        <v>0</v>
      </c>
      <c r="AQ372" s="18">
        <f t="shared" si="157"/>
        <v>0</v>
      </c>
      <c r="AR372" s="13" t="str">
        <f t="shared" si="157"/>
        <v>A+J=</v>
      </c>
      <c r="AS372" s="113">
        <f t="shared" si="157"/>
        <v>44266</v>
      </c>
      <c r="AT372" s="21"/>
      <c r="AU372" s="21"/>
      <c r="AV372" s="45"/>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c r="GI372" s="21"/>
      <c r="GJ372" s="21"/>
      <c r="GK372" s="21"/>
      <c r="GL372" s="21"/>
      <c r="GM372" s="21"/>
      <c r="GN372" s="21"/>
    </row>
    <row r="373" spans="1:201" x14ac:dyDescent="0.2">
      <c r="A373" s="140">
        <f t="shared" si="143"/>
        <v>43888</v>
      </c>
      <c r="B373" s="141">
        <f t="shared" ca="1" si="149"/>
        <v>158566.37849999999</v>
      </c>
      <c r="C373" s="142">
        <f t="shared" si="144"/>
        <v>150000</v>
      </c>
      <c r="D373" s="143">
        <f ca="1">IF(A373&lt;$B$1,VLOOKUP(A373,[1]DI!$A$4:$B$15000,2,FALSE),0)</f>
        <v>4.1500000000000002E-2</v>
      </c>
      <c r="E373" s="142">
        <f t="shared" ca="1" si="150"/>
        <v>1.6137000000000001E-4</v>
      </c>
      <c r="F373" s="144">
        <f t="shared" si="145"/>
        <v>1.03</v>
      </c>
      <c r="G373" s="145">
        <f t="shared" ca="1" si="138"/>
        <v>1.0001662111</v>
      </c>
      <c r="H373" s="142">
        <f ca="1">TRUNC(PRODUCT(G$10:G372),15)</f>
        <v>1.05710919286398</v>
      </c>
      <c r="I373" s="142">
        <f t="shared" si="146"/>
        <v>1</v>
      </c>
      <c r="J373" s="142">
        <f t="shared" ca="1" si="139"/>
        <v>1.05710919</v>
      </c>
      <c r="K373" s="142">
        <f t="shared" ca="1" si="140"/>
        <v>8566.3785000000007</v>
      </c>
      <c r="L373" s="146">
        <f>IF(VLOOKUP(A373,$U$12:$AD$125,8)=VLOOKUP(A372,$U$12:$AD$125,8),0,VLOOKUP(A373,U$12:$AD$125,8))</f>
        <v>0</v>
      </c>
      <c r="M373" s="147">
        <f>IF(L373&gt;0,VLOOKUP(L373,T$12:$AC$125,7),0)</f>
        <v>0</v>
      </c>
      <c r="N373" s="142">
        <f t="shared" si="141"/>
        <v>0</v>
      </c>
      <c r="O373" s="142">
        <f t="shared" ca="1" si="142"/>
        <v>8566.3785000000007</v>
      </c>
      <c r="P373" s="148" t="str">
        <f t="shared" si="147"/>
        <v>A+J=</v>
      </c>
      <c r="Q373" s="149">
        <f t="shared" si="148"/>
        <v>44266</v>
      </c>
      <c r="R373" s="12"/>
      <c r="S373" s="12"/>
      <c r="T373" s="139">
        <v>47112</v>
      </c>
      <c r="U373" s="22" t="s">
        <v>96</v>
      </c>
      <c r="V373" s="12"/>
      <c r="W373" s="12"/>
      <c r="X373" s="12"/>
      <c r="Y373" s="12"/>
      <c r="Z373" s="12"/>
      <c r="AA373" s="12"/>
      <c r="AB373" s="12"/>
      <c r="AC373" s="12"/>
      <c r="AD373" s="12"/>
      <c r="AE373" s="12"/>
      <c r="AF373" s="113"/>
      <c r="AG373" s="18"/>
      <c r="AH373" s="18"/>
      <c r="AI373" s="6"/>
      <c r="AJ373" s="19"/>
      <c r="AK373" s="6"/>
      <c r="AL373" s="113"/>
      <c r="AM373" s="19"/>
      <c r="AN373" s="18"/>
      <c r="AO373" s="12"/>
      <c r="AP373" s="20"/>
      <c r="AQ373" s="18"/>
      <c r="AR373" s="13"/>
      <c r="AS373" s="113"/>
      <c r="AT373" s="21"/>
      <c r="AU373" s="21"/>
      <c r="AV373" s="45"/>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c r="GI373" s="21"/>
      <c r="GJ373" s="21"/>
      <c r="GK373" s="21"/>
      <c r="GL373" s="21"/>
      <c r="GM373" s="21"/>
      <c r="GN373" s="21"/>
    </row>
    <row r="374" spans="1:201" x14ac:dyDescent="0.2">
      <c r="A374" s="140">
        <f t="shared" si="143"/>
        <v>43889</v>
      </c>
      <c r="B374" s="141">
        <f t="shared" ca="1" si="149"/>
        <v>158592.73499999999</v>
      </c>
      <c r="C374" s="142">
        <f t="shared" si="144"/>
        <v>150000</v>
      </c>
      <c r="D374" s="143">
        <f ca="1">IF(A374&lt;$B$1,VLOOKUP(A374,[1]DI!$A$4:$B$15000,2,FALSE),0)</f>
        <v>4.1500000000000002E-2</v>
      </c>
      <c r="E374" s="142">
        <f t="shared" ca="1" si="150"/>
        <v>1.6137000000000001E-4</v>
      </c>
      <c r="F374" s="144">
        <f t="shared" si="145"/>
        <v>1.03</v>
      </c>
      <c r="G374" s="145">
        <f t="shared" ca="1" si="138"/>
        <v>1.0001662111</v>
      </c>
      <c r="H374" s="142">
        <f ca="1">TRUNC(PRODUCT(G$10:G373),15)</f>
        <v>1.0572848961457399</v>
      </c>
      <c r="I374" s="142">
        <f t="shared" si="146"/>
        <v>1</v>
      </c>
      <c r="J374" s="142">
        <f t="shared" ca="1" si="139"/>
        <v>1.0572849</v>
      </c>
      <c r="K374" s="142">
        <f t="shared" ca="1" si="140"/>
        <v>8592.7350000000006</v>
      </c>
      <c r="L374" s="146">
        <f>IF(VLOOKUP(A374,$U$12:$AD$125,8)=VLOOKUP(A373,$U$12:$AD$125,8),0,VLOOKUP(A374,U$12:$AD$125,8))</f>
        <v>0</v>
      </c>
      <c r="M374" s="147">
        <f>IF(L374&gt;0,VLOOKUP(L374,T$12:$AC$125,7),0)</f>
        <v>0</v>
      </c>
      <c r="N374" s="142">
        <f t="shared" si="141"/>
        <v>0</v>
      </c>
      <c r="O374" s="142">
        <f t="shared" ca="1" si="142"/>
        <v>8592.7350000000006</v>
      </c>
      <c r="P374" s="148" t="str">
        <f t="shared" si="147"/>
        <v>A+J=</v>
      </c>
      <c r="Q374" s="149">
        <f t="shared" si="148"/>
        <v>44266</v>
      </c>
      <c r="R374" s="12"/>
      <c r="S374" s="18"/>
      <c r="T374" s="139">
        <v>47119</v>
      </c>
      <c r="U374" s="22" t="s">
        <v>98</v>
      </c>
      <c r="V374" s="18"/>
      <c r="W374" s="18"/>
      <c r="X374" s="18"/>
      <c r="Y374" s="18"/>
      <c r="Z374" s="12"/>
      <c r="AA374" s="18"/>
      <c r="AB374" s="18"/>
      <c r="AC374" s="18"/>
      <c r="AD374" s="18"/>
      <c r="AE374" s="18"/>
      <c r="AF374" s="113" t="str">
        <f t="shared" ref="AF374:AS374" si="158">$B$6</f>
        <v>LF001900255</v>
      </c>
      <c r="AG374" s="12" t="str">
        <f t="shared" si="158"/>
        <v>LF001900255</v>
      </c>
      <c r="AH374" s="12" t="str">
        <f t="shared" si="158"/>
        <v>LF001900255</v>
      </c>
      <c r="AI374" s="12" t="str">
        <f t="shared" si="158"/>
        <v>LF001900255</v>
      </c>
      <c r="AJ374" s="12" t="str">
        <f t="shared" si="158"/>
        <v>LF001900255</v>
      </c>
      <c r="AK374" s="6" t="str">
        <f t="shared" si="158"/>
        <v>LF001900255</v>
      </c>
      <c r="AL374" s="113" t="str">
        <f t="shared" si="158"/>
        <v>LF001900255</v>
      </c>
      <c r="AM374" s="12" t="str">
        <f t="shared" si="158"/>
        <v>LF001900255</v>
      </c>
      <c r="AN374" s="12" t="str">
        <f t="shared" si="158"/>
        <v>LF001900255</v>
      </c>
      <c r="AO374" s="12" t="str">
        <f t="shared" si="158"/>
        <v>LF001900255</v>
      </c>
      <c r="AP374" s="20" t="str">
        <f t="shared" si="158"/>
        <v>LF001900255</v>
      </c>
      <c r="AQ374" s="12" t="str">
        <f t="shared" si="158"/>
        <v>LF001900255</v>
      </c>
      <c r="AR374" s="13" t="str">
        <f t="shared" si="158"/>
        <v>LF001900255</v>
      </c>
      <c r="AS374" s="113" t="str">
        <f t="shared" si="158"/>
        <v>LF001900255</v>
      </c>
      <c r="AT374" s="21"/>
      <c r="AU374" s="21"/>
      <c r="AV374" s="45"/>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c r="GI374" s="21"/>
      <c r="GJ374" s="21"/>
      <c r="GK374" s="21"/>
      <c r="GL374" s="21"/>
      <c r="GM374" s="21"/>
      <c r="GN374" s="21"/>
    </row>
    <row r="375" spans="1:201" x14ac:dyDescent="0.2">
      <c r="A375" s="140">
        <f t="shared" si="143"/>
        <v>43890</v>
      </c>
      <c r="B375" s="141">
        <f t="shared" ca="1" si="149"/>
        <v>158619.09450000001</v>
      </c>
      <c r="C375" s="142">
        <f t="shared" si="144"/>
        <v>150000</v>
      </c>
      <c r="D375" s="143">
        <f ca="1">IF(A375&lt;$B$1,VLOOKUP(A375,[1]DI!$A$4:$B$15000,2,FALSE),0)</f>
        <v>0</v>
      </c>
      <c r="E375" s="142">
        <f t="shared" ca="1" si="150"/>
        <v>0</v>
      </c>
      <c r="F375" s="144">
        <f t="shared" si="145"/>
        <v>1.03</v>
      </c>
      <c r="G375" s="145">
        <f t="shared" ca="1" si="138"/>
        <v>1</v>
      </c>
      <c r="H375" s="142">
        <f ca="1">TRUNC(PRODUCT(G$10:G374),15)</f>
        <v>1.0574606286313499</v>
      </c>
      <c r="I375" s="142">
        <f t="shared" si="146"/>
        <v>1</v>
      </c>
      <c r="J375" s="142">
        <f t="shared" ca="1" si="139"/>
        <v>1.05746063</v>
      </c>
      <c r="K375" s="142">
        <f t="shared" ca="1" si="140"/>
        <v>8619.0944999999992</v>
      </c>
      <c r="L375" s="146">
        <f>IF(VLOOKUP(A375,$U$12:$AD$125,8)=VLOOKUP(A374,$U$12:$AD$125,8),0,VLOOKUP(A375,U$12:$AD$125,8))</f>
        <v>0</v>
      </c>
      <c r="M375" s="147">
        <f>IF(L375&gt;0,VLOOKUP(L375,T$12:$AC$125,7),0)</f>
        <v>0</v>
      </c>
      <c r="N375" s="142">
        <f t="shared" si="141"/>
        <v>0</v>
      </c>
      <c r="O375" s="142">
        <f t="shared" ca="1" si="142"/>
        <v>8619.0944999999992</v>
      </c>
      <c r="P375" s="148" t="str">
        <f t="shared" si="147"/>
        <v>A+J=</v>
      </c>
      <c r="Q375" s="149">
        <f t="shared" si="148"/>
        <v>44266</v>
      </c>
      <c r="R375" s="12"/>
      <c r="S375" s="54"/>
      <c r="T375" s="139">
        <v>47161</v>
      </c>
      <c r="U375" s="22" t="s">
        <v>82</v>
      </c>
      <c r="V375" s="54"/>
      <c r="W375" s="54"/>
      <c r="X375" s="54"/>
      <c r="Y375" s="54"/>
      <c r="Z375" s="12"/>
      <c r="AA375" s="54"/>
      <c r="AB375" s="54"/>
      <c r="AC375" s="54"/>
      <c r="AD375" s="54"/>
      <c r="AE375" s="54"/>
      <c r="AF375" s="65" t="s">
        <v>14</v>
      </c>
      <c r="AG375" s="4" t="s">
        <v>7</v>
      </c>
      <c r="AH375" s="4" t="s">
        <v>8</v>
      </c>
      <c r="AI375" s="41" t="s">
        <v>9</v>
      </c>
      <c r="AJ375" s="42" t="s">
        <v>9</v>
      </c>
      <c r="AK375" s="41" t="s">
        <v>9</v>
      </c>
      <c r="AL375" s="115" t="s">
        <v>14</v>
      </c>
      <c r="AM375" s="42" t="s">
        <v>9</v>
      </c>
      <c r="AN375" s="4" t="s">
        <v>10</v>
      </c>
      <c r="AO375" s="9" t="s">
        <v>11</v>
      </c>
      <c r="AP375" s="43" t="s">
        <v>12</v>
      </c>
      <c r="AQ375" s="4" t="s">
        <v>12</v>
      </c>
      <c r="AR375" s="44" t="s">
        <v>13</v>
      </c>
      <c r="AS375" s="65" t="s">
        <v>13</v>
      </c>
      <c r="AT375" s="40"/>
      <c r="AU375" s="40"/>
      <c r="AV375" s="46"/>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c r="FM375" s="40"/>
      <c r="FN375" s="40"/>
      <c r="FO375" s="40"/>
      <c r="FP375" s="40"/>
      <c r="FQ375" s="40"/>
      <c r="FR375" s="40"/>
      <c r="FS375" s="40"/>
      <c r="FT375" s="40"/>
      <c r="FU375" s="40"/>
      <c r="FV375" s="40"/>
      <c r="FW375" s="40"/>
      <c r="FX375" s="40"/>
      <c r="FY375" s="40"/>
      <c r="FZ375" s="40"/>
      <c r="GA375" s="40"/>
      <c r="GB375" s="40"/>
      <c r="GC375" s="40"/>
      <c r="GD375" s="40"/>
      <c r="GE375" s="40"/>
      <c r="GF375" s="40"/>
      <c r="GG375" s="40"/>
      <c r="GH375" s="40"/>
      <c r="GI375" s="40"/>
      <c r="GJ375" s="40"/>
      <c r="GK375" s="40"/>
      <c r="GL375" s="40"/>
      <c r="GM375" s="40"/>
      <c r="GN375" s="40"/>
      <c r="GO375" s="40"/>
      <c r="GP375" s="40"/>
      <c r="GQ375" s="40"/>
    </row>
    <row r="376" spans="1:201" x14ac:dyDescent="0.2">
      <c r="A376" s="140">
        <f t="shared" si="143"/>
        <v>43891</v>
      </c>
      <c r="B376" s="141">
        <f t="shared" ca="1" si="149"/>
        <v>158619.09450000001</v>
      </c>
      <c r="C376" s="142">
        <f t="shared" si="144"/>
        <v>150000</v>
      </c>
      <c r="D376" s="143">
        <f ca="1">IF(A376&lt;$B$1,VLOOKUP(A376,[1]DI!$A$4:$B$15000,2,FALSE),0)</f>
        <v>0</v>
      </c>
      <c r="E376" s="142">
        <f t="shared" ca="1" si="150"/>
        <v>0</v>
      </c>
      <c r="F376" s="144">
        <f t="shared" si="145"/>
        <v>1.03</v>
      </c>
      <c r="G376" s="145">
        <f t="shared" ca="1" si="138"/>
        <v>1</v>
      </c>
      <c r="H376" s="142">
        <f ca="1">TRUNC(PRODUCT(G$10:G375),15)</f>
        <v>1.0574606286313499</v>
      </c>
      <c r="I376" s="142">
        <f t="shared" si="146"/>
        <v>1</v>
      </c>
      <c r="J376" s="142">
        <f t="shared" ca="1" si="139"/>
        <v>1.05746063</v>
      </c>
      <c r="K376" s="142">
        <f t="shared" ca="1" si="140"/>
        <v>8619.0944999999992</v>
      </c>
      <c r="L376" s="146">
        <f>IF(VLOOKUP(A376,$U$12:$AD$125,8)=VLOOKUP(A375,$U$12:$AD$125,8),0,VLOOKUP(A376,U$12:$AD$125,8))</f>
        <v>0</v>
      </c>
      <c r="M376" s="147">
        <f>IF(L376&gt;0,VLOOKUP(L376,T$12:$AC$125,7),0)</f>
        <v>0</v>
      </c>
      <c r="N376" s="142">
        <f t="shared" si="141"/>
        <v>0</v>
      </c>
      <c r="O376" s="142">
        <f t="shared" ca="1" si="142"/>
        <v>8619.0944999999992</v>
      </c>
      <c r="P376" s="148" t="str">
        <f t="shared" si="147"/>
        <v>A+J=</v>
      </c>
      <c r="Q376" s="149">
        <f t="shared" si="148"/>
        <v>44266</v>
      </c>
      <c r="R376" s="12"/>
      <c r="S376" s="19"/>
      <c r="T376" s="139">
        <v>47162</v>
      </c>
      <c r="U376" s="22" t="s">
        <v>82</v>
      </c>
      <c r="V376" s="19"/>
      <c r="W376" s="19"/>
      <c r="X376" s="19"/>
      <c r="Y376" s="19"/>
      <c r="Z376" s="12"/>
      <c r="AA376" s="19"/>
      <c r="AB376" s="19"/>
      <c r="AC376" s="19"/>
      <c r="AD376" s="19"/>
      <c r="AE376" s="19"/>
      <c r="AF376" s="65" t="s">
        <v>66</v>
      </c>
      <c r="AG376" s="18" t="str">
        <f>$B$6</f>
        <v>LF001900255</v>
      </c>
      <c r="AH376" s="4" t="s">
        <v>16</v>
      </c>
      <c r="AI376" s="24" t="s">
        <v>17</v>
      </c>
      <c r="AJ376" s="7"/>
      <c r="AK376" s="24" t="s">
        <v>18</v>
      </c>
      <c r="AL376" s="65"/>
      <c r="AM376" s="7"/>
      <c r="AN376" s="4"/>
      <c r="AO376" s="9"/>
      <c r="AP376" s="43"/>
      <c r="AQ376" s="4"/>
      <c r="AR376" s="44" t="s">
        <v>21</v>
      </c>
      <c r="AS376" s="65" t="s">
        <v>21</v>
      </c>
      <c r="AT376" s="21"/>
      <c r="AU376" s="21"/>
      <c r="AV376" s="45"/>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c r="GI376" s="21"/>
      <c r="GJ376" s="21"/>
      <c r="GK376" s="21"/>
      <c r="GL376" s="21"/>
      <c r="GM376" s="21"/>
      <c r="GN376" s="21"/>
      <c r="GO376" s="21"/>
      <c r="GP376" s="21"/>
      <c r="GQ376" s="21"/>
    </row>
    <row r="377" spans="1:201" x14ac:dyDescent="0.2">
      <c r="A377" s="140">
        <f t="shared" si="143"/>
        <v>43892</v>
      </c>
      <c r="B377" s="141">
        <f t="shared" ca="1" si="149"/>
        <v>158619.09450000001</v>
      </c>
      <c r="C377" s="142">
        <f t="shared" si="144"/>
        <v>150000</v>
      </c>
      <c r="D377" s="143">
        <f ca="1">IF(A377&lt;$B$1,VLOOKUP(A377,[1]DI!$A$4:$B$15000,2,FALSE),0)</f>
        <v>4.1500000000000002E-2</v>
      </c>
      <c r="E377" s="142">
        <f t="shared" ca="1" si="150"/>
        <v>1.6137000000000001E-4</v>
      </c>
      <c r="F377" s="144">
        <f t="shared" si="145"/>
        <v>1.03</v>
      </c>
      <c r="G377" s="145">
        <f t="shared" ca="1" si="138"/>
        <v>1.0001662111</v>
      </c>
      <c r="H377" s="142">
        <f ca="1">TRUNC(PRODUCT(G$10:G376),15)</f>
        <v>1.0574606286313499</v>
      </c>
      <c r="I377" s="142">
        <f t="shared" si="146"/>
        <v>1</v>
      </c>
      <c r="J377" s="142">
        <f t="shared" ca="1" si="139"/>
        <v>1.05746063</v>
      </c>
      <c r="K377" s="142">
        <f t="shared" ca="1" si="140"/>
        <v>8619.0944999999992</v>
      </c>
      <c r="L377" s="146">
        <f>IF(VLOOKUP(A377,$U$12:$AD$125,8)=VLOOKUP(A376,$U$12:$AD$125,8),0,VLOOKUP(A377,U$12:$AD$125,8))</f>
        <v>0</v>
      </c>
      <c r="M377" s="147">
        <f>IF(L377&gt;0,VLOOKUP(L377,T$12:$AC$125,7),0)</f>
        <v>0</v>
      </c>
      <c r="N377" s="142">
        <f t="shared" si="141"/>
        <v>0</v>
      </c>
      <c r="O377" s="142">
        <f t="shared" ca="1" si="142"/>
        <v>8619.0944999999992</v>
      </c>
      <c r="P377" s="148" t="str">
        <f t="shared" si="147"/>
        <v>A+J=</v>
      </c>
      <c r="Q377" s="149">
        <f t="shared" si="148"/>
        <v>44266</v>
      </c>
      <c r="R377" s="12"/>
      <c r="S377" s="55"/>
      <c r="T377" s="139">
        <v>47207</v>
      </c>
      <c r="U377" s="22" t="s">
        <v>99</v>
      </c>
      <c r="V377" s="55"/>
      <c r="W377" s="55"/>
      <c r="X377" s="55"/>
      <c r="Y377" s="55"/>
      <c r="Z377" s="12"/>
      <c r="AA377" s="55"/>
      <c r="AB377" s="55"/>
      <c r="AC377" s="55"/>
      <c r="AD377" s="55"/>
      <c r="AE377" s="55"/>
      <c r="AF377" s="65" t="s">
        <v>66</v>
      </c>
      <c r="AG377" s="18"/>
      <c r="AH377" s="4"/>
      <c r="AI377" s="24"/>
      <c r="AJ377" s="7"/>
      <c r="AK377" s="24"/>
      <c r="AL377" s="65"/>
      <c r="AM377" s="7"/>
      <c r="AN377" s="4"/>
      <c r="AO377" s="9"/>
      <c r="AP377" s="43"/>
      <c r="AQ377" s="4"/>
      <c r="AR377" s="44" t="s">
        <v>25</v>
      </c>
      <c r="AS377" s="65" t="s">
        <v>14</v>
      </c>
      <c r="AT377" s="40"/>
      <c r="AU377" s="40"/>
      <c r="AV377" s="46"/>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c r="FL377" s="40"/>
      <c r="FM377" s="40"/>
      <c r="FN377" s="40"/>
      <c r="FO377" s="40"/>
      <c r="FP377" s="40"/>
      <c r="FQ377" s="40"/>
      <c r="FR377" s="40"/>
      <c r="FS377" s="40"/>
      <c r="FT377" s="40"/>
      <c r="FU377" s="40"/>
      <c r="FV377" s="40"/>
      <c r="FW377" s="40"/>
      <c r="FX377" s="40"/>
      <c r="FY377" s="40"/>
      <c r="FZ377" s="40"/>
      <c r="GA377" s="40"/>
      <c r="GB377" s="40"/>
      <c r="GC377" s="40"/>
      <c r="GD377" s="40"/>
      <c r="GE377" s="40"/>
      <c r="GF377" s="40"/>
      <c r="GG377" s="40"/>
      <c r="GH377" s="40"/>
      <c r="GI377" s="40"/>
      <c r="GJ377" s="40"/>
      <c r="GK377" s="40"/>
      <c r="GL377" s="40"/>
      <c r="GM377" s="40"/>
      <c r="GN377" s="40"/>
      <c r="GO377" s="40"/>
      <c r="GP377" s="40"/>
      <c r="GQ377" s="40"/>
    </row>
    <row r="378" spans="1:201" x14ac:dyDescent="0.2">
      <c r="A378" s="140">
        <f t="shared" si="143"/>
        <v>43893</v>
      </c>
      <c r="B378" s="141">
        <f t="shared" ca="1" si="149"/>
        <v>158645.45850000001</v>
      </c>
      <c r="C378" s="142">
        <f t="shared" si="144"/>
        <v>150000</v>
      </c>
      <c r="D378" s="143">
        <f ca="1">IF(A378&lt;$B$1,VLOOKUP(A378,[1]DI!$A$4:$B$15000,2,FALSE),0)</f>
        <v>4.1500000000000002E-2</v>
      </c>
      <c r="E378" s="142">
        <f t="shared" ca="1" si="150"/>
        <v>1.6137000000000001E-4</v>
      </c>
      <c r="F378" s="144">
        <f t="shared" si="145"/>
        <v>1.03</v>
      </c>
      <c r="G378" s="145">
        <f t="shared" ca="1" si="138"/>
        <v>1.0001662111</v>
      </c>
      <c r="H378" s="142">
        <f ca="1">TRUNC(PRODUCT(G$10:G377),15)</f>
        <v>1.0576363903256401</v>
      </c>
      <c r="I378" s="142">
        <f t="shared" si="146"/>
        <v>1</v>
      </c>
      <c r="J378" s="142">
        <f t="shared" ca="1" si="139"/>
        <v>1.0576363900000001</v>
      </c>
      <c r="K378" s="142">
        <f t="shared" ca="1" si="140"/>
        <v>8645.4585000000006</v>
      </c>
      <c r="L378" s="146">
        <f>IF(VLOOKUP(A378,$U$12:$AD$125,8)=VLOOKUP(A377,$U$12:$AD$125,8),0,VLOOKUP(A378,U$12:$AD$125,8))</f>
        <v>0</v>
      </c>
      <c r="M378" s="147">
        <f>IF(L378&gt;0,VLOOKUP(L378,T$12:$AC$125,7),0)</f>
        <v>0</v>
      </c>
      <c r="N378" s="142">
        <f t="shared" si="141"/>
        <v>0</v>
      </c>
      <c r="O378" s="142">
        <f t="shared" ca="1" si="142"/>
        <v>8645.4585000000006</v>
      </c>
      <c r="P378" s="148" t="str">
        <f t="shared" si="147"/>
        <v>A+J=</v>
      </c>
      <c r="Q378" s="149">
        <f t="shared" si="148"/>
        <v>44266</v>
      </c>
      <c r="R378" s="12"/>
      <c r="S378" s="19"/>
      <c r="T378" s="139">
        <v>47239</v>
      </c>
      <c r="U378" s="22" t="s">
        <v>101</v>
      </c>
      <c r="V378" s="19"/>
      <c r="W378" s="19"/>
      <c r="X378" s="19"/>
      <c r="Y378" s="19"/>
      <c r="Z378" s="12"/>
      <c r="AA378" s="19"/>
      <c r="AB378" s="19"/>
      <c r="AC378" s="19"/>
      <c r="AD378" s="19"/>
      <c r="AE378" s="19"/>
      <c r="AF378" s="65"/>
      <c r="AG378" s="4" t="s">
        <v>27</v>
      </c>
      <c r="AH378" s="4" t="s">
        <v>27</v>
      </c>
      <c r="AI378" s="24" t="s">
        <v>28</v>
      </c>
      <c r="AJ378" s="7" t="s">
        <v>29</v>
      </c>
      <c r="AK378" s="6" t="s">
        <v>30</v>
      </c>
      <c r="AL378" s="113"/>
      <c r="AM378" s="19" t="s">
        <v>33</v>
      </c>
      <c r="AN378" s="4" t="s">
        <v>27</v>
      </c>
      <c r="AO378" s="9"/>
      <c r="AP378" s="43" t="s">
        <v>34</v>
      </c>
      <c r="AQ378" s="4" t="s">
        <v>27</v>
      </c>
      <c r="AR378" s="44" t="s">
        <v>35</v>
      </c>
      <c r="AS378" s="113"/>
      <c r="AT378" s="21"/>
      <c r="AU378" s="21"/>
      <c r="AV378" s="45"/>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1"/>
      <c r="GK378" s="21"/>
      <c r="GL378" s="21"/>
      <c r="GM378" s="21"/>
      <c r="GN378" s="21"/>
    </row>
    <row r="379" spans="1:201" x14ac:dyDescent="0.2">
      <c r="A379" s="140">
        <f t="shared" si="143"/>
        <v>43894</v>
      </c>
      <c r="B379" s="141">
        <f t="shared" ca="1" si="149"/>
        <v>158671.82699999999</v>
      </c>
      <c r="C379" s="142">
        <f t="shared" si="144"/>
        <v>150000</v>
      </c>
      <c r="D379" s="143">
        <f ca="1">IF(A379&lt;$B$1,VLOOKUP(A379,[1]DI!$A$4:$B$15000,2,FALSE),0)</f>
        <v>4.1500000000000002E-2</v>
      </c>
      <c r="E379" s="142">
        <f t="shared" ca="1" si="150"/>
        <v>1.6137000000000001E-4</v>
      </c>
      <c r="F379" s="144">
        <f t="shared" si="145"/>
        <v>1.03</v>
      </c>
      <c r="G379" s="145">
        <f t="shared" ca="1" si="138"/>
        <v>1.0001662111</v>
      </c>
      <c r="H379" s="142">
        <f ca="1">TRUNC(PRODUCT(G$10:G378),15)</f>
        <v>1.05781218123347</v>
      </c>
      <c r="I379" s="142">
        <f t="shared" si="146"/>
        <v>1</v>
      </c>
      <c r="J379" s="142">
        <f t="shared" ca="1" si="139"/>
        <v>1.05781218</v>
      </c>
      <c r="K379" s="142">
        <f t="shared" ca="1" si="140"/>
        <v>8671.8269999999993</v>
      </c>
      <c r="L379" s="146">
        <f>IF(VLOOKUP(A379,$U$12:$AD$125,8)=VLOOKUP(A378,$U$12:$AD$125,8),0,VLOOKUP(A379,U$12:$AD$125,8))</f>
        <v>0</v>
      </c>
      <c r="M379" s="147">
        <f>IF(L379&gt;0,VLOOKUP(L379,T$12:$AC$125,7),0)</f>
        <v>0</v>
      </c>
      <c r="N379" s="142">
        <f t="shared" si="141"/>
        <v>0</v>
      </c>
      <c r="O379" s="142">
        <f t="shared" ca="1" si="142"/>
        <v>8671.8269999999993</v>
      </c>
      <c r="P379" s="148" t="str">
        <f t="shared" si="147"/>
        <v>A+J=</v>
      </c>
      <c r="Q379" s="149">
        <f t="shared" si="148"/>
        <v>44266</v>
      </c>
      <c r="R379" s="51"/>
      <c r="S379" s="55"/>
      <c r="T379" s="139">
        <v>47269</v>
      </c>
      <c r="U379" s="22" t="s">
        <v>100</v>
      </c>
      <c r="V379" s="55"/>
      <c r="W379" s="55"/>
      <c r="X379" s="55"/>
      <c r="Y379" s="55"/>
      <c r="Z379" s="39"/>
      <c r="AA379" s="55"/>
      <c r="AB379" s="55"/>
      <c r="AC379" s="55"/>
      <c r="AD379" s="55"/>
      <c r="AE379" s="55"/>
      <c r="AF379" s="113"/>
      <c r="AG379" s="18"/>
      <c r="AH379" s="18"/>
      <c r="AI379" s="6"/>
      <c r="AJ379" s="19"/>
      <c r="AK379" s="6"/>
      <c r="AL379" s="113"/>
      <c r="AM379" s="19"/>
      <c r="AN379" s="18"/>
      <c r="AO379" s="12"/>
      <c r="AP379" s="20"/>
      <c r="AQ379" s="18"/>
      <c r="AR379" s="13"/>
      <c r="AS379" s="116"/>
      <c r="AT379" s="40"/>
      <c r="AU379" s="40"/>
      <c r="AV379" s="46"/>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c r="CV379" s="40"/>
      <c r="CW379" s="40"/>
      <c r="CX379" s="40"/>
      <c r="CY379" s="40"/>
      <c r="CZ379" s="40"/>
      <c r="DA379" s="40"/>
      <c r="DB379" s="40"/>
      <c r="DC379" s="40"/>
      <c r="DD379" s="40"/>
      <c r="DE379" s="40"/>
      <c r="DF379" s="40"/>
      <c r="DG379" s="40"/>
      <c r="DH379" s="40"/>
      <c r="DI379" s="40"/>
      <c r="DJ379" s="40"/>
      <c r="DK379" s="40"/>
      <c r="DL379" s="40"/>
      <c r="DM379" s="40"/>
      <c r="DN379" s="40"/>
      <c r="DO379" s="40"/>
      <c r="DP379" s="40"/>
      <c r="DQ379" s="40"/>
      <c r="DR379" s="40"/>
      <c r="DS379" s="40"/>
      <c r="DT379" s="40"/>
      <c r="DU379" s="40"/>
      <c r="DV379" s="40"/>
      <c r="DW379" s="40"/>
      <c r="DX379" s="40"/>
      <c r="DY379" s="40"/>
      <c r="DZ379" s="40"/>
      <c r="EA379" s="40"/>
      <c r="EB379" s="40"/>
      <c r="EC379" s="40"/>
      <c r="ED379" s="40"/>
      <c r="EE379" s="40"/>
      <c r="EF379" s="40"/>
      <c r="EG379" s="40"/>
      <c r="EH379" s="40"/>
      <c r="EI379" s="40"/>
      <c r="EJ379" s="40"/>
      <c r="EK379" s="40"/>
      <c r="EL379" s="40"/>
      <c r="EM379" s="40"/>
      <c r="EN379" s="40"/>
      <c r="EO379" s="40"/>
      <c r="EP379" s="40"/>
      <c r="EQ379" s="40"/>
      <c r="ER379" s="40"/>
      <c r="ES379" s="40"/>
      <c r="ET379" s="40"/>
      <c r="EU379" s="40"/>
      <c r="EV379" s="40"/>
      <c r="EW379" s="40"/>
      <c r="EX379" s="40"/>
      <c r="EY379" s="40"/>
      <c r="EZ379" s="40"/>
      <c r="FA379" s="40"/>
      <c r="FB379" s="40"/>
      <c r="FC379" s="40"/>
      <c r="FD379" s="40"/>
      <c r="FE379" s="40"/>
      <c r="FF379" s="40"/>
      <c r="FG379" s="40"/>
      <c r="FH379" s="40"/>
      <c r="FI379" s="40"/>
      <c r="FJ379" s="40"/>
      <c r="FK379" s="40"/>
      <c r="FL379" s="40"/>
      <c r="FM379" s="40"/>
      <c r="FN379" s="40"/>
      <c r="FO379" s="40"/>
      <c r="FP379" s="40"/>
      <c r="FQ379" s="40"/>
      <c r="FR379" s="40"/>
      <c r="FS379" s="40"/>
      <c r="FT379" s="40"/>
      <c r="FU379" s="40"/>
      <c r="FV379" s="40"/>
      <c r="FW379" s="40"/>
      <c r="FX379" s="40"/>
      <c r="FY379" s="40"/>
      <c r="FZ379" s="40"/>
      <c r="GA379" s="40"/>
      <c r="GB379" s="40"/>
      <c r="GC379" s="40"/>
      <c r="GD379" s="40"/>
      <c r="GE379" s="40"/>
      <c r="GF379" s="40"/>
      <c r="GG379" s="40"/>
      <c r="GH379" s="40"/>
      <c r="GI379" s="40"/>
      <c r="GJ379" s="40"/>
      <c r="GK379" s="40"/>
      <c r="GL379" s="40"/>
      <c r="GM379" s="40"/>
      <c r="GN379" s="40"/>
      <c r="GO379" s="40"/>
      <c r="GP379" s="40"/>
      <c r="GQ379" s="40"/>
      <c r="GR379" s="40"/>
      <c r="GS379" s="40"/>
    </row>
    <row r="380" spans="1:201" x14ac:dyDescent="0.2">
      <c r="A380" s="140">
        <f t="shared" si="143"/>
        <v>43895</v>
      </c>
      <c r="B380" s="141">
        <f t="shared" ca="1" si="149"/>
        <v>158698.19999999</v>
      </c>
      <c r="C380" s="142">
        <f t="shared" si="144"/>
        <v>150000</v>
      </c>
      <c r="D380" s="143">
        <f ca="1">IF(A380&lt;$B$1,VLOOKUP(A380,[1]DI!$A$4:$B$15000,2,FALSE),0)</f>
        <v>4.1500000000000002E-2</v>
      </c>
      <c r="E380" s="142">
        <f t="shared" ca="1" si="150"/>
        <v>1.6137000000000001E-4</v>
      </c>
      <c r="F380" s="144">
        <f t="shared" si="145"/>
        <v>1.03</v>
      </c>
      <c r="G380" s="145">
        <f t="shared" ca="1" si="138"/>
        <v>1.0001662111</v>
      </c>
      <c r="H380" s="142">
        <f ca="1">TRUNC(PRODUCT(G$10:G379),15)</f>
        <v>1.0579880013597101</v>
      </c>
      <c r="I380" s="142">
        <f t="shared" si="146"/>
        <v>1</v>
      </c>
      <c r="J380" s="142">
        <f t="shared" ca="1" si="139"/>
        <v>1.0579879999999999</v>
      </c>
      <c r="K380" s="142">
        <f t="shared" ca="1" si="140"/>
        <v>8698.1999999899999</v>
      </c>
      <c r="L380" s="146">
        <f>IF(VLOOKUP(A380,$U$12:$AD$125,8)=VLOOKUP(A379,$U$12:$AD$125,8),0,VLOOKUP(A380,U$12:$AD$125,8))</f>
        <v>0</v>
      </c>
      <c r="M380" s="147">
        <f>IF(L380&gt;0,VLOOKUP(L380,T$12:$AC$125,7),0)</f>
        <v>0</v>
      </c>
      <c r="N380" s="142">
        <f t="shared" si="141"/>
        <v>0</v>
      </c>
      <c r="O380" s="142">
        <f t="shared" ca="1" si="142"/>
        <v>8698.1999999899999</v>
      </c>
      <c r="P380" s="148" t="str">
        <f t="shared" si="147"/>
        <v>A+J=</v>
      </c>
      <c r="Q380" s="149">
        <f t="shared" si="148"/>
        <v>44266</v>
      </c>
      <c r="R380" s="12"/>
      <c r="S380" s="12"/>
      <c r="T380" s="139">
        <v>47368</v>
      </c>
      <c r="U380" s="22" t="s">
        <v>102</v>
      </c>
      <c r="V380" s="12"/>
      <c r="W380" s="12"/>
      <c r="X380" s="12"/>
      <c r="Y380" s="12"/>
      <c r="Z380" s="12"/>
      <c r="AA380" s="12"/>
      <c r="AB380" s="12"/>
      <c r="AC380" s="12"/>
      <c r="AD380" s="12"/>
      <c r="AE380" s="12"/>
      <c r="AF380" s="113">
        <f>(AF372+1)</f>
        <v>43795</v>
      </c>
      <c r="AG380" s="18">
        <f t="shared" ref="AG380:AK395" ca="1" si="159">VLOOKUP($AF380,$A$10:$Q$3625,(AG$1)+1)</f>
        <v>156801.13949999999</v>
      </c>
      <c r="AH380" s="18">
        <f t="shared" si="159"/>
        <v>150000</v>
      </c>
      <c r="AI380" s="6">
        <f t="shared" ca="1" si="159"/>
        <v>4.9000000000000002E-2</v>
      </c>
      <c r="AJ380" s="19">
        <f t="shared" ca="1" si="159"/>
        <v>1.8985000000000001E-4</v>
      </c>
      <c r="AK380" s="6">
        <f t="shared" si="159"/>
        <v>1.03</v>
      </c>
      <c r="AL380" s="113">
        <f t="shared" ref="AL380:AL409" si="160">AF380</f>
        <v>43795</v>
      </c>
      <c r="AM380" s="19">
        <f t="shared" ref="AM380:AS395" ca="1" si="161">VLOOKUP($AF380,$A$10:$Q$3625,(AM$1)+1)</f>
        <v>1.0453409300000001</v>
      </c>
      <c r="AN380" s="18">
        <f t="shared" ca="1" si="161"/>
        <v>6801.1395000000002</v>
      </c>
      <c r="AO380" s="12">
        <f t="shared" si="161"/>
        <v>0</v>
      </c>
      <c r="AP380" s="20">
        <f t="shared" si="161"/>
        <v>0</v>
      </c>
      <c r="AQ380" s="18">
        <f t="shared" si="161"/>
        <v>0</v>
      </c>
      <c r="AR380" s="13" t="str">
        <f t="shared" si="161"/>
        <v>A+J=</v>
      </c>
      <c r="AS380" s="113">
        <f t="shared" si="161"/>
        <v>44266</v>
      </c>
      <c r="AT380" s="21"/>
      <c r="AU380" s="21"/>
      <c r="AV380" s="45"/>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c r="GI380" s="21"/>
      <c r="GJ380" s="21"/>
      <c r="GK380" s="21"/>
      <c r="GL380" s="21"/>
      <c r="GM380" s="21"/>
      <c r="GN380" s="21"/>
    </row>
    <row r="381" spans="1:201" x14ac:dyDescent="0.2">
      <c r="A381" s="140">
        <f t="shared" si="143"/>
        <v>43896</v>
      </c>
      <c r="B381" s="141">
        <f t="shared" ca="1" si="149"/>
        <v>158724.57749999</v>
      </c>
      <c r="C381" s="142">
        <f t="shared" si="144"/>
        <v>150000</v>
      </c>
      <c r="D381" s="143">
        <f ca="1">IF(A381&lt;$B$1,VLOOKUP(A381,[1]DI!$A$4:$B$15000,2,FALSE),0)</f>
        <v>4.1500000000000002E-2</v>
      </c>
      <c r="E381" s="142">
        <f t="shared" ca="1" si="150"/>
        <v>1.6137000000000001E-4</v>
      </c>
      <c r="F381" s="144">
        <f t="shared" si="145"/>
        <v>1.03</v>
      </c>
      <c r="G381" s="145">
        <f t="shared" ca="1" si="138"/>
        <v>1.0001662111</v>
      </c>
      <c r="H381" s="142">
        <f ca="1">TRUNC(PRODUCT(G$10:G380),15)</f>
        <v>1.0581638507091999</v>
      </c>
      <c r="I381" s="142">
        <f t="shared" si="146"/>
        <v>1</v>
      </c>
      <c r="J381" s="142">
        <f t="shared" ca="1" si="139"/>
        <v>1.0581638499999999</v>
      </c>
      <c r="K381" s="142">
        <f t="shared" ca="1" si="140"/>
        <v>8724.5774999900004</v>
      </c>
      <c r="L381" s="146">
        <f>IF(VLOOKUP(A381,$U$12:$AD$125,8)=VLOOKUP(A380,$U$12:$AD$125,8),0,VLOOKUP(A381,U$12:$AD$125,8))</f>
        <v>0</v>
      </c>
      <c r="M381" s="147">
        <f>IF(L381&gt;0,VLOOKUP(L381,T$12:$AC$125,7),0)</f>
        <v>0</v>
      </c>
      <c r="N381" s="142">
        <f t="shared" si="141"/>
        <v>0</v>
      </c>
      <c r="O381" s="142">
        <f t="shared" ca="1" si="142"/>
        <v>8724.5774999900004</v>
      </c>
      <c r="P381" s="148" t="str">
        <f t="shared" si="147"/>
        <v>A+J=</v>
      </c>
      <c r="Q381" s="149">
        <f t="shared" si="148"/>
        <v>44266</v>
      </c>
      <c r="R381" s="12"/>
      <c r="S381" s="12"/>
      <c r="T381" s="139">
        <v>47403</v>
      </c>
      <c r="U381" s="28" t="s">
        <v>88</v>
      </c>
      <c r="V381" s="12"/>
      <c r="W381" s="12"/>
      <c r="X381" s="12"/>
      <c r="Y381" s="12"/>
      <c r="Z381" s="12"/>
      <c r="AA381" s="12"/>
      <c r="AB381" s="12"/>
      <c r="AC381" s="12"/>
      <c r="AD381" s="12"/>
      <c r="AE381" s="12"/>
      <c r="AF381" s="113">
        <f t="shared" ref="AF381:AF409" si="162">(AF380+1)</f>
        <v>43796</v>
      </c>
      <c r="AG381" s="18">
        <f t="shared" ca="1" si="159"/>
        <v>156831.80100000001</v>
      </c>
      <c r="AH381" s="18">
        <f t="shared" si="159"/>
        <v>150000</v>
      </c>
      <c r="AI381" s="6">
        <f t="shared" ca="1" si="159"/>
        <v>4.9000000000000002E-2</v>
      </c>
      <c r="AJ381" s="19">
        <f t="shared" ca="1" si="159"/>
        <v>1.8985000000000001E-4</v>
      </c>
      <c r="AK381" s="6">
        <f t="shared" si="159"/>
        <v>1.03</v>
      </c>
      <c r="AL381" s="113">
        <f t="shared" si="160"/>
        <v>43796</v>
      </c>
      <c r="AM381" s="19">
        <f t="shared" ca="1" si="161"/>
        <v>1.0455453400000001</v>
      </c>
      <c r="AN381" s="18">
        <f t="shared" ca="1" si="161"/>
        <v>6831.8010000000004</v>
      </c>
      <c r="AO381" s="12">
        <f t="shared" si="161"/>
        <v>0</v>
      </c>
      <c r="AP381" s="20">
        <f t="shared" si="161"/>
        <v>0</v>
      </c>
      <c r="AQ381" s="18">
        <f t="shared" si="161"/>
        <v>0</v>
      </c>
      <c r="AR381" s="13" t="str">
        <f t="shared" si="161"/>
        <v>A+J=</v>
      </c>
      <c r="AS381" s="113">
        <f t="shared" si="161"/>
        <v>44266</v>
      </c>
      <c r="AT381" s="21"/>
      <c r="AU381" s="21"/>
      <c r="AV381" s="45"/>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1"/>
      <c r="GK381" s="21"/>
      <c r="GL381" s="21"/>
      <c r="GM381" s="21"/>
      <c r="GN381" s="21"/>
    </row>
    <row r="382" spans="1:201" x14ac:dyDescent="0.2">
      <c r="A382" s="140">
        <f t="shared" si="143"/>
        <v>43897</v>
      </c>
      <c r="B382" s="141">
        <f t="shared" ca="1" si="149"/>
        <v>158750.95949998999</v>
      </c>
      <c r="C382" s="142">
        <f t="shared" si="144"/>
        <v>150000</v>
      </c>
      <c r="D382" s="143">
        <f ca="1">IF(A382&lt;$B$1,VLOOKUP(A382,[1]DI!$A$4:$B$15000,2,FALSE),0)</f>
        <v>0</v>
      </c>
      <c r="E382" s="142">
        <f t="shared" ca="1" si="150"/>
        <v>0</v>
      </c>
      <c r="F382" s="144">
        <f t="shared" si="145"/>
        <v>1.03</v>
      </c>
      <c r="G382" s="145">
        <f t="shared" ca="1" si="138"/>
        <v>1</v>
      </c>
      <c r="H382" s="142">
        <f ca="1">TRUNC(PRODUCT(G$10:G381),15)</f>
        <v>1.05833972928681</v>
      </c>
      <c r="I382" s="142">
        <f t="shared" si="146"/>
        <v>1</v>
      </c>
      <c r="J382" s="142">
        <f t="shared" ca="1" si="139"/>
        <v>1.0583397299999999</v>
      </c>
      <c r="K382" s="142">
        <f t="shared" ca="1" si="140"/>
        <v>8750.95949999</v>
      </c>
      <c r="L382" s="146">
        <f>IF(VLOOKUP(A382,$U$12:$AD$125,8)=VLOOKUP(A381,$U$12:$AD$125,8),0,VLOOKUP(A382,U$12:$AD$125,8))</f>
        <v>0</v>
      </c>
      <c r="M382" s="147">
        <f>IF(L382&gt;0,VLOOKUP(L382,T$12:$AC$125,7),0)</f>
        <v>0</v>
      </c>
      <c r="N382" s="142">
        <f t="shared" si="141"/>
        <v>0</v>
      </c>
      <c r="O382" s="142">
        <f t="shared" ca="1" si="142"/>
        <v>8750.95949999</v>
      </c>
      <c r="P382" s="148" t="str">
        <f t="shared" si="147"/>
        <v>A+J=</v>
      </c>
      <c r="Q382" s="149">
        <f t="shared" si="148"/>
        <v>44266</v>
      </c>
      <c r="R382" s="12"/>
      <c r="S382" s="12"/>
      <c r="T382" s="139">
        <v>47424</v>
      </c>
      <c r="U382" s="22" t="s">
        <v>94</v>
      </c>
      <c r="V382" s="12"/>
      <c r="W382" s="12"/>
      <c r="X382" s="12"/>
      <c r="Y382" s="12"/>
      <c r="Z382" s="12"/>
      <c r="AA382" s="12"/>
      <c r="AB382" s="12"/>
      <c r="AC382" s="12"/>
      <c r="AD382" s="12"/>
      <c r="AE382" s="12"/>
      <c r="AF382" s="113">
        <f t="shared" si="162"/>
        <v>43797</v>
      </c>
      <c r="AG382" s="18">
        <f t="shared" ca="1" si="159"/>
        <v>156862.46849999001</v>
      </c>
      <c r="AH382" s="18">
        <f t="shared" si="159"/>
        <v>150000</v>
      </c>
      <c r="AI382" s="6">
        <f t="shared" ca="1" si="159"/>
        <v>4.9000000000000002E-2</v>
      </c>
      <c r="AJ382" s="19">
        <f t="shared" ca="1" si="159"/>
        <v>1.8985000000000001E-4</v>
      </c>
      <c r="AK382" s="6">
        <f t="shared" si="159"/>
        <v>1.03</v>
      </c>
      <c r="AL382" s="113">
        <f t="shared" si="160"/>
        <v>43797</v>
      </c>
      <c r="AM382" s="19">
        <f t="shared" ca="1" si="161"/>
        <v>1.0457497899999999</v>
      </c>
      <c r="AN382" s="18">
        <f t="shared" ca="1" si="161"/>
        <v>6862.4684999900001</v>
      </c>
      <c r="AO382" s="12">
        <f t="shared" si="161"/>
        <v>0</v>
      </c>
      <c r="AP382" s="20">
        <f t="shared" si="161"/>
        <v>0</v>
      </c>
      <c r="AQ382" s="18">
        <f t="shared" si="161"/>
        <v>0</v>
      </c>
      <c r="AR382" s="13" t="str">
        <f t="shared" si="161"/>
        <v>A+J=</v>
      </c>
      <c r="AS382" s="113">
        <f t="shared" si="161"/>
        <v>44266</v>
      </c>
      <c r="AT382" s="21"/>
      <c r="AU382" s="21"/>
      <c r="AV382" s="45"/>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1"/>
      <c r="GK382" s="21"/>
      <c r="GL382" s="21"/>
      <c r="GM382" s="21"/>
      <c r="GN382" s="21"/>
    </row>
    <row r="383" spans="1:201" x14ac:dyDescent="0.2">
      <c r="A383" s="140">
        <f t="shared" si="143"/>
        <v>43898</v>
      </c>
      <c r="B383" s="141">
        <f t="shared" ca="1" si="149"/>
        <v>158750.95949998999</v>
      </c>
      <c r="C383" s="142">
        <f t="shared" si="144"/>
        <v>150000</v>
      </c>
      <c r="D383" s="143">
        <f ca="1">IF(A383&lt;$B$1,VLOOKUP(A383,[1]DI!$A$4:$B$15000,2,FALSE),0)</f>
        <v>0</v>
      </c>
      <c r="E383" s="142">
        <f t="shared" ca="1" si="150"/>
        <v>0</v>
      </c>
      <c r="F383" s="144">
        <f t="shared" si="145"/>
        <v>1.03</v>
      </c>
      <c r="G383" s="145">
        <f t="shared" ca="1" si="138"/>
        <v>1</v>
      </c>
      <c r="H383" s="142">
        <f ca="1">TRUNC(PRODUCT(G$10:G382),15)</f>
        <v>1.05833972928681</v>
      </c>
      <c r="I383" s="142">
        <f t="shared" si="146"/>
        <v>1</v>
      </c>
      <c r="J383" s="142">
        <f t="shared" ca="1" si="139"/>
        <v>1.0583397299999999</v>
      </c>
      <c r="K383" s="142">
        <f t="shared" ca="1" si="140"/>
        <v>8750.95949999</v>
      </c>
      <c r="L383" s="146">
        <f>IF(VLOOKUP(A383,$U$12:$AD$125,8)=VLOOKUP(A382,$U$12:$AD$125,8),0,VLOOKUP(A383,U$12:$AD$125,8))</f>
        <v>0</v>
      </c>
      <c r="M383" s="147">
        <f>IF(L383&gt;0,VLOOKUP(L383,T$12:$AC$125,7),0)</f>
        <v>0</v>
      </c>
      <c r="N383" s="142">
        <f t="shared" si="141"/>
        <v>0</v>
      </c>
      <c r="O383" s="142">
        <f t="shared" ca="1" si="142"/>
        <v>8750.95949999</v>
      </c>
      <c r="P383" s="148" t="str">
        <f t="shared" si="147"/>
        <v>A+J=</v>
      </c>
      <c r="Q383" s="149">
        <f t="shared" si="148"/>
        <v>44266</v>
      </c>
      <c r="R383" s="12"/>
      <c r="S383" s="12"/>
      <c r="T383" s="139">
        <v>47437</v>
      </c>
      <c r="U383" s="22" t="s">
        <v>95</v>
      </c>
      <c r="V383" s="12"/>
      <c r="W383" s="12"/>
      <c r="X383" s="12"/>
      <c r="Y383" s="12"/>
      <c r="Z383" s="12"/>
      <c r="AA383" s="12"/>
      <c r="AB383" s="12"/>
      <c r="AC383" s="12"/>
      <c r="AD383" s="12"/>
      <c r="AE383" s="12"/>
      <c r="AF383" s="113">
        <f t="shared" si="162"/>
        <v>43798</v>
      </c>
      <c r="AG383" s="18">
        <f t="shared" ca="1" si="159"/>
        <v>156893.14199999001</v>
      </c>
      <c r="AH383" s="18">
        <f t="shared" si="159"/>
        <v>150000</v>
      </c>
      <c r="AI383" s="6">
        <f t="shared" ca="1" si="159"/>
        <v>4.9000000000000002E-2</v>
      </c>
      <c r="AJ383" s="19">
        <f t="shared" ca="1" si="159"/>
        <v>1.8985000000000001E-4</v>
      </c>
      <c r="AK383" s="6">
        <f t="shared" si="159"/>
        <v>1.03</v>
      </c>
      <c r="AL383" s="113">
        <f t="shared" si="160"/>
        <v>43798</v>
      </c>
      <c r="AM383" s="19">
        <f t="shared" ca="1" si="161"/>
        <v>1.0459542799999999</v>
      </c>
      <c r="AN383" s="18">
        <f t="shared" ca="1" si="161"/>
        <v>6893.1419999899999</v>
      </c>
      <c r="AO383" s="12">
        <f t="shared" si="161"/>
        <v>0</v>
      </c>
      <c r="AP383" s="20">
        <f t="shared" si="161"/>
        <v>0</v>
      </c>
      <c r="AQ383" s="18">
        <f t="shared" si="161"/>
        <v>0</v>
      </c>
      <c r="AR383" s="13" t="str">
        <f t="shared" si="161"/>
        <v>A+J=</v>
      </c>
      <c r="AS383" s="113">
        <f t="shared" si="161"/>
        <v>44266</v>
      </c>
      <c r="AT383" s="21"/>
      <c r="AU383" s="21"/>
      <c r="AV383" s="45"/>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c r="GI383" s="21"/>
      <c r="GJ383" s="21"/>
      <c r="GK383" s="21"/>
      <c r="GL383" s="21"/>
      <c r="GM383" s="21"/>
      <c r="GN383" s="21"/>
    </row>
    <row r="384" spans="1:201" x14ac:dyDescent="0.2">
      <c r="A384" s="140">
        <f t="shared" si="143"/>
        <v>43899</v>
      </c>
      <c r="B384" s="141">
        <f t="shared" ca="1" si="149"/>
        <v>158750.95949998999</v>
      </c>
      <c r="C384" s="142">
        <f t="shared" si="144"/>
        <v>150000</v>
      </c>
      <c r="D384" s="143">
        <f ca="1">IF(A384&lt;$B$1,VLOOKUP(A384,[1]DI!$A$4:$B$15000,2,FALSE),0)</f>
        <v>4.1500000000000002E-2</v>
      </c>
      <c r="E384" s="142">
        <f t="shared" ca="1" si="150"/>
        <v>1.6137000000000001E-4</v>
      </c>
      <c r="F384" s="144">
        <f t="shared" si="145"/>
        <v>1.03</v>
      </c>
      <c r="G384" s="145">
        <f t="shared" ca="1" si="138"/>
        <v>1.0001662111</v>
      </c>
      <c r="H384" s="142">
        <f ca="1">TRUNC(PRODUCT(G$10:G383),15)</f>
        <v>1.05833972928681</v>
      </c>
      <c r="I384" s="142">
        <f t="shared" si="146"/>
        <v>1</v>
      </c>
      <c r="J384" s="142">
        <f t="shared" ca="1" si="139"/>
        <v>1.0583397299999999</v>
      </c>
      <c r="K384" s="142">
        <f t="shared" ca="1" si="140"/>
        <v>8750.95949999</v>
      </c>
      <c r="L384" s="146">
        <f>IF(VLOOKUP(A384,$U$12:$AD$125,8)=VLOOKUP(A383,$U$12:$AD$125,8),0,VLOOKUP(A384,U$12:$AD$125,8))</f>
        <v>0</v>
      </c>
      <c r="M384" s="147">
        <f>IF(L384&gt;0,VLOOKUP(L384,T$12:$AC$125,7),0)</f>
        <v>0</v>
      </c>
      <c r="N384" s="142">
        <f t="shared" si="141"/>
        <v>0</v>
      </c>
      <c r="O384" s="142">
        <f t="shared" ca="1" si="142"/>
        <v>8750.95949999</v>
      </c>
      <c r="P384" s="148" t="str">
        <f t="shared" si="147"/>
        <v>A+J=</v>
      </c>
      <c r="Q384" s="149">
        <f t="shared" si="148"/>
        <v>44266</v>
      </c>
      <c r="R384" s="12"/>
      <c r="S384" s="12"/>
      <c r="T384" s="139">
        <v>47477</v>
      </c>
      <c r="U384" s="22" t="s">
        <v>96</v>
      </c>
      <c r="V384" s="12"/>
      <c r="W384" s="12"/>
      <c r="X384" s="12"/>
      <c r="Y384" s="12"/>
      <c r="Z384" s="12"/>
      <c r="AA384" s="12"/>
      <c r="AB384" s="12"/>
      <c r="AC384" s="12"/>
      <c r="AD384" s="12"/>
      <c r="AE384" s="12"/>
      <c r="AF384" s="113">
        <f t="shared" si="162"/>
        <v>43799</v>
      </c>
      <c r="AG384" s="18">
        <f t="shared" ca="1" si="159"/>
        <v>156923.82149999999</v>
      </c>
      <c r="AH384" s="18">
        <f t="shared" si="159"/>
        <v>150000</v>
      </c>
      <c r="AI384" s="6">
        <f t="shared" ca="1" si="159"/>
        <v>0</v>
      </c>
      <c r="AJ384" s="19">
        <f t="shared" ca="1" si="159"/>
        <v>0</v>
      </c>
      <c r="AK384" s="6">
        <f t="shared" si="159"/>
        <v>1.03</v>
      </c>
      <c r="AL384" s="113">
        <f t="shared" si="160"/>
        <v>43799</v>
      </c>
      <c r="AM384" s="19">
        <f t="shared" ca="1" si="161"/>
        <v>1.0461588100000001</v>
      </c>
      <c r="AN384" s="18">
        <f t="shared" ca="1" si="161"/>
        <v>6923.8215</v>
      </c>
      <c r="AO384" s="12">
        <f t="shared" si="161"/>
        <v>0</v>
      </c>
      <c r="AP384" s="20">
        <f t="shared" si="161"/>
        <v>0</v>
      </c>
      <c r="AQ384" s="18">
        <f t="shared" si="161"/>
        <v>0</v>
      </c>
      <c r="AR384" s="13" t="str">
        <f t="shared" si="161"/>
        <v>A+J=</v>
      </c>
      <c r="AS384" s="113">
        <f t="shared" si="161"/>
        <v>44266</v>
      </c>
      <c r="AT384" s="21"/>
      <c r="AU384" s="21"/>
      <c r="AV384" s="45"/>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c r="GI384" s="21"/>
      <c r="GJ384" s="21"/>
      <c r="GK384" s="21"/>
      <c r="GL384" s="21"/>
      <c r="GM384" s="21"/>
      <c r="GN384" s="21"/>
    </row>
    <row r="385" spans="1:196" x14ac:dyDescent="0.2">
      <c r="A385" s="140">
        <f t="shared" si="143"/>
        <v>43900</v>
      </c>
      <c r="B385" s="141">
        <f t="shared" ca="1" si="149"/>
        <v>158777.34599999999</v>
      </c>
      <c r="C385" s="142">
        <f t="shared" si="144"/>
        <v>150000</v>
      </c>
      <c r="D385" s="143">
        <f ca="1">IF(A385&lt;$B$1,VLOOKUP(A385,[1]DI!$A$4:$B$15000,2,FALSE),0)</f>
        <v>4.1500000000000002E-2</v>
      </c>
      <c r="E385" s="142">
        <f t="shared" ca="1" si="150"/>
        <v>1.6137000000000001E-4</v>
      </c>
      <c r="F385" s="144">
        <f t="shared" si="145"/>
        <v>1.03</v>
      </c>
      <c r="G385" s="145">
        <f t="shared" ca="1" si="138"/>
        <v>1.0001662111</v>
      </c>
      <c r="H385" s="142">
        <f ca="1">TRUNC(PRODUCT(G$10:G384),15)</f>
        <v>1.05851563709739</v>
      </c>
      <c r="I385" s="142">
        <f t="shared" si="146"/>
        <v>1</v>
      </c>
      <c r="J385" s="142">
        <f t="shared" ca="1" si="139"/>
        <v>1.05851564</v>
      </c>
      <c r="K385" s="142">
        <f t="shared" ca="1" si="140"/>
        <v>8777.3459999999995</v>
      </c>
      <c r="L385" s="146">
        <f>IF(VLOOKUP(A385,$U$12:$AD$125,8)=VLOOKUP(A384,$U$12:$AD$125,8),0,VLOOKUP(A385,U$12:$AD$125,8))</f>
        <v>0</v>
      </c>
      <c r="M385" s="147">
        <f>IF(L385&gt;0,VLOOKUP(L385,T$12:$AC$125,7),0)</f>
        <v>0</v>
      </c>
      <c r="N385" s="142">
        <f t="shared" si="141"/>
        <v>0</v>
      </c>
      <c r="O385" s="142">
        <f t="shared" ca="1" si="142"/>
        <v>8777.3459999999995</v>
      </c>
      <c r="P385" s="148" t="str">
        <f t="shared" si="147"/>
        <v>A+J=</v>
      </c>
      <c r="Q385" s="149">
        <f t="shared" si="148"/>
        <v>44266</v>
      </c>
      <c r="R385" s="12"/>
      <c r="S385" s="39"/>
      <c r="T385" s="139">
        <v>47484</v>
      </c>
      <c r="U385" s="22" t="s">
        <v>98</v>
      </c>
      <c r="V385" s="39"/>
      <c r="W385" s="39"/>
      <c r="X385" s="39"/>
      <c r="Y385" s="39"/>
      <c r="Z385" s="12"/>
      <c r="AA385" s="39"/>
      <c r="AB385" s="39"/>
      <c r="AC385" s="39"/>
      <c r="AD385" s="39"/>
      <c r="AE385" s="39"/>
      <c r="AF385" s="113">
        <f t="shared" si="162"/>
        <v>43800</v>
      </c>
      <c r="AG385" s="18">
        <f t="shared" ca="1" si="159"/>
        <v>156923.82149999999</v>
      </c>
      <c r="AH385" s="18">
        <f t="shared" si="159"/>
        <v>150000</v>
      </c>
      <c r="AI385" s="6">
        <f t="shared" ca="1" si="159"/>
        <v>0</v>
      </c>
      <c r="AJ385" s="19">
        <f t="shared" ca="1" si="159"/>
        <v>0</v>
      </c>
      <c r="AK385" s="6">
        <f t="shared" si="159"/>
        <v>1.03</v>
      </c>
      <c r="AL385" s="113">
        <f t="shared" si="160"/>
        <v>43800</v>
      </c>
      <c r="AM385" s="19">
        <f t="shared" ca="1" si="161"/>
        <v>1.0461588100000001</v>
      </c>
      <c r="AN385" s="18">
        <f t="shared" ca="1" si="161"/>
        <v>6923.8215</v>
      </c>
      <c r="AO385" s="12">
        <f t="shared" si="161"/>
        <v>0</v>
      </c>
      <c r="AP385" s="20">
        <f t="shared" si="161"/>
        <v>0</v>
      </c>
      <c r="AQ385" s="18">
        <f t="shared" si="161"/>
        <v>0</v>
      </c>
      <c r="AR385" s="13" t="str">
        <f t="shared" si="161"/>
        <v>A+J=</v>
      </c>
      <c r="AS385" s="113">
        <f t="shared" si="161"/>
        <v>44266</v>
      </c>
      <c r="AT385" s="40"/>
      <c r="AU385" s="40"/>
      <c r="AV385" s="46"/>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40"/>
      <c r="DW385" s="40"/>
      <c r="DX385" s="40"/>
      <c r="DY385" s="40"/>
      <c r="DZ385" s="40"/>
      <c r="EA385" s="40"/>
      <c r="EB385" s="40"/>
      <c r="EC385" s="40"/>
      <c r="ED385" s="40"/>
      <c r="EE385" s="40"/>
      <c r="EF385" s="40"/>
      <c r="EG385" s="40"/>
      <c r="EH385" s="40"/>
      <c r="EI385" s="40"/>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40"/>
      <c r="FM385" s="40"/>
      <c r="FN385" s="40"/>
      <c r="FO385" s="40"/>
      <c r="FP385" s="40"/>
      <c r="FQ385" s="40"/>
      <c r="FR385" s="40"/>
      <c r="FS385" s="40"/>
      <c r="FT385" s="40"/>
      <c r="FU385" s="40"/>
      <c r="FV385" s="40"/>
      <c r="FW385" s="40"/>
      <c r="FX385" s="40"/>
      <c r="FY385" s="40"/>
      <c r="FZ385" s="40"/>
      <c r="GA385" s="40"/>
      <c r="GB385" s="40"/>
      <c r="GC385" s="40"/>
      <c r="GD385" s="40"/>
      <c r="GE385" s="40"/>
      <c r="GF385" s="40"/>
      <c r="GG385" s="40"/>
      <c r="GH385" s="40"/>
      <c r="GI385" s="40"/>
      <c r="GJ385" s="40"/>
      <c r="GK385" s="40"/>
      <c r="GL385" s="40"/>
      <c r="GM385" s="40"/>
      <c r="GN385" s="40"/>
    </row>
    <row r="386" spans="1:196" x14ac:dyDescent="0.2">
      <c r="A386" s="140">
        <f t="shared" si="143"/>
        <v>43901</v>
      </c>
      <c r="B386" s="141">
        <f t="shared" ca="1" si="149"/>
        <v>158803.73549999</v>
      </c>
      <c r="C386" s="142">
        <f t="shared" si="144"/>
        <v>150000</v>
      </c>
      <c r="D386" s="143">
        <f ca="1">IF(A386&lt;$B$1,VLOOKUP(A386,[1]DI!$A$4:$B$15000,2,FALSE),0)</f>
        <v>4.1500000000000002E-2</v>
      </c>
      <c r="E386" s="142">
        <f t="shared" ca="1" si="150"/>
        <v>1.6137000000000001E-4</v>
      </c>
      <c r="F386" s="144">
        <f t="shared" si="145"/>
        <v>1.03</v>
      </c>
      <c r="G386" s="145">
        <f t="shared" ca="1" si="138"/>
        <v>1.0001662111</v>
      </c>
      <c r="H386" s="142">
        <f ca="1">TRUNC(PRODUCT(G$10:G385),15)</f>
        <v>1.0586915741458001</v>
      </c>
      <c r="I386" s="142">
        <f t="shared" si="146"/>
        <v>1</v>
      </c>
      <c r="J386" s="142">
        <f t="shared" ca="1" si="139"/>
        <v>1.0586915699999999</v>
      </c>
      <c r="K386" s="142">
        <f t="shared" ca="1" si="140"/>
        <v>8803.7354999899999</v>
      </c>
      <c r="L386" s="146">
        <f>IF(VLOOKUP(A386,$U$12:$AD$125,8)=VLOOKUP(A385,$U$12:$AD$125,8),0,VLOOKUP(A386,U$12:$AD$125,8))</f>
        <v>0</v>
      </c>
      <c r="M386" s="147">
        <f>IF(L386&gt;0,VLOOKUP(L386,T$12:$AC$125,7),0)</f>
        <v>0</v>
      </c>
      <c r="N386" s="142">
        <f t="shared" si="141"/>
        <v>0</v>
      </c>
      <c r="O386" s="142">
        <f t="shared" ca="1" si="142"/>
        <v>8803.7354999899999</v>
      </c>
      <c r="P386" s="148" t="str">
        <f t="shared" si="147"/>
        <v>A+J=</v>
      </c>
      <c r="Q386" s="149">
        <f t="shared" si="148"/>
        <v>44266</v>
      </c>
      <c r="R386" s="12"/>
      <c r="S386" s="12"/>
      <c r="T386" s="139">
        <v>47546</v>
      </c>
      <c r="U386" s="22" t="s">
        <v>82</v>
      </c>
      <c r="V386" s="12"/>
      <c r="W386" s="12"/>
      <c r="X386" s="12"/>
      <c r="Y386" s="12"/>
      <c r="Z386" s="12"/>
      <c r="AA386" s="12"/>
      <c r="AB386" s="12"/>
      <c r="AC386" s="12"/>
      <c r="AD386" s="12"/>
      <c r="AE386" s="12"/>
      <c r="AF386" s="113">
        <f t="shared" si="162"/>
        <v>43801</v>
      </c>
      <c r="AG386" s="18">
        <f t="shared" ca="1" si="159"/>
        <v>156923.82149999999</v>
      </c>
      <c r="AH386" s="18">
        <f t="shared" si="159"/>
        <v>150000</v>
      </c>
      <c r="AI386" s="6">
        <f t="shared" ca="1" si="159"/>
        <v>4.9000000000000002E-2</v>
      </c>
      <c r="AJ386" s="19">
        <f t="shared" ca="1" si="159"/>
        <v>1.8985000000000001E-4</v>
      </c>
      <c r="AK386" s="6">
        <f t="shared" si="159"/>
        <v>1.03</v>
      </c>
      <c r="AL386" s="113">
        <f t="shared" si="160"/>
        <v>43801</v>
      </c>
      <c r="AM386" s="19">
        <f t="shared" ca="1" si="161"/>
        <v>1.0461588100000001</v>
      </c>
      <c r="AN386" s="18">
        <f t="shared" ca="1" si="161"/>
        <v>6923.8215</v>
      </c>
      <c r="AO386" s="12">
        <f t="shared" si="161"/>
        <v>0</v>
      </c>
      <c r="AP386" s="20">
        <f t="shared" si="161"/>
        <v>0</v>
      </c>
      <c r="AQ386" s="18">
        <f t="shared" si="161"/>
        <v>0</v>
      </c>
      <c r="AR386" s="13" t="str">
        <f t="shared" si="161"/>
        <v>A+J=</v>
      </c>
      <c r="AS386" s="113">
        <f t="shared" si="161"/>
        <v>44266</v>
      </c>
      <c r="AT386" s="21"/>
      <c r="AU386" s="21"/>
      <c r="AV386" s="45"/>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1"/>
      <c r="GK386" s="21"/>
      <c r="GL386" s="21"/>
      <c r="GM386" s="21"/>
      <c r="GN386" s="21"/>
    </row>
    <row r="387" spans="1:196" x14ac:dyDescent="0.2">
      <c r="A387" s="140">
        <f t="shared" si="143"/>
        <v>43902</v>
      </c>
      <c r="B387" s="141">
        <f t="shared" ca="1" si="149"/>
        <v>158830.13099999999</v>
      </c>
      <c r="C387" s="142">
        <f t="shared" si="144"/>
        <v>150000</v>
      </c>
      <c r="D387" s="143">
        <f ca="1">IF(A387&lt;$B$1,VLOOKUP(A387,[1]DI!$A$4:$B$15000,2,FALSE),0)</f>
        <v>4.1500000000000002E-2</v>
      </c>
      <c r="E387" s="142">
        <f t="shared" ca="1" si="150"/>
        <v>1.6137000000000001E-4</v>
      </c>
      <c r="F387" s="144">
        <f t="shared" si="145"/>
        <v>1.03</v>
      </c>
      <c r="G387" s="145">
        <f t="shared" ca="1" si="138"/>
        <v>1.0001662111</v>
      </c>
      <c r="H387" s="142">
        <f ca="1">TRUNC(PRODUCT(G$10:G386),15)</f>
        <v>1.0588675404368999</v>
      </c>
      <c r="I387" s="142">
        <f t="shared" si="146"/>
        <v>1</v>
      </c>
      <c r="J387" s="142">
        <f t="shared" ca="1" si="139"/>
        <v>1.0588675400000001</v>
      </c>
      <c r="K387" s="142">
        <f t="shared" ca="1" si="140"/>
        <v>8830.1309999999994</v>
      </c>
      <c r="L387" s="146">
        <f>IF(VLOOKUP(A387,$U$12:$AD$125,8)=VLOOKUP(A386,$U$12:$AD$125,8),0,VLOOKUP(A387,U$12:$AD$125,8))</f>
        <v>0</v>
      </c>
      <c r="M387" s="147">
        <f>IF(L387&gt;0,VLOOKUP(L387,T$12:$AC$125,7),0)</f>
        <v>0</v>
      </c>
      <c r="N387" s="142">
        <f t="shared" si="141"/>
        <v>0</v>
      </c>
      <c r="O387" s="142">
        <f t="shared" ca="1" si="142"/>
        <v>8830.1309999999994</v>
      </c>
      <c r="P387" s="148" t="str">
        <f t="shared" si="147"/>
        <v>A+J=</v>
      </c>
      <c r="Q387" s="149">
        <f t="shared" si="148"/>
        <v>44266</v>
      </c>
      <c r="R387" s="12"/>
      <c r="S387" s="12"/>
      <c r="T387" s="139">
        <v>47547</v>
      </c>
      <c r="U387" s="22" t="s">
        <v>82</v>
      </c>
      <c r="V387" s="12"/>
      <c r="W387" s="12"/>
      <c r="X387" s="12"/>
      <c r="Y387" s="12"/>
      <c r="Z387" s="12"/>
      <c r="AA387" s="12"/>
      <c r="AB387" s="12"/>
      <c r="AC387" s="12"/>
      <c r="AD387" s="12"/>
      <c r="AE387" s="12"/>
      <c r="AF387" s="113">
        <f t="shared" si="162"/>
        <v>43802</v>
      </c>
      <c r="AG387" s="18">
        <f t="shared" ca="1" si="159"/>
        <v>156954.5085</v>
      </c>
      <c r="AH387" s="18">
        <f t="shared" si="159"/>
        <v>150000</v>
      </c>
      <c r="AI387" s="6">
        <f t="shared" ca="1" si="159"/>
        <v>4.9000000000000002E-2</v>
      </c>
      <c r="AJ387" s="19">
        <f t="shared" ca="1" si="159"/>
        <v>1.8985000000000001E-4</v>
      </c>
      <c r="AK387" s="6">
        <f t="shared" si="159"/>
        <v>1.03</v>
      </c>
      <c r="AL387" s="113">
        <f t="shared" si="160"/>
        <v>43802</v>
      </c>
      <c r="AM387" s="19">
        <f t="shared" ca="1" si="161"/>
        <v>1.04636339</v>
      </c>
      <c r="AN387" s="18">
        <f t="shared" ca="1" si="161"/>
        <v>6954.5084999999999</v>
      </c>
      <c r="AO387" s="12">
        <f t="shared" si="161"/>
        <v>0</v>
      </c>
      <c r="AP387" s="20">
        <f t="shared" si="161"/>
        <v>0</v>
      </c>
      <c r="AQ387" s="18">
        <f t="shared" si="161"/>
        <v>0</v>
      </c>
      <c r="AR387" s="13" t="str">
        <f t="shared" si="161"/>
        <v>A+J=</v>
      </c>
      <c r="AS387" s="113">
        <f t="shared" si="161"/>
        <v>44266</v>
      </c>
      <c r="AT387" s="21"/>
      <c r="AU387" s="21"/>
      <c r="AV387" s="45"/>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c r="GI387" s="21"/>
      <c r="GJ387" s="21"/>
      <c r="GK387" s="21"/>
      <c r="GL387" s="21"/>
      <c r="GM387" s="21"/>
      <c r="GN387" s="21"/>
    </row>
    <row r="388" spans="1:196" x14ac:dyDescent="0.2">
      <c r="A388" s="140">
        <f t="shared" si="143"/>
        <v>43903</v>
      </c>
      <c r="B388" s="141">
        <f t="shared" ca="1" si="149"/>
        <v>158856.53099999999</v>
      </c>
      <c r="C388" s="142">
        <f t="shared" si="144"/>
        <v>150000</v>
      </c>
      <c r="D388" s="143">
        <f ca="1">IF(A388&lt;$B$1,VLOOKUP(A388,[1]DI!$A$4:$B$15000,2,FALSE),0)</f>
        <v>4.1500000000000002E-2</v>
      </c>
      <c r="E388" s="142">
        <f t="shared" ca="1" si="150"/>
        <v>1.6137000000000001E-4</v>
      </c>
      <c r="F388" s="144">
        <f t="shared" si="145"/>
        <v>1.03</v>
      </c>
      <c r="G388" s="145">
        <f t="shared" ca="1" si="138"/>
        <v>1.0001662111</v>
      </c>
      <c r="H388" s="142">
        <f ca="1">TRUNC(PRODUCT(G$10:G387),15)</f>
        <v>1.0590435359755499</v>
      </c>
      <c r="I388" s="142">
        <f t="shared" si="146"/>
        <v>1</v>
      </c>
      <c r="J388" s="142">
        <f t="shared" ca="1" si="139"/>
        <v>1.05904354</v>
      </c>
      <c r="K388" s="142">
        <f t="shared" ca="1" si="140"/>
        <v>8856.5310000000009</v>
      </c>
      <c r="L388" s="146">
        <f>IF(VLOOKUP(A388,$U$12:$AD$125,8)=VLOOKUP(A387,$U$12:$AD$125,8),0,VLOOKUP(A388,U$12:$AD$125,8))</f>
        <v>0</v>
      </c>
      <c r="M388" s="147">
        <f>IF(L388&gt;0,VLOOKUP(L388,T$12:$AC$125,7),0)</f>
        <v>0</v>
      </c>
      <c r="N388" s="142">
        <f t="shared" si="141"/>
        <v>0</v>
      </c>
      <c r="O388" s="142">
        <f t="shared" ca="1" si="142"/>
        <v>8856.5310000000009</v>
      </c>
      <c r="P388" s="148" t="str">
        <f t="shared" si="147"/>
        <v>A+J=</v>
      </c>
      <c r="Q388" s="149">
        <f t="shared" si="148"/>
        <v>44266</v>
      </c>
      <c r="R388" s="12"/>
      <c r="S388" s="12"/>
      <c r="T388" s="139">
        <v>47592</v>
      </c>
      <c r="U388" s="22" t="s">
        <v>99</v>
      </c>
      <c r="V388" s="12"/>
      <c r="W388" s="12"/>
      <c r="X388" s="12"/>
      <c r="Y388" s="12"/>
      <c r="Z388" s="12"/>
      <c r="AA388" s="12"/>
      <c r="AB388" s="12"/>
      <c r="AC388" s="12"/>
      <c r="AD388" s="12"/>
      <c r="AE388" s="12"/>
      <c r="AF388" s="113">
        <f t="shared" si="162"/>
        <v>43803</v>
      </c>
      <c r="AG388" s="18">
        <f t="shared" ca="1" si="159"/>
        <v>156985.19999999</v>
      </c>
      <c r="AH388" s="18">
        <f t="shared" si="159"/>
        <v>150000</v>
      </c>
      <c r="AI388" s="6">
        <f t="shared" ca="1" si="159"/>
        <v>4.9000000000000002E-2</v>
      </c>
      <c r="AJ388" s="19">
        <f t="shared" ca="1" si="159"/>
        <v>1.8985000000000001E-4</v>
      </c>
      <c r="AK388" s="6">
        <f t="shared" si="159"/>
        <v>1.03</v>
      </c>
      <c r="AL388" s="113">
        <f t="shared" si="160"/>
        <v>43803</v>
      </c>
      <c r="AM388" s="19">
        <f t="shared" ca="1" si="161"/>
        <v>1.0465679999999999</v>
      </c>
      <c r="AN388" s="18">
        <f t="shared" ca="1" si="161"/>
        <v>6985.1999999899999</v>
      </c>
      <c r="AO388" s="12">
        <f t="shared" si="161"/>
        <v>0</v>
      </c>
      <c r="AP388" s="20">
        <f t="shared" si="161"/>
        <v>0</v>
      </c>
      <c r="AQ388" s="18">
        <f t="shared" si="161"/>
        <v>0</v>
      </c>
      <c r="AR388" s="13" t="str">
        <f t="shared" si="161"/>
        <v>A+J=</v>
      </c>
      <c r="AS388" s="113">
        <f t="shared" si="161"/>
        <v>44266</v>
      </c>
      <c r="AT388" s="21"/>
      <c r="AU388" s="21"/>
      <c r="AV388" s="45"/>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c r="GI388" s="21"/>
      <c r="GJ388" s="21"/>
      <c r="GK388" s="21"/>
      <c r="GL388" s="21"/>
      <c r="GM388" s="21"/>
      <c r="GN388" s="21"/>
    </row>
    <row r="389" spans="1:196" x14ac:dyDescent="0.2">
      <c r="A389" s="140">
        <f t="shared" si="143"/>
        <v>43904</v>
      </c>
      <c r="B389" s="141">
        <f t="shared" ca="1" si="149"/>
        <v>158882.93400000001</v>
      </c>
      <c r="C389" s="142">
        <f t="shared" si="144"/>
        <v>150000</v>
      </c>
      <c r="D389" s="143">
        <f ca="1">IF(A389&lt;$B$1,VLOOKUP(A389,[1]DI!$A$4:$B$15000,2,FALSE),0)</f>
        <v>0</v>
      </c>
      <c r="E389" s="142">
        <f t="shared" ca="1" si="150"/>
        <v>0</v>
      </c>
      <c r="F389" s="144">
        <f t="shared" si="145"/>
        <v>1.03</v>
      </c>
      <c r="G389" s="145">
        <f t="shared" ca="1" si="138"/>
        <v>1</v>
      </c>
      <c r="H389" s="142">
        <f ca="1">TRUNC(PRODUCT(G$10:G388),15)</f>
        <v>1.0592195607666099</v>
      </c>
      <c r="I389" s="142">
        <f t="shared" si="146"/>
        <v>1</v>
      </c>
      <c r="J389" s="142">
        <f t="shared" ca="1" si="139"/>
        <v>1.0592195600000001</v>
      </c>
      <c r="K389" s="142">
        <f t="shared" ca="1" si="140"/>
        <v>8882.9339999999993</v>
      </c>
      <c r="L389" s="146">
        <f>IF(VLOOKUP(A389,$U$12:$AD$125,8)=VLOOKUP(A388,$U$12:$AD$125,8),0,VLOOKUP(A389,U$12:$AD$125,8))</f>
        <v>0</v>
      </c>
      <c r="M389" s="147">
        <f>IF(L389&gt;0,VLOOKUP(L389,T$12:$AC$125,7),0)</f>
        <v>0</v>
      </c>
      <c r="N389" s="142">
        <f t="shared" si="141"/>
        <v>0</v>
      </c>
      <c r="O389" s="142">
        <f t="shared" ca="1" si="142"/>
        <v>8882.9339999999993</v>
      </c>
      <c r="P389" s="148" t="str">
        <f t="shared" si="147"/>
        <v>A+J=</v>
      </c>
      <c r="Q389" s="149">
        <f t="shared" si="148"/>
        <v>44266</v>
      </c>
      <c r="R389" s="12"/>
      <c r="S389" s="12"/>
      <c r="T389" s="139">
        <v>47604</v>
      </c>
      <c r="U389" s="22" t="s">
        <v>101</v>
      </c>
      <c r="V389" s="12"/>
      <c r="W389" s="12"/>
      <c r="X389" s="12"/>
      <c r="Y389" s="12"/>
      <c r="Z389" s="12"/>
      <c r="AA389" s="12"/>
      <c r="AB389" s="12"/>
      <c r="AC389" s="12"/>
      <c r="AD389" s="12"/>
      <c r="AE389" s="12"/>
      <c r="AF389" s="113">
        <f t="shared" si="162"/>
        <v>43804</v>
      </c>
      <c r="AG389" s="18">
        <f t="shared" ca="1" si="159"/>
        <v>157015.89749999999</v>
      </c>
      <c r="AH389" s="18">
        <f t="shared" si="159"/>
        <v>150000</v>
      </c>
      <c r="AI389" s="6">
        <f t="shared" ca="1" si="159"/>
        <v>4.9000000000000002E-2</v>
      </c>
      <c r="AJ389" s="19">
        <f t="shared" ca="1" si="159"/>
        <v>1.8985000000000001E-4</v>
      </c>
      <c r="AK389" s="6">
        <f t="shared" si="159"/>
        <v>1.03</v>
      </c>
      <c r="AL389" s="113">
        <f t="shared" si="160"/>
        <v>43804</v>
      </c>
      <c r="AM389" s="19">
        <f t="shared" ca="1" si="161"/>
        <v>1.0467726500000001</v>
      </c>
      <c r="AN389" s="18">
        <f t="shared" ca="1" si="161"/>
        <v>7015.8975</v>
      </c>
      <c r="AO389" s="12">
        <f t="shared" si="161"/>
        <v>0</v>
      </c>
      <c r="AP389" s="20">
        <f t="shared" si="161"/>
        <v>0</v>
      </c>
      <c r="AQ389" s="18">
        <f t="shared" si="161"/>
        <v>0</v>
      </c>
      <c r="AR389" s="13" t="str">
        <f t="shared" si="161"/>
        <v>A+J=</v>
      </c>
      <c r="AS389" s="113">
        <f t="shared" si="161"/>
        <v>44266</v>
      </c>
      <c r="AT389" s="21"/>
      <c r="AU389" s="21"/>
      <c r="AV389" s="45"/>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1"/>
      <c r="GK389" s="21"/>
      <c r="GL389" s="21"/>
      <c r="GM389" s="21"/>
      <c r="GN389" s="21"/>
    </row>
    <row r="390" spans="1:196" x14ac:dyDescent="0.2">
      <c r="A390" s="140">
        <f t="shared" si="143"/>
        <v>43905</v>
      </c>
      <c r="B390" s="141">
        <f t="shared" ca="1" si="149"/>
        <v>158882.93400000001</v>
      </c>
      <c r="C390" s="142">
        <f t="shared" si="144"/>
        <v>150000</v>
      </c>
      <c r="D390" s="143">
        <f ca="1">IF(A390&lt;$B$1,VLOOKUP(A390,[1]DI!$A$4:$B$15000,2,FALSE),0)</f>
        <v>0</v>
      </c>
      <c r="E390" s="142">
        <f t="shared" ca="1" si="150"/>
        <v>0</v>
      </c>
      <c r="F390" s="144">
        <f t="shared" si="145"/>
        <v>1.03</v>
      </c>
      <c r="G390" s="145">
        <f t="shared" ca="1" si="138"/>
        <v>1</v>
      </c>
      <c r="H390" s="142">
        <f ca="1">TRUNC(PRODUCT(G$10:G389),15)</f>
        <v>1.0592195607666099</v>
      </c>
      <c r="I390" s="142">
        <f t="shared" si="146"/>
        <v>1</v>
      </c>
      <c r="J390" s="142">
        <f t="shared" ca="1" si="139"/>
        <v>1.0592195600000001</v>
      </c>
      <c r="K390" s="142">
        <f t="shared" ca="1" si="140"/>
        <v>8882.9339999999993</v>
      </c>
      <c r="L390" s="146">
        <f>IF(VLOOKUP(A390,$U$12:$AD$125,8)=VLOOKUP(A389,$U$12:$AD$125,8),0,VLOOKUP(A390,U$12:$AD$125,8))</f>
        <v>0</v>
      </c>
      <c r="M390" s="147">
        <f>IF(L390&gt;0,VLOOKUP(L390,T$12:$AC$125,7),0)</f>
        <v>0</v>
      </c>
      <c r="N390" s="142">
        <f t="shared" si="141"/>
        <v>0</v>
      </c>
      <c r="O390" s="142">
        <f t="shared" ca="1" si="142"/>
        <v>8882.9339999999993</v>
      </c>
      <c r="P390" s="148" t="str">
        <f t="shared" si="147"/>
        <v>A+J=</v>
      </c>
      <c r="Q390" s="149">
        <f t="shared" si="148"/>
        <v>44266</v>
      </c>
      <c r="R390" s="12"/>
      <c r="S390" s="12"/>
      <c r="T390" s="139">
        <v>47654</v>
      </c>
      <c r="U390" s="22" t="s">
        <v>100</v>
      </c>
      <c r="V390" s="12"/>
      <c r="W390" s="12"/>
      <c r="X390" s="12"/>
      <c r="Y390" s="12"/>
      <c r="Z390" s="12"/>
      <c r="AA390" s="12"/>
      <c r="AB390" s="12"/>
      <c r="AC390" s="12"/>
      <c r="AD390" s="12"/>
      <c r="AE390" s="12"/>
      <c r="AF390" s="113">
        <f t="shared" si="162"/>
        <v>43805</v>
      </c>
      <c r="AG390" s="18">
        <f t="shared" ca="1" si="159"/>
        <v>157046.601</v>
      </c>
      <c r="AH390" s="18">
        <f t="shared" si="159"/>
        <v>150000</v>
      </c>
      <c r="AI390" s="6">
        <f t="shared" ca="1" si="159"/>
        <v>4.9000000000000002E-2</v>
      </c>
      <c r="AJ390" s="19">
        <f t="shared" ca="1" si="159"/>
        <v>1.8985000000000001E-4</v>
      </c>
      <c r="AK390" s="6">
        <f t="shared" si="159"/>
        <v>1.03</v>
      </c>
      <c r="AL390" s="113">
        <f t="shared" si="160"/>
        <v>43805</v>
      </c>
      <c r="AM390" s="19">
        <f t="shared" ca="1" si="161"/>
        <v>1.04697734</v>
      </c>
      <c r="AN390" s="18">
        <f t="shared" ca="1" si="161"/>
        <v>7046.6009999999997</v>
      </c>
      <c r="AO390" s="12">
        <f t="shared" si="161"/>
        <v>0</v>
      </c>
      <c r="AP390" s="20">
        <f t="shared" si="161"/>
        <v>0</v>
      </c>
      <c r="AQ390" s="18">
        <f t="shared" si="161"/>
        <v>0</v>
      </c>
      <c r="AR390" s="13" t="str">
        <f t="shared" si="161"/>
        <v>A+J=</v>
      </c>
      <c r="AS390" s="113">
        <f t="shared" si="161"/>
        <v>44266</v>
      </c>
      <c r="AT390" s="21"/>
      <c r="AU390" s="21"/>
      <c r="AV390" s="45"/>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1"/>
      <c r="GK390" s="21"/>
      <c r="GL390" s="21"/>
      <c r="GM390" s="21"/>
      <c r="GN390" s="21"/>
    </row>
    <row r="391" spans="1:196" x14ac:dyDescent="0.2">
      <c r="A391" s="140">
        <f t="shared" si="143"/>
        <v>43906</v>
      </c>
      <c r="B391" s="141">
        <f t="shared" ca="1" si="149"/>
        <v>158882.93400000001</v>
      </c>
      <c r="C391" s="142">
        <f t="shared" si="144"/>
        <v>150000</v>
      </c>
      <c r="D391" s="143">
        <f ca="1">IF(A391&lt;$B$1,VLOOKUP(A391,[1]DI!$A$4:$B$15000,2,FALSE),0)</f>
        <v>4.1500000000000002E-2</v>
      </c>
      <c r="E391" s="142">
        <f t="shared" ca="1" si="150"/>
        <v>1.6137000000000001E-4</v>
      </c>
      <c r="F391" s="144">
        <f t="shared" si="145"/>
        <v>1.03</v>
      </c>
      <c r="G391" s="145">
        <f t="shared" ca="1" si="138"/>
        <v>1.0001662111</v>
      </c>
      <c r="H391" s="142">
        <f ca="1">TRUNC(PRODUCT(G$10:G390),15)</f>
        <v>1.0592195607666099</v>
      </c>
      <c r="I391" s="142">
        <f t="shared" si="146"/>
        <v>1</v>
      </c>
      <c r="J391" s="142">
        <f t="shared" ca="1" si="139"/>
        <v>1.0592195600000001</v>
      </c>
      <c r="K391" s="142">
        <f t="shared" ca="1" si="140"/>
        <v>8882.9339999999993</v>
      </c>
      <c r="L391" s="146">
        <f>IF(VLOOKUP(A391,$U$12:$AD$125,8)=VLOOKUP(A390,$U$12:$AD$125,8),0,VLOOKUP(A391,U$12:$AD$125,8))</f>
        <v>0</v>
      </c>
      <c r="M391" s="147">
        <f>IF(L391&gt;0,VLOOKUP(L391,T$12:$AC$125,7),0)</f>
        <v>0</v>
      </c>
      <c r="N391" s="142">
        <f t="shared" si="141"/>
        <v>0</v>
      </c>
      <c r="O391" s="142">
        <f t="shared" ca="1" si="142"/>
        <v>8882.9339999999993</v>
      </c>
      <c r="P391" s="148" t="str">
        <f t="shared" si="147"/>
        <v>A+J=</v>
      </c>
      <c r="Q391" s="149">
        <f t="shared" si="148"/>
        <v>44266</v>
      </c>
      <c r="R391" s="12"/>
      <c r="S391" s="12"/>
      <c r="T391" s="139">
        <v>47802</v>
      </c>
      <c r="U391" s="22" t="s">
        <v>103</v>
      </c>
      <c r="V391" s="12"/>
      <c r="W391" s="12"/>
      <c r="X391" s="12"/>
      <c r="Y391" s="12"/>
      <c r="Z391" s="12"/>
      <c r="AA391" s="12"/>
      <c r="AB391" s="12"/>
      <c r="AC391" s="12"/>
      <c r="AD391" s="12"/>
      <c r="AE391" s="12"/>
      <c r="AF391" s="113">
        <f t="shared" si="162"/>
        <v>43806</v>
      </c>
      <c r="AG391" s="18">
        <f t="shared" ca="1" si="159"/>
        <v>157077.31049999999</v>
      </c>
      <c r="AH391" s="18">
        <f t="shared" si="159"/>
        <v>150000</v>
      </c>
      <c r="AI391" s="6">
        <f t="shared" ca="1" si="159"/>
        <v>0</v>
      </c>
      <c r="AJ391" s="19">
        <f t="shared" ca="1" si="159"/>
        <v>0</v>
      </c>
      <c r="AK391" s="6">
        <f t="shared" si="159"/>
        <v>1.03</v>
      </c>
      <c r="AL391" s="113">
        <f t="shared" si="160"/>
        <v>43806</v>
      </c>
      <c r="AM391" s="19">
        <f t="shared" ca="1" si="161"/>
        <v>1.0471820700000001</v>
      </c>
      <c r="AN391" s="18">
        <f t="shared" ca="1" si="161"/>
        <v>7077.3104999999996</v>
      </c>
      <c r="AO391" s="12">
        <f t="shared" si="161"/>
        <v>0</v>
      </c>
      <c r="AP391" s="20">
        <f t="shared" si="161"/>
        <v>0</v>
      </c>
      <c r="AQ391" s="18">
        <f t="shared" si="161"/>
        <v>0</v>
      </c>
      <c r="AR391" s="13" t="str">
        <f t="shared" si="161"/>
        <v>A+J=</v>
      </c>
      <c r="AS391" s="113">
        <f t="shared" si="161"/>
        <v>44266</v>
      </c>
      <c r="AT391" s="21"/>
      <c r="AU391" s="21"/>
      <c r="AV391" s="45"/>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c r="GI391" s="21"/>
      <c r="GJ391" s="21"/>
      <c r="GK391" s="21"/>
      <c r="GL391" s="21"/>
      <c r="GM391" s="21"/>
      <c r="GN391" s="21"/>
    </row>
    <row r="392" spans="1:196" x14ac:dyDescent="0.2">
      <c r="A392" s="140">
        <f t="shared" si="143"/>
        <v>43907</v>
      </c>
      <c r="B392" s="141">
        <f t="shared" ca="1" si="149"/>
        <v>158909.34149999</v>
      </c>
      <c r="C392" s="142">
        <f t="shared" si="144"/>
        <v>150000</v>
      </c>
      <c r="D392" s="143">
        <f ca="1">IF(A392&lt;$B$1,VLOOKUP(A392,[1]DI!$A$4:$B$15000,2,FALSE),0)</f>
        <v>4.1500000000000002E-2</v>
      </c>
      <c r="E392" s="142">
        <f t="shared" ca="1" si="150"/>
        <v>1.6137000000000001E-4</v>
      </c>
      <c r="F392" s="144">
        <f t="shared" si="145"/>
        <v>1.03</v>
      </c>
      <c r="G392" s="145">
        <f t="shared" ca="1" si="138"/>
        <v>1.0001662111</v>
      </c>
      <c r="H392" s="142">
        <f ca="1">TRUNC(PRODUCT(G$10:G391),15)</f>
        <v>1.0593956148149499</v>
      </c>
      <c r="I392" s="142">
        <f t="shared" si="146"/>
        <v>1</v>
      </c>
      <c r="J392" s="142">
        <f t="shared" ca="1" si="139"/>
        <v>1.0593956099999999</v>
      </c>
      <c r="K392" s="142">
        <f t="shared" ca="1" si="140"/>
        <v>8909.3414999899996</v>
      </c>
      <c r="L392" s="146">
        <f>IF(VLOOKUP(A392,$U$12:$AD$125,8)=VLOOKUP(A391,$U$12:$AD$125,8),0,VLOOKUP(A392,U$12:$AD$125,8))</f>
        <v>0</v>
      </c>
      <c r="M392" s="147">
        <f>IF(L392&gt;0,VLOOKUP(L392,T$12:$AC$125,7),0)</f>
        <v>0</v>
      </c>
      <c r="N392" s="142">
        <f t="shared" si="141"/>
        <v>0</v>
      </c>
      <c r="O392" s="142">
        <f t="shared" ca="1" si="142"/>
        <v>8909.3414999899996</v>
      </c>
      <c r="P392" s="148" t="str">
        <f t="shared" si="147"/>
        <v>A+J=</v>
      </c>
      <c r="Q392" s="149">
        <f t="shared" si="148"/>
        <v>44266</v>
      </c>
      <c r="R392" s="12"/>
      <c r="S392" s="12"/>
      <c r="T392" s="139">
        <v>47842</v>
      </c>
      <c r="U392" s="22" t="s">
        <v>96</v>
      </c>
      <c r="V392" s="12"/>
      <c r="W392" s="12"/>
      <c r="X392" s="12"/>
      <c r="Y392" s="12"/>
      <c r="Z392" s="12"/>
      <c r="AA392" s="12"/>
      <c r="AB392" s="12"/>
      <c r="AC392" s="12"/>
      <c r="AD392" s="12"/>
      <c r="AE392" s="12"/>
      <c r="AF392" s="113">
        <f t="shared" si="162"/>
        <v>43807</v>
      </c>
      <c r="AG392" s="18">
        <f t="shared" ca="1" si="159"/>
        <v>157077.31049999999</v>
      </c>
      <c r="AH392" s="18">
        <f t="shared" si="159"/>
        <v>150000</v>
      </c>
      <c r="AI392" s="6">
        <f t="shared" ca="1" si="159"/>
        <v>0</v>
      </c>
      <c r="AJ392" s="19">
        <f t="shared" ca="1" si="159"/>
        <v>0</v>
      </c>
      <c r="AK392" s="6">
        <f t="shared" si="159"/>
        <v>1.03</v>
      </c>
      <c r="AL392" s="113">
        <f t="shared" si="160"/>
        <v>43807</v>
      </c>
      <c r="AM392" s="19">
        <f t="shared" ca="1" si="161"/>
        <v>1.0471820700000001</v>
      </c>
      <c r="AN392" s="18">
        <f t="shared" ca="1" si="161"/>
        <v>7077.3104999999996</v>
      </c>
      <c r="AO392" s="12">
        <f t="shared" si="161"/>
        <v>0</v>
      </c>
      <c r="AP392" s="20">
        <f t="shared" si="161"/>
        <v>0</v>
      </c>
      <c r="AQ392" s="18">
        <f t="shared" si="161"/>
        <v>0</v>
      </c>
      <c r="AR392" s="13" t="str">
        <f t="shared" si="161"/>
        <v>A+J=</v>
      </c>
      <c r="AS392" s="113">
        <f t="shared" si="161"/>
        <v>44266</v>
      </c>
      <c r="AT392" s="21"/>
      <c r="AU392" s="21"/>
      <c r="AV392" s="45"/>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c r="GI392" s="21"/>
      <c r="GJ392" s="21"/>
      <c r="GK392" s="21"/>
      <c r="GL392" s="21"/>
      <c r="GM392" s="21"/>
      <c r="GN392" s="21"/>
    </row>
    <row r="393" spans="1:196" x14ac:dyDescent="0.2">
      <c r="A393" s="140">
        <f t="shared" si="143"/>
        <v>43908</v>
      </c>
      <c r="B393" s="141">
        <f t="shared" ca="1" si="149"/>
        <v>158935.755</v>
      </c>
      <c r="C393" s="142">
        <f t="shared" si="144"/>
        <v>150000</v>
      </c>
      <c r="D393" s="143">
        <f ca="1">IF(A393&lt;$B$1,VLOOKUP(A393,[1]DI!$A$4:$B$15000,2,FALSE),0)</f>
        <v>4.1500000000000002E-2</v>
      </c>
      <c r="E393" s="142">
        <f t="shared" ca="1" si="150"/>
        <v>1.6137000000000001E-4</v>
      </c>
      <c r="F393" s="144">
        <f t="shared" si="145"/>
        <v>1.03</v>
      </c>
      <c r="G393" s="145">
        <f t="shared" ca="1" si="138"/>
        <v>1.0001662111</v>
      </c>
      <c r="H393" s="142">
        <f ca="1">TRUNC(PRODUCT(G$10:G392),15)</f>
        <v>1.05957169812542</v>
      </c>
      <c r="I393" s="142">
        <f t="shared" si="146"/>
        <v>1</v>
      </c>
      <c r="J393" s="142">
        <f t="shared" ca="1" si="139"/>
        <v>1.0595717</v>
      </c>
      <c r="K393" s="142">
        <f t="shared" ca="1" si="140"/>
        <v>8935.7549999999992</v>
      </c>
      <c r="L393" s="146">
        <f>IF(VLOOKUP(A393,$U$12:$AD$125,8)=VLOOKUP(A392,$U$12:$AD$125,8),0,VLOOKUP(A393,U$12:$AD$125,8))</f>
        <v>0</v>
      </c>
      <c r="M393" s="147">
        <f>IF(L393&gt;0,VLOOKUP(L393,T$12:$AC$125,7),0)</f>
        <v>0</v>
      </c>
      <c r="N393" s="142">
        <f t="shared" si="141"/>
        <v>0</v>
      </c>
      <c r="O393" s="142">
        <f t="shared" ca="1" si="142"/>
        <v>8935.7549999999992</v>
      </c>
      <c r="P393" s="148" t="str">
        <f t="shared" si="147"/>
        <v>A+J=</v>
      </c>
      <c r="Q393" s="149">
        <f t="shared" si="148"/>
        <v>44266</v>
      </c>
      <c r="R393" s="12"/>
      <c r="S393" s="12"/>
      <c r="T393" s="139">
        <v>47849</v>
      </c>
      <c r="U393" s="22" t="s">
        <v>98</v>
      </c>
      <c r="V393" s="12"/>
      <c r="W393" s="12"/>
      <c r="X393" s="12"/>
      <c r="Y393" s="12"/>
      <c r="Z393" s="12"/>
      <c r="AA393" s="12"/>
      <c r="AB393" s="12"/>
      <c r="AC393" s="12"/>
      <c r="AD393" s="12"/>
      <c r="AE393" s="12"/>
      <c r="AF393" s="113">
        <f t="shared" si="162"/>
        <v>43808</v>
      </c>
      <c r="AG393" s="18">
        <f t="shared" ca="1" si="159"/>
        <v>157077.31049999999</v>
      </c>
      <c r="AH393" s="18">
        <f t="shared" si="159"/>
        <v>150000</v>
      </c>
      <c r="AI393" s="6">
        <f t="shared" ca="1" si="159"/>
        <v>4.9000000000000002E-2</v>
      </c>
      <c r="AJ393" s="19">
        <f t="shared" ca="1" si="159"/>
        <v>1.8985000000000001E-4</v>
      </c>
      <c r="AK393" s="6">
        <f t="shared" si="159"/>
        <v>1.03</v>
      </c>
      <c r="AL393" s="113">
        <f t="shared" si="160"/>
        <v>43808</v>
      </c>
      <c r="AM393" s="19">
        <f t="shared" ca="1" si="161"/>
        <v>1.0471820700000001</v>
      </c>
      <c r="AN393" s="18">
        <f t="shared" ca="1" si="161"/>
        <v>7077.3104999999996</v>
      </c>
      <c r="AO393" s="12">
        <f t="shared" si="161"/>
        <v>0</v>
      </c>
      <c r="AP393" s="20">
        <f t="shared" si="161"/>
        <v>0</v>
      </c>
      <c r="AQ393" s="18">
        <f t="shared" si="161"/>
        <v>0</v>
      </c>
      <c r="AR393" s="13" t="str">
        <f t="shared" si="161"/>
        <v>A+J=</v>
      </c>
      <c r="AS393" s="113">
        <f t="shared" si="161"/>
        <v>44266</v>
      </c>
      <c r="AT393" s="21"/>
      <c r="AU393" s="21"/>
      <c r="AV393" s="45"/>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1"/>
      <c r="GK393" s="21"/>
      <c r="GL393" s="21"/>
      <c r="GM393" s="21"/>
      <c r="GN393" s="21"/>
    </row>
    <row r="394" spans="1:196" x14ac:dyDescent="0.2">
      <c r="A394" s="140">
        <f t="shared" si="143"/>
        <v>43909</v>
      </c>
      <c r="B394" s="141">
        <f t="shared" ca="1" si="149"/>
        <v>158962.17149998999</v>
      </c>
      <c r="C394" s="142">
        <f t="shared" si="144"/>
        <v>150000</v>
      </c>
      <c r="D394" s="143">
        <f ca="1">IF(A394&lt;$B$1,VLOOKUP(A394,[1]DI!$A$4:$B$15000,2,FALSE),0)</f>
        <v>3.6500000000000005E-2</v>
      </c>
      <c r="E394" s="142">
        <f t="shared" ca="1" si="150"/>
        <v>1.4227E-4</v>
      </c>
      <c r="F394" s="144">
        <f t="shared" si="145"/>
        <v>1.03</v>
      </c>
      <c r="G394" s="145">
        <f t="shared" ref="G394:G457" ca="1" si="163">TRUNC((1+(E394*F394)),15)</f>
        <v>1.0001465381000001</v>
      </c>
      <c r="H394" s="142">
        <f ca="1">TRUNC(PRODUCT(G$10:G393),15)</f>
        <v>1.0597478107028899</v>
      </c>
      <c r="I394" s="142">
        <f t="shared" si="146"/>
        <v>1</v>
      </c>
      <c r="J394" s="142">
        <f t="shared" ref="J394:J457" ca="1" si="164">ROUND(TRUNC(H394/I394,15),8)</f>
        <v>1.05974781</v>
      </c>
      <c r="K394" s="142">
        <f t="shared" ref="K394:K457" ca="1" si="165">TRUNC((C394*(J394-1)),8)</f>
        <v>8962.1714999899996</v>
      </c>
      <c r="L394" s="146">
        <f>IF(VLOOKUP(A394,$U$12:$AD$125,8)=VLOOKUP(A393,$U$12:$AD$125,8),0,VLOOKUP(A394,U$12:$AD$125,8))</f>
        <v>0</v>
      </c>
      <c r="M394" s="147">
        <f>IF(L394&gt;0,VLOOKUP(L394,T$12:$AC$125,7),0)</f>
        <v>0</v>
      </c>
      <c r="N394" s="142">
        <f t="shared" ref="N394:N457" si="166">IF(M394&gt;0,(C$10*M394),0)</f>
        <v>0</v>
      </c>
      <c r="O394" s="142">
        <f t="shared" ref="O394:O457" ca="1" si="167">(K394+N394)</f>
        <v>8962.1714999899996</v>
      </c>
      <c r="P394" s="148" t="str">
        <f t="shared" si="147"/>
        <v>A+J=</v>
      </c>
      <c r="Q394" s="149">
        <f t="shared" si="148"/>
        <v>44266</v>
      </c>
      <c r="R394" s="12"/>
      <c r="S394" s="12"/>
      <c r="T394" s="139">
        <v>47903</v>
      </c>
      <c r="U394" s="22" t="s">
        <v>82</v>
      </c>
      <c r="V394" s="12"/>
      <c r="W394" s="12"/>
      <c r="X394" s="12"/>
      <c r="Y394" s="12"/>
      <c r="Z394" s="12"/>
      <c r="AA394" s="12"/>
      <c r="AB394" s="12"/>
      <c r="AC394" s="12"/>
      <c r="AD394" s="12"/>
      <c r="AE394" s="12"/>
      <c r="AF394" s="113">
        <f t="shared" si="162"/>
        <v>43809</v>
      </c>
      <c r="AG394" s="18">
        <f t="shared" ca="1" si="159"/>
        <v>157108.02599999</v>
      </c>
      <c r="AH394" s="18">
        <f t="shared" si="159"/>
        <v>150000</v>
      </c>
      <c r="AI394" s="6">
        <f t="shared" ca="1" si="159"/>
        <v>4.9000000000000002E-2</v>
      </c>
      <c r="AJ394" s="19">
        <f t="shared" ca="1" si="159"/>
        <v>1.8985000000000001E-4</v>
      </c>
      <c r="AK394" s="6">
        <f t="shared" si="159"/>
        <v>1.03</v>
      </c>
      <c r="AL394" s="113">
        <f t="shared" si="160"/>
        <v>43809</v>
      </c>
      <c r="AM394" s="19">
        <f t="shared" ca="1" si="161"/>
        <v>1.0473868399999999</v>
      </c>
      <c r="AN394" s="18">
        <f t="shared" ca="1" si="161"/>
        <v>7108.0259999899999</v>
      </c>
      <c r="AO394" s="12">
        <f t="shared" si="161"/>
        <v>0</v>
      </c>
      <c r="AP394" s="20">
        <f t="shared" si="161"/>
        <v>0</v>
      </c>
      <c r="AQ394" s="18">
        <f t="shared" si="161"/>
        <v>0</v>
      </c>
      <c r="AR394" s="13" t="str">
        <f t="shared" si="161"/>
        <v>A+J=</v>
      </c>
      <c r="AS394" s="113">
        <f t="shared" si="161"/>
        <v>44266</v>
      </c>
      <c r="AT394" s="21"/>
      <c r="AU394" s="21"/>
      <c r="AV394" s="45"/>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row>
    <row r="395" spans="1:196" x14ac:dyDescent="0.2">
      <c r="A395" s="140">
        <f t="shared" ref="A395:A458" si="168">(A394+1)</f>
        <v>43910</v>
      </c>
      <c r="B395" s="141">
        <f t="shared" ca="1" si="149"/>
        <v>158985.465</v>
      </c>
      <c r="C395" s="142">
        <f t="shared" ref="C395:C458" si="169">TRUNC(C394-N394,8)</f>
        <v>150000</v>
      </c>
      <c r="D395" s="143">
        <f ca="1">IF(A395&lt;$B$1,VLOOKUP(A395,[1]DI!$A$4:$B$15000,2,FALSE),0)</f>
        <v>3.6500000000000005E-2</v>
      </c>
      <c r="E395" s="142">
        <f t="shared" ca="1" si="150"/>
        <v>1.4227E-4</v>
      </c>
      <c r="F395" s="144">
        <f t="shared" ref="F395:F458" si="170">F394</f>
        <v>1.03</v>
      </c>
      <c r="G395" s="145">
        <f t="shared" ca="1" si="163"/>
        <v>1.0001465381000001</v>
      </c>
      <c r="H395" s="142">
        <f ca="1">TRUNC(PRODUCT(G$10:G394),15)</f>
        <v>1.05990310413355</v>
      </c>
      <c r="I395" s="142">
        <f t="shared" ref="I395:I458" si="171">IF(OR(L394&gt;0,L394="E"),H394,I394)</f>
        <v>1</v>
      </c>
      <c r="J395" s="142">
        <f t="shared" ca="1" si="164"/>
        <v>1.0599031000000001</v>
      </c>
      <c r="K395" s="142">
        <f t="shared" ca="1" si="165"/>
        <v>8985.4650000000001</v>
      </c>
      <c r="L395" s="146">
        <f>IF(VLOOKUP(A395,$U$12:$AD$125,8)=VLOOKUP(A394,$U$12:$AD$125,8),0,VLOOKUP(A395,U$12:$AD$125,8))</f>
        <v>0</v>
      </c>
      <c r="M395" s="147">
        <f>IF(L395&gt;0,VLOOKUP(L395,T$12:$AC$125,7),0)</f>
        <v>0</v>
      </c>
      <c r="N395" s="142">
        <f t="shared" si="166"/>
        <v>0</v>
      </c>
      <c r="O395" s="142">
        <f t="shared" ca="1" si="167"/>
        <v>8985.4650000000001</v>
      </c>
      <c r="P395" s="148" t="str">
        <f t="shared" ref="P395:P458" si="172">IF(L394&gt;0,VLOOKUP(A394,$U$12:$AD$125,9),P394)</f>
        <v>A+J=</v>
      </c>
      <c r="Q395" s="149">
        <f t="shared" ref="Q395:Q458" si="173">IF(L394&gt;0,VLOOKUP(A394,$U$12:$AD$125,10),Q394)</f>
        <v>44266</v>
      </c>
      <c r="R395" s="12"/>
      <c r="S395" s="12"/>
      <c r="T395" s="139">
        <v>47904</v>
      </c>
      <c r="U395" s="22" t="s">
        <v>82</v>
      </c>
      <c r="V395" s="12"/>
      <c r="W395" s="12"/>
      <c r="X395" s="12"/>
      <c r="Y395" s="12"/>
      <c r="Z395" s="12"/>
      <c r="AA395" s="12"/>
      <c r="AB395" s="12"/>
      <c r="AC395" s="12"/>
      <c r="AD395" s="12"/>
      <c r="AE395" s="12"/>
      <c r="AF395" s="113">
        <f t="shared" si="162"/>
        <v>43810</v>
      </c>
      <c r="AG395" s="18">
        <f t="shared" ca="1" si="159"/>
        <v>157138.74899999</v>
      </c>
      <c r="AH395" s="18">
        <f t="shared" si="159"/>
        <v>150000</v>
      </c>
      <c r="AI395" s="6">
        <f t="shared" ca="1" si="159"/>
        <v>4.9000000000000002E-2</v>
      </c>
      <c r="AJ395" s="19">
        <f t="shared" ca="1" si="159"/>
        <v>1.8985000000000001E-4</v>
      </c>
      <c r="AK395" s="6">
        <f t="shared" si="159"/>
        <v>1.03</v>
      </c>
      <c r="AL395" s="113">
        <f t="shared" si="160"/>
        <v>43810</v>
      </c>
      <c r="AM395" s="19">
        <f t="shared" ca="1" si="161"/>
        <v>1.0475916599999999</v>
      </c>
      <c r="AN395" s="18">
        <f t="shared" ca="1" si="161"/>
        <v>7138.7489999899999</v>
      </c>
      <c r="AO395" s="12">
        <f t="shared" si="161"/>
        <v>0</v>
      </c>
      <c r="AP395" s="20">
        <f t="shared" si="161"/>
        <v>0</v>
      </c>
      <c r="AQ395" s="18">
        <f t="shared" si="161"/>
        <v>0</v>
      </c>
      <c r="AR395" s="13" t="str">
        <f t="shared" si="161"/>
        <v>A+J=</v>
      </c>
      <c r="AS395" s="113">
        <f t="shared" si="161"/>
        <v>44266</v>
      </c>
      <c r="AT395" s="21"/>
      <c r="AU395" s="21"/>
      <c r="AV395" s="45"/>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1"/>
      <c r="GK395" s="21"/>
      <c r="GL395" s="21"/>
      <c r="GM395" s="21"/>
      <c r="GN395" s="21"/>
    </row>
    <row r="396" spans="1:196" x14ac:dyDescent="0.2">
      <c r="A396" s="140">
        <f t="shared" si="168"/>
        <v>43911</v>
      </c>
      <c r="B396" s="141">
        <f t="shared" ref="B396:B459" ca="1" si="174">IF(A396&lt;=TODAY(),C396+K396,IF(AND(A396&gt;TODAY(),A396&lt;=$B$1),IF(VLOOKUP(TODAY(),$A$10:$D$5000,4,FALSE)=0,"n.d",C396+K396),"n.d"))</f>
        <v>159008.76300000001</v>
      </c>
      <c r="C396" s="142">
        <f t="shared" si="169"/>
        <v>150000</v>
      </c>
      <c r="D396" s="143">
        <f ca="1">IF(A396&lt;$B$1,VLOOKUP(A396,[1]DI!$A$4:$B$15000,2,FALSE),0)</f>
        <v>0</v>
      </c>
      <c r="E396" s="142">
        <f t="shared" ca="1" si="150"/>
        <v>0</v>
      </c>
      <c r="F396" s="144">
        <f t="shared" si="170"/>
        <v>1.03</v>
      </c>
      <c r="G396" s="145">
        <f t="shared" ca="1" si="163"/>
        <v>1</v>
      </c>
      <c r="H396" s="142">
        <f ca="1">TRUNC(PRODUCT(G$10:G395),15)</f>
        <v>1.06005842032062</v>
      </c>
      <c r="I396" s="142">
        <f t="shared" si="171"/>
        <v>1</v>
      </c>
      <c r="J396" s="142">
        <f t="shared" ca="1" si="164"/>
        <v>1.0600584200000001</v>
      </c>
      <c r="K396" s="142">
        <f t="shared" ca="1" si="165"/>
        <v>9008.7630000000008</v>
      </c>
      <c r="L396" s="146">
        <f>IF(VLOOKUP(A396,$U$12:$AD$125,8)=VLOOKUP(A395,$U$12:$AD$125,8),0,VLOOKUP(A396,U$12:$AD$125,8))</f>
        <v>0</v>
      </c>
      <c r="M396" s="147">
        <f>IF(L396&gt;0,VLOOKUP(L396,T$12:$AC$125,7),0)</f>
        <v>0</v>
      </c>
      <c r="N396" s="142">
        <f t="shared" si="166"/>
        <v>0</v>
      </c>
      <c r="O396" s="142">
        <f t="shared" ca="1" si="167"/>
        <v>9008.7630000000008</v>
      </c>
      <c r="P396" s="148" t="str">
        <f t="shared" si="172"/>
        <v>A+J=</v>
      </c>
      <c r="Q396" s="149">
        <f t="shared" si="173"/>
        <v>44266</v>
      </c>
      <c r="R396" s="12"/>
      <c r="S396" s="12"/>
      <c r="T396" s="139">
        <v>47949</v>
      </c>
      <c r="U396" s="22" t="s">
        <v>99</v>
      </c>
      <c r="V396" s="12"/>
      <c r="W396" s="12"/>
      <c r="X396" s="12"/>
      <c r="Y396" s="12"/>
      <c r="Z396" s="12"/>
      <c r="AA396" s="12"/>
      <c r="AB396" s="12"/>
      <c r="AC396" s="12"/>
      <c r="AD396" s="12"/>
      <c r="AE396" s="12"/>
      <c r="AF396" s="113">
        <f t="shared" si="162"/>
        <v>43811</v>
      </c>
      <c r="AG396" s="18">
        <f t="shared" ref="AG396:AK409" ca="1" si="175">VLOOKUP($AF396,$A$10:$Q$3625,(AG$1)+1)</f>
        <v>157169.47649999001</v>
      </c>
      <c r="AH396" s="18">
        <f t="shared" si="175"/>
        <v>150000</v>
      </c>
      <c r="AI396" s="6">
        <f t="shared" ca="1" si="175"/>
        <v>4.4000000000000004E-2</v>
      </c>
      <c r="AJ396" s="19">
        <f t="shared" ca="1" si="175"/>
        <v>1.7089000000000001E-4</v>
      </c>
      <c r="AK396" s="6">
        <f t="shared" si="175"/>
        <v>1.03</v>
      </c>
      <c r="AL396" s="113">
        <f t="shared" si="160"/>
        <v>43811</v>
      </c>
      <c r="AM396" s="19">
        <f t="shared" ref="AM396:AS409" ca="1" si="176">VLOOKUP($AF396,$A$10:$Q$3625,(AM$1)+1)</f>
        <v>1.04779651</v>
      </c>
      <c r="AN396" s="18">
        <f t="shared" ca="1" si="176"/>
        <v>7169.4764999899999</v>
      </c>
      <c r="AO396" s="12">
        <f t="shared" si="176"/>
        <v>0</v>
      </c>
      <c r="AP396" s="20">
        <f t="shared" si="176"/>
        <v>0</v>
      </c>
      <c r="AQ396" s="18">
        <f t="shared" si="176"/>
        <v>0</v>
      </c>
      <c r="AR396" s="13" t="str">
        <f t="shared" si="176"/>
        <v>A+J=</v>
      </c>
      <c r="AS396" s="113">
        <f t="shared" si="176"/>
        <v>44266</v>
      </c>
      <c r="AT396" s="21"/>
      <c r="AU396" s="21"/>
      <c r="AV396" s="45"/>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c r="GI396" s="21"/>
      <c r="GJ396" s="21"/>
      <c r="GK396" s="21"/>
      <c r="GL396" s="21"/>
      <c r="GM396" s="21"/>
      <c r="GN396" s="21"/>
    </row>
    <row r="397" spans="1:196" x14ac:dyDescent="0.2">
      <c r="A397" s="140">
        <f t="shared" si="168"/>
        <v>43912</v>
      </c>
      <c r="B397" s="141">
        <f t="shared" ca="1" si="174"/>
        <v>159008.76300000001</v>
      </c>
      <c r="C397" s="142">
        <f t="shared" si="169"/>
        <v>150000</v>
      </c>
      <c r="D397" s="143">
        <f ca="1">IF(A397&lt;$B$1,VLOOKUP(A397,[1]DI!$A$4:$B$15000,2,FALSE),0)</f>
        <v>0</v>
      </c>
      <c r="E397" s="142">
        <f t="shared" ref="E397:E460" ca="1" si="177">ROUND((((1+D397)^(1/252)-1)),8)</f>
        <v>0</v>
      </c>
      <c r="F397" s="144">
        <f t="shared" si="170"/>
        <v>1.03</v>
      </c>
      <c r="G397" s="145">
        <f t="shared" ca="1" si="163"/>
        <v>1</v>
      </c>
      <c r="H397" s="142">
        <f ca="1">TRUNC(PRODUCT(G$10:G396),15)</f>
        <v>1.06005842032062</v>
      </c>
      <c r="I397" s="142">
        <f t="shared" si="171"/>
        <v>1</v>
      </c>
      <c r="J397" s="142">
        <f t="shared" ca="1" si="164"/>
        <v>1.0600584200000001</v>
      </c>
      <c r="K397" s="142">
        <f t="shared" ca="1" si="165"/>
        <v>9008.7630000000008</v>
      </c>
      <c r="L397" s="146">
        <f>IF(VLOOKUP(A397,$U$12:$AD$125,8)=VLOOKUP(A396,$U$12:$AD$125,8),0,VLOOKUP(A397,U$12:$AD$125,8))</f>
        <v>0</v>
      </c>
      <c r="M397" s="147">
        <f>IF(L397&gt;0,VLOOKUP(L397,T$12:$AC$125,7),0)</f>
        <v>0</v>
      </c>
      <c r="N397" s="142">
        <f t="shared" si="166"/>
        <v>0</v>
      </c>
      <c r="O397" s="142">
        <f t="shared" ca="1" si="167"/>
        <v>9008.7630000000008</v>
      </c>
      <c r="P397" s="148" t="str">
        <f t="shared" si="172"/>
        <v>A+J=</v>
      </c>
      <c r="Q397" s="149">
        <f t="shared" si="173"/>
        <v>44266</v>
      </c>
      <c r="R397" s="12"/>
      <c r="S397" s="12"/>
      <c r="T397" s="139">
        <v>47959</v>
      </c>
      <c r="U397" s="22" t="s">
        <v>84</v>
      </c>
      <c r="V397" s="12"/>
      <c r="W397" s="12"/>
      <c r="X397" s="12"/>
      <c r="Y397" s="12"/>
      <c r="Z397" s="12"/>
      <c r="AA397" s="12"/>
      <c r="AB397" s="12"/>
      <c r="AC397" s="12"/>
      <c r="AD397" s="12"/>
      <c r="AE397" s="12"/>
      <c r="AF397" s="113">
        <f t="shared" si="162"/>
        <v>43812</v>
      </c>
      <c r="AG397" s="18">
        <f t="shared" ca="1" si="175"/>
        <v>157197.141</v>
      </c>
      <c r="AH397" s="18">
        <f t="shared" si="175"/>
        <v>150000</v>
      </c>
      <c r="AI397" s="6">
        <f t="shared" ca="1" si="175"/>
        <v>4.4000000000000004E-2</v>
      </c>
      <c r="AJ397" s="19">
        <f t="shared" ca="1" si="175"/>
        <v>1.7089000000000001E-4</v>
      </c>
      <c r="AK397" s="6">
        <f t="shared" si="175"/>
        <v>1.03</v>
      </c>
      <c r="AL397" s="113">
        <f t="shared" si="160"/>
        <v>43812</v>
      </c>
      <c r="AM397" s="19">
        <f t="shared" ca="1" si="176"/>
        <v>1.04798094</v>
      </c>
      <c r="AN397" s="18">
        <f t="shared" ca="1" si="176"/>
        <v>7197.1409999999996</v>
      </c>
      <c r="AO397" s="12">
        <f t="shared" si="176"/>
        <v>0</v>
      </c>
      <c r="AP397" s="20">
        <f t="shared" si="176"/>
        <v>0</v>
      </c>
      <c r="AQ397" s="18">
        <f t="shared" si="176"/>
        <v>0</v>
      </c>
      <c r="AR397" s="13" t="str">
        <f t="shared" si="176"/>
        <v>A+J=</v>
      </c>
      <c r="AS397" s="113">
        <f t="shared" si="176"/>
        <v>44266</v>
      </c>
      <c r="AT397" s="21"/>
      <c r="AU397" s="21"/>
      <c r="AV397" s="45"/>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1"/>
      <c r="GK397" s="21"/>
      <c r="GL397" s="21"/>
      <c r="GM397" s="21"/>
      <c r="GN397" s="21"/>
    </row>
    <row r="398" spans="1:196" x14ac:dyDescent="0.2">
      <c r="A398" s="140">
        <f t="shared" si="168"/>
        <v>43913</v>
      </c>
      <c r="B398" s="141">
        <f t="shared" ca="1" si="174"/>
        <v>159008.76300000001</v>
      </c>
      <c r="C398" s="142">
        <f t="shared" si="169"/>
        <v>150000</v>
      </c>
      <c r="D398" s="143">
        <f ca="1">IF(A398&lt;$B$1,VLOOKUP(A398,[1]DI!$A$4:$B$15000,2,FALSE),0)</f>
        <v>3.6500000000000005E-2</v>
      </c>
      <c r="E398" s="142">
        <f t="shared" ca="1" si="177"/>
        <v>1.4227E-4</v>
      </c>
      <c r="F398" s="144">
        <f t="shared" si="170"/>
        <v>1.03</v>
      </c>
      <c r="G398" s="145">
        <f t="shared" ca="1" si="163"/>
        <v>1.0001465381000001</v>
      </c>
      <c r="H398" s="142">
        <f ca="1">TRUNC(PRODUCT(G$10:G397),15)</f>
        <v>1.06005842032062</v>
      </c>
      <c r="I398" s="142">
        <f t="shared" si="171"/>
        <v>1</v>
      </c>
      <c r="J398" s="142">
        <f t="shared" ca="1" si="164"/>
        <v>1.0600584200000001</v>
      </c>
      <c r="K398" s="142">
        <f t="shared" ca="1" si="165"/>
        <v>9008.7630000000008</v>
      </c>
      <c r="L398" s="146">
        <f>IF(VLOOKUP(A398,$U$12:$AD$125,8)=VLOOKUP(A397,$U$12:$AD$125,8),0,VLOOKUP(A398,U$12:$AD$125,8))</f>
        <v>0</v>
      </c>
      <c r="M398" s="147">
        <f>IF(L398&gt;0,VLOOKUP(L398,T$12:$AC$125,7),0)</f>
        <v>0</v>
      </c>
      <c r="N398" s="142">
        <f t="shared" si="166"/>
        <v>0</v>
      </c>
      <c r="O398" s="142">
        <f t="shared" ca="1" si="167"/>
        <v>9008.7630000000008</v>
      </c>
      <c r="P398" s="148" t="str">
        <f t="shared" si="172"/>
        <v>A+J=</v>
      </c>
      <c r="Q398" s="149">
        <f t="shared" si="173"/>
        <v>44266</v>
      </c>
      <c r="R398" s="12"/>
      <c r="S398" s="12"/>
      <c r="T398" s="139">
        <v>47969</v>
      </c>
      <c r="U398" s="22" t="s">
        <v>101</v>
      </c>
      <c r="V398" s="12"/>
      <c r="W398" s="12"/>
      <c r="X398" s="12"/>
      <c r="Y398" s="12"/>
      <c r="Z398" s="12"/>
      <c r="AA398" s="12"/>
      <c r="AB398" s="12"/>
      <c r="AC398" s="12"/>
      <c r="AD398" s="12"/>
      <c r="AE398" s="12"/>
      <c r="AF398" s="113">
        <f t="shared" si="162"/>
        <v>43813</v>
      </c>
      <c r="AG398" s="18">
        <f t="shared" ca="1" si="175"/>
        <v>157224.81</v>
      </c>
      <c r="AH398" s="18">
        <f t="shared" si="175"/>
        <v>150000</v>
      </c>
      <c r="AI398" s="6">
        <f t="shared" ca="1" si="175"/>
        <v>0</v>
      </c>
      <c r="AJ398" s="19">
        <f t="shared" ca="1" si="175"/>
        <v>0</v>
      </c>
      <c r="AK398" s="6">
        <f t="shared" si="175"/>
        <v>1.03</v>
      </c>
      <c r="AL398" s="113">
        <f t="shared" si="160"/>
        <v>43813</v>
      </c>
      <c r="AM398" s="19">
        <f t="shared" ca="1" si="176"/>
        <v>1.0481654</v>
      </c>
      <c r="AN398" s="18">
        <f t="shared" ca="1" si="176"/>
        <v>7224.81</v>
      </c>
      <c r="AO398" s="12">
        <f t="shared" si="176"/>
        <v>0</v>
      </c>
      <c r="AP398" s="20">
        <f t="shared" si="176"/>
        <v>0</v>
      </c>
      <c r="AQ398" s="18">
        <f t="shared" si="176"/>
        <v>0</v>
      </c>
      <c r="AR398" s="13" t="str">
        <f t="shared" si="176"/>
        <v>A+J=</v>
      </c>
      <c r="AS398" s="113">
        <f t="shared" si="176"/>
        <v>44266</v>
      </c>
      <c r="AT398" s="21"/>
      <c r="AU398" s="21"/>
      <c r="AV398" s="45"/>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1"/>
      <c r="GK398" s="21"/>
      <c r="GL398" s="21"/>
      <c r="GM398" s="21"/>
      <c r="GN398" s="21"/>
    </row>
    <row r="399" spans="1:196" x14ac:dyDescent="0.2">
      <c r="A399" s="140">
        <f t="shared" si="168"/>
        <v>43914</v>
      </c>
      <c r="B399" s="141">
        <f t="shared" ca="1" si="174"/>
        <v>159032.06399999</v>
      </c>
      <c r="C399" s="142">
        <f t="shared" si="169"/>
        <v>150000</v>
      </c>
      <c r="D399" s="143">
        <f ca="1">IF(A399&lt;$B$1,VLOOKUP(A399,[1]DI!$A$4:$B$15000,2,FALSE),0)</f>
        <v>3.6500000000000005E-2</v>
      </c>
      <c r="E399" s="142">
        <f t="shared" ca="1" si="177"/>
        <v>1.4227E-4</v>
      </c>
      <c r="F399" s="144">
        <f t="shared" si="170"/>
        <v>1.03</v>
      </c>
      <c r="G399" s="145">
        <f t="shared" ca="1" si="163"/>
        <v>1.0001465381000001</v>
      </c>
      <c r="H399" s="142">
        <f ca="1">TRUNC(PRODUCT(G$10:G398),15)</f>
        <v>1.0602137592674199</v>
      </c>
      <c r="I399" s="142">
        <f t="shared" si="171"/>
        <v>1</v>
      </c>
      <c r="J399" s="142">
        <f t="shared" ca="1" si="164"/>
        <v>1.0602137599999999</v>
      </c>
      <c r="K399" s="142">
        <f t="shared" ca="1" si="165"/>
        <v>9032.0639999899995</v>
      </c>
      <c r="L399" s="146">
        <f>IF(VLOOKUP(A399,$U$12:$AD$125,8)=VLOOKUP(A398,$U$12:$AD$125,8),0,VLOOKUP(A399,U$12:$AD$125,8))</f>
        <v>0</v>
      </c>
      <c r="M399" s="147">
        <f>IF(L399&gt;0,VLOOKUP(L399,T$12:$AC$125,7),0)</f>
        <v>0</v>
      </c>
      <c r="N399" s="142">
        <f t="shared" si="166"/>
        <v>0</v>
      </c>
      <c r="O399" s="142">
        <f t="shared" ca="1" si="167"/>
        <v>9032.0639999899995</v>
      </c>
      <c r="P399" s="148" t="str">
        <f t="shared" si="172"/>
        <v>A+J=</v>
      </c>
      <c r="Q399" s="149">
        <f t="shared" si="173"/>
        <v>44266</v>
      </c>
      <c r="R399" s="12"/>
      <c r="S399" s="12"/>
      <c r="T399" s="139">
        <v>48011</v>
      </c>
      <c r="U399" s="22" t="s">
        <v>100</v>
      </c>
      <c r="V399" s="12"/>
      <c r="W399" s="12"/>
      <c r="X399" s="12"/>
      <c r="Y399" s="12"/>
      <c r="Z399" s="12"/>
      <c r="AA399" s="12"/>
      <c r="AB399" s="12"/>
      <c r="AC399" s="12"/>
      <c r="AD399" s="12"/>
      <c r="AE399" s="12"/>
      <c r="AF399" s="113">
        <f t="shared" si="162"/>
        <v>43814</v>
      </c>
      <c r="AG399" s="18">
        <f t="shared" ca="1" si="175"/>
        <v>157224.81</v>
      </c>
      <c r="AH399" s="18">
        <f t="shared" si="175"/>
        <v>150000</v>
      </c>
      <c r="AI399" s="6">
        <f t="shared" ca="1" si="175"/>
        <v>0</v>
      </c>
      <c r="AJ399" s="19">
        <f t="shared" ca="1" si="175"/>
        <v>0</v>
      </c>
      <c r="AK399" s="6">
        <f t="shared" si="175"/>
        <v>1.03</v>
      </c>
      <c r="AL399" s="113">
        <f t="shared" si="160"/>
        <v>43814</v>
      </c>
      <c r="AM399" s="19">
        <f t="shared" ca="1" si="176"/>
        <v>1.0481654</v>
      </c>
      <c r="AN399" s="18">
        <f t="shared" ca="1" si="176"/>
        <v>7224.81</v>
      </c>
      <c r="AO399" s="12">
        <f t="shared" si="176"/>
        <v>0</v>
      </c>
      <c r="AP399" s="20">
        <f t="shared" si="176"/>
        <v>0</v>
      </c>
      <c r="AQ399" s="18">
        <f t="shared" si="176"/>
        <v>0</v>
      </c>
      <c r="AR399" s="13" t="str">
        <f t="shared" si="176"/>
        <v>A+J=</v>
      </c>
      <c r="AS399" s="113">
        <f t="shared" si="176"/>
        <v>44266</v>
      </c>
      <c r="AT399" s="21"/>
      <c r="AU399" s="21"/>
      <c r="AV399" s="45"/>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c r="GI399" s="21"/>
      <c r="GJ399" s="21"/>
      <c r="GK399" s="21"/>
      <c r="GL399" s="21"/>
      <c r="GM399" s="21"/>
      <c r="GN399" s="21"/>
    </row>
    <row r="400" spans="1:196" x14ac:dyDescent="0.2">
      <c r="A400" s="140">
        <f t="shared" si="168"/>
        <v>43915</v>
      </c>
      <c r="B400" s="141">
        <f t="shared" ca="1" si="174"/>
        <v>159055.36799999999</v>
      </c>
      <c r="C400" s="142">
        <f t="shared" si="169"/>
        <v>150000</v>
      </c>
      <c r="D400" s="143">
        <f ca="1">IF(A400&lt;$B$1,VLOOKUP(A400,[1]DI!$A$4:$B$15000,2,FALSE),0)</f>
        <v>3.6500000000000005E-2</v>
      </c>
      <c r="E400" s="142">
        <f t="shared" ca="1" si="177"/>
        <v>1.4227E-4</v>
      </c>
      <c r="F400" s="144">
        <f t="shared" si="170"/>
        <v>1.03</v>
      </c>
      <c r="G400" s="145">
        <f t="shared" ca="1" si="163"/>
        <v>1.0001465381000001</v>
      </c>
      <c r="H400" s="142">
        <f ca="1">TRUNC(PRODUCT(G$10:G399),15)</f>
        <v>1.0603691209773001</v>
      </c>
      <c r="I400" s="142">
        <f t="shared" si="171"/>
        <v>1</v>
      </c>
      <c r="J400" s="142">
        <f t="shared" ca="1" si="164"/>
        <v>1.0603691200000001</v>
      </c>
      <c r="K400" s="142">
        <f t="shared" ca="1" si="165"/>
        <v>9055.3680000000004</v>
      </c>
      <c r="L400" s="146">
        <f>IF(VLOOKUP(A400,$U$12:$AD$125,8)=VLOOKUP(A399,$U$12:$AD$125,8),0,VLOOKUP(A400,U$12:$AD$125,8))</f>
        <v>0</v>
      </c>
      <c r="M400" s="147">
        <f>IF(L400&gt;0,VLOOKUP(L400,T$12:$AC$125,7),0)</f>
        <v>0</v>
      </c>
      <c r="N400" s="142">
        <f t="shared" si="166"/>
        <v>0</v>
      </c>
      <c r="O400" s="142">
        <f t="shared" ca="1" si="167"/>
        <v>9055.3680000000004</v>
      </c>
      <c r="P400" s="148" t="str">
        <f t="shared" si="172"/>
        <v>A+J=</v>
      </c>
      <c r="Q400" s="149">
        <f t="shared" si="173"/>
        <v>44266</v>
      </c>
      <c r="R400" s="12"/>
      <c r="S400" s="12"/>
      <c r="T400" s="139">
        <v>48207</v>
      </c>
      <c r="U400" s="22" t="s">
        <v>96</v>
      </c>
      <c r="V400" s="12"/>
      <c r="W400" s="12"/>
      <c r="X400" s="12"/>
      <c r="Y400" s="12"/>
      <c r="Z400" s="12"/>
      <c r="AA400" s="12"/>
      <c r="AB400" s="12"/>
      <c r="AC400" s="12"/>
      <c r="AD400" s="12"/>
      <c r="AE400" s="12"/>
      <c r="AF400" s="113">
        <f t="shared" si="162"/>
        <v>43815</v>
      </c>
      <c r="AG400" s="18">
        <f t="shared" ca="1" si="175"/>
        <v>157224.81</v>
      </c>
      <c r="AH400" s="18">
        <f t="shared" si="175"/>
        <v>150000</v>
      </c>
      <c r="AI400" s="6">
        <f t="shared" ca="1" si="175"/>
        <v>4.4000000000000004E-2</v>
      </c>
      <c r="AJ400" s="19">
        <f t="shared" ca="1" si="175"/>
        <v>1.7089000000000001E-4</v>
      </c>
      <c r="AK400" s="6">
        <f t="shared" si="175"/>
        <v>1.03</v>
      </c>
      <c r="AL400" s="113">
        <f t="shared" si="160"/>
        <v>43815</v>
      </c>
      <c r="AM400" s="19">
        <f t="shared" ca="1" si="176"/>
        <v>1.0481654</v>
      </c>
      <c r="AN400" s="18">
        <f t="shared" ca="1" si="176"/>
        <v>7224.81</v>
      </c>
      <c r="AO400" s="12">
        <f t="shared" si="176"/>
        <v>0</v>
      </c>
      <c r="AP400" s="20">
        <f t="shared" si="176"/>
        <v>0</v>
      </c>
      <c r="AQ400" s="18">
        <f t="shared" si="176"/>
        <v>0</v>
      </c>
      <c r="AR400" s="13" t="str">
        <f t="shared" si="176"/>
        <v>A+J=</v>
      </c>
      <c r="AS400" s="113">
        <f t="shared" si="176"/>
        <v>44266</v>
      </c>
      <c r="AT400" s="21"/>
      <c r="AU400" s="21"/>
      <c r="AV400" s="45"/>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c r="GI400" s="21"/>
      <c r="GJ400" s="21"/>
      <c r="GK400" s="21"/>
      <c r="GL400" s="21"/>
      <c r="GM400" s="21"/>
      <c r="GN400" s="21"/>
    </row>
    <row r="401" spans="1:196" x14ac:dyDescent="0.2">
      <c r="A401" s="140">
        <f t="shared" si="168"/>
        <v>43916</v>
      </c>
      <c r="B401" s="141">
        <f t="shared" ca="1" si="174"/>
        <v>159078.6765</v>
      </c>
      <c r="C401" s="142">
        <f t="shared" si="169"/>
        <v>150000</v>
      </c>
      <c r="D401" s="143">
        <f ca="1">IF(A401&lt;$B$1,VLOOKUP(A401,[1]DI!$A$4:$B$15000,2,FALSE),0)</f>
        <v>3.6500000000000005E-2</v>
      </c>
      <c r="E401" s="142">
        <f t="shared" ca="1" si="177"/>
        <v>1.4227E-4</v>
      </c>
      <c r="F401" s="144">
        <f t="shared" si="170"/>
        <v>1.03</v>
      </c>
      <c r="G401" s="145">
        <f t="shared" ca="1" si="163"/>
        <v>1.0001465381000001</v>
      </c>
      <c r="H401" s="142">
        <f ca="1">TRUNC(PRODUCT(G$10:G400),15)</f>
        <v>1.0605245054535799</v>
      </c>
      <c r="I401" s="142">
        <f t="shared" si="171"/>
        <v>1</v>
      </c>
      <c r="J401" s="142">
        <f t="shared" ca="1" si="164"/>
        <v>1.06052451</v>
      </c>
      <c r="K401" s="142">
        <f t="shared" ca="1" si="165"/>
        <v>9078.6764999999996</v>
      </c>
      <c r="L401" s="146">
        <f>IF(VLOOKUP(A401,$U$12:$AD$125,8)=VLOOKUP(A400,$U$12:$AD$125,8),0,VLOOKUP(A401,U$12:$AD$125,8))</f>
        <v>0</v>
      </c>
      <c r="M401" s="147">
        <f>IF(L401&gt;0,VLOOKUP(L401,T$12:$AC$125,7),0)</f>
        <v>0</v>
      </c>
      <c r="N401" s="142">
        <f t="shared" si="166"/>
        <v>0</v>
      </c>
      <c r="O401" s="142">
        <f t="shared" ca="1" si="167"/>
        <v>9078.6764999999996</v>
      </c>
      <c r="P401" s="148" t="str">
        <f t="shared" si="172"/>
        <v>A+J=</v>
      </c>
      <c r="Q401" s="149">
        <f t="shared" si="173"/>
        <v>44266</v>
      </c>
      <c r="R401" s="12"/>
      <c r="S401" s="12"/>
      <c r="T401" s="139">
        <v>48214</v>
      </c>
      <c r="U401" s="22" t="s">
        <v>98</v>
      </c>
      <c r="V401" s="12"/>
      <c r="W401" s="12"/>
      <c r="X401" s="12"/>
      <c r="Y401" s="12"/>
      <c r="Z401" s="12"/>
      <c r="AA401" s="12"/>
      <c r="AB401" s="12"/>
      <c r="AC401" s="12"/>
      <c r="AD401" s="12"/>
      <c r="AE401" s="12"/>
      <c r="AF401" s="113">
        <f t="shared" si="162"/>
        <v>43816</v>
      </c>
      <c r="AG401" s="18">
        <f t="shared" ca="1" si="175"/>
        <v>157252.48349998999</v>
      </c>
      <c r="AH401" s="18">
        <f t="shared" si="175"/>
        <v>150000</v>
      </c>
      <c r="AI401" s="6">
        <f t="shared" ca="1" si="175"/>
        <v>4.4000000000000004E-2</v>
      </c>
      <c r="AJ401" s="19">
        <f t="shared" ca="1" si="175"/>
        <v>1.7089000000000001E-4</v>
      </c>
      <c r="AK401" s="6">
        <f t="shared" si="175"/>
        <v>1.03</v>
      </c>
      <c r="AL401" s="113">
        <f t="shared" si="160"/>
        <v>43816</v>
      </c>
      <c r="AM401" s="19">
        <f t="shared" ca="1" si="176"/>
        <v>1.0483498899999999</v>
      </c>
      <c r="AN401" s="18">
        <f t="shared" ca="1" si="176"/>
        <v>7252.4834999900004</v>
      </c>
      <c r="AO401" s="12">
        <f t="shared" si="176"/>
        <v>0</v>
      </c>
      <c r="AP401" s="20">
        <f t="shared" si="176"/>
        <v>0</v>
      </c>
      <c r="AQ401" s="18">
        <f t="shared" si="176"/>
        <v>0</v>
      </c>
      <c r="AR401" s="13" t="str">
        <f t="shared" si="176"/>
        <v>A+J=</v>
      </c>
      <c r="AS401" s="113">
        <f t="shared" si="176"/>
        <v>44266</v>
      </c>
      <c r="AT401" s="21"/>
      <c r="AU401" s="21"/>
      <c r="AV401" s="45"/>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c r="GI401" s="21"/>
      <c r="GJ401" s="21"/>
      <c r="GK401" s="21"/>
      <c r="GL401" s="21"/>
      <c r="GM401" s="21"/>
      <c r="GN401" s="21"/>
    </row>
    <row r="402" spans="1:196" x14ac:dyDescent="0.2">
      <c r="A402" s="140">
        <f t="shared" si="168"/>
        <v>43917</v>
      </c>
      <c r="B402" s="141">
        <f t="shared" ca="1" si="174"/>
        <v>159101.98649998999</v>
      </c>
      <c r="C402" s="142">
        <f t="shared" si="169"/>
        <v>150000</v>
      </c>
      <c r="D402" s="143">
        <f ca="1">IF(A402&lt;$B$1,VLOOKUP(A402,[1]DI!$A$4:$B$15000,2,FALSE),0)</f>
        <v>3.6500000000000005E-2</v>
      </c>
      <c r="E402" s="142">
        <f t="shared" ca="1" si="177"/>
        <v>1.4227E-4</v>
      </c>
      <c r="F402" s="144">
        <f t="shared" si="170"/>
        <v>1.03</v>
      </c>
      <c r="G402" s="145">
        <f t="shared" ca="1" si="163"/>
        <v>1.0001465381000001</v>
      </c>
      <c r="H402" s="142">
        <f ca="1">TRUNC(PRODUCT(G$10:G401),15)</f>
        <v>1.06067991269962</v>
      </c>
      <c r="I402" s="142">
        <f t="shared" si="171"/>
        <v>1</v>
      </c>
      <c r="J402" s="142">
        <f t="shared" ca="1" si="164"/>
        <v>1.0606799099999999</v>
      </c>
      <c r="K402" s="142">
        <f t="shared" ca="1" si="165"/>
        <v>9101.9864999900001</v>
      </c>
      <c r="L402" s="146">
        <f>IF(VLOOKUP(A402,$U$12:$AD$125,8)=VLOOKUP(A401,$U$12:$AD$125,8),0,VLOOKUP(A402,U$12:$AD$125,8))</f>
        <v>0</v>
      </c>
      <c r="M402" s="147">
        <f>IF(L402&gt;0,VLOOKUP(L402,T$12:$AC$125,7),0)</f>
        <v>0</v>
      </c>
      <c r="N402" s="142">
        <f t="shared" si="166"/>
        <v>0</v>
      </c>
      <c r="O402" s="142">
        <f t="shared" ca="1" si="167"/>
        <v>9101.9864999900001</v>
      </c>
      <c r="P402" s="148" t="str">
        <f t="shared" si="172"/>
        <v>A+J=</v>
      </c>
      <c r="Q402" s="149">
        <f t="shared" si="173"/>
        <v>44266</v>
      </c>
      <c r="R402" s="12"/>
      <c r="S402" s="12"/>
      <c r="T402" s="139">
        <v>48253</v>
      </c>
      <c r="U402" s="22" t="s">
        <v>82</v>
      </c>
      <c r="V402" s="12"/>
      <c r="W402" s="12"/>
      <c r="X402" s="12"/>
      <c r="Y402" s="12"/>
      <c r="Z402" s="12"/>
      <c r="AA402" s="12"/>
      <c r="AB402" s="12"/>
      <c r="AC402" s="12"/>
      <c r="AD402" s="12"/>
      <c r="AE402" s="12"/>
      <c r="AF402" s="113">
        <f t="shared" si="162"/>
        <v>43817</v>
      </c>
      <c r="AG402" s="18">
        <f t="shared" ca="1" si="175"/>
        <v>157280.163</v>
      </c>
      <c r="AH402" s="18">
        <f t="shared" si="175"/>
        <v>150000</v>
      </c>
      <c r="AI402" s="6">
        <f t="shared" ca="1" si="175"/>
        <v>4.4000000000000004E-2</v>
      </c>
      <c r="AJ402" s="19">
        <f t="shared" ca="1" si="175"/>
        <v>1.7089000000000001E-4</v>
      </c>
      <c r="AK402" s="6">
        <f t="shared" si="175"/>
        <v>1.03</v>
      </c>
      <c r="AL402" s="113">
        <f t="shared" si="160"/>
        <v>43817</v>
      </c>
      <c r="AM402" s="19">
        <f t="shared" ca="1" si="176"/>
        <v>1.04853442</v>
      </c>
      <c r="AN402" s="18">
        <f t="shared" ca="1" si="176"/>
        <v>7280.1629999999996</v>
      </c>
      <c r="AO402" s="12">
        <f t="shared" si="176"/>
        <v>0</v>
      </c>
      <c r="AP402" s="20">
        <f t="shared" si="176"/>
        <v>0</v>
      </c>
      <c r="AQ402" s="18">
        <f t="shared" si="176"/>
        <v>0</v>
      </c>
      <c r="AR402" s="13" t="str">
        <f t="shared" si="176"/>
        <v>A+J=</v>
      </c>
      <c r="AS402" s="113">
        <f t="shared" si="176"/>
        <v>44266</v>
      </c>
      <c r="AT402" s="21"/>
      <c r="AU402" s="21"/>
      <c r="AV402" s="45"/>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1"/>
      <c r="GK402" s="21"/>
      <c r="GL402" s="21"/>
      <c r="GM402" s="21"/>
      <c r="GN402" s="21"/>
    </row>
    <row r="403" spans="1:196" x14ac:dyDescent="0.2">
      <c r="A403" s="140">
        <f t="shared" si="168"/>
        <v>43918</v>
      </c>
      <c r="B403" s="141">
        <f t="shared" ca="1" si="174"/>
        <v>159125.30099999</v>
      </c>
      <c r="C403" s="142">
        <f t="shared" si="169"/>
        <v>150000</v>
      </c>
      <c r="D403" s="143">
        <f ca="1">IF(A403&lt;$B$1,VLOOKUP(A403,[1]DI!$A$4:$B$15000,2,FALSE),0)</f>
        <v>0</v>
      </c>
      <c r="E403" s="142">
        <f t="shared" ca="1" si="177"/>
        <v>0</v>
      </c>
      <c r="F403" s="144">
        <f t="shared" si="170"/>
        <v>1.03</v>
      </c>
      <c r="G403" s="145">
        <f t="shared" ca="1" si="163"/>
        <v>1</v>
      </c>
      <c r="H403" s="142">
        <f ca="1">TRUNC(PRODUCT(G$10:G402),15)</f>
        <v>1.06083534271873</v>
      </c>
      <c r="I403" s="142">
        <f t="shared" si="171"/>
        <v>1</v>
      </c>
      <c r="J403" s="142">
        <f t="shared" ca="1" si="164"/>
        <v>1.0608353399999999</v>
      </c>
      <c r="K403" s="142">
        <f t="shared" ca="1" si="165"/>
        <v>9125.3009999900005</v>
      </c>
      <c r="L403" s="146">
        <f>IF(VLOOKUP(A403,$U$12:$AD$125,8)=VLOOKUP(A402,$U$12:$AD$125,8),0,VLOOKUP(A403,U$12:$AD$125,8))</f>
        <v>0</v>
      </c>
      <c r="M403" s="147">
        <f>IF(L403&gt;0,VLOOKUP(L403,T$12:$AC$125,7),0)</f>
        <v>0</v>
      </c>
      <c r="N403" s="142">
        <f t="shared" si="166"/>
        <v>0</v>
      </c>
      <c r="O403" s="142">
        <f t="shared" ca="1" si="167"/>
        <v>9125.3009999900005</v>
      </c>
      <c r="P403" s="148" t="str">
        <f t="shared" si="172"/>
        <v>A+J=</v>
      </c>
      <c r="Q403" s="149">
        <f t="shared" si="173"/>
        <v>44266</v>
      </c>
      <c r="R403" s="12"/>
      <c r="S403" s="12"/>
      <c r="T403" s="139">
        <v>48254</v>
      </c>
      <c r="U403" s="22" t="s">
        <v>82</v>
      </c>
      <c r="V403" s="12"/>
      <c r="W403" s="12"/>
      <c r="X403" s="12"/>
      <c r="Y403" s="12"/>
      <c r="Z403" s="12"/>
      <c r="AA403" s="12"/>
      <c r="AB403" s="12"/>
      <c r="AC403" s="12"/>
      <c r="AD403" s="12"/>
      <c r="AE403" s="12"/>
      <c r="AF403" s="113">
        <f t="shared" si="162"/>
        <v>43818</v>
      </c>
      <c r="AG403" s="18">
        <f t="shared" ca="1" si="175"/>
        <v>157307.84700000001</v>
      </c>
      <c r="AH403" s="18">
        <f t="shared" si="175"/>
        <v>150000</v>
      </c>
      <c r="AI403" s="6">
        <f t="shared" ca="1" si="175"/>
        <v>4.4000000000000004E-2</v>
      </c>
      <c r="AJ403" s="19">
        <f t="shared" ca="1" si="175"/>
        <v>1.7089000000000001E-4</v>
      </c>
      <c r="AK403" s="6">
        <f t="shared" si="175"/>
        <v>1.03</v>
      </c>
      <c r="AL403" s="113">
        <f t="shared" si="160"/>
        <v>43818</v>
      </c>
      <c r="AM403" s="19">
        <f t="shared" ca="1" si="176"/>
        <v>1.0487189800000001</v>
      </c>
      <c r="AN403" s="18">
        <f t="shared" ca="1" si="176"/>
        <v>7307.8469999999998</v>
      </c>
      <c r="AO403" s="12">
        <f t="shared" si="176"/>
        <v>0</v>
      </c>
      <c r="AP403" s="20">
        <f t="shared" si="176"/>
        <v>0</v>
      </c>
      <c r="AQ403" s="18">
        <f t="shared" si="176"/>
        <v>0</v>
      </c>
      <c r="AR403" s="13" t="str">
        <f t="shared" si="176"/>
        <v>A+J=</v>
      </c>
      <c r="AS403" s="113">
        <f t="shared" si="176"/>
        <v>44266</v>
      </c>
      <c r="AT403" s="21"/>
      <c r="AU403" s="21"/>
      <c r="AV403" s="45"/>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c r="GI403" s="21"/>
      <c r="GJ403" s="21"/>
      <c r="GK403" s="21"/>
      <c r="GL403" s="21"/>
      <c r="GM403" s="21"/>
      <c r="GN403" s="21"/>
    </row>
    <row r="404" spans="1:196" x14ac:dyDescent="0.2">
      <c r="A404" s="140">
        <f t="shared" si="168"/>
        <v>43919</v>
      </c>
      <c r="B404" s="141">
        <f t="shared" ca="1" si="174"/>
        <v>159125.30099999</v>
      </c>
      <c r="C404" s="142">
        <f t="shared" si="169"/>
        <v>150000</v>
      </c>
      <c r="D404" s="143">
        <f ca="1">IF(A404&lt;$B$1,VLOOKUP(A404,[1]DI!$A$4:$B$15000,2,FALSE),0)</f>
        <v>0</v>
      </c>
      <c r="E404" s="142">
        <f t="shared" ca="1" si="177"/>
        <v>0</v>
      </c>
      <c r="F404" s="144">
        <f t="shared" si="170"/>
        <v>1.03</v>
      </c>
      <c r="G404" s="145">
        <f t="shared" ca="1" si="163"/>
        <v>1</v>
      </c>
      <c r="H404" s="142">
        <f ca="1">TRUNC(PRODUCT(G$10:G403),15)</f>
        <v>1.06083534271873</v>
      </c>
      <c r="I404" s="142">
        <f t="shared" si="171"/>
        <v>1</v>
      </c>
      <c r="J404" s="142">
        <f t="shared" ca="1" si="164"/>
        <v>1.0608353399999999</v>
      </c>
      <c r="K404" s="142">
        <f t="shared" ca="1" si="165"/>
        <v>9125.3009999900005</v>
      </c>
      <c r="L404" s="146">
        <f>IF(VLOOKUP(A404,$U$12:$AD$125,8)=VLOOKUP(A403,$U$12:$AD$125,8),0,VLOOKUP(A404,U$12:$AD$125,8))</f>
        <v>0</v>
      </c>
      <c r="M404" s="147">
        <f>IF(L404&gt;0,VLOOKUP(L404,T$12:$AC$125,7),0)</f>
        <v>0</v>
      </c>
      <c r="N404" s="142">
        <f t="shared" si="166"/>
        <v>0</v>
      </c>
      <c r="O404" s="142">
        <f t="shared" ca="1" si="167"/>
        <v>9125.3009999900005</v>
      </c>
      <c r="P404" s="148" t="str">
        <f t="shared" si="172"/>
        <v>A+J=</v>
      </c>
      <c r="Q404" s="149">
        <f t="shared" si="173"/>
        <v>44266</v>
      </c>
      <c r="R404" s="12"/>
      <c r="S404" s="12"/>
      <c r="T404" s="139">
        <v>48299</v>
      </c>
      <c r="U404" s="22" t="s">
        <v>99</v>
      </c>
      <c r="V404" s="12"/>
      <c r="W404" s="12"/>
      <c r="X404" s="12"/>
      <c r="Y404" s="12"/>
      <c r="Z404" s="12"/>
      <c r="AA404" s="12"/>
      <c r="AB404" s="12"/>
      <c r="AC404" s="12"/>
      <c r="AD404" s="12"/>
      <c r="AE404" s="12"/>
      <c r="AF404" s="113">
        <f t="shared" si="162"/>
        <v>43819</v>
      </c>
      <c r="AG404" s="18">
        <f t="shared" ca="1" si="175"/>
        <v>157335.5355</v>
      </c>
      <c r="AH404" s="18">
        <f t="shared" si="175"/>
        <v>150000</v>
      </c>
      <c r="AI404" s="6">
        <f t="shared" ca="1" si="175"/>
        <v>4.4000000000000004E-2</v>
      </c>
      <c r="AJ404" s="19">
        <f t="shared" ca="1" si="175"/>
        <v>1.7089000000000001E-4</v>
      </c>
      <c r="AK404" s="6">
        <f t="shared" si="175"/>
        <v>1.03</v>
      </c>
      <c r="AL404" s="113">
        <f t="shared" si="160"/>
        <v>43819</v>
      </c>
      <c r="AM404" s="19">
        <f t="shared" ca="1" si="176"/>
        <v>1.04890357</v>
      </c>
      <c r="AN404" s="18">
        <f t="shared" ca="1" si="176"/>
        <v>7335.5355</v>
      </c>
      <c r="AO404" s="12">
        <f t="shared" si="176"/>
        <v>0</v>
      </c>
      <c r="AP404" s="20">
        <f t="shared" si="176"/>
        <v>0</v>
      </c>
      <c r="AQ404" s="18">
        <f t="shared" si="176"/>
        <v>0</v>
      </c>
      <c r="AR404" s="13" t="str">
        <f t="shared" si="176"/>
        <v>A+J=</v>
      </c>
      <c r="AS404" s="113">
        <f t="shared" si="176"/>
        <v>44266</v>
      </c>
      <c r="AT404" s="21"/>
      <c r="AU404" s="21"/>
      <c r="AV404" s="45"/>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c r="GI404" s="21"/>
      <c r="GJ404" s="21"/>
      <c r="GK404" s="21"/>
      <c r="GL404" s="21"/>
      <c r="GM404" s="21"/>
      <c r="GN404" s="21"/>
    </row>
    <row r="405" spans="1:196" x14ac:dyDescent="0.2">
      <c r="A405" s="140">
        <f t="shared" si="168"/>
        <v>43920</v>
      </c>
      <c r="B405" s="141">
        <f t="shared" ca="1" si="174"/>
        <v>159125.30099999</v>
      </c>
      <c r="C405" s="142">
        <f t="shared" si="169"/>
        <v>150000</v>
      </c>
      <c r="D405" s="143">
        <f ca="1">IF(A405&lt;$B$1,VLOOKUP(A405,[1]DI!$A$4:$B$15000,2,FALSE),0)</f>
        <v>3.6500000000000005E-2</v>
      </c>
      <c r="E405" s="142">
        <f t="shared" ca="1" si="177"/>
        <v>1.4227E-4</v>
      </c>
      <c r="F405" s="144">
        <f t="shared" si="170"/>
        <v>1.03</v>
      </c>
      <c r="G405" s="145">
        <f t="shared" ca="1" si="163"/>
        <v>1.0001465381000001</v>
      </c>
      <c r="H405" s="142">
        <f ca="1">TRUNC(PRODUCT(G$10:G404),15)</f>
        <v>1.06083534271873</v>
      </c>
      <c r="I405" s="142">
        <f t="shared" si="171"/>
        <v>1</v>
      </c>
      <c r="J405" s="142">
        <f t="shared" ca="1" si="164"/>
        <v>1.0608353399999999</v>
      </c>
      <c r="K405" s="142">
        <f t="shared" ca="1" si="165"/>
        <v>9125.3009999900005</v>
      </c>
      <c r="L405" s="146">
        <f>IF(VLOOKUP(A405,$U$12:$AD$125,8)=VLOOKUP(A404,$U$12:$AD$125,8),0,VLOOKUP(A405,U$12:$AD$125,8))</f>
        <v>0</v>
      </c>
      <c r="M405" s="147">
        <f>IF(L405&gt;0,VLOOKUP(L405,T$12:$AC$125,7),0)</f>
        <v>0</v>
      </c>
      <c r="N405" s="142">
        <f t="shared" si="166"/>
        <v>0</v>
      </c>
      <c r="O405" s="142">
        <f t="shared" ca="1" si="167"/>
        <v>9125.3009999900005</v>
      </c>
      <c r="P405" s="148" t="str">
        <f t="shared" si="172"/>
        <v>A+J=</v>
      </c>
      <c r="Q405" s="149">
        <f t="shared" si="173"/>
        <v>44266</v>
      </c>
      <c r="R405" s="12"/>
      <c r="S405" s="12"/>
      <c r="T405" s="139">
        <v>48325</v>
      </c>
      <c r="U405" s="22" t="s">
        <v>84</v>
      </c>
      <c r="V405" s="12"/>
      <c r="W405" s="12"/>
      <c r="X405" s="12"/>
      <c r="Y405" s="12"/>
      <c r="Z405" s="12"/>
      <c r="AA405" s="12"/>
      <c r="AB405" s="12"/>
      <c r="AC405" s="12"/>
      <c r="AD405" s="12"/>
      <c r="AE405" s="12"/>
      <c r="AF405" s="113">
        <f t="shared" si="162"/>
        <v>43820</v>
      </c>
      <c r="AG405" s="18">
        <f t="shared" ca="1" si="175"/>
        <v>157363.22999999</v>
      </c>
      <c r="AH405" s="18">
        <f t="shared" si="175"/>
        <v>150000</v>
      </c>
      <c r="AI405" s="6">
        <f t="shared" ca="1" si="175"/>
        <v>0</v>
      </c>
      <c r="AJ405" s="19">
        <f t="shared" ca="1" si="175"/>
        <v>0</v>
      </c>
      <c r="AK405" s="6">
        <f t="shared" si="175"/>
        <v>1.03</v>
      </c>
      <c r="AL405" s="113">
        <f t="shared" si="160"/>
        <v>43820</v>
      </c>
      <c r="AM405" s="19">
        <f t="shared" ca="1" si="176"/>
        <v>1.0490881999999999</v>
      </c>
      <c r="AN405" s="18">
        <f t="shared" ca="1" si="176"/>
        <v>7363.2299999899997</v>
      </c>
      <c r="AO405" s="12">
        <f t="shared" si="176"/>
        <v>0</v>
      </c>
      <c r="AP405" s="20">
        <f t="shared" si="176"/>
        <v>0</v>
      </c>
      <c r="AQ405" s="18">
        <f t="shared" si="176"/>
        <v>0</v>
      </c>
      <c r="AR405" s="13" t="str">
        <f t="shared" si="176"/>
        <v>A+J=</v>
      </c>
      <c r="AS405" s="113">
        <f t="shared" si="176"/>
        <v>44266</v>
      </c>
      <c r="AT405" s="21"/>
      <c r="AU405" s="21"/>
      <c r="AV405" s="45"/>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1"/>
      <c r="GK405" s="21"/>
      <c r="GL405" s="21"/>
      <c r="GM405" s="21"/>
      <c r="GN405" s="21"/>
    </row>
    <row r="406" spans="1:196" x14ac:dyDescent="0.2">
      <c r="A406" s="140">
        <f t="shared" si="168"/>
        <v>43921</v>
      </c>
      <c r="B406" s="141">
        <f t="shared" ca="1" si="174"/>
        <v>159148.61999999001</v>
      </c>
      <c r="C406" s="142">
        <f t="shared" si="169"/>
        <v>150000</v>
      </c>
      <c r="D406" s="143">
        <f ca="1">IF(A406&lt;$B$1,VLOOKUP(A406,[1]DI!$A$4:$B$15000,2,FALSE),0)</f>
        <v>3.6500000000000005E-2</v>
      </c>
      <c r="E406" s="142">
        <f t="shared" ca="1" si="177"/>
        <v>1.4227E-4</v>
      </c>
      <c r="F406" s="144">
        <f t="shared" si="170"/>
        <v>1.03</v>
      </c>
      <c r="G406" s="145">
        <f t="shared" ca="1" si="163"/>
        <v>1.0001465381000001</v>
      </c>
      <c r="H406" s="142">
        <f ca="1">TRUNC(PRODUCT(G$10:G405),15)</f>
        <v>1.0609907955142699</v>
      </c>
      <c r="I406" s="142">
        <f t="shared" si="171"/>
        <v>1</v>
      </c>
      <c r="J406" s="142">
        <f t="shared" ca="1" si="164"/>
        <v>1.0609907999999999</v>
      </c>
      <c r="K406" s="142">
        <f t="shared" ca="1" si="165"/>
        <v>9148.61999999</v>
      </c>
      <c r="L406" s="146">
        <f>IF(VLOOKUP(A406,$U$12:$AD$125,8)=VLOOKUP(A405,$U$12:$AD$125,8),0,VLOOKUP(A406,U$12:$AD$125,8))</f>
        <v>0</v>
      </c>
      <c r="M406" s="147">
        <f>IF(L406&gt;0,VLOOKUP(L406,T$12:$AC$125,7),0)</f>
        <v>0</v>
      </c>
      <c r="N406" s="142">
        <f t="shared" si="166"/>
        <v>0</v>
      </c>
      <c r="O406" s="142">
        <f t="shared" ca="1" si="167"/>
        <v>9148.61999999</v>
      </c>
      <c r="P406" s="148" t="str">
        <f t="shared" si="172"/>
        <v>A+J=</v>
      </c>
      <c r="Q406" s="149">
        <f t="shared" si="173"/>
        <v>44266</v>
      </c>
      <c r="R406" s="12"/>
      <c r="S406" s="12"/>
      <c r="T406" s="139">
        <v>48361</v>
      </c>
      <c r="U406" s="22" t="s">
        <v>100</v>
      </c>
      <c r="V406" s="12"/>
      <c r="W406" s="12"/>
      <c r="X406" s="12"/>
      <c r="Y406" s="12"/>
      <c r="Z406" s="12"/>
      <c r="AA406" s="12"/>
      <c r="AB406" s="12"/>
      <c r="AC406" s="12"/>
      <c r="AD406" s="12"/>
      <c r="AE406" s="12"/>
      <c r="AF406" s="113">
        <f t="shared" si="162"/>
        <v>43821</v>
      </c>
      <c r="AG406" s="18">
        <f t="shared" ca="1" si="175"/>
        <v>157363.22999999</v>
      </c>
      <c r="AH406" s="18">
        <f t="shared" si="175"/>
        <v>150000</v>
      </c>
      <c r="AI406" s="6">
        <f t="shared" ca="1" si="175"/>
        <v>0</v>
      </c>
      <c r="AJ406" s="19">
        <f t="shared" ca="1" si="175"/>
        <v>0</v>
      </c>
      <c r="AK406" s="6">
        <f t="shared" si="175"/>
        <v>1.03</v>
      </c>
      <c r="AL406" s="113">
        <f t="shared" si="160"/>
        <v>43821</v>
      </c>
      <c r="AM406" s="19">
        <f t="shared" ca="1" si="176"/>
        <v>1.0490881999999999</v>
      </c>
      <c r="AN406" s="18">
        <f t="shared" ca="1" si="176"/>
        <v>7363.2299999899997</v>
      </c>
      <c r="AO406" s="12">
        <f t="shared" si="176"/>
        <v>0</v>
      </c>
      <c r="AP406" s="20">
        <f t="shared" si="176"/>
        <v>0</v>
      </c>
      <c r="AQ406" s="18">
        <f t="shared" si="176"/>
        <v>0</v>
      </c>
      <c r="AR406" s="13" t="str">
        <f t="shared" si="176"/>
        <v>A+J=</v>
      </c>
      <c r="AS406" s="113">
        <f t="shared" si="176"/>
        <v>44266</v>
      </c>
      <c r="AT406" s="21"/>
      <c r="AU406" s="21"/>
      <c r="AV406" s="45"/>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row>
    <row r="407" spans="1:196" x14ac:dyDescent="0.2">
      <c r="A407" s="140">
        <f t="shared" si="168"/>
        <v>43922</v>
      </c>
      <c r="B407" s="141">
        <f t="shared" ca="1" si="174"/>
        <v>159171.9405</v>
      </c>
      <c r="C407" s="142">
        <f t="shared" si="169"/>
        <v>150000</v>
      </c>
      <c r="D407" s="143">
        <f ca="1">IF(A407&lt;$B$1,VLOOKUP(A407,[1]DI!$A$4:$B$15000,2,FALSE),0)</f>
        <v>3.6500000000000005E-2</v>
      </c>
      <c r="E407" s="142">
        <f t="shared" ca="1" si="177"/>
        <v>1.4227E-4</v>
      </c>
      <c r="F407" s="144">
        <f t="shared" si="170"/>
        <v>1.03</v>
      </c>
      <c r="G407" s="145">
        <f t="shared" ca="1" si="163"/>
        <v>1.0001465381000001</v>
      </c>
      <c r="H407" s="142">
        <f ca="1">TRUNC(PRODUCT(G$10:G406),15)</f>
        <v>1.0611462710895601</v>
      </c>
      <c r="I407" s="142">
        <f t="shared" si="171"/>
        <v>1</v>
      </c>
      <c r="J407" s="142">
        <f t="shared" ca="1" si="164"/>
        <v>1.0611462700000001</v>
      </c>
      <c r="K407" s="142">
        <f t="shared" ca="1" si="165"/>
        <v>9171.9405000000006</v>
      </c>
      <c r="L407" s="146">
        <f>IF(VLOOKUP(A407,$U$12:$AD$125,8)=VLOOKUP(A406,$U$12:$AD$125,8),0,VLOOKUP(A407,U$12:$AD$125,8))</f>
        <v>0</v>
      </c>
      <c r="M407" s="147">
        <f>IF(L407&gt;0,VLOOKUP(L407,T$12:$AC$125,7),0)</f>
        <v>0</v>
      </c>
      <c r="N407" s="142">
        <f t="shared" si="166"/>
        <v>0</v>
      </c>
      <c r="O407" s="142">
        <f t="shared" ca="1" si="167"/>
        <v>9171.9405000000006</v>
      </c>
      <c r="P407" s="148" t="str">
        <f t="shared" si="172"/>
        <v>A+J=</v>
      </c>
      <c r="Q407" s="149">
        <f t="shared" si="173"/>
        <v>44266</v>
      </c>
      <c r="R407" s="12"/>
      <c r="S407" s="12"/>
      <c r="T407" s="139">
        <v>48464</v>
      </c>
      <c r="U407" s="22" t="s">
        <v>93</v>
      </c>
      <c r="V407" s="12"/>
      <c r="W407" s="12"/>
      <c r="X407" s="12"/>
      <c r="Y407" s="12"/>
      <c r="Z407" s="12"/>
      <c r="AA407" s="12"/>
      <c r="AB407" s="12"/>
      <c r="AC407" s="12"/>
      <c r="AD407" s="12"/>
      <c r="AE407" s="12"/>
      <c r="AF407" s="113">
        <f t="shared" si="162"/>
        <v>43822</v>
      </c>
      <c r="AG407" s="18">
        <f t="shared" ca="1" si="175"/>
        <v>157363.22999999</v>
      </c>
      <c r="AH407" s="18">
        <f t="shared" si="175"/>
        <v>150000</v>
      </c>
      <c r="AI407" s="6">
        <f t="shared" ca="1" si="175"/>
        <v>4.4000000000000004E-2</v>
      </c>
      <c r="AJ407" s="19">
        <f t="shared" ca="1" si="175"/>
        <v>1.7089000000000001E-4</v>
      </c>
      <c r="AK407" s="6">
        <f t="shared" si="175"/>
        <v>1.03</v>
      </c>
      <c r="AL407" s="113">
        <f t="shared" si="160"/>
        <v>43822</v>
      </c>
      <c r="AM407" s="19">
        <f t="shared" ca="1" si="176"/>
        <v>1.0490881999999999</v>
      </c>
      <c r="AN407" s="18">
        <f t="shared" ca="1" si="176"/>
        <v>7363.2299999899997</v>
      </c>
      <c r="AO407" s="12">
        <f t="shared" si="176"/>
        <v>0</v>
      </c>
      <c r="AP407" s="20">
        <f t="shared" si="176"/>
        <v>0</v>
      </c>
      <c r="AQ407" s="18">
        <f t="shared" si="176"/>
        <v>0</v>
      </c>
      <c r="AR407" s="13" t="str">
        <f t="shared" si="176"/>
        <v>A+J=</v>
      </c>
      <c r="AS407" s="113">
        <f t="shared" si="176"/>
        <v>44266</v>
      </c>
      <c r="AT407" s="21"/>
      <c r="AU407" s="21"/>
      <c r="AV407" s="45"/>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1"/>
      <c r="GK407" s="21"/>
      <c r="GL407" s="21"/>
      <c r="GM407" s="21"/>
      <c r="GN407" s="21"/>
    </row>
    <row r="408" spans="1:196" x14ac:dyDescent="0.2">
      <c r="A408" s="140">
        <f t="shared" si="168"/>
        <v>43923</v>
      </c>
      <c r="B408" s="141">
        <f t="shared" ca="1" si="174"/>
        <v>159195.26550000001</v>
      </c>
      <c r="C408" s="142">
        <f t="shared" si="169"/>
        <v>150000</v>
      </c>
      <c r="D408" s="143">
        <f ca="1">IF(A408&lt;$B$1,VLOOKUP(A408,[1]DI!$A$4:$B$15000,2,FALSE),0)</f>
        <v>3.6500000000000005E-2</v>
      </c>
      <c r="E408" s="142">
        <f t="shared" ca="1" si="177"/>
        <v>1.4227E-4</v>
      </c>
      <c r="F408" s="144">
        <f t="shared" si="170"/>
        <v>1.03</v>
      </c>
      <c r="G408" s="145">
        <f t="shared" ca="1" si="163"/>
        <v>1.0001465381000001</v>
      </c>
      <c r="H408" s="142">
        <f ca="1">TRUNC(PRODUCT(G$10:G407),15)</f>
        <v>1.0613017694479501</v>
      </c>
      <c r="I408" s="142">
        <f t="shared" si="171"/>
        <v>1</v>
      </c>
      <c r="J408" s="142">
        <f t="shared" ca="1" si="164"/>
        <v>1.06130177</v>
      </c>
      <c r="K408" s="142">
        <f t="shared" ca="1" si="165"/>
        <v>9195.2654999999995</v>
      </c>
      <c r="L408" s="146">
        <f>IF(VLOOKUP(A408,$U$12:$AD$125,8)=VLOOKUP(A407,$U$12:$AD$125,8),0,VLOOKUP(A408,U$12:$AD$125,8))</f>
        <v>0</v>
      </c>
      <c r="M408" s="147">
        <f>IF(L408&gt;0,VLOOKUP(L408,T$12:$AC$125,7),0)</f>
        <v>0</v>
      </c>
      <c r="N408" s="142">
        <f t="shared" si="166"/>
        <v>0</v>
      </c>
      <c r="O408" s="142">
        <f t="shared" ca="1" si="167"/>
        <v>9195.2654999999995</v>
      </c>
      <c r="P408" s="148" t="str">
        <f t="shared" si="172"/>
        <v>A+J=</v>
      </c>
      <c r="Q408" s="149">
        <f t="shared" si="173"/>
        <v>44266</v>
      </c>
      <c r="R408" s="12"/>
      <c r="S408" s="12"/>
      <c r="T408" s="139">
        <v>48499</v>
      </c>
      <c r="U408" s="28" t="s">
        <v>88</v>
      </c>
      <c r="V408" s="12"/>
      <c r="W408" s="12"/>
      <c r="X408" s="12"/>
      <c r="Y408" s="12"/>
      <c r="Z408" s="12"/>
      <c r="AA408" s="12"/>
      <c r="AB408" s="12"/>
      <c r="AC408" s="12"/>
      <c r="AD408" s="12"/>
      <c r="AE408" s="12"/>
      <c r="AF408" s="113">
        <f t="shared" si="162"/>
        <v>43823</v>
      </c>
      <c r="AG408" s="18">
        <f t="shared" ca="1" si="175"/>
        <v>157390.92749999001</v>
      </c>
      <c r="AH408" s="18">
        <f t="shared" si="175"/>
        <v>150000</v>
      </c>
      <c r="AI408" s="6">
        <f t="shared" ca="1" si="175"/>
        <v>4.4000000000000004E-2</v>
      </c>
      <c r="AJ408" s="19">
        <f t="shared" ca="1" si="175"/>
        <v>1.7089000000000001E-4</v>
      </c>
      <c r="AK408" s="6">
        <f t="shared" si="175"/>
        <v>1.03</v>
      </c>
      <c r="AL408" s="113">
        <f t="shared" si="160"/>
        <v>43823</v>
      </c>
      <c r="AM408" s="19">
        <f t="shared" ca="1" si="176"/>
        <v>1.0492728499999999</v>
      </c>
      <c r="AN408" s="18">
        <f t="shared" ca="1" si="176"/>
        <v>7390.9274999899999</v>
      </c>
      <c r="AO408" s="12">
        <f t="shared" si="176"/>
        <v>0</v>
      </c>
      <c r="AP408" s="20">
        <f t="shared" si="176"/>
        <v>0</v>
      </c>
      <c r="AQ408" s="18">
        <f t="shared" si="176"/>
        <v>0</v>
      </c>
      <c r="AR408" s="13" t="str">
        <f t="shared" si="176"/>
        <v>A+J=</v>
      </c>
      <c r="AS408" s="113">
        <f t="shared" si="176"/>
        <v>44266</v>
      </c>
      <c r="AT408" s="21"/>
      <c r="AU408" s="21"/>
      <c r="AV408" s="45"/>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c r="GI408" s="21"/>
      <c r="GJ408" s="21"/>
      <c r="GK408" s="21"/>
      <c r="GL408" s="21"/>
      <c r="GM408" s="21"/>
      <c r="GN408" s="21"/>
    </row>
    <row r="409" spans="1:196" x14ac:dyDescent="0.2">
      <c r="A409" s="140">
        <f t="shared" si="168"/>
        <v>43924</v>
      </c>
      <c r="B409" s="141">
        <f t="shared" ca="1" si="174"/>
        <v>159218.59349999999</v>
      </c>
      <c r="C409" s="142">
        <f t="shared" si="169"/>
        <v>150000</v>
      </c>
      <c r="D409" s="143">
        <f ca="1">IF(A409&lt;$B$1,VLOOKUP(A409,[1]DI!$A$4:$B$15000,2,FALSE),0)</f>
        <v>3.6500000000000005E-2</v>
      </c>
      <c r="E409" s="142">
        <f t="shared" ca="1" si="177"/>
        <v>1.4227E-4</v>
      </c>
      <c r="F409" s="144">
        <f t="shared" si="170"/>
        <v>1.03</v>
      </c>
      <c r="G409" s="145">
        <f t="shared" ca="1" si="163"/>
        <v>1.0001465381000001</v>
      </c>
      <c r="H409" s="142">
        <f ca="1">TRUNC(PRODUCT(G$10:G408),15)</f>
        <v>1.0614572905927699</v>
      </c>
      <c r="I409" s="142">
        <f t="shared" si="171"/>
        <v>1</v>
      </c>
      <c r="J409" s="142">
        <f t="shared" ca="1" si="164"/>
        <v>1.0614572900000001</v>
      </c>
      <c r="K409" s="142">
        <f t="shared" ca="1" si="165"/>
        <v>9218.5935000000009</v>
      </c>
      <c r="L409" s="146">
        <f>IF(VLOOKUP(A409,$U$12:$AD$125,8)=VLOOKUP(A408,$U$12:$AD$125,8),0,VLOOKUP(A409,U$12:$AD$125,8))</f>
        <v>0</v>
      </c>
      <c r="M409" s="147">
        <f>IF(L409&gt;0,VLOOKUP(L409,T$12:$AC$125,7),0)</f>
        <v>0</v>
      </c>
      <c r="N409" s="142">
        <f t="shared" si="166"/>
        <v>0</v>
      </c>
      <c r="O409" s="142">
        <f t="shared" ca="1" si="167"/>
        <v>9218.5935000000009</v>
      </c>
      <c r="P409" s="148" t="str">
        <f t="shared" si="172"/>
        <v>A+J=</v>
      </c>
      <c r="Q409" s="149">
        <f t="shared" si="173"/>
        <v>44266</v>
      </c>
      <c r="R409" s="12"/>
      <c r="S409" s="12"/>
      <c r="T409" s="138">
        <v>48520</v>
      </c>
      <c r="U409" s="53" t="s">
        <v>94</v>
      </c>
      <c r="V409" s="12"/>
      <c r="W409" s="12"/>
      <c r="X409" s="12"/>
      <c r="Y409" s="12"/>
      <c r="Z409" s="12"/>
      <c r="AA409" s="12"/>
      <c r="AB409" s="12"/>
      <c r="AC409" s="12"/>
      <c r="AD409" s="12"/>
      <c r="AE409" s="12"/>
      <c r="AF409" s="113">
        <f t="shared" si="162"/>
        <v>43824</v>
      </c>
      <c r="AG409" s="18">
        <f t="shared" ca="1" si="175"/>
        <v>157418.63099999001</v>
      </c>
      <c r="AH409" s="18">
        <f t="shared" si="175"/>
        <v>150000</v>
      </c>
      <c r="AI409" s="6">
        <f t="shared" ca="1" si="175"/>
        <v>0</v>
      </c>
      <c r="AJ409" s="19">
        <f t="shared" ca="1" si="175"/>
        <v>0</v>
      </c>
      <c r="AK409" s="6">
        <f t="shared" si="175"/>
        <v>1.03</v>
      </c>
      <c r="AL409" s="113">
        <f t="shared" si="160"/>
        <v>43824</v>
      </c>
      <c r="AM409" s="19">
        <f t="shared" ca="1" si="176"/>
        <v>1.0494575399999999</v>
      </c>
      <c r="AN409" s="18">
        <f t="shared" ca="1" si="176"/>
        <v>7418.6309999900004</v>
      </c>
      <c r="AO409" s="12">
        <f t="shared" si="176"/>
        <v>0</v>
      </c>
      <c r="AP409" s="20">
        <f t="shared" si="176"/>
        <v>0</v>
      </c>
      <c r="AQ409" s="18">
        <f t="shared" si="176"/>
        <v>0</v>
      </c>
      <c r="AR409" s="13" t="str">
        <f t="shared" si="176"/>
        <v>A+J=</v>
      </c>
      <c r="AS409" s="113">
        <f t="shared" si="176"/>
        <v>44266</v>
      </c>
      <c r="AT409" s="21"/>
      <c r="AU409" s="21"/>
      <c r="AV409" s="45"/>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c r="GI409" s="21"/>
      <c r="GJ409" s="21"/>
      <c r="GK409" s="21"/>
      <c r="GL409" s="21"/>
      <c r="GM409" s="21"/>
      <c r="GN409" s="21"/>
    </row>
    <row r="410" spans="1:196" x14ac:dyDescent="0.2">
      <c r="A410" s="140">
        <f t="shared" si="168"/>
        <v>43925</v>
      </c>
      <c r="B410" s="141">
        <f t="shared" ca="1" si="174"/>
        <v>159241.92449999999</v>
      </c>
      <c r="C410" s="142">
        <f t="shared" si="169"/>
        <v>150000</v>
      </c>
      <c r="D410" s="143">
        <f ca="1">IF(A410&lt;$B$1,VLOOKUP(A410,[1]DI!$A$4:$B$15000,2,FALSE),0)</f>
        <v>0</v>
      </c>
      <c r="E410" s="142">
        <f t="shared" ca="1" si="177"/>
        <v>0</v>
      </c>
      <c r="F410" s="144">
        <f t="shared" si="170"/>
        <v>1.03</v>
      </c>
      <c r="G410" s="145">
        <f t="shared" ca="1" si="163"/>
        <v>1</v>
      </c>
      <c r="H410" s="142">
        <f ca="1">TRUNC(PRODUCT(G$10:G409),15)</f>
        <v>1.0616128345273601</v>
      </c>
      <c r="I410" s="142">
        <f t="shared" si="171"/>
        <v>1</v>
      </c>
      <c r="J410" s="142">
        <f t="shared" ca="1" si="164"/>
        <v>1.0616128300000001</v>
      </c>
      <c r="K410" s="142">
        <f t="shared" ca="1" si="165"/>
        <v>9241.9244999999992</v>
      </c>
      <c r="L410" s="146">
        <f>IF(VLOOKUP(A410,$U$12:$AD$125,8)=VLOOKUP(A409,$U$12:$AD$125,8),0,VLOOKUP(A410,U$12:$AD$125,8))</f>
        <v>0</v>
      </c>
      <c r="M410" s="147">
        <f>IF(L410&gt;0,VLOOKUP(L410,T$12:$AC$125,7),0)</f>
        <v>0</v>
      </c>
      <c r="N410" s="142">
        <f t="shared" si="166"/>
        <v>0</v>
      </c>
      <c r="O410" s="142">
        <f t="shared" ca="1" si="167"/>
        <v>9241.9244999999992</v>
      </c>
      <c r="P410" s="148" t="str">
        <f t="shared" si="172"/>
        <v>A+J=</v>
      </c>
      <c r="Q410" s="149">
        <f t="shared" si="173"/>
        <v>44266</v>
      </c>
      <c r="R410" s="12"/>
      <c r="S410" s="12"/>
      <c r="T410" s="139">
        <v>48533</v>
      </c>
      <c r="U410" s="22" t="s">
        <v>103</v>
      </c>
      <c r="V410" s="12"/>
      <c r="W410" s="12"/>
      <c r="X410" s="12"/>
      <c r="Y410" s="12"/>
      <c r="Z410" s="12"/>
      <c r="AA410" s="12"/>
      <c r="AB410" s="12"/>
      <c r="AC410" s="12"/>
      <c r="AD410" s="12"/>
      <c r="AE410" s="12"/>
      <c r="AF410" s="113"/>
      <c r="AG410" s="18"/>
      <c r="AH410" s="18"/>
      <c r="AI410" s="6"/>
      <c r="AJ410" s="19"/>
      <c r="AK410" s="6"/>
      <c r="AL410" s="113"/>
      <c r="AM410" s="19"/>
      <c r="AN410" s="18"/>
      <c r="AO410" s="12"/>
      <c r="AP410" s="20"/>
      <c r="AQ410" s="18"/>
      <c r="AR410" s="13"/>
      <c r="AS410" s="113"/>
      <c r="AT410" s="21"/>
      <c r="AU410" s="21"/>
      <c r="AV410" s="45"/>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1"/>
      <c r="GK410" s="21"/>
      <c r="GL410" s="21"/>
      <c r="GM410" s="21"/>
      <c r="GN410" s="21"/>
    </row>
    <row r="411" spans="1:196" x14ac:dyDescent="0.2">
      <c r="A411" s="140">
        <f t="shared" si="168"/>
        <v>43926</v>
      </c>
      <c r="B411" s="141">
        <f t="shared" ca="1" si="174"/>
        <v>159241.92449999999</v>
      </c>
      <c r="C411" s="142">
        <f t="shared" si="169"/>
        <v>150000</v>
      </c>
      <c r="D411" s="143">
        <f ca="1">IF(A411&lt;$B$1,VLOOKUP(A411,[1]DI!$A$4:$B$15000,2,FALSE),0)</f>
        <v>0</v>
      </c>
      <c r="E411" s="142">
        <f t="shared" ca="1" si="177"/>
        <v>0</v>
      </c>
      <c r="F411" s="144">
        <f t="shared" si="170"/>
        <v>1.03</v>
      </c>
      <c r="G411" s="145">
        <f t="shared" ca="1" si="163"/>
        <v>1</v>
      </c>
      <c r="H411" s="142">
        <f ca="1">TRUNC(PRODUCT(G$10:G410),15)</f>
        <v>1.0616128345273601</v>
      </c>
      <c r="I411" s="142">
        <f t="shared" si="171"/>
        <v>1</v>
      </c>
      <c r="J411" s="142">
        <f t="shared" ca="1" si="164"/>
        <v>1.0616128300000001</v>
      </c>
      <c r="K411" s="142">
        <f t="shared" ca="1" si="165"/>
        <v>9241.9244999999992</v>
      </c>
      <c r="L411" s="146">
        <f>IF(VLOOKUP(A411,$U$12:$AD$125,8)=VLOOKUP(A410,$U$12:$AD$125,8),0,VLOOKUP(A411,U$12:$AD$125,8))</f>
        <v>0</v>
      </c>
      <c r="M411" s="147">
        <f>IF(L411&gt;0,VLOOKUP(L411,T$12:$AC$125,7),0)</f>
        <v>0</v>
      </c>
      <c r="N411" s="142">
        <f t="shared" si="166"/>
        <v>0</v>
      </c>
      <c r="O411" s="142">
        <f t="shared" ca="1" si="167"/>
        <v>9241.9244999999992</v>
      </c>
      <c r="P411" s="148" t="str">
        <f t="shared" si="172"/>
        <v>A+J=</v>
      </c>
      <c r="Q411" s="149">
        <f t="shared" si="173"/>
        <v>44266</v>
      </c>
      <c r="R411" s="12"/>
      <c r="S411" s="12"/>
      <c r="T411" s="139">
        <v>48638</v>
      </c>
      <c r="U411" s="22" t="s">
        <v>82</v>
      </c>
      <c r="V411" s="12"/>
      <c r="W411" s="12"/>
      <c r="X411" s="12"/>
      <c r="Y411" s="12"/>
      <c r="Z411" s="12"/>
      <c r="AA411" s="12"/>
      <c r="AB411" s="12"/>
      <c r="AC411" s="12"/>
      <c r="AD411" s="12"/>
      <c r="AE411" s="12"/>
      <c r="AF411" s="113" t="str">
        <f t="shared" ref="AF411:AS411" si="178">$B$6</f>
        <v>LF001900255</v>
      </c>
      <c r="AG411" s="12" t="str">
        <f t="shared" si="178"/>
        <v>LF001900255</v>
      </c>
      <c r="AH411" s="12" t="str">
        <f t="shared" si="178"/>
        <v>LF001900255</v>
      </c>
      <c r="AI411" s="12" t="str">
        <f t="shared" si="178"/>
        <v>LF001900255</v>
      </c>
      <c r="AJ411" s="12" t="str">
        <f t="shared" si="178"/>
        <v>LF001900255</v>
      </c>
      <c r="AK411" s="6" t="str">
        <f t="shared" si="178"/>
        <v>LF001900255</v>
      </c>
      <c r="AL411" s="113" t="str">
        <f t="shared" si="178"/>
        <v>LF001900255</v>
      </c>
      <c r="AM411" s="12" t="str">
        <f t="shared" si="178"/>
        <v>LF001900255</v>
      </c>
      <c r="AN411" s="12" t="str">
        <f t="shared" si="178"/>
        <v>LF001900255</v>
      </c>
      <c r="AO411" s="12" t="str">
        <f t="shared" si="178"/>
        <v>LF001900255</v>
      </c>
      <c r="AP411" s="20" t="str">
        <f t="shared" si="178"/>
        <v>LF001900255</v>
      </c>
      <c r="AQ411" s="12" t="str">
        <f t="shared" si="178"/>
        <v>LF001900255</v>
      </c>
      <c r="AR411" s="13" t="str">
        <f t="shared" si="178"/>
        <v>LF001900255</v>
      </c>
      <c r="AS411" s="113" t="str">
        <f t="shared" si="178"/>
        <v>LF001900255</v>
      </c>
      <c r="AT411" s="21"/>
      <c r="AU411" s="21"/>
      <c r="AV411" s="45"/>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1"/>
      <c r="GK411" s="21"/>
      <c r="GL411" s="21"/>
      <c r="GM411" s="21"/>
      <c r="GN411" s="21"/>
    </row>
    <row r="412" spans="1:196" x14ac:dyDescent="0.2">
      <c r="A412" s="140">
        <f t="shared" si="168"/>
        <v>43927</v>
      </c>
      <c r="B412" s="141">
        <f t="shared" ca="1" si="174"/>
        <v>159241.92449999999</v>
      </c>
      <c r="C412" s="142">
        <f t="shared" si="169"/>
        <v>150000</v>
      </c>
      <c r="D412" s="143">
        <f ca="1">IF(A412&lt;$B$1,VLOOKUP(A412,[1]DI!$A$4:$B$15000,2,FALSE),0)</f>
        <v>3.6500000000000005E-2</v>
      </c>
      <c r="E412" s="142">
        <f t="shared" ca="1" si="177"/>
        <v>1.4227E-4</v>
      </c>
      <c r="F412" s="144">
        <f t="shared" si="170"/>
        <v>1.03</v>
      </c>
      <c r="G412" s="145">
        <f t="shared" ca="1" si="163"/>
        <v>1.0001465381000001</v>
      </c>
      <c r="H412" s="142">
        <f ca="1">TRUNC(PRODUCT(G$10:G411),15)</f>
        <v>1.0616128345273601</v>
      </c>
      <c r="I412" s="142">
        <f t="shared" si="171"/>
        <v>1</v>
      </c>
      <c r="J412" s="142">
        <f t="shared" ca="1" si="164"/>
        <v>1.0616128300000001</v>
      </c>
      <c r="K412" s="142">
        <f t="shared" ca="1" si="165"/>
        <v>9241.9244999999992</v>
      </c>
      <c r="L412" s="146">
        <f>IF(VLOOKUP(A412,$U$12:$AD$125,8)=VLOOKUP(A411,$U$12:$AD$125,8),0,VLOOKUP(A412,U$12:$AD$125,8))</f>
        <v>0</v>
      </c>
      <c r="M412" s="147">
        <f>IF(L412&gt;0,VLOOKUP(L412,T$12:$AC$125,7),0)</f>
        <v>0</v>
      </c>
      <c r="N412" s="142">
        <f t="shared" si="166"/>
        <v>0</v>
      </c>
      <c r="O412" s="142">
        <f t="shared" ca="1" si="167"/>
        <v>9241.9244999999992</v>
      </c>
      <c r="P412" s="148" t="str">
        <f t="shared" si="172"/>
        <v>A+J=</v>
      </c>
      <c r="Q412" s="149">
        <f t="shared" si="173"/>
        <v>44266</v>
      </c>
      <c r="R412" s="12"/>
      <c r="S412" s="12"/>
      <c r="T412" s="139">
        <v>48639</v>
      </c>
      <c r="U412" s="22" t="s">
        <v>82</v>
      </c>
      <c r="V412" s="12"/>
      <c r="W412" s="12"/>
      <c r="X412" s="12"/>
      <c r="Y412" s="12"/>
      <c r="Z412" s="12"/>
      <c r="AA412" s="12"/>
      <c r="AB412" s="12"/>
      <c r="AC412" s="12"/>
      <c r="AD412" s="12"/>
      <c r="AE412" s="12"/>
      <c r="AF412" s="65" t="s">
        <v>14</v>
      </c>
      <c r="AG412" s="4" t="s">
        <v>7</v>
      </c>
      <c r="AH412" s="4" t="s">
        <v>8</v>
      </c>
      <c r="AI412" s="41" t="s">
        <v>9</v>
      </c>
      <c r="AJ412" s="42" t="s">
        <v>9</v>
      </c>
      <c r="AK412" s="41" t="s">
        <v>9</v>
      </c>
      <c r="AL412" s="115" t="s">
        <v>14</v>
      </c>
      <c r="AM412" s="42" t="s">
        <v>9</v>
      </c>
      <c r="AN412" s="4" t="s">
        <v>10</v>
      </c>
      <c r="AO412" s="9" t="s">
        <v>11</v>
      </c>
      <c r="AP412" s="43" t="s">
        <v>12</v>
      </c>
      <c r="AQ412" s="4" t="s">
        <v>12</v>
      </c>
      <c r="AR412" s="44" t="s">
        <v>13</v>
      </c>
      <c r="AS412" s="65" t="s">
        <v>13</v>
      </c>
      <c r="AT412" s="21"/>
      <c r="AU412" s="21"/>
      <c r="AV412" s="45"/>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c r="GI412" s="21"/>
      <c r="GJ412" s="21"/>
      <c r="GK412" s="21"/>
      <c r="GL412" s="21"/>
      <c r="GM412" s="21"/>
      <c r="GN412" s="21"/>
    </row>
    <row r="413" spans="1:196" x14ac:dyDescent="0.2">
      <c r="A413" s="140">
        <f t="shared" si="168"/>
        <v>43928</v>
      </c>
      <c r="B413" s="141">
        <f t="shared" ca="1" si="174"/>
        <v>159265.26</v>
      </c>
      <c r="C413" s="142">
        <f t="shared" si="169"/>
        <v>150000</v>
      </c>
      <c r="D413" s="143">
        <f ca="1">IF(A413&lt;$B$1,VLOOKUP(A413,[1]DI!$A$4:$B$15000,2,FALSE),0)</f>
        <v>3.6500000000000005E-2</v>
      </c>
      <c r="E413" s="142">
        <f t="shared" ca="1" si="177"/>
        <v>1.4227E-4</v>
      </c>
      <c r="F413" s="144">
        <f t="shared" si="170"/>
        <v>1.03</v>
      </c>
      <c r="G413" s="145">
        <f t="shared" ca="1" si="163"/>
        <v>1.0001465381000001</v>
      </c>
      <c r="H413" s="142">
        <f ca="1">TRUNC(PRODUCT(G$10:G412),15)</f>
        <v>1.0617684012550701</v>
      </c>
      <c r="I413" s="142">
        <f t="shared" si="171"/>
        <v>1</v>
      </c>
      <c r="J413" s="142">
        <f t="shared" ca="1" si="164"/>
        <v>1.0617684000000001</v>
      </c>
      <c r="K413" s="142">
        <f t="shared" ca="1" si="165"/>
        <v>9265.26</v>
      </c>
      <c r="L413" s="146">
        <f>IF(VLOOKUP(A413,$U$12:$AD$125,8)=VLOOKUP(A412,$U$12:$AD$125,8),0,VLOOKUP(A413,U$12:$AD$125,8))</f>
        <v>0</v>
      </c>
      <c r="M413" s="147">
        <f>IF(L413&gt;0,VLOOKUP(L413,T$12:$AC$125,7),0)</f>
        <v>0</v>
      </c>
      <c r="N413" s="142">
        <f t="shared" si="166"/>
        <v>0</v>
      </c>
      <c r="O413" s="142">
        <f t="shared" ca="1" si="167"/>
        <v>9265.26</v>
      </c>
      <c r="P413" s="148" t="str">
        <f t="shared" si="172"/>
        <v>A+J=</v>
      </c>
      <c r="Q413" s="149">
        <f t="shared" si="173"/>
        <v>44266</v>
      </c>
      <c r="R413" s="12"/>
      <c r="S413" s="12"/>
      <c r="T413" s="139">
        <v>48684</v>
      </c>
      <c r="U413" s="22" t="s">
        <v>99</v>
      </c>
      <c r="V413" s="12"/>
      <c r="W413" s="12"/>
      <c r="X413" s="12"/>
      <c r="Y413" s="12"/>
      <c r="Z413" s="12"/>
      <c r="AA413" s="12"/>
      <c r="AB413" s="12"/>
      <c r="AC413" s="12"/>
      <c r="AD413" s="12"/>
      <c r="AE413" s="12"/>
      <c r="AF413" s="65" t="s">
        <v>66</v>
      </c>
      <c r="AG413" s="18" t="str">
        <f>$B$6</f>
        <v>LF001900255</v>
      </c>
      <c r="AH413" s="4" t="s">
        <v>16</v>
      </c>
      <c r="AI413" s="24" t="s">
        <v>17</v>
      </c>
      <c r="AJ413" s="7"/>
      <c r="AK413" s="24" t="s">
        <v>18</v>
      </c>
      <c r="AL413" s="65"/>
      <c r="AM413" s="7"/>
      <c r="AN413" s="4"/>
      <c r="AO413" s="9"/>
      <c r="AP413" s="43"/>
      <c r="AQ413" s="4"/>
      <c r="AR413" s="44" t="s">
        <v>21</v>
      </c>
      <c r="AS413" s="65" t="s">
        <v>21</v>
      </c>
      <c r="AT413" s="21"/>
      <c r="AU413" s="21"/>
      <c r="AV413" s="45"/>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c r="GI413" s="21"/>
      <c r="GJ413" s="21"/>
      <c r="GK413" s="21"/>
      <c r="GL413" s="21"/>
      <c r="GM413" s="21"/>
      <c r="GN413" s="21"/>
    </row>
    <row r="414" spans="1:196" x14ac:dyDescent="0.2">
      <c r="A414" s="140">
        <f t="shared" si="168"/>
        <v>43929</v>
      </c>
      <c r="B414" s="141">
        <f t="shared" ca="1" si="174"/>
        <v>159288.59849999001</v>
      </c>
      <c r="C414" s="142">
        <f t="shared" si="169"/>
        <v>150000</v>
      </c>
      <c r="D414" s="143">
        <f ca="1">IF(A414&lt;$B$1,VLOOKUP(A414,[1]DI!$A$4:$B$15000,2,FALSE),0)</f>
        <v>3.6500000000000005E-2</v>
      </c>
      <c r="E414" s="142">
        <f t="shared" ca="1" si="177"/>
        <v>1.4227E-4</v>
      </c>
      <c r="F414" s="144">
        <f t="shared" si="170"/>
        <v>1.03</v>
      </c>
      <c r="G414" s="145">
        <f t="shared" ca="1" si="163"/>
        <v>1.0001465381000001</v>
      </c>
      <c r="H414" s="142">
        <f ca="1">TRUNC(PRODUCT(G$10:G413),15)</f>
        <v>1.0619239907792299</v>
      </c>
      <c r="I414" s="142">
        <f t="shared" si="171"/>
        <v>1</v>
      </c>
      <c r="J414" s="142">
        <f t="shared" ca="1" si="164"/>
        <v>1.0619239899999999</v>
      </c>
      <c r="K414" s="142">
        <f t="shared" ca="1" si="165"/>
        <v>9288.5984999899993</v>
      </c>
      <c r="L414" s="146">
        <f>IF(VLOOKUP(A414,$U$12:$AD$125,8)=VLOOKUP(A413,$U$12:$AD$125,8),0,VLOOKUP(A414,U$12:$AD$125,8))</f>
        <v>0</v>
      </c>
      <c r="M414" s="147">
        <f>IF(L414&gt;0,VLOOKUP(L414,T$12:$AC$125,7),0)</f>
        <v>0</v>
      </c>
      <c r="N414" s="142">
        <f t="shared" si="166"/>
        <v>0</v>
      </c>
      <c r="O414" s="142">
        <f t="shared" ca="1" si="167"/>
        <v>9288.5984999899993</v>
      </c>
      <c r="P414" s="148" t="str">
        <f t="shared" si="172"/>
        <v>A+J=</v>
      </c>
      <c r="Q414" s="149">
        <f t="shared" si="173"/>
        <v>44266</v>
      </c>
      <c r="R414" s="12"/>
      <c r="S414" s="12"/>
      <c r="T414" s="139">
        <v>48690</v>
      </c>
      <c r="U414" s="22" t="s">
        <v>84</v>
      </c>
      <c r="V414" s="12"/>
      <c r="W414" s="12"/>
      <c r="X414" s="12"/>
      <c r="Y414" s="12"/>
      <c r="Z414" s="12"/>
      <c r="AA414" s="12"/>
      <c r="AB414" s="12"/>
      <c r="AC414" s="12"/>
      <c r="AD414" s="12"/>
      <c r="AE414" s="12"/>
      <c r="AF414" s="65" t="s">
        <v>66</v>
      </c>
      <c r="AG414" s="18"/>
      <c r="AH414" s="4"/>
      <c r="AI414" s="24"/>
      <c r="AJ414" s="7"/>
      <c r="AK414" s="24"/>
      <c r="AL414" s="65"/>
      <c r="AM414" s="7"/>
      <c r="AN414" s="4"/>
      <c r="AO414" s="9"/>
      <c r="AP414" s="43"/>
      <c r="AQ414" s="4"/>
      <c r="AR414" s="44" t="s">
        <v>25</v>
      </c>
      <c r="AS414" s="65" t="s">
        <v>14</v>
      </c>
      <c r="AT414" s="21"/>
      <c r="AU414" s="21"/>
      <c r="AV414" s="45"/>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c r="GI414" s="21"/>
      <c r="GJ414" s="21"/>
      <c r="GK414" s="21"/>
      <c r="GL414" s="21"/>
      <c r="GM414" s="21"/>
      <c r="GN414" s="21"/>
    </row>
    <row r="415" spans="1:196" x14ac:dyDescent="0.2">
      <c r="A415" s="140">
        <f t="shared" si="168"/>
        <v>43930</v>
      </c>
      <c r="B415" s="141">
        <f t="shared" ca="1" si="174"/>
        <v>159311.93999998999</v>
      </c>
      <c r="C415" s="142">
        <f t="shared" si="169"/>
        <v>150000</v>
      </c>
      <c r="D415" s="143">
        <f ca="1">IF(A415&lt;$B$1,VLOOKUP(A415,[1]DI!$A$4:$B$15000,2,FALSE),0)</f>
        <v>3.6500000000000005E-2</v>
      </c>
      <c r="E415" s="142">
        <f t="shared" ca="1" si="177"/>
        <v>1.4227E-4</v>
      </c>
      <c r="F415" s="144">
        <f t="shared" si="170"/>
        <v>1.03</v>
      </c>
      <c r="G415" s="145">
        <f t="shared" ca="1" si="163"/>
        <v>1.0001465381000001</v>
      </c>
      <c r="H415" s="142">
        <f ca="1">TRUNC(PRODUCT(G$10:G414),15)</f>
        <v>1.0620796031031801</v>
      </c>
      <c r="I415" s="142">
        <f t="shared" si="171"/>
        <v>1</v>
      </c>
      <c r="J415" s="142">
        <f t="shared" ca="1" si="164"/>
        <v>1.0620795999999999</v>
      </c>
      <c r="K415" s="142">
        <f t="shared" ca="1" si="165"/>
        <v>9311.9399999899997</v>
      </c>
      <c r="L415" s="146">
        <f>IF(VLOOKUP(A415,$U$12:$AD$125,8)=VLOOKUP(A414,$U$12:$AD$125,8),0,VLOOKUP(A415,U$12:$AD$125,8))</f>
        <v>0</v>
      </c>
      <c r="M415" s="147">
        <f>IF(L415&gt;0,VLOOKUP(L415,T$12:$AC$125,7),0)</f>
        <v>0</v>
      </c>
      <c r="N415" s="142">
        <f t="shared" si="166"/>
        <v>0</v>
      </c>
      <c r="O415" s="142">
        <f t="shared" ca="1" si="167"/>
        <v>9311.9399999899997</v>
      </c>
      <c r="P415" s="148" t="str">
        <f t="shared" si="172"/>
        <v>A+J=</v>
      </c>
      <c r="Q415" s="149">
        <f t="shared" si="173"/>
        <v>44266</v>
      </c>
      <c r="R415" s="12"/>
      <c r="S415" s="12"/>
      <c r="T415" s="139">
        <v>48746</v>
      </c>
      <c r="U415" s="22" t="s">
        <v>100</v>
      </c>
      <c r="V415" s="12"/>
      <c r="W415" s="12"/>
      <c r="X415" s="12"/>
      <c r="Y415" s="12"/>
      <c r="Z415" s="12"/>
      <c r="AA415" s="12"/>
      <c r="AB415" s="12"/>
      <c r="AC415" s="12"/>
      <c r="AD415" s="12"/>
      <c r="AE415" s="12"/>
      <c r="AF415" s="65"/>
      <c r="AG415" s="4" t="s">
        <v>27</v>
      </c>
      <c r="AH415" s="4" t="s">
        <v>27</v>
      </c>
      <c r="AI415" s="24" t="s">
        <v>28</v>
      </c>
      <c r="AJ415" s="7" t="s">
        <v>29</v>
      </c>
      <c r="AK415" s="6" t="s">
        <v>30</v>
      </c>
      <c r="AL415" s="113"/>
      <c r="AM415" s="19" t="s">
        <v>33</v>
      </c>
      <c r="AN415" s="4" t="s">
        <v>27</v>
      </c>
      <c r="AO415" s="9"/>
      <c r="AP415" s="43" t="s">
        <v>34</v>
      </c>
      <c r="AQ415" s="4" t="s">
        <v>27</v>
      </c>
      <c r="AR415" s="44" t="s">
        <v>35</v>
      </c>
      <c r="AS415" s="113"/>
      <c r="AT415" s="21"/>
      <c r="AU415" s="21"/>
      <c r="AV415" s="45"/>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c r="GI415" s="21"/>
      <c r="GJ415" s="21"/>
      <c r="GK415" s="21"/>
      <c r="GL415" s="21"/>
      <c r="GM415" s="21"/>
      <c r="GN415" s="21"/>
    </row>
    <row r="416" spans="1:196" x14ac:dyDescent="0.2">
      <c r="A416" s="140">
        <f t="shared" si="168"/>
        <v>43931</v>
      </c>
      <c r="B416" s="141">
        <f t="shared" ca="1" si="174"/>
        <v>159335.28599999001</v>
      </c>
      <c r="C416" s="142">
        <f t="shared" si="169"/>
        <v>150000</v>
      </c>
      <c r="D416" s="143">
        <f ca="1">IF(A416&lt;$B$1,VLOOKUP(A416,[1]DI!$A$4:$B$15000,2,FALSE),0)</f>
        <v>0</v>
      </c>
      <c r="E416" s="142">
        <f t="shared" ca="1" si="177"/>
        <v>0</v>
      </c>
      <c r="F416" s="144">
        <f t="shared" si="170"/>
        <v>1.03</v>
      </c>
      <c r="G416" s="145">
        <f t="shared" ca="1" si="163"/>
        <v>1</v>
      </c>
      <c r="H416" s="142">
        <f ca="1">TRUNC(PRODUCT(G$10:G415),15)</f>
        <v>1.06223523823027</v>
      </c>
      <c r="I416" s="142">
        <f t="shared" si="171"/>
        <v>1</v>
      </c>
      <c r="J416" s="142">
        <f t="shared" ca="1" si="164"/>
        <v>1.0622352399999999</v>
      </c>
      <c r="K416" s="142">
        <f t="shared" ca="1" si="165"/>
        <v>9335.2859999899993</v>
      </c>
      <c r="L416" s="146">
        <f>IF(VLOOKUP(A416,$U$12:$AD$125,8)=VLOOKUP(A415,$U$12:$AD$125,8),0,VLOOKUP(A416,U$12:$AD$125,8))</f>
        <v>0</v>
      </c>
      <c r="M416" s="147">
        <f>IF(L416&gt;0,VLOOKUP(L416,T$12:$AC$125,7),0)</f>
        <v>0</v>
      </c>
      <c r="N416" s="142">
        <f t="shared" si="166"/>
        <v>0</v>
      </c>
      <c r="O416" s="142">
        <f t="shared" ca="1" si="167"/>
        <v>9335.2859999899993</v>
      </c>
      <c r="P416" s="148" t="str">
        <f t="shared" si="172"/>
        <v>A+J=</v>
      </c>
      <c r="Q416" s="149">
        <f t="shared" si="173"/>
        <v>44266</v>
      </c>
      <c r="R416" s="12"/>
      <c r="S416" s="12"/>
      <c r="T416" s="139">
        <v>48829</v>
      </c>
      <c r="U416" s="22" t="s">
        <v>102</v>
      </c>
      <c r="V416" s="12"/>
      <c r="W416" s="12"/>
      <c r="X416" s="12"/>
      <c r="Y416" s="12"/>
      <c r="Z416" s="12"/>
      <c r="AA416" s="12"/>
      <c r="AB416" s="12"/>
      <c r="AC416" s="12"/>
      <c r="AD416" s="12"/>
      <c r="AE416" s="12"/>
      <c r="AF416" s="113"/>
      <c r="AG416" s="18"/>
      <c r="AH416" s="18"/>
      <c r="AI416" s="6"/>
      <c r="AJ416" s="19"/>
      <c r="AK416" s="6"/>
      <c r="AL416" s="113"/>
      <c r="AM416" s="19"/>
      <c r="AN416" s="18"/>
      <c r="AO416" s="12"/>
      <c r="AP416" s="20"/>
      <c r="AQ416" s="18"/>
      <c r="AR416" s="13"/>
      <c r="AS416" s="116"/>
      <c r="AT416" s="21"/>
      <c r="AU416" s="21"/>
      <c r="AV416" s="45"/>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c r="GI416" s="21"/>
      <c r="GJ416" s="21"/>
      <c r="GK416" s="21"/>
      <c r="GL416" s="21"/>
      <c r="GM416" s="21"/>
      <c r="GN416" s="21"/>
    </row>
    <row r="417" spans="1:199" x14ac:dyDescent="0.2">
      <c r="A417" s="140">
        <f t="shared" si="168"/>
        <v>43932</v>
      </c>
      <c r="B417" s="141">
        <f t="shared" ca="1" si="174"/>
        <v>159335.28599999001</v>
      </c>
      <c r="C417" s="142">
        <f t="shared" si="169"/>
        <v>150000</v>
      </c>
      <c r="D417" s="143">
        <f ca="1">IF(A417&lt;$B$1,VLOOKUP(A417,[1]DI!$A$4:$B$15000,2,FALSE),0)</f>
        <v>0</v>
      </c>
      <c r="E417" s="142">
        <f t="shared" ca="1" si="177"/>
        <v>0</v>
      </c>
      <c r="F417" s="144">
        <f t="shared" si="170"/>
        <v>1.03</v>
      </c>
      <c r="G417" s="145">
        <f t="shared" ca="1" si="163"/>
        <v>1</v>
      </c>
      <c r="H417" s="142">
        <f ca="1">TRUNC(PRODUCT(G$10:G416),15)</f>
        <v>1.06223523823027</v>
      </c>
      <c r="I417" s="142">
        <f t="shared" si="171"/>
        <v>1</v>
      </c>
      <c r="J417" s="142">
        <f t="shared" ca="1" si="164"/>
        <v>1.0622352399999999</v>
      </c>
      <c r="K417" s="142">
        <f t="shared" ca="1" si="165"/>
        <v>9335.2859999899993</v>
      </c>
      <c r="L417" s="146">
        <f>IF(VLOOKUP(A417,$U$12:$AD$125,8)=VLOOKUP(A416,$U$12:$AD$125,8),0,VLOOKUP(A417,U$12:$AD$125,8))</f>
        <v>0</v>
      </c>
      <c r="M417" s="147">
        <f>IF(L417&gt;0,VLOOKUP(L417,T$12:$AC$125,7),0)</f>
        <v>0</v>
      </c>
      <c r="N417" s="142">
        <f t="shared" si="166"/>
        <v>0</v>
      </c>
      <c r="O417" s="142">
        <f t="shared" ca="1" si="167"/>
        <v>9335.2859999899993</v>
      </c>
      <c r="P417" s="148" t="str">
        <f t="shared" si="172"/>
        <v>A+J=</v>
      </c>
      <c r="Q417" s="149">
        <f t="shared" si="173"/>
        <v>44266</v>
      </c>
      <c r="R417" s="12"/>
      <c r="S417" s="12"/>
      <c r="T417" s="139">
        <v>48864</v>
      </c>
      <c r="U417" s="28" t="s">
        <v>88</v>
      </c>
      <c r="V417" s="12"/>
      <c r="W417" s="12"/>
      <c r="X417" s="12"/>
      <c r="Y417" s="12"/>
      <c r="Z417" s="12"/>
      <c r="AA417" s="12"/>
      <c r="AB417" s="12"/>
      <c r="AC417" s="12"/>
      <c r="AD417" s="12"/>
      <c r="AE417" s="12"/>
      <c r="AF417" s="113">
        <f>(AF409+1)</f>
        <v>43825</v>
      </c>
      <c r="AG417" s="18">
        <f t="shared" ref="AG417:AK432" ca="1" si="179">VLOOKUP($AF417,$A$10:$Q$3625,(AG$1)+1)</f>
        <v>157418.63099999001</v>
      </c>
      <c r="AH417" s="18">
        <f t="shared" si="179"/>
        <v>150000</v>
      </c>
      <c r="AI417" s="6">
        <f t="shared" ca="1" si="179"/>
        <v>4.4000000000000004E-2</v>
      </c>
      <c r="AJ417" s="19">
        <f t="shared" ca="1" si="179"/>
        <v>1.7089000000000001E-4</v>
      </c>
      <c r="AK417" s="6">
        <f t="shared" si="179"/>
        <v>1.03</v>
      </c>
      <c r="AL417" s="113">
        <f t="shared" ref="AL417:AL446" si="180">AF417</f>
        <v>43825</v>
      </c>
      <c r="AM417" s="19">
        <f t="shared" ref="AM417:AS432" ca="1" si="181">VLOOKUP($AF417,$A$10:$Q$3625,(AM$1)+1)</f>
        <v>1.0494575399999999</v>
      </c>
      <c r="AN417" s="18">
        <f t="shared" ca="1" si="181"/>
        <v>7418.6309999900004</v>
      </c>
      <c r="AO417" s="12">
        <f t="shared" si="181"/>
        <v>0</v>
      </c>
      <c r="AP417" s="20">
        <f t="shared" si="181"/>
        <v>0</v>
      </c>
      <c r="AQ417" s="18">
        <f t="shared" si="181"/>
        <v>0</v>
      </c>
      <c r="AR417" s="13" t="str">
        <f t="shared" si="181"/>
        <v>A+J=</v>
      </c>
      <c r="AS417" s="113">
        <f t="shared" si="181"/>
        <v>44266</v>
      </c>
      <c r="AT417" s="21"/>
      <c r="AU417" s="21"/>
      <c r="AV417" s="45"/>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c r="GI417" s="21"/>
      <c r="GJ417" s="21"/>
      <c r="GK417" s="21"/>
      <c r="GL417" s="21"/>
      <c r="GM417" s="21"/>
      <c r="GN417" s="21"/>
    </row>
    <row r="418" spans="1:199" x14ac:dyDescent="0.2">
      <c r="A418" s="140">
        <f t="shared" si="168"/>
        <v>43933</v>
      </c>
      <c r="B418" s="141">
        <f t="shared" ca="1" si="174"/>
        <v>159335.28599999001</v>
      </c>
      <c r="C418" s="142">
        <f t="shared" si="169"/>
        <v>150000</v>
      </c>
      <c r="D418" s="143">
        <f ca="1">IF(A418&lt;$B$1,VLOOKUP(A418,[1]DI!$A$4:$B$15000,2,FALSE),0)</f>
        <v>0</v>
      </c>
      <c r="E418" s="142">
        <f t="shared" ca="1" si="177"/>
        <v>0</v>
      </c>
      <c r="F418" s="144">
        <f t="shared" si="170"/>
        <v>1.03</v>
      </c>
      <c r="G418" s="145">
        <f t="shared" ca="1" si="163"/>
        <v>1</v>
      </c>
      <c r="H418" s="142">
        <f ca="1">TRUNC(PRODUCT(G$10:G417),15)</f>
        <v>1.06223523823027</v>
      </c>
      <c r="I418" s="142">
        <f t="shared" si="171"/>
        <v>1</v>
      </c>
      <c r="J418" s="142">
        <f t="shared" ca="1" si="164"/>
        <v>1.0622352399999999</v>
      </c>
      <c r="K418" s="142">
        <f t="shared" ca="1" si="165"/>
        <v>9335.2859999899993</v>
      </c>
      <c r="L418" s="146">
        <f>IF(VLOOKUP(A418,$U$12:$AD$125,8)=VLOOKUP(A417,$U$12:$AD$125,8),0,VLOOKUP(A418,U$12:$AD$125,8))</f>
        <v>0</v>
      </c>
      <c r="M418" s="147">
        <f>IF(L418&gt;0,VLOOKUP(L418,T$12:$AC$125,7),0)</f>
        <v>0</v>
      </c>
      <c r="N418" s="142">
        <f t="shared" si="166"/>
        <v>0</v>
      </c>
      <c r="O418" s="142">
        <f t="shared" ca="1" si="167"/>
        <v>9335.2859999899993</v>
      </c>
      <c r="P418" s="148" t="str">
        <f t="shared" si="172"/>
        <v>A+J=</v>
      </c>
      <c r="Q418" s="149">
        <f t="shared" si="173"/>
        <v>44266</v>
      </c>
      <c r="R418" s="12"/>
      <c r="S418" s="12"/>
      <c r="T418" s="139">
        <v>48885</v>
      </c>
      <c r="U418" s="22" t="s">
        <v>94</v>
      </c>
      <c r="V418" s="12"/>
      <c r="W418" s="12"/>
      <c r="X418" s="12"/>
      <c r="Y418" s="12"/>
      <c r="Z418" s="12"/>
      <c r="AA418" s="12"/>
      <c r="AB418" s="12"/>
      <c r="AC418" s="12"/>
      <c r="AD418" s="12"/>
      <c r="AE418" s="12"/>
      <c r="AF418" s="113">
        <f t="shared" ref="AF418:AF446" si="182">(AF417+1)</f>
        <v>43826</v>
      </c>
      <c r="AG418" s="18">
        <f t="shared" ca="1" si="179"/>
        <v>157446.34049999999</v>
      </c>
      <c r="AH418" s="18">
        <f t="shared" si="179"/>
        <v>150000</v>
      </c>
      <c r="AI418" s="6">
        <f t="shared" ca="1" si="179"/>
        <v>4.4000000000000004E-2</v>
      </c>
      <c r="AJ418" s="19">
        <f t="shared" ca="1" si="179"/>
        <v>1.7089000000000001E-4</v>
      </c>
      <c r="AK418" s="6">
        <f t="shared" si="179"/>
        <v>1.03</v>
      </c>
      <c r="AL418" s="113">
        <f t="shared" si="180"/>
        <v>43826</v>
      </c>
      <c r="AM418" s="19">
        <f t="shared" ca="1" si="181"/>
        <v>1.0496422700000001</v>
      </c>
      <c r="AN418" s="18">
        <f t="shared" ca="1" si="181"/>
        <v>7446.3405000000002</v>
      </c>
      <c r="AO418" s="12">
        <f t="shared" si="181"/>
        <v>0</v>
      </c>
      <c r="AP418" s="20">
        <f t="shared" si="181"/>
        <v>0</v>
      </c>
      <c r="AQ418" s="18">
        <f t="shared" si="181"/>
        <v>0</v>
      </c>
      <c r="AR418" s="13" t="str">
        <f t="shared" si="181"/>
        <v>A+J=</v>
      </c>
      <c r="AS418" s="113">
        <f t="shared" si="181"/>
        <v>44266</v>
      </c>
      <c r="AT418" s="21"/>
      <c r="AU418" s="21"/>
      <c r="AV418" s="45"/>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row>
    <row r="419" spans="1:199" x14ac:dyDescent="0.2">
      <c r="A419" s="140">
        <f t="shared" si="168"/>
        <v>43934</v>
      </c>
      <c r="B419" s="141">
        <f t="shared" ca="1" si="174"/>
        <v>159335.28599999001</v>
      </c>
      <c r="C419" s="142">
        <f t="shared" si="169"/>
        <v>150000</v>
      </c>
      <c r="D419" s="143">
        <f ca="1">IF(A419&lt;$B$1,VLOOKUP(A419,[1]DI!$A$4:$B$15000,2,FALSE),0)</f>
        <v>3.6500000000000005E-2</v>
      </c>
      <c r="E419" s="142">
        <f t="shared" ca="1" si="177"/>
        <v>1.4227E-4</v>
      </c>
      <c r="F419" s="144">
        <f t="shared" si="170"/>
        <v>1.03</v>
      </c>
      <c r="G419" s="145">
        <f t="shared" ca="1" si="163"/>
        <v>1.0001465381000001</v>
      </c>
      <c r="H419" s="142">
        <f ca="1">TRUNC(PRODUCT(G$10:G418),15)</f>
        <v>1.06223523823027</v>
      </c>
      <c r="I419" s="142">
        <f t="shared" si="171"/>
        <v>1</v>
      </c>
      <c r="J419" s="142">
        <f t="shared" ca="1" si="164"/>
        <v>1.0622352399999999</v>
      </c>
      <c r="K419" s="142">
        <f t="shared" ca="1" si="165"/>
        <v>9335.2859999899993</v>
      </c>
      <c r="L419" s="146">
        <f>IF(VLOOKUP(A419,$U$12:$AD$125,8)=VLOOKUP(A418,$U$12:$AD$125,8),0,VLOOKUP(A419,U$12:$AD$125,8))</f>
        <v>0</v>
      </c>
      <c r="M419" s="147">
        <f>IF(L419&gt;0,VLOOKUP(L419,T$12:$AC$125,7),0)</f>
        <v>0</v>
      </c>
      <c r="N419" s="142">
        <f t="shared" si="166"/>
        <v>0</v>
      </c>
      <c r="O419" s="142">
        <f t="shared" ca="1" si="167"/>
        <v>9335.2859999899993</v>
      </c>
      <c r="P419" s="148" t="str">
        <f t="shared" si="172"/>
        <v>A+J=</v>
      </c>
      <c r="Q419" s="149">
        <f t="shared" si="173"/>
        <v>44266</v>
      </c>
      <c r="R419" s="12"/>
      <c r="S419" s="12"/>
      <c r="T419" s="139">
        <v>48898</v>
      </c>
      <c r="U419" s="22" t="s">
        <v>95</v>
      </c>
      <c r="V419" s="12"/>
      <c r="W419" s="12"/>
      <c r="X419" s="12"/>
      <c r="Y419" s="12"/>
      <c r="Z419" s="12"/>
      <c r="AA419" s="12"/>
      <c r="AB419" s="12"/>
      <c r="AC419" s="12"/>
      <c r="AD419" s="12"/>
      <c r="AE419" s="12"/>
      <c r="AF419" s="113">
        <f t="shared" si="182"/>
        <v>43827</v>
      </c>
      <c r="AG419" s="18">
        <f t="shared" ca="1" si="179"/>
        <v>157474.05299999</v>
      </c>
      <c r="AH419" s="18">
        <f t="shared" si="179"/>
        <v>150000</v>
      </c>
      <c r="AI419" s="6">
        <f t="shared" ca="1" si="179"/>
        <v>0</v>
      </c>
      <c r="AJ419" s="19">
        <f t="shared" ca="1" si="179"/>
        <v>0</v>
      </c>
      <c r="AK419" s="6">
        <f t="shared" si="179"/>
        <v>1.03</v>
      </c>
      <c r="AL419" s="113">
        <f t="shared" si="180"/>
        <v>43827</v>
      </c>
      <c r="AM419" s="19">
        <f t="shared" ca="1" si="181"/>
        <v>1.0498270199999999</v>
      </c>
      <c r="AN419" s="18">
        <f t="shared" ca="1" si="181"/>
        <v>7474.05299999</v>
      </c>
      <c r="AO419" s="12">
        <f t="shared" si="181"/>
        <v>0</v>
      </c>
      <c r="AP419" s="20">
        <f t="shared" si="181"/>
        <v>0</v>
      </c>
      <c r="AQ419" s="18">
        <f t="shared" si="181"/>
        <v>0</v>
      </c>
      <c r="AR419" s="13" t="str">
        <f t="shared" si="181"/>
        <v>A+J=</v>
      </c>
      <c r="AS419" s="113">
        <f t="shared" si="181"/>
        <v>44266</v>
      </c>
      <c r="AT419" s="21"/>
      <c r="AU419" s="21"/>
      <c r="AV419" s="45"/>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row>
    <row r="420" spans="1:199" x14ac:dyDescent="0.2">
      <c r="A420" s="140">
        <f t="shared" si="168"/>
        <v>43935</v>
      </c>
      <c r="B420" s="141">
        <f t="shared" ca="1" si="174"/>
        <v>159358.63500000001</v>
      </c>
      <c r="C420" s="142">
        <f t="shared" si="169"/>
        <v>150000</v>
      </c>
      <c r="D420" s="143">
        <f ca="1">IF(A420&lt;$B$1,VLOOKUP(A420,[1]DI!$A$4:$B$15000,2,FALSE),0)</f>
        <v>3.6500000000000005E-2</v>
      </c>
      <c r="E420" s="142">
        <f t="shared" ca="1" si="177"/>
        <v>1.4227E-4</v>
      </c>
      <c r="F420" s="144">
        <f t="shared" si="170"/>
        <v>1.03</v>
      </c>
      <c r="G420" s="145">
        <f t="shared" ca="1" si="163"/>
        <v>1.0001465381000001</v>
      </c>
      <c r="H420" s="142">
        <f ca="1">TRUNC(PRODUCT(G$10:G419),15)</f>
        <v>1.06239089616383</v>
      </c>
      <c r="I420" s="142">
        <f t="shared" si="171"/>
        <v>1</v>
      </c>
      <c r="J420" s="142">
        <f t="shared" ca="1" si="164"/>
        <v>1.0623909</v>
      </c>
      <c r="K420" s="142">
        <f t="shared" ca="1" si="165"/>
        <v>9358.6350000000002</v>
      </c>
      <c r="L420" s="146">
        <f>IF(VLOOKUP(A420,$U$12:$AD$125,8)=VLOOKUP(A419,$U$12:$AD$125,8),0,VLOOKUP(A420,U$12:$AD$125,8))</f>
        <v>0</v>
      </c>
      <c r="M420" s="147">
        <f>IF(L420&gt;0,VLOOKUP(L420,T$12:$AC$125,7),0)</f>
        <v>0</v>
      </c>
      <c r="N420" s="142">
        <f t="shared" si="166"/>
        <v>0</v>
      </c>
      <c r="O420" s="142">
        <f t="shared" ca="1" si="167"/>
        <v>9358.6350000000002</v>
      </c>
      <c r="P420" s="148" t="str">
        <f t="shared" si="172"/>
        <v>A+J=</v>
      </c>
      <c r="Q420" s="149">
        <f t="shared" si="173"/>
        <v>44266</v>
      </c>
      <c r="R420" s="12"/>
      <c r="S420" s="12"/>
      <c r="V420" s="12"/>
      <c r="W420" s="12"/>
      <c r="X420" s="12"/>
      <c r="Y420" s="12"/>
      <c r="Z420" s="12"/>
      <c r="AA420" s="12"/>
      <c r="AB420" s="12"/>
      <c r="AC420" s="12"/>
      <c r="AD420" s="12"/>
      <c r="AE420" s="12"/>
      <c r="AF420" s="113">
        <f t="shared" si="182"/>
        <v>43828</v>
      </c>
      <c r="AG420" s="18">
        <f t="shared" ca="1" si="179"/>
        <v>157474.05299999</v>
      </c>
      <c r="AH420" s="18">
        <f t="shared" si="179"/>
        <v>150000</v>
      </c>
      <c r="AI420" s="6">
        <f t="shared" ca="1" si="179"/>
        <v>0</v>
      </c>
      <c r="AJ420" s="19">
        <f t="shared" ca="1" si="179"/>
        <v>0</v>
      </c>
      <c r="AK420" s="6">
        <f t="shared" si="179"/>
        <v>1.03</v>
      </c>
      <c r="AL420" s="113">
        <f t="shared" si="180"/>
        <v>43828</v>
      </c>
      <c r="AM420" s="19">
        <f t="shared" ca="1" si="181"/>
        <v>1.0498270199999999</v>
      </c>
      <c r="AN420" s="18">
        <f t="shared" ca="1" si="181"/>
        <v>7474.05299999</v>
      </c>
      <c r="AO420" s="12">
        <f t="shared" si="181"/>
        <v>0</v>
      </c>
      <c r="AP420" s="20">
        <f t="shared" si="181"/>
        <v>0</v>
      </c>
      <c r="AQ420" s="18">
        <f t="shared" si="181"/>
        <v>0</v>
      </c>
      <c r="AR420" s="13" t="str">
        <f t="shared" si="181"/>
        <v>A+J=</v>
      </c>
      <c r="AS420" s="113">
        <f t="shared" si="181"/>
        <v>44266</v>
      </c>
      <c r="AT420" s="21"/>
      <c r="AU420" s="21"/>
      <c r="AV420" s="45"/>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row>
    <row r="421" spans="1:199" x14ac:dyDescent="0.2">
      <c r="A421" s="140">
        <f t="shared" si="168"/>
        <v>43936</v>
      </c>
      <c r="B421" s="141">
        <f t="shared" ca="1" si="174"/>
        <v>159381.98699999999</v>
      </c>
      <c r="C421" s="142">
        <f t="shared" si="169"/>
        <v>150000</v>
      </c>
      <c r="D421" s="143">
        <f ca="1">IF(A421&lt;$B$1,VLOOKUP(A421,[1]DI!$A$4:$B$15000,2,FALSE),0)</f>
        <v>3.6500000000000005E-2</v>
      </c>
      <c r="E421" s="142">
        <f t="shared" ca="1" si="177"/>
        <v>1.4227E-4</v>
      </c>
      <c r="F421" s="144">
        <f t="shared" si="170"/>
        <v>1.03</v>
      </c>
      <c r="G421" s="145">
        <f t="shared" ca="1" si="163"/>
        <v>1.0001465381000001</v>
      </c>
      <c r="H421" s="142">
        <f ca="1">TRUNC(PRODUCT(G$10:G420),15)</f>
        <v>1.06254657690722</v>
      </c>
      <c r="I421" s="142">
        <f t="shared" si="171"/>
        <v>1</v>
      </c>
      <c r="J421" s="142">
        <f t="shared" ca="1" si="164"/>
        <v>1.06254658</v>
      </c>
      <c r="K421" s="142">
        <f t="shared" ca="1" si="165"/>
        <v>9381.9869999999992</v>
      </c>
      <c r="L421" s="146">
        <f>IF(VLOOKUP(A421,$U$12:$AD$125,8)=VLOOKUP(A420,$U$12:$AD$125,8),0,VLOOKUP(A421,U$12:$AD$125,8))</f>
        <v>0</v>
      </c>
      <c r="M421" s="147">
        <f>IF(L421&gt;0,VLOOKUP(L421,T$12:$AC$125,7),0)</f>
        <v>0</v>
      </c>
      <c r="N421" s="142">
        <f t="shared" si="166"/>
        <v>0</v>
      </c>
      <c r="O421" s="142">
        <f t="shared" ca="1" si="167"/>
        <v>9381.9869999999992</v>
      </c>
      <c r="P421" s="148" t="str">
        <f t="shared" si="172"/>
        <v>A+J=</v>
      </c>
      <c r="Q421" s="149">
        <f t="shared" si="173"/>
        <v>44266</v>
      </c>
      <c r="R421" s="12"/>
      <c r="S421" s="12"/>
      <c r="V421" s="12"/>
      <c r="W421" s="12"/>
      <c r="X421" s="12"/>
      <c r="Y421" s="12"/>
      <c r="Z421" s="12"/>
      <c r="AA421" s="12"/>
      <c r="AB421" s="12"/>
      <c r="AC421" s="12"/>
      <c r="AD421" s="12"/>
      <c r="AE421" s="12"/>
      <c r="AF421" s="113">
        <f t="shared" si="182"/>
        <v>43829</v>
      </c>
      <c r="AG421" s="18">
        <f t="shared" ca="1" si="179"/>
        <v>157474.05299999</v>
      </c>
      <c r="AH421" s="18">
        <f t="shared" si="179"/>
        <v>150000</v>
      </c>
      <c r="AI421" s="6">
        <f t="shared" ca="1" si="179"/>
        <v>4.4000000000000004E-2</v>
      </c>
      <c r="AJ421" s="19">
        <f t="shared" ca="1" si="179"/>
        <v>1.7089000000000001E-4</v>
      </c>
      <c r="AK421" s="6">
        <f t="shared" si="179"/>
        <v>1.03</v>
      </c>
      <c r="AL421" s="113">
        <f t="shared" si="180"/>
        <v>43829</v>
      </c>
      <c r="AM421" s="19">
        <f t="shared" ca="1" si="181"/>
        <v>1.0498270199999999</v>
      </c>
      <c r="AN421" s="18">
        <f t="shared" ca="1" si="181"/>
        <v>7474.05299999</v>
      </c>
      <c r="AO421" s="12">
        <f t="shared" si="181"/>
        <v>0</v>
      </c>
      <c r="AP421" s="20">
        <f t="shared" si="181"/>
        <v>0</v>
      </c>
      <c r="AQ421" s="18">
        <f t="shared" si="181"/>
        <v>0</v>
      </c>
      <c r="AR421" s="13" t="str">
        <f t="shared" si="181"/>
        <v>A+J=</v>
      </c>
      <c r="AS421" s="113">
        <f t="shared" si="181"/>
        <v>44266</v>
      </c>
      <c r="AT421" s="21"/>
      <c r="AU421" s="21"/>
      <c r="AV421" s="45"/>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row>
    <row r="422" spans="1:199" x14ac:dyDescent="0.2">
      <c r="A422" s="140">
        <f t="shared" si="168"/>
        <v>43937</v>
      </c>
      <c r="B422" s="141">
        <f t="shared" ca="1" si="174"/>
        <v>159405.342</v>
      </c>
      <c r="C422" s="142">
        <f t="shared" si="169"/>
        <v>150000</v>
      </c>
      <c r="D422" s="143">
        <f ca="1">IF(A422&lt;$B$1,VLOOKUP(A422,[1]DI!$A$4:$B$15000,2,FALSE),0)</f>
        <v>3.6500000000000005E-2</v>
      </c>
      <c r="E422" s="142">
        <f t="shared" ca="1" si="177"/>
        <v>1.4227E-4</v>
      </c>
      <c r="F422" s="144">
        <f t="shared" si="170"/>
        <v>1.03</v>
      </c>
      <c r="G422" s="145">
        <f t="shared" ca="1" si="163"/>
        <v>1.0001465381000001</v>
      </c>
      <c r="H422" s="142">
        <f ca="1">TRUNC(PRODUCT(G$10:G421),15)</f>
        <v>1.06270228046376</v>
      </c>
      <c r="I422" s="142">
        <f t="shared" si="171"/>
        <v>1</v>
      </c>
      <c r="J422" s="142">
        <f t="shared" ca="1" si="164"/>
        <v>1.0627022800000001</v>
      </c>
      <c r="K422" s="142">
        <f t="shared" ca="1" si="165"/>
        <v>9405.3420000000006</v>
      </c>
      <c r="L422" s="146">
        <f>IF(VLOOKUP(A422,$U$12:$AD$125,8)=VLOOKUP(A421,$U$12:$AD$125,8),0,VLOOKUP(A422,U$12:$AD$125,8))</f>
        <v>0</v>
      </c>
      <c r="M422" s="147">
        <f>IF(L422&gt;0,VLOOKUP(L422,T$12:$AC$125,7),0)</f>
        <v>0</v>
      </c>
      <c r="N422" s="142">
        <f t="shared" si="166"/>
        <v>0</v>
      </c>
      <c r="O422" s="142">
        <f t="shared" ca="1" si="167"/>
        <v>9405.3420000000006</v>
      </c>
      <c r="P422" s="148" t="str">
        <f t="shared" si="172"/>
        <v>A+J=</v>
      </c>
      <c r="Q422" s="149">
        <f t="shared" si="173"/>
        <v>44266</v>
      </c>
      <c r="R422" s="12"/>
      <c r="S422" s="12"/>
      <c r="V422" s="12"/>
      <c r="W422" s="12"/>
      <c r="X422" s="12"/>
      <c r="Y422" s="12"/>
      <c r="Z422" s="12"/>
      <c r="AA422" s="12"/>
      <c r="AB422" s="12"/>
      <c r="AC422" s="12"/>
      <c r="AD422" s="12"/>
      <c r="AE422" s="12"/>
      <c r="AF422" s="113">
        <f t="shared" si="182"/>
        <v>43830</v>
      </c>
      <c r="AG422" s="18">
        <f t="shared" ca="1" si="179"/>
        <v>157501.7715</v>
      </c>
      <c r="AH422" s="18">
        <f t="shared" si="179"/>
        <v>150000</v>
      </c>
      <c r="AI422" s="6">
        <f t="shared" ca="1" si="179"/>
        <v>4.4000000000000004E-2</v>
      </c>
      <c r="AJ422" s="19">
        <f t="shared" ca="1" si="179"/>
        <v>1.7089000000000001E-4</v>
      </c>
      <c r="AK422" s="6">
        <f t="shared" si="179"/>
        <v>1.03</v>
      </c>
      <c r="AL422" s="113">
        <f t="shared" si="180"/>
        <v>43830</v>
      </c>
      <c r="AM422" s="19">
        <f t="shared" ca="1" si="181"/>
        <v>1.05001181</v>
      </c>
      <c r="AN422" s="18">
        <f t="shared" ca="1" si="181"/>
        <v>7501.7714999999998</v>
      </c>
      <c r="AO422" s="12">
        <f t="shared" si="181"/>
        <v>0</v>
      </c>
      <c r="AP422" s="20">
        <f t="shared" si="181"/>
        <v>0</v>
      </c>
      <c r="AQ422" s="18">
        <f t="shared" si="181"/>
        <v>0</v>
      </c>
      <c r="AR422" s="13" t="str">
        <f t="shared" si="181"/>
        <v>A+J=</v>
      </c>
      <c r="AS422" s="113">
        <f t="shared" si="181"/>
        <v>44266</v>
      </c>
      <c r="AT422" s="21"/>
      <c r="AU422" s="21"/>
      <c r="AV422" s="45"/>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row>
    <row r="423" spans="1:199" x14ac:dyDescent="0.2">
      <c r="A423" s="140">
        <f t="shared" si="168"/>
        <v>43938</v>
      </c>
      <c r="B423" s="141">
        <f t="shared" ca="1" si="174"/>
        <v>159428.7015</v>
      </c>
      <c r="C423" s="142">
        <f t="shared" si="169"/>
        <v>150000</v>
      </c>
      <c r="D423" s="143">
        <f ca="1">IF(A423&lt;$B$1,VLOOKUP(A423,[1]DI!$A$4:$B$15000,2,FALSE),0)</f>
        <v>3.6500000000000005E-2</v>
      </c>
      <c r="E423" s="142">
        <f t="shared" ca="1" si="177"/>
        <v>1.4227E-4</v>
      </c>
      <c r="F423" s="144">
        <f t="shared" si="170"/>
        <v>1.03</v>
      </c>
      <c r="G423" s="145">
        <f t="shared" ca="1" si="163"/>
        <v>1.0001465381000001</v>
      </c>
      <c r="H423" s="142">
        <f ca="1">TRUNC(PRODUCT(G$10:G422),15)</f>
        <v>1.0628580068368001</v>
      </c>
      <c r="I423" s="142">
        <f t="shared" si="171"/>
        <v>1</v>
      </c>
      <c r="J423" s="142">
        <f t="shared" ca="1" si="164"/>
        <v>1.06285801</v>
      </c>
      <c r="K423" s="142">
        <f t="shared" ca="1" si="165"/>
        <v>9428.7014999999992</v>
      </c>
      <c r="L423" s="146">
        <f>IF(VLOOKUP(A423,$U$12:$AD$125,8)=VLOOKUP(A422,$U$12:$AD$125,8),0,VLOOKUP(A423,U$12:$AD$125,8))</f>
        <v>0</v>
      </c>
      <c r="M423" s="147">
        <f>IF(L423&gt;0,VLOOKUP(L423,T$12:$AC$125,7),0)</f>
        <v>0</v>
      </c>
      <c r="N423" s="142">
        <f t="shared" si="166"/>
        <v>0</v>
      </c>
      <c r="O423" s="142">
        <f t="shared" ca="1" si="167"/>
        <v>9428.7014999999992</v>
      </c>
      <c r="P423" s="148" t="str">
        <f t="shared" si="172"/>
        <v>A+J=</v>
      </c>
      <c r="Q423" s="149">
        <f t="shared" si="173"/>
        <v>44266</v>
      </c>
      <c r="R423" s="12"/>
      <c r="S423" s="12"/>
      <c r="V423" s="12"/>
      <c r="W423" s="12"/>
      <c r="X423" s="12"/>
      <c r="Y423" s="12"/>
      <c r="Z423" s="12"/>
      <c r="AA423" s="12"/>
      <c r="AB423" s="12"/>
      <c r="AC423" s="12"/>
      <c r="AD423" s="12"/>
      <c r="AE423" s="12"/>
      <c r="AF423" s="113">
        <f t="shared" si="182"/>
        <v>43831</v>
      </c>
      <c r="AG423" s="18">
        <f t="shared" ca="1" si="179"/>
        <v>157529.4945</v>
      </c>
      <c r="AH423" s="18">
        <f t="shared" si="179"/>
        <v>150000</v>
      </c>
      <c r="AI423" s="6">
        <f t="shared" ca="1" si="179"/>
        <v>0</v>
      </c>
      <c r="AJ423" s="19">
        <f t="shared" ca="1" si="179"/>
        <v>0</v>
      </c>
      <c r="AK423" s="6">
        <f t="shared" si="179"/>
        <v>1.03</v>
      </c>
      <c r="AL423" s="113">
        <f t="shared" si="180"/>
        <v>43831</v>
      </c>
      <c r="AM423" s="19">
        <f t="shared" ca="1" si="181"/>
        <v>1.0501966300000001</v>
      </c>
      <c r="AN423" s="18">
        <f t="shared" ca="1" si="181"/>
        <v>7529.4944999999998</v>
      </c>
      <c r="AO423" s="12">
        <f t="shared" si="181"/>
        <v>0</v>
      </c>
      <c r="AP423" s="20">
        <f t="shared" si="181"/>
        <v>0</v>
      </c>
      <c r="AQ423" s="18">
        <f t="shared" si="181"/>
        <v>0</v>
      </c>
      <c r="AR423" s="13" t="str">
        <f t="shared" si="181"/>
        <v>A+J=</v>
      </c>
      <c r="AS423" s="113">
        <f t="shared" si="181"/>
        <v>44266</v>
      </c>
      <c r="AT423" s="21"/>
      <c r="AU423" s="21"/>
      <c r="AV423" s="45"/>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row>
    <row r="424" spans="1:199" x14ac:dyDescent="0.2">
      <c r="A424" s="140">
        <f t="shared" si="168"/>
        <v>43939</v>
      </c>
      <c r="B424" s="141">
        <f t="shared" ca="1" si="174"/>
        <v>159452.06400000001</v>
      </c>
      <c r="C424" s="142">
        <f t="shared" si="169"/>
        <v>150000</v>
      </c>
      <c r="D424" s="143">
        <f ca="1">IF(A424&lt;$B$1,VLOOKUP(A424,[1]DI!$A$4:$B$15000,2,FALSE),0)</f>
        <v>0</v>
      </c>
      <c r="E424" s="142">
        <f t="shared" ca="1" si="177"/>
        <v>0</v>
      </c>
      <c r="F424" s="144">
        <f t="shared" si="170"/>
        <v>1.03</v>
      </c>
      <c r="G424" s="145">
        <f t="shared" ca="1" si="163"/>
        <v>1</v>
      </c>
      <c r="H424" s="142">
        <f ca="1">TRUNC(PRODUCT(G$10:G423),15)</f>
        <v>1.0630137560296899</v>
      </c>
      <c r="I424" s="142">
        <f t="shared" si="171"/>
        <v>1</v>
      </c>
      <c r="J424" s="142">
        <f t="shared" ca="1" si="164"/>
        <v>1.06301376</v>
      </c>
      <c r="K424" s="142">
        <f t="shared" ca="1" si="165"/>
        <v>9452.0640000000003</v>
      </c>
      <c r="L424" s="146">
        <f>IF(VLOOKUP(A424,$U$12:$AD$125,8)=VLOOKUP(A423,$U$12:$AD$125,8),0,VLOOKUP(A424,U$12:$AD$125,8))</f>
        <v>0</v>
      </c>
      <c r="M424" s="147">
        <f>IF(L424&gt;0,VLOOKUP(L424,T$12:$AC$125,7),0)</f>
        <v>0</v>
      </c>
      <c r="N424" s="142">
        <f t="shared" si="166"/>
        <v>0</v>
      </c>
      <c r="O424" s="142">
        <f t="shared" ca="1" si="167"/>
        <v>9452.0640000000003</v>
      </c>
      <c r="P424" s="148" t="str">
        <f t="shared" si="172"/>
        <v>A+J=</v>
      </c>
      <c r="Q424" s="149">
        <f t="shared" si="173"/>
        <v>44266</v>
      </c>
      <c r="R424" s="12"/>
      <c r="S424" s="12"/>
      <c r="V424" s="12"/>
      <c r="W424" s="12"/>
      <c r="X424" s="12"/>
      <c r="Y424" s="12"/>
      <c r="Z424" s="12"/>
      <c r="AA424" s="12"/>
      <c r="AB424" s="12"/>
      <c r="AC424" s="12"/>
      <c r="AD424" s="12"/>
      <c r="AE424" s="12"/>
      <c r="AF424" s="113">
        <f t="shared" si="182"/>
        <v>43832</v>
      </c>
      <c r="AG424" s="18">
        <f t="shared" ca="1" si="179"/>
        <v>157529.4945</v>
      </c>
      <c r="AH424" s="18">
        <f t="shared" si="179"/>
        <v>150000</v>
      </c>
      <c r="AI424" s="6">
        <f t="shared" ca="1" si="179"/>
        <v>4.4000000000000004E-2</v>
      </c>
      <c r="AJ424" s="19">
        <f t="shared" ca="1" si="179"/>
        <v>1.7089000000000001E-4</v>
      </c>
      <c r="AK424" s="6">
        <f t="shared" si="179"/>
        <v>1.03</v>
      </c>
      <c r="AL424" s="113">
        <f t="shared" si="180"/>
        <v>43832</v>
      </c>
      <c r="AM424" s="19">
        <f t="shared" ca="1" si="181"/>
        <v>1.0501966300000001</v>
      </c>
      <c r="AN424" s="18">
        <f t="shared" ca="1" si="181"/>
        <v>7529.4944999999998</v>
      </c>
      <c r="AO424" s="12">
        <f t="shared" si="181"/>
        <v>0</v>
      </c>
      <c r="AP424" s="20">
        <f t="shared" si="181"/>
        <v>0</v>
      </c>
      <c r="AQ424" s="18">
        <f t="shared" si="181"/>
        <v>0</v>
      </c>
      <c r="AR424" s="13" t="str">
        <f t="shared" si="181"/>
        <v>A+J=</v>
      </c>
      <c r="AS424" s="113">
        <f t="shared" si="181"/>
        <v>44266</v>
      </c>
      <c r="AT424" s="21"/>
      <c r="AU424" s="21"/>
      <c r="AV424" s="45"/>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row>
    <row r="425" spans="1:199" x14ac:dyDescent="0.2">
      <c r="A425" s="140">
        <f t="shared" si="168"/>
        <v>43940</v>
      </c>
      <c r="B425" s="141">
        <f t="shared" ca="1" si="174"/>
        <v>159452.06400000001</v>
      </c>
      <c r="C425" s="142">
        <f t="shared" si="169"/>
        <v>150000</v>
      </c>
      <c r="D425" s="143">
        <f ca="1">IF(A425&lt;$B$1,VLOOKUP(A425,[1]DI!$A$4:$B$15000,2,FALSE),0)</f>
        <v>0</v>
      </c>
      <c r="E425" s="142">
        <f t="shared" ca="1" si="177"/>
        <v>0</v>
      </c>
      <c r="F425" s="144">
        <f t="shared" si="170"/>
        <v>1.03</v>
      </c>
      <c r="G425" s="145">
        <f t="shared" ca="1" si="163"/>
        <v>1</v>
      </c>
      <c r="H425" s="142">
        <f ca="1">TRUNC(PRODUCT(G$10:G424),15)</f>
        <v>1.0630137560296899</v>
      </c>
      <c r="I425" s="142">
        <f t="shared" si="171"/>
        <v>1</v>
      </c>
      <c r="J425" s="142">
        <f t="shared" ca="1" si="164"/>
        <v>1.06301376</v>
      </c>
      <c r="K425" s="142">
        <f t="shared" ca="1" si="165"/>
        <v>9452.0640000000003</v>
      </c>
      <c r="L425" s="146">
        <f>IF(VLOOKUP(A425,$U$12:$AD$125,8)=VLOOKUP(A424,$U$12:$AD$125,8),0,VLOOKUP(A425,U$12:$AD$125,8))</f>
        <v>0</v>
      </c>
      <c r="M425" s="147">
        <f>IF(L425&gt;0,VLOOKUP(L425,T$12:$AC$125,7),0)</f>
        <v>0</v>
      </c>
      <c r="N425" s="142">
        <f t="shared" si="166"/>
        <v>0</v>
      </c>
      <c r="O425" s="142">
        <f t="shared" ca="1" si="167"/>
        <v>9452.0640000000003</v>
      </c>
      <c r="P425" s="148" t="str">
        <f t="shared" si="172"/>
        <v>A+J=</v>
      </c>
      <c r="Q425" s="149">
        <f t="shared" si="173"/>
        <v>44266</v>
      </c>
      <c r="R425" s="12"/>
      <c r="S425" s="12"/>
      <c r="V425" s="12"/>
      <c r="W425" s="12"/>
      <c r="X425" s="12"/>
      <c r="Y425" s="12"/>
      <c r="Z425" s="12"/>
      <c r="AA425" s="12"/>
      <c r="AB425" s="12"/>
      <c r="AC425" s="12"/>
      <c r="AD425" s="12"/>
      <c r="AE425" s="12"/>
      <c r="AF425" s="113">
        <f t="shared" si="182"/>
        <v>43833</v>
      </c>
      <c r="AG425" s="18">
        <f t="shared" ca="1" si="179"/>
        <v>157557.22200000001</v>
      </c>
      <c r="AH425" s="18">
        <f t="shared" si="179"/>
        <v>150000</v>
      </c>
      <c r="AI425" s="6">
        <f t="shared" ca="1" si="179"/>
        <v>4.4000000000000004E-2</v>
      </c>
      <c r="AJ425" s="19">
        <f t="shared" ca="1" si="179"/>
        <v>1.7089000000000001E-4</v>
      </c>
      <c r="AK425" s="6">
        <f t="shared" si="179"/>
        <v>1.03</v>
      </c>
      <c r="AL425" s="113">
        <f t="shared" si="180"/>
        <v>43833</v>
      </c>
      <c r="AM425" s="19">
        <f t="shared" ca="1" si="181"/>
        <v>1.05038148</v>
      </c>
      <c r="AN425" s="18">
        <f t="shared" ca="1" si="181"/>
        <v>7557.2219999999998</v>
      </c>
      <c r="AO425" s="12">
        <f t="shared" si="181"/>
        <v>0</v>
      </c>
      <c r="AP425" s="20">
        <f t="shared" si="181"/>
        <v>0</v>
      </c>
      <c r="AQ425" s="18">
        <f t="shared" si="181"/>
        <v>0</v>
      </c>
      <c r="AR425" s="13" t="str">
        <f t="shared" si="181"/>
        <v>A+J=</v>
      </c>
      <c r="AS425" s="113">
        <f t="shared" si="181"/>
        <v>44266</v>
      </c>
      <c r="AT425" s="21"/>
      <c r="AU425" s="21"/>
      <c r="AV425" s="45"/>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row>
    <row r="426" spans="1:199" x14ac:dyDescent="0.2">
      <c r="A426" s="140">
        <f t="shared" si="168"/>
        <v>43941</v>
      </c>
      <c r="B426" s="141">
        <f t="shared" ca="1" si="174"/>
        <v>159452.06400000001</v>
      </c>
      <c r="C426" s="142">
        <f t="shared" si="169"/>
        <v>150000</v>
      </c>
      <c r="D426" s="143">
        <f ca="1">IF(A426&lt;$B$1,VLOOKUP(A426,[1]DI!$A$4:$B$15000,2,FALSE),0)</f>
        <v>3.6500000000000005E-2</v>
      </c>
      <c r="E426" s="142">
        <f t="shared" ca="1" si="177"/>
        <v>1.4227E-4</v>
      </c>
      <c r="F426" s="144">
        <f t="shared" si="170"/>
        <v>1.03</v>
      </c>
      <c r="G426" s="145">
        <f t="shared" ca="1" si="163"/>
        <v>1.0001465381000001</v>
      </c>
      <c r="H426" s="142">
        <f ca="1">TRUNC(PRODUCT(G$10:G425),15)</f>
        <v>1.0630137560296899</v>
      </c>
      <c r="I426" s="142">
        <f t="shared" si="171"/>
        <v>1</v>
      </c>
      <c r="J426" s="142">
        <f t="shared" ca="1" si="164"/>
        <v>1.06301376</v>
      </c>
      <c r="K426" s="142">
        <f t="shared" ca="1" si="165"/>
        <v>9452.0640000000003</v>
      </c>
      <c r="L426" s="146">
        <f>IF(VLOOKUP(A426,$U$12:$AD$125,8)=VLOOKUP(A425,$U$12:$AD$125,8),0,VLOOKUP(A426,U$12:$AD$125,8))</f>
        <v>0</v>
      </c>
      <c r="M426" s="147">
        <f>IF(L426&gt;0,VLOOKUP(L426,T$12:$AC$125,7),0)</f>
        <v>0</v>
      </c>
      <c r="N426" s="142">
        <f t="shared" si="166"/>
        <v>0</v>
      </c>
      <c r="O426" s="142">
        <f t="shared" ca="1" si="167"/>
        <v>9452.0640000000003</v>
      </c>
      <c r="P426" s="148" t="str">
        <f t="shared" si="172"/>
        <v>A+J=</v>
      </c>
      <c r="Q426" s="149">
        <f t="shared" si="173"/>
        <v>44266</v>
      </c>
      <c r="R426" s="12"/>
      <c r="S426" s="12"/>
      <c r="V426" s="12"/>
      <c r="W426" s="12"/>
      <c r="X426" s="12"/>
      <c r="Y426" s="12"/>
      <c r="Z426" s="12"/>
      <c r="AA426" s="12"/>
      <c r="AB426" s="12"/>
      <c r="AC426" s="12"/>
      <c r="AD426" s="12"/>
      <c r="AE426" s="12"/>
      <c r="AF426" s="113">
        <f t="shared" si="182"/>
        <v>43834</v>
      </c>
      <c r="AG426" s="18">
        <f t="shared" ca="1" si="179"/>
        <v>157584.95399998999</v>
      </c>
      <c r="AH426" s="18">
        <f t="shared" si="179"/>
        <v>150000</v>
      </c>
      <c r="AI426" s="6">
        <f t="shared" ca="1" si="179"/>
        <v>0</v>
      </c>
      <c r="AJ426" s="19">
        <f t="shared" ca="1" si="179"/>
        <v>0</v>
      </c>
      <c r="AK426" s="6">
        <f t="shared" si="179"/>
        <v>1.03</v>
      </c>
      <c r="AL426" s="113">
        <f t="shared" si="180"/>
        <v>43834</v>
      </c>
      <c r="AM426" s="19">
        <f t="shared" ca="1" si="181"/>
        <v>1.0505663599999999</v>
      </c>
      <c r="AN426" s="18">
        <f t="shared" ca="1" si="181"/>
        <v>7584.9539999899998</v>
      </c>
      <c r="AO426" s="12">
        <f t="shared" si="181"/>
        <v>0</v>
      </c>
      <c r="AP426" s="20">
        <f t="shared" si="181"/>
        <v>0</v>
      </c>
      <c r="AQ426" s="18">
        <f t="shared" si="181"/>
        <v>0</v>
      </c>
      <c r="AR426" s="13" t="str">
        <f t="shared" si="181"/>
        <v>A+J=</v>
      </c>
      <c r="AS426" s="113">
        <f t="shared" si="181"/>
        <v>44266</v>
      </c>
      <c r="AT426" s="21"/>
      <c r="AU426" s="21"/>
      <c r="AV426" s="45"/>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row>
    <row r="427" spans="1:199" x14ac:dyDescent="0.2">
      <c r="A427" s="140">
        <f t="shared" si="168"/>
        <v>43942</v>
      </c>
      <c r="B427" s="141">
        <f t="shared" ca="1" si="174"/>
        <v>159475.42949998999</v>
      </c>
      <c r="C427" s="142">
        <f t="shared" si="169"/>
        <v>150000</v>
      </c>
      <c r="D427" s="143">
        <f ca="1">IF(A427&lt;$B$1,VLOOKUP(A427,[1]DI!$A$4:$B$15000,2,FALSE),0)</f>
        <v>0</v>
      </c>
      <c r="E427" s="142">
        <f t="shared" ca="1" si="177"/>
        <v>0</v>
      </c>
      <c r="F427" s="144">
        <f t="shared" si="170"/>
        <v>1.03</v>
      </c>
      <c r="G427" s="145">
        <f t="shared" ca="1" si="163"/>
        <v>1</v>
      </c>
      <c r="H427" s="142">
        <f ca="1">TRUNC(PRODUCT(G$10:G426),15)</f>
        <v>1.06316952804578</v>
      </c>
      <c r="I427" s="142">
        <f t="shared" si="171"/>
        <v>1</v>
      </c>
      <c r="J427" s="142">
        <f t="shared" ca="1" si="164"/>
        <v>1.0631695299999999</v>
      </c>
      <c r="K427" s="142">
        <f t="shared" ca="1" si="165"/>
        <v>9475.4294999899994</v>
      </c>
      <c r="L427" s="146">
        <f>IF(VLOOKUP(A427,$U$12:$AD$125,8)=VLOOKUP(A426,$U$12:$AD$125,8),0,VLOOKUP(A427,U$12:$AD$125,8))</f>
        <v>0</v>
      </c>
      <c r="M427" s="147">
        <f>IF(L427&gt;0,VLOOKUP(L427,T$12:$AC$125,7),0)</f>
        <v>0</v>
      </c>
      <c r="N427" s="142">
        <f t="shared" si="166"/>
        <v>0</v>
      </c>
      <c r="O427" s="142">
        <f t="shared" ca="1" si="167"/>
        <v>9475.4294999899994</v>
      </c>
      <c r="P427" s="148" t="str">
        <f t="shared" si="172"/>
        <v>A+J=</v>
      </c>
      <c r="Q427" s="149">
        <f t="shared" si="173"/>
        <v>44266</v>
      </c>
      <c r="R427" s="12"/>
      <c r="S427" s="12"/>
      <c r="V427" s="12"/>
      <c r="W427" s="12"/>
      <c r="X427" s="12"/>
      <c r="Y427" s="12"/>
      <c r="Z427" s="12"/>
      <c r="AA427" s="12"/>
      <c r="AB427" s="12"/>
      <c r="AC427" s="12"/>
      <c r="AD427" s="12"/>
      <c r="AE427" s="12"/>
      <c r="AF427" s="113">
        <f t="shared" si="182"/>
        <v>43835</v>
      </c>
      <c r="AG427" s="18">
        <f t="shared" ca="1" si="179"/>
        <v>157584.95399998999</v>
      </c>
      <c r="AH427" s="18">
        <f t="shared" si="179"/>
        <v>150000</v>
      </c>
      <c r="AI427" s="6">
        <f t="shared" ca="1" si="179"/>
        <v>0</v>
      </c>
      <c r="AJ427" s="19">
        <f t="shared" ca="1" si="179"/>
        <v>0</v>
      </c>
      <c r="AK427" s="6">
        <f t="shared" si="179"/>
        <v>1.03</v>
      </c>
      <c r="AL427" s="113">
        <f t="shared" si="180"/>
        <v>43835</v>
      </c>
      <c r="AM427" s="19">
        <f t="shared" ca="1" si="181"/>
        <v>1.0505663599999999</v>
      </c>
      <c r="AN427" s="18">
        <f t="shared" ca="1" si="181"/>
        <v>7584.9539999899998</v>
      </c>
      <c r="AO427" s="12">
        <f t="shared" si="181"/>
        <v>0</v>
      </c>
      <c r="AP427" s="20">
        <f t="shared" si="181"/>
        <v>0</v>
      </c>
      <c r="AQ427" s="18">
        <f t="shared" si="181"/>
        <v>0</v>
      </c>
      <c r="AR427" s="13" t="str">
        <f t="shared" si="181"/>
        <v>A+J=</v>
      </c>
      <c r="AS427" s="113">
        <f t="shared" si="181"/>
        <v>44266</v>
      </c>
      <c r="AT427" s="21"/>
      <c r="AU427" s="21"/>
      <c r="AV427" s="45"/>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row>
    <row r="428" spans="1:199" x14ac:dyDescent="0.2">
      <c r="A428" s="140">
        <f t="shared" si="168"/>
        <v>43943</v>
      </c>
      <c r="B428" s="141">
        <f t="shared" ca="1" si="174"/>
        <v>159475.42949998999</v>
      </c>
      <c r="C428" s="142">
        <f t="shared" si="169"/>
        <v>150000</v>
      </c>
      <c r="D428" s="143">
        <f ca="1">IF(A428&lt;$B$1,VLOOKUP(A428,[1]DI!$A$4:$B$15000,2,FALSE),0)</f>
        <v>3.6500000000000005E-2</v>
      </c>
      <c r="E428" s="142">
        <f t="shared" ca="1" si="177"/>
        <v>1.4227E-4</v>
      </c>
      <c r="F428" s="144">
        <f t="shared" si="170"/>
        <v>1.03</v>
      </c>
      <c r="G428" s="145">
        <f t="shared" ca="1" si="163"/>
        <v>1.0001465381000001</v>
      </c>
      <c r="H428" s="142">
        <f ca="1">TRUNC(PRODUCT(G$10:G427),15)</f>
        <v>1.06316952804578</v>
      </c>
      <c r="I428" s="142">
        <f t="shared" si="171"/>
        <v>1</v>
      </c>
      <c r="J428" s="142">
        <f t="shared" ca="1" si="164"/>
        <v>1.0631695299999999</v>
      </c>
      <c r="K428" s="142">
        <f t="shared" ca="1" si="165"/>
        <v>9475.4294999899994</v>
      </c>
      <c r="L428" s="146">
        <f>IF(VLOOKUP(A428,$U$12:$AD$125,8)=VLOOKUP(A427,$U$12:$AD$125,8),0,VLOOKUP(A428,U$12:$AD$125,8))</f>
        <v>0</v>
      </c>
      <c r="M428" s="147">
        <f>IF(L428&gt;0,VLOOKUP(L428,T$12:$AC$125,7),0)</f>
        <v>0</v>
      </c>
      <c r="N428" s="142">
        <f t="shared" si="166"/>
        <v>0</v>
      </c>
      <c r="O428" s="142">
        <f t="shared" ca="1" si="167"/>
        <v>9475.4294999899994</v>
      </c>
      <c r="P428" s="148" t="str">
        <f t="shared" si="172"/>
        <v>A+J=</v>
      </c>
      <c r="Q428" s="149">
        <f t="shared" si="173"/>
        <v>44266</v>
      </c>
      <c r="R428" s="12"/>
      <c r="S428" s="12"/>
      <c r="V428" s="12"/>
      <c r="W428" s="12"/>
      <c r="X428" s="12"/>
      <c r="Y428" s="12"/>
      <c r="Z428" s="12"/>
      <c r="AA428" s="12"/>
      <c r="AB428" s="12"/>
      <c r="AC428" s="12"/>
      <c r="AD428" s="12"/>
      <c r="AE428" s="12"/>
      <c r="AF428" s="113">
        <f t="shared" si="182"/>
        <v>43836</v>
      </c>
      <c r="AG428" s="18">
        <f t="shared" ca="1" si="179"/>
        <v>157584.95399998999</v>
      </c>
      <c r="AH428" s="18">
        <f t="shared" si="179"/>
        <v>150000</v>
      </c>
      <c r="AI428" s="6">
        <f t="shared" ca="1" si="179"/>
        <v>4.4000000000000004E-2</v>
      </c>
      <c r="AJ428" s="19">
        <f t="shared" ca="1" si="179"/>
        <v>1.7089000000000001E-4</v>
      </c>
      <c r="AK428" s="6">
        <f t="shared" si="179"/>
        <v>1.03</v>
      </c>
      <c r="AL428" s="113">
        <f t="shared" si="180"/>
        <v>43836</v>
      </c>
      <c r="AM428" s="19">
        <f t="shared" ca="1" si="181"/>
        <v>1.0505663599999999</v>
      </c>
      <c r="AN428" s="18">
        <f t="shared" ca="1" si="181"/>
        <v>7584.9539999899998</v>
      </c>
      <c r="AO428" s="12">
        <f t="shared" si="181"/>
        <v>0</v>
      </c>
      <c r="AP428" s="20">
        <f t="shared" si="181"/>
        <v>0</v>
      </c>
      <c r="AQ428" s="18">
        <f t="shared" si="181"/>
        <v>0</v>
      </c>
      <c r="AR428" s="13" t="str">
        <f t="shared" si="181"/>
        <v>A+J=</v>
      </c>
      <c r="AS428" s="113">
        <f t="shared" si="181"/>
        <v>44266</v>
      </c>
      <c r="AT428" s="21"/>
      <c r="AU428" s="21"/>
      <c r="AV428" s="45"/>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row>
    <row r="429" spans="1:199" x14ac:dyDescent="0.2">
      <c r="A429" s="140">
        <f t="shared" si="168"/>
        <v>43944</v>
      </c>
      <c r="B429" s="141">
        <f t="shared" ca="1" si="174"/>
        <v>159498.79799999</v>
      </c>
      <c r="C429" s="142">
        <f t="shared" si="169"/>
        <v>150000</v>
      </c>
      <c r="D429" s="143">
        <f ca="1">IF(A429&lt;$B$1,VLOOKUP(A429,[1]DI!$A$4:$B$15000,2,FALSE),0)</f>
        <v>3.6500000000000005E-2</v>
      </c>
      <c r="E429" s="142">
        <f t="shared" ca="1" si="177"/>
        <v>1.4227E-4</v>
      </c>
      <c r="F429" s="144">
        <f t="shared" si="170"/>
        <v>1.03</v>
      </c>
      <c r="G429" s="145">
        <f t="shared" ca="1" si="163"/>
        <v>1.0001465381000001</v>
      </c>
      <c r="H429" s="142">
        <f ca="1">TRUNC(PRODUCT(G$10:G428),15)</f>
        <v>1.0633253228883901</v>
      </c>
      <c r="I429" s="142">
        <f t="shared" si="171"/>
        <v>1</v>
      </c>
      <c r="J429" s="142">
        <f t="shared" ca="1" si="164"/>
        <v>1.0633253199999999</v>
      </c>
      <c r="K429" s="142">
        <f t="shared" ca="1" si="165"/>
        <v>9498.7979999899999</v>
      </c>
      <c r="L429" s="146">
        <f>IF(VLOOKUP(A429,$U$12:$AD$125,8)=VLOOKUP(A428,$U$12:$AD$125,8),0,VLOOKUP(A429,U$12:$AD$125,8))</f>
        <v>0</v>
      </c>
      <c r="M429" s="147">
        <f>IF(L429&gt;0,VLOOKUP(L429,T$12:$AC$125,7),0)</f>
        <v>0</v>
      </c>
      <c r="N429" s="142">
        <f t="shared" si="166"/>
        <v>0</v>
      </c>
      <c r="O429" s="142">
        <f t="shared" ca="1" si="167"/>
        <v>9498.7979999899999</v>
      </c>
      <c r="P429" s="148" t="str">
        <f t="shared" si="172"/>
        <v>A+J=</v>
      </c>
      <c r="Q429" s="149">
        <f t="shared" si="173"/>
        <v>44266</v>
      </c>
      <c r="R429" s="12"/>
      <c r="S429" s="39"/>
      <c r="V429" s="39"/>
      <c r="W429" s="39"/>
      <c r="X429" s="39"/>
      <c r="Y429" s="39"/>
      <c r="Z429" s="12"/>
      <c r="AA429" s="39"/>
      <c r="AB429" s="39"/>
      <c r="AC429" s="39"/>
      <c r="AD429" s="39"/>
      <c r="AE429" s="39"/>
      <c r="AF429" s="113">
        <f t="shared" si="182"/>
        <v>43837</v>
      </c>
      <c r="AG429" s="18">
        <f t="shared" ca="1" si="179"/>
        <v>157612.69200000001</v>
      </c>
      <c r="AH429" s="18">
        <f t="shared" si="179"/>
        <v>150000</v>
      </c>
      <c r="AI429" s="6">
        <f t="shared" ca="1" si="179"/>
        <v>4.4000000000000004E-2</v>
      </c>
      <c r="AJ429" s="19">
        <f t="shared" ca="1" si="179"/>
        <v>1.7089000000000001E-4</v>
      </c>
      <c r="AK429" s="6">
        <f t="shared" si="179"/>
        <v>1.03</v>
      </c>
      <c r="AL429" s="113">
        <f t="shared" si="180"/>
        <v>43837</v>
      </c>
      <c r="AM429" s="19">
        <f t="shared" ca="1" si="181"/>
        <v>1.0507512800000001</v>
      </c>
      <c r="AN429" s="18">
        <f t="shared" ca="1" si="181"/>
        <v>7612.692</v>
      </c>
      <c r="AO429" s="12">
        <f t="shared" si="181"/>
        <v>0</v>
      </c>
      <c r="AP429" s="20">
        <f t="shared" si="181"/>
        <v>0</v>
      </c>
      <c r="AQ429" s="18">
        <f t="shared" si="181"/>
        <v>0</v>
      </c>
      <c r="AR429" s="13" t="str">
        <f t="shared" si="181"/>
        <v>A+J=</v>
      </c>
      <c r="AS429" s="113">
        <f t="shared" si="181"/>
        <v>44266</v>
      </c>
      <c r="AT429" s="40"/>
      <c r="AU429" s="40"/>
      <c r="AV429" s="46"/>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c r="DK429" s="40"/>
      <c r="DL429" s="40"/>
      <c r="DM429" s="40"/>
      <c r="DN429" s="40"/>
      <c r="DO429" s="40"/>
      <c r="DP429" s="40"/>
      <c r="DQ429" s="40"/>
      <c r="DR429" s="40"/>
      <c r="DS429" s="40"/>
      <c r="DT429" s="40"/>
      <c r="DU429" s="40"/>
      <c r="DV429" s="40"/>
      <c r="DW429" s="40"/>
      <c r="DX429" s="40"/>
      <c r="DY429" s="40"/>
      <c r="DZ429" s="40"/>
      <c r="EA429" s="40"/>
      <c r="EB429" s="40"/>
      <c r="EC429" s="40"/>
      <c r="ED429" s="40"/>
      <c r="EE429" s="40"/>
      <c r="EF429" s="40"/>
      <c r="EG429" s="40"/>
      <c r="EH429" s="40"/>
      <c r="EI429" s="40"/>
      <c r="EJ429" s="40"/>
      <c r="EK429" s="40"/>
      <c r="EL429" s="40"/>
      <c r="EM429" s="40"/>
      <c r="EN429" s="40"/>
      <c r="EO429" s="40"/>
      <c r="EP429" s="40"/>
      <c r="EQ429" s="40"/>
      <c r="ER429" s="40"/>
      <c r="ES429" s="40"/>
      <c r="ET429" s="40"/>
      <c r="EU429" s="40"/>
      <c r="EV429" s="40"/>
      <c r="EW429" s="40"/>
      <c r="EX429" s="40"/>
      <c r="EY429" s="40"/>
      <c r="EZ429" s="40"/>
      <c r="FA429" s="40"/>
      <c r="FB429" s="40"/>
      <c r="FC429" s="40"/>
      <c r="FD429" s="40"/>
      <c r="FE429" s="40"/>
      <c r="FF429" s="40"/>
      <c r="FG429" s="40"/>
      <c r="FH429" s="40"/>
      <c r="FI429" s="40"/>
      <c r="FJ429" s="40"/>
      <c r="FK429" s="40"/>
      <c r="FL429" s="40"/>
      <c r="FM429" s="40"/>
      <c r="FN429" s="40"/>
      <c r="FO429" s="40"/>
      <c r="FP429" s="40"/>
      <c r="FQ429" s="40"/>
      <c r="FR429" s="40"/>
      <c r="FS429" s="40"/>
      <c r="FT429" s="40"/>
      <c r="FU429" s="40"/>
      <c r="FV429" s="40"/>
      <c r="FW429" s="40"/>
      <c r="FX429" s="40"/>
      <c r="FY429" s="40"/>
      <c r="FZ429" s="40"/>
      <c r="GA429" s="40"/>
      <c r="GB429" s="40"/>
      <c r="GC429" s="40"/>
      <c r="GD429" s="40"/>
      <c r="GE429" s="40"/>
      <c r="GF429" s="40"/>
      <c r="GG429" s="40"/>
      <c r="GH429" s="40"/>
      <c r="GI429" s="40"/>
      <c r="GJ429" s="40"/>
      <c r="GK429" s="40"/>
      <c r="GL429" s="40"/>
      <c r="GM429" s="40"/>
      <c r="GN429" s="40"/>
      <c r="GO429" s="40"/>
      <c r="GP429" s="40"/>
      <c r="GQ429" s="40"/>
    </row>
    <row r="430" spans="1:199" x14ac:dyDescent="0.2">
      <c r="A430" s="140">
        <f t="shared" si="168"/>
        <v>43945</v>
      </c>
      <c r="B430" s="141">
        <f t="shared" ca="1" si="174"/>
        <v>159522.17099998999</v>
      </c>
      <c r="C430" s="142">
        <f t="shared" si="169"/>
        <v>150000</v>
      </c>
      <c r="D430" s="143">
        <f ca="1">IF(A430&lt;$B$1,VLOOKUP(A430,[1]DI!$A$4:$B$15000,2,FALSE),0)</f>
        <v>3.6500000000000005E-2</v>
      </c>
      <c r="E430" s="142">
        <f t="shared" ca="1" si="177"/>
        <v>1.4227E-4</v>
      </c>
      <c r="F430" s="144">
        <f t="shared" si="170"/>
        <v>1.03</v>
      </c>
      <c r="G430" s="145">
        <f t="shared" ca="1" si="163"/>
        <v>1.0001465381000001</v>
      </c>
      <c r="H430" s="142">
        <f ca="1">TRUNC(PRODUCT(G$10:G429),15)</f>
        <v>1.0634811405608899</v>
      </c>
      <c r="I430" s="142">
        <f t="shared" si="171"/>
        <v>1</v>
      </c>
      <c r="J430" s="142">
        <f t="shared" ca="1" si="164"/>
        <v>1.0634811399999999</v>
      </c>
      <c r="K430" s="142">
        <f t="shared" ca="1" si="165"/>
        <v>9522.1709999899995</v>
      </c>
      <c r="L430" s="146">
        <f>IF(VLOOKUP(A430,$U$12:$AD$125,8)=VLOOKUP(A429,$U$12:$AD$125,8),0,VLOOKUP(A430,U$12:$AD$125,8))</f>
        <v>0</v>
      </c>
      <c r="M430" s="147">
        <f>IF(L430&gt;0,VLOOKUP(L430,T$12:$AC$125,7),0)</f>
        <v>0</v>
      </c>
      <c r="N430" s="142">
        <f t="shared" si="166"/>
        <v>0</v>
      </c>
      <c r="O430" s="142">
        <f t="shared" ca="1" si="167"/>
        <v>9522.1709999899995</v>
      </c>
      <c r="P430" s="148" t="str">
        <f t="shared" si="172"/>
        <v>A+J=</v>
      </c>
      <c r="Q430" s="149">
        <f t="shared" si="173"/>
        <v>44266</v>
      </c>
      <c r="R430" s="12"/>
      <c r="S430" s="12"/>
      <c r="V430" s="12"/>
      <c r="W430" s="12"/>
      <c r="X430" s="12"/>
      <c r="Y430" s="12"/>
      <c r="Z430" s="12"/>
      <c r="AA430" s="12"/>
      <c r="AB430" s="12"/>
      <c r="AC430" s="12"/>
      <c r="AD430" s="12"/>
      <c r="AE430" s="12"/>
      <c r="AF430" s="113">
        <f t="shared" si="182"/>
        <v>43838</v>
      </c>
      <c r="AG430" s="18">
        <f t="shared" ca="1" si="179"/>
        <v>157640.4345</v>
      </c>
      <c r="AH430" s="18">
        <f t="shared" si="179"/>
        <v>150000</v>
      </c>
      <c r="AI430" s="6">
        <f t="shared" ca="1" si="179"/>
        <v>4.4000000000000004E-2</v>
      </c>
      <c r="AJ430" s="19">
        <f t="shared" ca="1" si="179"/>
        <v>1.7089000000000001E-4</v>
      </c>
      <c r="AK430" s="6">
        <f t="shared" si="179"/>
        <v>1.03</v>
      </c>
      <c r="AL430" s="113">
        <f t="shared" si="180"/>
        <v>43838</v>
      </c>
      <c r="AM430" s="19">
        <f t="shared" ca="1" si="181"/>
        <v>1.05093623</v>
      </c>
      <c r="AN430" s="18">
        <f t="shared" ca="1" si="181"/>
        <v>7640.4345000000003</v>
      </c>
      <c r="AO430" s="12">
        <f t="shared" si="181"/>
        <v>0</v>
      </c>
      <c r="AP430" s="20">
        <f t="shared" si="181"/>
        <v>0</v>
      </c>
      <c r="AQ430" s="18">
        <f t="shared" si="181"/>
        <v>0</v>
      </c>
      <c r="AR430" s="13" t="str">
        <f t="shared" si="181"/>
        <v>A+J=</v>
      </c>
      <c r="AS430" s="113">
        <f t="shared" si="181"/>
        <v>44266</v>
      </c>
      <c r="AT430" s="21"/>
      <c r="AU430" s="21"/>
      <c r="AV430" s="45"/>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row>
    <row r="431" spans="1:199" x14ac:dyDescent="0.2">
      <c r="A431" s="140">
        <f t="shared" si="168"/>
        <v>43946</v>
      </c>
      <c r="B431" s="141">
        <f t="shared" ca="1" si="174"/>
        <v>159545.54699999999</v>
      </c>
      <c r="C431" s="142">
        <f t="shared" si="169"/>
        <v>150000</v>
      </c>
      <c r="D431" s="143">
        <f ca="1">IF(A431&lt;$B$1,VLOOKUP(A431,[1]DI!$A$4:$B$15000,2,FALSE),0)</f>
        <v>0</v>
      </c>
      <c r="E431" s="142">
        <f t="shared" ca="1" si="177"/>
        <v>0</v>
      </c>
      <c r="F431" s="144">
        <f t="shared" si="170"/>
        <v>1.03</v>
      </c>
      <c r="G431" s="145">
        <f t="shared" ca="1" si="163"/>
        <v>1</v>
      </c>
      <c r="H431" s="142">
        <f ca="1">TRUNC(PRODUCT(G$10:G430),15)</f>
        <v>1.06363698106662</v>
      </c>
      <c r="I431" s="142">
        <f t="shared" si="171"/>
        <v>1</v>
      </c>
      <c r="J431" s="142">
        <f t="shared" ca="1" si="164"/>
        <v>1.0636369800000001</v>
      </c>
      <c r="K431" s="142">
        <f t="shared" ca="1" si="165"/>
        <v>9545.5470000000005</v>
      </c>
      <c r="L431" s="146">
        <f>IF(VLOOKUP(A431,$U$12:$AD$125,8)=VLOOKUP(A430,$U$12:$AD$125,8),0,VLOOKUP(A431,U$12:$AD$125,8))</f>
        <v>0</v>
      </c>
      <c r="M431" s="147">
        <f>IF(L431&gt;0,VLOOKUP(L431,T$12:$AC$125,7),0)</f>
        <v>0</v>
      </c>
      <c r="N431" s="142">
        <f t="shared" si="166"/>
        <v>0</v>
      </c>
      <c r="O431" s="142">
        <f t="shared" ca="1" si="167"/>
        <v>9545.5470000000005</v>
      </c>
      <c r="P431" s="148" t="str">
        <f t="shared" si="172"/>
        <v>A+J=</v>
      </c>
      <c r="Q431" s="149">
        <f t="shared" si="173"/>
        <v>44266</v>
      </c>
      <c r="R431" s="12"/>
      <c r="S431" s="12"/>
      <c r="V431" s="12"/>
      <c r="W431" s="12"/>
      <c r="X431" s="12"/>
      <c r="Y431" s="12"/>
      <c r="Z431" s="12"/>
      <c r="AA431" s="12"/>
      <c r="AB431" s="12"/>
      <c r="AC431" s="12"/>
      <c r="AD431" s="12"/>
      <c r="AE431" s="12"/>
      <c r="AF431" s="113">
        <f t="shared" si="182"/>
        <v>43839</v>
      </c>
      <c r="AG431" s="18">
        <f t="shared" ca="1" si="179"/>
        <v>157668.18150000001</v>
      </c>
      <c r="AH431" s="18">
        <f t="shared" si="179"/>
        <v>150000</v>
      </c>
      <c r="AI431" s="6">
        <f t="shared" ca="1" si="179"/>
        <v>4.4000000000000004E-2</v>
      </c>
      <c r="AJ431" s="19">
        <f t="shared" ca="1" si="179"/>
        <v>1.7089000000000001E-4</v>
      </c>
      <c r="AK431" s="6">
        <f t="shared" si="179"/>
        <v>1.03</v>
      </c>
      <c r="AL431" s="113">
        <f t="shared" si="180"/>
        <v>43839</v>
      </c>
      <c r="AM431" s="19">
        <f t="shared" ca="1" si="181"/>
        <v>1.05112121</v>
      </c>
      <c r="AN431" s="18">
        <f t="shared" ca="1" si="181"/>
        <v>7668.1814999999997</v>
      </c>
      <c r="AO431" s="12">
        <f t="shared" si="181"/>
        <v>0</v>
      </c>
      <c r="AP431" s="20">
        <f t="shared" si="181"/>
        <v>0</v>
      </c>
      <c r="AQ431" s="18">
        <f t="shared" si="181"/>
        <v>0</v>
      </c>
      <c r="AR431" s="13" t="str">
        <f t="shared" si="181"/>
        <v>A+J=</v>
      </c>
      <c r="AS431" s="113">
        <f t="shared" si="181"/>
        <v>44266</v>
      </c>
      <c r="AT431" s="21"/>
      <c r="AU431" s="21"/>
      <c r="AV431" s="45"/>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row>
    <row r="432" spans="1:199" x14ac:dyDescent="0.2">
      <c r="A432" s="140">
        <f t="shared" si="168"/>
        <v>43947</v>
      </c>
      <c r="B432" s="141">
        <f t="shared" ca="1" si="174"/>
        <v>159545.54699999999</v>
      </c>
      <c r="C432" s="142">
        <f t="shared" si="169"/>
        <v>150000</v>
      </c>
      <c r="D432" s="143">
        <f ca="1">IF(A432&lt;$B$1,VLOOKUP(A432,[1]DI!$A$4:$B$15000,2,FALSE),0)</f>
        <v>0</v>
      </c>
      <c r="E432" s="142">
        <f t="shared" ca="1" si="177"/>
        <v>0</v>
      </c>
      <c r="F432" s="144">
        <f t="shared" si="170"/>
        <v>1.03</v>
      </c>
      <c r="G432" s="145">
        <f t="shared" ca="1" si="163"/>
        <v>1</v>
      </c>
      <c r="H432" s="142">
        <f ca="1">TRUNC(PRODUCT(G$10:G431),15)</f>
        <v>1.06363698106662</v>
      </c>
      <c r="I432" s="142">
        <f t="shared" si="171"/>
        <v>1</v>
      </c>
      <c r="J432" s="142">
        <f t="shared" ca="1" si="164"/>
        <v>1.0636369800000001</v>
      </c>
      <c r="K432" s="142">
        <f t="shared" ca="1" si="165"/>
        <v>9545.5470000000005</v>
      </c>
      <c r="L432" s="146">
        <f>IF(VLOOKUP(A432,$U$12:$AD$125,8)=VLOOKUP(A431,$U$12:$AD$125,8),0,VLOOKUP(A432,U$12:$AD$125,8))</f>
        <v>0</v>
      </c>
      <c r="M432" s="147">
        <f>IF(L432&gt;0,VLOOKUP(L432,T$12:$AC$125,7),0)</f>
        <v>0</v>
      </c>
      <c r="N432" s="142">
        <f t="shared" si="166"/>
        <v>0</v>
      </c>
      <c r="O432" s="142">
        <f t="shared" ca="1" si="167"/>
        <v>9545.5470000000005</v>
      </c>
      <c r="P432" s="148" t="str">
        <f t="shared" si="172"/>
        <v>A+J=</v>
      </c>
      <c r="Q432" s="149">
        <f t="shared" si="173"/>
        <v>44266</v>
      </c>
      <c r="R432" s="12"/>
      <c r="S432" s="12"/>
      <c r="V432" s="12"/>
      <c r="W432" s="12"/>
      <c r="X432" s="12"/>
      <c r="Y432" s="12"/>
      <c r="Z432" s="12"/>
      <c r="AA432" s="12"/>
      <c r="AB432" s="12"/>
      <c r="AC432" s="12"/>
      <c r="AD432" s="12"/>
      <c r="AE432" s="12"/>
      <c r="AF432" s="113">
        <f t="shared" si="182"/>
        <v>43840</v>
      </c>
      <c r="AG432" s="18">
        <f t="shared" ca="1" si="179"/>
        <v>157695.9345</v>
      </c>
      <c r="AH432" s="18">
        <f t="shared" si="179"/>
        <v>150000</v>
      </c>
      <c r="AI432" s="6">
        <f t="shared" ca="1" si="179"/>
        <v>4.4000000000000004E-2</v>
      </c>
      <c r="AJ432" s="19">
        <f t="shared" ca="1" si="179"/>
        <v>1.7089000000000001E-4</v>
      </c>
      <c r="AK432" s="6">
        <f t="shared" si="179"/>
        <v>1.03</v>
      </c>
      <c r="AL432" s="113">
        <f t="shared" si="180"/>
        <v>43840</v>
      </c>
      <c r="AM432" s="19">
        <f t="shared" ca="1" si="181"/>
        <v>1.05130623</v>
      </c>
      <c r="AN432" s="18">
        <f t="shared" ca="1" si="181"/>
        <v>7695.9345000000003</v>
      </c>
      <c r="AO432" s="12">
        <f t="shared" si="181"/>
        <v>0</v>
      </c>
      <c r="AP432" s="20">
        <f t="shared" si="181"/>
        <v>0</v>
      </c>
      <c r="AQ432" s="18">
        <f t="shared" si="181"/>
        <v>0</v>
      </c>
      <c r="AR432" s="13" t="str">
        <f t="shared" si="181"/>
        <v>A+J=</v>
      </c>
      <c r="AS432" s="113">
        <f t="shared" si="181"/>
        <v>44266</v>
      </c>
      <c r="AT432" s="21"/>
      <c r="AU432" s="21"/>
      <c r="AV432" s="45"/>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row>
    <row r="433" spans="1:196" x14ac:dyDescent="0.2">
      <c r="A433" s="140">
        <f t="shared" si="168"/>
        <v>43948</v>
      </c>
      <c r="B433" s="141">
        <f t="shared" ca="1" si="174"/>
        <v>159545.54699999999</v>
      </c>
      <c r="C433" s="142">
        <f t="shared" si="169"/>
        <v>150000</v>
      </c>
      <c r="D433" s="143">
        <f ca="1">IF(A433&lt;$B$1,VLOOKUP(A433,[1]DI!$A$4:$B$15000,2,FALSE),0)</f>
        <v>3.6500000000000005E-2</v>
      </c>
      <c r="E433" s="142">
        <f t="shared" ca="1" si="177"/>
        <v>1.4227E-4</v>
      </c>
      <c r="F433" s="144">
        <f t="shared" si="170"/>
        <v>1.03</v>
      </c>
      <c r="G433" s="145">
        <f t="shared" ca="1" si="163"/>
        <v>1.0001465381000001</v>
      </c>
      <c r="H433" s="142">
        <f ca="1">TRUNC(PRODUCT(G$10:G432),15)</f>
        <v>1.06363698106662</v>
      </c>
      <c r="I433" s="142">
        <f t="shared" si="171"/>
        <v>1</v>
      </c>
      <c r="J433" s="142">
        <f t="shared" ca="1" si="164"/>
        <v>1.0636369800000001</v>
      </c>
      <c r="K433" s="142">
        <f t="shared" ca="1" si="165"/>
        <v>9545.5470000000005</v>
      </c>
      <c r="L433" s="146">
        <f>IF(VLOOKUP(A433,$U$12:$AD$125,8)=VLOOKUP(A432,$U$12:$AD$125,8),0,VLOOKUP(A433,U$12:$AD$125,8))</f>
        <v>0</v>
      </c>
      <c r="M433" s="147">
        <f>IF(L433&gt;0,VLOOKUP(L433,T$12:$AC$125,7),0)</f>
        <v>0</v>
      </c>
      <c r="N433" s="142">
        <f t="shared" si="166"/>
        <v>0</v>
      </c>
      <c r="O433" s="142">
        <f t="shared" ca="1" si="167"/>
        <v>9545.5470000000005</v>
      </c>
      <c r="P433" s="148" t="str">
        <f t="shared" si="172"/>
        <v>A+J=</v>
      </c>
      <c r="Q433" s="149">
        <f t="shared" si="173"/>
        <v>44266</v>
      </c>
      <c r="R433" s="12"/>
      <c r="S433" s="12"/>
      <c r="V433" s="12"/>
      <c r="W433" s="12"/>
      <c r="X433" s="12"/>
      <c r="Y433" s="12"/>
      <c r="Z433" s="12"/>
      <c r="AA433" s="12"/>
      <c r="AB433" s="12"/>
      <c r="AC433" s="12"/>
      <c r="AD433" s="12"/>
      <c r="AE433" s="12"/>
      <c r="AF433" s="113">
        <f t="shared" si="182"/>
        <v>43841</v>
      </c>
      <c r="AG433" s="18">
        <f t="shared" ref="AG433:AK446" ca="1" si="183">VLOOKUP($AF433,$A$10:$Q$3625,(AG$1)+1)</f>
        <v>157723.69200000001</v>
      </c>
      <c r="AH433" s="18">
        <f t="shared" si="183"/>
        <v>150000</v>
      </c>
      <c r="AI433" s="6">
        <f t="shared" ca="1" si="183"/>
        <v>0</v>
      </c>
      <c r="AJ433" s="19">
        <f t="shared" ca="1" si="183"/>
        <v>0</v>
      </c>
      <c r="AK433" s="6">
        <f t="shared" si="183"/>
        <v>1.03</v>
      </c>
      <c r="AL433" s="113">
        <f t="shared" si="180"/>
        <v>43841</v>
      </c>
      <c r="AM433" s="19">
        <f t="shared" ref="AM433:AS446" ca="1" si="184">VLOOKUP($AF433,$A$10:$Q$3625,(AM$1)+1)</f>
        <v>1.05149128</v>
      </c>
      <c r="AN433" s="18">
        <f t="shared" ca="1" si="184"/>
        <v>7723.692</v>
      </c>
      <c r="AO433" s="12">
        <f t="shared" si="184"/>
        <v>0</v>
      </c>
      <c r="AP433" s="20">
        <f t="shared" si="184"/>
        <v>0</v>
      </c>
      <c r="AQ433" s="18">
        <f t="shared" si="184"/>
        <v>0</v>
      </c>
      <c r="AR433" s="13" t="str">
        <f t="shared" si="184"/>
        <v>A+J=</v>
      </c>
      <c r="AS433" s="113">
        <f t="shared" si="184"/>
        <v>44266</v>
      </c>
      <c r="AT433" s="21"/>
      <c r="AU433" s="21"/>
      <c r="AV433" s="45"/>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row>
    <row r="434" spans="1:196" x14ac:dyDescent="0.2">
      <c r="A434" s="140">
        <f t="shared" si="168"/>
        <v>43949</v>
      </c>
      <c r="B434" s="141">
        <f t="shared" ca="1" si="174"/>
        <v>159568.92600000001</v>
      </c>
      <c r="C434" s="142">
        <f t="shared" si="169"/>
        <v>150000</v>
      </c>
      <c r="D434" s="143">
        <f ca="1">IF(A434&lt;$B$1,VLOOKUP(A434,[1]DI!$A$4:$B$15000,2,FALSE),0)</f>
        <v>3.6500000000000005E-2</v>
      </c>
      <c r="E434" s="142">
        <f t="shared" ca="1" si="177"/>
        <v>1.4227E-4</v>
      </c>
      <c r="F434" s="144">
        <f t="shared" si="170"/>
        <v>1.03</v>
      </c>
      <c r="G434" s="145">
        <f t="shared" ca="1" si="163"/>
        <v>1.0001465381000001</v>
      </c>
      <c r="H434" s="142">
        <f ca="1">TRUNC(PRODUCT(G$10:G433),15)</f>
        <v>1.06379284440891</v>
      </c>
      <c r="I434" s="142">
        <f t="shared" si="171"/>
        <v>1</v>
      </c>
      <c r="J434" s="142">
        <f t="shared" ca="1" si="164"/>
        <v>1.0637928400000001</v>
      </c>
      <c r="K434" s="142">
        <f t="shared" ca="1" si="165"/>
        <v>9568.9259999999995</v>
      </c>
      <c r="L434" s="146">
        <f>IF(VLOOKUP(A434,$U$12:$AD$125,8)=VLOOKUP(A433,$U$12:$AD$125,8),0,VLOOKUP(A434,U$12:$AD$125,8))</f>
        <v>0</v>
      </c>
      <c r="M434" s="147">
        <f>IF(L434&gt;0,VLOOKUP(L434,T$12:$AC$125,7),0)</f>
        <v>0</v>
      </c>
      <c r="N434" s="142">
        <f t="shared" si="166"/>
        <v>0</v>
      </c>
      <c r="O434" s="142">
        <f t="shared" ca="1" si="167"/>
        <v>9568.9259999999995</v>
      </c>
      <c r="P434" s="148" t="str">
        <f t="shared" si="172"/>
        <v>A+J=</v>
      </c>
      <c r="Q434" s="149">
        <f t="shared" si="173"/>
        <v>44266</v>
      </c>
      <c r="R434" s="12"/>
      <c r="S434" s="12"/>
      <c r="V434" s="12"/>
      <c r="W434" s="12"/>
      <c r="X434" s="12"/>
      <c r="Y434" s="12"/>
      <c r="Z434" s="12"/>
      <c r="AA434" s="12"/>
      <c r="AB434" s="12"/>
      <c r="AC434" s="12"/>
      <c r="AD434" s="12"/>
      <c r="AE434" s="12"/>
      <c r="AF434" s="113">
        <f t="shared" si="182"/>
        <v>43842</v>
      </c>
      <c r="AG434" s="18">
        <f t="shared" ca="1" si="183"/>
        <v>157723.69200000001</v>
      </c>
      <c r="AH434" s="18">
        <f t="shared" si="183"/>
        <v>150000</v>
      </c>
      <c r="AI434" s="6">
        <f t="shared" ca="1" si="183"/>
        <v>0</v>
      </c>
      <c r="AJ434" s="19">
        <f t="shared" ca="1" si="183"/>
        <v>0</v>
      </c>
      <c r="AK434" s="6">
        <f t="shared" si="183"/>
        <v>1.03</v>
      </c>
      <c r="AL434" s="113">
        <f t="shared" si="180"/>
        <v>43842</v>
      </c>
      <c r="AM434" s="19">
        <f t="shared" ca="1" si="184"/>
        <v>1.05149128</v>
      </c>
      <c r="AN434" s="18">
        <f t="shared" ca="1" si="184"/>
        <v>7723.692</v>
      </c>
      <c r="AO434" s="12">
        <f t="shared" si="184"/>
        <v>0</v>
      </c>
      <c r="AP434" s="20">
        <f t="shared" si="184"/>
        <v>0</v>
      </c>
      <c r="AQ434" s="18">
        <f t="shared" si="184"/>
        <v>0</v>
      </c>
      <c r="AR434" s="13" t="str">
        <f t="shared" si="184"/>
        <v>A+J=</v>
      </c>
      <c r="AS434" s="113">
        <f t="shared" si="184"/>
        <v>44266</v>
      </c>
      <c r="AT434" s="21"/>
      <c r="AU434" s="21"/>
      <c r="AV434" s="45"/>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row>
    <row r="435" spans="1:196" x14ac:dyDescent="0.2">
      <c r="A435" s="140">
        <f t="shared" si="168"/>
        <v>43950</v>
      </c>
      <c r="B435" s="141">
        <f t="shared" ca="1" si="174"/>
        <v>159592.30949998999</v>
      </c>
      <c r="C435" s="142">
        <f t="shared" si="169"/>
        <v>150000</v>
      </c>
      <c r="D435" s="143">
        <f ca="1">IF(A435&lt;$B$1,VLOOKUP(A435,[1]DI!$A$4:$B$15000,2,FALSE),0)</f>
        <v>3.6500000000000005E-2</v>
      </c>
      <c r="E435" s="142">
        <f t="shared" ca="1" si="177"/>
        <v>1.4227E-4</v>
      </c>
      <c r="F435" s="144">
        <f t="shared" si="170"/>
        <v>1.03</v>
      </c>
      <c r="G435" s="145">
        <f t="shared" ca="1" si="163"/>
        <v>1.0001465381000001</v>
      </c>
      <c r="H435" s="142">
        <f ca="1">TRUNC(PRODUCT(G$10:G434),15)</f>
        <v>1.0639487305911299</v>
      </c>
      <c r="I435" s="142">
        <f t="shared" si="171"/>
        <v>1</v>
      </c>
      <c r="J435" s="142">
        <f t="shared" ca="1" si="164"/>
        <v>1.0639487299999999</v>
      </c>
      <c r="K435" s="142">
        <f t="shared" ca="1" si="165"/>
        <v>9592.3094999900004</v>
      </c>
      <c r="L435" s="146">
        <f>IF(VLOOKUP(A435,$U$12:$AD$125,8)=VLOOKUP(A434,$U$12:$AD$125,8),0,VLOOKUP(A435,U$12:$AD$125,8))</f>
        <v>0</v>
      </c>
      <c r="M435" s="147">
        <f>IF(L435&gt;0,VLOOKUP(L435,T$12:$AC$125,7),0)</f>
        <v>0</v>
      </c>
      <c r="N435" s="142">
        <f t="shared" si="166"/>
        <v>0</v>
      </c>
      <c r="O435" s="142">
        <f t="shared" ca="1" si="167"/>
        <v>9592.3094999900004</v>
      </c>
      <c r="P435" s="148" t="str">
        <f t="shared" si="172"/>
        <v>A+J=</v>
      </c>
      <c r="Q435" s="149">
        <f t="shared" si="173"/>
        <v>44266</v>
      </c>
      <c r="R435" s="12"/>
      <c r="S435" s="12"/>
      <c r="V435" s="12"/>
      <c r="W435" s="12"/>
      <c r="X435" s="12"/>
      <c r="Y435" s="12"/>
      <c r="Z435" s="12"/>
      <c r="AA435" s="12"/>
      <c r="AB435" s="12"/>
      <c r="AC435" s="12"/>
      <c r="AD435" s="12"/>
      <c r="AE435" s="12"/>
      <c r="AF435" s="113">
        <f t="shared" si="182"/>
        <v>43843</v>
      </c>
      <c r="AG435" s="18">
        <f t="shared" ca="1" si="183"/>
        <v>157723.69200000001</v>
      </c>
      <c r="AH435" s="18">
        <f t="shared" si="183"/>
        <v>150000</v>
      </c>
      <c r="AI435" s="6">
        <f t="shared" ca="1" si="183"/>
        <v>4.4000000000000004E-2</v>
      </c>
      <c r="AJ435" s="19">
        <f t="shared" ca="1" si="183"/>
        <v>1.7089000000000001E-4</v>
      </c>
      <c r="AK435" s="6">
        <f t="shared" si="183"/>
        <v>1.03</v>
      </c>
      <c r="AL435" s="113">
        <f t="shared" si="180"/>
        <v>43843</v>
      </c>
      <c r="AM435" s="19">
        <f t="shared" ca="1" si="184"/>
        <v>1.05149128</v>
      </c>
      <c r="AN435" s="18">
        <f t="shared" ca="1" si="184"/>
        <v>7723.692</v>
      </c>
      <c r="AO435" s="12">
        <f t="shared" si="184"/>
        <v>0</v>
      </c>
      <c r="AP435" s="20">
        <f t="shared" si="184"/>
        <v>0</v>
      </c>
      <c r="AQ435" s="18">
        <f t="shared" si="184"/>
        <v>0</v>
      </c>
      <c r="AR435" s="13" t="str">
        <f t="shared" si="184"/>
        <v>A+J=</v>
      </c>
      <c r="AS435" s="113">
        <f t="shared" si="184"/>
        <v>44266</v>
      </c>
      <c r="AT435" s="21"/>
      <c r="AU435" s="21"/>
      <c r="AV435" s="45"/>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row>
    <row r="436" spans="1:196" x14ac:dyDescent="0.2">
      <c r="A436" s="140">
        <f t="shared" si="168"/>
        <v>43951</v>
      </c>
      <c r="B436" s="141">
        <f t="shared" ca="1" si="174"/>
        <v>159615.696</v>
      </c>
      <c r="C436" s="142">
        <f t="shared" si="169"/>
        <v>150000</v>
      </c>
      <c r="D436" s="143">
        <f ca="1">IF(A436&lt;$B$1,VLOOKUP(A436,[1]DI!$A$4:$B$15000,2,FALSE),0)</f>
        <v>3.6500000000000005E-2</v>
      </c>
      <c r="E436" s="142">
        <f t="shared" ca="1" si="177"/>
        <v>1.4227E-4</v>
      </c>
      <c r="F436" s="144">
        <f t="shared" si="170"/>
        <v>1.03</v>
      </c>
      <c r="G436" s="145">
        <f t="shared" ca="1" si="163"/>
        <v>1.0001465381000001</v>
      </c>
      <c r="H436" s="142">
        <f ca="1">TRUNC(PRODUCT(G$10:G435),15)</f>
        <v>1.0641046396166001</v>
      </c>
      <c r="I436" s="142">
        <f t="shared" si="171"/>
        <v>1</v>
      </c>
      <c r="J436" s="142">
        <f t="shared" ca="1" si="164"/>
        <v>1.06410464</v>
      </c>
      <c r="K436" s="142">
        <f t="shared" ca="1" si="165"/>
        <v>9615.6959999999999</v>
      </c>
      <c r="L436" s="146">
        <f>IF(VLOOKUP(A436,$U$12:$AD$125,8)=VLOOKUP(A435,$U$12:$AD$125,8),0,VLOOKUP(A436,U$12:$AD$125,8))</f>
        <v>0</v>
      </c>
      <c r="M436" s="147">
        <f>IF(L436&gt;0,VLOOKUP(L436,T$12:$AC$125,7),0)</f>
        <v>0</v>
      </c>
      <c r="N436" s="142">
        <f t="shared" si="166"/>
        <v>0</v>
      </c>
      <c r="O436" s="142">
        <f t="shared" ca="1" si="167"/>
        <v>9615.6959999999999</v>
      </c>
      <c r="P436" s="148" t="str">
        <f t="shared" si="172"/>
        <v>A+J=</v>
      </c>
      <c r="Q436" s="149">
        <f t="shared" si="173"/>
        <v>44266</v>
      </c>
      <c r="R436" s="12"/>
      <c r="S436" s="12"/>
      <c r="V436" s="12"/>
      <c r="W436" s="12"/>
      <c r="X436" s="12"/>
      <c r="Y436" s="12"/>
      <c r="Z436" s="12"/>
      <c r="AA436" s="12"/>
      <c r="AB436" s="12"/>
      <c r="AC436" s="12"/>
      <c r="AD436" s="12"/>
      <c r="AE436" s="12"/>
      <c r="AF436" s="113">
        <f t="shared" si="182"/>
        <v>43844</v>
      </c>
      <c r="AG436" s="18">
        <f t="shared" ca="1" si="183"/>
        <v>157751.454</v>
      </c>
      <c r="AH436" s="18">
        <f t="shared" si="183"/>
        <v>150000</v>
      </c>
      <c r="AI436" s="6">
        <f t="shared" ca="1" si="183"/>
        <v>4.4000000000000004E-2</v>
      </c>
      <c r="AJ436" s="19">
        <f t="shared" ca="1" si="183"/>
        <v>1.7089000000000001E-4</v>
      </c>
      <c r="AK436" s="6">
        <f t="shared" si="183"/>
        <v>1.03</v>
      </c>
      <c r="AL436" s="113">
        <f t="shared" si="180"/>
        <v>43844</v>
      </c>
      <c r="AM436" s="19">
        <f t="shared" ca="1" si="184"/>
        <v>1.0516763600000001</v>
      </c>
      <c r="AN436" s="18">
        <f t="shared" ca="1" si="184"/>
        <v>7751.4539999999997</v>
      </c>
      <c r="AO436" s="12">
        <f t="shared" si="184"/>
        <v>0</v>
      </c>
      <c r="AP436" s="20">
        <f t="shared" si="184"/>
        <v>0</v>
      </c>
      <c r="AQ436" s="18">
        <f t="shared" si="184"/>
        <v>0</v>
      </c>
      <c r="AR436" s="13" t="str">
        <f t="shared" si="184"/>
        <v>A+J=</v>
      </c>
      <c r="AS436" s="113">
        <f t="shared" si="184"/>
        <v>44266</v>
      </c>
      <c r="AT436" s="21"/>
      <c r="AU436" s="21"/>
      <c r="AV436" s="45"/>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row>
    <row r="437" spans="1:196" x14ac:dyDescent="0.2">
      <c r="A437" s="140">
        <f t="shared" si="168"/>
        <v>43952</v>
      </c>
      <c r="B437" s="141">
        <f t="shared" ca="1" si="174"/>
        <v>159639.08549999999</v>
      </c>
      <c r="C437" s="142">
        <f t="shared" si="169"/>
        <v>150000</v>
      </c>
      <c r="D437" s="143">
        <f ca="1">IF(A437&lt;$B$1,VLOOKUP(A437,[1]DI!$A$4:$B$15000,2,FALSE),0)</f>
        <v>0</v>
      </c>
      <c r="E437" s="142">
        <f t="shared" ca="1" si="177"/>
        <v>0</v>
      </c>
      <c r="F437" s="144">
        <f t="shared" si="170"/>
        <v>1.03</v>
      </c>
      <c r="G437" s="145">
        <f t="shared" ca="1" si="163"/>
        <v>1</v>
      </c>
      <c r="H437" s="142">
        <f ca="1">TRUNC(PRODUCT(G$10:G436),15)</f>
        <v>1.0642605714886899</v>
      </c>
      <c r="I437" s="142">
        <f t="shared" si="171"/>
        <v>1</v>
      </c>
      <c r="J437" s="142">
        <f t="shared" ca="1" si="164"/>
        <v>1.0642605700000001</v>
      </c>
      <c r="K437" s="142">
        <f t="shared" ca="1" si="165"/>
        <v>9639.0854999999992</v>
      </c>
      <c r="L437" s="146">
        <f>IF(VLOOKUP(A437,$U$12:$AD$125,8)=VLOOKUP(A436,$U$12:$AD$125,8),0,VLOOKUP(A437,U$12:$AD$125,8))</f>
        <v>0</v>
      </c>
      <c r="M437" s="147">
        <f>IF(L437&gt;0,VLOOKUP(L437,T$12:$AC$125,7),0)</f>
        <v>0</v>
      </c>
      <c r="N437" s="142">
        <f t="shared" si="166"/>
        <v>0</v>
      </c>
      <c r="O437" s="142">
        <f t="shared" ca="1" si="167"/>
        <v>9639.0854999999992</v>
      </c>
      <c r="P437" s="148" t="str">
        <f t="shared" si="172"/>
        <v>A+J=</v>
      </c>
      <c r="Q437" s="149">
        <f t="shared" si="173"/>
        <v>44266</v>
      </c>
      <c r="R437" s="12"/>
      <c r="S437" s="12"/>
      <c r="V437" s="12"/>
      <c r="W437" s="12"/>
      <c r="X437" s="12"/>
      <c r="Y437" s="12"/>
      <c r="Z437" s="12"/>
      <c r="AA437" s="12"/>
      <c r="AB437" s="12"/>
      <c r="AC437" s="12"/>
      <c r="AD437" s="12"/>
      <c r="AE437" s="12"/>
      <c r="AF437" s="113">
        <f t="shared" si="182"/>
        <v>43845</v>
      </c>
      <c r="AG437" s="18">
        <f t="shared" ca="1" si="183"/>
        <v>157779.22049999001</v>
      </c>
      <c r="AH437" s="18">
        <f t="shared" si="183"/>
        <v>150000</v>
      </c>
      <c r="AI437" s="6">
        <f t="shared" ca="1" si="183"/>
        <v>4.4000000000000004E-2</v>
      </c>
      <c r="AJ437" s="19">
        <f t="shared" ca="1" si="183"/>
        <v>1.7089000000000001E-4</v>
      </c>
      <c r="AK437" s="6">
        <f t="shared" si="183"/>
        <v>1.03</v>
      </c>
      <c r="AL437" s="113">
        <f t="shared" si="180"/>
        <v>43845</v>
      </c>
      <c r="AM437" s="19">
        <f t="shared" ca="1" si="184"/>
        <v>1.05186147</v>
      </c>
      <c r="AN437" s="18">
        <f t="shared" ca="1" si="184"/>
        <v>7779.2204999899996</v>
      </c>
      <c r="AO437" s="12">
        <f t="shared" si="184"/>
        <v>0</v>
      </c>
      <c r="AP437" s="20">
        <f t="shared" si="184"/>
        <v>0</v>
      </c>
      <c r="AQ437" s="18">
        <f t="shared" si="184"/>
        <v>0</v>
      </c>
      <c r="AR437" s="13" t="str">
        <f t="shared" si="184"/>
        <v>A+J=</v>
      </c>
      <c r="AS437" s="113">
        <f t="shared" si="184"/>
        <v>44266</v>
      </c>
      <c r="AT437" s="21"/>
      <c r="AU437" s="21"/>
      <c r="AV437" s="45"/>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row>
    <row r="438" spans="1:196" x14ac:dyDescent="0.2">
      <c r="A438" s="140">
        <f t="shared" si="168"/>
        <v>43953</v>
      </c>
      <c r="B438" s="141">
        <f t="shared" ca="1" si="174"/>
        <v>159639.08549999999</v>
      </c>
      <c r="C438" s="142">
        <f t="shared" si="169"/>
        <v>150000</v>
      </c>
      <c r="D438" s="143">
        <f ca="1">IF(A438&lt;$B$1,VLOOKUP(A438,[1]DI!$A$4:$B$15000,2,FALSE),0)</f>
        <v>0</v>
      </c>
      <c r="E438" s="142">
        <f t="shared" ca="1" si="177"/>
        <v>0</v>
      </c>
      <c r="F438" s="144">
        <f t="shared" si="170"/>
        <v>1.03</v>
      </c>
      <c r="G438" s="145">
        <f t="shared" ca="1" si="163"/>
        <v>1</v>
      </c>
      <c r="H438" s="142">
        <f ca="1">TRUNC(PRODUCT(G$10:G437),15)</f>
        <v>1.0642605714886899</v>
      </c>
      <c r="I438" s="142">
        <f t="shared" si="171"/>
        <v>1</v>
      </c>
      <c r="J438" s="142">
        <f t="shared" ca="1" si="164"/>
        <v>1.0642605700000001</v>
      </c>
      <c r="K438" s="142">
        <f t="shared" ca="1" si="165"/>
        <v>9639.0854999999992</v>
      </c>
      <c r="L438" s="146">
        <f>IF(VLOOKUP(A438,$U$12:$AD$125,8)=VLOOKUP(A437,$U$12:$AD$125,8),0,VLOOKUP(A438,U$12:$AD$125,8))</f>
        <v>0</v>
      </c>
      <c r="M438" s="147">
        <f>IF(L438&gt;0,VLOOKUP(L438,T$12:$AC$125,7),0)</f>
        <v>0</v>
      </c>
      <c r="N438" s="142">
        <f t="shared" si="166"/>
        <v>0</v>
      </c>
      <c r="O438" s="142">
        <f t="shared" ca="1" si="167"/>
        <v>9639.0854999999992</v>
      </c>
      <c r="P438" s="148" t="str">
        <f t="shared" si="172"/>
        <v>A+J=</v>
      </c>
      <c r="Q438" s="149">
        <f t="shared" si="173"/>
        <v>44266</v>
      </c>
      <c r="R438" s="12"/>
      <c r="S438" s="12"/>
      <c r="V438" s="12"/>
      <c r="W438" s="12"/>
      <c r="X438" s="12"/>
      <c r="Y438" s="12"/>
      <c r="Z438" s="12"/>
      <c r="AA438" s="12"/>
      <c r="AB438" s="12"/>
      <c r="AC438" s="12"/>
      <c r="AD438" s="12"/>
      <c r="AE438" s="12"/>
      <c r="AF438" s="113">
        <f t="shared" si="182"/>
        <v>43846</v>
      </c>
      <c r="AG438" s="18">
        <f t="shared" ca="1" si="183"/>
        <v>157806.9915</v>
      </c>
      <c r="AH438" s="18">
        <f t="shared" si="183"/>
        <v>150000</v>
      </c>
      <c r="AI438" s="6">
        <f t="shared" ca="1" si="183"/>
        <v>4.4000000000000004E-2</v>
      </c>
      <c r="AJ438" s="19">
        <f t="shared" ca="1" si="183"/>
        <v>1.7089000000000001E-4</v>
      </c>
      <c r="AK438" s="6">
        <f t="shared" si="183"/>
        <v>1.03</v>
      </c>
      <c r="AL438" s="113">
        <f t="shared" si="180"/>
        <v>43846</v>
      </c>
      <c r="AM438" s="19">
        <f t="shared" ca="1" si="184"/>
        <v>1.0520466100000001</v>
      </c>
      <c r="AN438" s="18">
        <f t="shared" ca="1" si="184"/>
        <v>7806.9915000000001</v>
      </c>
      <c r="AO438" s="12">
        <f t="shared" si="184"/>
        <v>0</v>
      </c>
      <c r="AP438" s="20">
        <f t="shared" si="184"/>
        <v>0</v>
      </c>
      <c r="AQ438" s="18">
        <f t="shared" si="184"/>
        <v>0</v>
      </c>
      <c r="AR438" s="13" t="str">
        <f t="shared" si="184"/>
        <v>A+J=</v>
      </c>
      <c r="AS438" s="113">
        <f t="shared" si="184"/>
        <v>44266</v>
      </c>
      <c r="AT438" s="21"/>
      <c r="AU438" s="21"/>
      <c r="AV438" s="45"/>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row>
    <row r="439" spans="1:196" x14ac:dyDescent="0.2">
      <c r="A439" s="140">
        <f t="shared" si="168"/>
        <v>43954</v>
      </c>
      <c r="B439" s="141">
        <f t="shared" ca="1" si="174"/>
        <v>159639.08549999999</v>
      </c>
      <c r="C439" s="142">
        <f t="shared" si="169"/>
        <v>150000</v>
      </c>
      <c r="D439" s="143">
        <f ca="1">IF(A439&lt;$B$1,VLOOKUP(A439,[1]DI!$A$4:$B$15000,2,FALSE),0)</f>
        <v>0</v>
      </c>
      <c r="E439" s="142">
        <f t="shared" ca="1" si="177"/>
        <v>0</v>
      </c>
      <c r="F439" s="144">
        <f t="shared" si="170"/>
        <v>1.03</v>
      </c>
      <c r="G439" s="145">
        <f t="shared" ca="1" si="163"/>
        <v>1</v>
      </c>
      <c r="H439" s="142">
        <f ca="1">TRUNC(PRODUCT(G$10:G438),15)</f>
        <v>1.0642605714886899</v>
      </c>
      <c r="I439" s="142">
        <f t="shared" si="171"/>
        <v>1</v>
      </c>
      <c r="J439" s="142">
        <f t="shared" ca="1" si="164"/>
        <v>1.0642605700000001</v>
      </c>
      <c r="K439" s="142">
        <f t="shared" ca="1" si="165"/>
        <v>9639.0854999999992</v>
      </c>
      <c r="L439" s="146">
        <f>IF(VLOOKUP(A439,$U$12:$AD$125,8)=VLOOKUP(A438,$U$12:$AD$125,8),0,VLOOKUP(A439,U$12:$AD$125,8))</f>
        <v>0</v>
      </c>
      <c r="M439" s="147">
        <f>IF(L439&gt;0,VLOOKUP(L439,T$12:$AC$125,7),0)</f>
        <v>0</v>
      </c>
      <c r="N439" s="142">
        <f t="shared" si="166"/>
        <v>0</v>
      </c>
      <c r="O439" s="142">
        <f t="shared" ca="1" si="167"/>
        <v>9639.0854999999992</v>
      </c>
      <c r="P439" s="148" t="str">
        <f t="shared" si="172"/>
        <v>A+J=</v>
      </c>
      <c r="Q439" s="149">
        <f t="shared" si="173"/>
        <v>44266</v>
      </c>
      <c r="R439" s="12"/>
      <c r="S439" s="12"/>
      <c r="V439" s="12"/>
      <c r="W439" s="12"/>
      <c r="X439" s="12"/>
      <c r="Y439" s="12"/>
      <c r="Z439" s="12"/>
      <c r="AA439" s="12"/>
      <c r="AB439" s="12"/>
      <c r="AC439" s="12"/>
      <c r="AD439" s="12"/>
      <c r="AE439" s="12"/>
      <c r="AF439" s="113">
        <f t="shared" si="182"/>
        <v>43847</v>
      </c>
      <c r="AG439" s="18">
        <f t="shared" ca="1" si="183"/>
        <v>157834.76850000001</v>
      </c>
      <c r="AH439" s="18">
        <f t="shared" si="183"/>
        <v>150000</v>
      </c>
      <c r="AI439" s="6">
        <f t="shared" ca="1" si="183"/>
        <v>4.4000000000000004E-2</v>
      </c>
      <c r="AJ439" s="19">
        <f t="shared" ca="1" si="183"/>
        <v>1.7089000000000001E-4</v>
      </c>
      <c r="AK439" s="6">
        <f t="shared" si="183"/>
        <v>1.03</v>
      </c>
      <c r="AL439" s="113">
        <f t="shared" si="180"/>
        <v>43847</v>
      </c>
      <c r="AM439" s="19">
        <f t="shared" ca="1" si="184"/>
        <v>1.05223179</v>
      </c>
      <c r="AN439" s="18">
        <f t="shared" ca="1" si="184"/>
        <v>7834.7685000000001</v>
      </c>
      <c r="AO439" s="12">
        <f t="shared" si="184"/>
        <v>0</v>
      </c>
      <c r="AP439" s="20">
        <f t="shared" si="184"/>
        <v>0</v>
      </c>
      <c r="AQ439" s="18">
        <f t="shared" si="184"/>
        <v>0</v>
      </c>
      <c r="AR439" s="13" t="str">
        <f t="shared" si="184"/>
        <v>A+J=</v>
      </c>
      <c r="AS439" s="113">
        <f t="shared" si="184"/>
        <v>44266</v>
      </c>
      <c r="AT439" s="21"/>
      <c r="AU439" s="21"/>
      <c r="AV439" s="45"/>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row>
    <row r="440" spans="1:196" x14ac:dyDescent="0.2">
      <c r="A440" s="140">
        <f t="shared" si="168"/>
        <v>43955</v>
      </c>
      <c r="B440" s="141">
        <f t="shared" ca="1" si="174"/>
        <v>159639.08549999999</v>
      </c>
      <c r="C440" s="142">
        <f t="shared" si="169"/>
        <v>150000</v>
      </c>
      <c r="D440" s="143">
        <f ca="1">IF(A440&lt;$B$1,VLOOKUP(A440,[1]DI!$A$4:$B$15000,2,FALSE),0)</f>
        <v>3.6500000000000005E-2</v>
      </c>
      <c r="E440" s="142">
        <f t="shared" ca="1" si="177"/>
        <v>1.4227E-4</v>
      </c>
      <c r="F440" s="144">
        <f t="shared" si="170"/>
        <v>1.03</v>
      </c>
      <c r="G440" s="145">
        <f t="shared" ca="1" si="163"/>
        <v>1.0001465381000001</v>
      </c>
      <c r="H440" s="142">
        <f ca="1">TRUNC(PRODUCT(G$10:G439),15)</f>
        <v>1.0642605714886899</v>
      </c>
      <c r="I440" s="142">
        <f t="shared" si="171"/>
        <v>1</v>
      </c>
      <c r="J440" s="142">
        <f t="shared" ca="1" si="164"/>
        <v>1.0642605700000001</v>
      </c>
      <c r="K440" s="142">
        <f t="shared" ca="1" si="165"/>
        <v>9639.0854999999992</v>
      </c>
      <c r="L440" s="146">
        <f>IF(VLOOKUP(A440,$U$12:$AD$125,8)=VLOOKUP(A439,$U$12:$AD$125,8),0,VLOOKUP(A440,U$12:$AD$125,8))</f>
        <v>0</v>
      </c>
      <c r="M440" s="147">
        <f>IF(L440&gt;0,VLOOKUP(L440,T$12:$AC$125,7),0)</f>
        <v>0</v>
      </c>
      <c r="N440" s="142">
        <f t="shared" si="166"/>
        <v>0</v>
      </c>
      <c r="O440" s="142">
        <f t="shared" ca="1" si="167"/>
        <v>9639.0854999999992</v>
      </c>
      <c r="P440" s="148" t="str">
        <f t="shared" si="172"/>
        <v>A+J=</v>
      </c>
      <c r="Q440" s="149">
        <f t="shared" si="173"/>
        <v>44266</v>
      </c>
      <c r="R440" s="12"/>
      <c r="S440" s="12"/>
      <c r="V440" s="12"/>
      <c r="W440" s="12"/>
      <c r="X440" s="12"/>
      <c r="Y440" s="12"/>
      <c r="Z440" s="12"/>
      <c r="AA440" s="12"/>
      <c r="AB440" s="12"/>
      <c r="AC440" s="12"/>
      <c r="AD440" s="12"/>
      <c r="AE440" s="12"/>
      <c r="AF440" s="113">
        <f t="shared" si="182"/>
        <v>43848</v>
      </c>
      <c r="AG440" s="18">
        <f t="shared" ca="1" si="183"/>
        <v>157862.54999999001</v>
      </c>
      <c r="AH440" s="18">
        <f t="shared" si="183"/>
        <v>150000</v>
      </c>
      <c r="AI440" s="6">
        <f t="shared" ca="1" si="183"/>
        <v>0</v>
      </c>
      <c r="AJ440" s="19">
        <f t="shared" ca="1" si="183"/>
        <v>0</v>
      </c>
      <c r="AK440" s="6">
        <f t="shared" si="183"/>
        <v>1.03</v>
      </c>
      <c r="AL440" s="113">
        <f t="shared" si="180"/>
        <v>43848</v>
      </c>
      <c r="AM440" s="19">
        <f t="shared" ca="1" si="184"/>
        <v>1.0524169999999999</v>
      </c>
      <c r="AN440" s="18">
        <f t="shared" ca="1" si="184"/>
        <v>7862.5499999900003</v>
      </c>
      <c r="AO440" s="12">
        <f t="shared" si="184"/>
        <v>0</v>
      </c>
      <c r="AP440" s="20">
        <f t="shared" si="184"/>
        <v>0</v>
      </c>
      <c r="AQ440" s="18">
        <f t="shared" si="184"/>
        <v>0</v>
      </c>
      <c r="AR440" s="13" t="str">
        <f t="shared" si="184"/>
        <v>A+J=</v>
      </c>
      <c r="AS440" s="113">
        <f t="shared" si="184"/>
        <v>44266</v>
      </c>
      <c r="AT440" s="21"/>
      <c r="AU440" s="21"/>
      <c r="AV440" s="45"/>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row>
    <row r="441" spans="1:196" x14ac:dyDescent="0.2">
      <c r="A441" s="140">
        <f t="shared" si="168"/>
        <v>43956</v>
      </c>
      <c r="B441" s="141">
        <f t="shared" ca="1" si="174"/>
        <v>159662.47949999</v>
      </c>
      <c r="C441" s="142">
        <f t="shared" si="169"/>
        <v>150000</v>
      </c>
      <c r="D441" s="143">
        <f ca="1">IF(A441&lt;$B$1,VLOOKUP(A441,[1]DI!$A$4:$B$15000,2,FALSE),0)</f>
        <v>3.6500000000000005E-2</v>
      </c>
      <c r="E441" s="142">
        <f t="shared" ca="1" si="177"/>
        <v>1.4227E-4</v>
      </c>
      <c r="F441" s="144">
        <f t="shared" si="170"/>
        <v>1.03</v>
      </c>
      <c r="G441" s="145">
        <f t="shared" ca="1" si="163"/>
        <v>1.0001465381000001</v>
      </c>
      <c r="H441" s="142">
        <f ca="1">TRUNC(PRODUCT(G$10:G440),15)</f>
        <v>1.0644165262107499</v>
      </c>
      <c r="I441" s="142">
        <f t="shared" si="171"/>
        <v>1</v>
      </c>
      <c r="J441" s="142">
        <f t="shared" ca="1" si="164"/>
        <v>1.0644165299999999</v>
      </c>
      <c r="K441" s="142">
        <f t="shared" ca="1" si="165"/>
        <v>9662.4794999900005</v>
      </c>
      <c r="L441" s="146">
        <f>IF(VLOOKUP(A441,$U$12:$AD$125,8)=VLOOKUP(A440,$U$12:$AD$125,8),0,VLOOKUP(A441,U$12:$AD$125,8))</f>
        <v>0</v>
      </c>
      <c r="M441" s="147">
        <f>IF(L441&gt;0,VLOOKUP(L441,T$12:$AC$125,7),0)</f>
        <v>0</v>
      </c>
      <c r="N441" s="142">
        <f t="shared" si="166"/>
        <v>0</v>
      </c>
      <c r="O441" s="142">
        <f t="shared" ca="1" si="167"/>
        <v>9662.4794999900005</v>
      </c>
      <c r="P441" s="148" t="str">
        <f t="shared" si="172"/>
        <v>A+J=</v>
      </c>
      <c r="Q441" s="149">
        <f t="shared" si="173"/>
        <v>44266</v>
      </c>
      <c r="R441" s="12"/>
      <c r="S441" s="12"/>
      <c r="V441" s="12"/>
      <c r="W441" s="12"/>
      <c r="X441" s="12"/>
      <c r="Y441" s="12"/>
      <c r="Z441" s="12"/>
      <c r="AA441" s="12"/>
      <c r="AB441" s="12"/>
      <c r="AC441" s="12"/>
      <c r="AD441" s="12"/>
      <c r="AE441" s="12"/>
      <c r="AF441" s="113">
        <f t="shared" si="182"/>
        <v>43849</v>
      </c>
      <c r="AG441" s="18">
        <f t="shared" ca="1" si="183"/>
        <v>157862.54999999001</v>
      </c>
      <c r="AH441" s="18">
        <f t="shared" si="183"/>
        <v>150000</v>
      </c>
      <c r="AI441" s="6">
        <f t="shared" ca="1" si="183"/>
        <v>0</v>
      </c>
      <c r="AJ441" s="19">
        <f t="shared" ca="1" si="183"/>
        <v>0</v>
      </c>
      <c r="AK441" s="6">
        <f t="shared" si="183"/>
        <v>1.03</v>
      </c>
      <c r="AL441" s="113">
        <f t="shared" si="180"/>
        <v>43849</v>
      </c>
      <c r="AM441" s="19">
        <f t="shared" ca="1" si="184"/>
        <v>1.0524169999999999</v>
      </c>
      <c r="AN441" s="18">
        <f t="shared" ca="1" si="184"/>
        <v>7862.5499999900003</v>
      </c>
      <c r="AO441" s="12">
        <f t="shared" si="184"/>
        <v>0</v>
      </c>
      <c r="AP441" s="20">
        <f t="shared" si="184"/>
        <v>0</v>
      </c>
      <c r="AQ441" s="18">
        <f t="shared" si="184"/>
        <v>0</v>
      </c>
      <c r="AR441" s="13" t="str">
        <f t="shared" si="184"/>
        <v>A+J=</v>
      </c>
      <c r="AS441" s="113">
        <f t="shared" si="184"/>
        <v>44266</v>
      </c>
      <c r="AT441" s="21"/>
      <c r="AU441" s="21"/>
      <c r="AV441" s="45"/>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row>
    <row r="442" spans="1:196" x14ac:dyDescent="0.2">
      <c r="A442" s="140">
        <f t="shared" si="168"/>
        <v>43957</v>
      </c>
      <c r="B442" s="141">
        <f t="shared" ca="1" si="174"/>
        <v>159685.87499998999</v>
      </c>
      <c r="C442" s="142">
        <f t="shared" si="169"/>
        <v>150000</v>
      </c>
      <c r="D442" s="143">
        <f ca="1">IF(A442&lt;$B$1,VLOOKUP(A442,[1]DI!$A$4:$B$15000,2,FALSE),0)</f>
        <v>3.6500000000000005E-2</v>
      </c>
      <c r="E442" s="142">
        <f t="shared" ca="1" si="177"/>
        <v>1.4227E-4</v>
      </c>
      <c r="F442" s="144">
        <f t="shared" si="170"/>
        <v>1.03</v>
      </c>
      <c r="G442" s="145">
        <f t="shared" ca="1" si="163"/>
        <v>1.0001465381000001</v>
      </c>
      <c r="H442" s="142">
        <f ca="1">TRUNC(PRODUCT(G$10:G441),15)</f>
        <v>1.0645725037861</v>
      </c>
      <c r="I442" s="142">
        <f t="shared" si="171"/>
        <v>1</v>
      </c>
      <c r="J442" s="142">
        <f t="shared" ca="1" si="164"/>
        <v>1.0645724999999999</v>
      </c>
      <c r="K442" s="142">
        <f t="shared" ca="1" si="165"/>
        <v>9685.8749999899992</v>
      </c>
      <c r="L442" s="146">
        <f>IF(VLOOKUP(A442,$U$12:$AD$125,8)=VLOOKUP(A441,$U$12:$AD$125,8),0,VLOOKUP(A442,U$12:$AD$125,8))</f>
        <v>0</v>
      </c>
      <c r="M442" s="147">
        <f>IF(L442&gt;0,VLOOKUP(L442,T$12:$AC$125,7),0)</f>
        <v>0</v>
      </c>
      <c r="N442" s="142">
        <f t="shared" si="166"/>
        <v>0</v>
      </c>
      <c r="O442" s="142">
        <f t="shared" ca="1" si="167"/>
        <v>9685.8749999899992</v>
      </c>
      <c r="P442" s="148" t="str">
        <f t="shared" si="172"/>
        <v>A+J=</v>
      </c>
      <c r="Q442" s="149">
        <f t="shared" si="173"/>
        <v>44266</v>
      </c>
      <c r="R442" s="12"/>
      <c r="S442" s="12"/>
      <c r="V442" s="12"/>
      <c r="W442" s="12"/>
      <c r="X442" s="12"/>
      <c r="Y442" s="12"/>
      <c r="Z442" s="12"/>
      <c r="AA442" s="12"/>
      <c r="AB442" s="12"/>
      <c r="AC442" s="12"/>
      <c r="AD442" s="12"/>
      <c r="AE442" s="12"/>
      <c r="AF442" s="113">
        <f t="shared" si="182"/>
        <v>43850</v>
      </c>
      <c r="AG442" s="18">
        <f t="shared" ca="1" si="183"/>
        <v>157862.54999999001</v>
      </c>
      <c r="AH442" s="18">
        <f t="shared" si="183"/>
        <v>150000</v>
      </c>
      <c r="AI442" s="6">
        <f t="shared" ca="1" si="183"/>
        <v>4.4000000000000004E-2</v>
      </c>
      <c r="AJ442" s="19">
        <f t="shared" ca="1" si="183"/>
        <v>1.7089000000000001E-4</v>
      </c>
      <c r="AK442" s="6">
        <f t="shared" si="183"/>
        <v>1.03</v>
      </c>
      <c r="AL442" s="113">
        <f t="shared" si="180"/>
        <v>43850</v>
      </c>
      <c r="AM442" s="19">
        <f t="shared" ca="1" si="184"/>
        <v>1.0524169999999999</v>
      </c>
      <c r="AN442" s="18">
        <f t="shared" ca="1" si="184"/>
        <v>7862.5499999900003</v>
      </c>
      <c r="AO442" s="12">
        <f t="shared" si="184"/>
        <v>0</v>
      </c>
      <c r="AP442" s="20">
        <f t="shared" si="184"/>
        <v>0</v>
      </c>
      <c r="AQ442" s="18">
        <f t="shared" si="184"/>
        <v>0</v>
      </c>
      <c r="AR442" s="13" t="str">
        <f t="shared" si="184"/>
        <v>A+J=</v>
      </c>
      <c r="AS442" s="113">
        <f t="shared" si="184"/>
        <v>44266</v>
      </c>
      <c r="AT442" s="21"/>
      <c r="AU442" s="21"/>
      <c r="AV442" s="45"/>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row>
    <row r="443" spans="1:196" x14ac:dyDescent="0.2">
      <c r="A443" s="140">
        <f t="shared" si="168"/>
        <v>43958</v>
      </c>
      <c r="B443" s="141">
        <f t="shared" ca="1" si="174"/>
        <v>159709.27499999001</v>
      </c>
      <c r="C443" s="142">
        <f t="shared" si="169"/>
        <v>150000</v>
      </c>
      <c r="D443" s="143">
        <f ca="1">IF(A443&lt;$B$1,VLOOKUP(A443,[1]DI!$A$4:$B$15000,2,FALSE),0)</f>
        <v>2.9000000000000005E-2</v>
      </c>
      <c r="E443" s="142">
        <f t="shared" ca="1" si="177"/>
        <v>1.1345000000000001E-4</v>
      </c>
      <c r="F443" s="144">
        <f t="shared" si="170"/>
        <v>1.03</v>
      </c>
      <c r="G443" s="145">
        <f t="shared" ca="1" si="163"/>
        <v>1.0001168535</v>
      </c>
      <c r="H443" s="142">
        <f ca="1">TRUNC(PRODUCT(G$10:G442),15)</f>
        <v>1.06472850421812</v>
      </c>
      <c r="I443" s="142">
        <f t="shared" si="171"/>
        <v>1</v>
      </c>
      <c r="J443" s="142">
        <f t="shared" ca="1" si="164"/>
        <v>1.0647285</v>
      </c>
      <c r="K443" s="142">
        <f t="shared" ca="1" si="165"/>
        <v>9709.2749999900007</v>
      </c>
      <c r="L443" s="146">
        <f>IF(VLOOKUP(A443,$U$12:$AD$125,8)=VLOOKUP(A442,$U$12:$AD$125,8),0,VLOOKUP(A443,U$12:$AD$125,8))</f>
        <v>0</v>
      </c>
      <c r="M443" s="147">
        <f>IF(L443&gt;0,VLOOKUP(L443,T$12:$AC$125,7),0)</f>
        <v>0</v>
      </c>
      <c r="N443" s="142">
        <f t="shared" si="166"/>
        <v>0</v>
      </c>
      <c r="O443" s="142">
        <f t="shared" ca="1" si="167"/>
        <v>9709.2749999900007</v>
      </c>
      <c r="P443" s="148" t="str">
        <f t="shared" si="172"/>
        <v>A+J=</v>
      </c>
      <c r="Q443" s="149">
        <f t="shared" si="173"/>
        <v>44266</v>
      </c>
      <c r="R443" s="12"/>
      <c r="S443" s="12"/>
      <c r="V443" s="12"/>
      <c r="W443" s="12"/>
      <c r="X443" s="12"/>
      <c r="Y443" s="12"/>
      <c r="Z443" s="12"/>
      <c r="AA443" s="12"/>
      <c r="AB443" s="12"/>
      <c r="AC443" s="12"/>
      <c r="AD443" s="12"/>
      <c r="AE443" s="12"/>
      <c r="AF443" s="113">
        <f t="shared" si="182"/>
        <v>43851</v>
      </c>
      <c r="AG443" s="18">
        <f t="shared" ca="1" si="183"/>
        <v>157890.33749999999</v>
      </c>
      <c r="AH443" s="18">
        <f t="shared" si="183"/>
        <v>150000</v>
      </c>
      <c r="AI443" s="6">
        <f t="shared" ca="1" si="183"/>
        <v>4.4000000000000004E-2</v>
      </c>
      <c r="AJ443" s="19">
        <f t="shared" ca="1" si="183"/>
        <v>1.7089000000000001E-4</v>
      </c>
      <c r="AK443" s="6">
        <f t="shared" si="183"/>
        <v>1.03</v>
      </c>
      <c r="AL443" s="113">
        <f t="shared" si="180"/>
        <v>43851</v>
      </c>
      <c r="AM443" s="19">
        <f t="shared" ca="1" si="184"/>
        <v>1.0526022500000001</v>
      </c>
      <c r="AN443" s="18">
        <f t="shared" ca="1" si="184"/>
        <v>7890.3374999999996</v>
      </c>
      <c r="AO443" s="12">
        <f t="shared" si="184"/>
        <v>0</v>
      </c>
      <c r="AP443" s="20">
        <f t="shared" si="184"/>
        <v>0</v>
      </c>
      <c r="AQ443" s="18">
        <f t="shared" si="184"/>
        <v>0</v>
      </c>
      <c r="AR443" s="13" t="str">
        <f t="shared" si="184"/>
        <v>A+J=</v>
      </c>
      <c r="AS443" s="113">
        <f t="shared" si="184"/>
        <v>44266</v>
      </c>
      <c r="AT443" s="21"/>
      <c r="AU443" s="21"/>
      <c r="AV443" s="45"/>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row>
    <row r="444" spans="1:196" x14ac:dyDescent="0.2">
      <c r="A444" s="140">
        <f t="shared" si="168"/>
        <v>43959</v>
      </c>
      <c r="B444" s="141">
        <f t="shared" ca="1" si="174"/>
        <v>159727.93799999999</v>
      </c>
      <c r="C444" s="142">
        <f t="shared" si="169"/>
        <v>150000</v>
      </c>
      <c r="D444" s="143">
        <f ca="1">IF(A444&lt;$B$1,VLOOKUP(A444,[1]DI!$A$4:$B$15000,2,FALSE),0)</f>
        <v>2.9000000000000005E-2</v>
      </c>
      <c r="E444" s="142">
        <f t="shared" ca="1" si="177"/>
        <v>1.1345000000000001E-4</v>
      </c>
      <c r="F444" s="144">
        <f t="shared" si="170"/>
        <v>1.03</v>
      </c>
      <c r="G444" s="145">
        <f t="shared" ca="1" si="163"/>
        <v>1.0001168535</v>
      </c>
      <c r="H444" s="142">
        <f ca="1">TRUNC(PRODUCT(G$10:G443),15)</f>
        <v>1.0648529214703899</v>
      </c>
      <c r="I444" s="142">
        <f t="shared" si="171"/>
        <v>1</v>
      </c>
      <c r="J444" s="142">
        <f t="shared" ca="1" si="164"/>
        <v>1.0648529200000001</v>
      </c>
      <c r="K444" s="142">
        <f t="shared" ca="1" si="165"/>
        <v>9727.9380000000001</v>
      </c>
      <c r="L444" s="146">
        <f>IF(VLOOKUP(A444,$U$12:$AD$125,8)=VLOOKUP(A443,$U$12:$AD$125,8),0,VLOOKUP(A444,U$12:$AD$125,8))</f>
        <v>0</v>
      </c>
      <c r="M444" s="147">
        <f>IF(L444&gt;0,VLOOKUP(L444,T$12:$AC$125,7),0)</f>
        <v>0</v>
      </c>
      <c r="N444" s="142">
        <f t="shared" si="166"/>
        <v>0</v>
      </c>
      <c r="O444" s="142">
        <f t="shared" ca="1" si="167"/>
        <v>9727.9380000000001</v>
      </c>
      <c r="P444" s="148" t="str">
        <f t="shared" si="172"/>
        <v>A+J=</v>
      </c>
      <c r="Q444" s="149">
        <f t="shared" si="173"/>
        <v>44266</v>
      </c>
      <c r="R444" s="12"/>
      <c r="S444" s="12"/>
      <c r="V444" s="12"/>
      <c r="W444" s="12"/>
      <c r="X444" s="12"/>
      <c r="Y444" s="12"/>
      <c r="Z444" s="12"/>
      <c r="AA444" s="12"/>
      <c r="AB444" s="12"/>
      <c r="AC444" s="12"/>
      <c r="AD444" s="12"/>
      <c r="AE444" s="12"/>
      <c r="AF444" s="113">
        <f t="shared" si="182"/>
        <v>43852</v>
      </c>
      <c r="AG444" s="18">
        <f t="shared" ca="1" si="183"/>
        <v>157918.128</v>
      </c>
      <c r="AH444" s="18">
        <f t="shared" si="183"/>
        <v>150000</v>
      </c>
      <c r="AI444" s="6">
        <f t="shared" ca="1" si="183"/>
        <v>4.4000000000000004E-2</v>
      </c>
      <c r="AJ444" s="19">
        <f t="shared" ca="1" si="183"/>
        <v>1.7089000000000001E-4</v>
      </c>
      <c r="AK444" s="6">
        <f t="shared" si="183"/>
        <v>1.03</v>
      </c>
      <c r="AL444" s="113">
        <f t="shared" si="180"/>
        <v>43852</v>
      </c>
      <c r="AM444" s="19">
        <f t="shared" ca="1" si="184"/>
        <v>1.0527875200000001</v>
      </c>
      <c r="AN444" s="18">
        <f t="shared" ca="1" si="184"/>
        <v>7918.1279999999997</v>
      </c>
      <c r="AO444" s="12">
        <f t="shared" si="184"/>
        <v>0</v>
      </c>
      <c r="AP444" s="20">
        <f t="shared" si="184"/>
        <v>0</v>
      </c>
      <c r="AQ444" s="18">
        <f t="shared" si="184"/>
        <v>0</v>
      </c>
      <c r="AR444" s="13" t="str">
        <f t="shared" si="184"/>
        <v>A+J=</v>
      </c>
      <c r="AS444" s="113">
        <f t="shared" si="184"/>
        <v>44266</v>
      </c>
      <c r="AT444" s="21"/>
      <c r="AU444" s="21"/>
      <c r="AV444" s="45"/>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row>
    <row r="445" spans="1:196" x14ac:dyDescent="0.2">
      <c r="A445" s="140">
        <f t="shared" si="168"/>
        <v>43960</v>
      </c>
      <c r="B445" s="141">
        <f t="shared" ca="1" si="174"/>
        <v>159746.60249999</v>
      </c>
      <c r="C445" s="142">
        <f t="shared" si="169"/>
        <v>150000</v>
      </c>
      <c r="D445" s="143">
        <f ca="1">IF(A445&lt;$B$1,VLOOKUP(A445,[1]DI!$A$4:$B$15000,2,FALSE),0)</f>
        <v>0</v>
      </c>
      <c r="E445" s="142">
        <f t="shared" ca="1" si="177"/>
        <v>0</v>
      </c>
      <c r="F445" s="144">
        <f t="shared" si="170"/>
        <v>1.03</v>
      </c>
      <c r="G445" s="145">
        <f t="shared" ca="1" si="163"/>
        <v>1</v>
      </c>
      <c r="H445" s="142">
        <f ca="1">TRUNC(PRODUCT(G$10:G444),15)</f>
        <v>1.0649773532612501</v>
      </c>
      <c r="I445" s="142">
        <f t="shared" si="171"/>
        <v>1</v>
      </c>
      <c r="J445" s="142">
        <f t="shared" ca="1" si="164"/>
        <v>1.0649773499999999</v>
      </c>
      <c r="K445" s="142">
        <f t="shared" ca="1" si="165"/>
        <v>9746.6024999900001</v>
      </c>
      <c r="L445" s="146">
        <f>IF(VLOOKUP(A445,$U$12:$AD$125,8)=VLOOKUP(A444,$U$12:$AD$125,8),0,VLOOKUP(A445,U$12:$AD$125,8))</f>
        <v>0</v>
      </c>
      <c r="M445" s="147">
        <f>IF(L445&gt;0,VLOOKUP(L445,T$12:$AC$125,7),0)</f>
        <v>0</v>
      </c>
      <c r="N445" s="142">
        <f t="shared" si="166"/>
        <v>0</v>
      </c>
      <c r="O445" s="142">
        <f t="shared" ca="1" si="167"/>
        <v>9746.6024999900001</v>
      </c>
      <c r="P445" s="148" t="str">
        <f t="shared" si="172"/>
        <v>A+J=</v>
      </c>
      <c r="Q445" s="149">
        <f t="shared" si="173"/>
        <v>44266</v>
      </c>
      <c r="R445" s="12"/>
      <c r="S445" s="12"/>
      <c r="V445" s="12"/>
      <c r="W445" s="12"/>
      <c r="X445" s="12"/>
      <c r="Y445" s="12"/>
      <c r="Z445" s="12"/>
      <c r="AA445" s="12"/>
      <c r="AB445" s="12"/>
      <c r="AC445" s="12"/>
      <c r="AD445" s="12"/>
      <c r="AE445" s="12"/>
      <c r="AF445" s="113">
        <f t="shared" si="182"/>
        <v>43853</v>
      </c>
      <c r="AG445" s="18">
        <f t="shared" ca="1" si="183"/>
        <v>157945.92449999999</v>
      </c>
      <c r="AH445" s="18">
        <f t="shared" si="183"/>
        <v>150000</v>
      </c>
      <c r="AI445" s="6">
        <f t="shared" ca="1" si="183"/>
        <v>4.4000000000000004E-2</v>
      </c>
      <c r="AJ445" s="19">
        <f t="shared" ca="1" si="183"/>
        <v>1.7089000000000001E-4</v>
      </c>
      <c r="AK445" s="6">
        <f t="shared" si="183"/>
        <v>1.03</v>
      </c>
      <c r="AL445" s="113">
        <f t="shared" si="180"/>
        <v>43853</v>
      </c>
      <c r="AM445" s="19">
        <f t="shared" ca="1" si="184"/>
        <v>1.0529728300000001</v>
      </c>
      <c r="AN445" s="18">
        <f t="shared" ca="1" si="184"/>
        <v>7945.9245000000001</v>
      </c>
      <c r="AO445" s="12">
        <f t="shared" si="184"/>
        <v>0</v>
      </c>
      <c r="AP445" s="20">
        <f t="shared" si="184"/>
        <v>0</v>
      </c>
      <c r="AQ445" s="18">
        <f t="shared" si="184"/>
        <v>0</v>
      </c>
      <c r="AR445" s="13" t="str">
        <f t="shared" si="184"/>
        <v>A+J=</v>
      </c>
      <c r="AS445" s="113">
        <f t="shared" si="184"/>
        <v>44266</v>
      </c>
      <c r="AT445" s="21"/>
      <c r="AU445" s="21"/>
      <c r="AV445" s="45"/>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row>
    <row r="446" spans="1:196" x14ac:dyDescent="0.2">
      <c r="A446" s="140">
        <f t="shared" si="168"/>
        <v>43961</v>
      </c>
      <c r="B446" s="141">
        <f t="shared" ca="1" si="174"/>
        <v>159746.60249999</v>
      </c>
      <c r="C446" s="142">
        <f t="shared" si="169"/>
        <v>150000</v>
      </c>
      <c r="D446" s="143">
        <f ca="1">IF(A446&lt;$B$1,VLOOKUP(A446,[1]DI!$A$4:$B$15000,2,FALSE),0)</f>
        <v>0</v>
      </c>
      <c r="E446" s="142">
        <f t="shared" ca="1" si="177"/>
        <v>0</v>
      </c>
      <c r="F446" s="144">
        <f t="shared" si="170"/>
        <v>1.03</v>
      </c>
      <c r="G446" s="145">
        <f t="shared" ca="1" si="163"/>
        <v>1</v>
      </c>
      <c r="H446" s="142">
        <f ca="1">TRUNC(PRODUCT(G$10:G445),15)</f>
        <v>1.0649773532612501</v>
      </c>
      <c r="I446" s="142">
        <f t="shared" si="171"/>
        <v>1</v>
      </c>
      <c r="J446" s="142">
        <f t="shared" ca="1" si="164"/>
        <v>1.0649773499999999</v>
      </c>
      <c r="K446" s="142">
        <f t="shared" ca="1" si="165"/>
        <v>9746.6024999900001</v>
      </c>
      <c r="L446" s="146">
        <f>IF(VLOOKUP(A446,$U$12:$AD$125,8)=VLOOKUP(A445,$U$12:$AD$125,8),0,VLOOKUP(A446,U$12:$AD$125,8))</f>
        <v>0</v>
      </c>
      <c r="M446" s="147">
        <f>IF(L446&gt;0,VLOOKUP(L446,T$12:$AC$125,7),0)</f>
        <v>0</v>
      </c>
      <c r="N446" s="142">
        <f t="shared" si="166"/>
        <v>0</v>
      </c>
      <c r="O446" s="142">
        <f t="shared" ca="1" si="167"/>
        <v>9746.6024999900001</v>
      </c>
      <c r="P446" s="148" t="str">
        <f t="shared" si="172"/>
        <v>A+J=</v>
      </c>
      <c r="Q446" s="149">
        <f t="shared" si="173"/>
        <v>44266</v>
      </c>
      <c r="R446" s="12"/>
      <c r="S446" s="12"/>
      <c r="V446" s="12"/>
      <c r="W446" s="12"/>
      <c r="X446" s="12"/>
      <c r="Y446" s="12"/>
      <c r="Z446" s="12"/>
      <c r="AA446" s="12"/>
      <c r="AB446" s="12"/>
      <c r="AC446" s="12"/>
      <c r="AD446" s="12"/>
      <c r="AE446" s="12"/>
      <c r="AF446" s="113">
        <f t="shared" si="182"/>
        <v>43854</v>
      </c>
      <c r="AG446" s="18">
        <f t="shared" ca="1" si="183"/>
        <v>157973.72549998999</v>
      </c>
      <c r="AH446" s="18">
        <f t="shared" si="183"/>
        <v>150000</v>
      </c>
      <c r="AI446" s="6">
        <f t="shared" ca="1" si="183"/>
        <v>4.4000000000000004E-2</v>
      </c>
      <c r="AJ446" s="19">
        <f t="shared" ca="1" si="183"/>
        <v>1.7089000000000001E-4</v>
      </c>
      <c r="AK446" s="6">
        <f t="shared" si="183"/>
        <v>1.03</v>
      </c>
      <c r="AL446" s="113">
        <f t="shared" si="180"/>
        <v>43854</v>
      </c>
      <c r="AM446" s="19">
        <f t="shared" ca="1" si="184"/>
        <v>1.0531581699999999</v>
      </c>
      <c r="AN446" s="18">
        <f t="shared" ca="1" si="184"/>
        <v>7973.7254999899997</v>
      </c>
      <c r="AO446" s="12">
        <f t="shared" si="184"/>
        <v>0</v>
      </c>
      <c r="AP446" s="20">
        <f t="shared" si="184"/>
        <v>0</v>
      </c>
      <c r="AQ446" s="18">
        <f t="shared" si="184"/>
        <v>0</v>
      </c>
      <c r="AR446" s="13" t="str">
        <f t="shared" si="184"/>
        <v>A+J=</v>
      </c>
      <c r="AS446" s="113">
        <f t="shared" si="184"/>
        <v>44266</v>
      </c>
      <c r="AT446" s="21"/>
      <c r="AU446" s="21"/>
      <c r="AV446" s="45"/>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row>
    <row r="447" spans="1:196" x14ac:dyDescent="0.2">
      <c r="A447" s="140">
        <f t="shared" si="168"/>
        <v>43962</v>
      </c>
      <c r="B447" s="141">
        <f t="shared" ca="1" si="174"/>
        <v>159746.60249999</v>
      </c>
      <c r="C447" s="142">
        <f t="shared" si="169"/>
        <v>150000</v>
      </c>
      <c r="D447" s="143">
        <f ca="1">IF(A447&lt;$B$1,VLOOKUP(A447,[1]DI!$A$4:$B$15000,2,FALSE),0)</f>
        <v>2.9000000000000005E-2</v>
      </c>
      <c r="E447" s="142">
        <f t="shared" ca="1" si="177"/>
        <v>1.1345000000000001E-4</v>
      </c>
      <c r="F447" s="144">
        <f t="shared" si="170"/>
        <v>1.03</v>
      </c>
      <c r="G447" s="145">
        <f t="shared" ca="1" si="163"/>
        <v>1.0001168535</v>
      </c>
      <c r="H447" s="142">
        <f ca="1">TRUNC(PRODUCT(G$10:G446),15)</f>
        <v>1.0649773532612501</v>
      </c>
      <c r="I447" s="142">
        <f t="shared" si="171"/>
        <v>1</v>
      </c>
      <c r="J447" s="142">
        <f t="shared" ca="1" si="164"/>
        <v>1.0649773499999999</v>
      </c>
      <c r="K447" s="142">
        <f t="shared" ca="1" si="165"/>
        <v>9746.6024999900001</v>
      </c>
      <c r="L447" s="146">
        <f>IF(VLOOKUP(A447,$U$12:$AD$125,8)=VLOOKUP(A446,$U$12:$AD$125,8),0,VLOOKUP(A447,U$12:$AD$125,8))</f>
        <v>0</v>
      </c>
      <c r="M447" s="147">
        <f>IF(L447&gt;0,VLOOKUP(L447,T$12:$AC$125,7),0)</f>
        <v>0</v>
      </c>
      <c r="N447" s="142">
        <f t="shared" si="166"/>
        <v>0</v>
      </c>
      <c r="O447" s="142">
        <f t="shared" ca="1" si="167"/>
        <v>9746.6024999900001</v>
      </c>
      <c r="P447" s="148" t="str">
        <f t="shared" si="172"/>
        <v>A+J=</v>
      </c>
      <c r="Q447" s="149">
        <f t="shared" si="173"/>
        <v>44266</v>
      </c>
      <c r="R447" s="12"/>
      <c r="S447" s="12"/>
      <c r="V447" s="12"/>
      <c r="W447" s="12"/>
      <c r="X447" s="12"/>
      <c r="Y447" s="12"/>
      <c r="Z447" s="12"/>
      <c r="AA447" s="12"/>
      <c r="AB447" s="12"/>
      <c r="AC447" s="12"/>
      <c r="AD447" s="12"/>
      <c r="AE447" s="12"/>
      <c r="AF447" s="113"/>
      <c r="AG447" s="18"/>
      <c r="AH447" s="18"/>
      <c r="AI447" s="6"/>
      <c r="AJ447" s="19"/>
      <c r="AK447" s="6"/>
      <c r="AL447" s="113"/>
      <c r="AM447" s="19"/>
      <c r="AN447" s="18"/>
      <c r="AO447" s="12"/>
      <c r="AP447" s="20"/>
      <c r="AQ447" s="18"/>
      <c r="AR447" s="47"/>
      <c r="AS447" s="113"/>
      <c r="AT447" s="21"/>
      <c r="AU447" s="21"/>
      <c r="AV447" s="45"/>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row>
    <row r="448" spans="1:196" x14ac:dyDescent="0.2">
      <c r="A448" s="140">
        <f t="shared" si="168"/>
        <v>43963</v>
      </c>
      <c r="B448" s="141">
        <f t="shared" ca="1" si="174"/>
        <v>159765.26999999999</v>
      </c>
      <c r="C448" s="142">
        <f t="shared" si="169"/>
        <v>150000</v>
      </c>
      <c r="D448" s="143">
        <f ca="1">IF(A448&lt;$B$1,VLOOKUP(A448,[1]DI!$A$4:$B$15000,2,FALSE),0)</f>
        <v>2.9000000000000005E-2</v>
      </c>
      <c r="E448" s="142">
        <f t="shared" ca="1" si="177"/>
        <v>1.1345000000000001E-4</v>
      </c>
      <c r="F448" s="144">
        <f t="shared" si="170"/>
        <v>1.03</v>
      </c>
      <c r="G448" s="145">
        <f t="shared" ca="1" si="163"/>
        <v>1.0001168535</v>
      </c>
      <c r="H448" s="142">
        <f ca="1">TRUNC(PRODUCT(G$10:G447),15)</f>
        <v>1.0651017995923999</v>
      </c>
      <c r="I448" s="142">
        <f t="shared" si="171"/>
        <v>1</v>
      </c>
      <c r="J448" s="142">
        <f t="shared" ca="1" si="164"/>
        <v>1.0651018000000001</v>
      </c>
      <c r="K448" s="142">
        <f t="shared" ca="1" si="165"/>
        <v>9765.27</v>
      </c>
      <c r="L448" s="146">
        <f>IF(VLOOKUP(A448,$U$12:$AD$125,8)=VLOOKUP(A447,$U$12:$AD$125,8),0,VLOOKUP(A448,U$12:$AD$125,8))</f>
        <v>0</v>
      </c>
      <c r="M448" s="147">
        <f>IF(L448&gt;0,VLOOKUP(L448,T$12:$AC$125,7),0)</f>
        <v>0</v>
      </c>
      <c r="N448" s="142">
        <f t="shared" si="166"/>
        <v>0</v>
      </c>
      <c r="O448" s="142">
        <f t="shared" ca="1" si="167"/>
        <v>9765.27</v>
      </c>
      <c r="P448" s="148" t="str">
        <f t="shared" si="172"/>
        <v>A+J=</v>
      </c>
      <c r="Q448" s="149">
        <f t="shared" si="173"/>
        <v>44266</v>
      </c>
      <c r="R448" s="12"/>
      <c r="S448" s="12"/>
      <c r="V448" s="12"/>
      <c r="W448" s="12"/>
      <c r="X448" s="12"/>
      <c r="Y448" s="12"/>
      <c r="Z448" s="12"/>
      <c r="AA448" s="12"/>
      <c r="AB448" s="12"/>
      <c r="AC448" s="12"/>
      <c r="AD448" s="12"/>
      <c r="AE448" s="12"/>
      <c r="AF448" s="113" t="str">
        <f t="shared" ref="AF448:AS448" si="185">$B$6</f>
        <v>LF001900255</v>
      </c>
      <c r="AG448" s="12" t="str">
        <f t="shared" si="185"/>
        <v>LF001900255</v>
      </c>
      <c r="AH448" s="12" t="str">
        <f t="shared" si="185"/>
        <v>LF001900255</v>
      </c>
      <c r="AI448" s="12" t="str">
        <f t="shared" si="185"/>
        <v>LF001900255</v>
      </c>
      <c r="AJ448" s="12" t="str">
        <f t="shared" si="185"/>
        <v>LF001900255</v>
      </c>
      <c r="AK448" s="6" t="str">
        <f t="shared" si="185"/>
        <v>LF001900255</v>
      </c>
      <c r="AL448" s="113" t="str">
        <f t="shared" si="185"/>
        <v>LF001900255</v>
      </c>
      <c r="AM448" s="12" t="str">
        <f t="shared" si="185"/>
        <v>LF001900255</v>
      </c>
      <c r="AN448" s="12" t="str">
        <f t="shared" si="185"/>
        <v>LF001900255</v>
      </c>
      <c r="AO448" s="12" t="str">
        <f t="shared" si="185"/>
        <v>LF001900255</v>
      </c>
      <c r="AP448" s="20" t="str">
        <f t="shared" si="185"/>
        <v>LF001900255</v>
      </c>
      <c r="AQ448" s="12" t="str">
        <f t="shared" si="185"/>
        <v>LF001900255</v>
      </c>
      <c r="AR448" s="13" t="str">
        <f t="shared" si="185"/>
        <v>LF001900255</v>
      </c>
      <c r="AS448" s="113" t="str">
        <f t="shared" si="185"/>
        <v>LF001900255</v>
      </c>
      <c r="AT448" s="21"/>
      <c r="AU448" s="21"/>
      <c r="AV448" s="45"/>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row>
    <row r="449" spans="1:196" x14ac:dyDescent="0.2">
      <c r="A449" s="140">
        <f t="shared" si="168"/>
        <v>43964</v>
      </c>
      <c r="B449" s="141">
        <f t="shared" ca="1" si="174"/>
        <v>159783.93900000001</v>
      </c>
      <c r="C449" s="142">
        <f t="shared" si="169"/>
        <v>150000</v>
      </c>
      <c r="D449" s="143">
        <f ca="1">IF(A449&lt;$B$1,VLOOKUP(A449,[1]DI!$A$4:$B$15000,2,FALSE),0)</f>
        <v>2.9000000000000005E-2</v>
      </c>
      <c r="E449" s="142">
        <f t="shared" ca="1" si="177"/>
        <v>1.1345000000000001E-4</v>
      </c>
      <c r="F449" s="144">
        <f t="shared" si="170"/>
        <v>1.03</v>
      </c>
      <c r="G449" s="145">
        <f t="shared" ca="1" si="163"/>
        <v>1.0001168535</v>
      </c>
      <c r="H449" s="142">
        <f ca="1">TRUNC(PRODUCT(G$10:G448),15)</f>
        <v>1.06522626046554</v>
      </c>
      <c r="I449" s="142">
        <f t="shared" si="171"/>
        <v>1</v>
      </c>
      <c r="J449" s="142">
        <f t="shared" ca="1" si="164"/>
        <v>1.06522626</v>
      </c>
      <c r="K449" s="142">
        <f t="shared" ca="1" si="165"/>
        <v>9783.9390000000003</v>
      </c>
      <c r="L449" s="146">
        <f>IF(VLOOKUP(A449,$U$12:$AD$125,8)=VLOOKUP(A448,$U$12:$AD$125,8),0,VLOOKUP(A449,U$12:$AD$125,8))</f>
        <v>0</v>
      </c>
      <c r="M449" s="147">
        <f>IF(L449&gt;0,VLOOKUP(L449,T$12:$AC$125,7),0)</f>
        <v>0</v>
      </c>
      <c r="N449" s="142">
        <f t="shared" si="166"/>
        <v>0</v>
      </c>
      <c r="O449" s="142">
        <f t="shared" ca="1" si="167"/>
        <v>9783.9390000000003</v>
      </c>
      <c r="P449" s="148" t="str">
        <f t="shared" si="172"/>
        <v>A+J=</v>
      </c>
      <c r="Q449" s="149">
        <f t="shared" si="173"/>
        <v>44266</v>
      </c>
      <c r="R449" s="12"/>
      <c r="S449" s="12"/>
      <c r="V449" s="12"/>
      <c r="W449" s="12"/>
      <c r="X449" s="12"/>
      <c r="Y449" s="12"/>
      <c r="Z449" s="12"/>
      <c r="AA449" s="12"/>
      <c r="AB449" s="12"/>
      <c r="AC449" s="12"/>
      <c r="AD449" s="12"/>
      <c r="AE449" s="12"/>
      <c r="AF449" s="65" t="s">
        <v>14</v>
      </c>
      <c r="AG449" s="4" t="s">
        <v>7</v>
      </c>
      <c r="AH449" s="4" t="s">
        <v>8</v>
      </c>
      <c r="AI449" s="41" t="s">
        <v>9</v>
      </c>
      <c r="AJ449" s="42" t="s">
        <v>9</v>
      </c>
      <c r="AK449" s="41" t="s">
        <v>9</v>
      </c>
      <c r="AL449" s="115" t="s">
        <v>14</v>
      </c>
      <c r="AM449" s="42" t="s">
        <v>9</v>
      </c>
      <c r="AN449" s="4" t="s">
        <v>10</v>
      </c>
      <c r="AO449" s="9" t="s">
        <v>11</v>
      </c>
      <c r="AP449" s="43" t="s">
        <v>12</v>
      </c>
      <c r="AQ449" s="4" t="s">
        <v>12</v>
      </c>
      <c r="AR449" s="44" t="s">
        <v>13</v>
      </c>
      <c r="AS449" s="65" t="s">
        <v>13</v>
      </c>
      <c r="AT449" s="21"/>
      <c r="AU449" s="21"/>
      <c r="AV449" s="45"/>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row>
    <row r="450" spans="1:196" x14ac:dyDescent="0.2">
      <c r="A450" s="140">
        <f t="shared" si="168"/>
        <v>43965</v>
      </c>
      <c r="B450" s="141">
        <f t="shared" ca="1" si="174"/>
        <v>159802.61099998999</v>
      </c>
      <c r="C450" s="142">
        <f t="shared" si="169"/>
        <v>150000</v>
      </c>
      <c r="D450" s="143">
        <f ca="1">IF(A450&lt;$B$1,VLOOKUP(A450,[1]DI!$A$4:$B$15000,2,FALSE),0)</f>
        <v>2.9000000000000005E-2</v>
      </c>
      <c r="E450" s="142">
        <f t="shared" ca="1" si="177"/>
        <v>1.1345000000000001E-4</v>
      </c>
      <c r="F450" s="144">
        <f t="shared" si="170"/>
        <v>1.03</v>
      </c>
      <c r="G450" s="145">
        <f t="shared" ca="1" si="163"/>
        <v>1.0001168535</v>
      </c>
      <c r="H450" s="142">
        <f ca="1">TRUNC(PRODUCT(G$10:G449),15)</f>
        <v>1.06535073588236</v>
      </c>
      <c r="I450" s="142">
        <f t="shared" si="171"/>
        <v>1</v>
      </c>
      <c r="J450" s="142">
        <f t="shared" ca="1" si="164"/>
        <v>1.06535074</v>
      </c>
      <c r="K450" s="142">
        <f t="shared" ca="1" si="165"/>
        <v>9802.61099999</v>
      </c>
      <c r="L450" s="146">
        <f>IF(VLOOKUP(A450,$U$12:$AD$125,8)=VLOOKUP(A449,$U$12:$AD$125,8),0,VLOOKUP(A450,U$12:$AD$125,8))</f>
        <v>0</v>
      </c>
      <c r="M450" s="147">
        <f>IF(L450&gt;0,VLOOKUP(L450,T$12:$AC$125,7),0)</f>
        <v>0</v>
      </c>
      <c r="N450" s="142">
        <f t="shared" si="166"/>
        <v>0</v>
      </c>
      <c r="O450" s="142">
        <f t="shared" ca="1" si="167"/>
        <v>9802.61099999</v>
      </c>
      <c r="P450" s="148" t="str">
        <f t="shared" si="172"/>
        <v>A+J=</v>
      </c>
      <c r="Q450" s="149">
        <f t="shared" si="173"/>
        <v>44266</v>
      </c>
      <c r="R450" s="12"/>
      <c r="S450" s="12"/>
      <c r="V450" s="12"/>
      <c r="W450" s="12"/>
      <c r="X450" s="12"/>
      <c r="Y450" s="12"/>
      <c r="Z450" s="12"/>
      <c r="AA450" s="12"/>
      <c r="AB450" s="12"/>
      <c r="AC450" s="12"/>
      <c r="AD450" s="12"/>
      <c r="AE450" s="12"/>
      <c r="AF450" s="65" t="s">
        <v>66</v>
      </c>
      <c r="AG450" s="18" t="str">
        <f>$B$6</f>
        <v>LF001900255</v>
      </c>
      <c r="AH450" s="4" t="s">
        <v>16</v>
      </c>
      <c r="AI450" s="24" t="s">
        <v>17</v>
      </c>
      <c r="AJ450" s="7"/>
      <c r="AK450" s="24" t="s">
        <v>18</v>
      </c>
      <c r="AL450" s="65"/>
      <c r="AM450" s="7"/>
      <c r="AN450" s="4"/>
      <c r="AO450" s="9"/>
      <c r="AP450" s="43"/>
      <c r="AQ450" s="4"/>
      <c r="AR450" s="44" t="s">
        <v>21</v>
      </c>
      <c r="AS450" s="65" t="s">
        <v>21</v>
      </c>
      <c r="AT450" s="21"/>
      <c r="AU450" s="21"/>
      <c r="AV450" s="45"/>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row>
    <row r="451" spans="1:196" x14ac:dyDescent="0.2">
      <c r="A451" s="140">
        <f t="shared" si="168"/>
        <v>43966</v>
      </c>
      <c r="B451" s="141">
        <f t="shared" ca="1" si="174"/>
        <v>159821.28450000001</v>
      </c>
      <c r="C451" s="142">
        <f t="shared" si="169"/>
        <v>150000</v>
      </c>
      <c r="D451" s="143">
        <f ca="1">IF(A451&lt;$B$1,VLOOKUP(A451,[1]DI!$A$4:$B$15000,2,FALSE),0)</f>
        <v>2.9000000000000005E-2</v>
      </c>
      <c r="E451" s="142">
        <f t="shared" ca="1" si="177"/>
        <v>1.1345000000000001E-4</v>
      </c>
      <c r="F451" s="144">
        <f t="shared" si="170"/>
        <v>1.03</v>
      </c>
      <c r="G451" s="145">
        <f t="shared" ca="1" si="163"/>
        <v>1.0001168535</v>
      </c>
      <c r="H451" s="142">
        <f ca="1">TRUNC(PRODUCT(G$10:G450),15)</f>
        <v>1.0654752258445801</v>
      </c>
      <c r="I451" s="142">
        <f t="shared" si="171"/>
        <v>1</v>
      </c>
      <c r="J451" s="142">
        <f t="shared" ca="1" si="164"/>
        <v>1.0654752300000001</v>
      </c>
      <c r="K451" s="142">
        <f t="shared" ca="1" si="165"/>
        <v>9821.2844999999998</v>
      </c>
      <c r="L451" s="146">
        <f>IF(VLOOKUP(A451,$U$12:$AD$125,8)=VLOOKUP(A450,$U$12:$AD$125,8),0,VLOOKUP(A451,U$12:$AD$125,8))</f>
        <v>0</v>
      </c>
      <c r="M451" s="147">
        <f>IF(L451&gt;0,VLOOKUP(L451,T$12:$AC$125,7),0)</f>
        <v>0</v>
      </c>
      <c r="N451" s="142">
        <f t="shared" si="166"/>
        <v>0</v>
      </c>
      <c r="O451" s="142">
        <f t="shared" ca="1" si="167"/>
        <v>9821.2844999999998</v>
      </c>
      <c r="P451" s="148" t="str">
        <f t="shared" si="172"/>
        <v>A+J=</v>
      </c>
      <c r="Q451" s="149">
        <f t="shared" si="173"/>
        <v>44266</v>
      </c>
      <c r="R451" s="12"/>
      <c r="S451" s="12"/>
      <c r="V451" s="12"/>
      <c r="W451" s="12"/>
      <c r="X451" s="12"/>
      <c r="Y451" s="12"/>
      <c r="Z451" s="12"/>
      <c r="AA451" s="12"/>
      <c r="AB451" s="12"/>
      <c r="AC451" s="12"/>
      <c r="AD451" s="12"/>
      <c r="AE451" s="12"/>
      <c r="AF451" s="65" t="s">
        <v>66</v>
      </c>
      <c r="AG451" s="18"/>
      <c r="AH451" s="4"/>
      <c r="AI451" s="24"/>
      <c r="AJ451" s="7"/>
      <c r="AK451" s="24"/>
      <c r="AL451" s="65"/>
      <c r="AM451" s="7"/>
      <c r="AN451" s="4"/>
      <c r="AO451" s="9"/>
      <c r="AP451" s="43"/>
      <c r="AQ451" s="4"/>
      <c r="AR451" s="44" t="s">
        <v>25</v>
      </c>
      <c r="AS451" s="65" t="s">
        <v>14</v>
      </c>
      <c r="AT451" s="21"/>
      <c r="AU451" s="21"/>
      <c r="AV451" s="45"/>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row>
    <row r="452" spans="1:196" x14ac:dyDescent="0.2">
      <c r="A452" s="140">
        <f t="shared" si="168"/>
        <v>43967</v>
      </c>
      <c r="B452" s="141">
        <f t="shared" ca="1" si="174"/>
        <v>159839.9595</v>
      </c>
      <c r="C452" s="142">
        <f t="shared" si="169"/>
        <v>150000</v>
      </c>
      <c r="D452" s="143">
        <f ca="1">IF(A452&lt;$B$1,VLOOKUP(A452,[1]DI!$A$4:$B$15000,2,FALSE),0)</f>
        <v>0</v>
      </c>
      <c r="E452" s="142">
        <f t="shared" ca="1" si="177"/>
        <v>0</v>
      </c>
      <c r="F452" s="144">
        <f t="shared" si="170"/>
        <v>1.03</v>
      </c>
      <c r="G452" s="145">
        <f t="shared" ca="1" si="163"/>
        <v>1</v>
      </c>
      <c r="H452" s="142">
        <f ca="1">TRUNC(PRODUCT(G$10:G451),15)</f>
        <v>1.06559973035388</v>
      </c>
      <c r="I452" s="142">
        <f t="shared" si="171"/>
        <v>1</v>
      </c>
      <c r="J452" s="142">
        <f t="shared" ca="1" si="164"/>
        <v>1.06559973</v>
      </c>
      <c r="K452" s="142">
        <f t="shared" ca="1" si="165"/>
        <v>9839.9595000000008</v>
      </c>
      <c r="L452" s="146">
        <f>IF(VLOOKUP(A452,$U$12:$AD$125,8)=VLOOKUP(A451,$U$12:$AD$125,8),0,VLOOKUP(A452,U$12:$AD$125,8))</f>
        <v>0</v>
      </c>
      <c r="M452" s="147">
        <f>IF(L452&gt;0,VLOOKUP(L452,T$12:$AC$125,7),0)</f>
        <v>0</v>
      </c>
      <c r="N452" s="142">
        <f t="shared" si="166"/>
        <v>0</v>
      </c>
      <c r="O452" s="142">
        <f t="shared" ca="1" si="167"/>
        <v>9839.9595000000008</v>
      </c>
      <c r="P452" s="148" t="str">
        <f t="shared" si="172"/>
        <v>A+J=</v>
      </c>
      <c r="Q452" s="149">
        <f t="shared" si="173"/>
        <v>44266</v>
      </c>
      <c r="R452" s="12"/>
      <c r="S452" s="12"/>
      <c r="V452" s="12"/>
      <c r="W452" s="12"/>
      <c r="X452" s="12"/>
      <c r="Y452" s="12"/>
      <c r="Z452" s="12"/>
      <c r="AA452" s="12"/>
      <c r="AB452" s="12"/>
      <c r="AC452" s="12"/>
      <c r="AD452" s="12"/>
      <c r="AE452" s="12"/>
      <c r="AF452" s="65"/>
      <c r="AG452" s="4" t="s">
        <v>27</v>
      </c>
      <c r="AH452" s="4" t="s">
        <v>27</v>
      </c>
      <c r="AI452" s="24" t="s">
        <v>28</v>
      </c>
      <c r="AJ452" s="7" t="s">
        <v>29</v>
      </c>
      <c r="AK452" s="6" t="s">
        <v>30</v>
      </c>
      <c r="AL452" s="113"/>
      <c r="AM452" s="19" t="s">
        <v>33</v>
      </c>
      <c r="AN452" s="4" t="s">
        <v>27</v>
      </c>
      <c r="AO452" s="9"/>
      <c r="AP452" s="43" t="s">
        <v>34</v>
      </c>
      <c r="AQ452" s="4" t="s">
        <v>27</v>
      </c>
      <c r="AR452" s="44" t="s">
        <v>35</v>
      </c>
      <c r="AS452" s="113"/>
      <c r="AT452" s="21"/>
      <c r="AU452" s="21"/>
      <c r="AV452" s="45"/>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row>
    <row r="453" spans="1:196" x14ac:dyDescent="0.2">
      <c r="A453" s="140">
        <f t="shared" si="168"/>
        <v>43968</v>
      </c>
      <c r="B453" s="141">
        <f t="shared" ca="1" si="174"/>
        <v>159839.9595</v>
      </c>
      <c r="C453" s="142">
        <f t="shared" si="169"/>
        <v>150000</v>
      </c>
      <c r="D453" s="143">
        <f ca="1">IF(A453&lt;$B$1,VLOOKUP(A453,[1]DI!$A$4:$B$15000,2,FALSE),0)</f>
        <v>0</v>
      </c>
      <c r="E453" s="142">
        <f t="shared" ca="1" si="177"/>
        <v>0</v>
      </c>
      <c r="F453" s="144">
        <f t="shared" si="170"/>
        <v>1.03</v>
      </c>
      <c r="G453" s="145">
        <f t="shared" ca="1" si="163"/>
        <v>1</v>
      </c>
      <c r="H453" s="142">
        <f ca="1">TRUNC(PRODUCT(G$10:G452),15)</f>
        <v>1.06559973035388</v>
      </c>
      <c r="I453" s="142">
        <f t="shared" si="171"/>
        <v>1</v>
      </c>
      <c r="J453" s="142">
        <f t="shared" ca="1" si="164"/>
        <v>1.06559973</v>
      </c>
      <c r="K453" s="142">
        <f t="shared" ca="1" si="165"/>
        <v>9839.9595000000008</v>
      </c>
      <c r="L453" s="146">
        <f>IF(VLOOKUP(A453,$U$12:$AD$125,8)=VLOOKUP(A452,$U$12:$AD$125,8),0,VLOOKUP(A453,U$12:$AD$125,8))</f>
        <v>0</v>
      </c>
      <c r="M453" s="147">
        <f>IF(L453&gt;0,VLOOKUP(L453,T$12:$AC$125,7),0)</f>
        <v>0</v>
      </c>
      <c r="N453" s="142">
        <f t="shared" si="166"/>
        <v>0</v>
      </c>
      <c r="O453" s="142">
        <f t="shared" ca="1" si="167"/>
        <v>9839.9595000000008</v>
      </c>
      <c r="P453" s="148" t="str">
        <f t="shared" si="172"/>
        <v>A+J=</v>
      </c>
      <c r="Q453" s="149">
        <f t="shared" si="173"/>
        <v>44266</v>
      </c>
      <c r="R453" s="12"/>
      <c r="S453" s="12"/>
      <c r="V453" s="12"/>
      <c r="W453" s="12"/>
      <c r="X453" s="12"/>
      <c r="Y453" s="12"/>
      <c r="Z453" s="12"/>
      <c r="AA453" s="12"/>
      <c r="AB453" s="12"/>
      <c r="AC453" s="12"/>
      <c r="AD453" s="12"/>
      <c r="AE453" s="12"/>
      <c r="AF453" s="113"/>
      <c r="AG453" s="18"/>
      <c r="AH453" s="18"/>
      <c r="AI453" s="6"/>
      <c r="AJ453" s="19"/>
      <c r="AK453" s="6"/>
      <c r="AL453" s="113"/>
      <c r="AM453" s="19"/>
      <c r="AN453" s="18"/>
      <c r="AO453" s="12"/>
      <c r="AP453" s="20"/>
      <c r="AQ453" s="18"/>
      <c r="AR453" s="13"/>
      <c r="AS453" s="116"/>
      <c r="AT453" s="21"/>
      <c r="AU453" s="21"/>
      <c r="AV453" s="45"/>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row>
    <row r="454" spans="1:196" x14ac:dyDescent="0.2">
      <c r="A454" s="140">
        <f t="shared" si="168"/>
        <v>43969</v>
      </c>
      <c r="B454" s="141">
        <f t="shared" ca="1" si="174"/>
        <v>159839.9595</v>
      </c>
      <c r="C454" s="142">
        <f t="shared" si="169"/>
        <v>150000</v>
      </c>
      <c r="D454" s="143">
        <f ca="1">IF(A454&lt;$B$1,VLOOKUP(A454,[1]DI!$A$4:$B$15000,2,FALSE),0)</f>
        <v>2.9000000000000005E-2</v>
      </c>
      <c r="E454" s="142">
        <f t="shared" ca="1" si="177"/>
        <v>1.1345000000000001E-4</v>
      </c>
      <c r="F454" s="144">
        <f t="shared" si="170"/>
        <v>1.03</v>
      </c>
      <c r="G454" s="145">
        <f t="shared" ca="1" si="163"/>
        <v>1.0001168535</v>
      </c>
      <c r="H454" s="142">
        <f ca="1">TRUNC(PRODUCT(G$10:G453),15)</f>
        <v>1.06559973035388</v>
      </c>
      <c r="I454" s="142">
        <f t="shared" si="171"/>
        <v>1</v>
      </c>
      <c r="J454" s="142">
        <f t="shared" ca="1" si="164"/>
        <v>1.06559973</v>
      </c>
      <c r="K454" s="142">
        <f t="shared" ca="1" si="165"/>
        <v>9839.9595000000008</v>
      </c>
      <c r="L454" s="146">
        <f>IF(VLOOKUP(A454,$U$12:$AD$125,8)=VLOOKUP(A453,$U$12:$AD$125,8),0,VLOOKUP(A454,U$12:$AD$125,8))</f>
        <v>0</v>
      </c>
      <c r="M454" s="147">
        <f>IF(L454&gt;0,VLOOKUP(L454,T$12:$AC$125,7),0)</f>
        <v>0</v>
      </c>
      <c r="N454" s="142">
        <f t="shared" si="166"/>
        <v>0</v>
      </c>
      <c r="O454" s="142">
        <f t="shared" ca="1" si="167"/>
        <v>9839.9595000000008</v>
      </c>
      <c r="P454" s="148" t="str">
        <f t="shared" si="172"/>
        <v>A+J=</v>
      </c>
      <c r="Q454" s="149">
        <f t="shared" si="173"/>
        <v>44266</v>
      </c>
      <c r="R454" s="12"/>
      <c r="S454" s="12"/>
      <c r="V454" s="12"/>
      <c r="W454" s="12"/>
      <c r="X454" s="12"/>
      <c r="Y454" s="12"/>
      <c r="Z454" s="12"/>
      <c r="AA454" s="12"/>
      <c r="AB454" s="12"/>
      <c r="AC454" s="12"/>
      <c r="AD454" s="12"/>
      <c r="AE454" s="12"/>
      <c r="AF454" s="113">
        <f>(AF446+1)</f>
        <v>43855</v>
      </c>
      <c r="AG454" s="18">
        <f t="shared" ref="AG454:AK469" ca="1" si="186">VLOOKUP($AF454,$A$10:$Q$3625,(AG$1)+1)</f>
        <v>158001.53099999999</v>
      </c>
      <c r="AH454" s="18">
        <f t="shared" si="186"/>
        <v>150000</v>
      </c>
      <c r="AI454" s="6">
        <f t="shared" ca="1" si="186"/>
        <v>0</v>
      </c>
      <c r="AJ454" s="19">
        <f t="shared" ca="1" si="186"/>
        <v>0</v>
      </c>
      <c r="AK454" s="6">
        <f t="shared" si="186"/>
        <v>1.03</v>
      </c>
      <c r="AL454" s="113">
        <f t="shared" ref="AL454:AL483" si="187">AF454</f>
        <v>43855</v>
      </c>
      <c r="AM454" s="19">
        <f t="shared" ref="AM454:AS469" ca="1" si="188">VLOOKUP($AF454,$A$10:$Q$3625,(AM$1)+1)</f>
        <v>1.05334354</v>
      </c>
      <c r="AN454" s="18">
        <f t="shared" ca="1" si="188"/>
        <v>8001.5309999999999</v>
      </c>
      <c r="AO454" s="12">
        <f t="shared" si="188"/>
        <v>0</v>
      </c>
      <c r="AP454" s="20">
        <f t="shared" si="188"/>
        <v>0</v>
      </c>
      <c r="AQ454" s="18">
        <f t="shared" si="188"/>
        <v>0</v>
      </c>
      <c r="AR454" s="13" t="str">
        <f t="shared" si="188"/>
        <v>A+J=</v>
      </c>
      <c r="AS454" s="113">
        <f t="shared" si="188"/>
        <v>44266</v>
      </c>
      <c r="AT454" s="21"/>
      <c r="AU454" s="21"/>
      <c r="AV454" s="45"/>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row>
    <row r="455" spans="1:196" x14ac:dyDescent="0.2">
      <c r="A455" s="140">
        <f t="shared" si="168"/>
        <v>43970</v>
      </c>
      <c r="B455" s="141">
        <f t="shared" ca="1" si="174"/>
        <v>159858.63749999</v>
      </c>
      <c r="C455" s="142">
        <f t="shared" si="169"/>
        <v>150000</v>
      </c>
      <c r="D455" s="143">
        <f ca="1">IF(A455&lt;$B$1,VLOOKUP(A455,[1]DI!$A$4:$B$15000,2,FALSE),0)</f>
        <v>2.9000000000000005E-2</v>
      </c>
      <c r="E455" s="142">
        <f t="shared" ca="1" si="177"/>
        <v>1.1345000000000001E-4</v>
      </c>
      <c r="F455" s="144">
        <f t="shared" si="170"/>
        <v>1.03</v>
      </c>
      <c r="G455" s="145">
        <f t="shared" ca="1" si="163"/>
        <v>1.0001168535</v>
      </c>
      <c r="H455" s="142">
        <f ca="1">TRUNC(PRODUCT(G$10:G454),15)</f>
        <v>1.0657242494119701</v>
      </c>
      <c r="I455" s="142">
        <f t="shared" si="171"/>
        <v>1</v>
      </c>
      <c r="J455" s="142">
        <f t="shared" ca="1" si="164"/>
        <v>1.0657242499999999</v>
      </c>
      <c r="K455" s="142">
        <f t="shared" ca="1" si="165"/>
        <v>9858.6374999899999</v>
      </c>
      <c r="L455" s="146">
        <f>IF(VLOOKUP(A455,$U$12:$AD$125,8)=VLOOKUP(A454,$U$12:$AD$125,8),0,VLOOKUP(A455,U$12:$AD$125,8))</f>
        <v>0</v>
      </c>
      <c r="M455" s="147">
        <f>IF(L455&gt;0,VLOOKUP(L455,T$12:$AC$125,7),0)</f>
        <v>0</v>
      </c>
      <c r="N455" s="142">
        <f t="shared" si="166"/>
        <v>0</v>
      </c>
      <c r="O455" s="142">
        <f t="shared" ca="1" si="167"/>
        <v>9858.6374999899999</v>
      </c>
      <c r="P455" s="148" t="str">
        <f t="shared" si="172"/>
        <v>A+J=</v>
      </c>
      <c r="Q455" s="149">
        <f t="shared" si="173"/>
        <v>44266</v>
      </c>
      <c r="R455" s="12"/>
      <c r="S455" s="12"/>
      <c r="V455" s="12"/>
      <c r="W455" s="12"/>
      <c r="X455" s="12"/>
      <c r="Y455" s="12"/>
      <c r="Z455" s="12"/>
      <c r="AA455" s="12"/>
      <c r="AB455" s="12"/>
      <c r="AC455" s="12"/>
      <c r="AD455" s="12"/>
      <c r="AE455" s="12"/>
      <c r="AF455" s="113">
        <f t="shared" ref="AF455:AF483" si="189">(AF454+1)</f>
        <v>43856</v>
      </c>
      <c r="AG455" s="18">
        <f t="shared" ca="1" si="186"/>
        <v>158001.53099999999</v>
      </c>
      <c r="AH455" s="18">
        <f t="shared" si="186"/>
        <v>150000</v>
      </c>
      <c r="AI455" s="6">
        <f t="shared" ca="1" si="186"/>
        <v>0</v>
      </c>
      <c r="AJ455" s="19">
        <f t="shared" ca="1" si="186"/>
        <v>0</v>
      </c>
      <c r="AK455" s="6">
        <f t="shared" si="186"/>
        <v>1.03</v>
      </c>
      <c r="AL455" s="113">
        <f t="shared" si="187"/>
        <v>43856</v>
      </c>
      <c r="AM455" s="19">
        <f t="shared" ca="1" si="188"/>
        <v>1.05334354</v>
      </c>
      <c r="AN455" s="18">
        <f t="shared" ca="1" si="188"/>
        <v>8001.5309999999999</v>
      </c>
      <c r="AO455" s="12">
        <f t="shared" si="188"/>
        <v>0</v>
      </c>
      <c r="AP455" s="20">
        <f t="shared" si="188"/>
        <v>0</v>
      </c>
      <c r="AQ455" s="18">
        <f t="shared" si="188"/>
        <v>0</v>
      </c>
      <c r="AR455" s="13" t="str">
        <f t="shared" si="188"/>
        <v>A+J=</v>
      </c>
      <c r="AS455" s="113">
        <f t="shared" si="188"/>
        <v>44266</v>
      </c>
      <c r="AT455" s="21"/>
      <c r="AU455" s="21"/>
      <c r="AV455" s="45"/>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row>
    <row r="456" spans="1:196" x14ac:dyDescent="0.2">
      <c r="A456" s="140">
        <f t="shared" si="168"/>
        <v>43971</v>
      </c>
      <c r="B456" s="141">
        <f t="shared" ca="1" si="174"/>
        <v>159877.31700000001</v>
      </c>
      <c r="C456" s="142">
        <f t="shared" si="169"/>
        <v>150000</v>
      </c>
      <c r="D456" s="143">
        <f ca="1">IF(A456&lt;$B$1,VLOOKUP(A456,[1]DI!$A$4:$B$15000,2,FALSE),0)</f>
        <v>2.9000000000000005E-2</v>
      </c>
      <c r="E456" s="142">
        <f t="shared" ca="1" si="177"/>
        <v>1.1345000000000001E-4</v>
      </c>
      <c r="F456" s="144">
        <f t="shared" si="170"/>
        <v>1.03</v>
      </c>
      <c r="G456" s="145">
        <f t="shared" ca="1" si="163"/>
        <v>1.0001168535</v>
      </c>
      <c r="H456" s="142">
        <f ca="1">TRUNC(PRODUCT(G$10:G455),15)</f>
        <v>1.0658487830205501</v>
      </c>
      <c r="I456" s="142">
        <f t="shared" si="171"/>
        <v>1</v>
      </c>
      <c r="J456" s="142">
        <f t="shared" ca="1" si="164"/>
        <v>1.0658487800000001</v>
      </c>
      <c r="K456" s="142">
        <f t="shared" ca="1" si="165"/>
        <v>9877.3169999999991</v>
      </c>
      <c r="L456" s="146">
        <f>IF(VLOOKUP(A456,$U$12:$AD$125,8)=VLOOKUP(A455,$U$12:$AD$125,8),0,VLOOKUP(A456,U$12:$AD$125,8))</f>
        <v>0</v>
      </c>
      <c r="M456" s="147">
        <f>IF(L456&gt;0,VLOOKUP(L456,T$12:$AC$125,7),0)</f>
        <v>0</v>
      </c>
      <c r="N456" s="142">
        <f t="shared" si="166"/>
        <v>0</v>
      </c>
      <c r="O456" s="142">
        <f t="shared" ca="1" si="167"/>
        <v>9877.3169999999991</v>
      </c>
      <c r="P456" s="148" t="str">
        <f t="shared" si="172"/>
        <v>A+J=</v>
      </c>
      <c r="Q456" s="149">
        <f t="shared" si="173"/>
        <v>44266</v>
      </c>
      <c r="R456" s="12"/>
      <c r="S456" s="12"/>
      <c r="V456" s="12"/>
      <c r="W456" s="12"/>
      <c r="X456" s="12"/>
      <c r="Y456" s="12"/>
      <c r="Z456" s="12"/>
      <c r="AA456" s="12"/>
      <c r="AB456" s="12"/>
      <c r="AC456" s="12"/>
      <c r="AD456" s="12"/>
      <c r="AE456" s="12"/>
      <c r="AF456" s="113">
        <f t="shared" si="189"/>
        <v>43857</v>
      </c>
      <c r="AG456" s="18">
        <f t="shared" ca="1" si="186"/>
        <v>158001.53099999999</v>
      </c>
      <c r="AH456" s="18">
        <f t="shared" si="186"/>
        <v>150000</v>
      </c>
      <c r="AI456" s="6">
        <f t="shared" ca="1" si="186"/>
        <v>4.4000000000000004E-2</v>
      </c>
      <c r="AJ456" s="19">
        <f t="shared" ca="1" si="186"/>
        <v>1.7089000000000001E-4</v>
      </c>
      <c r="AK456" s="6">
        <f t="shared" si="186"/>
        <v>1.03</v>
      </c>
      <c r="AL456" s="113">
        <f t="shared" si="187"/>
        <v>43857</v>
      </c>
      <c r="AM456" s="19">
        <f t="shared" ca="1" si="188"/>
        <v>1.05334354</v>
      </c>
      <c r="AN456" s="18">
        <f t="shared" ca="1" si="188"/>
        <v>8001.5309999999999</v>
      </c>
      <c r="AO456" s="12">
        <f t="shared" si="188"/>
        <v>0</v>
      </c>
      <c r="AP456" s="20">
        <f t="shared" si="188"/>
        <v>0</v>
      </c>
      <c r="AQ456" s="18">
        <f t="shared" si="188"/>
        <v>0</v>
      </c>
      <c r="AR456" s="13" t="str">
        <f t="shared" si="188"/>
        <v>A+J=</v>
      </c>
      <c r="AS456" s="113">
        <f t="shared" si="188"/>
        <v>44266</v>
      </c>
      <c r="AT456" s="21"/>
      <c r="AU456" s="21"/>
      <c r="AV456" s="45"/>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row>
    <row r="457" spans="1:196" x14ac:dyDescent="0.2">
      <c r="A457" s="140">
        <f t="shared" si="168"/>
        <v>43972</v>
      </c>
      <c r="B457" s="141">
        <f t="shared" ca="1" si="174"/>
        <v>159895.99950000001</v>
      </c>
      <c r="C457" s="142">
        <f t="shared" si="169"/>
        <v>150000</v>
      </c>
      <c r="D457" s="143">
        <f ca="1">IF(A457&lt;$B$1,VLOOKUP(A457,[1]DI!$A$4:$B$15000,2,FALSE),0)</f>
        <v>2.9000000000000005E-2</v>
      </c>
      <c r="E457" s="142">
        <f t="shared" ca="1" si="177"/>
        <v>1.1345000000000001E-4</v>
      </c>
      <c r="F457" s="144">
        <f t="shared" si="170"/>
        <v>1.03</v>
      </c>
      <c r="G457" s="145">
        <f t="shared" ca="1" si="163"/>
        <v>1.0001168535</v>
      </c>
      <c r="H457" s="142">
        <f ca="1">TRUNC(PRODUCT(G$10:G456),15)</f>
        <v>1.06597333118132</v>
      </c>
      <c r="I457" s="142">
        <f t="shared" si="171"/>
        <v>1</v>
      </c>
      <c r="J457" s="142">
        <f t="shared" ca="1" si="164"/>
        <v>1.0659733300000001</v>
      </c>
      <c r="K457" s="142">
        <f t="shared" ca="1" si="165"/>
        <v>9895.9994999999999</v>
      </c>
      <c r="L457" s="146">
        <f>IF(VLOOKUP(A457,$U$12:$AD$125,8)=VLOOKUP(A456,$U$12:$AD$125,8),0,VLOOKUP(A457,U$12:$AD$125,8))</f>
        <v>0</v>
      </c>
      <c r="M457" s="147">
        <f>IF(L457&gt;0,VLOOKUP(L457,T$12:$AC$125,7),0)</f>
        <v>0</v>
      </c>
      <c r="N457" s="142">
        <f t="shared" si="166"/>
        <v>0</v>
      </c>
      <c r="O457" s="142">
        <f t="shared" ca="1" si="167"/>
        <v>9895.9994999999999</v>
      </c>
      <c r="P457" s="148" t="str">
        <f t="shared" si="172"/>
        <v>A+J=</v>
      </c>
      <c r="Q457" s="149">
        <f t="shared" si="173"/>
        <v>44266</v>
      </c>
      <c r="R457" s="12"/>
      <c r="S457" s="12"/>
      <c r="V457" s="12"/>
      <c r="W457" s="12"/>
      <c r="X457" s="12"/>
      <c r="Y457" s="12"/>
      <c r="Z457" s="12"/>
      <c r="AA457" s="12"/>
      <c r="AB457" s="12"/>
      <c r="AC457" s="12"/>
      <c r="AD457" s="12"/>
      <c r="AE457" s="12"/>
      <c r="AF457" s="113">
        <f t="shared" si="189"/>
        <v>43858</v>
      </c>
      <c r="AG457" s="18">
        <f t="shared" ca="1" si="186"/>
        <v>158029.3425</v>
      </c>
      <c r="AH457" s="18">
        <f t="shared" si="186"/>
        <v>150000</v>
      </c>
      <c r="AI457" s="6">
        <f t="shared" ca="1" si="186"/>
        <v>4.4000000000000004E-2</v>
      </c>
      <c r="AJ457" s="19">
        <f t="shared" ca="1" si="186"/>
        <v>1.7089000000000001E-4</v>
      </c>
      <c r="AK457" s="6">
        <f t="shared" si="186"/>
        <v>1.03</v>
      </c>
      <c r="AL457" s="113">
        <f t="shared" si="187"/>
        <v>43858</v>
      </c>
      <c r="AM457" s="19">
        <f t="shared" ca="1" si="188"/>
        <v>1.05352895</v>
      </c>
      <c r="AN457" s="18">
        <f t="shared" ca="1" si="188"/>
        <v>8029.3424999999997</v>
      </c>
      <c r="AO457" s="12">
        <f t="shared" si="188"/>
        <v>0</v>
      </c>
      <c r="AP457" s="20">
        <f t="shared" si="188"/>
        <v>0</v>
      </c>
      <c r="AQ457" s="18">
        <f t="shared" si="188"/>
        <v>0</v>
      </c>
      <c r="AR457" s="13" t="str">
        <f t="shared" si="188"/>
        <v>A+J=</v>
      </c>
      <c r="AS457" s="113">
        <f t="shared" si="188"/>
        <v>44266</v>
      </c>
      <c r="AT457" s="21"/>
      <c r="AU457" s="21"/>
      <c r="AV457" s="45"/>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row>
    <row r="458" spans="1:196" x14ac:dyDescent="0.2">
      <c r="A458" s="140">
        <f t="shared" si="168"/>
        <v>43973</v>
      </c>
      <c r="B458" s="141">
        <f t="shared" ca="1" si="174"/>
        <v>159914.68349999998</v>
      </c>
      <c r="C458" s="142">
        <f t="shared" si="169"/>
        <v>150000</v>
      </c>
      <c r="D458" s="143">
        <f ca="1">IF(A458&lt;$B$1,VLOOKUP(A458,[1]DI!$A$4:$B$15000,2,FALSE),0)</f>
        <v>2.9000000000000005E-2</v>
      </c>
      <c r="E458" s="142">
        <f t="shared" ca="1" si="177"/>
        <v>1.1345000000000001E-4</v>
      </c>
      <c r="F458" s="144">
        <f t="shared" si="170"/>
        <v>1.03</v>
      </c>
      <c r="G458" s="145">
        <f t="shared" ref="G458:G521" ca="1" si="190">TRUNC((1+(E458*F458)),15)</f>
        <v>1.0001168535</v>
      </c>
      <c r="H458" s="142">
        <f ca="1">TRUNC(PRODUCT(G$10:G457),15)</f>
        <v>1.06609789389597</v>
      </c>
      <c r="I458" s="142">
        <f t="shared" si="171"/>
        <v>1</v>
      </c>
      <c r="J458" s="142">
        <f t="shared" ref="J458:J521" ca="1" si="191">ROUND(TRUNC(H458/I458,15),8)</f>
        <v>1.06609789</v>
      </c>
      <c r="K458" s="142">
        <f t="shared" ref="K458:K521" ca="1" si="192">TRUNC((C458*(J458-1)),8)</f>
        <v>9914.6834999999992</v>
      </c>
      <c r="L458" s="146">
        <f>IF(VLOOKUP(A458,$U$12:$AD$125,8)=VLOOKUP(A457,$U$12:$AD$125,8),0,VLOOKUP(A458,U$12:$AD$125,8))</f>
        <v>0</v>
      </c>
      <c r="M458" s="147">
        <f>IF(L458&gt;0,VLOOKUP(L458,T$12:$AC$125,7),0)</f>
        <v>0</v>
      </c>
      <c r="N458" s="142">
        <f t="shared" ref="N458:N521" si="193">IF(M458&gt;0,(C$10*M458),0)</f>
        <v>0</v>
      </c>
      <c r="O458" s="142">
        <f t="shared" ref="O458:O521" ca="1" si="194">(K458+N458)</f>
        <v>9914.6834999999992</v>
      </c>
      <c r="P458" s="148" t="str">
        <f t="shared" si="172"/>
        <v>A+J=</v>
      </c>
      <c r="Q458" s="149">
        <f t="shared" si="173"/>
        <v>44266</v>
      </c>
      <c r="R458" s="12"/>
      <c r="S458" s="12"/>
      <c r="V458" s="12"/>
      <c r="W458" s="12"/>
      <c r="X458" s="12"/>
      <c r="Y458" s="12"/>
      <c r="Z458" s="12"/>
      <c r="AA458" s="12"/>
      <c r="AB458" s="12"/>
      <c r="AC458" s="12"/>
      <c r="AD458" s="12"/>
      <c r="AE458" s="12"/>
      <c r="AF458" s="113">
        <f t="shared" si="189"/>
        <v>43859</v>
      </c>
      <c r="AG458" s="18">
        <f t="shared" ca="1" si="186"/>
        <v>158057.15849999001</v>
      </c>
      <c r="AH458" s="18">
        <f t="shared" si="186"/>
        <v>150000</v>
      </c>
      <c r="AI458" s="6">
        <f t="shared" ca="1" si="186"/>
        <v>4.4000000000000004E-2</v>
      </c>
      <c r="AJ458" s="19">
        <f t="shared" ca="1" si="186"/>
        <v>1.7089000000000001E-4</v>
      </c>
      <c r="AK458" s="6">
        <f t="shared" si="186"/>
        <v>1.03</v>
      </c>
      <c r="AL458" s="113">
        <f t="shared" si="187"/>
        <v>43859</v>
      </c>
      <c r="AM458" s="19">
        <f t="shared" ca="1" si="188"/>
        <v>1.0537143899999999</v>
      </c>
      <c r="AN458" s="18">
        <f t="shared" ca="1" si="188"/>
        <v>8057.1584999899997</v>
      </c>
      <c r="AO458" s="12">
        <f t="shared" si="188"/>
        <v>0</v>
      </c>
      <c r="AP458" s="20">
        <f t="shared" si="188"/>
        <v>0</v>
      </c>
      <c r="AQ458" s="18">
        <f t="shared" si="188"/>
        <v>0</v>
      </c>
      <c r="AR458" s="13" t="str">
        <f t="shared" si="188"/>
        <v>A+J=</v>
      </c>
      <c r="AS458" s="113">
        <f t="shared" si="188"/>
        <v>44266</v>
      </c>
      <c r="AT458" s="21"/>
      <c r="AU458" s="21"/>
      <c r="AV458" s="45"/>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row>
    <row r="459" spans="1:196" x14ac:dyDescent="0.2">
      <c r="A459" s="140">
        <f t="shared" ref="A459:A522" si="195">(A458+1)</f>
        <v>43974</v>
      </c>
      <c r="B459" s="141">
        <f t="shared" ca="1" si="174"/>
        <v>159933.37049999999</v>
      </c>
      <c r="C459" s="142">
        <f t="shared" ref="C459:C522" si="196">TRUNC(C458-N458,8)</f>
        <v>150000</v>
      </c>
      <c r="D459" s="143">
        <f ca="1">IF(A459&lt;$B$1,VLOOKUP(A459,[1]DI!$A$4:$B$15000,2,FALSE),0)</f>
        <v>0</v>
      </c>
      <c r="E459" s="142">
        <f t="shared" ca="1" si="177"/>
        <v>0</v>
      </c>
      <c r="F459" s="144">
        <f t="shared" ref="F459:F522" si="197">F458</f>
        <v>1.03</v>
      </c>
      <c r="G459" s="145">
        <f t="shared" ca="1" si="190"/>
        <v>1</v>
      </c>
      <c r="H459" s="142">
        <f ca="1">TRUNC(PRODUCT(G$10:G458),15)</f>
        <v>1.06622247116622</v>
      </c>
      <c r="I459" s="142">
        <f t="shared" ref="I459:I522" si="198">IF(OR(L458&gt;0,L458="E"),H458,I458)</f>
        <v>1</v>
      </c>
      <c r="J459" s="142">
        <f t="shared" ca="1" si="191"/>
        <v>1.06622247</v>
      </c>
      <c r="K459" s="142">
        <f t="shared" ca="1" si="192"/>
        <v>9933.3705000000009</v>
      </c>
      <c r="L459" s="146">
        <f>IF(VLOOKUP(A459,$U$12:$AD$125,8)=VLOOKUP(A458,$U$12:$AD$125,8),0,VLOOKUP(A459,U$12:$AD$125,8))</f>
        <v>0</v>
      </c>
      <c r="M459" s="147">
        <f>IF(L459&gt;0,VLOOKUP(L459,T$12:$AC$125,7),0)</f>
        <v>0</v>
      </c>
      <c r="N459" s="142">
        <f t="shared" si="193"/>
        <v>0</v>
      </c>
      <c r="O459" s="142">
        <f t="shared" ca="1" si="194"/>
        <v>9933.3705000000009</v>
      </c>
      <c r="P459" s="148" t="str">
        <f t="shared" ref="P459:P522" si="199">IF(L458&gt;0,VLOOKUP(A458,$U$12:$AD$125,9),P458)</f>
        <v>A+J=</v>
      </c>
      <c r="Q459" s="149">
        <f t="shared" ref="Q459:Q522" si="200">IF(L458&gt;0,VLOOKUP(A458,$U$12:$AD$125,10),Q458)</f>
        <v>44266</v>
      </c>
      <c r="R459" s="12"/>
      <c r="S459" s="12"/>
      <c r="V459" s="12"/>
      <c r="W459" s="12"/>
      <c r="X459" s="12"/>
      <c r="Y459" s="12"/>
      <c r="Z459" s="12"/>
      <c r="AA459" s="12"/>
      <c r="AB459" s="12"/>
      <c r="AC459" s="12"/>
      <c r="AD459" s="12"/>
      <c r="AE459" s="12"/>
      <c r="AF459" s="113">
        <f t="shared" si="189"/>
        <v>43860</v>
      </c>
      <c r="AG459" s="18">
        <f t="shared" ca="1" si="186"/>
        <v>158084.97899999999</v>
      </c>
      <c r="AH459" s="18">
        <f t="shared" si="186"/>
        <v>150000</v>
      </c>
      <c r="AI459" s="6">
        <f t="shared" ca="1" si="186"/>
        <v>4.4000000000000004E-2</v>
      </c>
      <c r="AJ459" s="19">
        <f t="shared" ca="1" si="186"/>
        <v>1.7089000000000001E-4</v>
      </c>
      <c r="AK459" s="6">
        <f t="shared" si="186"/>
        <v>1.03</v>
      </c>
      <c r="AL459" s="113">
        <f t="shared" si="187"/>
        <v>43860</v>
      </c>
      <c r="AM459" s="19">
        <f t="shared" ca="1" si="188"/>
        <v>1.05389986</v>
      </c>
      <c r="AN459" s="18">
        <f t="shared" ca="1" si="188"/>
        <v>8084.9790000000003</v>
      </c>
      <c r="AO459" s="12">
        <f t="shared" si="188"/>
        <v>0</v>
      </c>
      <c r="AP459" s="20">
        <f t="shared" si="188"/>
        <v>0</v>
      </c>
      <c r="AQ459" s="18">
        <f t="shared" si="188"/>
        <v>0</v>
      </c>
      <c r="AR459" s="13" t="str">
        <f t="shared" si="188"/>
        <v>A+J=</v>
      </c>
      <c r="AS459" s="113">
        <f t="shared" si="188"/>
        <v>44266</v>
      </c>
      <c r="AT459" s="21"/>
      <c r="AU459" s="21"/>
      <c r="AV459" s="45"/>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row>
    <row r="460" spans="1:196" x14ac:dyDescent="0.2">
      <c r="A460" s="140">
        <f t="shared" si="195"/>
        <v>43975</v>
      </c>
      <c r="B460" s="141">
        <f t="shared" ref="B460:B523" ca="1" si="201">IF(A460&lt;=TODAY(),C460+K460,IF(AND(A460&gt;TODAY(),A460&lt;=$B$1),IF(VLOOKUP(TODAY(),$A$10:$D$5000,4,FALSE)=0,"n.d",C460+K460),"n.d"))</f>
        <v>159933.37049999999</v>
      </c>
      <c r="C460" s="142">
        <f t="shared" si="196"/>
        <v>150000</v>
      </c>
      <c r="D460" s="143">
        <f ca="1">IF(A460&lt;$B$1,VLOOKUP(A460,[1]DI!$A$4:$B$15000,2,FALSE),0)</f>
        <v>0</v>
      </c>
      <c r="E460" s="142">
        <f t="shared" ca="1" si="177"/>
        <v>0</v>
      </c>
      <c r="F460" s="144">
        <f t="shared" si="197"/>
        <v>1.03</v>
      </c>
      <c r="G460" s="145">
        <f t="shared" ca="1" si="190"/>
        <v>1</v>
      </c>
      <c r="H460" s="142">
        <f ca="1">TRUNC(PRODUCT(G$10:G459),15)</f>
        <v>1.06622247116622</v>
      </c>
      <c r="I460" s="142">
        <f t="shared" si="198"/>
        <v>1</v>
      </c>
      <c r="J460" s="142">
        <f t="shared" ca="1" si="191"/>
        <v>1.06622247</v>
      </c>
      <c r="K460" s="142">
        <f t="shared" ca="1" si="192"/>
        <v>9933.3705000000009</v>
      </c>
      <c r="L460" s="146">
        <f>IF(VLOOKUP(A460,$U$12:$AD$125,8)=VLOOKUP(A459,$U$12:$AD$125,8),0,VLOOKUP(A460,U$12:$AD$125,8))</f>
        <v>0</v>
      </c>
      <c r="M460" s="147">
        <f>IF(L460&gt;0,VLOOKUP(L460,T$12:$AC$125,7),0)</f>
        <v>0</v>
      </c>
      <c r="N460" s="142">
        <f t="shared" si="193"/>
        <v>0</v>
      </c>
      <c r="O460" s="142">
        <f t="shared" ca="1" si="194"/>
        <v>9933.3705000000009</v>
      </c>
      <c r="P460" s="148" t="str">
        <f t="shared" si="199"/>
        <v>A+J=</v>
      </c>
      <c r="Q460" s="149">
        <f t="shared" si="200"/>
        <v>44266</v>
      </c>
      <c r="R460" s="12"/>
      <c r="S460" s="12"/>
      <c r="V460" s="12"/>
      <c r="W460" s="12"/>
      <c r="X460" s="12"/>
      <c r="Y460" s="12"/>
      <c r="Z460" s="12"/>
      <c r="AA460" s="12"/>
      <c r="AB460" s="12"/>
      <c r="AC460" s="12"/>
      <c r="AD460" s="12"/>
      <c r="AE460" s="12"/>
      <c r="AF460" s="113">
        <f t="shared" si="189"/>
        <v>43861</v>
      </c>
      <c r="AG460" s="18">
        <f t="shared" ca="1" si="186"/>
        <v>158112.804</v>
      </c>
      <c r="AH460" s="18">
        <f t="shared" si="186"/>
        <v>150000</v>
      </c>
      <c r="AI460" s="6">
        <f t="shared" ca="1" si="186"/>
        <v>4.4000000000000004E-2</v>
      </c>
      <c r="AJ460" s="19">
        <f t="shared" ca="1" si="186"/>
        <v>1.7089000000000001E-4</v>
      </c>
      <c r="AK460" s="6">
        <f t="shared" si="186"/>
        <v>1.03</v>
      </c>
      <c r="AL460" s="113">
        <f t="shared" si="187"/>
        <v>43861</v>
      </c>
      <c r="AM460" s="19">
        <f t="shared" ca="1" si="188"/>
        <v>1.05408536</v>
      </c>
      <c r="AN460" s="18">
        <f t="shared" ca="1" si="188"/>
        <v>8112.8040000000001</v>
      </c>
      <c r="AO460" s="12">
        <f t="shared" si="188"/>
        <v>0</v>
      </c>
      <c r="AP460" s="20">
        <f t="shared" si="188"/>
        <v>0</v>
      </c>
      <c r="AQ460" s="18">
        <f t="shared" si="188"/>
        <v>0</v>
      </c>
      <c r="AR460" s="13" t="str">
        <f t="shared" si="188"/>
        <v>A+J=</v>
      </c>
      <c r="AS460" s="113">
        <f t="shared" si="188"/>
        <v>44266</v>
      </c>
      <c r="AT460" s="21"/>
      <c r="AU460" s="21"/>
      <c r="AV460" s="45"/>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row>
    <row r="461" spans="1:196" x14ac:dyDescent="0.2">
      <c r="A461" s="140">
        <f t="shared" si="195"/>
        <v>43976</v>
      </c>
      <c r="B461" s="141">
        <f t="shared" ca="1" si="201"/>
        <v>159933.37049999999</v>
      </c>
      <c r="C461" s="142">
        <f t="shared" si="196"/>
        <v>150000</v>
      </c>
      <c r="D461" s="143">
        <f ca="1">IF(A461&lt;$B$1,VLOOKUP(A461,[1]DI!$A$4:$B$15000,2,FALSE),0)</f>
        <v>2.9000000000000005E-2</v>
      </c>
      <c r="E461" s="142">
        <f t="shared" ref="E461:E524" ca="1" si="202">ROUND((((1+D461)^(1/252)-1)),8)</f>
        <v>1.1345000000000001E-4</v>
      </c>
      <c r="F461" s="144">
        <f t="shared" si="197"/>
        <v>1.03</v>
      </c>
      <c r="G461" s="145">
        <f t="shared" ca="1" si="190"/>
        <v>1.0001168535</v>
      </c>
      <c r="H461" s="142">
        <f ca="1">TRUNC(PRODUCT(G$10:G460),15)</f>
        <v>1.06622247116622</v>
      </c>
      <c r="I461" s="142">
        <f t="shared" si="198"/>
        <v>1</v>
      </c>
      <c r="J461" s="142">
        <f t="shared" ca="1" si="191"/>
        <v>1.06622247</v>
      </c>
      <c r="K461" s="142">
        <f t="shared" ca="1" si="192"/>
        <v>9933.3705000000009</v>
      </c>
      <c r="L461" s="146">
        <f>IF(VLOOKUP(A461,$U$12:$AD$125,8)=VLOOKUP(A460,$U$12:$AD$125,8),0,VLOOKUP(A461,U$12:$AD$125,8))</f>
        <v>0</v>
      </c>
      <c r="M461" s="147">
        <f>IF(L461&gt;0,VLOOKUP(L461,T$12:$AC$125,7),0)</f>
        <v>0</v>
      </c>
      <c r="N461" s="142">
        <f t="shared" si="193"/>
        <v>0</v>
      </c>
      <c r="O461" s="142">
        <f t="shared" ca="1" si="194"/>
        <v>9933.3705000000009</v>
      </c>
      <c r="P461" s="148" t="str">
        <f t="shared" si="199"/>
        <v>A+J=</v>
      </c>
      <c r="Q461" s="149">
        <f t="shared" si="200"/>
        <v>44266</v>
      </c>
      <c r="R461" s="12"/>
      <c r="S461" s="12"/>
      <c r="V461" s="12"/>
      <c r="W461" s="12"/>
      <c r="X461" s="12"/>
      <c r="Y461" s="12"/>
      <c r="Z461" s="12"/>
      <c r="AA461" s="12"/>
      <c r="AB461" s="12"/>
      <c r="AC461" s="12"/>
      <c r="AD461" s="12"/>
      <c r="AE461" s="12"/>
      <c r="AF461" s="113">
        <f t="shared" si="189"/>
        <v>43862</v>
      </c>
      <c r="AG461" s="18">
        <f t="shared" ca="1" si="186"/>
        <v>158140.63499999</v>
      </c>
      <c r="AH461" s="18">
        <f t="shared" si="186"/>
        <v>150000</v>
      </c>
      <c r="AI461" s="6">
        <f t="shared" ca="1" si="186"/>
        <v>0</v>
      </c>
      <c r="AJ461" s="19">
        <f t="shared" ca="1" si="186"/>
        <v>0</v>
      </c>
      <c r="AK461" s="6">
        <f t="shared" si="186"/>
        <v>1.03</v>
      </c>
      <c r="AL461" s="113">
        <f t="shared" si="187"/>
        <v>43862</v>
      </c>
      <c r="AM461" s="19">
        <f t="shared" ca="1" si="188"/>
        <v>1.0542708999999999</v>
      </c>
      <c r="AN461" s="18">
        <f t="shared" ca="1" si="188"/>
        <v>8140.6349999900003</v>
      </c>
      <c r="AO461" s="12">
        <f t="shared" si="188"/>
        <v>0</v>
      </c>
      <c r="AP461" s="20">
        <f t="shared" si="188"/>
        <v>0</v>
      </c>
      <c r="AQ461" s="18">
        <f t="shared" si="188"/>
        <v>0</v>
      </c>
      <c r="AR461" s="13" t="str">
        <f t="shared" si="188"/>
        <v>A+J=</v>
      </c>
      <c r="AS461" s="113">
        <f t="shared" si="188"/>
        <v>44266</v>
      </c>
      <c r="AT461" s="21"/>
      <c r="AU461" s="21"/>
      <c r="AV461" s="45"/>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row>
    <row r="462" spans="1:196" x14ac:dyDescent="0.2">
      <c r="A462" s="140">
        <f t="shared" si="195"/>
        <v>43977</v>
      </c>
      <c r="B462" s="141">
        <f t="shared" ca="1" si="201"/>
        <v>159952.05900000001</v>
      </c>
      <c r="C462" s="142">
        <f t="shared" si="196"/>
        <v>150000</v>
      </c>
      <c r="D462" s="143">
        <f ca="1">IF(A462&lt;$B$1,VLOOKUP(A462,[1]DI!$A$4:$B$15000,2,FALSE),0)</f>
        <v>2.9000000000000005E-2</v>
      </c>
      <c r="E462" s="142">
        <f t="shared" ca="1" si="202"/>
        <v>1.1345000000000001E-4</v>
      </c>
      <c r="F462" s="144">
        <f t="shared" si="197"/>
        <v>1.03</v>
      </c>
      <c r="G462" s="145">
        <f t="shared" ca="1" si="190"/>
        <v>1.0001168535</v>
      </c>
      <c r="H462" s="142">
        <f ca="1">TRUNC(PRODUCT(G$10:G461),15)</f>
        <v>1.0663470629937499</v>
      </c>
      <c r="I462" s="142">
        <f t="shared" si="198"/>
        <v>1</v>
      </c>
      <c r="J462" s="142">
        <f t="shared" ca="1" si="191"/>
        <v>1.06634706</v>
      </c>
      <c r="K462" s="142">
        <f t="shared" ca="1" si="192"/>
        <v>9952.0589999999993</v>
      </c>
      <c r="L462" s="146">
        <f>IF(VLOOKUP(A462,$U$12:$AD$125,8)=VLOOKUP(A461,$U$12:$AD$125,8),0,VLOOKUP(A462,U$12:$AD$125,8))</f>
        <v>0</v>
      </c>
      <c r="M462" s="147">
        <f>IF(L462&gt;0,VLOOKUP(L462,T$12:$AC$125,7),0)</f>
        <v>0</v>
      </c>
      <c r="N462" s="142">
        <f t="shared" si="193"/>
        <v>0</v>
      </c>
      <c r="O462" s="142">
        <f t="shared" ca="1" si="194"/>
        <v>9952.0589999999993</v>
      </c>
      <c r="P462" s="148" t="str">
        <f t="shared" si="199"/>
        <v>A+J=</v>
      </c>
      <c r="Q462" s="149">
        <f t="shared" si="200"/>
        <v>44266</v>
      </c>
      <c r="R462" s="12"/>
      <c r="S462" s="12"/>
      <c r="V462" s="12"/>
      <c r="W462" s="12"/>
      <c r="X462" s="12"/>
      <c r="Y462" s="12"/>
      <c r="Z462" s="12"/>
      <c r="AA462" s="12"/>
      <c r="AB462" s="12"/>
      <c r="AC462" s="12"/>
      <c r="AD462" s="12"/>
      <c r="AE462" s="12"/>
      <c r="AF462" s="113">
        <f t="shared" si="189"/>
        <v>43863</v>
      </c>
      <c r="AG462" s="18">
        <f t="shared" ca="1" si="186"/>
        <v>158140.63499999</v>
      </c>
      <c r="AH462" s="18">
        <f t="shared" si="186"/>
        <v>150000</v>
      </c>
      <c r="AI462" s="6">
        <f t="shared" ca="1" si="186"/>
        <v>0</v>
      </c>
      <c r="AJ462" s="19">
        <f t="shared" ca="1" si="186"/>
        <v>0</v>
      </c>
      <c r="AK462" s="6">
        <f t="shared" si="186"/>
        <v>1.03</v>
      </c>
      <c r="AL462" s="113">
        <f t="shared" si="187"/>
        <v>43863</v>
      </c>
      <c r="AM462" s="19">
        <f t="shared" ca="1" si="188"/>
        <v>1.0542708999999999</v>
      </c>
      <c r="AN462" s="18">
        <f t="shared" ca="1" si="188"/>
        <v>8140.6349999900003</v>
      </c>
      <c r="AO462" s="12">
        <f t="shared" si="188"/>
        <v>0</v>
      </c>
      <c r="AP462" s="20">
        <f t="shared" si="188"/>
        <v>0</v>
      </c>
      <c r="AQ462" s="18">
        <f t="shared" si="188"/>
        <v>0</v>
      </c>
      <c r="AR462" s="13" t="str">
        <f t="shared" si="188"/>
        <v>A+J=</v>
      </c>
      <c r="AS462" s="113">
        <f t="shared" si="188"/>
        <v>44266</v>
      </c>
      <c r="AT462" s="21"/>
      <c r="AU462" s="21"/>
      <c r="AV462" s="45"/>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row>
    <row r="463" spans="1:196" x14ac:dyDescent="0.2">
      <c r="A463" s="140">
        <f t="shared" si="195"/>
        <v>43978</v>
      </c>
      <c r="B463" s="141">
        <f t="shared" ca="1" si="201"/>
        <v>159970.75049999999</v>
      </c>
      <c r="C463" s="142">
        <f t="shared" si="196"/>
        <v>150000</v>
      </c>
      <c r="D463" s="143">
        <f ca="1">IF(A463&lt;$B$1,VLOOKUP(A463,[1]DI!$A$4:$B$15000,2,FALSE),0)</f>
        <v>2.9000000000000005E-2</v>
      </c>
      <c r="E463" s="142">
        <f t="shared" ca="1" si="202"/>
        <v>1.1345000000000001E-4</v>
      </c>
      <c r="F463" s="144">
        <f t="shared" si="197"/>
        <v>1.03</v>
      </c>
      <c r="G463" s="145">
        <f t="shared" ca="1" si="190"/>
        <v>1.0001168535</v>
      </c>
      <c r="H463" s="142">
        <f ca="1">TRUNC(PRODUCT(G$10:G462),15)</f>
        <v>1.06647166938028</v>
      </c>
      <c r="I463" s="142">
        <f t="shared" si="198"/>
        <v>1</v>
      </c>
      <c r="J463" s="142">
        <f t="shared" ca="1" si="191"/>
        <v>1.0664716700000001</v>
      </c>
      <c r="K463" s="142">
        <f t="shared" ca="1" si="192"/>
        <v>9970.7505000000001</v>
      </c>
      <c r="L463" s="146">
        <f>IF(VLOOKUP(A463,$U$12:$AD$125,8)=VLOOKUP(A462,$U$12:$AD$125,8),0,VLOOKUP(A463,U$12:$AD$125,8))</f>
        <v>0</v>
      </c>
      <c r="M463" s="147">
        <f>IF(L463&gt;0,VLOOKUP(L463,T$12:$AC$125,7),0)</f>
        <v>0</v>
      </c>
      <c r="N463" s="142">
        <f t="shared" si="193"/>
        <v>0</v>
      </c>
      <c r="O463" s="142">
        <f t="shared" ca="1" si="194"/>
        <v>9970.7505000000001</v>
      </c>
      <c r="P463" s="148" t="str">
        <f t="shared" si="199"/>
        <v>A+J=</v>
      </c>
      <c r="Q463" s="149">
        <f t="shared" si="200"/>
        <v>44266</v>
      </c>
      <c r="R463" s="12"/>
      <c r="S463" s="12"/>
      <c r="V463" s="12"/>
      <c r="W463" s="12"/>
      <c r="X463" s="12"/>
      <c r="Y463" s="12"/>
      <c r="Z463" s="12"/>
      <c r="AA463" s="12"/>
      <c r="AB463" s="12"/>
      <c r="AC463" s="12"/>
      <c r="AD463" s="12"/>
      <c r="AE463" s="12"/>
      <c r="AF463" s="113">
        <f t="shared" si="189"/>
        <v>43864</v>
      </c>
      <c r="AG463" s="18">
        <f t="shared" ca="1" si="186"/>
        <v>158140.63499999</v>
      </c>
      <c r="AH463" s="18">
        <f t="shared" si="186"/>
        <v>150000</v>
      </c>
      <c r="AI463" s="6">
        <f t="shared" ca="1" si="186"/>
        <v>4.4000000000000004E-2</v>
      </c>
      <c r="AJ463" s="19">
        <f t="shared" ca="1" si="186"/>
        <v>1.7089000000000001E-4</v>
      </c>
      <c r="AK463" s="6">
        <f t="shared" si="186"/>
        <v>1.03</v>
      </c>
      <c r="AL463" s="113">
        <f t="shared" si="187"/>
        <v>43864</v>
      </c>
      <c r="AM463" s="19">
        <f t="shared" ca="1" si="188"/>
        <v>1.0542708999999999</v>
      </c>
      <c r="AN463" s="18">
        <f t="shared" ca="1" si="188"/>
        <v>8140.6349999900003</v>
      </c>
      <c r="AO463" s="12">
        <f t="shared" si="188"/>
        <v>0</v>
      </c>
      <c r="AP463" s="20">
        <f t="shared" si="188"/>
        <v>0</v>
      </c>
      <c r="AQ463" s="18">
        <f t="shared" si="188"/>
        <v>0</v>
      </c>
      <c r="AR463" s="13" t="str">
        <f t="shared" si="188"/>
        <v>A+J=</v>
      </c>
      <c r="AS463" s="113">
        <f t="shared" si="188"/>
        <v>44266</v>
      </c>
      <c r="AT463" s="21"/>
      <c r="AU463" s="21"/>
      <c r="AV463" s="45"/>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row>
    <row r="464" spans="1:196" x14ac:dyDescent="0.2">
      <c r="A464" s="140">
        <f t="shared" si="195"/>
        <v>43979</v>
      </c>
      <c r="B464" s="141">
        <f t="shared" ca="1" si="201"/>
        <v>159989.44349999001</v>
      </c>
      <c r="C464" s="142">
        <f t="shared" si="196"/>
        <v>150000</v>
      </c>
      <c r="D464" s="143">
        <f ca="1">IF(A464&lt;$B$1,VLOOKUP(A464,[1]DI!$A$4:$B$15000,2,FALSE),0)</f>
        <v>2.9000000000000005E-2</v>
      </c>
      <c r="E464" s="142">
        <f t="shared" ca="1" si="202"/>
        <v>1.1345000000000001E-4</v>
      </c>
      <c r="F464" s="144">
        <f t="shared" si="197"/>
        <v>1.03</v>
      </c>
      <c r="G464" s="145">
        <f t="shared" ca="1" si="190"/>
        <v>1.0001168535</v>
      </c>
      <c r="H464" s="142">
        <f ca="1">TRUNC(PRODUCT(G$10:G463),15)</f>
        <v>1.0665962903274999</v>
      </c>
      <c r="I464" s="142">
        <f t="shared" si="198"/>
        <v>1</v>
      </c>
      <c r="J464" s="142">
        <f t="shared" ca="1" si="191"/>
        <v>1.0665962899999999</v>
      </c>
      <c r="K464" s="142">
        <f t="shared" ca="1" si="192"/>
        <v>9989.4434999900004</v>
      </c>
      <c r="L464" s="146">
        <f>IF(VLOOKUP(A464,$U$12:$AD$125,8)=VLOOKUP(A463,$U$12:$AD$125,8),0,VLOOKUP(A464,U$12:$AD$125,8))</f>
        <v>0</v>
      </c>
      <c r="M464" s="147">
        <f>IF(L464&gt;0,VLOOKUP(L464,T$12:$AC$125,7),0)</f>
        <v>0</v>
      </c>
      <c r="N464" s="142">
        <f t="shared" si="193"/>
        <v>0</v>
      </c>
      <c r="O464" s="142">
        <f t="shared" ca="1" si="194"/>
        <v>9989.4434999900004</v>
      </c>
      <c r="P464" s="148" t="str">
        <f t="shared" si="199"/>
        <v>A+J=</v>
      </c>
      <c r="Q464" s="149">
        <f t="shared" si="200"/>
        <v>44266</v>
      </c>
      <c r="R464" s="12"/>
      <c r="S464" s="12"/>
      <c r="V464" s="12"/>
      <c r="W464" s="12"/>
      <c r="X464" s="12"/>
      <c r="Y464" s="12"/>
      <c r="Z464" s="12"/>
      <c r="AA464" s="12"/>
      <c r="AB464" s="12"/>
      <c r="AC464" s="12"/>
      <c r="AD464" s="12"/>
      <c r="AE464" s="12"/>
      <c r="AF464" s="113">
        <f t="shared" si="189"/>
        <v>43865</v>
      </c>
      <c r="AG464" s="18">
        <f t="shared" ca="1" si="186"/>
        <v>158168.4705</v>
      </c>
      <c r="AH464" s="18">
        <f t="shared" si="186"/>
        <v>150000</v>
      </c>
      <c r="AI464" s="6">
        <f t="shared" ca="1" si="186"/>
        <v>4.4000000000000004E-2</v>
      </c>
      <c r="AJ464" s="19">
        <f t="shared" ca="1" si="186"/>
        <v>1.7089000000000001E-4</v>
      </c>
      <c r="AK464" s="6">
        <f t="shared" si="186"/>
        <v>1.03</v>
      </c>
      <c r="AL464" s="113">
        <f t="shared" si="187"/>
        <v>43865</v>
      </c>
      <c r="AM464" s="19">
        <f t="shared" ca="1" si="188"/>
        <v>1.0544564700000001</v>
      </c>
      <c r="AN464" s="18">
        <f t="shared" ca="1" si="188"/>
        <v>8168.4705000000004</v>
      </c>
      <c r="AO464" s="12">
        <f t="shared" si="188"/>
        <v>0</v>
      </c>
      <c r="AP464" s="20">
        <f t="shared" si="188"/>
        <v>0</v>
      </c>
      <c r="AQ464" s="18">
        <f t="shared" si="188"/>
        <v>0</v>
      </c>
      <c r="AR464" s="13" t="str">
        <f t="shared" si="188"/>
        <v>A+J=</v>
      </c>
      <c r="AS464" s="113">
        <f t="shared" si="188"/>
        <v>44266</v>
      </c>
      <c r="AT464" s="21"/>
      <c r="AU464" s="21"/>
      <c r="AV464" s="45"/>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row>
    <row r="465" spans="1:199" x14ac:dyDescent="0.2">
      <c r="A465" s="140">
        <f t="shared" si="195"/>
        <v>43980</v>
      </c>
      <c r="B465" s="141">
        <f t="shared" ca="1" si="201"/>
        <v>160008.13949999999</v>
      </c>
      <c r="C465" s="142">
        <f t="shared" si="196"/>
        <v>150000</v>
      </c>
      <c r="D465" s="143">
        <f ca="1">IF(A465&lt;$B$1,VLOOKUP(A465,[1]DI!$A$4:$B$15000,2,FALSE),0)</f>
        <v>2.9000000000000005E-2</v>
      </c>
      <c r="E465" s="142">
        <f t="shared" ca="1" si="202"/>
        <v>1.1345000000000001E-4</v>
      </c>
      <c r="F465" s="144">
        <f t="shared" si="197"/>
        <v>1.03</v>
      </c>
      <c r="G465" s="145">
        <f t="shared" ca="1" si="190"/>
        <v>1.0001168535</v>
      </c>
      <c r="H465" s="142">
        <f ca="1">TRUNC(PRODUCT(G$10:G464),15)</f>
        <v>1.06672092583711</v>
      </c>
      <c r="I465" s="142">
        <f t="shared" si="198"/>
        <v>1</v>
      </c>
      <c r="J465" s="142">
        <f t="shared" ca="1" si="191"/>
        <v>1.06672093</v>
      </c>
      <c r="K465" s="142">
        <f t="shared" ca="1" si="192"/>
        <v>10008.139499999999</v>
      </c>
      <c r="L465" s="146">
        <f>IF(VLOOKUP(A465,$U$12:$AD$125,8)=VLOOKUP(A464,$U$12:$AD$125,8),0,VLOOKUP(A465,U$12:$AD$125,8))</f>
        <v>0</v>
      </c>
      <c r="M465" s="147">
        <f>IF(L465&gt;0,VLOOKUP(L465,T$12:$AC$125,7),0)</f>
        <v>0</v>
      </c>
      <c r="N465" s="142">
        <f t="shared" si="193"/>
        <v>0</v>
      </c>
      <c r="O465" s="142">
        <f t="shared" ca="1" si="194"/>
        <v>10008.139499999999</v>
      </c>
      <c r="P465" s="148" t="str">
        <f t="shared" si="199"/>
        <v>A+J=</v>
      </c>
      <c r="Q465" s="149">
        <f t="shared" si="200"/>
        <v>44266</v>
      </c>
      <c r="R465" s="12"/>
      <c r="S465" s="12"/>
      <c r="V465" s="12"/>
      <c r="W465" s="12"/>
      <c r="X465" s="12"/>
      <c r="Y465" s="12"/>
      <c r="Z465" s="12"/>
      <c r="AA465" s="12"/>
      <c r="AB465" s="12"/>
      <c r="AC465" s="12"/>
      <c r="AD465" s="12"/>
      <c r="AE465" s="12"/>
      <c r="AF465" s="113">
        <f t="shared" si="189"/>
        <v>43866</v>
      </c>
      <c r="AG465" s="18">
        <f t="shared" ca="1" si="186"/>
        <v>158196.31049999999</v>
      </c>
      <c r="AH465" s="18">
        <f t="shared" si="186"/>
        <v>150000</v>
      </c>
      <c r="AI465" s="6">
        <f t="shared" ca="1" si="186"/>
        <v>4.4000000000000004E-2</v>
      </c>
      <c r="AJ465" s="19">
        <f t="shared" ca="1" si="186"/>
        <v>1.7089000000000001E-4</v>
      </c>
      <c r="AK465" s="6">
        <f t="shared" si="186"/>
        <v>1.03</v>
      </c>
      <c r="AL465" s="113">
        <f t="shared" si="187"/>
        <v>43866</v>
      </c>
      <c r="AM465" s="19">
        <f t="shared" ca="1" si="188"/>
        <v>1.0546420700000001</v>
      </c>
      <c r="AN465" s="18">
        <f t="shared" ca="1" si="188"/>
        <v>8196.3104999999996</v>
      </c>
      <c r="AO465" s="12">
        <f t="shared" si="188"/>
        <v>0</v>
      </c>
      <c r="AP465" s="20">
        <f t="shared" si="188"/>
        <v>0</v>
      </c>
      <c r="AQ465" s="18">
        <f t="shared" si="188"/>
        <v>0</v>
      </c>
      <c r="AR465" s="13" t="str">
        <f t="shared" si="188"/>
        <v>A+J=</v>
      </c>
      <c r="AS465" s="113">
        <f t="shared" si="188"/>
        <v>44266</v>
      </c>
      <c r="AT465" s="21"/>
      <c r="AU465" s="21"/>
      <c r="AV465" s="45"/>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row>
    <row r="466" spans="1:199" x14ac:dyDescent="0.2">
      <c r="A466" s="140">
        <f t="shared" si="195"/>
        <v>43981</v>
      </c>
      <c r="B466" s="141">
        <f t="shared" ca="1" si="201"/>
        <v>160026.837</v>
      </c>
      <c r="C466" s="142">
        <f t="shared" si="196"/>
        <v>150000</v>
      </c>
      <c r="D466" s="143">
        <f ca="1">IF(A466&lt;$B$1,VLOOKUP(A466,[1]DI!$A$4:$B$15000,2,FALSE),0)</f>
        <v>0</v>
      </c>
      <c r="E466" s="142">
        <f t="shared" ca="1" si="202"/>
        <v>0</v>
      </c>
      <c r="F466" s="144">
        <f t="shared" si="197"/>
        <v>1.03</v>
      </c>
      <c r="G466" s="145">
        <f t="shared" ca="1" si="190"/>
        <v>1</v>
      </c>
      <c r="H466" s="142">
        <f ca="1">TRUNC(PRODUCT(G$10:G465),15)</f>
        <v>1.06684557591082</v>
      </c>
      <c r="I466" s="142">
        <f t="shared" si="198"/>
        <v>1</v>
      </c>
      <c r="J466" s="142">
        <f t="shared" ca="1" si="191"/>
        <v>1.0668455800000001</v>
      </c>
      <c r="K466" s="142">
        <f t="shared" ca="1" si="192"/>
        <v>10026.837</v>
      </c>
      <c r="L466" s="146">
        <f>IF(VLOOKUP(A466,$U$12:$AD$125,8)=VLOOKUP(A465,$U$12:$AD$125,8),0,VLOOKUP(A466,U$12:$AD$125,8))</f>
        <v>0</v>
      </c>
      <c r="M466" s="147">
        <f>IF(L466&gt;0,VLOOKUP(L466,T$12:$AC$125,7),0)</f>
        <v>0</v>
      </c>
      <c r="N466" s="142">
        <f t="shared" si="193"/>
        <v>0</v>
      </c>
      <c r="O466" s="142">
        <f t="shared" ca="1" si="194"/>
        <v>10026.837</v>
      </c>
      <c r="P466" s="148" t="str">
        <f t="shared" si="199"/>
        <v>A+J=</v>
      </c>
      <c r="Q466" s="149">
        <f t="shared" si="200"/>
        <v>44266</v>
      </c>
      <c r="R466" s="12"/>
      <c r="S466" s="12"/>
      <c r="V466" s="12"/>
      <c r="W466" s="12"/>
      <c r="X466" s="12"/>
      <c r="Y466" s="12"/>
      <c r="Z466" s="12"/>
      <c r="AA466" s="12"/>
      <c r="AB466" s="12"/>
      <c r="AC466" s="12"/>
      <c r="AD466" s="12"/>
      <c r="AE466" s="12"/>
      <c r="AF466" s="113">
        <f t="shared" si="189"/>
        <v>43867</v>
      </c>
      <c r="AG466" s="18">
        <f t="shared" ca="1" si="186"/>
        <v>158224.15650000001</v>
      </c>
      <c r="AH466" s="18">
        <f t="shared" si="186"/>
        <v>150000</v>
      </c>
      <c r="AI466" s="6">
        <f t="shared" ca="1" si="186"/>
        <v>4.1500000000000002E-2</v>
      </c>
      <c r="AJ466" s="19">
        <f t="shared" ca="1" si="186"/>
        <v>1.6137000000000001E-4</v>
      </c>
      <c r="AK466" s="6">
        <f t="shared" si="186"/>
        <v>1.03</v>
      </c>
      <c r="AL466" s="113">
        <f t="shared" si="187"/>
        <v>43867</v>
      </c>
      <c r="AM466" s="19">
        <f t="shared" ca="1" si="188"/>
        <v>1.0548277100000001</v>
      </c>
      <c r="AN466" s="18">
        <f t="shared" ca="1" si="188"/>
        <v>8224.1564999999991</v>
      </c>
      <c r="AO466" s="12">
        <f t="shared" si="188"/>
        <v>0</v>
      </c>
      <c r="AP466" s="20">
        <f t="shared" si="188"/>
        <v>0</v>
      </c>
      <c r="AQ466" s="18">
        <f t="shared" si="188"/>
        <v>0</v>
      </c>
      <c r="AR466" s="13" t="str">
        <f t="shared" si="188"/>
        <v>A+J=</v>
      </c>
      <c r="AS466" s="113">
        <f t="shared" si="188"/>
        <v>44266</v>
      </c>
      <c r="AT466" s="21"/>
      <c r="AU466" s="21"/>
      <c r="AV466" s="45"/>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row>
    <row r="467" spans="1:199" x14ac:dyDescent="0.2">
      <c r="A467" s="140">
        <f t="shared" si="195"/>
        <v>43982</v>
      </c>
      <c r="B467" s="141">
        <f t="shared" ca="1" si="201"/>
        <v>160026.837</v>
      </c>
      <c r="C467" s="142">
        <f t="shared" si="196"/>
        <v>150000</v>
      </c>
      <c r="D467" s="143">
        <f ca="1">IF(A467&lt;$B$1,VLOOKUP(A467,[1]DI!$A$4:$B$15000,2,FALSE),0)</f>
        <v>0</v>
      </c>
      <c r="E467" s="142">
        <f t="shared" ca="1" si="202"/>
        <v>0</v>
      </c>
      <c r="F467" s="144">
        <f t="shared" si="197"/>
        <v>1.03</v>
      </c>
      <c r="G467" s="145">
        <f t="shared" ca="1" si="190"/>
        <v>1</v>
      </c>
      <c r="H467" s="142">
        <f ca="1">TRUNC(PRODUCT(G$10:G466),15)</f>
        <v>1.06684557591082</v>
      </c>
      <c r="I467" s="142">
        <f t="shared" si="198"/>
        <v>1</v>
      </c>
      <c r="J467" s="142">
        <f t="shared" ca="1" si="191"/>
        <v>1.0668455800000001</v>
      </c>
      <c r="K467" s="142">
        <f t="shared" ca="1" si="192"/>
        <v>10026.837</v>
      </c>
      <c r="L467" s="146">
        <f>IF(VLOOKUP(A467,$U$12:$AD$125,8)=VLOOKUP(A466,$U$12:$AD$125,8),0,VLOOKUP(A467,U$12:$AD$125,8))</f>
        <v>0</v>
      </c>
      <c r="M467" s="147">
        <f>IF(L467&gt;0,VLOOKUP(L467,T$12:$AC$125,7),0)</f>
        <v>0</v>
      </c>
      <c r="N467" s="142">
        <f t="shared" si="193"/>
        <v>0</v>
      </c>
      <c r="O467" s="142">
        <f t="shared" ca="1" si="194"/>
        <v>10026.837</v>
      </c>
      <c r="P467" s="148" t="str">
        <f t="shared" si="199"/>
        <v>A+J=</v>
      </c>
      <c r="Q467" s="149">
        <f t="shared" si="200"/>
        <v>44266</v>
      </c>
      <c r="R467" s="12"/>
      <c r="S467" s="12"/>
      <c r="V467" s="12"/>
      <c r="W467" s="12"/>
      <c r="X467" s="12"/>
      <c r="Y467" s="12"/>
      <c r="Z467" s="12"/>
      <c r="AA467" s="12"/>
      <c r="AB467" s="12"/>
      <c r="AC467" s="12"/>
      <c r="AD467" s="12"/>
      <c r="AE467" s="12"/>
      <c r="AF467" s="113">
        <f t="shared" si="189"/>
        <v>43868</v>
      </c>
      <c r="AG467" s="18">
        <f t="shared" ca="1" si="186"/>
        <v>158250.45449999001</v>
      </c>
      <c r="AH467" s="18">
        <f t="shared" si="186"/>
        <v>150000</v>
      </c>
      <c r="AI467" s="6">
        <f t="shared" ca="1" si="186"/>
        <v>4.1500000000000002E-2</v>
      </c>
      <c r="AJ467" s="19">
        <f t="shared" ca="1" si="186"/>
        <v>1.6137000000000001E-4</v>
      </c>
      <c r="AK467" s="6">
        <f t="shared" si="186"/>
        <v>1.03</v>
      </c>
      <c r="AL467" s="113">
        <f t="shared" si="187"/>
        <v>43868</v>
      </c>
      <c r="AM467" s="19">
        <f t="shared" ca="1" si="188"/>
        <v>1.05500303</v>
      </c>
      <c r="AN467" s="18">
        <f t="shared" ca="1" si="188"/>
        <v>8250.4544999900008</v>
      </c>
      <c r="AO467" s="12">
        <f t="shared" si="188"/>
        <v>0</v>
      </c>
      <c r="AP467" s="20">
        <f t="shared" si="188"/>
        <v>0</v>
      </c>
      <c r="AQ467" s="18">
        <f t="shared" si="188"/>
        <v>0</v>
      </c>
      <c r="AR467" s="13" t="str">
        <f t="shared" si="188"/>
        <v>A+J=</v>
      </c>
      <c r="AS467" s="113">
        <f t="shared" si="188"/>
        <v>44266</v>
      </c>
      <c r="AT467" s="21"/>
      <c r="AU467" s="21"/>
      <c r="AV467" s="45"/>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row>
    <row r="468" spans="1:199" x14ac:dyDescent="0.2">
      <c r="A468" s="140">
        <f t="shared" si="195"/>
        <v>43983</v>
      </c>
      <c r="B468" s="141">
        <f t="shared" ca="1" si="201"/>
        <v>160026.837</v>
      </c>
      <c r="C468" s="142">
        <f t="shared" si="196"/>
        <v>150000</v>
      </c>
      <c r="D468" s="143">
        <f ca="1">IF(A468&lt;$B$1,VLOOKUP(A468,[1]DI!$A$4:$B$15000,2,FALSE),0)</f>
        <v>2.9000000000000005E-2</v>
      </c>
      <c r="E468" s="142">
        <f t="shared" ca="1" si="202"/>
        <v>1.1345000000000001E-4</v>
      </c>
      <c r="F468" s="144">
        <f t="shared" si="197"/>
        <v>1.03</v>
      </c>
      <c r="G468" s="145">
        <f t="shared" ca="1" si="190"/>
        <v>1.0001168535</v>
      </c>
      <c r="H468" s="142">
        <f ca="1">TRUNC(PRODUCT(G$10:G467),15)</f>
        <v>1.06684557591082</v>
      </c>
      <c r="I468" s="142">
        <f t="shared" si="198"/>
        <v>1</v>
      </c>
      <c r="J468" s="142">
        <f t="shared" ca="1" si="191"/>
        <v>1.0668455800000001</v>
      </c>
      <c r="K468" s="142">
        <f t="shared" ca="1" si="192"/>
        <v>10026.837</v>
      </c>
      <c r="L468" s="146">
        <f>IF(VLOOKUP(A468,$U$12:$AD$125,8)=VLOOKUP(A467,$U$12:$AD$125,8),0,VLOOKUP(A468,U$12:$AD$125,8))</f>
        <v>0</v>
      </c>
      <c r="M468" s="147">
        <f>IF(L468&gt;0,VLOOKUP(L468,T$12:$AC$125,7),0)</f>
        <v>0</v>
      </c>
      <c r="N468" s="142">
        <f t="shared" si="193"/>
        <v>0</v>
      </c>
      <c r="O468" s="142">
        <f t="shared" ca="1" si="194"/>
        <v>10026.837</v>
      </c>
      <c r="P468" s="148" t="str">
        <f t="shared" si="199"/>
        <v>A+J=</v>
      </c>
      <c r="Q468" s="149">
        <f t="shared" si="200"/>
        <v>44266</v>
      </c>
      <c r="R468" s="12"/>
      <c r="S468" s="39"/>
      <c r="V468" s="39"/>
      <c r="W468" s="39"/>
      <c r="X468" s="39"/>
      <c r="Y468" s="39"/>
      <c r="Z468" s="12"/>
      <c r="AA468" s="39"/>
      <c r="AB468" s="39"/>
      <c r="AC468" s="39"/>
      <c r="AD468" s="39"/>
      <c r="AE468" s="39"/>
      <c r="AF468" s="113">
        <f t="shared" si="189"/>
        <v>43869</v>
      </c>
      <c r="AG468" s="18">
        <f t="shared" ca="1" si="186"/>
        <v>158276.75700000001</v>
      </c>
      <c r="AH468" s="18">
        <f t="shared" si="186"/>
        <v>150000</v>
      </c>
      <c r="AI468" s="6">
        <f t="shared" ca="1" si="186"/>
        <v>0</v>
      </c>
      <c r="AJ468" s="19">
        <f t="shared" ca="1" si="186"/>
        <v>0</v>
      </c>
      <c r="AK468" s="6">
        <f t="shared" si="186"/>
        <v>1.03</v>
      </c>
      <c r="AL468" s="113">
        <f t="shared" si="187"/>
        <v>43869</v>
      </c>
      <c r="AM468" s="19">
        <f t="shared" ca="1" si="188"/>
        <v>1.0551783800000001</v>
      </c>
      <c r="AN468" s="18">
        <f t="shared" ca="1" si="188"/>
        <v>8276.7569999999996</v>
      </c>
      <c r="AO468" s="12">
        <f t="shared" si="188"/>
        <v>0</v>
      </c>
      <c r="AP468" s="20">
        <f t="shared" si="188"/>
        <v>0</v>
      </c>
      <c r="AQ468" s="18">
        <f t="shared" si="188"/>
        <v>0</v>
      </c>
      <c r="AR468" s="13" t="str">
        <f t="shared" si="188"/>
        <v>A+J=</v>
      </c>
      <c r="AS468" s="113">
        <f t="shared" si="188"/>
        <v>44266</v>
      </c>
      <c r="AT468" s="40"/>
      <c r="AU468" s="40"/>
      <c r="AV468" s="46"/>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c r="DI468" s="40"/>
      <c r="DJ468" s="40"/>
      <c r="DK468" s="40"/>
      <c r="DL468" s="40"/>
      <c r="DM468" s="40"/>
      <c r="DN468" s="40"/>
      <c r="DO468" s="40"/>
      <c r="DP468" s="40"/>
      <c r="DQ468" s="40"/>
      <c r="DR468" s="40"/>
      <c r="DS468" s="40"/>
      <c r="DT468" s="40"/>
      <c r="DU468" s="40"/>
      <c r="DV468" s="40"/>
      <c r="DW468" s="40"/>
      <c r="DX468" s="40"/>
      <c r="DY468" s="40"/>
      <c r="DZ468" s="40"/>
      <c r="EA468" s="40"/>
      <c r="EB468" s="40"/>
      <c r="EC468" s="40"/>
      <c r="ED468" s="40"/>
      <c r="EE468" s="40"/>
      <c r="EF468" s="40"/>
      <c r="EG468" s="40"/>
      <c r="EH468" s="40"/>
      <c r="EI468" s="40"/>
      <c r="EJ468" s="40"/>
      <c r="EK468" s="40"/>
      <c r="EL468" s="40"/>
      <c r="EM468" s="40"/>
      <c r="EN468" s="40"/>
      <c r="EO468" s="40"/>
      <c r="EP468" s="40"/>
      <c r="EQ468" s="40"/>
      <c r="ER468" s="40"/>
      <c r="ES468" s="40"/>
      <c r="ET468" s="40"/>
      <c r="EU468" s="40"/>
      <c r="EV468" s="40"/>
      <c r="EW468" s="40"/>
      <c r="EX468" s="40"/>
      <c r="EY468" s="40"/>
      <c r="EZ468" s="40"/>
      <c r="FA468" s="40"/>
      <c r="FB468" s="40"/>
      <c r="FC468" s="40"/>
      <c r="FD468" s="40"/>
      <c r="FE468" s="40"/>
      <c r="FF468" s="40"/>
      <c r="FG468" s="40"/>
      <c r="FH468" s="40"/>
      <c r="FI468" s="40"/>
      <c r="FJ468" s="40"/>
      <c r="FK468" s="40"/>
      <c r="FL468" s="40"/>
      <c r="FM468" s="40"/>
      <c r="FN468" s="40"/>
      <c r="FO468" s="40"/>
      <c r="FP468" s="40"/>
      <c r="FQ468" s="40"/>
      <c r="FR468" s="40"/>
      <c r="FS468" s="40"/>
      <c r="FT468" s="40"/>
      <c r="FU468" s="40"/>
      <c r="FV468" s="40"/>
      <c r="FW468" s="40"/>
      <c r="FX468" s="40"/>
      <c r="FY468" s="40"/>
      <c r="FZ468" s="40"/>
      <c r="GA468" s="40"/>
      <c r="GB468" s="40"/>
      <c r="GC468" s="40"/>
      <c r="GD468" s="40"/>
      <c r="GE468" s="40"/>
      <c r="GF468" s="40"/>
      <c r="GG468" s="40"/>
      <c r="GH468" s="40"/>
      <c r="GI468" s="40"/>
      <c r="GJ468" s="40"/>
      <c r="GK468" s="40"/>
      <c r="GL468" s="40"/>
      <c r="GM468" s="40"/>
      <c r="GN468" s="40"/>
      <c r="GO468" s="40"/>
      <c r="GP468" s="40"/>
      <c r="GQ468" s="40"/>
    </row>
    <row r="469" spans="1:199" x14ac:dyDescent="0.2">
      <c r="A469" s="140">
        <f t="shared" si="195"/>
        <v>43984</v>
      </c>
      <c r="B469" s="141">
        <f t="shared" ca="1" si="201"/>
        <v>160045.53599999999</v>
      </c>
      <c r="C469" s="142">
        <f t="shared" si="196"/>
        <v>150000</v>
      </c>
      <c r="D469" s="143">
        <f ca="1">IF(A469&lt;$B$1,VLOOKUP(A469,[1]DI!$A$4:$B$15000,2,FALSE),0)</f>
        <v>2.9000000000000005E-2</v>
      </c>
      <c r="E469" s="142">
        <f t="shared" ca="1" si="202"/>
        <v>1.1345000000000001E-4</v>
      </c>
      <c r="F469" s="144">
        <f t="shared" si="197"/>
        <v>1.03</v>
      </c>
      <c r="G469" s="145">
        <f t="shared" ca="1" si="190"/>
        <v>1.0001168535</v>
      </c>
      <c r="H469" s="142">
        <f ca="1">TRUNC(PRODUCT(G$10:G468),15)</f>
        <v>1.0669702405503201</v>
      </c>
      <c r="I469" s="142">
        <f t="shared" si="198"/>
        <v>1</v>
      </c>
      <c r="J469" s="142">
        <f t="shared" ca="1" si="191"/>
        <v>1.0669702400000001</v>
      </c>
      <c r="K469" s="142">
        <f t="shared" ca="1" si="192"/>
        <v>10045.536</v>
      </c>
      <c r="L469" s="146">
        <f>IF(VLOOKUP(A469,$U$12:$AD$125,8)=VLOOKUP(A468,$U$12:$AD$125,8),0,VLOOKUP(A469,U$12:$AD$125,8))</f>
        <v>0</v>
      </c>
      <c r="M469" s="147">
        <f>IF(L469&gt;0,VLOOKUP(L469,T$12:$AC$125,7),0)</f>
        <v>0</v>
      </c>
      <c r="N469" s="142">
        <f t="shared" si="193"/>
        <v>0</v>
      </c>
      <c r="O469" s="142">
        <f t="shared" ca="1" si="194"/>
        <v>10045.536</v>
      </c>
      <c r="P469" s="148" t="str">
        <f t="shared" si="199"/>
        <v>A+J=</v>
      </c>
      <c r="Q469" s="149">
        <f t="shared" si="200"/>
        <v>44266</v>
      </c>
      <c r="R469" s="12"/>
      <c r="S469" s="12"/>
      <c r="V469" s="12"/>
      <c r="W469" s="12"/>
      <c r="X469" s="12"/>
      <c r="Y469" s="12"/>
      <c r="Z469" s="12"/>
      <c r="AA469" s="12"/>
      <c r="AB469" s="12"/>
      <c r="AC469" s="12"/>
      <c r="AD469" s="12"/>
      <c r="AE469" s="12"/>
      <c r="AF469" s="113">
        <f t="shared" si="189"/>
        <v>43870</v>
      </c>
      <c r="AG469" s="18">
        <f t="shared" ca="1" si="186"/>
        <v>158276.75700000001</v>
      </c>
      <c r="AH469" s="18">
        <f t="shared" si="186"/>
        <v>150000</v>
      </c>
      <c r="AI469" s="6">
        <f t="shared" ca="1" si="186"/>
        <v>0</v>
      </c>
      <c r="AJ469" s="19">
        <f t="shared" ca="1" si="186"/>
        <v>0</v>
      </c>
      <c r="AK469" s="6">
        <f t="shared" si="186"/>
        <v>1.03</v>
      </c>
      <c r="AL469" s="113">
        <f t="shared" si="187"/>
        <v>43870</v>
      </c>
      <c r="AM469" s="19">
        <f t="shared" ca="1" si="188"/>
        <v>1.0551783800000001</v>
      </c>
      <c r="AN469" s="18">
        <f t="shared" ca="1" si="188"/>
        <v>8276.7569999999996</v>
      </c>
      <c r="AO469" s="12">
        <f t="shared" si="188"/>
        <v>0</v>
      </c>
      <c r="AP469" s="20">
        <f t="shared" si="188"/>
        <v>0</v>
      </c>
      <c r="AQ469" s="18">
        <f t="shared" si="188"/>
        <v>0</v>
      </c>
      <c r="AR469" s="13" t="str">
        <f t="shared" si="188"/>
        <v>A+J=</v>
      </c>
      <c r="AS469" s="113">
        <f t="shared" si="188"/>
        <v>44266</v>
      </c>
      <c r="AT469" s="21"/>
      <c r="AU469" s="21"/>
      <c r="AV469" s="45"/>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row>
    <row r="470" spans="1:199" x14ac:dyDescent="0.2">
      <c r="A470" s="140">
        <f t="shared" si="195"/>
        <v>43985</v>
      </c>
      <c r="B470" s="141">
        <f t="shared" ca="1" si="201"/>
        <v>160064.23800000001</v>
      </c>
      <c r="C470" s="142">
        <f t="shared" si="196"/>
        <v>150000</v>
      </c>
      <c r="D470" s="143">
        <f ca="1">IF(A470&lt;$B$1,VLOOKUP(A470,[1]DI!$A$4:$B$15000,2,FALSE),0)</f>
        <v>2.9000000000000005E-2</v>
      </c>
      <c r="E470" s="142">
        <f t="shared" ca="1" si="202"/>
        <v>1.1345000000000001E-4</v>
      </c>
      <c r="F470" s="144">
        <f t="shared" si="197"/>
        <v>1.03</v>
      </c>
      <c r="G470" s="145">
        <f t="shared" ca="1" si="190"/>
        <v>1.0001168535</v>
      </c>
      <c r="H470" s="142">
        <f ca="1">TRUNC(PRODUCT(G$10:G469),15)</f>
        <v>1.0670949197573201</v>
      </c>
      <c r="I470" s="142">
        <f t="shared" si="198"/>
        <v>1</v>
      </c>
      <c r="J470" s="142">
        <f t="shared" ca="1" si="191"/>
        <v>1.0670949199999999</v>
      </c>
      <c r="K470" s="142">
        <f t="shared" ca="1" si="192"/>
        <v>10064.237999999999</v>
      </c>
      <c r="L470" s="146">
        <f>IF(VLOOKUP(A470,$U$12:$AD$125,8)=VLOOKUP(A469,$U$12:$AD$125,8),0,VLOOKUP(A470,U$12:$AD$125,8))</f>
        <v>0</v>
      </c>
      <c r="M470" s="147">
        <f>IF(L470&gt;0,VLOOKUP(L470,T$12:$AC$125,7),0)</f>
        <v>0</v>
      </c>
      <c r="N470" s="142">
        <f t="shared" si="193"/>
        <v>0</v>
      </c>
      <c r="O470" s="142">
        <f t="shared" ca="1" si="194"/>
        <v>10064.237999999999</v>
      </c>
      <c r="P470" s="148" t="str">
        <f t="shared" si="199"/>
        <v>A+J=</v>
      </c>
      <c r="Q470" s="149">
        <f t="shared" si="200"/>
        <v>44266</v>
      </c>
      <c r="R470" s="12"/>
      <c r="S470" s="12"/>
      <c r="V470" s="12"/>
      <c r="W470" s="12"/>
      <c r="X470" s="12"/>
      <c r="Y470" s="12"/>
      <c r="Z470" s="12"/>
      <c r="AA470" s="12"/>
      <c r="AB470" s="12"/>
      <c r="AC470" s="12"/>
      <c r="AD470" s="12"/>
      <c r="AE470" s="12"/>
      <c r="AF470" s="113">
        <f t="shared" si="189"/>
        <v>43871</v>
      </c>
      <c r="AG470" s="18">
        <f t="shared" ref="AG470:AK483" ca="1" si="203">VLOOKUP($AF470,$A$10:$Q$3625,(AG$1)+1)</f>
        <v>158276.75700000001</v>
      </c>
      <c r="AH470" s="18">
        <f t="shared" si="203"/>
        <v>150000</v>
      </c>
      <c r="AI470" s="6">
        <f t="shared" ca="1" si="203"/>
        <v>4.1500000000000002E-2</v>
      </c>
      <c r="AJ470" s="19">
        <f t="shared" ca="1" si="203"/>
        <v>1.6137000000000001E-4</v>
      </c>
      <c r="AK470" s="6">
        <f t="shared" si="203"/>
        <v>1.03</v>
      </c>
      <c r="AL470" s="113">
        <f t="shared" si="187"/>
        <v>43871</v>
      </c>
      <c r="AM470" s="19">
        <f t="shared" ref="AM470:AS483" ca="1" si="204">VLOOKUP($AF470,$A$10:$Q$3625,(AM$1)+1)</f>
        <v>1.0551783800000001</v>
      </c>
      <c r="AN470" s="18">
        <f t="shared" ca="1" si="204"/>
        <v>8276.7569999999996</v>
      </c>
      <c r="AO470" s="12">
        <f t="shared" si="204"/>
        <v>0</v>
      </c>
      <c r="AP470" s="20">
        <f t="shared" si="204"/>
        <v>0</v>
      </c>
      <c r="AQ470" s="18">
        <f t="shared" si="204"/>
        <v>0</v>
      </c>
      <c r="AR470" s="13" t="str">
        <f t="shared" si="204"/>
        <v>A+J=</v>
      </c>
      <c r="AS470" s="113">
        <f t="shared" si="204"/>
        <v>44266</v>
      </c>
      <c r="AT470" s="21"/>
      <c r="AU470" s="21"/>
      <c r="AV470" s="45"/>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row>
    <row r="471" spans="1:199" x14ac:dyDescent="0.2">
      <c r="A471" s="140">
        <f t="shared" si="195"/>
        <v>43986</v>
      </c>
      <c r="B471" s="141">
        <f t="shared" ca="1" si="201"/>
        <v>160082.94150000002</v>
      </c>
      <c r="C471" s="142">
        <f t="shared" si="196"/>
        <v>150000</v>
      </c>
      <c r="D471" s="143">
        <f ca="1">IF(A471&lt;$B$1,VLOOKUP(A471,[1]DI!$A$4:$B$15000,2,FALSE),0)</f>
        <v>2.9000000000000005E-2</v>
      </c>
      <c r="E471" s="142">
        <f t="shared" ca="1" si="202"/>
        <v>1.1345000000000001E-4</v>
      </c>
      <c r="F471" s="144">
        <f t="shared" si="197"/>
        <v>1.03</v>
      </c>
      <c r="G471" s="145">
        <f t="shared" ca="1" si="190"/>
        <v>1.0001168535</v>
      </c>
      <c r="H471" s="142">
        <f ca="1">TRUNC(PRODUCT(G$10:G470),15)</f>
        <v>1.0672196135335299</v>
      </c>
      <c r="I471" s="142">
        <f t="shared" si="198"/>
        <v>1</v>
      </c>
      <c r="J471" s="142">
        <f t="shared" ca="1" si="191"/>
        <v>1.06721961</v>
      </c>
      <c r="K471" s="142">
        <f t="shared" ca="1" si="192"/>
        <v>10082.941500000001</v>
      </c>
      <c r="L471" s="146">
        <f>IF(VLOOKUP(A471,$U$12:$AD$125,8)=VLOOKUP(A470,$U$12:$AD$125,8),0,VLOOKUP(A471,U$12:$AD$125,8))</f>
        <v>0</v>
      </c>
      <c r="M471" s="147">
        <f>IF(L471&gt;0,VLOOKUP(L471,T$12:$AC$125,7),0)</f>
        <v>0</v>
      </c>
      <c r="N471" s="142">
        <f t="shared" si="193"/>
        <v>0</v>
      </c>
      <c r="O471" s="142">
        <f t="shared" ca="1" si="194"/>
        <v>10082.941500000001</v>
      </c>
      <c r="P471" s="148" t="str">
        <f t="shared" si="199"/>
        <v>A+J=</v>
      </c>
      <c r="Q471" s="149">
        <f t="shared" si="200"/>
        <v>44266</v>
      </c>
      <c r="R471" s="12"/>
      <c r="S471" s="12"/>
      <c r="V471" s="12"/>
      <c r="W471" s="12"/>
      <c r="X471" s="12"/>
      <c r="Y471" s="12"/>
      <c r="Z471" s="12"/>
      <c r="AA471" s="12"/>
      <c r="AB471" s="12"/>
      <c r="AC471" s="12"/>
      <c r="AD471" s="12"/>
      <c r="AE471" s="12"/>
      <c r="AF471" s="113">
        <f t="shared" si="189"/>
        <v>43872</v>
      </c>
      <c r="AG471" s="18">
        <f t="shared" ca="1" si="203"/>
        <v>158303.0655</v>
      </c>
      <c r="AH471" s="18">
        <f t="shared" si="203"/>
        <v>150000</v>
      </c>
      <c r="AI471" s="6">
        <f t="shared" ca="1" si="203"/>
        <v>4.1500000000000002E-2</v>
      </c>
      <c r="AJ471" s="19">
        <f t="shared" ca="1" si="203"/>
        <v>1.6137000000000001E-4</v>
      </c>
      <c r="AK471" s="6">
        <f t="shared" si="203"/>
        <v>1.03</v>
      </c>
      <c r="AL471" s="113">
        <f t="shared" si="187"/>
        <v>43872</v>
      </c>
      <c r="AM471" s="19">
        <f t="shared" ca="1" si="204"/>
        <v>1.05535377</v>
      </c>
      <c r="AN471" s="18">
        <f t="shared" ca="1" si="204"/>
        <v>8303.0655000000006</v>
      </c>
      <c r="AO471" s="12">
        <f t="shared" si="204"/>
        <v>0</v>
      </c>
      <c r="AP471" s="20">
        <f t="shared" si="204"/>
        <v>0</v>
      </c>
      <c r="AQ471" s="18">
        <f t="shared" si="204"/>
        <v>0</v>
      </c>
      <c r="AR471" s="13" t="str">
        <f t="shared" si="204"/>
        <v>A+J=</v>
      </c>
      <c r="AS471" s="113">
        <f t="shared" si="204"/>
        <v>44266</v>
      </c>
      <c r="AT471" s="21"/>
      <c r="AU471" s="21"/>
      <c r="AV471" s="45"/>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row>
    <row r="472" spans="1:199" x14ac:dyDescent="0.2">
      <c r="A472" s="140">
        <f t="shared" si="195"/>
        <v>43987</v>
      </c>
      <c r="B472" s="141">
        <f t="shared" ca="1" si="201"/>
        <v>160101.64799999999</v>
      </c>
      <c r="C472" s="142">
        <f t="shared" si="196"/>
        <v>150000</v>
      </c>
      <c r="D472" s="143">
        <f ca="1">IF(A472&lt;$B$1,VLOOKUP(A472,[1]DI!$A$4:$B$15000,2,FALSE),0)</f>
        <v>2.9000000000000005E-2</v>
      </c>
      <c r="E472" s="142">
        <f t="shared" ca="1" si="202"/>
        <v>1.1345000000000001E-4</v>
      </c>
      <c r="F472" s="144">
        <f t="shared" si="197"/>
        <v>1.03</v>
      </c>
      <c r="G472" s="145">
        <f t="shared" ca="1" si="190"/>
        <v>1.0001168535</v>
      </c>
      <c r="H472" s="142">
        <f ca="1">TRUNC(PRODUCT(G$10:G471),15)</f>
        <v>1.06734432188064</v>
      </c>
      <c r="I472" s="142">
        <f t="shared" si="198"/>
        <v>1</v>
      </c>
      <c r="J472" s="142">
        <f t="shared" ca="1" si="191"/>
        <v>1.0673443199999999</v>
      </c>
      <c r="K472" s="142">
        <f t="shared" ca="1" si="192"/>
        <v>10101.647999999999</v>
      </c>
      <c r="L472" s="146">
        <f>IF(VLOOKUP(A472,$U$12:$AD$125,8)=VLOOKUP(A471,$U$12:$AD$125,8),0,VLOOKUP(A472,U$12:$AD$125,8))</f>
        <v>0</v>
      </c>
      <c r="M472" s="147">
        <f>IF(L472&gt;0,VLOOKUP(L472,T$12:$AC$125,7),0)</f>
        <v>0</v>
      </c>
      <c r="N472" s="142">
        <f t="shared" si="193"/>
        <v>0</v>
      </c>
      <c r="O472" s="142">
        <f t="shared" ca="1" si="194"/>
        <v>10101.647999999999</v>
      </c>
      <c r="P472" s="148" t="str">
        <f t="shared" si="199"/>
        <v>A+J=</v>
      </c>
      <c r="Q472" s="149">
        <f t="shared" si="200"/>
        <v>44266</v>
      </c>
      <c r="R472" s="12"/>
      <c r="S472" s="12"/>
      <c r="V472" s="12"/>
      <c r="W472" s="12"/>
      <c r="X472" s="12"/>
      <c r="Y472" s="12"/>
      <c r="Z472" s="12"/>
      <c r="AA472" s="12"/>
      <c r="AB472" s="12"/>
      <c r="AC472" s="12"/>
      <c r="AD472" s="12"/>
      <c r="AE472" s="12"/>
      <c r="AF472" s="113">
        <f t="shared" si="189"/>
        <v>43873</v>
      </c>
      <c r="AG472" s="18">
        <f t="shared" ca="1" si="203"/>
        <v>158329.37699999</v>
      </c>
      <c r="AH472" s="18">
        <f t="shared" si="203"/>
        <v>150000</v>
      </c>
      <c r="AI472" s="6">
        <f t="shared" ca="1" si="203"/>
        <v>4.1500000000000002E-2</v>
      </c>
      <c r="AJ472" s="19">
        <f t="shared" ca="1" si="203"/>
        <v>1.6137000000000001E-4</v>
      </c>
      <c r="AK472" s="6">
        <f t="shared" si="203"/>
        <v>1.03</v>
      </c>
      <c r="AL472" s="113">
        <f t="shared" si="187"/>
        <v>43873</v>
      </c>
      <c r="AM472" s="19">
        <f t="shared" ca="1" si="204"/>
        <v>1.05552918</v>
      </c>
      <c r="AN472" s="18">
        <f t="shared" ca="1" si="204"/>
        <v>8329.3769999899996</v>
      </c>
      <c r="AO472" s="12">
        <f t="shared" si="204"/>
        <v>0</v>
      </c>
      <c r="AP472" s="20">
        <f t="shared" si="204"/>
        <v>0</v>
      </c>
      <c r="AQ472" s="18">
        <f t="shared" si="204"/>
        <v>0</v>
      </c>
      <c r="AR472" s="13" t="str">
        <f t="shared" si="204"/>
        <v>A+J=</v>
      </c>
      <c r="AS472" s="113">
        <f t="shared" si="204"/>
        <v>44266</v>
      </c>
      <c r="AT472" s="21"/>
      <c r="AU472" s="21"/>
      <c r="AV472" s="45"/>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row>
    <row r="473" spans="1:199" x14ac:dyDescent="0.2">
      <c r="A473" s="140">
        <f t="shared" si="195"/>
        <v>43988</v>
      </c>
      <c r="B473" s="141">
        <f t="shared" ca="1" si="201"/>
        <v>160120.356</v>
      </c>
      <c r="C473" s="142">
        <f t="shared" si="196"/>
        <v>150000</v>
      </c>
      <c r="D473" s="143">
        <f ca="1">IF(A473&lt;$B$1,VLOOKUP(A473,[1]DI!$A$4:$B$15000,2,FALSE),0)</f>
        <v>0</v>
      </c>
      <c r="E473" s="142">
        <f t="shared" ca="1" si="202"/>
        <v>0</v>
      </c>
      <c r="F473" s="144">
        <f t="shared" si="197"/>
        <v>1.03</v>
      </c>
      <c r="G473" s="145">
        <f t="shared" ca="1" si="190"/>
        <v>1</v>
      </c>
      <c r="H473" s="142">
        <f ca="1">TRUNC(PRODUCT(G$10:G472),15)</f>
        <v>1.0674690448003601</v>
      </c>
      <c r="I473" s="142">
        <f t="shared" si="198"/>
        <v>1</v>
      </c>
      <c r="J473" s="142">
        <f t="shared" ca="1" si="191"/>
        <v>1.06746904</v>
      </c>
      <c r="K473" s="142">
        <f t="shared" ca="1" si="192"/>
        <v>10120.356</v>
      </c>
      <c r="L473" s="146">
        <f>IF(VLOOKUP(A473,$U$12:$AD$125,8)=VLOOKUP(A472,$U$12:$AD$125,8),0,VLOOKUP(A473,U$12:$AD$125,8))</f>
        <v>0</v>
      </c>
      <c r="M473" s="147">
        <f>IF(L473&gt;0,VLOOKUP(L473,T$12:$AC$125,7),0)</f>
        <v>0</v>
      </c>
      <c r="N473" s="142">
        <f t="shared" si="193"/>
        <v>0</v>
      </c>
      <c r="O473" s="142">
        <f t="shared" ca="1" si="194"/>
        <v>10120.356</v>
      </c>
      <c r="P473" s="148" t="str">
        <f t="shared" si="199"/>
        <v>A+J=</v>
      </c>
      <c r="Q473" s="149">
        <f t="shared" si="200"/>
        <v>44266</v>
      </c>
      <c r="R473" s="12"/>
      <c r="S473" s="12"/>
      <c r="V473" s="12"/>
      <c r="W473" s="12"/>
      <c r="X473" s="12"/>
      <c r="Y473" s="12"/>
      <c r="Z473" s="12"/>
      <c r="AA473" s="12"/>
      <c r="AB473" s="12"/>
      <c r="AC473" s="12"/>
      <c r="AD473" s="12"/>
      <c r="AE473" s="12"/>
      <c r="AF473" s="113">
        <f t="shared" si="189"/>
        <v>43874</v>
      </c>
      <c r="AG473" s="18">
        <f t="shared" ca="1" si="203"/>
        <v>158355.693</v>
      </c>
      <c r="AH473" s="18">
        <f t="shared" si="203"/>
        <v>150000</v>
      </c>
      <c r="AI473" s="6">
        <f t="shared" ca="1" si="203"/>
        <v>4.1500000000000002E-2</v>
      </c>
      <c r="AJ473" s="19">
        <f t="shared" ca="1" si="203"/>
        <v>1.6137000000000001E-4</v>
      </c>
      <c r="AK473" s="6">
        <f t="shared" si="203"/>
        <v>1.03</v>
      </c>
      <c r="AL473" s="113">
        <f t="shared" si="187"/>
        <v>43874</v>
      </c>
      <c r="AM473" s="19">
        <f t="shared" ca="1" si="204"/>
        <v>1.05570462</v>
      </c>
      <c r="AN473" s="18">
        <f t="shared" ca="1" si="204"/>
        <v>8355.6929999999993</v>
      </c>
      <c r="AO473" s="12">
        <f t="shared" si="204"/>
        <v>0</v>
      </c>
      <c r="AP473" s="20">
        <f t="shared" si="204"/>
        <v>0</v>
      </c>
      <c r="AQ473" s="18">
        <f t="shared" si="204"/>
        <v>0</v>
      </c>
      <c r="AR473" s="13" t="str">
        <f t="shared" si="204"/>
        <v>A+J=</v>
      </c>
      <c r="AS473" s="113">
        <f t="shared" si="204"/>
        <v>44266</v>
      </c>
      <c r="AT473" s="21"/>
      <c r="AU473" s="21"/>
      <c r="AV473" s="45"/>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row>
    <row r="474" spans="1:199" x14ac:dyDescent="0.2">
      <c r="A474" s="140">
        <f t="shared" si="195"/>
        <v>43989</v>
      </c>
      <c r="B474" s="141">
        <f t="shared" ca="1" si="201"/>
        <v>160120.356</v>
      </c>
      <c r="C474" s="142">
        <f t="shared" si="196"/>
        <v>150000</v>
      </c>
      <c r="D474" s="143">
        <f ca="1">IF(A474&lt;$B$1,VLOOKUP(A474,[1]DI!$A$4:$B$15000,2,FALSE),0)</f>
        <v>0</v>
      </c>
      <c r="E474" s="142">
        <f t="shared" ca="1" si="202"/>
        <v>0</v>
      </c>
      <c r="F474" s="144">
        <f t="shared" si="197"/>
        <v>1.03</v>
      </c>
      <c r="G474" s="145">
        <f t="shared" ca="1" si="190"/>
        <v>1</v>
      </c>
      <c r="H474" s="142">
        <f ca="1">TRUNC(PRODUCT(G$10:G473),15)</f>
        <v>1.0674690448003601</v>
      </c>
      <c r="I474" s="142">
        <f t="shared" si="198"/>
        <v>1</v>
      </c>
      <c r="J474" s="142">
        <f t="shared" ca="1" si="191"/>
        <v>1.06746904</v>
      </c>
      <c r="K474" s="142">
        <f t="shared" ca="1" si="192"/>
        <v>10120.356</v>
      </c>
      <c r="L474" s="146">
        <f>IF(VLOOKUP(A474,$U$12:$AD$125,8)=VLOOKUP(A473,$U$12:$AD$125,8),0,VLOOKUP(A474,U$12:$AD$125,8))</f>
        <v>0</v>
      </c>
      <c r="M474" s="147">
        <f>IF(L474&gt;0,VLOOKUP(L474,T$12:$AC$125,7),0)</f>
        <v>0</v>
      </c>
      <c r="N474" s="142">
        <f t="shared" si="193"/>
        <v>0</v>
      </c>
      <c r="O474" s="142">
        <f t="shared" ca="1" si="194"/>
        <v>10120.356</v>
      </c>
      <c r="P474" s="148" t="str">
        <f t="shared" si="199"/>
        <v>A+J=</v>
      </c>
      <c r="Q474" s="149">
        <f t="shared" si="200"/>
        <v>44266</v>
      </c>
      <c r="R474" s="12"/>
      <c r="S474" s="12"/>
      <c r="V474" s="12"/>
      <c r="W474" s="12"/>
      <c r="X474" s="12"/>
      <c r="Y474" s="12"/>
      <c r="Z474" s="12"/>
      <c r="AA474" s="12"/>
      <c r="AB474" s="12"/>
      <c r="AC474" s="12"/>
      <c r="AD474" s="12"/>
      <c r="AE474" s="12"/>
      <c r="AF474" s="113">
        <f t="shared" si="189"/>
        <v>43875</v>
      </c>
      <c r="AG474" s="18">
        <f t="shared" ca="1" si="203"/>
        <v>158382.0135</v>
      </c>
      <c r="AH474" s="18">
        <f t="shared" si="203"/>
        <v>150000</v>
      </c>
      <c r="AI474" s="6">
        <f t="shared" ca="1" si="203"/>
        <v>4.1500000000000002E-2</v>
      </c>
      <c r="AJ474" s="19">
        <f t="shared" ca="1" si="203"/>
        <v>1.6137000000000001E-4</v>
      </c>
      <c r="AK474" s="6">
        <f t="shared" si="203"/>
        <v>1.03</v>
      </c>
      <c r="AL474" s="113">
        <f t="shared" si="187"/>
        <v>43875</v>
      </c>
      <c r="AM474" s="19">
        <f t="shared" ca="1" si="204"/>
        <v>1.05588009</v>
      </c>
      <c r="AN474" s="18">
        <f t="shared" ca="1" si="204"/>
        <v>8382.0134999999991</v>
      </c>
      <c r="AO474" s="12">
        <f t="shared" si="204"/>
        <v>0</v>
      </c>
      <c r="AP474" s="20">
        <f t="shared" si="204"/>
        <v>0</v>
      </c>
      <c r="AQ474" s="18">
        <f t="shared" si="204"/>
        <v>0</v>
      </c>
      <c r="AR474" s="13" t="str">
        <f t="shared" si="204"/>
        <v>A+J=</v>
      </c>
      <c r="AS474" s="113">
        <f t="shared" si="204"/>
        <v>44266</v>
      </c>
      <c r="AT474" s="21"/>
      <c r="AU474" s="21"/>
      <c r="AV474" s="45"/>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row>
    <row r="475" spans="1:199" x14ac:dyDescent="0.2">
      <c r="A475" s="140">
        <f t="shared" si="195"/>
        <v>43990</v>
      </c>
      <c r="B475" s="141">
        <f t="shared" ca="1" si="201"/>
        <v>160120.356</v>
      </c>
      <c r="C475" s="142">
        <f t="shared" si="196"/>
        <v>150000</v>
      </c>
      <c r="D475" s="143">
        <f ca="1">IF(A475&lt;$B$1,VLOOKUP(A475,[1]DI!$A$4:$B$15000,2,FALSE),0)</f>
        <v>2.9000000000000005E-2</v>
      </c>
      <c r="E475" s="142">
        <f t="shared" ca="1" si="202"/>
        <v>1.1345000000000001E-4</v>
      </c>
      <c r="F475" s="144">
        <f t="shared" si="197"/>
        <v>1.03</v>
      </c>
      <c r="G475" s="145">
        <f t="shared" ca="1" si="190"/>
        <v>1.0001168535</v>
      </c>
      <c r="H475" s="142">
        <f ca="1">TRUNC(PRODUCT(G$10:G474),15)</f>
        <v>1.0674690448003601</v>
      </c>
      <c r="I475" s="142">
        <f t="shared" si="198"/>
        <v>1</v>
      </c>
      <c r="J475" s="142">
        <f t="shared" ca="1" si="191"/>
        <v>1.06746904</v>
      </c>
      <c r="K475" s="142">
        <f t="shared" ca="1" si="192"/>
        <v>10120.356</v>
      </c>
      <c r="L475" s="146">
        <f>IF(VLOOKUP(A475,$U$12:$AD$125,8)=VLOOKUP(A474,$U$12:$AD$125,8),0,VLOOKUP(A475,U$12:$AD$125,8))</f>
        <v>0</v>
      </c>
      <c r="M475" s="147">
        <f>IF(L475&gt;0,VLOOKUP(L475,T$12:$AC$125,7),0)</f>
        <v>0</v>
      </c>
      <c r="N475" s="142">
        <f t="shared" si="193"/>
        <v>0</v>
      </c>
      <c r="O475" s="142">
        <f t="shared" ca="1" si="194"/>
        <v>10120.356</v>
      </c>
      <c r="P475" s="148" t="str">
        <f t="shared" si="199"/>
        <v>A+J=</v>
      </c>
      <c r="Q475" s="149">
        <f t="shared" si="200"/>
        <v>44266</v>
      </c>
      <c r="R475" s="12"/>
      <c r="S475" s="12"/>
      <c r="V475" s="12"/>
      <c r="W475" s="12"/>
      <c r="X475" s="12"/>
      <c r="Y475" s="12"/>
      <c r="Z475" s="12"/>
      <c r="AA475" s="12"/>
      <c r="AB475" s="12"/>
      <c r="AC475" s="12"/>
      <c r="AD475" s="12"/>
      <c r="AE475" s="12"/>
      <c r="AF475" s="113">
        <f t="shared" si="189"/>
        <v>43876</v>
      </c>
      <c r="AG475" s="18">
        <f t="shared" ca="1" si="203"/>
        <v>158408.33849999</v>
      </c>
      <c r="AH475" s="18">
        <f t="shared" si="203"/>
        <v>150000</v>
      </c>
      <c r="AI475" s="6">
        <f t="shared" ca="1" si="203"/>
        <v>0</v>
      </c>
      <c r="AJ475" s="19">
        <f t="shared" ca="1" si="203"/>
        <v>0</v>
      </c>
      <c r="AK475" s="6">
        <f t="shared" si="203"/>
        <v>1.03</v>
      </c>
      <c r="AL475" s="113">
        <f t="shared" si="187"/>
        <v>43876</v>
      </c>
      <c r="AM475" s="19">
        <f t="shared" ca="1" si="204"/>
        <v>1.0560555899999999</v>
      </c>
      <c r="AN475" s="18">
        <f t="shared" ca="1" si="204"/>
        <v>8408.3384999900009</v>
      </c>
      <c r="AO475" s="12">
        <f t="shared" si="204"/>
        <v>0</v>
      </c>
      <c r="AP475" s="20">
        <f t="shared" si="204"/>
        <v>0</v>
      </c>
      <c r="AQ475" s="18">
        <f t="shared" si="204"/>
        <v>0</v>
      </c>
      <c r="AR475" s="13" t="str">
        <f t="shared" si="204"/>
        <v>A+J=</v>
      </c>
      <c r="AS475" s="113">
        <f t="shared" si="204"/>
        <v>44266</v>
      </c>
      <c r="AT475" s="21"/>
      <c r="AU475" s="21"/>
      <c r="AV475" s="45"/>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row>
    <row r="476" spans="1:199" x14ac:dyDescent="0.2">
      <c r="A476" s="140">
        <f t="shared" si="195"/>
        <v>43991</v>
      </c>
      <c r="B476" s="141">
        <f t="shared" ca="1" si="201"/>
        <v>160139.06700000001</v>
      </c>
      <c r="C476" s="142">
        <f t="shared" si="196"/>
        <v>150000</v>
      </c>
      <c r="D476" s="143">
        <f ca="1">IF(A476&lt;$B$1,VLOOKUP(A476,[1]DI!$A$4:$B$15000,2,FALSE),0)</f>
        <v>2.9000000000000005E-2</v>
      </c>
      <c r="E476" s="142">
        <f t="shared" ca="1" si="202"/>
        <v>1.1345000000000001E-4</v>
      </c>
      <c r="F476" s="144">
        <f t="shared" si="197"/>
        <v>1.03</v>
      </c>
      <c r="G476" s="145">
        <f t="shared" ca="1" si="190"/>
        <v>1.0001168535</v>
      </c>
      <c r="H476" s="142">
        <f ca="1">TRUNC(PRODUCT(G$10:G475),15)</f>
        <v>1.06759378229438</v>
      </c>
      <c r="I476" s="142">
        <f t="shared" si="198"/>
        <v>1</v>
      </c>
      <c r="J476" s="142">
        <f t="shared" ca="1" si="191"/>
        <v>1.0675937799999999</v>
      </c>
      <c r="K476" s="142">
        <f t="shared" ca="1" si="192"/>
        <v>10139.066999999999</v>
      </c>
      <c r="L476" s="146">
        <f>IF(VLOOKUP(A476,$U$12:$AD$125,8)=VLOOKUP(A475,$U$12:$AD$125,8),0,VLOOKUP(A476,U$12:$AD$125,8))</f>
        <v>0</v>
      </c>
      <c r="M476" s="147">
        <f>IF(L476&gt;0,VLOOKUP(L476,T$12:$AC$125,7),0)</f>
        <v>0</v>
      </c>
      <c r="N476" s="142">
        <f t="shared" si="193"/>
        <v>0</v>
      </c>
      <c r="O476" s="142">
        <f t="shared" ca="1" si="194"/>
        <v>10139.066999999999</v>
      </c>
      <c r="P476" s="148" t="str">
        <f t="shared" si="199"/>
        <v>A+J=</v>
      </c>
      <c r="Q476" s="149">
        <f t="shared" si="200"/>
        <v>44266</v>
      </c>
      <c r="R476" s="12"/>
      <c r="S476" s="12"/>
      <c r="V476" s="12"/>
      <c r="W476" s="12"/>
      <c r="X476" s="12"/>
      <c r="Y476" s="12"/>
      <c r="Z476" s="12"/>
      <c r="AA476" s="12"/>
      <c r="AB476" s="12"/>
      <c r="AC476" s="12"/>
      <c r="AD476" s="12"/>
      <c r="AE476" s="12"/>
      <c r="AF476" s="113">
        <f t="shared" si="189"/>
        <v>43877</v>
      </c>
      <c r="AG476" s="18">
        <f t="shared" ca="1" si="203"/>
        <v>158408.33849999</v>
      </c>
      <c r="AH476" s="18">
        <f t="shared" si="203"/>
        <v>150000</v>
      </c>
      <c r="AI476" s="6">
        <f t="shared" ca="1" si="203"/>
        <v>0</v>
      </c>
      <c r="AJ476" s="19">
        <f t="shared" ca="1" si="203"/>
        <v>0</v>
      </c>
      <c r="AK476" s="6">
        <f t="shared" si="203"/>
        <v>1.03</v>
      </c>
      <c r="AL476" s="113">
        <f t="shared" si="187"/>
        <v>43877</v>
      </c>
      <c r="AM476" s="19">
        <f t="shared" ca="1" si="204"/>
        <v>1.0560555899999999</v>
      </c>
      <c r="AN476" s="18">
        <f t="shared" ca="1" si="204"/>
        <v>8408.3384999900009</v>
      </c>
      <c r="AO476" s="12">
        <f t="shared" si="204"/>
        <v>0</v>
      </c>
      <c r="AP476" s="20">
        <f t="shared" si="204"/>
        <v>0</v>
      </c>
      <c r="AQ476" s="18">
        <f t="shared" si="204"/>
        <v>0</v>
      </c>
      <c r="AR476" s="13" t="str">
        <f t="shared" si="204"/>
        <v>A+J=</v>
      </c>
      <c r="AS476" s="113">
        <f t="shared" si="204"/>
        <v>44266</v>
      </c>
      <c r="AT476" s="21"/>
      <c r="AU476" s="21"/>
      <c r="AV476" s="45"/>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row>
    <row r="477" spans="1:199" x14ac:dyDescent="0.2">
      <c r="A477" s="140">
        <f t="shared" si="195"/>
        <v>43992</v>
      </c>
      <c r="B477" s="141">
        <f t="shared" ca="1" si="201"/>
        <v>160157.7795</v>
      </c>
      <c r="C477" s="142">
        <f t="shared" si="196"/>
        <v>150000</v>
      </c>
      <c r="D477" s="143">
        <f ca="1">IF(A477&lt;$B$1,VLOOKUP(A477,[1]DI!$A$4:$B$15000,2,FALSE),0)</f>
        <v>2.9000000000000005E-2</v>
      </c>
      <c r="E477" s="142">
        <f t="shared" ca="1" si="202"/>
        <v>1.1345000000000001E-4</v>
      </c>
      <c r="F477" s="144">
        <f t="shared" si="197"/>
        <v>1.03</v>
      </c>
      <c r="G477" s="145">
        <f t="shared" ca="1" si="190"/>
        <v>1.0001168535</v>
      </c>
      <c r="H477" s="142">
        <f ca="1">TRUNC(PRODUCT(G$10:G476),15)</f>
        <v>1.06771853436442</v>
      </c>
      <c r="I477" s="142">
        <f t="shared" si="198"/>
        <v>1</v>
      </c>
      <c r="J477" s="142">
        <f t="shared" ca="1" si="191"/>
        <v>1.0677185300000001</v>
      </c>
      <c r="K477" s="142">
        <f t="shared" ca="1" si="192"/>
        <v>10157.779500000001</v>
      </c>
      <c r="L477" s="146">
        <f>IF(VLOOKUP(A477,$U$12:$AD$125,8)=VLOOKUP(A476,$U$12:$AD$125,8),0,VLOOKUP(A477,U$12:$AD$125,8))</f>
        <v>0</v>
      </c>
      <c r="M477" s="147">
        <f>IF(L477&gt;0,VLOOKUP(L477,T$12:$AC$125,7),0)</f>
        <v>0</v>
      </c>
      <c r="N477" s="142">
        <f t="shared" si="193"/>
        <v>0</v>
      </c>
      <c r="O477" s="142">
        <f t="shared" ca="1" si="194"/>
        <v>10157.779500000001</v>
      </c>
      <c r="P477" s="148" t="str">
        <f t="shared" si="199"/>
        <v>A+J=</v>
      </c>
      <c r="Q477" s="149">
        <f t="shared" si="200"/>
        <v>44266</v>
      </c>
      <c r="R477" s="12"/>
      <c r="S477" s="12"/>
      <c r="V477" s="12"/>
      <c r="W477" s="12"/>
      <c r="X477" s="12"/>
      <c r="Y477" s="12"/>
      <c r="Z477" s="12"/>
      <c r="AA477" s="12"/>
      <c r="AB477" s="12"/>
      <c r="AC477" s="12"/>
      <c r="AD477" s="12"/>
      <c r="AE477" s="12"/>
      <c r="AF477" s="113">
        <f t="shared" si="189"/>
        <v>43878</v>
      </c>
      <c r="AG477" s="18">
        <f t="shared" ca="1" si="203"/>
        <v>158408.33849999</v>
      </c>
      <c r="AH477" s="18">
        <f t="shared" si="203"/>
        <v>150000</v>
      </c>
      <c r="AI477" s="6">
        <f t="shared" ca="1" si="203"/>
        <v>4.1500000000000002E-2</v>
      </c>
      <c r="AJ477" s="19">
        <f t="shared" ca="1" si="203"/>
        <v>1.6137000000000001E-4</v>
      </c>
      <c r="AK477" s="6">
        <f t="shared" si="203"/>
        <v>1.03</v>
      </c>
      <c r="AL477" s="113">
        <f t="shared" si="187"/>
        <v>43878</v>
      </c>
      <c r="AM477" s="19">
        <f t="shared" ca="1" si="204"/>
        <v>1.0560555899999999</v>
      </c>
      <c r="AN477" s="18">
        <f t="shared" ca="1" si="204"/>
        <v>8408.3384999900009</v>
      </c>
      <c r="AO477" s="12">
        <f t="shared" si="204"/>
        <v>0</v>
      </c>
      <c r="AP477" s="20">
        <f t="shared" si="204"/>
        <v>0</v>
      </c>
      <c r="AQ477" s="18">
        <f t="shared" si="204"/>
        <v>0</v>
      </c>
      <c r="AR477" s="13" t="str">
        <f t="shared" si="204"/>
        <v>A+J=</v>
      </c>
      <c r="AS477" s="113">
        <f t="shared" si="204"/>
        <v>44266</v>
      </c>
      <c r="AT477" s="21"/>
      <c r="AU477" s="21"/>
      <c r="AV477" s="45"/>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row>
    <row r="478" spans="1:199" x14ac:dyDescent="0.2">
      <c r="A478" s="140">
        <f t="shared" si="195"/>
        <v>43993</v>
      </c>
      <c r="B478" s="141">
        <f t="shared" ca="1" si="201"/>
        <v>160176.495</v>
      </c>
      <c r="C478" s="142">
        <f t="shared" si="196"/>
        <v>150000</v>
      </c>
      <c r="D478" s="143">
        <f ca="1">IF(A478&lt;$B$1,VLOOKUP(A478,[1]DI!$A$4:$B$15000,2,FALSE),0)</f>
        <v>0</v>
      </c>
      <c r="E478" s="142">
        <f t="shared" ca="1" si="202"/>
        <v>0</v>
      </c>
      <c r="F478" s="144">
        <f t="shared" si="197"/>
        <v>1.03</v>
      </c>
      <c r="G478" s="145">
        <f t="shared" ca="1" si="190"/>
        <v>1</v>
      </c>
      <c r="H478" s="142">
        <f ca="1">TRUNC(PRODUCT(G$10:G477),15)</f>
        <v>1.0678433010121799</v>
      </c>
      <c r="I478" s="142">
        <f t="shared" si="198"/>
        <v>1</v>
      </c>
      <c r="J478" s="142">
        <f t="shared" ca="1" si="191"/>
        <v>1.0678433000000001</v>
      </c>
      <c r="K478" s="142">
        <f t="shared" ca="1" si="192"/>
        <v>10176.495000000001</v>
      </c>
      <c r="L478" s="146">
        <f>IF(VLOOKUP(A478,$U$12:$AD$125,8)=VLOOKUP(A477,$U$12:$AD$125,8),0,VLOOKUP(A478,U$12:$AD$125,8))</f>
        <v>0</v>
      </c>
      <c r="M478" s="147">
        <f>IF(L478&gt;0,VLOOKUP(L478,T$12:$AC$125,7),0)</f>
        <v>0</v>
      </c>
      <c r="N478" s="142">
        <f t="shared" si="193"/>
        <v>0</v>
      </c>
      <c r="O478" s="142">
        <f t="shared" ca="1" si="194"/>
        <v>10176.495000000001</v>
      </c>
      <c r="P478" s="148" t="str">
        <f t="shared" si="199"/>
        <v>A+J=</v>
      </c>
      <c r="Q478" s="149">
        <f t="shared" si="200"/>
        <v>44266</v>
      </c>
      <c r="R478" s="12"/>
      <c r="S478" s="12"/>
      <c r="V478" s="12"/>
      <c r="W478" s="12"/>
      <c r="X478" s="12"/>
      <c r="Y478" s="12"/>
      <c r="Z478" s="12"/>
      <c r="AA478" s="12"/>
      <c r="AB478" s="12"/>
      <c r="AC478" s="12"/>
      <c r="AD478" s="12"/>
      <c r="AE478" s="12"/>
      <c r="AF478" s="113">
        <f t="shared" si="189"/>
        <v>43879</v>
      </c>
      <c r="AG478" s="18">
        <f t="shared" ca="1" si="203"/>
        <v>158434.66649999001</v>
      </c>
      <c r="AH478" s="18">
        <f t="shared" si="203"/>
        <v>150000</v>
      </c>
      <c r="AI478" s="6">
        <f t="shared" ca="1" si="203"/>
        <v>4.1500000000000002E-2</v>
      </c>
      <c r="AJ478" s="19">
        <f t="shared" ca="1" si="203"/>
        <v>1.6137000000000001E-4</v>
      </c>
      <c r="AK478" s="6">
        <f t="shared" si="203"/>
        <v>1.03</v>
      </c>
      <c r="AL478" s="113">
        <f t="shared" si="187"/>
        <v>43879</v>
      </c>
      <c r="AM478" s="19">
        <f t="shared" ca="1" si="204"/>
        <v>1.0562311099999999</v>
      </c>
      <c r="AN478" s="18">
        <f t="shared" ca="1" si="204"/>
        <v>8434.6664999900004</v>
      </c>
      <c r="AO478" s="12">
        <f t="shared" si="204"/>
        <v>0</v>
      </c>
      <c r="AP478" s="20">
        <f t="shared" si="204"/>
        <v>0</v>
      </c>
      <c r="AQ478" s="18">
        <f t="shared" si="204"/>
        <v>0</v>
      </c>
      <c r="AR478" s="13" t="str">
        <f t="shared" si="204"/>
        <v>A+J=</v>
      </c>
      <c r="AS478" s="113">
        <f t="shared" si="204"/>
        <v>44266</v>
      </c>
      <c r="AT478" s="21"/>
      <c r="AU478" s="21"/>
      <c r="AV478" s="45"/>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row>
    <row r="479" spans="1:199" x14ac:dyDescent="0.2">
      <c r="A479" s="140">
        <f t="shared" si="195"/>
        <v>43994</v>
      </c>
      <c r="B479" s="141">
        <f t="shared" ca="1" si="201"/>
        <v>160176.495</v>
      </c>
      <c r="C479" s="142">
        <f t="shared" si="196"/>
        <v>150000</v>
      </c>
      <c r="D479" s="143">
        <f ca="1">IF(A479&lt;$B$1,VLOOKUP(A479,[1]DI!$A$4:$B$15000,2,FALSE),0)</f>
        <v>2.9000000000000005E-2</v>
      </c>
      <c r="E479" s="142">
        <f t="shared" ca="1" si="202"/>
        <v>1.1345000000000001E-4</v>
      </c>
      <c r="F479" s="144">
        <f t="shared" si="197"/>
        <v>1.03</v>
      </c>
      <c r="G479" s="145">
        <f t="shared" ca="1" si="190"/>
        <v>1.0001168535</v>
      </c>
      <c r="H479" s="142">
        <f ca="1">TRUNC(PRODUCT(G$10:G478),15)</f>
        <v>1.0678433010121799</v>
      </c>
      <c r="I479" s="142">
        <f t="shared" si="198"/>
        <v>1</v>
      </c>
      <c r="J479" s="142">
        <f t="shared" ca="1" si="191"/>
        <v>1.0678433000000001</v>
      </c>
      <c r="K479" s="142">
        <f t="shared" ca="1" si="192"/>
        <v>10176.495000000001</v>
      </c>
      <c r="L479" s="146">
        <f>IF(VLOOKUP(A479,$U$12:$AD$125,8)=VLOOKUP(A478,$U$12:$AD$125,8),0,VLOOKUP(A479,U$12:$AD$125,8))</f>
        <v>0</v>
      </c>
      <c r="M479" s="147">
        <f>IF(L479&gt;0,VLOOKUP(L479,T$12:$AC$125,7),0)</f>
        <v>0</v>
      </c>
      <c r="N479" s="142">
        <f t="shared" si="193"/>
        <v>0</v>
      </c>
      <c r="O479" s="142">
        <f t="shared" ca="1" si="194"/>
        <v>10176.495000000001</v>
      </c>
      <c r="P479" s="148" t="str">
        <f t="shared" si="199"/>
        <v>A+J=</v>
      </c>
      <c r="Q479" s="149">
        <f t="shared" si="200"/>
        <v>44266</v>
      </c>
      <c r="R479" s="12"/>
      <c r="S479" s="12"/>
      <c r="V479" s="12"/>
      <c r="W479" s="12"/>
      <c r="X479" s="12"/>
      <c r="Y479" s="12"/>
      <c r="Z479" s="12"/>
      <c r="AA479" s="12"/>
      <c r="AB479" s="12"/>
      <c r="AC479" s="12"/>
      <c r="AD479" s="12"/>
      <c r="AE479" s="12"/>
      <c r="AF479" s="113">
        <f t="shared" si="189"/>
        <v>43880</v>
      </c>
      <c r="AG479" s="18">
        <f t="shared" ca="1" si="203"/>
        <v>158461.00049999999</v>
      </c>
      <c r="AH479" s="18">
        <f t="shared" si="203"/>
        <v>150000</v>
      </c>
      <c r="AI479" s="6">
        <f t="shared" ca="1" si="203"/>
        <v>4.1500000000000002E-2</v>
      </c>
      <c r="AJ479" s="19">
        <f t="shared" ca="1" si="203"/>
        <v>1.6137000000000001E-4</v>
      </c>
      <c r="AK479" s="6">
        <f t="shared" si="203"/>
        <v>1.03</v>
      </c>
      <c r="AL479" s="113">
        <f t="shared" si="187"/>
        <v>43880</v>
      </c>
      <c r="AM479" s="19">
        <f t="shared" ca="1" si="204"/>
        <v>1.0564066700000001</v>
      </c>
      <c r="AN479" s="18">
        <f t="shared" ca="1" si="204"/>
        <v>8461.0005000000001</v>
      </c>
      <c r="AO479" s="12">
        <f t="shared" si="204"/>
        <v>0</v>
      </c>
      <c r="AP479" s="20">
        <f t="shared" si="204"/>
        <v>0</v>
      </c>
      <c r="AQ479" s="18">
        <f t="shared" si="204"/>
        <v>0</v>
      </c>
      <c r="AR479" s="13" t="str">
        <f t="shared" si="204"/>
        <v>A+J=</v>
      </c>
      <c r="AS479" s="113">
        <f t="shared" si="204"/>
        <v>44266</v>
      </c>
      <c r="AT479" s="21"/>
      <c r="AU479" s="21"/>
      <c r="AV479" s="45"/>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row>
    <row r="480" spans="1:199" x14ac:dyDescent="0.2">
      <c r="A480" s="140">
        <f t="shared" si="195"/>
        <v>43995</v>
      </c>
      <c r="B480" s="141">
        <f t="shared" ca="1" si="201"/>
        <v>160195.212</v>
      </c>
      <c r="C480" s="142">
        <f t="shared" si="196"/>
        <v>150000</v>
      </c>
      <c r="D480" s="143">
        <f ca="1">IF(A480&lt;$B$1,VLOOKUP(A480,[1]DI!$A$4:$B$15000,2,FALSE),0)</f>
        <v>0</v>
      </c>
      <c r="E480" s="142">
        <f t="shared" ca="1" si="202"/>
        <v>0</v>
      </c>
      <c r="F480" s="144">
        <f t="shared" si="197"/>
        <v>1.03</v>
      </c>
      <c r="G480" s="145">
        <f t="shared" ca="1" si="190"/>
        <v>1</v>
      </c>
      <c r="H480" s="142">
        <f ca="1">TRUNC(PRODUCT(G$10:G479),15)</f>
        <v>1.06796808223935</v>
      </c>
      <c r="I480" s="142">
        <f t="shared" si="198"/>
        <v>1</v>
      </c>
      <c r="J480" s="142">
        <f t="shared" ca="1" si="191"/>
        <v>1.06796808</v>
      </c>
      <c r="K480" s="142">
        <f t="shared" ca="1" si="192"/>
        <v>10195.212</v>
      </c>
      <c r="L480" s="146">
        <f>IF(VLOOKUP(A480,$U$12:$AD$125,8)=VLOOKUP(A479,$U$12:$AD$125,8),0,VLOOKUP(A480,U$12:$AD$125,8))</f>
        <v>0</v>
      </c>
      <c r="M480" s="147">
        <f>IF(L480&gt;0,VLOOKUP(L480,T$12:$AC$125,7),0)</f>
        <v>0</v>
      </c>
      <c r="N480" s="142">
        <f t="shared" si="193"/>
        <v>0</v>
      </c>
      <c r="O480" s="142">
        <f t="shared" ca="1" si="194"/>
        <v>10195.212</v>
      </c>
      <c r="P480" s="148" t="str">
        <f t="shared" si="199"/>
        <v>A+J=</v>
      </c>
      <c r="Q480" s="149">
        <f t="shared" si="200"/>
        <v>44266</v>
      </c>
      <c r="R480" s="12"/>
      <c r="S480" s="12"/>
      <c r="V480" s="12"/>
      <c r="W480" s="12"/>
      <c r="X480" s="12"/>
      <c r="Y480" s="12"/>
      <c r="Z480" s="12"/>
      <c r="AA480" s="12"/>
      <c r="AB480" s="12"/>
      <c r="AC480" s="12"/>
      <c r="AD480" s="12"/>
      <c r="AE480" s="12"/>
      <c r="AF480" s="113">
        <f t="shared" si="189"/>
        <v>43881</v>
      </c>
      <c r="AG480" s="18">
        <f t="shared" ca="1" si="203"/>
        <v>158487.33900000001</v>
      </c>
      <c r="AH480" s="18">
        <f t="shared" si="203"/>
        <v>150000</v>
      </c>
      <c r="AI480" s="6">
        <f t="shared" ca="1" si="203"/>
        <v>4.1500000000000002E-2</v>
      </c>
      <c r="AJ480" s="19">
        <f t="shared" ca="1" si="203"/>
        <v>1.6137000000000001E-4</v>
      </c>
      <c r="AK480" s="6">
        <f t="shared" si="203"/>
        <v>1.03</v>
      </c>
      <c r="AL480" s="113">
        <f t="shared" si="187"/>
        <v>43881</v>
      </c>
      <c r="AM480" s="19">
        <f t="shared" ca="1" si="204"/>
        <v>1.0565822600000001</v>
      </c>
      <c r="AN480" s="18">
        <f t="shared" ca="1" si="204"/>
        <v>8487.3389999999999</v>
      </c>
      <c r="AO480" s="12">
        <f t="shared" si="204"/>
        <v>0</v>
      </c>
      <c r="AP480" s="20">
        <f t="shared" si="204"/>
        <v>0</v>
      </c>
      <c r="AQ480" s="18">
        <f t="shared" si="204"/>
        <v>0</v>
      </c>
      <c r="AR480" s="13" t="str">
        <f t="shared" si="204"/>
        <v>A+J=</v>
      </c>
      <c r="AS480" s="113">
        <f t="shared" si="204"/>
        <v>44266</v>
      </c>
      <c r="AT480" s="21"/>
      <c r="AU480" s="21"/>
      <c r="AV480" s="45"/>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row>
    <row r="481" spans="1:196" x14ac:dyDescent="0.2">
      <c r="A481" s="140">
        <f t="shared" si="195"/>
        <v>43996</v>
      </c>
      <c r="B481" s="141">
        <f t="shared" ca="1" si="201"/>
        <v>160195.212</v>
      </c>
      <c r="C481" s="142">
        <f t="shared" si="196"/>
        <v>150000</v>
      </c>
      <c r="D481" s="143">
        <f ca="1">IF(A481&lt;$B$1,VLOOKUP(A481,[1]DI!$A$4:$B$15000,2,FALSE),0)</f>
        <v>0</v>
      </c>
      <c r="E481" s="142">
        <f t="shared" ca="1" si="202"/>
        <v>0</v>
      </c>
      <c r="F481" s="144">
        <f t="shared" si="197"/>
        <v>1.03</v>
      </c>
      <c r="G481" s="145">
        <f t="shared" ca="1" si="190"/>
        <v>1</v>
      </c>
      <c r="H481" s="142">
        <f ca="1">TRUNC(PRODUCT(G$10:G480),15)</f>
        <v>1.06796808223935</v>
      </c>
      <c r="I481" s="142">
        <f t="shared" si="198"/>
        <v>1</v>
      </c>
      <c r="J481" s="142">
        <f t="shared" ca="1" si="191"/>
        <v>1.06796808</v>
      </c>
      <c r="K481" s="142">
        <f t="shared" ca="1" si="192"/>
        <v>10195.212</v>
      </c>
      <c r="L481" s="146">
        <f>IF(VLOOKUP(A481,$U$12:$AD$125,8)=VLOOKUP(A480,$U$12:$AD$125,8),0,VLOOKUP(A481,U$12:$AD$125,8))</f>
        <v>0</v>
      </c>
      <c r="M481" s="147">
        <f>IF(L481&gt;0,VLOOKUP(L481,T$12:$AC$125,7),0)</f>
        <v>0</v>
      </c>
      <c r="N481" s="142">
        <f t="shared" si="193"/>
        <v>0</v>
      </c>
      <c r="O481" s="142">
        <f t="shared" ca="1" si="194"/>
        <v>10195.212</v>
      </c>
      <c r="P481" s="148" t="str">
        <f t="shared" si="199"/>
        <v>A+J=</v>
      </c>
      <c r="Q481" s="149">
        <f t="shared" si="200"/>
        <v>44266</v>
      </c>
      <c r="R481" s="12"/>
      <c r="S481" s="12"/>
      <c r="V481" s="12"/>
      <c r="W481" s="12"/>
      <c r="X481" s="12"/>
      <c r="Y481" s="12"/>
      <c r="Z481" s="12"/>
      <c r="AA481" s="12"/>
      <c r="AB481" s="12"/>
      <c r="AC481" s="12"/>
      <c r="AD481" s="12"/>
      <c r="AE481" s="12"/>
      <c r="AF481" s="113">
        <f t="shared" si="189"/>
        <v>43882</v>
      </c>
      <c r="AG481" s="18">
        <f t="shared" ca="1" si="203"/>
        <v>158513.68049999999</v>
      </c>
      <c r="AH481" s="18">
        <f t="shared" si="203"/>
        <v>150000</v>
      </c>
      <c r="AI481" s="6">
        <f t="shared" ca="1" si="203"/>
        <v>4.1500000000000002E-2</v>
      </c>
      <c r="AJ481" s="19">
        <f t="shared" ca="1" si="203"/>
        <v>1.6137000000000001E-4</v>
      </c>
      <c r="AK481" s="6">
        <f t="shared" si="203"/>
        <v>1.03</v>
      </c>
      <c r="AL481" s="113">
        <f t="shared" si="187"/>
        <v>43882</v>
      </c>
      <c r="AM481" s="19">
        <f t="shared" ca="1" si="204"/>
        <v>1.05675787</v>
      </c>
      <c r="AN481" s="18">
        <f t="shared" ca="1" si="204"/>
        <v>8513.6805000000004</v>
      </c>
      <c r="AO481" s="12">
        <f t="shared" si="204"/>
        <v>0</v>
      </c>
      <c r="AP481" s="20">
        <f t="shared" si="204"/>
        <v>0</v>
      </c>
      <c r="AQ481" s="18">
        <f t="shared" si="204"/>
        <v>0</v>
      </c>
      <c r="AR481" s="13" t="str">
        <f t="shared" si="204"/>
        <v>A+J=</v>
      </c>
      <c r="AS481" s="113">
        <f t="shared" si="204"/>
        <v>44266</v>
      </c>
      <c r="AT481" s="21"/>
      <c r="AU481" s="21"/>
      <c r="AV481" s="45"/>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row>
    <row r="482" spans="1:196" x14ac:dyDescent="0.2">
      <c r="A482" s="140">
        <f t="shared" si="195"/>
        <v>43997</v>
      </c>
      <c r="B482" s="141">
        <f t="shared" ca="1" si="201"/>
        <v>160195.212</v>
      </c>
      <c r="C482" s="142">
        <f t="shared" si="196"/>
        <v>150000</v>
      </c>
      <c r="D482" s="143">
        <f ca="1">IF(A482&lt;$B$1,VLOOKUP(A482,[1]DI!$A$4:$B$15000,2,FALSE),0)</f>
        <v>2.9000000000000005E-2</v>
      </c>
      <c r="E482" s="142">
        <f t="shared" ca="1" si="202"/>
        <v>1.1345000000000001E-4</v>
      </c>
      <c r="F482" s="144">
        <f t="shared" si="197"/>
        <v>1.03</v>
      </c>
      <c r="G482" s="145">
        <f t="shared" ca="1" si="190"/>
        <v>1.0001168535</v>
      </c>
      <c r="H482" s="142">
        <f ca="1">TRUNC(PRODUCT(G$10:G481),15)</f>
        <v>1.06796808223935</v>
      </c>
      <c r="I482" s="142">
        <f t="shared" si="198"/>
        <v>1</v>
      </c>
      <c r="J482" s="142">
        <f t="shared" ca="1" si="191"/>
        <v>1.06796808</v>
      </c>
      <c r="K482" s="142">
        <f t="shared" ca="1" si="192"/>
        <v>10195.212</v>
      </c>
      <c r="L482" s="146">
        <f>IF(VLOOKUP(A482,$U$12:$AD$125,8)=VLOOKUP(A481,$U$12:$AD$125,8),0,VLOOKUP(A482,U$12:$AD$125,8))</f>
        <v>0</v>
      </c>
      <c r="M482" s="147">
        <f>IF(L482&gt;0,VLOOKUP(L482,T$12:$AC$125,7),0)</f>
        <v>0</v>
      </c>
      <c r="N482" s="142">
        <f t="shared" si="193"/>
        <v>0</v>
      </c>
      <c r="O482" s="142">
        <f t="shared" ca="1" si="194"/>
        <v>10195.212</v>
      </c>
      <c r="P482" s="148" t="str">
        <f t="shared" si="199"/>
        <v>A+J=</v>
      </c>
      <c r="Q482" s="149">
        <f t="shared" si="200"/>
        <v>44266</v>
      </c>
      <c r="R482" s="12"/>
      <c r="S482" s="12"/>
      <c r="V482" s="12"/>
      <c r="W482" s="12"/>
      <c r="X482" s="12"/>
      <c r="Y482" s="12"/>
      <c r="Z482" s="12"/>
      <c r="AA482" s="12"/>
      <c r="AB482" s="12"/>
      <c r="AC482" s="12"/>
      <c r="AD482" s="12"/>
      <c r="AE482" s="12"/>
      <c r="AF482" s="113">
        <f t="shared" si="189"/>
        <v>43883</v>
      </c>
      <c r="AG482" s="18">
        <f t="shared" ca="1" si="203"/>
        <v>158540.02799999999</v>
      </c>
      <c r="AH482" s="18">
        <f t="shared" si="203"/>
        <v>150000</v>
      </c>
      <c r="AI482" s="6">
        <f t="shared" ca="1" si="203"/>
        <v>0</v>
      </c>
      <c r="AJ482" s="19">
        <f t="shared" ca="1" si="203"/>
        <v>0</v>
      </c>
      <c r="AK482" s="6">
        <f t="shared" si="203"/>
        <v>1.03</v>
      </c>
      <c r="AL482" s="113">
        <f t="shared" si="187"/>
        <v>43883</v>
      </c>
      <c r="AM482" s="19">
        <f t="shared" ca="1" si="204"/>
        <v>1.0569335200000001</v>
      </c>
      <c r="AN482" s="18">
        <f t="shared" ca="1" si="204"/>
        <v>8540.0280000000002</v>
      </c>
      <c r="AO482" s="12">
        <f t="shared" si="204"/>
        <v>0</v>
      </c>
      <c r="AP482" s="20">
        <f t="shared" si="204"/>
        <v>0</v>
      </c>
      <c r="AQ482" s="18">
        <f t="shared" si="204"/>
        <v>0</v>
      </c>
      <c r="AR482" s="13" t="str">
        <f t="shared" si="204"/>
        <v>A+J=</v>
      </c>
      <c r="AS482" s="113">
        <f t="shared" si="204"/>
        <v>44266</v>
      </c>
      <c r="AT482" s="21"/>
      <c r="AU482" s="21"/>
      <c r="AV482" s="45"/>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row>
    <row r="483" spans="1:196" x14ac:dyDescent="0.2">
      <c r="A483" s="140">
        <f t="shared" si="195"/>
        <v>43998</v>
      </c>
      <c r="B483" s="141">
        <f t="shared" ca="1" si="201"/>
        <v>160213.932</v>
      </c>
      <c r="C483" s="142">
        <f t="shared" si="196"/>
        <v>150000</v>
      </c>
      <c r="D483" s="143">
        <f ca="1">IF(A483&lt;$B$1,VLOOKUP(A483,[1]DI!$A$4:$B$15000,2,FALSE),0)</f>
        <v>2.9000000000000005E-2</v>
      </c>
      <c r="E483" s="142">
        <f t="shared" ca="1" si="202"/>
        <v>1.1345000000000001E-4</v>
      </c>
      <c r="F483" s="144">
        <f t="shared" si="197"/>
        <v>1.03</v>
      </c>
      <c r="G483" s="145">
        <f t="shared" ca="1" si="190"/>
        <v>1.0001168535</v>
      </c>
      <c r="H483" s="142">
        <f ca="1">TRUNC(PRODUCT(G$10:G482),15)</f>
        <v>1.06809287804765</v>
      </c>
      <c r="I483" s="142">
        <f t="shared" si="198"/>
        <v>1</v>
      </c>
      <c r="J483" s="142">
        <f t="shared" ca="1" si="191"/>
        <v>1.06809288</v>
      </c>
      <c r="K483" s="142">
        <f t="shared" ca="1" si="192"/>
        <v>10213.932000000001</v>
      </c>
      <c r="L483" s="146">
        <f>IF(VLOOKUP(A483,$U$12:$AD$125,8)=VLOOKUP(A482,$U$12:$AD$125,8),0,VLOOKUP(A483,U$12:$AD$125,8))</f>
        <v>0</v>
      </c>
      <c r="M483" s="147">
        <f>IF(L483&gt;0,VLOOKUP(L483,T$12:$AC$125,7),0)</f>
        <v>0</v>
      </c>
      <c r="N483" s="142">
        <f t="shared" si="193"/>
        <v>0</v>
      </c>
      <c r="O483" s="142">
        <f t="shared" ca="1" si="194"/>
        <v>10213.932000000001</v>
      </c>
      <c r="P483" s="148" t="str">
        <f t="shared" si="199"/>
        <v>A+J=</v>
      </c>
      <c r="Q483" s="149">
        <f t="shared" si="200"/>
        <v>44266</v>
      </c>
      <c r="R483" s="12"/>
      <c r="S483" s="12"/>
      <c r="V483" s="12"/>
      <c r="W483" s="12"/>
      <c r="X483" s="12"/>
      <c r="Y483" s="12"/>
      <c r="Z483" s="12"/>
      <c r="AA483" s="12"/>
      <c r="AB483" s="12"/>
      <c r="AC483" s="12"/>
      <c r="AD483" s="12"/>
      <c r="AE483" s="12"/>
      <c r="AF483" s="113">
        <f t="shared" si="189"/>
        <v>43884</v>
      </c>
      <c r="AG483" s="18">
        <f t="shared" ca="1" si="203"/>
        <v>158540.02799999999</v>
      </c>
      <c r="AH483" s="18">
        <f t="shared" si="203"/>
        <v>150000</v>
      </c>
      <c r="AI483" s="6">
        <f t="shared" ca="1" si="203"/>
        <v>0</v>
      </c>
      <c r="AJ483" s="19">
        <f t="shared" ca="1" si="203"/>
        <v>0</v>
      </c>
      <c r="AK483" s="6">
        <f t="shared" si="203"/>
        <v>1.03</v>
      </c>
      <c r="AL483" s="113">
        <f t="shared" si="187"/>
        <v>43884</v>
      </c>
      <c r="AM483" s="19">
        <f t="shared" ca="1" si="204"/>
        <v>1.0569335200000001</v>
      </c>
      <c r="AN483" s="18">
        <f t="shared" ca="1" si="204"/>
        <v>8540.0280000000002</v>
      </c>
      <c r="AO483" s="12">
        <f t="shared" si="204"/>
        <v>0</v>
      </c>
      <c r="AP483" s="20">
        <f t="shared" si="204"/>
        <v>0</v>
      </c>
      <c r="AQ483" s="18">
        <f t="shared" si="204"/>
        <v>0</v>
      </c>
      <c r="AR483" s="13" t="str">
        <f t="shared" si="204"/>
        <v>A+J=</v>
      </c>
      <c r="AS483" s="113">
        <f t="shared" si="204"/>
        <v>44266</v>
      </c>
      <c r="AT483" s="21"/>
      <c r="AU483" s="21"/>
      <c r="AV483" s="45"/>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row>
    <row r="484" spans="1:196" x14ac:dyDescent="0.2">
      <c r="A484" s="140">
        <f t="shared" si="195"/>
        <v>43999</v>
      </c>
      <c r="B484" s="141">
        <f t="shared" ca="1" si="201"/>
        <v>160232.65350000001</v>
      </c>
      <c r="C484" s="142">
        <f t="shared" si="196"/>
        <v>150000</v>
      </c>
      <c r="D484" s="143">
        <f ca="1">IF(A484&lt;$B$1,VLOOKUP(A484,[1]DI!$A$4:$B$15000,2,FALSE),0)</f>
        <v>2.9000000000000005E-2</v>
      </c>
      <c r="E484" s="142">
        <f t="shared" ca="1" si="202"/>
        <v>1.1345000000000001E-4</v>
      </c>
      <c r="F484" s="144">
        <f t="shared" si="197"/>
        <v>1.03</v>
      </c>
      <c r="G484" s="145">
        <f t="shared" ca="1" si="190"/>
        <v>1.0001168535</v>
      </c>
      <c r="H484" s="142">
        <f ca="1">TRUNC(PRODUCT(G$10:G483),15)</f>
        <v>1.06821768843878</v>
      </c>
      <c r="I484" s="142">
        <f t="shared" si="198"/>
        <v>1</v>
      </c>
      <c r="J484" s="142">
        <f t="shared" ca="1" si="191"/>
        <v>1.06821769</v>
      </c>
      <c r="K484" s="142">
        <f t="shared" ca="1" si="192"/>
        <v>10232.6535</v>
      </c>
      <c r="L484" s="146">
        <f>IF(VLOOKUP(A484,$U$12:$AD$125,8)=VLOOKUP(A483,$U$12:$AD$125,8),0,VLOOKUP(A484,U$12:$AD$125,8))</f>
        <v>0</v>
      </c>
      <c r="M484" s="147">
        <f>IF(L484&gt;0,VLOOKUP(L484,T$12:$AC$125,7),0)</f>
        <v>0</v>
      </c>
      <c r="N484" s="142">
        <f t="shared" si="193"/>
        <v>0</v>
      </c>
      <c r="O484" s="142">
        <f t="shared" ca="1" si="194"/>
        <v>10232.6535</v>
      </c>
      <c r="P484" s="148" t="str">
        <f t="shared" si="199"/>
        <v>A+J=</v>
      </c>
      <c r="Q484" s="149">
        <f t="shared" si="200"/>
        <v>44266</v>
      </c>
      <c r="R484" s="12"/>
      <c r="S484" s="12"/>
      <c r="V484" s="12"/>
      <c r="W484" s="12"/>
      <c r="X484" s="12"/>
      <c r="Y484" s="12"/>
      <c r="Z484" s="12"/>
      <c r="AA484" s="12"/>
      <c r="AB484" s="12"/>
      <c r="AC484" s="12"/>
      <c r="AD484" s="12"/>
      <c r="AE484" s="12"/>
      <c r="AF484" s="113"/>
      <c r="AG484" s="18"/>
      <c r="AH484" s="18"/>
      <c r="AI484" s="6"/>
      <c r="AJ484" s="19"/>
      <c r="AK484" s="6"/>
      <c r="AL484" s="113"/>
      <c r="AM484" s="19"/>
      <c r="AN484" s="18"/>
      <c r="AO484" s="12"/>
      <c r="AP484" s="20"/>
      <c r="AQ484" s="18"/>
      <c r="AR484" s="13"/>
      <c r="AS484" s="113"/>
      <c r="AT484" s="21"/>
      <c r="AU484" s="21"/>
      <c r="AV484" s="45"/>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row>
    <row r="485" spans="1:196" x14ac:dyDescent="0.2">
      <c r="A485" s="140">
        <f t="shared" si="195"/>
        <v>44000</v>
      </c>
      <c r="B485" s="141">
        <f t="shared" ca="1" si="201"/>
        <v>160251.37650000001</v>
      </c>
      <c r="C485" s="142">
        <f t="shared" si="196"/>
        <v>150000</v>
      </c>
      <c r="D485" s="143">
        <f ca="1">IF(A485&lt;$B$1,VLOOKUP(A485,[1]DI!$A$4:$B$15000,2,FALSE),0)</f>
        <v>2.1500000000000005E-2</v>
      </c>
      <c r="E485" s="142">
        <f t="shared" ca="1" si="202"/>
        <v>8.4419999999999995E-5</v>
      </c>
      <c r="F485" s="144">
        <f t="shared" si="197"/>
        <v>1.03</v>
      </c>
      <c r="G485" s="145">
        <f t="shared" ca="1" si="190"/>
        <v>1.0000869526</v>
      </c>
      <c r="H485" s="142">
        <f ca="1">TRUNC(PRODUCT(G$10:G484),15)</f>
        <v>1.06834251341443</v>
      </c>
      <c r="I485" s="142">
        <f t="shared" si="198"/>
        <v>1</v>
      </c>
      <c r="J485" s="142">
        <f t="shared" ca="1" si="191"/>
        <v>1.0683425099999999</v>
      </c>
      <c r="K485" s="142">
        <f t="shared" ca="1" si="192"/>
        <v>10251.3765</v>
      </c>
      <c r="L485" s="146">
        <f>IF(VLOOKUP(A485,$U$12:$AD$125,8)=VLOOKUP(A484,$U$12:$AD$125,8),0,VLOOKUP(A485,U$12:$AD$125,8))</f>
        <v>0</v>
      </c>
      <c r="M485" s="147">
        <f>IF(L485&gt;0,VLOOKUP(L485,T$12:$AC$125,7),0)</f>
        <v>0</v>
      </c>
      <c r="N485" s="142">
        <f t="shared" si="193"/>
        <v>0</v>
      </c>
      <c r="O485" s="142">
        <f t="shared" ca="1" si="194"/>
        <v>10251.3765</v>
      </c>
      <c r="P485" s="148" t="str">
        <f t="shared" si="199"/>
        <v>A+J=</v>
      </c>
      <c r="Q485" s="149">
        <f t="shared" si="200"/>
        <v>44266</v>
      </c>
      <c r="R485" s="12"/>
      <c r="S485" s="12"/>
      <c r="V485" s="12"/>
      <c r="W485" s="12"/>
      <c r="X485" s="12"/>
      <c r="Y485" s="12"/>
      <c r="Z485" s="12"/>
      <c r="AA485" s="12"/>
      <c r="AB485" s="12"/>
      <c r="AC485" s="12"/>
      <c r="AD485" s="12"/>
      <c r="AE485" s="12"/>
      <c r="AF485" s="113" t="str">
        <f t="shared" ref="AF485:AS485" si="205">$B$6</f>
        <v>LF001900255</v>
      </c>
      <c r="AG485" s="12" t="str">
        <f t="shared" si="205"/>
        <v>LF001900255</v>
      </c>
      <c r="AH485" s="12" t="str">
        <f t="shared" si="205"/>
        <v>LF001900255</v>
      </c>
      <c r="AI485" s="12" t="str">
        <f t="shared" si="205"/>
        <v>LF001900255</v>
      </c>
      <c r="AJ485" s="12" t="str">
        <f t="shared" si="205"/>
        <v>LF001900255</v>
      </c>
      <c r="AK485" s="6" t="str">
        <f t="shared" si="205"/>
        <v>LF001900255</v>
      </c>
      <c r="AL485" s="113" t="str">
        <f t="shared" si="205"/>
        <v>LF001900255</v>
      </c>
      <c r="AM485" s="12" t="str">
        <f t="shared" si="205"/>
        <v>LF001900255</v>
      </c>
      <c r="AN485" s="12" t="str">
        <f t="shared" si="205"/>
        <v>LF001900255</v>
      </c>
      <c r="AO485" s="12" t="str">
        <f t="shared" si="205"/>
        <v>LF001900255</v>
      </c>
      <c r="AP485" s="20" t="str">
        <f t="shared" si="205"/>
        <v>LF001900255</v>
      </c>
      <c r="AQ485" s="12" t="str">
        <f t="shared" si="205"/>
        <v>LF001900255</v>
      </c>
      <c r="AR485" s="13" t="str">
        <f t="shared" si="205"/>
        <v>LF001900255</v>
      </c>
      <c r="AS485" s="113" t="str">
        <f t="shared" si="205"/>
        <v>LF001900255</v>
      </c>
      <c r="AT485" s="21"/>
      <c r="AU485" s="21"/>
      <c r="AV485" s="45"/>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row>
    <row r="486" spans="1:196" x14ac:dyDescent="0.2">
      <c r="A486" s="140">
        <f t="shared" si="195"/>
        <v>44001</v>
      </c>
      <c r="B486" s="141">
        <f t="shared" ca="1" si="201"/>
        <v>160265.31150000001</v>
      </c>
      <c r="C486" s="142">
        <f t="shared" si="196"/>
        <v>150000</v>
      </c>
      <c r="D486" s="143">
        <f ca="1">IF(A486&lt;$B$1,VLOOKUP(A486,[1]DI!$A$4:$B$15000,2,FALSE),0)</f>
        <v>2.1500000000000005E-2</v>
      </c>
      <c r="E486" s="142">
        <f t="shared" ca="1" si="202"/>
        <v>8.4419999999999995E-5</v>
      </c>
      <c r="F486" s="144">
        <f t="shared" si="197"/>
        <v>1.03</v>
      </c>
      <c r="G486" s="145">
        <f t="shared" ca="1" si="190"/>
        <v>1.0000869526</v>
      </c>
      <c r="H486" s="142">
        <f ca="1">TRUNC(PRODUCT(G$10:G485),15)</f>
        <v>1.06843540857366</v>
      </c>
      <c r="I486" s="142">
        <f t="shared" si="198"/>
        <v>1</v>
      </c>
      <c r="J486" s="142">
        <f t="shared" ca="1" si="191"/>
        <v>1.06843541</v>
      </c>
      <c r="K486" s="142">
        <f t="shared" ca="1" si="192"/>
        <v>10265.3115</v>
      </c>
      <c r="L486" s="146">
        <f>IF(VLOOKUP(A486,$U$12:$AD$125,8)=VLOOKUP(A485,$U$12:$AD$125,8),0,VLOOKUP(A486,U$12:$AD$125,8))</f>
        <v>0</v>
      </c>
      <c r="M486" s="147">
        <f>IF(L486&gt;0,VLOOKUP(L486,T$12:$AC$125,7),0)</f>
        <v>0</v>
      </c>
      <c r="N486" s="142">
        <f t="shared" si="193"/>
        <v>0</v>
      </c>
      <c r="O486" s="142">
        <f t="shared" ca="1" si="194"/>
        <v>10265.3115</v>
      </c>
      <c r="P486" s="148" t="str">
        <f t="shared" si="199"/>
        <v>A+J=</v>
      </c>
      <c r="Q486" s="149">
        <f t="shared" si="200"/>
        <v>44266</v>
      </c>
      <c r="R486" s="12"/>
      <c r="S486" s="12"/>
      <c r="V486" s="12"/>
      <c r="W486" s="12"/>
      <c r="X486" s="12"/>
      <c r="Y486" s="12"/>
      <c r="Z486" s="12"/>
      <c r="AA486" s="12"/>
      <c r="AB486" s="12"/>
      <c r="AC486" s="12"/>
      <c r="AD486" s="12"/>
      <c r="AE486" s="12"/>
      <c r="AF486" s="65" t="s">
        <v>14</v>
      </c>
      <c r="AG486" s="4" t="s">
        <v>7</v>
      </c>
      <c r="AH486" s="4" t="s">
        <v>8</v>
      </c>
      <c r="AI486" s="41" t="s">
        <v>9</v>
      </c>
      <c r="AJ486" s="42" t="s">
        <v>9</v>
      </c>
      <c r="AK486" s="41" t="s">
        <v>9</v>
      </c>
      <c r="AL486" s="115" t="s">
        <v>14</v>
      </c>
      <c r="AM486" s="42" t="s">
        <v>9</v>
      </c>
      <c r="AN486" s="4" t="s">
        <v>10</v>
      </c>
      <c r="AO486" s="9" t="s">
        <v>11</v>
      </c>
      <c r="AP486" s="43" t="s">
        <v>12</v>
      </c>
      <c r="AQ486" s="4" t="s">
        <v>12</v>
      </c>
      <c r="AR486" s="44" t="s">
        <v>13</v>
      </c>
      <c r="AS486" s="65" t="s">
        <v>13</v>
      </c>
      <c r="AT486" s="21"/>
      <c r="AU486" s="21"/>
      <c r="AV486" s="45"/>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row>
    <row r="487" spans="1:196" x14ac:dyDescent="0.2">
      <c r="A487" s="140">
        <f t="shared" si="195"/>
        <v>44002</v>
      </c>
      <c r="B487" s="141">
        <f t="shared" ca="1" si="201"/>
        <v>160279.24650000001</v>
      </c>
      <c r="C487" s="142">
        <f t="shared" si="196"/>
        <v>150000</v>
      </c>
      <c r="D487" s="143">
        <f ca="1">IF(A487&lt;$B$1,VLOOKUP(A487,[1]DI!$A$4:$B$15000,2,FALSE),0)</f>
        <v>0</v>
      </c>
      <c r="E487" s="142">
        <f t="shared" ca="1" si="202"/>
        <v>0</v>
      </c>
      <c r="F487" s="144">
        <f t="shared" si="197"/>
        <v>1.03</v>
      </c>
      <c r="G487" s="145">
        <f t="shared" ca="1" si="190"/>
        <v>1</v>
      </c>
      <c r="H487" s="142">
        <f ca="1">TRUNC(PRODUCT(G$10:G486),15)</f>
        <v>1.0685283118103699</v>
      </c>
      <c r="I487" s="142">
        <f t="shared" si="198"/>
        <v>1</v>
      </c>
      <c r="J487" s="142">
        <f t="shared" ca="1" si="191"/>
        <v>1.06852831</v>
      </c>
      <c r="K487" s="142">
        <f t="shared" ca="1" si="192"/>
        <v>10279.246499999999</v>
      </c>
      <c r="L487" s="146">
        <f>IF(VLOOKUP(A487,$U$12:$AD$125,8)=VLOOKUP(A486,$U$12:$AD$125,8),0,VLOOKUP(A487,U$12:$AD$125,8))</f>
        <v>0</v>
      </c>
      <c r="M487" s="147">
        <f>IF(L487&gt;0,VLOOKUP(L487,T$12:$AC$125,7),0)</f>
        <v>0</v>
      </c>
      <c r="N487" s="142">
        <f t="shared" si="193"/>
        <v>0</v>
      </c>
      <c r="O487" s="142">
        <f t="shared" ca="1" si="194"/>
        <v>10279.246499999999</v>
      </c>
      <c r="P487" s="148" t="str">
        <f t="shared" si="199"/>
        <v>A+J=</v>
      </c>
      <c r="Q487" s="149">
        <f t="shared" si="200"/>
        <v>44266</v>
      </c>
      <c r="R487" s="12"/>
      <c r="S487" s="12"/>
      <c r="V487" s="12"/>
      <c r="W487" s="12"/>
      <c r="X487" s="12"/>
      <c r="Y487" s="12"/>
      <c r="Z487" s="12"/>
      <c r="AA487" s="12"/>
      <c r="AB487" s="12"/>
      <c r="AC487" s="12"/>
      <c r="AD487" s="12"/>
      <c r="AE487" s="12"/>
      <c r="AF487" s="65" t="s">
        <v>66</v>
      </c>
      <c r="AG487" s="18" t="str">
        <f>$B$6</f>
        <v>LF001900255</v>
      </c>
      <c r="AH487" s="4" t="s">
        <v>16</v>
      </c>
      <c r="AI487" s="24" t="s">
        <v>17</v>
      </c>
      <c r="AJ487" s="7"/>
      <c r="AK487" s="24" t="s">
        <v>18</v>
      </c>
      <c r="AL487" s="65"/>
      <c r="AM487" s="7"/>
      <c r="AN487" s="4"/>
      <c r="AO487" s="9"/>
      <c r="AP487" s="43"/>
      <c r="AQ487" s="4"/>
      <c r="AR487" s="44" t="s">
        <v>21</v>
      </c>
      <c r="AS487" s="65" t="s">
        <v>21</v>
      </c>
      <c r="AT487" s="21"/>
      <c r="AU487" s="21"/>
      <c r="AV487" s="45"/>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row>
    <row r="488" spans="1:196" x14ac:dyDescent="0.2">
      <c r="A488" s="140">
        <f t="shared" si="195"/>
        <v>44003</v>
      </c>
      <c r="B488" s="141">
        <f t="shared" ca="1" si="201"/>
        <v>160279.24650000001</v>
      </c>
      <c r="C488" s="142">
        <f t="shared" si="196"/>
        <v>150000</v>
      </c>
      <c r="D488" s="143">
        <f ca="1">IF(A488&lt;$B$1,VLOOKUP(A488,[1]DI!$A$4:$B$15000,2,FALSE),0)</f>
        <v>0</v>
      </c>
      <c r="E488" s="142">
        <f t="shared" ca="1" si="202"/>
        <v>0</v>
      </c>
      <c r="F488" s="144">
        <f t="shared" si="197"/>
        <v>1.03</v>
      </c>
      <c r="G488" s="145">
        <f t="shared" ca="1" si="190"/>
        <v>1</v>
      </c>
      <c r="H488" s="142">
        <f ca="1">TRUNC(PRODUCT(G$10:G487),15)</f>
        <v>1.0685283118103699</v>
      </c>
      <c r="I488" s="142">
        <f t="shared" si="198"/>
        <v>1</v>
      </c>
      <c r="J488" s="142">
        <f t="shared" ca="1" si="191"/>
        <v>1.06852831</v>
      </c>
      <c r="K488" s="142">
        <f t="shared" ca="1" si="192"/>
        <v>10279.246499999999</v>
      </c>
      <c r="L488" s="146">
        <f>IF(VLOOKUP(A488,$U$12:$AD$125,8)=VLOOKUP(A487,$U$12:$AD$125,8),0,VLOOKUP(A488,U$12:$AD$125,8))</f>
        <v>0</v>
      </c>
      <c r="M488" s="147">
        <f>IF(L488&gt;0,VLOOKUP(L488,T$12:$AC$125,7),0)</f>
        <v>0</v>
      </c>
      <c r="N488" s="142">
        <f t="shared" si="193"/>
        <v>0</v>
      </c>
      <c r="O488" s="142">
        <f t="shared" ca="1" si="194"/>
        <v>10279.246499999999</v>
      </c>
      <c r="P488" s="148" t="str">
        <f t="shared" si="199"/>
        <v>A+J=</v>
      </c>
      <c r="Q488" s="149">
        <f t="shared" si="200"/>
        <v>44266</v>
      </c>
      <c r="R488" s="12"/>
      <c r="S488" s="12"/>
      <c r="V488" s="12"/>
      <c r="W488" s="12"/>
      <c r="X488" s="12"/>
      <c r="Y488" s="12"/>
      <c r="Z488" s="12"/>
      <c r="AA488" s="12"/>
      <c r="AB488" s="12"/>
      <c r="AC488" s="12"/>
      <c r="AD488" s="12"/>
      <c r="AE488" s="12"/>
      <c r="AF488" s="65" t="s">
        <v>66</v>
      </c>
      <c r="AG488" s="18"/>
      <c r="AH488" s="4"/>
      <c r="AI488" s="24"/>
      <c r="AJ488" s="7"/>
      <c r="AK488" s="24"/>
      <c r="AL488" s="65"/>
      <c r="AM488" s="7"/>
      <c r="AN488" s="4"/>
      <c r="AO488" s="9"/>
      <c r="AP488" s="43"/>
      <c r="AQ488" s="4"/>
      <c r="AR488" s="44" t="s">
        <v>25</v>
      </c>
      <c r="AS488" s="65" t="s">
        <v>14</v>
      </c>
      <c r="AT488" s="21"/>
      <c r="AU488" s="21"/>
      <c r="AV488" s="45"/>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row>
    <row r="489" spans="1:196" x14ac:dyDescent="0.2">
      <c r="A489" s="140">
        <f t="shared" si="195"/>
        <v>44004</v>
      </c>
      <c r="B489" s="141">
        <f t="shared" ca="1" si="201"/>
        <v>160279.24650000001</v>
      </c>
      <c r="C489" s="142">
        <f t="shared" si="196"/>
        <v>150000</v>
      </c>
      <c r="D489" s="143">
        <f ca="1">IF(A489&lt;$B$1,VLOOKUP(A489,[1]DI!$A$4:$B$15000,2,FALSE),0)</f>
        <v>2.1500000000000005E-2</v>
      </c>
      <c r="E489" s="142">
        <f t="shared" ca="1" si="202"/>
        <v>8.4419999999999995E-5</v>
      </c>
      <c r="F489" s="144">
        <f t="shared" si="197"/>
        <v>1.03</v>
      </c>
      <c r="G489" s="145">
        <f t="shared" ca="1" si="190"/>
        <v>1.0000869526</v>
      </c>
      <c r="H489" s="142">
        <f ca="1">TRUNC(PRODUCT(G$10:G488),15)</f>
        <v>1.0685283118103699</v>
      </c>
      <c r="I489" s="142">
        <f t="shared" si="198"/>
        <v>1</v>
      </c>
      <c r="J489" s="142">
        <f t="shared" ca="1" si="191"/>
        <v>1.06852831</v>
      </c>
      <c r="K489" s="142">
        <f t="shared" ca="1" si="192"/>
        <v>10279.246499999999</v>
      </c>
      <c r="L489" s="146">
        <f>IF(VLOOKUP(A489,$U$12:$AD$125,8)=VLOOKUP(A488,$U$12:$AD$125,8),0,VLOOKUP(A489,U$12:$AD$125,8))</f>
        <v>0</v>
      </c>
      <c r="M489" s="147">
        <f>IF(L489&gt;0,VLOOKUP(L489,T$12:$AC$125,7),0)</f>
        <v>0</v>
      </c>
      <c r="N489" s="142">
        <f t="shared" si="193"/>
        <v>0</v>
      </c>
      <c r="O489" s="142">
        <f t="shared" ca="1" si="194"/>
        <v>10279.246499999999</v>
      </c>
      <c r="P489" s="148" t="str">
        <f t="shared" si="199"/>
        <v>A+J=</v>
      </c>
      <c r="Q489" s="149">
        <f t="shared" si="200"/>
        <v>44266</v>
      </c>
      <c r="R489" s="12"/>
      <c r="S489" s="12"/>
      <c r="V489" s="12"/>
      <c r="W489" s="12"/>
      <c r="X489" s="12"/>
      <c r="Y489" s="12"/>
      <c r="Z489" s="12"/>
      <c r="AA489" s="12"/>
      <c r="AB489" s="12"/>
      <c r="AC489" s="12"/>
      <c r="AD489" s="12"/>
      <c r="AE489" s="12"/>
      <c r="AF489" s="65"/>
      <c r="AG489" s="4" t="s">
        <v>27</v>
      </c>
      <c r="AH489" s="4" t="s">
        <v>27</v>
      </c>
      <c r="AI489" s="24" t="s">
        <v>28</v>
      </c>
      <c r="AJ489" s="7" t="s">
        <v>29</v>
      </c>
      <c r="AK489" s="6" t="s">
        <v>30</v>
      </c>
      <c r="AL489" s="113"/>
      <c r="AM489" s="19" t="s">
        <v>33</v>
      </c>
      <c r="AN489" s="4" t="s">
        <v>27</v>
      </c>
      <c r="AO489" s="9"/>
      <c r="AP489" s="43" t="s">
        <v>34</v>
      </c>
      <c r="AQ489" s="4" t="s">
        <v>27</v>
      </c>
      <c r="AR489" s="44" t="s">
        <v>35</v>
      </c>
      <c r="AS489" s="113"/>
      <c r="AT489" s="21"/>
      <c r="AU489" s="21"/>
      <c r="AV489" s="45"/>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row>
    <row r="490" spans="1:196" x14ac:dyDescent="0.2">
      <c r="A490" s="140">
        <f t="shared" si="195"/>
        <v>44005</v>
      </c>
      <c r="B490" s="141">
        <f t="shared" ca="1" si="201"/>
        <v>160293.18299999999</v>
      </c>
      <c r="C490" s="142">
        <f t="shared" si="196"/>
        <v>150000</v>
      </c>
      <c r="D490" s="143">
        <f ca="1">IF(A490&lt;$B$1,VLOOKUP(A490,[1]DI!$A$4:$B$15000,2,FALSE),0)</f>
        <v>2.1500000000000005E-2</v>
      </c>
      <c r="E490" s="142">
        <f t="shared" ca="1" si="202"/>
        <v>8.4419999999999995E-5</v>
      </c>
      <c r="F490" s="144">
        <f t="shared" si="197"/>
        <v>1.03</v>
      </c>
      <c r="G490" s="145">
        <f t="shared" ca="1" si="190"/>
        <v>1.0000869526</v>
      </c>
      <c r="H490" s="142">
        <f ca="1">TRUNC(PRODUCT(G$10:G489),15)</f>
        <v>1.0686212231252601</v>
      </c>
      <c r="I490" s="142">
        <f t="shared" si="198"/>
        <v>1</v>
      </c>
      <c r="J490" s="142">
        <f t="shared" ca="1" si="191"/>
        <v>1.06862122</v>
      </c>
      <c r="K490" s="142">
        <f t="shared" ca="1" si="192"/>
        <v>10293.183000000001</v>
      </c>
      <c r="L490" s="146">
        <f>IF(VLOOKUP(A490,$U$12:$AD$125,8)=VLOOKUP(A489,$U$12:$AD$125,8),0,VLOOKUP(A490,U$12:$AD$125,8))</f>
        <v>0</v>
      </c>
      <c r="M490" s="147">
        <f>IF(L490&gt;0,VLOOKUP(L490,T$12:$AC$125,7),0)</f>
        <v>0</v>
      </c>
      <c r="N490" s="142">
        <f t="shared" si="193"/>
        <v>0</v>
      </c>
      <c r="O490" s="142">
        <f t="shared" ca="1" si="194"/>
        <v>10293.183000000001</v>
      </c>
      <c r="P490" s="148" t="str">
        <f t="shared" si="199"/>
        <v>A+J=</v>
      </c>
      <c r="Q490" s="149">
        <f t="shared" si="200"/>
        <v>44266</v>
      </c>
      <c r="R490" s="12"/>
      <c r="S490" s="12"/>
      <c r="V490" s="12"/>
      <c r="W490" s="12"/>
      <c r="X490" s="12"/>
      <c r="Y490" s="12"/>
      <c r="Z490" s="12"/>
      <c r="AA490" s="12"/>
      <c r="AB490" s="12"/>
      <c r="AC490" s="12"/>
      <c r="AD490" s="12"/>
      <c r="AE490" s="12"/>
      <c r="AF490" s="113"/>
      <c r="AG490" s="18"/>
      <c r="AH490" s="18"/>
      <c r="AI490" s="6"/>
      <c r="AJ490" s="19"/>
      <c r="AK490" s="6"/>
      <c r="AL490" s="113"/>
      <c r="AM490" s="19"/>
      <c r="AN490" s="18"/>
      <c r="AO490" s="12"/>
      <c r="AP490" s="20"/>
      <c r="AQ490" s="18"/>
      <c r="AR490" s="13"/>
      <c r="AS490" s="116"/>
      <c r="AT490" s="21"/>
      <c r="AU490" s="21"/>
      <c r="AV490" s="45"/>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row>
    <row r="491" spans="1:196" x14ac:dyDescent="0.2">
      <c r="A491" s="140">
        <f t="shared" si="195"/>
        <v>44006</v>
      </c>
      <c r="B491" s="141">
        <f t="shared" ca="1" si="201"/>
        <v>160307.12099999998</v>
      </c>
      <c r="C491" s="142">
        <f t="shared" si="196"/>
        <v>150000</v>
      </c>
      <c r="D491" s="143">
        <f ca="1">IF(A491&lt;$B$1,VLOOKUP(A491,[1]DI!$A$4:$B$15000,2,FALSE),0)</f>
        <v>2.1500000000000005E-2</v>
      </c>
      <c r="E491" s="142">
        <f t="shared" ca="1" si="202"/>
        <v>8.4419999999999995E-5</v>
      </c>
      <c r="F491" s="144">
        <f t="shared" si="197"/>
        <v>1.03</v>
      </c>
      <c r="G491" s="145">
        <f t="shared" ca="1" si="190"/>
        <v>1.0000869526</v>
      </c>
      <c r="H491" s="142">
        <f ca="1">TRUNC(PRODUCT(G$10:G490),15)</f>
        <v>1.0687141425190201</v>
      </c>
      <c r="I491" s="142">
        <f t="shared" si="198"/>
        <v>1</v>
      </c>
      <c r="J491" s="142">
        <f t="shared" ca="1" si="191"/>
        <v>1.06871414</v>
      </c>
      <c r="K491" s="142">
        <f t="shared" ca="1" si="192"/>
        <v>10307.120999999999</v>
      </c>
      <c r="L491" s="146">
        <f>IF(VLOOKUP(A491,$U$12:$AD$125,8)=VLOOKUP(A490,$U$12:$AD$125,8),0,VLOOKUP(A491,U$12:$AD$125,8))</f>
        <v>0</v>
      </c>
      <c r="M491" s="147">
        <f>IF(L491&gt;0,VLOOKUP(L491,T$12:$AC$125,7),0)</f>
        <v>0</v>
      </c>
      <c r="N491" s="142">
        <f t="shared" si="193"/>
        <v>0</v>
      </c>
      <c r="O491" s="142">
        <f t="shared" ca="1" si="194"/>
        <v>10307.120999999999</v>
      </c>
      <c r="P491" s="148" t="str">
        <f t="shared" si="199"/>
        <v>A+J=</v>
      </c>
      <c r="Q491" s="149">
        <f t="shared" si="200"/>
        <v>44266</v>
      </c>
      <c r="R491" s="12"/>
      <c r="S491" s="12"/>
      <c r="V491" s="12"/>
      <c r="W491" s="12"/>
      <c r="X491" s="12"/>
      <c r="Y491" s="12"/>
      <c r="Z491" s="12"/>
      <c r="AA491" s="12"/>
      <c r="AB491" s="12"/>
      <c r="AC491" s="12"/>
      <c r="AD491" s="12"/>
      <c r="AE491" s="12"/>
      <c r="AF491" s="113">
        <f>(AF483+1)</f>
        <v>43885</v>
      </c>
      <c r="AG491" s="18">
        <f t="shared" ref="AG491:AK506" ca="1" si="206">VLOOKUP($AF491,$A$10:$Q$3625,(AG$1)+1)</f>
        <v>158540.02799999999</v>
      </c>
      <c r="AH491" s="18">
        <f t="shared" si="206"/>
        <v>150000</v>
      </c>
      <c r="AI491" s="6">
        <f t="shared" ca="1" si="206"/>
        <v>0</v>
      </c>
      <c r="AJ491" s="19">
        <f t="shared" ca="1" si="206"/>
        <v>0</v>
      </c>
      <c r="AK491" s="6">
        <f t="shared" si="206"/>
        <v>1.03</v>
      </c>
      <c r="AL491" s="113">
        <f t="shared" ref="AL491:AL520" si="207">AF491</f>
        <v>43885</v>
      </c>
      <c r="AM491" s="19">
        <f t="shared" ref="AM491:AS506" ca="1" si="208">VLOOKUP($AF491,$A$10:$Q$3625,(AM$1)+1)</f>
        <v>1.0569335200000001</v>
      </c>
      <c r="AN491" s="18">
        <f t="shared" ca="1" si="208"/>
        <v>8540.0280000000002</v>
      </c>
      <c r="AO491" s="12">
        <f t="shared" si="208"/>
        <v>0</v>
      </c>
      <c r="AP491" s="20">
        <f t="shared" si="208"/>
        <v>0</v>
      </c>
      <c r="AQ491" s="18">
        <f t="shared" si="208"/>
        <v>0</v>
      </c>
      <c r="AR491" s="13" t="str">
        <f t="shared" si="208"/>
        <v>A+J=</v>
      </c>
      <c r="AS491" s="113">
        <f t="shared" si="208"/>
        <v>44266</v>
      </c>
      <c r="AT491" s="21"/>
      <c r="AU491" s="21"/>
      <c r="AV491" s="45"/>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row>
    <row r="492" spans="1:196" x14ac:dyDescent="0.2">
      <c r="A492" s="140">
        <f t="shared" si="195"/>
        <v>44007</v>
      </c>
      <c r="B492" s="141">
        <f t="shared" ca="1" si="201"/>
        <v>160321.06049999999</v>
      </c>
      <c r="C492" s="142">
        <f t="shared" si="196"/>
        <v>150000</v>
      </c>
      <c r="D492" s="143">
        <f ca="1">IF(A492&lt;$B$1,VLOOKUP(A492,[1]DI!$A$4:$B$15000,2,FALSE),0)</f>
        <v>2.1500000000000005E-2</v>
      </c>
      <c r="E492" s="142">
        <f t="shared" ca="1" si="202"/>
        <v>8.4419999999999995E-5</v>
      </c>
      <c r="F492" s="144">
        <f t="shared" si="197"/>
        <v>1.03</v>
      </c>
      <c r="G492" s="145">
        <f t="shared" ca="1" si="190"/>
        <v>1.0000869526</v>
      </c>
      <c r="H492" s="142">
        <f ca="1">TRUNC(PRODUCT(G$10:G491),15)</f>
        <v>1.06880706999237</v>
      </c>
      <c r="I492" s="142">
        <f t="shared" si="198"/>
        <v>1</v>
      </c>
      <c r="J492" s="142">
        <f t="shared" ca="1" si="191"/>
        <v>1.0688070700000001</v>
      </c>
      <c r="K492" s="142">
        <f t="shared" ca="1" si="192"/>
        <v>10321.0605</v>
      </c>
      <c r="L492" s="146">
        <f>IF(VLOOKUP(A492,$U$12:$AD$125,8)=VLOOKUP(A491,$U$12:$AD$125,8),0,VLOOKUP(A492,U$12:$AD$125,8))</f>
        <v>0</v>
      </c>
      <c r="M492" s="147">
        <f>IF(L492&gt;0,VLOOKUP(L492,T$12:$AC$125,7),0)</f>
        <v>0</v>
      </c>
      <c r="N492" s="142">
        <f t="shared" si="193"/>
        <v>0</v>
      </c>
      <c r="O492" s="142">
        <f t="shared" ca="1" si="194"/>
        <v>10321.0605</v>
      </c>
      <c r="P492" s="148" t="str">
        <f t="shared" si="199"/>
        <v>A+J=</v>
      </c>
      <c r="Q492" s="149">
        <f t="shared" si="200"/>
        <v>44266</v>
      </c>
      <c r="R492" s="12"/>
      <c r="S492" s="12"/>
      <c r="V492" s="12"/>
      <c r="W492" s="12"/>
      <c r="X492" s="12"/>
      <c r="Y492" s="12"/>
      <c r="Z492" s="12"/>
      <c r="AA492" s="12"/>
      <c r="AB492" s="12"/>
      <c r="AC492" s="12"/>
      <c r="AD492" s="12"/>
      <c r="AE492" s="12"/>
      <c r="AF492" s="113">
        <f t="shared" ref="AF492:AF520" si="209">(AF491+1)</f>
        <v>43886</v>
      </c>
      <c r="AG492" s="18">
        <f t="shared" ca="1" si="206"/>
        <v>158540.02799999999</v>
      </c>
      <c r="AH492" s="18">
        <f t="shared" si="206"/>
        <v>150000</v>
      </c>
      <c r="AI492" s="6">
        <f t="shared" ca="1" si="206"/>
        <v>0</v>
      </c>
      <c r="AJ492" s="19">
        <f t="shared" ca="1" si="206"/>
        <v>0</v>
      </c>
      <c r="AK492" s="6">
        <f t="shared" si="206"/>
        <v>1.03</v>
      </c>
      <c r="AL492" s="113">
        <f t="shared" si="207"/>
        <v>43886</v>
      </c>
      <c r="AM492" s="19">
        <f t="shared" ca="1" si="208"/>
        <v>1.0569335200000001</v>
      </c>
      <c r="AN492" s="18">
        <f t="shared" ca="1" si="208"/>
        <v>8540.0280000000002</v>
      </c>
      <c r="AO492" s="12">
        <f t="shared" si="208"/>
        <v>0</v>
      </c>
      <c r="AP492" s="20">
        <f t="shared" si="208"/>
        <v>0</v>
      </c>
      <c r="AQ492" s="18">
        <f t="shared" si="208"/>
        <v>0</v>
      </c>
      <c r="AR492" s="13" t="str">
        <f t="shared" si="208"/>
        <v>A+J=</v>
      </c>
      <c r="AS492" s="113">
        <f t="shared" si="208"/>
        <v>44266</v>
      </c>
      <c r="AT492" s="21"/>
      <c r="AU492" s="21"/>
      <c r="AV492" s="45"/>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row>
    <row r="493" spans="1:196" x14ac:dyDescent="0.2">
      <c r="A493" s="140">
        <f t="shared" si="195"/>
        <v>44008</v>
      </c>
      <c r="B493" s="141">
        <f t="shared" ca="1" si="201"/>
        <v>160335.00150000001</v>
      </c>
      <c r="C493" s="142">
        <f t="shared" si="196"/>
        <v>150000</v>
      </c>
      <c r="D493" s="143">
        <f ca="1">IF(A493&lt;$B$1,VLOOKUP(A493,[1]DI!$A$4:$B$15000,2,FALSE),0)</f>
        <v>2.1500000000000005E-2</v>
      </c>
      <c r="E493" s="142">
        <f t="shared" ca="1" si="202"/>
        <v>8.4419999999999995E-5</v>
      </c>
      <c r="F493" s="144">
        <f t="shared" si="197"/>
        <v>1.03</v>
      </c>
      <c r="G493" s="145">
        <f t="shared" ca="1" si="190"/>
        <v>1.0000869526</v>
      </c>
      <c r="H493" s="142">
        <f ca="1">TRUNC(PRODUCT(G$10:G492),15)</f>
        <v>1.0689000055460101</v>
      </c>
      <c r="I493" s="142">
        <f t="shared" si="198"/>
        <v>1</v>
      </c>
      <c r="J493" s="142">
        <f t="shared" ca="1" si="191"/>
        <v>1.0689000099999999</v>
      </c>
      <c r="K493" s="142">
        <f t="shared" ca="1" si="192"/>
        <v>10335.0015</v>
      </c>
      <c r="L493" s="146">
        <f>IF(VLOOKUP(A493,$U$12:$AD$125,8)=VLOOKUP(A492,$U$12:$AD$125,8),0,VLOOKUP(A493,U$12:$AD$125,8))</f>
        <v>0</v>
      </c>
      <c r="M493" s="147">
        <f>IF(L493&gt;0,VLOOKUP(L493,T$12:$AC$125,7),0)</f>
        <v>0</v>
      </c>
      <c r="N493" s="142">
        <f t="shared" si="193"/>
        <v>0</v>
      </c>
      <c r="O493" s="142">
        <f t="shared" ca="1" si="194"/>
        <v>10335.0015</v>
      </c>
      <c r="P493" s="148" t="str">
        <f t="shared" si="199"/>
        <v>A+J=</v>
      </c>
      <c r="Q493" s="149">
        <f t="shared" si="200"/>
        <v>44266</v>
      </c>
      <c r="R493" s="12"/>
      <c r="S493" s="12"/>
      <c r="V493" s="12"/>
      <c r="W493" s="12"/>
      <c r="X493" s="12"/>
      <c r="Y493" s="12"/>
      <c r="Z493" s="12"/>
      <c r="AA493" s="12"/>
      <c r="AB493" s="12"/>
      <c r="AC493" s="12"/>
      <c r="AD493" s="12"/>
      <c r="AE493" s="12"/>
      <c r="AF493" s="113">
        <f t="shared" si="209"/>
        <v>43887</v>
      </c>
      <c r="AG493" s="18">
        <f t="shared" ca="1" si="206"/>
        <v>158540.02799999999</v>
      </c>
      <c r="AH493" s="18">
        <f t="shared" si="206"/>
        <v>150000</v>
      </c>
      <c r="AI493" s="6">
        <f t="shared" ca="1" si="206"/>
        <v>4.1500000000000002E-2</v>
      </c>
      <c r="AJ493" s="19">
        <f t="shared" ca="1" si="206"/>
        <v>1.6137000000000001E-4</v>
      </c>
      <c r="AK493" s="6">
        <f t="shared" si="206"/>
        <v>1.03</v>
      </c>
      <c r="AL493" s="113">
        <f t="shared" si="207"/>
        <v>43887</v>
      </c>
      <c r="AM493" s="19">
        <f t="shared" ca="1" si="208"/>
        <v>1.0569335200000001</v>
      </c>
      <c r="AN493" s="18">
        <f t="shared" ca="1" si="208"/>
        <v>8540.0280000000002</v>
      </c>
      <c r="AO493" s="12">
        <f t="shared" si="208"/>
        <v>0</v>
      </c>
      <c r="AP493" s="20">
        <f t="shared" si="208"/>
        <v>0</v>
      </c>
      <c r="AQ493" s="18">
        <f t="shared" si="208"/>
        <v>0</v>
      </c>
      <c r="AR493" s="13" t="str">
        <f t="shared" si="208"/>
        <v>A+J=</v>
      </c>
      <c r="AS493" s="113">
        <f t="shared" si="208"/>
        <v>44266</v>
      </c>
      <c r="AT493" s="21"/>
      <c r="AU493" s="21"/>
      <c r="AV493" s="45"/>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row>
    <row r="494" spans="1:196" x14ac:dyDescent="0.2">
      <c r="A494" s="140">
        <f t="shared" si="195"/>
        <v>44009</v>
      </c>
      <c r="B494" s="141">
        <f t="shared" ca="1" si="201"/>
        <v>160348.9425</v>
      </c>
      <c r="C494" s="142">
        <f t="shared" si="196"/>
        <v>150000</v>
      </c>
      <c r="D494" s="143">
        <f ca="1">IF(A494&lt;$B$1,VLOOKUP(A494,[1]DI!$A$4:$B$15000,2,FALSE),0)</f>
        <v>0</v>
      </c>
      <c r="E494" s="142">
        <f t="shared" ca="1" si="202"/>
        <v>0</v>
      </c>
      <c r="F494" s="144">
        <f t="shared" si="197"/>
        <v>1.03</v>
      </c>
      <c r="G494" s="145">
        <f t="shared" ca="1" si="190"/>
        <v>1</v>
      </c>
      <c r="H494" s="142">
        <f ca="1">TRUNC(PRODUCT(G$10:G493),15)</f>
        <v>1.06899294918063</v>
      </c>
      <c r="I494" s="142">
        <f t="shared" si="198"/>
        <v>1</v>
      </c>
      <c r="J494" s="142">
        <f t="shared" ca="1" si="191"/>
        <v>1.0689929499999999</v>
      </c>
      <c r="K494" s="142">
        <f t="shared" ca="1" si="192"/>
        <v>10348.942499999999</v>
      </c>
      <c r="L494" s="146">
        <f>IF(VLOOKUP(A494,$U$12:$AD$125,8)=VLOOKUP(A493,$U$12:$AD$125,8),0,VLOOKUP(A494,U$12:$AD$125,8))</f>
        <v>0</v>
      </c>
      <c r="M494" s="147">
        <f>IF(L494&gt;0,VLOOKUP(L494,T$12:$AC$125,7),0)</f>
        <v>0</v>
      </c>
      <c r="N494" s="142">
        <f t="shared" si="193"/>
        <v>0</v>
      </c>
      <c r="O494" s="142">
        <f t="shared" ca="1" si="194"/>
        <v>10348.942499999999</v>
      </c>
      <c r="P494" s="148" t="str">
        <f t="shared" si="199"/>
        <v>A+J=</v>
      </c>
      <c r="Q494" s="149">
        <f t="shared" si="200"/>
        <v>44266</v>
      </c>
      <c r="R494" s="12"/>
      <c r="S494" s="12"/>
      <c r="V494" s="12"/>
      <c r="W494" s="12"/>
      <c r="X494" s="12"/>
      <c r="Y494" s="12"/>
      <c r="Z494" s="12"/>
      <c r="AA494" s="12"/>
      <c r="AB494" s="12"/>
      <c r="AC494" s="12"/>
      <c r="AD494" s="12"/>
      <c r="AE494" s="12"/>
      <c r="AF494" s="113">
        <f t="shared" si="209"/>
        <v>43888</v>
      </c>
      <c r="AG494" s="18">
        <f t="shared" ca="1" si="206"/>
        <v>158566.37849999999</v>
      </c>
      <c r="AH494" s="18">
        <f t="shared" si="206"/>
        <v>150000</v>
      </c>
      <c r="AI494" s="6">
        <f t="shared" ca="1" si="206"/>
        <v>4.1500000000000002E-2</v>
      </c>
      <c r="AJ494" s="19">
        <f t="shared" ca="1" si="206"/>
        <v>1.6137000000000001E-4</v>
      </c>
      <c r="AK494" s="6">
        <f t="shared" si="206"/>
        <v>1.03</v>
      </c>
      <c r="AL494" s="113">
        <f t="shared" si="207"/>
        <v>43888</v>
      </c>
      <c r="AM494" s="19">
        <f t="shared" ca="1" si="208"/>
        <v>1.05710919</v>
      </c>
      <c r="AN494" s="18">
        <f t="shared" ca="1" si="208"/>
        <v>8566.3785000000007</v>
      </c>
      <c r="AO494" s="12">
        <f t="shared" si="208"/>
        <v>0</v>
      </c>
      <c r="AP494" s="20">
        <f t="shared" si="208"/>
        <v>0</v>
      </c>
      <c r="AQ494" s="18">
        <f t="shared" si="208"/>
        <v>0</v>
      </c>
      <c r="AR494" s="13" t="str">
        <f t="shared" si="208"/>
        <v>A+J=</v>
      </c>
      <c r="AS494" s="113">
        <f t="shared" si="208"/>
        <v>44266</v>
      </c>
      <c r="AT494" s="21"/>
      <c r="AU494" s="21"/>
      <c r="AV494" s="45"/>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row>
    <row r="495" spans="1:196" x14ac:dyDescent="0.2">
      <c r="A495" s="140">
        <f t="shared" si="195"/>
        <v>44010</v>
      </c>
      <c r="B495" s="141">
        <f t="shared" ca="1" si="201"/>
        <v>160348.9425</v>
      </c>
      <c r="C495" s="142">
        <f t="shared" si="196"/>
        <v>150000</v>
      </c>
      <c r="D495" s="143">
        <f ca="1">IF(A495&lt;$B$1,VLOOKUP(A495,[1]DI!$A$4:$B$15000,2,FALSE),0)</f>
        <v>0</v>
      </c>
      <c r="E495" s="142">
        <f t="shared" ca="1" si="202"/>
        <v>0</v>
      </c>
      <c r="F495" s="144">
        <f t="shared" si="197"/>
        <v>1.03</v>
      </c>
      <c r="G495" s="145">
        <f t="shared" ca="1" si="190"/>
        <v>1</v>
      </c>
      <c r="H495" s="142">
        <f ca="1">TRUNC(PRODUCT(G$10:G494),15)</f>
        <v>1.06899294918063</v>
      </c>
      <c r="I495" s="142">
        <f t="shared" si="198"/>
        <v>1</v>
      </c>
      <c r="J495" s="142">
        <f t="shared" ca="1" si="191"/>
        <v>1.0689929499999999</v>
      </c>
      <c r="K495" s="142">
        <f t="shared" ca="1" si="192"/>
        <v>10348.942499999999</v>
      </c>
      <c r="L495" s="146">
        <f>IF(VLOOKUP(A495,$U$12:$AD$125,8)=VLOOKUP(A494,$U$12:$AD$125,8),0,VLOOKUP(A495,U$12:$AD$125,8))</f>
        <v>0</v>
      </c>
      <c r="M495" s="147">
        <f>IF(L495&gt;0,VLOOKUP(L495,T$12:$AC$125,7),0)</f>
        <v>0</v>
      </c>
      <c r="N495" s="142">
        <f t="shared" si="193"/>
        <v>0</v>
      </c>
      <c r="O495" s="142">
        <f t="shared" ca="1" si="194"/>
        <v>10348.942499999999</v>
      </c>
      <c r="P495" s="148" t="str">
        <f t="shared" si="199"/>
        <v>A+J=</v>
      </c>
      <c r="Q495" s="149">
        <f t="shared" si="200"/>
        <v>44266</v>
      </c>
      <c r="R495" s="12"/>
      <c r="S495" s="12"/>
      <c r="V495" s="12"/>
      <c r="W495" s="12"/>
      <c r="X495" s="12"/>
      <c r="Y495" s="12"/>
      <c r="Z495" s="12"/>
      <c r="AA495" s="12"/>
      <c r="AB495" s="12"/>
      <c r="AC495" s="12"/>
      <c r="AD495" s="12"/>
      <c r="AE495" s="12"/>
      <c r="AF495" s="113">
        <f t="shared" si="209"/>
        <v>43889</v>
      </c>
      <c r="AG495" s="18">
        <f t="shared" ca="1" si="206"/>
        <v>158592.73499999999</v>
      </c>
      <c r="AH495" s="18">
        <f t="shared" si="206"/>
        <v>150000</v>
      </c>
      <c r="AI495" s="6">
        <f t="shared" ca="1" si="206"/>
        <v>4.1500000000000002E-2</v>
      </c>
      <c r="AJ495" s="19">
        <f t="shared" ca="1" si="206"/>
        <v>1.6137000000000001E-4</v>
      </c>
      <c r="AK495" s="6">
        <f t="shared" si="206"/>
        <v>1.03</v>
      </c>
      <c r="AL495" s="113">
        <f t="shared" si="207"/>
        <v>43889</v>
      </c>
      <c r="AM495" s="19">
        <f t="shared" ca="1" si="208"/>
        <v>1.0572849</v>
      </c>
      <c r="AN495" s="18">
        <f t="shared" ca="1" si="208"/>
        <v>8592.7350000000006</v>
      </c>
      <c r="AO495" s="12">
        <f t="shared" si="208"/>
        <v>0</v>
      </c>
      <c r="AP495" s="20">
        <f t="shared" si="208"/>
        <v>0</v>
      </c>
      <c r="AQ495" s="18">
        <f t="shared" si="208"/>
        <v>0</v>
      </c>
      <c r="AR495" s="13" t="str">
        <f t="shared" si="208"/>
        <v>A+J=</v>
      </c>
      <c r="AS495" s="113">
        <f t="shared" si="208"/>
        <v>44266</v>
      </c>
      <c r="AT495" s="21"/>
      <c r="AU495" s="21"/>
      <c r="AV495" s="45"/>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row>
    <row r="496" spans="1:196" x14ac:dyDescent="0.2">
      <c r="A496" s="140">
        <f t="shared" si="195"/>
        <v>44011</v>
      </c>
      <c r="B496" s="141">
        <f t="shared" ca="1" si="201"/>
        <v>160348.9425</v>
      </c>
      <c r="C496" s="142">
        <f t="shared" si="196"/>
        <v>150000</v>
      </c>
      <c r="D496" s="143">
        <f ca="1">IF(A496&lt;$B$1,VLOOKUP(A496,[1]DI!$A$4:$B$15000,2,FALSE),0)</f>
        <v>2.1500000000000005E-2</v>
      </c>
      <c r="E496" s="142">
        <f t="shared" ca="1" si="202"/>
        <v>8.4419999999999995E-5</v>
      </c>
      <c r="F496" s="144">
        <f t="shared" si="197"/>
        <v>1.03</v>
      </c>
      <c r="G496" s="145">
        <f t="shared" ca="1" si="190"/>
        <v>1.0000869526</v>
      </c>
      <c r="H496" s="142">
        <f ca="1">TRUNC(PRODUCT(G$10:G495),15)</f>
        <v>1.06899294918063</v>
      </c>
      <c r="I496" s="142">
        <f t="shared" si="198"/>
        <v>1</v>
      </c>
      <c r="J496" s="142">
        <f t="shared" ca="1" si="191"/>
        <v>1.0689929499999999</v>
      </c>
      <c r="K496" s="142">
        <f t="shared" ca="1" si="192"/>
        <v>10348.942499999999</v>
      </c>
      <c r="L496" s="146">
        <f>IF(VLOOKUP(A496,$U$12:$AD$125,8)=VLOOKUP(A495,$U$12:$AD$125,8),0,VLOOKUP(A496,U$12:$AD$125,8))</f>
        <v>0</v>
      </c>
      <c r="M496" s="147">
        <f>IF(L496&gt;0,VLOOKUP(L496,T$12:$AC$125,7),0)</f>
        <v>0</v>
      </c>
      <c r="N496" s="142">
        <f t="shared" si="193"/>
        <v>0</v>
      </c>
      <c r="O496" s="142">
        <f t="shared" ca="1" si="194"/>
        <v>10348.942499999999</v>
      </c>
      <c r="P496" s="148" t="str">
        <f t="shared" si="199"/>
        <v>A+J=</v>
      </c>
      <c r="Q496" s="149">
        <f t="shared" si="200"/>
        <v>44266</v>
      </c>
      <c r="R496" s="12"/>
      <c r="S496" s="12"/>
      <c r="V496" s="12"/>
      <c r="W496" s="12"/>
      <c r="X496" s="12"/>
      <c r="Y496" s="12"/>
      <c r="Z496" s="12"/>
      <c r="AA496" s="12"/>
      <c r="AB496" s="12"/>
      <c r="AC496" s="12"/>
      <c r="AD496" s="12"/>
      <c r="AE496" s="12"/>
      <c r="AF496" s="113">
        <f t="shared" si="209"/>
        <v>43890</v>
      </c>
      <c r="AG496" s="18">
        <f t="shared" ca="1" si="206"/>
        <v>158619.09450000001</v>
      </c>
      <c r="AH496" s="18">
        <f t="shared" si="206"/>
        <v>150000</v>
      </c>
      <c r="AI496" s="6">
        <f t="shared" ca="1" si="206"/>
        <v>0</v>
      </c>
      <c r="AJ496" s="19">
        <f t="shared" ca="1" si="206"/>
        <v>0</v>
      </c>
      <c r="AK496" s="6">
        <f t="shared" si="206"/>
        <v>1.03</v>
      </c>
      <c r="AL496" s="113">
        <f t="shared" si="207"/>
        <v>43890</v>
      </c>
      <c r="AM496" s="19">
        <f t="shared" ca="1" si="208"/>
        <v>1.05746063</v>
      </c>
      <c r="AN496" s="18">
        <f t="shared" ca="1" si="208"/>
        <v>8619.0944999999992</v>
      </c>
      <c r="AO496" s="12">
        <f t="shared" si="208"/>
        <v>0</v>
      </c>
      <c r="AP496" s="20">
        <f t="shared" si="208"/>
        <v>0</v>
      </c>
      <c r="AQ496" s="18">
        <f t="shared" si="208"/>
        <v>0</v>
      </c>
      <c r="AR496" s="13" t="str">
        <f t="shared" si="208"/>
        <v>A+J=</v>
      </c>
      <c r="AS496" s="113">
        <f t="shared" si="208"/>
        <v>44266</v>
      </c>
      <c r="AT496" s="21"/>
      <c r="AU496" s="21"/>
      <c r="AV496" s="45"/>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row>
    <row r="497" spans="1:201" x14ac:dyDescent="0.2">
      <c r="A497" s="140">
        <f t="shared" si="195"/>
        <v>44012</v>
      </c>
      <c r="B497" s="141">
        <f t="shared" ca="1" si="201"/>
        <v>160362.88500000001</v>
      </c>
      <c r="C497" s="142">
        <f t="shared" si="196"/>
        <v>150000</v>
      </c>
      <c r="D497" s="143">
        <f ca="1">IF(A497&lt;$B$1,VLOOKUP(A497,[1]DI!$A$4:$B$15000,2,FALSE),0)</f>
        <v>2.1500000000000005E-2</v>
      </c>
      <c r="E497" s="142">
        <f t="shared" ca="1" si="202"/>
        <v>8.4419999999999995E-5</v>
      </c>
      <c r="F497" s="144">
        <f t="shared" si="197"/>
        <v>1.03</v>
      </c>
      <c r="G497" s="145">
        <f t="shared" ca="1" si="190"/>
        <v>1.0000869526</v>
      </c>
      <c r="H497" s="142">
        <f ca="1">TRUNC(PRODUCT(G$10:G496),15)</f>
        <v>1.06908590089694</v>
      </c>
      <c r="I497" s="142">
        <f t="shared" si="198"/>
        <v>1</v>
      </c>
      <c r="J497" s="142">
        <f t="shared" ca="1" si="191"/>
        <v>1.0690858999999999</v>
      </c>
      <c r="K497" s="142">
        <f t="shared" ca="1" si="192"/>
        <v>10362.885</v>
      </c>
      <c r="L497" s="146">
        <f>IF(VLOOKUP(A497,$U$12:$AD$125,8)=VLOOKUP(A496,$U$12:$AD$125,8),0,VLOOKUP(A497,U$12:$AD$125,8))</f>
        <v>0</v>
      </c>
      <c r="M497" s="147">
        <f>IF(L497&gt;0,VLOOKUP(L497,T$12:$AC$125,7),0)</f>
        <v>0</v>
      </c>
      <c r="N497" s="142">
        <f t="shared" si="193"/>
        <v>0</v>
      </c>
      <c r="O497" s="142">
        <f t="shared" ca="1" si="194"/>
        <v>10362.885</v>
      </c>
      <c r="P497" s="148" t="str">
        <f t="shared" si="199"/>
        <v>A+J=</v>
      </c>
      <c r="Q497" s="149">
        <f t="shared" si="200"/>
        <v>44266</v>
      </c>
      <c r="R497" s="12"/>
      <c r="S497" s="12"/>
      <c r="V497" s="12"/>
      <c r="W497" s="12"/>
      <c r="X497" s="12"/>
      <c r="Y497" s="12"/>
      <c r="Z497" s="12"/>
      <c r="AA497" s="12"/>
      <c r="AB497" s="12"/>
      <c r="AC497" s="12"/>
      <c r="AD497" s="12"/>
      <c r="AE497" s="12"/>
      <c r="AF497" s="113">
        <f t="shared" si="209"/>
        <v>43891</v>
      </c>
      <c r="AG497" s="18">
        <f t="shared" ca="1" si="206"/>
        <v>158619.09450000001</v>
      </c>
      <c r="AH497" s="18">
        <f t="shared" si="206"/>
        <v>150000</v>
      </c>
      <c r="AI497" s="6">
        <f t="shared" ca="1" si="206"/>
        <v>0</v>
      </c>
      <c r="AJ497" s="19">
        <f t="shared" ca="1" si="206"/>
        <v>0</v>
      </c>
      <c r="AK497" s="6">
        <f t="shared" si="206"/>
        <v>1.03</v>
      </c>
      <c r="AL497" s="113">
        <f t="shared" si="207"/>
        <v>43891</v>
      </c>
      <c r="AM497" s="19">
        <f t="shared" ca="1" si="208"/>
        <v>1.05746063</v>
      </c>
      <c r="AN497" s="18">
        <f t="shared" ca="1" si="208"/>
        <v>8619.0944999999992</v>
      </c>
      <c r="AO497" s="12">
        <f t="shared" si="208"/>
        <v>0</v>
      </c>
      <c r="AP497" s="20">
        <f t="shared" si="208"/>
        <v>0</v>
      </c>
      <c r="AQ497" s="18">
        <f t="shared" si="208"/>
        <v>0</v>
      </c>
      <c r="AR497" s="13" t="str">
        <f t="shared" si="208"/>
        <v>A+J=</v>
      </c>
      <c r="AS497" s="113">
        <f t="shared" si="208"/>
        <v>44266</v>
      </c>
      <c r="AT497" s="21"/>
      <c r="AU497" s="21"/>
      <c r="AV497" s="45"/>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row>
    <row r="498" spans="1:201" x14ac:dyDescent="0.2">
      <c r="A498" s="140">
        <f t="shared" si="195"/>
        <v>44013</v>
      </c>
      <c r="B498" s="141">
        <f t="shared" ca="1" si="201"/>
        <v>160376.829</v>
      </c>
      <c r="C498" s="142">
        <f t="shared" si="196"/>
        <v>150000</v>
      </c>
      <c r="D498" s="143">
        <f ca="1">IF(A498&lt;$B$1,VLOOKUP(A498,[1]DI!$A$4:$B$15000,2,FALSE),0)</f>
        <v>2.1500000000000005E-2</v>
      </c>
      <c r="E498" s="142">
        <f t="shared" ca="1" si="202"/>
        <v>8.4419999999999995E-5</v>
      </c>
      <c r="F498" s="144">
        <f t="shared" si="197"/>
        <v>1.03</v>
      </c>
      <c r="G498" s="145">
        <f t="shared" ca="1" si="190"/>
        <v>1.0000869526</v>
      </c>
      <c r="H498" s="142">
        <f ca="1">TRUNC(PRODUCT(G$10:G497),15)</f>
        <v>1.06917886069565</v>
      </c>
      <c r="I498" s="142">
        <f t="shared" si="198"/>
        <v>1</v>
      </c>
      <c r="J498" s="142">
        <f t="shared" ca="1" si="191"/>
        <v>1.0691788600000001</v>
      </c>
      <c r="K498" s="142">
        <f t="shared" ca="1" si="192"/>
        <v>10376.829</v>
      </c>
      <c r="L498" s="146">
        <f>IF(VLOOKUP(A498,$U$12:$AD$125,8)=VLOOKUP(A497,$U$12:$AD$125,8),0,VLOOKUP(A498,U$12:$AD$125,8))</f>
        <v>0</v>
      </c>
      <c r="M498" s="147">
        <f>IF(L498&gt;0,VLOOKUP(L498,T$12:$AC$125,7),0)</f>
        <v>0</v>
      </c>
      <c r="N498" s="142">
        <f t="shared" si="193"/>
        <v>0</v>
      </c>
      <c r="O498" s="142">
        <f t="shared" ca="1" si="194"/>
        <v>10376.829</v>
      </c>
      <c r="P498" s="148" t="str">
        <f t="shared" si="199"/>
        <v>A+J=</v>
      </c>
      <c r="Q498" s="149">
        <f t="shared" si="200"/>
        <v>44266</v>
      </c>
      <c r="R498" s="12"/>
      <c r="S498" s="12"/>
      <c r="V498" s="12"/>
      <c r="W498" s="12"/>
      <c r="X498" s="12"/>
      <c r="Y498" s="12"/>
      <c r="Z498" s="12"/>
      <c r="AA498" s="12"/>
      <c r="AB498" s="12"/>
      <c r="AC498" s="12"/>
      <c r="AD498" s="12"/>
      <c r="AE498" s="12"/>
      <c r="AF498" s="113">
        <f t="shared" si="209"/>
        <v>43892</v>
      </c>
      <c r="AG498" s="18">
        <f t="shared" ca="1" si="206"/>
        <v>158619.09450000001</v>
      </c>
      <c r="AH498" s="18">
        <f t="shared" si="206"/>
        <v>150000</v>
      </c>
      <c r="AI498" s="6">
        <f t="shared" ca="1" si="206"/>
        <v>4.1500000000000002E-2</v>
      </c>
      <c r="AJ498" s="19">
        <f t="shared" ca="1" si="206"/>
        <v>1.6137000000000001E-4</v>
      </c>
      <c r="AK498" s="6">
        <f t="shared" si="206"/>
        <v>1.03</v>
      </c>
      <c r="AL498" s="113">
        <f t="shared" si="207"/>
        <v>43892</v>
      </c>
      <c r="AM498" s="19">
        <f t="shared" ca="1" si="208"/>
        <v>1.05746063</v>
      </c>
      <c r="AN498" s="18">
        <f t="shared" ca="1" si="208"/>
        <v>8619.0944999999992</v>
      </c>
      <c r="AO498" s="12">
        <f t="shared" si="208"/>
        <v>0</v>
      </c>
      <c r="AP498" s="20">
        <f t="shared" si="208"/>
        <v>0</v>
      </c>
      <c r="AQ498" s="18">
        <f t="shared" si="208"/>
        <v>0</v>
      </c>
      <c r="AR498" s="13" t="str">
        <f t="shared" si="208"/>
        <v>A+J=</v>
      </c>
      <c r="AS498" s="113">
        <f t="shared" si="208"/>
        <v>44266</v>
      </c>
      <c r="AT498" s="21"/>
      <c r="AU498" s="21"/>
      <c r="AV498" s="45"/>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row>
    <row r="499" spans="1:201" x14ac:dyDescent="0.2">
      <c r="A499" s="140">
        <f t="shared" si="195"/>
        <v>44014</v>
      </c>
      <c r="B499" s="141">
        <f t="shared" ca="1" si="201"/>
        <v>160390.7745</v>
      </c>
      <c r="C499" s="142">
        <f t="shared" si="196"/>
        <v>150000</v>
      </c>
      <c r="D499" s="143">
        <f ca="1">IF(A499&lt;$B$1,VLOOKUP(A499,[1]DI!$A$4:$B$15000,2,FALSE),0)</f>
        <v>2.1500000000000005E-2</v>
      </c>
      <c r="E499" s="142">
        <f t="shared" ca="1" si="202"/>
        <v>8.4419999999999995E-5</v>
      </c>
      <c r="F499" s="144">
        <f t="shared" si="197"/>
        <v>1.03</v>
      </c>
      <c r="G499" s="145">
        <f t="shared" ca="1" si="190"/>
        <v>1.0000869526</v>
      </c>
      <c r="H499" s="142">
        <f ca="1">TRUNC(PRODUCT(G$10:G498),15)</f>
        <v>1.0692718285774501</v>
      </c>
      <c r="I499" s="142">
        <f t="shared" si="198"/>
        <v>1</v>
      </c>
      <c r="J499" s="142">
        <f t="shared" ca="1" si="191"/>
        <v>1.0692718299999999</v>
      </c>
      <c r="K499" s="142">
        <f t="shared" ca="1" si="192"/>
        <v>10390.7745</v>
      </c>
      <c r="L499" s="146">
        <f>IF(VLOOKUP(A499,$U$12:$AD$125,8)=VLOOKUP(A498,$U$12:$AD$125,8),0,VLOOKUP(A499,U$12:$AD$125,8))</f>
        <v>0</v>
      </c>
      <c r="M499" s="147">
        <f>IF(L499&gt;0,VLOOKUP(L499,T$12:$AC$125,7),0)</f>
        <v>0</v>
      </c>
      <c r="N499" s="142">
        <f t="shared" si="193"/>
        <v>0</v>
      </c>
      <c r="O499" s="142">
        <f t="shared" ca="1" si="194"/>
        <v>10390.7745</v>
      </c>
      <c r="P499" s="148" t="str">
        <f t="shared" si="199"/>
        <v>A+J=</v>
      </c>
      <c r="Q499" s="149">
        <f t="shared" si="200"/>
        <v>44266</v>
      </c>
      <c r="R499" s="12"/>
      <c r="S499" s="12"/>
      <c r="V499" s="12"/>
      <c r="W499" s="12"/>
      <c r="X499" s="12"/>
      <c r="Y499" s="12"/>
      <c r="Z499" s="12"/>
      <c r="AA499" s="12"/>
      <c r="AB499" s="12"/>
      <c r="AC499" s="12"/>
      <c r="AD499" s="12"/>
      <c r="AE499" s="12"/>
      <c r="AF499" s="113">
        <f t="shared" si="209"/>
        <v>43893</v>
      </c>
      <c r="AG499" s="18">
        <f t="shared" ca="1" si="206"/>
        <v>158645.45850000001</v>
      </c>
      <c r="AH499" s="18">
        <f t="shared" si="206"/>
        <v>150000</v>
      </c>
      <c r="AI499" s="6">
        <f t="shared" ca="1" si="206"/>
        <v>4.1500000000000002E-2</v>
      </c>
      <c r="AJ499" s="19">
        <f t="shared" ca="1" si="206"/>
        <v>1.6137000000000001E-4</v>
      </c>
      <c r="AK499" s="6">
        <f t="shared" si="206"/>
        <v>1.03</v>
      </c>
      <c r="AL499" s="113">
        <f t="shared" si="207"/>
        <v>43893</v>
      </c>
      <c r="AM499" s="19">
        <f t="shared" ca="1" si="208"/>
        <v>1.0576363900000001</v>
      </c>
      <c r="AN499" s="18">
        <f t="shared" ca="1" si="208"/>
        <v>8645.4585000000006</v>
      </c>
      <c r="AO499" s="12">
        <f t="shared" si="208"/>
        <v>0</v>
      </c>
      <c r="AP499" s="20">
        <f t="shared" si="208"/>
        <v>0</v>
      </c>
      <c r="AQ499" s="18">
        <f t="shared" si="208"/>
        <v>0</v>
      </c>
      <c r="AR499" s="13" t="str">
        <f t="shared" si="208"/>
        <v>A+J=</v>
      </c>
      <c r="AS499" s="113">
        <f t="shared" si="208"/>
        <v>44266</v>
      </c>
      <c r="AT499" s="21"/>
      <c r="AU499" s="21"/>
      <c r="AV499" s="45"/>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row>
    <row r="500" spans="1:201" x14ac:dyDescent="0.2">
      <c r="A500" s="140">
        <f t="shared" si="195"/>
        <v>44015</v>
      </c>
      <c r="B500" s="141">
        <f t="shared" ca="1" si="201"/>
        <v>160404.72</v>
      </c>
      <c r="C500" s="142">
        <f t="shared" si="196"/>
        <v>150000</v>
      </c>
      <c r="D500" s="143">
        <f ca="1">IF(A500&lt;$B$1,VLOOKUP(A500,[1]DI!$A$4:$B$15000,2,FALSE),0)</f>
        <v>2.1500000000000005E-2</v>
      </c>
      <c r="E500" s="142">
        <f t="shared" ca="1" si="202"/>
        <v>8.4419999999999995E-5</v>
      </c>
      <c r="F500" s="144">
        <f t="shared" si="197"/>
        <v>1.03</v>
      </c>
      <c r="G500" s="145">
        <f t="shared" ca="1" si="190"/>
        <v>1.0000869526</v>
      </c>
      <c r="H500" s="142">
        <f ca="1">TRUNC(PRODUCT(G$10:G499),15)</f>
        <v>1.0693648045430499</v>
      </c>
      <c r="I500" s="142">
        <f t="shared" si="198"/>
        <v>1</v>
      </c>
      <c r="J500" s="142">
        <f t="shared" ca="1" si="191"/>
        <v>1.0693648</v>
      </c>
      <c r="K500" s="142">
        <f t="shared" ca="1" si="192"/>
        <v>10404.719999999999</v>
      </c>
      <c r="L500" s="146">
        <f>IF(VLOOKUP(A500,$U$12:$AD$125,8)=VLOOKUP(A499,$U$12:$AD$125,8),0,VLOOKUP(A500,U$12:$AD$125,8))</f>
        <v>0</v>
      </c>
      <c r="M500" s="147">
        <f>IF(L500&gt;0,VLOOKUP(L500,T$12:$AC$125,7),0)</f>
        <v>0</v>
      </c>
      <c r="N500" s="142">
        <f t="shared" si="193"/>
        <v>0</v>
      </c>
      <c r="O500" s="142">
        <f t="shared" ca="1" si="194"/>
        <v>10404.719999999999</v>
      </c>
      <c r="P500" s="148" t="str">
        <f t="shared" si="199"/>
        <v>A+J=</v>
      </c>
      <c r="Q500" s="149">
        <f t="shared" si="200"/>
        <v>44266</v>
      </c>
      <c r="R500" s="12"/>
      <c r="S500" s="12"/>
      <c r="V500" s="12"/>
      <c r="W500" s="12"/>
      <c r="X500" s="12"/>
      <c r="Y500" s="12"/>
      <c r="Z500" s="12"/>
      <c r="AA500" s="12"/>
      <c r="AB500" s="12"/>
      <c r="AC500" s="12"/>
      <c r="AD500" s="12"/>
      <c r="AE500" s="12"/>
      <c r="AF500" s="113">
        <f t="shared" si="209"/>
        <v>43894</v>
      </c>
      <c r="AG500" s="18">
        <f t="shared" ca="1" si="206"/>
        <v>158671.82699999999</v>
      </c>
      <c r="AH500" s="18">
        <f t="shared" si="206"/>
        <v>150000</v>
      </c>
      <c r="AI500" s="6">
        <f t="shared" ca="1" si="206"/>
        <v>4.1500000000000002E-2</v>
      </c>
      <c r="AJ500" s="19">
        <f t="shared" ca="1" si="206"/>
        <v>1.6137000000000001E-4</v>
      </c>
      <c r="AK500" s="6">
        <f t="shared" si="206"/>
        <v>1.03</v>
      </c>
      <c r="AL500" s="113">
        <f t="shared" si="207"/>
        <v>43894</v>
      </c>
      <c r="AM500" s="19">
        <f t="shared" ca="1" si="208"/>
        <v>1.05781218</v>
      </c>
      <c r="AN500" s="18">
        <f t="shared" ca="1" si="208"/>
        <v>8671.8269999999993</v>
      </c>
      <c r="AO500" s="12">
        <f t="shared" si="208"/>
        <v>0</v>
      </c>
      <c r="AP500" s="20">
        <f t="shared" si="208"/>
        <v>0</v>
      </c>
      <c r="AQ500" s="18">
        <f t="shared" si="208"/>
        <v>0</v>
      </c>
      <c r="AR500" s="13" t="str">
        <f t="shared" si="208"/>
        <v>A+J=</v>
      </c>
      <c r="AS500" s="113">
        <f t="shared" si="208"/>
        <v>44266</v>
      </c>
      <c r="AT500" s="21"/>
      <c r="AU500" s="21"/>
      <c r="AV500" s="45"/>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row>
    <row r="501" spans="1:201" x14ac:dyDescent="0.2">
      <c r="A501" s="140">
        <f t="shared" si="195"/>
        <v>44016</v>
      </c>
      <c r="B501" s="141">
        <f t="shared" ca="1" si="201"/>
        <v>160418.6685</v>
      </c>
      <c r="C501" s="142">
        <f t="shared" si="196"/>
        <v>150000</v>
      </c>
      <c r="D501" s="143">
        <f ca="1">IF(A501&lt;$B$1,VLOOKUP(A501,[1]DI!$A$4:$B$15000,2,FALSE),0)</f>
        <v>0</v>
      </c>
      <c r="E501" s="142">
        <f t="shared" ca="1" si="202"/>
        <v>0</v>
      </c>
      <c r="F501" s="144">
        <f t="shared" si="197"/>
        <v>1.03</v>
      </c>
      <c r="G501" s="145">
        <f t="shared" ca="1" si="190"/>
        <v>1</v>
      </c>
      <c r="H501" s="142">
        <f ca="1">TRUNC(PRODUCT(G$10:G500),15)</f>
        <v>1.06945778859316</v>
      </c>
      <c r="I501" s="142">
        <f t="shared" si="198"/>
        <v>1</v>
      </c>
      <c r="J501" s="142">
        <f t="shared" ca="1" si="191"/>
        <v>1.06945779</v>
      </c>
      <c r="K501" s="142">
        <f t="shared" ca="1" si="192"/>
        <v>10418.6685</v>
      </c>
      <c r="L501" s="146">
        <f>IF(VLOOKUP(A501,$U$12:$AD$125,8)=VLOOKUP(A500,$U$12:$AD$125,8),0,VLOOKUP(A501,U$12:$AD$125,8))</f>
        <v>0</v>
      </c>
      <c r="M501" s="147">
        <f>IF(L501&gt;0,VLOOKUP(L501,T$12:$AC$125,7),0)</f>
        <v>0</v>
      </c>
      <c r="N501" s="142">
        <f t="shared" si="193"/>
        <v>0</v>
      </c>
      <c r="O501" s="142">
        <f t="shared" ca="1" si="194"/>
        <v>10418.6685</v>
      </c>
      <c r="P501" s="148" t="str">
        <f t="shared" si="199"/>
        <v>A+J=</v>
      </c>
      <c r="Q501" s="149">
        <f t="shared" si="200"/>
        <v>44266</v>
      </c>
      <c r="R501" s="12"/>
      <c r="S501" s="12"/>
      <c r="V501" s="12"/>
      <c r="W501" s="12"/>
      <c r="X501" s="12"/>
      <c r="Y501" s="12"/>
      <c r="Z501" s="12"/>
      <c r="AA501" s="12"/>
      <c r="AB501" s="12"/>
      <c r="AC501" s="12"/>
      <c r="AD501" s="12"/>
      <c r="AE501" s="12"/>
      <c r="AF501" s="113">
        <f t="shared" si="209"/>
        <v>43895</v>
      </c>
      <c r="AG501" s="18">
        <f t="shared" ca="1" si="206"/>
        <v>158698.19999999</v>
      </c>
      <c r="AH501" s="18">
        <f t="shared" si="206"/>
        <v>150000</v>
      </c>
      <c r="AI501" s="6">
        <f t="shared" ca="1" si="206"/>
        <v>4.1500000000000002E-2</v>
      </c>
      <c r="AJ501" s="19">
        <f t="shared" ca="1" si="206"/>
        <v>1.6137000000000001E-4</v>
      </c>
      <c r="AK501" s="6">
        <f t="shared" si="206"/>
        <v>1.03</v>
      </c>
      <c r="AL501" s="113">
        <f t="shared" si="207"/>
        <v>43895</v>
      </c>
      <c r="AM501" s="19">
        <f t="shared" ca="1" si="208"/>
        <v>1.0579879999999999</v>
      </c>
      <c r="AN501" s="18">
        <f t="shared" ca="1" si="208"/>
        <v>8698.1999999899999</v>
      </c>
      <c r="AO501" s="12">
        <f t="shared" si="208"/>
        <v>0</v>
      </c>
      <c r="AP501" s="20">
        <f t="shared" si="208"/>
        <v>0</v>
      </c>
      <c r="AQ501" s="18">
        <f t="shared" si="208"/>
        <v>0</v>
      </c>
      <c r="AR501" s="13" t="str">
        <f t="shared" si="208"/>
        <v>A+J=</v>
      </c>
      <c r="AS501" s="113">
        <f t="shared" si="208"/>
        <v>44266</v>
      </c>
      <c r="AT501" s="21"/>
      <c r="AU501" s="21"/>
      <c r="AV501" s="45"/>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row>
    <row r="502" spans="1:201" x14ac:dyDescent="0.2">
      <c r="A502" s="140">
        <f t="shared" si="195"/>
        <v>44017</v>
      </c>
      <c r="B502" s="141">
        <f t="shared" ca="1" si="201"/>
        <v>160418.6685</v>
      </c>
      <c r="C502" s="142">
        <f t="shared" si="196"/>
        <v>150000</v>
      </c>
      <c r="D502" s="143">
        <f ca="1">IF(A502&lt;$B$1,VLOOKUP(A502,[1]DI!$A$4:$B$15000,2,FALSE),0)</f>
        <v>0</v>
      </c>
      <c r="E502" s="142">
        <f t="shared" ca="1" si="202"/>
        <v>0</v>
      </c>
      <c r="F502" s="144">
        <f t="shared" si="197"/>
        <v>1.03</v>
      </c>
      <c r="G502" s="145">
        <f t="shared" ca="1" si="190"/>
        <v>1</v>
      </c>
      <c r="H502" s="142">
        <f ca="1">TRUNC(PRODUCT(G$10:G501),15)</f>
        <v>1.06945778859316</v>
      </c>
      <c r="I502" s="142">
        <f t="shared" si="198"/>
        <v>1</v>
      </c>
      <c r="J502" s="142">
        <f t="shared" ca="1" si="191"/>
        <v>1.06945779</v>
      </c>
      <c r="K502" s="142">
        <f t="shared" ca="1" si="192"/>
        <v>10418.6685</v>
      </c>
      <c r="L502" s="146">
        <f>IF(VLOOKUP(A502,$U$12:$AD$125,8)=VLOOKUP(A501,$U$12:$AD$125,8),0,VLOOKUP(A502,U$12:$AD$125,8))</f>
        <v>0</v>
      </c>
      <c r="M502" s="147">
        <f>IF(L502&gt;0,VLOOKUP(L502,T$12:$AC$125,7),0)</f>
        <v>0</v>
      </c>
      <c r="N502" s="142">
        <f t="shared" si="193"/>
        <v>0</v>
      </c>
      <c r="O502" s="142">
        <f t="shared" ca="1" si="194"/>
        <v>10418.6685</v>
      </c>
      <c r="P502" s="148" t="str">
        <f t="shared" si="199"/>
        <v>A+J=</v>
      </c>
      <c r="Q502" s="149">
        <f t="shared" si="200"/>
        <v>44266</v>
      </c>
      <c r="R502" s="12"/>
      <c r="S502" s="12"/>
      <c r="V502" s="12"/>
      <c r="W502" s="12"/>
      <c r="X502" s="12"/>
      <c r="Y502" s="12"/>
      <c r="Z502" s="12"/>
      <c r="AA502" s="12"/>
      <c r="AB502" s="12"/>
      <c r="AC502" s="12"/>
      <c r="AD502" s="12"/>
      <c r="AE502" s="12"/>
      <c r="AF502" s="113">
        <f t="shared" si="209"/>
        <v>43896</v>
      </c>
      <c r="AG502" s="18">
        <f t="shared" ca="1" si="206"/>
        <v>158724.57749999</v>
      </c>
      <c r="AH502" s="18">
        <f t="shared" si="206"/>
        <v>150000</v>
      </c>
      <c r="AI502" s="6">
        <f t="shared" ca="1" si="206"/>
        <v>4.1500000000000002E-2</v>
      </c>
      <c r="AJ502" s="19">
        <f t="shared" ca="1" si="206"/>
        <v>1.6137000000000001E-4</v>
      </c>
      <c r="AK502" s="6">
        <f t="shared" si="206"/>
        <v>1.03</v>
      </c>
      <c r="AL502" s="113">
        <f t="shared" si="207"/>
        <v>43896</v>
      </c>
      <c r="AM502" s="19">
        <f t="shared" ca="1" si="208"/>
        <v>1.0581638499999999</v>
      </c>
      <c r="AN502" s="18">
        <f t="shared" ca="1" si="208"/>
        <v>8724.5774999900004</v>
      </c>
      <c r="AO502" s="12">
        <f t="shared" si="208"/>
        <v>0</v>
      </c>
      <c r="AP502" s="20">
        <f t="shared" si="208"/>
        <v>0</v>
      </c>
      <c r="AQ502" s="18">
        <f t="shared" si="208"/>
        <v>0</v>
      </c>
      <c r="AR502" s="13" t="str">
        <f t="shared" si="208"/>
        <v>A+J=</v>
      </c>
      <c r="AS502" s="113">
        <f t="shared" si="208"/>
        <v>44266</v>
      </c>
      <c r="AT502" s="21"/>
      <c r="AU502" s="21"/>
      <c r="AV502" s="45"/>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row>
    <row r="503" spans="1:201" x14ac:dyDescent="0.2">
      <c r="A503" s="140">
        <f t="shared" si="195"/>
        <v>44018</v>
      </c>
      <c r="B503" s="141">
        <f t="shared" ca="1" si="201"/>
        <v>160418.6685</v>
      </c>
      <c r="C503" s="142">
        <f t="shared" si="196"/>
        <v>150000</v>
      </c>
      <c r="D503" s="143">
        <f ca="1">IF(A503&lt;$B$1,VLOOKUP(A503,[1]DI!$A$4:$B$15000,2,FALSE),0)</f>
        <v>2.1500000000000005E-2</v>
      </c>
      <c r="E503" s="142">
        <f t="shared" ca="1" si="202"/>
        <v>8.4419999999999995E-5</v>
      </c>
      <c r="F503" s="144">
        <f t="shared" si="197"/>
        <v>1.03</v>
      </c>
      <c r="G503" s="145">
        <f t="shared" ca="1" si="190"/>
        <v>1.0000869526</v>
      </c>
      <c r="H503" s="142">
        <f ca="1">TRUNC(PRODUCT(G$10:G502),15)</f>
        <v>1.06945778859316</v>
      </c>
      <c r="I503" s="142">
        <f t="shared" si="198"/>
        <v>1</v>
      </c>
      <c r="J503" s="142">
        <f t="shared" ca="1" si="191"/>
        <v>1.06945779</v>
      </c>
      <c r="K503" s="142">
        <f t="shared" ca="1" si="192"/>
        <v>10418.6685</v>
      </c>
      <c r="L503" s="146">
        <f>IF(VLOOKUP(A503,$U$12:$AD$125,8)=VLOOKUP(A502,$U$12:$AD$125,8),0,VLOOKUP(A503,U$12:$AD$125,8))</f>
        <v>0</v>
      </c>
      <c r="M503" s="147">
        <f>IF(L503&gt;0,VLOOKUP(L503,T$12:$AC$125,7),0)</f>
        <v>0</v>
      </c>
      <c r="N503" s="142">
        <f t="shared" si="193"/>
        <v>0</v>
      </c>
      <c r="O503" s="142">
        <f t="shared" ca="1" si="194"/>
        <v>10418.6685</v>
      </c>
      <c r="P503" s="148" t="str">
        <f t="shared" si="199"/>
        <v>A+J=</v>
      </c>
      <c r="Q503" s="149">
        <f t="shared" si="200"/>
        <v>44266</v>
      </c>
      <c r="R503" s="12"/>
      <c r="S503" s="39"/>
      <c r="V503" s="39"/>
      <c r="W503" s="39"/>
      <c r="X503" s="39"/>
      <c r="Y503" s="39"/>
      <c r="Z503" s="39"/>
      <c r="AA503" s="39"/>
      <c r="AB503" s="39"/>
      <c r="AC503" s="39"/>
      <c r="AD503" s="39"/>
      <c r="AE503" s="39"/>
      <c r="AF503" s="113">
        <f t="shared" si="209"/>
        <v>43897</v>
      </c>
      <c r="AG503" s="18">
        <f t="shared" ca="1" si="206"/>
        <v>158750.95949998999</v>
      </c>
      <c r="AH503" s="18">
        <f t="shared" si="206"/>
        <v>150000</v>
      </c>
      <c r="AI503" s="6">
        <f t="shared" ca="1" si="206"/>
        <v>0</v>
      </c>
      <c r="AJ503" s="19">
        <f t="shared" ca="1" si="206"/>
        <v>0</v>
      </c>
      <c r="AK503" s="6">
        <f t="shared" si="206"/>
        <v>1.03</v>
      </c>
      <c r="AL503" s="113">
        <f t="shared" si="207"/>
        <v>43897</v>
      </c>
      <c r="AM503" s="19">
        <f t="shared" ca="1" si="208"/>
        <v>1.0583397299999999</v>
      </c>
      <c r="AN503" s="18">
        <f t="shared" ca="1" si="208"/>
        <v>8750.95949999</v>
      </c>
      <c r="AO503" s="12">
        <f t="shared" si="208"/>
        <v>0</v>
      </c>
      <c r="AP503" s="20">
        <f t="shared" si="208"/>
        <v>0</v>
      </c>
      <c r="AQ503" s="18">
        <f t="shared" si="208"/>
        <v>0</v>
      </c>
      <c r="AR503" s="13" t="str">
        <f t="shared" si="208"/>
        <v>A+J=</v>
      </c>
      <c r="AS503" s="113">
        <f t="shared" si="208"/>
        <v>44266</v>
      </c>
      <c r="AT503" s="40"/>
      <c r="AU503" s="40"/>
      <c r="AV503" s="46"/>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c r="DI503" s="40"/>
      <c r="DJ503" s="40"/>
      <c r="DK503" s="40"/>
      <c r="DL503" s="40"/>
      <c r="DM503" s="40"/>
      <c r="DN503" s="40"/>
      <c r="DO503" s="40"/>
      <c r="DP503" s="40"/>
      <c r="DQ503" s="40"/>
      <c r="DR503" s="40"/>
      <c r="DS503" s="40"/>
      <c r="DT503" s="40"/>
      <c r="DU503" s="40"/>
      <c r="DV503" s="40"/>
      <c r="DW503" s="40"/>
      <c r="DX503" s="40"/>
      <c r="DY503" s="40"/>
      <c r="DZ503" s="40"/>
      <c r="EA503" s="40"/>
      <c r="EB503" s="40"/>
      <c r="EC503" s="40"/>
      <c r="ED503" s="40"/>
      <c r="EE503" s="40"/>
      <c r="EF503" s="40"/>
      <c r="EG503" s="40"/>
      <c r="EH503" s="40"/>
      <c r="EI503" s="40"/>
      <c r="EJ503" s="40"/>
      <c r="EK503" s="40"/>
      <c r="EL503" s="40"/>
      <c r="EM503" s="40"/>
      <c r="EN503" s="40"/>
      <c r="EO503" s="40"/>
      <c r="EP503" s="40"/>
      <c r="EQ503" s="40"/>
      <c r="ER503" s="40"/>
      <c r="ES503" s="40"/>
      <c r="ET503" s="40"/>
      <c r="EU503" s="40"/>
      <c r="EV503" s="40"/>
      <c r="EW503" s="40"/>
      <c r="EX503" s="40"/>
      <c r="EY503" s="40"/>
      <c r="EZ503" s="40"/>
      <c r="FA503" s="40"/>
      <c r="FB503" s="40"/>
      <c r="FC503" s="40"/>
      <c r="FD503" s="40"/>
      <c r="FE503" s="40"/>
      <c r="FF503" s="40"/>
      <c r="FG503" s="40"/>
      <c r="FH503" s="40"/>
      <c r="FI503" s="40"/>
      <c r="FJ503" s="40"/>
      <c r="FK503" s="40"/>
      <c r="FL503" s="40"/>
      <c r="FM503" s="40"/>
      <c r="FN503" s="40"/>
      <c r="FO503" s="40"/>
      <c r="FP503" s="40"/>
      <c r="FQ503" s="40"/>
      <c r="FR503" s="40"/>
      <c r="FS503" s="40"/>
      <c r="FT503" s="40"/>
      <c r="FU503" s="40"/>
      <c r="FV503" s="40"/>
      <c r="FW503" s="40"/>
      <c r="FX503" s="40"/>
      <c r="FY503" s="40"/>
      <c r="FZ503" s="40"/>
      <c r="GA503" s="40"/>
      <c r="GB503" s="40"/>
      <c r="GC503" s="40"/>
      <c r="GD503" s="40"/>
      <c r="GE503" s="40"/>
      <c r="GF503" s="40"/>
      <c r="GG503" s="40"/>
      <c r="GH503" s="40"/>
      <c r="GI503" s="40"/>
      <c r="GJ503" s="40"/>
      <c r="GK503" s="40"/>
      <c r="GL503" s="40"/>
      <c r="GM503" s="40"/>
      <c r="GN503" s="40"/>
      <c r="GO503" s="40"/>
      <c r="GP503" s="40"/>
      <c r="GQ503" s="40"/>
      <c r="GR503" s="40"/>
      <c r="GS503" s="40"/>
    </row>
    <row r="504" spans="1:201" x14ac:dyDescent="0.2">
      <c r="A504" s="140">
        <f t="shared" si="195"/>
        <v>44019</v>
      </c>
      <c r="B504" s="141">
        <f t="shared" ca="1" si="201"/>
        <v>160432.617</v>
      </c>
      <c r="C504" s="142">
        <f t="shared" si="196"/>
        <v>150000</v>
      </c>
      <c r="D504" s="143">
        <f ca="1">IF(A504&lt;$B$1,VLOOKUP(A504,[1]DI!$A$4:$B$15000,2,FALSE),0)</f>
        <v>2.1500000000000005E-2</v>
      </c>
      <c r="E504" s="142">
        <f t="shared" ca="1" si="202"/>
        <v>8.4419999999999995E-5</v>
      </c>
      <c r="F504" s="144">
        <f t="shared" si="197"/>
        <v>1.03</v>
      </c>
      <c r="G504" s="145">
        <f t="shared" ca="1" si="190"/>
        <v>1.0000869526</v>
      </c>
      <c r="H504" s="142">
        <f ca="1">TRUNC(PRODUCT(G$10:G503),15)</f>
        <v>1.0695507807284601</v>
      </c>
      <c r="I504" s="142">
        <f t="shared" si="198"/>
        <v>1</v>
      </c>
      <c r="J504" s="142">
        <f t="shared" ca="1" si="191"/>
        <v>1.0695507799999999</v>
      </c>
      <c r="K504" s="142">
        <f t="shared" ca="1" si="192"/>
        <v>10432.617</v>
      </c>
      <c r="L504" s="146">
        <f>IF(VLOOKUP(A504,$U$12:$AD$125,8)=VLOOKUP(A503,$U$12:$AD$125,8),0,VLOOKUP(A504,U$12:$AD$125,8))</f>
        <v>0</v>
      </c>
      <c r="M504" s="147">
        <f>IF(L504&gt;0,VLOOKUP(L504,T$12:$AC$125,7),0)</f>
        <v>0</v>
      </c>
      <c r="N504" s="142">
        <f t="shared" si="193"/>
        <v>0</v>
      </c>
      <c r="O504" s="142">
        <f t="shared" ca="1" si="194"/>
        <v>10432.617</v>
      </c>
      <c r="P504" s="148" t="str">
        <f t="shared" si="199"/>
        <v>A+J=</v>
      </c>
      <c r="Q504" s="149">
        <f t="shared" si="200"/>
        <v>44266</v>
      </c>
      <c r="R504" s="12"/>
      <c r="S504" s="12"/>
      <c r="V504" s="12"/>
      <c r="W504" s="12"/>
      <c r="X504" s="12"/>
      <c r="Y504" s="12"/>
      <c r="Z504" s="12"/>
      <c r="AA504" s="12"/>
      <c r="AB504" s="12"/>
      <c r="AC504" s="12"/>
      <c r="AD504" s="12"/>
      <c r="AE504" s="12"/>
      <c r="AF504" s="113">
        <f t="shared" si="209"/>
        <v>43898</v>
      </c>
      <c r="AG504" s="18">
        <f t="shared" ca="1" si="206"/>
        <v>158750.95949998999</v>
      </c>
      <c r="AH504" s="18">
        <f t="shared" si="206"/>
        <v>150000</v>
      </c>
      <c r="AI504" s="6">
        <f t="shared" ca="1" si="206"/>
        <v>0</v>
      </c>
      <c r="AJ504" s="19">
        <f t="shared" ca="1" si="206"/>
        <v>0</v>
      </c>
      <c r="AK504" s="6">
        <f t="shared" si="206"/>
        <v>1.03</v>
      </c>
      <c r="AL504" s="113">
        <f t="shared" si="207"/>
        <v>43898</v>
      </c>
      <c r="AM504" s="19">
        <f t="shared" ca="1" si="208"/>
        <v>1.0583397299999999</v>
      </c>
      <c r="AN504" s="18">
        <f t="shared" ca="1" si="208"/>
        <v>8750.95949999</v>
      </c>
      <c r="AO504" s="12">
        <f t="shared" si="208"/>
        <v>0</v>
      </c>
      <c r="AP504" s="20">
        <f t="shared" si="208"/>
        <v>0</v>
      </c>
      <c r="AQ504" s="18">
        <f t="shared" si="208"/>
        <v>0</v>
      </c>
      <c r="AR504" s="13" t="str">
        <f t="shared" si="208"/>
        <v>A+J=</v>
      </c>
      <c r="AS504" s="113">
        <f t="shared" si="208"/>
        <v>44266</v>
      </c>
      <c r="AT504" s="21"/>
      <c r="AU504" s="21"/>
      <c r="AV504" s="45"/>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row>
    <row r="505" spans="1:201" x14ac:dyDescent="0.2">
      <c r="A505" s="140">
        <f t="shared" si="195"/>
        <v>44020</v>
      </c>
      <c r="B505" s="141">
        <f t="shared" ca="1" si="201"/>
        <v>160446.56700000001</v>
      </c>
      <c r="C505" s="142">
        <f t="shared" si="196"/>
        <v>150000</v>
      </c>
      <c r="D505" s="143">
        <f ca="1">IF(A505&lt;$B$1,VLOOKUP(A505,[1]DI!$A$4:$B$15000,2,FALSE),0)</f>
        <v>2.1500000000000005E-2</v>
      </c>
      <c r="E505" s="142">
        <f t="shared" ca="1" si="202"/>
        <v>8.4419999999999995E-5</v>
      </c>
      <c r="F505" s="144">
        <f t="shared" si="197"/>
        <v>1.03</v>
      </c>
      <c r="G505" s="145">
        <f t="shared" ca="1" si="190"/>
        <v>1.0000869526</v>
      </c>
      <c r="H505" s="142">
        <f ca="1">TRUNC(PRODUCT(G$10:G504),15)</f>
        <v>1.0696437809496799</v>
      </c>
      <c r="I505" s="142">
        <f t="shared" si="198"/>
        <v>1</v>
      </c>
      <c r="J505" s="142">
        <f t="shared" ca="1" si="191"/>
        <v>1.06964378</v>
      </c>
      <c r="K505" s="142">
        <f t="shared" ca="1" si="192"/>
        <v>10446.566999999999</v>
      </c>
      <c r="L505" s="146">
        <f>IF(VLOOKUP(A505,$U$12:$AD$125,8)=VLOOKUP(A504,$U$12:$AD$125,8),0,VLOOKUP(A505,U$12:$AD$125,8))</f>
        <v>0</v>
      </c>
      <c r="M505" s="147">
        <f>IF(L505&gt;0,VLOOKUP(L505,T$12:$AC$125,7),0)</f>
        <v>0</v>
      </c>
      <c r="N505" s="142">
        <f t="shared" si="193"/>
        <v>0</v>
      </c>
      <c r="O505" s="142">
        <f t="shared" ca="1" si="194"/>
        <v>10446.566999999999</v>
      </c>
      <c r="P505" s="148" t="str">
        <f t="shared" si="199"/>
        <v>A+J=</v>
      </c>
      <c r="Q505" s="149">
        <f t="shared" si="200"/>
        <v>44266</v>
      </c>
      <c r="R505" s="12"/>
      <c r="S505" s="12"/>
      <c r="V505" s="12"/>
      <c r="W505" s="12"/>
      <c r="X505" s="12"/>
      <c r="Y505" s="12"/>
      <c r="Z505" s="12"/>
      <c r="AA505" s="12"/>
      <c r="AB505" s="12"/>
      <c r="AC505" s="12"/>
      <c r="AD505" s="12"/>
      <c r="AE505" s="12"/>
      <c r="AF505" s="113">
        <f t="shared" si="209"/>
        <v>43899</v>
      </c>
      <c r="AG505" s="18">
        <f t="shared" ca="1" si="206"/>
        <v>158750.95949998999</v>
      </c>
      <c r="AH505" s="18">
        <f t="shared" si="206"/>
        <v>150000</v>
      </c>
      <c r="AI505" s="6">
        <f t="shared" ca="1" si="206"/>
        <v>4.1500000000000002E-2</v>
      </c>
      <c r="AJ505" s="19">
        <f t="shared" ca="1" si="206"/>
        <v>1.6137000000000001E-4</v>
      </c>
      <c r="AK505" s="6">
        <f t="shared" si="206"/>
        <v>1.03</v>
      </c>
      <c r="AL505" s="113">
        <f t="shared" si="207"/>
        <v>43899</v>
      </c>
      <c r="AM505" s="19">
        <f t="shared" ca="1" si="208"/>
        <v>1.0583397299999999</v>
      </c>
      <c r="AN505" s="18">
        <f t="shared" ca="1" si="208"/>
        <v>8750.95949999</v>
      </c>
      <c r="AO505" s="12">
        <f t="shared" si="208"/>
        <v>0</v>
      </c>
      <c r="AP505" s="20">
        <f t="shared" si="208"/>
        <v>0</v>
      </c>
      <c r="AQ505" s="18">
        <f t="shared" si="208"/>
        <v>0</v>
      </c>
      <c r="AR505" s="13" t="str">
        <f t="shared" si="208"/>
        <v>A+J=</v>
      </c>
      <c r="AS505" s="113">
        <f t="shared" si="208"/>
        <v>44266</v>
      </c>
      <c r="AT505" s="21"/>
      <c r="AU505" s="21"/>
      <c r="AV505" s="45"/>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row>
    <row r="506" spans="1:201" x14ac:dyDescent="0.2">
      <c r="A506" s="140">
        <f t="shared" si="195"/>
        <v>44021</v>
      </c>
      <c r="B506" s="141">
        <f t="shared" ca="1" si="201"/>
        <v>160460.51850000001</v>
      </c>
      <c r="C506" s="142">
        <f t="shared" si="196"/>
        <v>150000</v>
      </c>
      <c r="D506" s="143">
        <f ca="1">IF(A506&lt;$B$1,VLOOKUP(A506,[1]DI!$A$4:$B$15000,2,FALSE),0)</f>
        <v>2.1500000000000005E-2</v>
      </c>
      <c r="E506" s="142">
        <f t="shared" ca="1" si="202"/>
        <v>8.4419999999999995E-5</v>
      </c>
      <c r="F506" s="144">
        <f t="shared" si="197"/>
        <v>1.03</v>
      </c>
      <c r="G506" s="145">
        <f t="shared" ca="1" si="190"/>
        <v>1.0000869526</v>
      </c>
      <c r="H506" s="142">
        <f ca="1">TRUNC(PRODUCT(G$10:G505),15)</f>
        <v>1.06973678925751</v>
      </c>
      <c r="I506" s="142">
        <f t="shared" si="198"/>
        <v>1</v>
      </c>
      <c r="J506" s="142">
        <f t="shared" ca="1" si="191"/>
        <v>1.0697367900000001</v>
      </c>
      <c r="K506" s="142">
        <f t="shared" ca="1" si="192"/>
        <v>10460.5185</v>
      </c>
      <c r="L506" s="146">
        <f>IF(VLOOKUP(A506,$U$12:$AD$125,8)=VLOOKUP(A505,$U$12:$AD$125,8),0,VLOOKUP(A506,U$12:$AD$125,8))</f>
        <v>0</v>
      </c>
      <c r="M506" s="147">
        <f>IF(L506&gt;0,VLOOKUP(L506,T$12:$AC$125,7),0)</f>
        <v>0</v>
      </c>
      <c r="N506" s="142">
        <f t="shared" si="193"/>
        <v>0</v>
      </c>
      <c r="O506" s="142">
        <f t="shared" ca="1" si="194"/>
        <v>10460.5185</v>
      </c>
      <c r="P506" s="148" t="str">
        <f t="shared" si="199"/>
        <v>A+J=</v>
      </c>
      <c r="Q506" s="149">
        <f t="shared" si="200"/>
        <v>44266</v>
      </c>
      <c r="R506" s="12"/>
      <c r="S506" s="12"/>
      <c r="V506" s="12"/>
      <c r="W506" s="12"/>
      <c r="X506" s="12"/>
      <c r="Y506" s="12"/>
      <c r="Z506" s="12"/>
      <c r="AA506" s="12"/>
      <c r="AB506" s="12"/>
      <c r="AC506" s="12"/>
      <c r="AD506" s="12"/>
      <c r="AE506" s="12"/>
      <c r="AF506" s="113">
        <f t="shared" si="209"/>
        <v>43900</v>
      </c>
      <c r="AG506" s="18">
        <f t="shared" ca="1" si="206"/>
        <v>158777.34599999999</v>
      </c>
      <c r="AH506" s="18">
        <f t="shared" si="206"/>
        <v>150000</v>
      </c>
      <c r="AI506" s="6">
        <f t="shared" ca="1" si="206"/>
        <v>4.1500000000000002E-2</v>
      </c>
      <c r="AJ506" s="19">
        <f t="shared" ca="1" si="206"/>
        <v>1.6137000000000001E-4</v>
      </c>
      <c r="AK506" s="6">
        <f t="shared" si="206"/>
        <v>1.03</v>
      </c>
      <c r="AL506" s="113">
        <f t="shared" si="207"/>
        <v>43900</v>
      </c>
      <c r="AM506" s="19">
        <f t="shared" ca="1" si="208"/>
        <v>1.05851564</v>
      </c>
      <c r="AN506" s="18">
        <f t="shared" ca="1" si="208"/>
        <v>8777.3459999999995</v>
      </c>
      <c r="AO506" s="12">
        <f t="shared" si="208"/>
        <v>0</v>
      </c>
      <c r="AP506" s="20">
        <f t="shared" si="208"/>
        <v>0</v>
      </c>
      <c r="AQ506" s="18">
        <f t="shared" si="208"/>
        <v>0</v>
      </c>
      <c r="AR506" s="13" t="str">
        <f t="shared" si="208"/>
        <v>A+J=</v>
      </c>
      <c r="AS506" s="113">
        <f t="shared" si="208"/>
        <v>44266</v>
      </c>
      <c r="AT506" s="21"/>
      <c r="AU506" s="21"/>
      <c r="AV506" s="45"/>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row>
    <row r="507" spans="1:201" x14ac:dyDescent="0.2">
      <c r="A507" s="140">
        <f t="shared" si="195"/>
        <v>44022</v>
      </c>
      <c r="B507" s="141">
        <f t="shared" ca="1" si="201"/>
        <v>160474.47149999999</v>
      </c>
      <c r="C507" s="142">
        <f t="shared" si="196"/>
        <v>150000</v>
      </c>
      <c r="D507" s="143">
        <f ca="1">IF(A507&lt;$B$1,VLOOKUP(A507,[1]DI!$A$4:$B$15000,2,FALSE),0)</f>
        <v>2.1500000000000005E-2</v>
      </c>
      <c r="E507" s="142">
        <f t="shared" ca="1" si="202"/>
        <v>8.4419999999999995E-5</v>
      </c>
      <c r="F507" s="144">
        <f t="shared" si="197"/>
        <v>1.03</v>
      </c>
      <c r="G507" s="145">
        <f t="shared" ca="1" si="190"/>
        <v>1.0000869526</v>
      </c>
      <c r="H507" s="142">
        <f ca="1">TRUNC(PRODUCT(G$10:G506),15)</f>
        <v>1.0698298056526501</v>
      </c>
      <c r="I507" s="142">
        <f t="shared" si="198"/>
        <v>1</v>
      </c>
      <c r="J507" s="142">
        <f t="shared" ca="1" si="191"/>
        <v>1.0698298100000001</v>
      </c>
      <c r="K507" s="142">
        <f t="shared" ca="1" si="192"/>
        <v>10474.4715</v>
      </c>
      <c r="L507" s="146">
        <f>IF(VLOOKUP(A507,$U$12:$AD$125,8)=VLOOKUP(A506,$U$12:$AD$125,8),0,VLOOKUP(A507,U$12:$AD$125,8))</f>
        <v>0</v>
      </c>
      <c r="M507" s="147">
        <f>IF(L507&gt;0,VLOOKUP(L507,T$12:$AC$125,7),0)</f>
        <v>0</v>
      </c>
      <c r="N507" s="142">
        <f t="shared" si="193"/>
        <v>0</v>
      </c>
      <c r="O507" s="142">
        <f t="shared" ca="1" si="194"/>
        <v>10474.4715</v>
      </c>
      <c r="P507" s="148" t="str">
        <f t="shared" si="199"/>
        <v>A+J=</v>
      </c>
      <c r="Q507" s="149">
        <f t="shared" si="200"/>
        <v>44266</v>
      </c>
      <c r="R507" s="12"/>
      <c r="S507" s="12"/>
      <c r="V507" s="12"/>
      <c r="W507" s="12"/>
      <c r="X507" s="12"/>
      <c r="Y507" s="12"/>
      <c r="Z507" s="12"/>
      <c r="AA507" s="12"/>
      <c r="AB507" s="12"/>
      <c r="AC507" s="12"/>
      <c r="AD507" s="12"/>
      <c r="AE507" s="12"/>
      <c r="AF507" s="113">
        <f t="shared" si="209"/>
        <v>43901</v>
      </c>
      <c r="AG507" s="18">
        <f t="shared" ref="AG507:AK520" ca="1" si="210">VLOOKUP($AF507,$A$10:$Q$3625,(AG$1)+1)</f>
        <v>158803.73549999</v>
      </c>
      <c r="AH507" s="18">
        <f t="shared" si="210"/>
        <v>150000</v>
      </c>
      <c r="AI507" s="6">
        <f t="shared" ca="1" si="210"/>
        <v>4.1500000000000002E-2</v>
      </c>
      <c r="AJ507" s="19">
        <f t="shared" ca="1" si="210"/>
        <v>1.6137000000000001E-4</v>
      </c>
      <c r="AK507" s="6">
        <f t="shared" si="210"/>
        <v>1.03</v>
      </c>
      <c r="AL507" s="113">
        <f t="shared" si="207"/>
        <v>43901</v>
      </c>
      <c r="AM507" s="19">
        <f t="shared" ref="AM507:AS520" ca="1" si="211">VLOOKUP($AF507,$A$10:$Q$3625,(AM$1)+1)</f>
        <v>1.0586915699999999</v>
      </c>
      <c r="AN507" s="18">
        <f t="shared" ca="1" si="211"/>
        <v>8803.7354999899999</v>
      </c>
      <c r="AO507" s="12">
        <f t="shared" si="211"/>
        <v>0</v>
      </c>
      <c r="AP507" s="20">
        <f t="shared" si="211"/>
        <v>0</v>
      </c>
      <c r="AQ507" s="18">
        <f t="shared" si="211"/>
        <v>0</v>
      </c>
      <c r="AR507" s="13" t="str">
        <f t="shared" si="211"/>
        <v>A+J=</v>
      </c>
      <c r="AS507" s="113">
        <f t="shared" si="211"/>
        <v>44266</v>
      </c>
      <c r="AT507" s="21"/>
      <c r="AU507" s="21"/>
      <c r="AV507" s="45"/>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row>
    <row r="508" spans="1:201" x14ac:dyDescent="0.2">
      <c r="A508" s="140">
        <f t="shared" si="195"/>
        <v>44023</v>
      </c>
      <c r="B508" s="141">
        <f t="shared" ca="1" si="201"/>
        <v>160488.42449999999</v>
      </c>
      <c r="C508" s="142">
        <f t="shared" si="196"/>
        <v>150000</v>
      </c>
      <c r="D508" s="143">
        <f ca="1">IF(A508&lt;$B$1,VLOOKUP(A508,[1]DI!$A$4:$B$15000,2,FALSE),0)</f>
        <v>0</v>
      </c>
      <c r="E508" s="142">
        <f t="shared" ca="1" si="202"/>
        <v>0</v>
      </c>
      <c r="F508" s="144">
        <f t="shared" si="197"/>
        <v>1.03</v>
      </c>
      <c r="G508" s="145">
        <f t="shared" ca="1" si="190"/>
        <v>1</v>
      </c>
      <c r="H508" s="142">
        <f ca="1">TRUNC(PRODUCT(G$10:G507),15)</f>
        <v>1.0699228301358099</v>
      </c>
      <c r="I508" s="142">
        <f t="shared" si="198"/>
        <v>1</v>
      </c>
      <c r="J508" s="142">
        <f t="shared" ca="1" si="191"/>
        <v>1.0699228300000001</v>
      </c>
      <c r="K508" s="142">
        <f t="shared" ca="1" si="192"/>
        <v>10488.424499999999</v>
      </c>
      <c r="L508" s="146">
        <f>IF(VLOOKUP(A508,$U$12:$AD$125,8)=VLOOKUP(A507,$U$12:$AD$125,8),0,VLOOKUP(A508,U$12:$AD$125,8))</f>
        <v>0</v>
      </c>
      <c r="M508" s="147">
        <f>IF(L508&gt;0,VLOOKUP(L508,T$12:$AC$125,7),0)</f>
        <v>0</v>
      </c>
      <c r="N508" s="142">
        <f t="shared" si="193"/>
        <v>0</v>
      </c>
      <c r="O508" s="142">
        <f t="shared" ca="1" si="194"/>
        <v>10488.424499999999</v>
      </c>
      <c r="P508" s="148" t="str">
        <f t="shared" si="199"/>
        <v>A+J=</v>
      </c>
      <c r="Q508" s="149">
        <f t="shared" si="200"/>
        <v>44266</v>
      </c>
      <c r="R508" s="12"/>
      <c r="S508" s="12"/>
      <c r="V508" s="12"/>
      <c r="W508" s="12"/>
      <c r="X508" s="12"/>
      <c r="Y508" s="12"/>
      <c r="Z508" s="12"/>
      <c r="AA508" s="12"/>
      <c r="AB508" s="12"/>
      <c r="AC508" s="12"/>
      <c r="AD508" s="12"/>
      <c r="AE508" s="12"/>
      <c r="AF508" s="113">
        <f t="shared" si="209"/>
        <v>43902</v>
      </c>
      <c r="AG508" s="18">
        <f t="shared" ca="1" si="210"/>
        <v>158830.13099999999</v>
      </c>
      <c r="AH508" s="18">
        <f t="shared" si="210"/>
        <v>150000</v>
      </c>
      <c r="AI508" s="6">
        <f t="shared" ca="1" si="210"/>
        <v>4.1500000000000002E-2</v>
      </c>
      <c r="AJ508" s="19">
        <f t="shared" ca="1" si="210"/>
        <v>1.6137000000000001E-4</v>
      </c>
      <c r="AK508" s="6">
        <f t="shared" si="210"/>
        <v>1.03</v>
      </c>
      <c r="AL508" s="113">
        <f t="shared" si="207"/>
        <v>43902</v>
      </c>
      <c r="AM508" s="19">
        <f t="shared" ca="1" si="211"/>
        <v>1.0588675400000001</v>
      </c>
      <c r="AN508" s="18">
        <f t="shared" ca="1" si="211"/>
        <v>8830.1309999999994</v>
      </c>
      <c r="AO508" s="12">
        <f t="shared" si="211"/>
        <v>0</v>
      </c>
      <c r="AP508" s="20">
        <f t="shared" si="211"/>
        <v>0</v>
      </c>
      <c r="AQ508" s="18">
        <f t="shared" si="211"/>
        <v>0</v>
      </c>
      <c r="AR508" s="13" t="str">
        <f t="shared" si="211"/>
        <v>A+J=</v>
      </c>
      <c r="AS508" s="113">
        <f t="shared" si="211"/>
        <v>44266</v>
      </c>
      <c r="AT508" s="21"/>
      <c r="AU508" s="21"/>
      <c r="AV508" s="45"/>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row>
    <row r="509" spans="1:201" x14ac:dyDescent="0.2">
      <c r="A509" s="140">
        <f t="shared" si="195"/>
        <v>44024</v>
      </c>
      <c r="B509" s="141">
        <f t="shared" ca="1" si="201"/>
        <v>160488.42449999999</v>
      </c>
      <c r="C509" s="142">
        <f t="shared" si="196"/>
        <v>150000</v>
      </c>
      <c r="D509" s="143">
        <f ca="1">IF(A509&lt;$B$1,VLOOKUP(A509,[1]DI!$A$4:$B$15000,2,FALSE),0)</f>
        <v>0</v>
      </c>
      <c r="E509" s="142">
        <f t="shared" ca="1" si="202"/>
        <v>0</v>
      </c>
      <c r="F509" s="144">
        <f t="shared" si="197"/>
        <v>1.03</v>
      </c>
      <c r="G509" s="145">
        <f t="shared" ca="1" si="190"/>
        <v>1</v>
      </c>
      <c r="H509" s="142">
        <f ca="1">TRUNC(PRODUCT(G$10:G508),15)</f>
        <v>1.0699228301358099</v>
      </c>
      <c r="I509" s="142">
        <f t="shared" si="198"/>
        <v>1</v>
      </c>
      <c r="J509" s="142">
        <f t="shared" ca="1" si="191"/>
        <v>1.0699228300000001</v>
      </c>
      <c r="K509" s="142">
        <f t="shared" ca="1" si="192"/>
        <v>10488.424499999999</v>
      </c>
      <c r="L509" s="146">
        <f>IF(VLOOKUP(A509,$U$12:$AD$125,8)=VLOOKUP(A508,$U$12:$AD$125,8),0,VLOOKUP(A509,U$12:$AD$125,8))</f>
        <v>0</v>
      </c>
      <c r="M509" s="147">
        <f>IF(L509&gt;0,VLOOKUP(L509,T$12:$AC$125,7),0)</f>
        <v>0</v>
      </c>
      <c r="N509" s="142">
        <f t="shared" si="193"/>
        <v>0</v>
      </c>
      <c r="O509" s="142">
        <f t="shared" ca="1" si="194"/>
        <v>10488.424499999999</v>
      </c>
      <c r="P509" s="148" t="str">
        <f t="shared" si="199"/>
        <v>A+J=</v>
      </c>
      <c r="Q509" s="149">
        <f t="shared" si="200"/>
        <v>44266</v>
      </c>
      <c r="R509" s="12"/>
      <c r="S509" s="12"/>
      <c r="V509" s="12"/>
      <c r="W509" s="12"/>
      <c r="X509" s="12"/>
      <c r="Y509" s="12"/>
      <c r="Z509" s="12"/>
      <c r="AA509" s="12"/>
      <c r="AB509" s="12"/>
      <c r="AC509" s="12"/>
      <c r="AD509" s="12"/>
      <c r="AE509" s="12"/>
      <c r="AF509" s="113">
        <f t="shared" si="209"/>
        <v>43903</v>
      </c>
      <c r="AG509" s="18">
        <f t="shared" ca="1" si="210"/>
        <v>158856.53099999999</v>
      </c>
      <c r="AH509" s="18">
        <f t="shared" si="210"/>
        <v>150000</v>
      </c>
      <c r="AI509" s="6">
        <f t="shared" ca="1" si="210"/>
        <v>4.1500000000000002E-2</v>
      </c>
      <c r="AJ509" s="19">
        <f t="shared" ca="1" si="210"/>
        <v>1.6137000000000001E-4</v>
      </c>
      <c r="AK509" s="6">
        <f t="shared" si="210"/>
        <v>1.03</v>
      </c>
      <c r="AL509" s="113">
        <f t="shared" si="207"/>
        <v>43903</v>
      </c>
      <c r="AM509" s="19">
        <f t="shared" ca="1" si="211"/>
        <v>1.05904354</v>
      </c>
      <c r="AN509" s="18">
        <f t="shared" ca="1" si="211"/>
        <v>8856.5310000000009</v>
      </c>
      <c r="AO509" s="12">
        <f t="shared" si="211"/>
        <v>0</v>
      </c>
      <c r="AP509" s="20">
        <f t="shared" si="211"/>
        <v>0</v>
      </c>
      <c r="AQ509" s="18">
        <f t="shared" si="211"/>
        <v>0</v>
      </c>
      <c r="AR509" s="13" t="str">
        <f t="shared" si="211"/>
        <v>A+J=</v>
      </c>
      <c r="AS509" s="113">
        <f t="shared" si="211"/>
        <v>44266</v>
      </c>
      <c r="AT509" s="21"/>
      <c r="AU509" s="21"/>
      <c r="AV509" s="45"/>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row>
    <row r="510" spans="1:201" x14ac:dyDescent="0.2">
      <c r="A510" s="140">
        <f t="shared" si="195"/>
        <v>44025</v>
      </c>
      <c r="B510" s="141">
        <f t="shared" ca="1" si="201"/>
        <v>160488.42449999999</v>
      </c>
      <c r="C510" s="142">
        <f t="shared" si="196"/>
        <v>150000</v>
      </c>
      <c r="D510" s="143">
        <f ca="1">IF(A510&lt;$B$1,VLOOKUP(A510,[1]DI!$A$4:$B$15000,2,FALSE),0)</f>
        <v>2.1500000000000005E-2</v>
      </c>
      <c r="E510" s="142">
        <f t="shared" ca="1" si="202"/>
        <v>8.4419999999999995E-5</v>
      </c>
      <c r="F510" s="144">
        <f t="shared" si="197"/>
        <v>1.03</v>
      </c>
      <c r="G510" s="145">
        <f t="shared" ca="1" si="190"/>
        <v>1.0000869526</v>
      </c>
      <c r="H510" s="142">
        <f ca="1">TRUNC(PRODUCT(G$10:G509),15)</f>
        <v>1.0699228301358099</v>
      </c>
      <c r="I510" s="142">
        <f t="shared" si="198"/>
        <v>1</v>
      </c>
      <c r="J510" s="142">
        <f t="shared" ca="1" si="191"/>
        <v>1.0699228300000001</v>
      </c>
      <c r="K510" s="142">
        <f t="shared" ca="1" si="192"/>
        <v>10488.424499999999</v>
      </c>
      <c r="L510" s="146">
        <f>IF(VLOOKUP(A510,$U$12:$AD$125,8)=VLOOKUP(A509,$U$12:$AD$125,8),0,VLOOKUP(A510,U$12:$AD$125,8))</f>
        <v>0</v>
      </c>
      <c r="M510" s="147">
        <f>IF(L510&gt;0,VLOOKUP(L510,T$12:$AC$125,7),0)</f>
        <v>0</v>
      </c>
      <c r="N510" s="142">
        <f t="shared" si="193"/>
        <v>0</v>
      </c>
      <c r="O510" s="142">
        <f t="shared" ca="1" si="194"/>
        <v>10488.424499999999</v>
      </c>
      <c r="P510" s="148" t="str">
        <f t="shared" si="199"/>
        <v>A+J=</v>
      </c>
      <c r="Q510" s="149">
        <f t="shared" si="200"/>
        <v>44266</v>
      </c>
      <c r="R510" s="12"/>
      <c r="S510" s="12"/>
      <c r="V510" s="12"/>
      <c r="W510" s="12"/>
      <c r="X510" s="12"/>
      <c r="Y510" s="12"/>
      <c r="Z510" s="12"/>
      <c r="AA510" s="12"/>
      <c r="AB510" s="12"/>
      <c r="AC510" s="12"/>
      <c r="AD510" s="12"/>
      <c r="AE510" s="12"/>
      <c r="AF510" s="113">
        <f t="shared" si="209"/>
        <v>43904</v>
      </c>
      <c r="AG510" s="18">
        <f t="shared" ca="1" si="210"/>
        <v>158882.93400000001</v>
      </c>
      <c r="AH510" s="18">
        <f t="shared" si="210"/>
        <v>150000</v>
      </c>
      <c r="AI510" s="6">
        <f t="shared" ca="1" si="210"/>
        <v>0</v>
      </c>
      <c r="AJ510" s="19">
        <f t="shared" ca="1" si="210"/>
        <v>0</v>
      </c>
      <c r="AK510" s="6">
        <f t="shared" si="210"/>
        <v>1.03</v>
      </c>
      <c r="AL510" s="113">
        <f t="shared" si="207"/>
        <v>43904</v>
      </c>
      <c r="AM510" s="19">
        <f t="shared" ca="1" si="211"/>
        <v>1.0592195600000001</v>
      </c>
      <c r="AN510" s="18">
        <f t="shared" ca="1" si="211"/>
        <v>8882.9339999999993</v>
      </c>
      <c r="AO510" s="12">
        <f t="shared" si="211"/>
        <v>0</v>
      </c>
      <c r="AP510" s="20">
        <f t="shared" si="211"/>
        <v>0</v>
      </c>
      <c r="AQ510" s="18">
        <f t="shared" si="211"/>
        <v>0</v>
      </c>
      <c r="AR510" s="13" t="str">
        <f t="shared" si="211"/>
        <v>A+J=</v>
      </c>
      <c r="AS510" s="113">
        <f t="shared" si="211"/>
        <v>44266</v>
      </c>
      <c r="AT510" s="21"/>
      <c r="AU510" s="21"/>
      <c r="AV510" s="45"/>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row>
    <row r="511" spans="1:201" x14ac:dyDescent="0.2">
      <c r="A511" s="140">
        <f t="shared" si="195"/>
        <v>44026</v>
      </c>
      <c r="B511" s="141">
        <f t="shared" ca="1" si="201"/>
        <v>160502.37900000002</v>
      </c>
      <c r="C511" s="142">
        <f t="shared" si="196"/>
        <v>150000</v>
      </c>
      <c r="D511" s="143">
        <f ca="1">IF(A511&lt;$B$1,VLOOKUP(A511,[1]DI!$A$4:$B$15000,2,FALSE),0)</f>
        <v>2.1500000000000005E-2</v>
      </c>
      <c r="E511" s="142">
        <f t="shared" ca="1" si="202"/>
        <v>8.4419999999999995E-5</v>
      </c>
      <c r="F511" s="144">
        <f t="shared" si="197"/>
        <v>1.03</v>
      </c>
      <c r="G511" s="145">
        <f t="shared" ca="1" si="190"/>
        <v>1.0000869526</v>
      </c>
      <c r="H511" s="142">
        <f ca="1">TRUNC(PRODUCT(G$10:G510),15)</f>
        <v>1.0700158627076899</v>
      </c>
      <c r="I511" s="142">
        <f t="shared" si="198"/>
        <v>1</v>
      </c>
      <c r="J511" s="142">
        <f t="shared" ca="1" si="191"/>
        <v>1.07001586</v>
      </c>
      <c r="K511" s="142">
        <f t="shared" ca="1" si="192"/>
        <v>10502.379000000001</v>
      </c>
      <c r="L511" s="146">
        <f>IF(VLOOKUP(A511,$U$12:$AD$125,8)=VLOOKUP(A510,$U$12:$AD$125,8),0,VLOOKUP(A511,U$12:$AD$125,8))</f>
        <v>0</v>
      </c>
      <c r="M511" s="147">
        <f>IF(L511&gt;0,VLOOKUP(L511,T$12:$AC$125,7),0)</f>
        <v>0</v>
      </c>
      <c r="N511" s="142">
        <f t="shared" si="193"/>
        <v>0</v>
      </c>
      <c r="O511" s="142">
        <f t="shared" ca="1" si="194"/>
        <v>10502.379000000001</v>
      </c>
      <c r="P511" s="148" t="str">
        <f t="shared" si="199"/>
        <v>A+J=</v>
      </c>
      <c r="Q511" s="149">
        <f t="shared" si="200"/>
        <v>44266</v>
      </c>
      <c r="R511" s="12"/>
      <c r="S511" s="12"/>
      <c r="V511" s="12"/>
      <c r="W511" s="12"/>
      <c r="X511" s="12"/>
      <c r="Y511" s="12"/>
      <c r="Z511" s="12"/>
      <c r="AA511" s="12"/>
      <c r="AB511" s="12"/>
      <c r="AC511" s="12"/>
      <c r="AD511" s="12"/>
      <c r="AE511" s="12"/>
      <c r="AF511" s="113">
        <f t="shared" si="209"/>
        <v>43905</v>
      </c>
      <c r="AG511" s="18">
        <f t="shared" ca="1" si="210"/>
        <v>158882.93400000001</v>
      </c>
      <c r="AH511" s="18">
        <f t="shared" si="210"/>
        <v>150000</v>
      </c>
      <c r="AI511" s="6">
        <f t="shared" ca="1" si="210"/>
        <v>0</v>
      </c>
      <c r="AJ511" s="19">
        <f t="shared" ca="1" si="210"/>
        <v>0</v>
      </c>
      <c r="AK511" s="6">
        <f t="shared" si="210"/>
        <v>1.03</v>
      </c>
      <c r="AL511" s="113">
        <f t="shared" si="207"/>
        <v>43905</v>
      </c>
      <c r="AM511" s="19">
        <f t="shared" ca="1" si="211"/>
        <v>1.0592195600000001</v>
      </c>
      <c r="AN511" s="18">
        <f t="shared" ca="1" si="211"/>
        <v>8882.9339999999993</v>
      </c>
      <c r="AO511" s="12">
        <f t="shared" si="211"/>
        <v>0</v>
      </c>
      <c r="AP511" s="20">
        <f t="shared" si="211"/>
        <v>0</v>
      </c>
      <c r="AQ511" s="18">
        <f t="shared" si="211"/>
        <v>0</v>
      </c>
      <c r="AR511" s="13" t="str">
        <f t="shared" si="211"/>
        <v>A+J=</v>
      </c>
      <c r="AS511" s="113">
        <f t="shared" si="211"/>
        <v>44266</v>
      </c>
      <c r="AT511" s="21"/>
      <c r="AU511" s="21"/>
      <c r="AV511" s="45"/>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row>
    <row r="512" spans="1:201" x14ac:dyDescent="0.2">
      <c r="A512" s="140">
        <f t="shared" si="195"/>
        <v>44027</v>
      </c>
      <c r="B512" s="141">
        <f t="shared" ca="1" si="201"/>
        <v>160516.33499999999</v>
      </c>
      <c r="C512" s="142">
        <f t="shared" si="196"/>
        <v>150000</v>
      </c>
      <c r="D512" s="143">
        <f ca="1">IF(A512&lt;$B$1,VLOOKUP(A512,[1]DI!$A$4:$B$15000,2,FALSE),0)</f>
        <v>2.1500000000000005E-2</v>
      </c>
      <c r="E512" s="142">
        <f t="shared" ca="1" si="202"/>
        <v>8.4419999999999995E-5</v>
      </c>
      <c r="F512" s="144">
        <f t="shared" si="197"/>
        <v>1.03</v>
      </c>
      <c r="G512" s="145">
        <f t="shared" ca="1" si="190"/>
        <v>1.0000869526</v>
      </c>
      <c r="H512" s="142">
        <f ca="1">TRUNC(PRODUCT(G$10:G511),15)</f>
        <v>1.0701089033689899</v>
      </c>
      <c r="I512" s="142">
        <f t="shared" si="198"/>
        <v>1</v>
      </c>
      <c r="J512" s="142">
        <f t="shared" ca="1" si="191"/>
        <v>1.0701088999999999</v>
      </c>
      <c r="K512" s="142">
        <f t="shared" ca="1" si="192"/>
        <v>10516.334999999999</v>
      </c>
      <c r="L512" s="146">
        <f>IF(VLOOKUP(A512,$U$12:$AD$125,8)=VLOOKUP(A511,$U$12:$AD$125,8),0,VLOOKUP(A512,U$12:$AD$125,8))</f>
        <v>0</v>
      </c>
      <c r="M512" s="147">
        <f>IF(L512&gt;0,VLOOKUP(L512,T$12:$AC$125,7),0)</f>
        <v>0</v>
      </c>
      <c r="N512" s="142">
        <f t="shared" si="193"/>
        <v>0</v>
      </c>
      <c r="O512" s="142">
        <f t="shared" ca="1" si="194"/>
        <v>10516.334999999999</v>
      </c>
      <c r="P512" s="148" t="str">
        <f t="shared" si="199"/>
        <v>A+J=</v>
      </c>
      <c r="Q512" s="149">
        <f t="shared" si="200"/>
        <v>44266</v>
      </c>
      <c r="R512" s="12"/>
      <c r="S512" s="12"/>
      <c r="V512" s="12"/>
      <c r="W512" s="12"/>
      <c r="X512" s="12"/>
      <c r="Y512" s="12"/>
      <c r="Z512" s="12"/>
      <c r="AA512" s="12"/>
      <c r="AB512" s="12"/>
      <c r="AC512" s="12"/>
      <c r="AD512" s="12"/>
      <c r="AE512" s="12"/>
      <c r="AF512" s="113">
        <f t="shared" si="209"/>
        <v>43906</v>
      </c>
      <c r="AG512" s="18">
        <f t="shared" ca="1" si="210"/>
        <v>158882.93400000001</v>
      </c>
      <c r="AH512" s="18">
        <f t="shared" si="210"/>
        <v>150000</v>
      </c>
      <c r="AI512" s="6">
        <f t="shared" ca="1" si="210"/>
        <v>4.1500000000000002E-2</v>
      </c>
      <c r="AJ512" s="19">
        <f t="shared" ca="1" si="210"/>
        <v>1.6137000000000001E-4</v>
      </c>
      <c r="AK512" s="6">
        <f t="shared" si="210"/>
        <v>1.03</v>
      </c>
      <c r="AL512" s="113">
        <f t="shared" si="207"/>
        <v>43906</v>
      </c>
      <c r="AM512" s="19">
        <f t="shared" ca="1" si="211"/>
        <v>1.0592195600000001</v>
      </c>
      <c r="AN512" s="18">
        <f t="shared" ca="1" si="211"/>
        <v>8882.9339999999993</v>
      </c>
      <c r="AO512" s="12">
        <f t="shared" si="211"/>
        <v>0</v>
      </c>
      <c r="AP512" s="20">
        <f t="shared" si="211"/>
        <v>0</v>
      </c>
      <c r="AQ512" s="18">
        <f t="shared" si="211"/>
        <v>0</v>
      </c>
      <c r="AR512" s="13" t="str">
        <f t="shared" si="211"/>
        <v>A+J=</v>
      </c>
      <c r="AS512" s="113">
        <f t="shared" si="211"/>
        <v>44266</v>
      </c>
      <c r="AT512" s="21"/>
      <c r="AU512" s="21"/>
      <c r="AV512" s="45"/>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row>
    <row r="513" spans="1:199" x14ac:dyDescent="0.2">
      <c r="A513" s="140">
        <f t="shared" si="195"/>
        <v>44028</v>
      </c>
      <c r="B513" s="141">
        <f t="shared" ca="1" si="201"/>
        <v>160530.29250000001</v>
      </c>
      <c r="C513" s="142">
        <f t="shared" si="196"/>
        <v>150000</v>
      </c>
      <c r="D513" s="143">
        <f ca="1">IF(A513&lt;$B$1,VLOOKUP(A513,[1]DI!$A$4:$B$15000,2,FALSE),0)</f>
        <v>2.1500000000000005E-2</v>
      </c>
      <c r="E513" s="142">
        <f t="shared" ca="1" si="202"/>
        <v>8.4419999999999995E-5</v>
      </c>
      <c r="F513" s="144">
        <f t="shared" si="197"/>
        <v>1.03</v>
      </c>
      <c r="G513" s="145">
        <f t="shared" ca="1" si="190"/>
        <v>1.0000869526</v>
      </c>
      <c r="H513" s="142">
        <f ca="1">TRUNC(PRODUCT(G$10:G512),15)</f>
        <v>1.07020195212042</v>
      </c>
      <c r="I513" s="142">
        <f t="shared" si="198"/>
        <v>1</v>
      </c>
      <c r="J513" s="142">
        <f t="shared" ca="1" si="191"/>
        <v>1.07020195</v>
      </c>
      <c r="K513" s="142">
        <f t="shared" ca="1" si="192"/>
        <v>10530.2925</v>
      </c>
      <c r="L513" s="146">
        <f>IF(VLOOKUP(A513,$U$12:$AD$125,8)=VLOOKUP(A512,$U$12:$AD$125,8),0,VLOOKUP(A513,U$12:$AD$125,8))</f>
        <v>0</v>
      </c>
      <c r="M513" s="147">
        <f>IF(L513&gt;0,VLOOKUP(L513,T$12:$AC$125,7),0)</f>
        <v>0</v>
      </c>
      <c r="N513" s="142">
        <f t="shared" si="193"/>
        <v>0</v>
      </c>
      <c r="O513" s="142">
        <f t="shared" ca="1" si="194"/>
        <v>10530.2925</v>
      </c>
      <c r="P513" s="148" t="str">
        <f t="shared" si="199"/>
        <v>A+J=</v>
      </c>
      <c r="Q513" s="149">
        <f t="shared" si="200"/>
        <v>44266</v>
      </c>
      <c r="R513" s="12"/>
      <c r="S513" s="12"/>
      <c r="V513" s="12"/>
      <c r="W513" s="12"/>
      <c r="X513" s="12"/>
      <c r="Y513" s="12"/>
      <c r="Z513" s="12"/>
      <c r="AA513" s="12"/>
      <c r="AB513" s="12"/>
      <c r="AC513" s="12"/>
      <c r="AD513" s="12"/>
      <c r="AE513" s="12"/>
      <c r="AF513" s="113">
        <f t="shared" si="209"/>
        <v>43907</v>
      </c>
      <c r="AG513" s="18">
        <f t="shared" ca="1" si="210"/>
        <v>158909.34149999</v>
      </c>
      <c r="AH513" s="18">
        <f t="shared" si="210"/>
        <v>150000</v>
      </c>
      <c r="AI513" s="6">
        <f t="shared" ca="1" si="210"/>
        <v>4.1500000000000002E-2</v>
      </c>
      <c r="AJ513" s="19">
        <f t="shared" ca="1" si="210"/>
        <v>1.6137000000000001E-4</v>
      </c>
      <c r="AK513" s="6">
        <f t="shared" si="210"/>
        <v>1.03</v>
      </c>
      <c r="AL513" s="113">
        <f t="shared" si="207"/>
        <v>43907</v>
      </c>
      <c r="AM513" s="19">
        <f t="shared" ca="1" si="211"/>
        <v>1.0593956099999999</v>
      </c>
      <c r="AN513" s="18">
        <f t="shared" ca="1" si="211"/>
        <v>8909.3414999899996</v>
      </c>
      <c r="AO513" s="12">
        <f t="shared" si="211"/>
        <v>0</v>
      </c>
      <c r="AP513" s="20">
        <f t="shared" si="211"/>
        <v>0</v>
      </c>
      <c r="AQ513" s="18">
        <f t="shared" si="211"/>
        <v>0</v>
      </c>
      <c r="AR513" s="13" t="str">
        <f t="shared" si="211"/>
        <v>A+J=</v>
      </c>
      <c r="AS513" s="113">
        <f t="shared" si="211"/>
        <v>44266</v>
      </c>
      <c r="AT513" s="21"/>
      <c r="AU513" s="21"/>
      <c r="AV513" s="45"/>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row>
    <row r="514" spans="1:199" x14ac:dyDescent="0.2">
      <c r="A514" s="140">
        <f t="shared" si="195"/>
        <v>44029</v>
      </c>
      <c r="B514" s="141">
        <f t="shared" ca="1" si="201"/>
        <v>160544.25150000001</v>
      </c>
      <c r="C514" s="142">
        <f t="shared" si="196"/>
        <v>150000</v>
      </c>
      <c r="D514" s="143">
        <f ca="1">IF(A514&lt;$B$1,VLOOKUP(A514,[1]DI!$A$4:$B$15000,2,FALSE),0)</f>
        <v>2.1500000000000005E-2</v>
      </c>
      <c r="E514" s="142">
        <f t="shared" ca="1" si="202"/>
        <v>8.4419999999999995E-5</v>
      </c>
      <c r="F514" s="144">
        <f t="shared" si="197"/>
        <v>1.03</v>
      </c>
      <c r="G514" s="145">
        <f t="shared" ca="1" si="190"/>
        <v>1.0000869526</v>
      </c>
      <c r="H514" s="142">
        <f ca="1">TRUNC(PRODUCT(G$10:G513),15)</f>
        <v>1.0702950089626899</v>
      </c>
      <c r="I514" s="142">
        <f t="shared" si="198"/>
        <v>1</v>
      </c>
      <c r="J514" s="142">
        <f t="shared" ca="1" si="191"/>
        <v>1.0702950099999999</v>
      </c>
      <c r="K514" s="142">
        <f t="shared" ca="1" si="192"/>
        <v>10544.2515</v>
      </c>
      <c r="L514" s="146">
        <f>IF(VLOOKUP(A514,$U$12:$AD$125,8)=VLOOKUP(A513,$U$12:$AD$125,8),0,VLOOKUP(A514,U$12:$AD$125,8))</f>
        <v>0</v>
      </c>
      <c r="M514" s="147">
        <f>IF(L514&gt;0,VLOOKUP(L514,T$12:$AC$125,7),0)</f>
        <v>0</v>
      </c>
      <c r="N514" s="142">
        <f t="shared" si="193"/>
        <v>0</v>
      </c>
      <c r="O514" s="142">
        <f t="shared" ca="1" si="194"/>
        <v>10544.2515</v>
      </c>
      <c r="P514" s="148" t="str">
        <f t="shared" si="199"/>
        <v>A+J=</v>
      </c>
      <c r="Q514" s="149">
        <f t="shared" si="200"/>
        <v>44266</v>
      </c>
      <c r="R514" s="12"/>
      <c r="S514" s="12"/>
      <c r="V514" s="12"/>
      <c r="W514" s="12"/>
      <c r="X514" s="12"/>
      <c r="Y514" s="12"/>
      <c r="Z514" s="12"/>
      <c r="AA514" s="12"/>
      <c r="AB514" s="12"/>
      <c r="AC514" s="12"/>
      <c r="AD514" s="12"/>
      <c r="AE514" s="12"/>
      <c r="AF514" s="113">
        <f t="shared" si="209"/>
        <v>43908</v>
      </c>
      <c r="AG514" s="18">
        <f t="shared" ca="1" si="210"/>
        <v>158935.755</v>
      </c>
      <c r="AH514" s="18">
        <f t="shared" si="210"/>
        <v>150000</v>
      </c>
      <c r="AI514" s="6">
        <f t="shared" ca="1" si="210"/>
        <v>4.1500000000000002E-2</v>
      </c>
      <c r="AJ514" s="19">
        <f t="shared" ca="1" si="210"/>
        <v>1.6137000000000001E-4</v>
      </c>
      <c r="AK514" s="6">
        <f t="shared" si="210"/>
        <v>1.03</v>
      </c>
      <c r="AL514" s="113">
        <f t="shared" si="207"/>
        <v>43908</v>
      </c>
      <c r="AM514" s="19">
        <f t="shared" ca="1" si="211"/>
        <v>1.0595717</v>
      </c>
      <c r="AN514" s="18">
        <f t="shared" ca="1" si="211"/>
        <v>8935.7549999999992</v>
      </c>
      <c r="AO514" s="12">
        <f t="shared" si="211"/>
        <v>0</v>
      </c>
      <c r="AP514" s="20">
        <f t="shared" si="211"/>
        <v>0</v>
      </c>
      <c r="AQ514" s="18">
        <f t="shared" si="211"/>
        <v>0</v>
      </c>
      <c r="AR514" s="13" t="str">
        <f t="shared" si="211"/>
        <v>A+J=</v>
      </c>
      <c r="AS514" s="113">
        <f t="shared" si="211"/>
        <v>44266</v>
      </c>
      <c r="AT514" s="21"/>
      <c r="AU514" s="21"/>
      <c r="AV514" s="45"/>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row>
    <row r="515" spans="1:199" x14ac:dyDescent="0.2">
      <c r="A515" s="140">
        <f t="shared" si="195"/>
        <v>44030</v>
      </c>
      <c r="B515" s="141">
        <f t="shared" ca="1" si="201"/>
        <v>160558.21049999999</v>
      </c>
      <c r="C515" s="142">
        <f t="shared" si="196"/>
        <v>150000</v>
      </c>
      <c r="D515" s="143">
        <f ca="1">IF(A515&lt;$B$1,VLOOKUP(A515,[1]DI!$A$4:$B$15000,2,FALSE),0)</f>
        <v>0</v>
      </c>
      <c r="E515" s="142">
        <f t="shared" ca="1" si="202"/>
        <v>0</v>
      </c>
      <c r="F515" s="144">
        <f t="shared" si="197"/>
        <v>1.03</v>
      </c>
      <c r="G515" s="145">
        <f t="shared" ca="1" si="190"/>
        <v>1</v>
      </c>
      <c r="H515" s="142">
        <f ca="1">TRUNC(PRODUCT(G$10:G514),15)</f>
        <v>1.0703880738964799</v>
      </c>
      <c r="I515" s="142">
        <f t="shared" si="198"/>
        <v>1</v>
      </c>
      <c r="J515" s="142">
        <f t="shared" ca="1" si="191"/>
        <v>1.0703880699999999</v>
      </c>
      <c r="K515" s="142">
        <f t="shared" ca="1" si="192"/>
        <v>10558.210499999999</v>
      </c>
      <c r="L515" s="146">
        <f>IF(VLOOKUP(A515,$U$12:$AD$125,8)=VLOOKUP(A514,$U$12:$AD$125,8),0,VLOOKUP(A515,U$12:$AD$125,8))</f>
        <v>0</v>
      </c>
      <c r="M515" s="147">
        <f>IF(L515&gt;0,VLOOKUP(L515,T$12:$AC$125,7),0)</f>
        <v>0</v>
      </c>
      <c r="N515" s="142">
        <f t="shared" si="193"/>
        <v>0</v>
      </c>
      <c r="O515" s="142">
        <f t="shared" ca="1" si="194"/>
        <v>10558.210499999999</v>
      </c>
      <c r="P515" s="148" t="str">
        <f t="shared" si="199"/>
        <v>A+J=</v>
      </c>
      <c r="Q515" s="149">
        <f t="shared" si="200"/>
        <v>44266</v>
      </c>
      <c r="R515" s="12"/>
      <c r="S515" s="12"/>
      <c r="V515" s="12"/>
      <c r="W515" s="12"/>
      <c r="X515" s="12"/>
      <c r="Y515" s="12"/>
      <c r="Z515" s="12"/>
      <c r="AA515" s="12"/>
      <c r="AB515" s="12"/>
      <c r="AC515" s="12"/>
      <c r="AD515" s="12"/>
      <c r="AE515" s="12"/>
      <c r="AF515" s="113">
        <f t="shared" si="209"/>
        <v>43909</v>
      </c>
      <c r="AG515" s="18">
        <f t="shared" ca="1" si="210"/>
        <v>158962.17149998999</v>
      </c>
      <c r="AH515" s="18">
        <f t="shared" si="210"/>
        <v>150000</v>
      </c>
      <c r="AI515" s="6">
        <f t="shared" ca="1" si="210"/>
        <v>3.6500000000000005E-2</v>
      </c>
      <c r="AJ515" s="19">
        <f t="shared" ca="1" si="210"/>
        <v>1.4227E-4</v>
      </c>
      <c r="AK515" s="6">
        <f t="shared" si="210"/>
        <v>1.03</v>
      </c>
      <c r="AL515" s="113">
        <f t="shared" si="207"/>
        <v>43909</v>
      </c>
      <c r="AM515" s="19">
        <f t="shared" ca="1" si="211"/>
        <v>1.05974781</v>
      </c>
      <c r="AN515" s="18">
        <f t="shared" ca="1" si="211"/>
        <v>8962.1714999899996</v>
      </c>
      <c r="AO515" s="12">
        <f t="shared" si="211"/>
        <v>0</v>
      </c>
      <c r="AP515" s="20">
        <f t="shared" si="211"/>
        <v>0</v>
      </c>
      <c r="AQ515" s="18">
        <f t="shared" si="211"/>
        <v>0</v>
      </c>
      <c r="AR515" s="13" t="str">
        <f t="shared" si="211"/>
        <v>A+J=</v>
      </c>
      <c r="AS515" s="113">
        <f t="shared" si="211"/>
        <v>44266</v>
      </c>
      <c r="AT515" s="21"/>
      <c r="AU515" s="21"/>
      <c r="AV515" s="45"/>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row>
    <row r="516" spans="1:199" x14ac:dyDescent="0.2">
      <c r="A516" s="140">
        <f t="shared" si="195"/>
        <v>44031</v>
      </c>
      <c r="B516" s="141">
        <f t="shared" ca="1" si="201"/>
        <v>160558.21049999999</v>
      </c>
      <c r="C516" s="142">
        <f t="shared" si="196"/>
        <v>150000</v>
      </c>
      <c r="D516" s="143">
        <f ca="1">IF(A516&lt;$B$1,VLOOKUP(A516,[1]DI!$A$4:$B$15000,2,FALSE),0)</f>
        <v>0</v>
      </c>
      <c r="E516" s="142">
        <f t="shared" ca="1" si="202"/>
        <v>0</v>
      </c>
      <c r="F516" s="144">
        <f t="shared" si="197"/>
        <v>1.03</v>
      </c>
      <c r="G516" s="145">
        <f t="shared" ca="1" si="190"/>
        <v>1</v>
      </c>
      <c r="H516" s="142">
        <f ca="1">TRUNC(PRODUCT(G$10:G515),15)</f>
        <v>1.0703880738964799</v>
      </c>
      <c r="I516" s="142">
        <f t="shared" si="198"/>
        <v>1</v>
      </c>
      <c r="J516" s="142">
        <f t="shared" ca="1" si="191"/>
        <v>1.0703880699999999</v>
      </c>
      <c r="K516" s="142">
        <f t="shared" ca="1" si="192"/>
        <v>10558.210499999999</v>
      </c>
      <c r="L516" s="146">
        <f>IF(VLOOKUP(A516,$U$12:$AD$125,8)=VLOOKUP(A515,$U$12:$AD$125,8),0,VLOOKUP(A516,U$12:$AD$125,8))</f>
        <v>0</v>
      </c>
      <c r="M516" s="147">
        <f>IF(L516&gt;0,VLOOKUP(L516,T$12:$AC$125,7),0)</f>
        <v>0</v>
      </c>
      <c r="N516" s="142">
        <f t="shared" si="193"/>
        <v>0</v>
      </c>
      <c r="O516" s="142">
        <f t="shared" ca="1" si="194"/>
        <v>10558.210499999999</v>
      </c>
      <c r="P516" s="148" t="str">
        <f t="shared" si="199"/>
        <v>A+J=</v>
      </c>
      <c r="Q516" s="149">
        <f t="shared" si="200"/>
        <v>44266</v>
      </c>
      <c r="R516" s="12"/>
      <c r="S516" s="12"/>
      <c r="V516" s="12"/>
      <c r="W516" s="12"/>
      <c r="X516" s="12"/>
      <c r="Y516" s="12"/>
      <c r="Z516" s="12"/>
      <c r="AA516" s="12"/>
      <c r="AB516" s="12"/>
      <c r="AC516" s="12"/>
      <c r="AD516" s="12"/>
      <c r="AE516" s="12"/>
      <c r="AF516" s="113">
        <f t="shared" si="209"/>
        <v>43910</v>
      </c>
      <c r="AG516" s="18">
        <f t="shared" ca="1" si="210"/>
        <v>158985.465</v>
      </c>
      <c r="AH516" s="18">
        <f t="shared" si="210"/>
        <v>150000</v>
      </c>
      <c r="AI516" s="6">
        <f t="shared" ca="1" si="210"/>
        <v>3.6500000000000005E-2</v>
      </c>
      <c r="AJ516" s="19">
        <f t="shared" ca="1" si="210"/>
        <v>1.4227E-4</v>
      </c>
      <c r="AK516" s="6">
        <f t="shared" si="210"/>
        <v>1.03</v>
      </c>
      <c r="AL516" s="113">
        <f t="shared" si="207"/>
        <v>43910</v>
      </c>
      <c r="AM516" s="19">
        <f t="shared" ca="1" si="211"/>
        <v>1.0599031000000001</v>
      </c>
      <c r="AN516" s="18">
        <f t="shared" ca="1" si="211"/>
        <v>8985.4650000000001</v>
      </c>
      <c r="AO516" s="12">
        <f t="shared" si="211"/>
        <v>0</v>
      </c>
      <c r="AP516" s="20">
        <f t="shared" si="211"/>
        <v>0</v>
      </c>
      <c r="AQ516" s="18">
        <f t="shared" si="211"/>
        <v>0</v>
      </c>
      <c r="AR516" s="13" t="str">
        <f t="shared" si="211"/>
        <v>A+J=</v>
      </c>
      <c r="AS516" s="113">
        <f t="shared" si="211"/>
        <v>44266</v>
      </c>
      <c r="AT516" s="21"/>
      <c r="AU516" s="21"/>
      <c r="AV516" s="45"/>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row>
    <row r="517" spans="1:199" x14ac:dyDescent="0.2">
      <c r="A517" s="140">
        <f t="shared" si="195"/>
        <v>44032</v>
      </c>
      <c r="B517" s="141">
        <f t="shared" ca="1" si="201"/>
        <v>160558.21049999999</v>
      </c>
      <c r="C517" s="142">
        <f t="shared" si="196"/>
        <v>150000</v>
      </c>
      <c r="D517" s="143">
        <f ca="1">IF(A517&lt;$B$1,VLOOKUP(A517,[1]DI!$A$4:$B$15000,2,FALSE),0)</f>
        <v>2.1500000000000005E-2</v>
      </c>
      <c r="E517" s="142">
        <f t="shared" ca="1" si="202"/>
        <v>8.4419999999999995E-5</v>
      </c>
      <c r="F517" s="144">
        <f t="shared" si="197"/>
        <v>1.03</v>
      </c>
      <c r="G517" s="145">
        <f t="shared" ca="1" si="190"/>
        <v>1.0000869526</v>
      </c>
      <c r="H517" s="142">
        <f ca="1">TRUNC(PRODUCT(G$10:G516),15)</f>
        <v>1.0703880738964799</v>
      </c>
      <c r="I517" s="142">
        <f t="shared" si="198"/>
        <v>1</v>
      </c>
      <c r="J517" s="142">
        <f t="shared" ca="1" si="191"/>
        <v>1.0703880699999999</v>
      </c>
      <c r="K517" s="142">
        <f t="shared" ca="1" si="192"/>
        <v>10558.210499999999</v>
      </c>
      <c r="L517" s="146">
        <f>IF(VLOOKUP(A517,$U$12:$AD$125,8)=VLOOKUP(A516,$U$12:$AD$125,8),0,VLOOKUP(A517,U$12:$AD$125,8))</f>
        <v>0</v>
      </c>
      <c r="M517" s="147">
        <f>IF(L517&gt;0,VLOOKUP(L517,T$12:$AC$125,7),0)</f>
        <v>0</v>
      </c>
      <c r="N517" s="142">
        <f t="shared" si="193"/>
        <v>0</v>
      </c>
      <c r="O517" s="142">
        <f t="shared" ca="1" si="194"/>
        <v>10558.210499999999</v>
      </c>
      <c r="P517" s="148" t="str">
        <f t="shared" si="199"/>
        <v>A+J=</v>
      </c>
      <c r="Q517" s="149">
        <f t="shared" si="200"/>
        <v>44266</v>
      </c>
      <c r="R517" s="12"/>
      <c r="S517" s="12"/>
      <c r="V517" s="12"/>
      <c r="W517" s="12"/>
      <c r="X517" s="12"/>
      <c r="Y517" s="12"/>
      <c r="Z517" s="12"/>
      <c r="AA517" s="12"/>
      <c r="AB517" s="12"/>
      <c r="AC517" s="12"/>
      <c r="AD517" s="12"/>
      <c r="AE517" s="12"/>
      <c r="AF517" s="113">
        <f t="shared" si="209"/>
        <v>43911</v>
      </c>
      <c r="AG517" s="18">
        <f t="shared" ca="1" si="210"/>
        <v>159008.76300000001</v>
      </c>
      <c r="AH517" s="18">
        <f t="shared" si="210"/>
        <v>150000</v>
      </c>
      <c r="AI517" s="6">
        <f t="shared" ca="1" si="210"/>
        <v>0</v>
      </c>
      <c r="AJ517" s="19">
        <f t="shared" ca="1" si="210"/>
        <v>0</v>
      </c>
      <c r="AK517" s="6">
        <f t="shared" si="210"/>
        <v>1.03</v>
      </c>
      <c r="AL517" s="113">
        <f t="shared" si="207"/>
        <v>43911</v>
      </c>
      <c r="AM517" s="19">
        <f t="shared" ca="1" si="211"/>
        <v>1.0600584200000001</v>
      </c>
      <c r="AN517" s="18">
        <f t="shared" ca="1" si="211"/>
        <v>9008.7630000000008</v>
      </c>
      <c r="AO517" s="12">
        <f t="shared" si="211"/>
        <v>0</v>
      </c>
      <c r="AP517" s="20">
        <f t="shared" si="211"/>
        <v>0</v>
      </c>
      <c r="AQ517" s="18">
        <f t="shared" si="211"/>
        <v>0</v>
      </c>
      <c r="AR517" s="13" t="str">
        <f t="shared" si="211"/>
        <v>A+J=</v>
      </c>
      <c r="AS517" s="113">
        <f t="shared" si="211"/>
        <v>44266</v>
      </c>
      <c r="AT517" s="21"/>
      <c r="AU517" s="21"/>
      <c r="AV517" s="45"/>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row>
    <row r="518" spans="1:199" x14ac:dyDescent="0.2">
      <c r="A518" s="140">
        <f t="shared" si="195"/>
        <v>44033</v>
      </c>
      <c r="B518" s="141">
        <f t="shared" ca="1" si="201"/>
        <v>160572.17249999999</v>
      </c>
      <c r="C518" s="142">
        <f t="shared" si="196"/>
        <v>150000</v>
      </c>
      <c r="D518" s="143">
        <f ca="1">IF(A518&lt;$B$1,VLOOKUP(A518,[1]DI!$A$4:$B$15000,2,FALSE),0)</f>
        <v>2.1500000000000005E-2</v>
      </c>
      <c r="E518" s="142">
        <f t="shared" ca="1" si="202"/>
        <v>8.4419999999999995E-5</v>
      </c>
      <c r="F518" s="144">
        <f t="shared" si="197"/>
        <v>1.03</v>
      </c>
      <c r="G518" s="145">
        <f t="shared" ca="1" si="190"/>
        <v>1.0000869526</v>
      </c>
      <c r="H518" s="142">
        <f ca="1">TRUNC(PRODUCT(G$10:G517),15)</f>
        <v>1.0704811469225199</v>
      </c>
      <c r="I518" s="142">
        <f t="shared" si="198"/>
        <v>1</v>
      </c>
      <c r="J518" s="142">
        <f t="shared" ca="1" si="191"/>
        <v>1.07048115</v>
      </c>
      <c r="K518" s="142">
        <f t="shared" ca="1" si="192"/>
        <v>10572.172500000001</v>
      </c>
      <c r="L518" s="146">
        <f>IF(VLOOKUP(A518,$U$12:$AD$125,8)=VLOOKUP(A517,$U$12:$AD$125,8),0,VLOOKUP(A518,U$12:$AD$125,8))</f>
        <v>0</v>
      </c>
      <c r="M518" s="147">
        <f>IF(L518&gt;0,VLOOKUP(L518,T$12:$AC$125,7),0)</f>
        <v>0</v>
      </c>
      <c r="N518" s="142">
        <f t="shared" si="193"/>
        <v>0</v>
      </c>
      <c r="O518" s="142">
        <f t="shared" ca="1" si="194"/>
        <v>10572.172500000001</v>
      </c>
      <c r="P518" s="148" t="str">
        <f t="shared" si="199"/>
        <v>A+J=</v>
      </c>
      <c r="Q518" s="149">
        <f t="shared" si="200"/>
        <v>44266</v>
      </c>
      <c r="R518" s="12"/>
      <c r="S518" s="12"/>
      <c r="V518" s="12"/>
      <c r="W518" s="12"/>
      <c r="X518" s="12"/>
      <c r="Y518" s="12"/>
      <c r="Z518" s="12"/>
      <c r="AA518" s="12"/>
      <c r="AB518" s="12"/>
      <c r="AC518" s="12"/>
      <c r="AD518" s="12"/>
      <c r="AE518" s="12"/>
      <c r="AF518" s="113">
        <f t="shared" si="209"/>
        <v>43912</v>
      </c>
      <c r="AG518" s="18">
        <f t="shared" ca="1" si="210"/>
        <v>159008.76300000001</v>
      </c>
      <c r="AH518" s="18">
        <f t="shared" si="210"/>
        <v>150000</v>
      </c>
      <c r="AI518" s="6">
        <f t="shared" ca="1" si="210"/>
        <v>0</v>
      </c>
      <c r="AJ518" s="19">
        <f t="shared" ca="1" si="210"/>
        <v>0</v>
      </c>
      <c r="AK518" s="6">
        <f t="shared" si="210"/>
        <v>1.03</v>
      </c>
      <c r="AL518" s="113">
        <f t="shared" si="207"/>
        <v>43912</v>
      </c>
      <c r="AM518" s="19">
        <f t="shared" ca="1" si="211"/>
        <v>1.0600584200000001</v>
      </c>
      <c r="AN518" s="18">
        <f t="shared" ca="1" si="211"/>
        <v>9008.7630000000008</v>
      </c>
      <c r="AO518" s="12">
        <f t="shared" si="211"/>
        <v>0</v>
      </c>
      <c r="AP518" s="20">
        <f t="shared" si="211"/>
        <v>0</v>
      </c>
      <c r="AQ518" s="18">
        <f t="shared" si="211"/>
        <v>0</v>
      </c>
      <c r="AR518" s="13" t="str">
        <f t="shared" si="211"/>
        <v>A+J=</v>
      </c>
      <c r="AS518" s="113">
        <f t="shared" si="211"/>
        <v>44266</v>
      </c>
      <c r="AT518" s="21"/>
      <c r="AU518" s="21"/>
      <c r="AV518" s="45"/>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row>
    <row r="519" spans="1:199" x14ac:dyDescent="0.2">
      <c r="A519" s="140">
        <f t="shared" si="195"/>
        <v>44034</v>
      </c>
      <c r="B519" s="141">
        <f t="shared" ca="1" si="201"/>
        <v>160586.13449999999</v>
      </c>
      <c r="C519" s="142">
        <f t="shared" si="196"/>
        <v>150000</v>
      </c>
      <c r="D519" s="143">
        <f ca="1">IF(A519&lt;$B$1,VLOOKUP(A519,[1]DI!$A$4:$B$15000,2,FALSE),0)</f>
        <v>2.1500000000000005E-2</v>
      </c>
      <c r="E519" s="142">
        <f t="shared" ca="1" si="202"/>
        <v>8.4419999999999995E-5</v>
      </c>
      <c r="F519" s="144">
        <f t="shared" si="197"/>
        <v>1.03</v>
      </c>
      <c r="G519" s="145">
        <f t="shared" ca="1" si="190"/>
        <v>1.0000869526</v>
      </c>
      <c r="H519" s="142">
        <f ca="1">TRUNC(PRODUCT(G$10:G518),15)</f>
        <v>1.0705742280414901</v>
      </c>
      <c r="I519" s="142">
        <f t="shared" si="198"/>
        <v>1</v>
      </c>
      <c r="J519" s="142">
        <f t="shared" ca="1" si="191"/>
        <v>1.0705742300000001</v>
      </c>
      <c r="K519" s="142">
        <f t="shared" ca="1" si="192"/>
        <v>10586.1345</v>
      </c>
      <c r="L519" s="146">
        <f>IF(VLOOKUP(A519,$U$12:$AD$125,8)=VLOOKUP(A518,$U$12:$AD$125,8),0,VLOOKUP(A519,U$12:$AD$125,8))</f>
        <v>0</v>
      </c>
      <c r="M519" s="147">
        <f>IF(L519&gt;0,VLOOKUP(L519,T$12:$AC$125,7),0)</f>
        <v>0</v>
      </c>
      <c r="N519" s="142">
        <f t="shared" si="193"/>
        <v>0</v>
      </c>
      <c r="O519" s="142">
        <f t="shared" ca="1" si="194"/>
        <v>10586.1345</v>
      </c>
      <c r="P519" s="148" t="str">
        <f t="shared" si="199"/>
        <v>A+J=</v>
      </c>
      <c r="Q519" s="149">
        <f t="shared" si="200"/>
        <v>44266</v>
      </c>
      <c r="R519" s="12"/>
      <c r="S519" s="12"/>
      <c r="V519" s="12"/>
      <c r="W519" s="12"/>
      <c r="X519" s="12"/>
      <c r="Y519" s="12"/>
      <c r="Z519" s="12"/>
      <c r="AA519" s="12"/>
      <c r="AB519" s="12"/>
      <c r="AC519" s="12"/>
      <c r="AD519" s="12"/>
      <c r="AE519" s="12"/>
      <c r="AF519" s="113">
        <f t="shared" si="209"/>
        <v>43913</v>
      </c>
      <c r="AG519" s="18">
        <f t="shared" ca="1" si="210"/>
        <v>159008.76300000001</v>
      </c>
      <c r="AH519" s="18">
        <f t="shared" si="210"/>
        <v>150000</v>
      </c>
      <c r="AI519" s="6">
        <f t="shared" ca="1" si="210"/>
        <v>3.6500000000000005E-2</v>
      </c>
      <c r="AJ519" s="19">
        <f t="shared" ca="1" si="210"/>
        <v>1.4227E-4</v>
      </c>
      <c r="AK519" s="6">
        <f t="shared" si="210"/>
        <v>1.03</v>
      </c>
      <c r="AL519" s="113">
        <f t="shared" si="207"/>
        <v>43913</v>
      </c>
      <c r="AM519" s="19">
        <f t="shared" ca="1" si="211"/>
        <v>1.0600584200000001</v>
      </c>
      <c r="AN519" s="18">
        <f t="shared" ca="1" si="211"/>
        <v>9008.7630000000008</v>
      </c>
      <c r="AO519" s="12">
        <f t="shared" si="211"/>
        <v>0</v>
      </c>
      <c r="AP519" s="20">
        <f t="shared" si="211"/>
        <v>0</v>
      </c>
      <c r="AQ519" s="18">
        <f t="shared" si="211"/>
        <v>0</v>
      </c>
      <c r="AR519" s="13" t="str">
        <f t="shared" si="211"/>
        <v>A+J=</v>
      </c>
      <c r="AS519" s="113">
        <f t="shared" si="211"/>
        <v>44266</v>
      </c>
      <c r="AT519" s="21"/>
      <c r="AU519" s="21"/>
      <c r="AV519" s="45"/>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row>
    <row r="520" spans="1:199" x14ac:dyDescent="0.2">
      <c r="A520" s="140">
        <f t="shared" si="195"/>
        <v>44035</v>
      </c>
      <c r="B520" s="141">
        <f t="shared" ca="1" si="201"/>
        <v>160600.098</v>
      </c>
      <c r="C520" s="142">
        <f t="shared" si="196"/>
        <v>150000</v>
      </c>
      <c r="D520" s="143">
        <f ca="1">IF(A520&lt;$B$1,VLOOKUP(A520,[1]DI!$A$4:$B$15000,2,FALSE),0)</f>
        <v>2.1500000000000005E-2</v>
      </c>
      <c r="E520" s="142">
        <f t="shared" ca="1" si="202"/>
        <v>8.4419999999999995E-5</v>
      </c>
      <c r="F520" s="144">
        <f t="shared" si="197"/>
        <v>1.03</v>
      </c>
      <c r="G520" s="145">
        <f t="shared" ca="1" si="190"/>
        <v>1.0000869526</v>
      </c>
      <c r="H520" s="142">
        <f ca="1">TRUNC(PRODUCT(G$10:G519),15)</f>
        <v>1.0706673172541099</v>
      </c>
      <c r="I520" s="142">
        <f t="shared" si="198"/>
        <v>1</v>
      </c>
      <c r="J520" s="142">
        <f t="shared" ca="1" si="191"/>
        <v>1.0706673200000001</v>
      </c>
      <c r="K520" s="142">
        <f t="shared" ca="1" si="192"/>
        <v>10600.098</v>
      </c>
      <c r="L520" s="146">
        <f>IF(VLOOKUP(A520,$U$12:$AD$125,8)=VLOOKUP(A519,$U$12:$AD$125,8),0,VLOOKUP(A520,U$12:$AD$125,8))</f>
        <v>0</v>
      </c>
      <c r="M520" s="147">
        <f>IF(L520&gt;0,VLOOKUP(L520,T$12:$AC$125,7),0)</f>
        <v>0</v>
      </c>
      <c r="N520" s="142">
        <f t="shared" si="193"/>
        <v>0</v>
      </c>
      <c r="O520" s="142">
        <f t="shared" ca="1" si="194"/>
        <v>10600.098</v>
      </c>
      <c r="P520" s="148" t="str">
        <f t="shared" si="199"/>
        <v>A+J=</v>
      </c>
      <c r="Q520" s="149">
        <f t="shared" si="200"/>
        <v>44266</v>
      </c>
      <c r="R520" s="12"/>
      <c r="S520" s="12"/>
      <c r="V520" s="12"/>
      <c r="W520" s="12"/>
      <c r="X520" s="12"/>
      <c r="Y520" s="12"/>
      <c r="Z520" s="12"/>
      <c r="AA520" s="12"/>
      <c r="AB520" s="12"/>
      <c r="AC520" s="12"/>
      <c r="AD520" s="12"/>
      <c r="AE520" s="12"/>
      <c r="AF520" s="113">
        <f t="shared" si="209"/>
        <v>43914</v>
      </c>
      <c r="AG520" s="18">
        <f t="shared" ca="1" si="210"/>
        <v>159032.06399999</v>
      </c>
      <c r="AH520" s="18">
        <f t="shared" si="210"/>
        <v>150000</v>
      </c>
      <c r="AI520" s="6">
        <f t="shared" ca="1" si="210"/>
        <v>3.6500000000000005E-2</v>
      </c>
      <c r="AJ520" s="19">
        <f t="shared" ca="1" si="210"/>
        <v>1.4227E-4</v>
      </c>
      <c r="AK520" s="6">
        <f t="shared" si="210"/>
        <v>1.03</v>
      </c>
      <c r="AL520" s="113">
        <f t="shared" si="207"/>
        <v>43914</v>
      </c>
      <c r="AM520" s="19">
        <f t="shared" ca="1" si="211"/>
        <v>1.0602137599999999</v>
      </c>
      <c r="AN520" s="18">
        <f t="shared" ca="1" si="211"/>
        <v>9032.0639999899995</v>
      </c>
      <c r="AO520" s="12">
        <f t="shared" si="211"/>
        <v>0</v>
      </c>
      <c r="AP520" s="20">
        <f t="shared" si="211"/>
        <v>0</v>
      </c>
      <c r="AQ520" s="18">
        <f t="shared" si="211"/>
        <v>0</v>
      </c>
      <c r="AR520" s="13" t="str">
        <f t="shared" si="211"/>
        <v>A+J=</v>
      </c>
      <c r="AS520" s="113">
        <f t="shared" si="211"/>
        <v>44266</v>
      </c>
      <c r="AT520" s="21"/>
      <c r="AU520" s="21"/>
      <c r="AV520" s="45"/>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row>
    <row r="521" spans="1:199" x14ac:dyDescent="0.2">
      <c r="A521" s="140">
        <f t="shared" si="195"/>
        <v>44036</v>
      </c>
      <c r="B521" s="141">
        <f t="shared" ca="1" si="201"/>
        <v>160614.06150000001</v>
      </c>
      <c r="C521" s="142">
        <f t="shared" si="196"/>
        <v>150000</v>
      </c>
      <c r="D521" s="143">
        <f ca="1">IF(A521&lt;$B$1,VLOOKUP(A521,[1]DI!$A$4:$B$15000,2,FALSE),0)</f>
        <v>2.1500000000000005E-2</v>
      </c>
      <c r="E521" s="142">
        <f t="shared" ca="1" si="202"/>
        <v>8.4419999999999995E-5</v>
      </c>
      <c r="F521" s="144">
        <f t="shared" si="197"/>
        <v>1.03</v>
      </c>
      <c r="G521" s="145">
        <f t="shared" ca="1" si="190"/>
        <v>1.0000869526</v>
      </c>
      <c r="H521" s="142">
        <f ca="1">TRUNC(PRODUCT(G$10:G520),15)</f>
        <v>1.0707604145610801</v>
      </c>
      <c r="I521" s="142">
        <f t="shared" si="198"/>
        <v>1</v>
      </c>
      <c r="J521" s="142">
        <f t="shared" ca="1" si="191"/>
        <v>1.0707604100000001</v>
      </c>
      <c r="K521" s="142">
        <f t="shared" ca="1" si="192"/>
        <v>10614.0615</v>
      </c>
      <c r="L521" s="146">
        <f>IF(VLOOKUP(A521,$U$12:$AD$125,8)=VLOOKUP(A520,$U$12:$AD$125,8),0,VLOOKUP(A521,U$12:$AD$125,8))</f>
        <v>0</v>
      </c>
      <c r="M521" s="147">
        <f>IF(L521&gt;0,VLOOKUP(L521,T$12:$AC$125,7),0)</f>
        <v>0</v>
      </c>
      <c r="N521" s="142">
        <f t="shared" si="193"/>
        <v>0</v>
      </c>
      <c r="O521" s="142">
        <f t="shared" ca="1" si="194"/>
        <v>10614.0615</v>
      </c>
      <c r="P521" s="148" t="str">
        <f t="shared" si="199"/>
        <v>A+J=</v>
      </c>
      <c r="Q521" s="149">
        <f t="shared" si="200"/>
        <v>44266</v>
      </c>
      <c r="R521" s="12"/>
      <c r="S521" s="39"/>
      <c r="V521" s="39"/>
      <c r="W521" s="39"/>
      <c r="X521" s="39"/>
      <c r="Y521" s="39"/>
      <c r="Z521" s="39"/>
      <c r="AA521" s="39"/>
      <c r="AB521" s="39"/>
      <c r="AC521" s="39"/>
      <c r="AD521" s="39"/>
      <c r="AE521" s="39"/>
      <c r="AF521" s="113"/>
      <c r="AG521" s="18"/>
      <c r="AH521" s="18"/>
      <c r="AI521" s="6"/>
      <c r="AJ521" s="19"/>
      <c r="AK521" s="6"/>
      <c r="AL521" s="113"/>
      <c r="AM521" s="19"/>
      <c r="AN521" s="18"/>
      <c r="AO521" s="12"/>
      <c r="AP521" s="20"/>
      <c r="AQ521" s="18"/>
      <c r="AR521" s="13"/>
      <c r="AS521" s="113"/>
      <c r="AT521" s="40"/>
      <c r="AU521" s="40"/>
      <c r="AV521" s="46"/>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c r="DI521" s="40"/>
      <c r="DJ521" s="40"/>
      <c r="DK521" s="40"/>
      <c r="DL521" s="40"/>
      <c r="DM521" s="40"/>
      <c r="DN521" s="40"/>
      <c r="DO521" s="40"/>
      <c r="DP521" s="40"/>
      <c r="DQ521" s="40"/>
      <c r="DR521" s="40"/>
      <c r="DS521" s="40"/>
      <c r="DT521" s="40"/>
      <c r="DU521" s="40"/>
      <c r="DV521" s="40"/>
      <c r="DW521" s="40"/>
      <c r="DX521" s="40"/>
      <c r="DY521" s="40"/>
      <c r="DZ521" s="40"/>
      <c r="EA521" s="40"/>
      <c r="EB521" s="40"/>
      <c r="EC521" s="40"/>
      <c r="ED521" s="40"/>
      <c r="EE521" s="40"/>
      <c r="EF521" s="40"/>
      <c r="EG521" s="40"/>
      <c r="EH521" s="40"/>
      <c r="EI521" s="40"/>
      <c r="EJ521" s="40"/>
      <c r="EK521" s="40"/>
      <c r="EL521" s="40"/>
      <c r="EM521" s="40"/>
      <c r="EN521" s="40"/>
      <c r="EO521" s="40"/>
      <c r="EP521" s="40"/>
      <c r="EQ521" s="40"/>
      <c r="ER521" s="40"/>
      <c r="ES521" s="40"/>
      <c r="ET521" s="40"/>
      <c r="EU521" s="40"/>
      <c r="EV521" s="40"/>
      <c r="EW521" s="40"/>
      <c r="EX521" s="40"/>
      <c r="EY521" s="40"/>
      <c r="EZ521" s="40"/>
      <c r="FA521" s="40"/>
      <c r="FB521" s="40"/>
      <c r="FC521" s="40"/>
      <c r="FD521" s="40"/>
      <c r="FE521" s="40"/>
      <c r="FF521" s="40"/>
      <c r="FG521" s="40"/>
      <c r="FH521" s="40"/>
      <c r="FI521" s="40"/>
      <c r="FJ521" s="40"/>
      <c r="FK521" s="40"/>
      <c r="FL521" s="40"/>
      <c r="FM521" s="40"/>
      <c r="FN521" s="40"/>
      <c r="FO521" s="40"/>
      <c r="FP521" s="40"/>
      <c r="FQ521" s="40"/>
      <c r="FR521" s="40"/>
      <c r="FS521" s="40"/>
      <c r="FT521" s="40"/>
      <c r="FU521" s="40"/>
      <c r="FV521" s="40"/>
      <c r="FW521" s="40"/>
      <c r="FX521" s="40"/>
      <c r="FY521" s="40"/>
      <c r="FZ521" s="40"/>
      <c r="GA521" s="40"/>
      <c r="GB521" s="40"/>
      <c r="GC521" s="40"/>
      <c r="GD521" s="40"/>
      <c r="GE521" s="40"/>
      <c r="GF521" s="40"/>
      <c r="GG521" s="40"/>
      <c r="GH521" s="40"/>
      <c r="GI521" s="40"/>
      <c r="GJ521" s="40"/>
      <c r="GK521" s="40"/>
      <c r="GL521" s="40"/>
      <c r="GM521" s="40"/>
      <c r="GN521" s="40"/>
      <c r="GO521" s="40"/>
      <c r="GP521" s="40"/>
      <c r="GQ521" s="40"/>
    </row>
    <row r="522" spans="1:199" x14ac:dyDescent="0.2">
      <c r="A522" s="140">
        <f t="shared" si="195"/>
        <v>44037</v>
      </c>
      <c r="B522" s="141">
        <f t="shared" ca="1" si="201"/>
        <v>160628.02799999999</v>
      </c>
      <c r="C522" s="142">
        <f t="shared" si="196"/>
        <v>150000</v>
      </c>
      <c r="D522" s="143">
        <f ca="1">IF(A522&lt;$B$1,VLOOKUP(A522,[1]DI!$A$4:$B$15000,2,FALSE),0)</f>
        <v>0</v>
      </c>
      <c r="E522" s="142">
        <f t="shared" ca="1" si="202"/>
        <v>0</v>
      </c>
      <c r="F522" s="144">
        <f t="shared" si="197"/>
        <v>1.03</v>
      </c>
      <c r="G522" s="145">
        <f t="shared" ref="G522:G585" ca="1" si="212">TRUNC((1+(E522*F522)),15)</f>
        <v>1</v>
      </c>
      <c r="H522" s="142">
        <f ca="1">TRUNC(PRODUCT(G$10:G521),15)</f>
        <v>1.07085351996311</v>
      </c>
      <c r="I522" s="142">
        <f t="shared" si="198"/>
        <v>1</v>
      </c>
      <c r="J522" s="142">
        <f t="shared" ref="J522:J585" ca="1" si="213">ROUND(TRUNC(H522/I522,15),8)</f>
        <v>1.07085352</v>
      </c>
      <c r="K522" s="142">
        <f t="shared" ref="K522:K585" ca="1" si="214">TRUNC((C522*(J522-1)),8)</f>
        <v>10628.028</v>
      </c>
      <c r="L522" s="146">
        <f>IF(VLOOKUP(A522,$U$12:$AD$125,8)=VLOOKUP(A521,$U$12:$AD$125,8),0,VLOOKUP(A522,U$12:$AD$125,8))</f>
        <v>0</v>
      </c>
      <c r="M522" s="147">
        <f>IF(L522&gt;0,VLOOKUP(L522,T$12:$AC$125,7),0)</f>
        <v>0</v>
      </c>
      <c r="N522" s="142">
        <f t="shared" ref="N522:N585" si="215">IF(M522&gt;0,(C$10*M522),0)</f>
        <v>0</v>
      </c>
      <c r="O522" s="142">
        <f t="shared" ref="O522:O585" ca="1" si="216">(K522+N522)</f>
        <v>10628.028</v>
      </c>
      <c r="P522" s="148" t="str">
        <f t="shared" si="199"/>
        <v>A+J=</v>
      </c>
      <c r="Q522" s="149">
        <f t="shared" si="200"/>
        <v>44266</v>
      </c>
      <c r="R522" s="12"/>
      <c r="S522" s="12"/>
      <c r="V522" s="12"/>
      <c r="W522" s="12"/>
      <c r="X522" s="12"/>
      <c r="Y522" s="12"/>
      <c r="Z522" s="12"/>
      <c r="AA522" s="12"/>
      <c r="AB522" s="12"/>
      <c r="AC522" s="12"/>
      <c r="AD522" s="12"/>
      <c r="AE522" s="12"/>
      <c r="AF522" s="113" t="str">
        <f t="shared" ref="AF522:AS522" si="217">$B$6</f>
        <v>LF001900255</v>
      </c>
      <c r="AG522" s="12" t="str">
        <f t="shared" si="217"/>
        <v>LF001900255</v>
      </c>
      <c r="AH522" s="12" t="str">
        <f t="shared" si="217"/>
        <v>LF001900255</v>
      </c>
      <c r="AI522" s="12" t="str">
        <f t="shared" si="217"/>
        <v>LF001900255</v>
      </c>
      <c r="AJ522" s="12" t="str">
        <f t="shared" si="217"/>
        <v>LF001900255</v>
      </c>
      <c r="AK522" s="6" t="str">
        <f t="shared" si="217"/>
        <v>LF001900255</v>
      </c>
      <c r="AL522" s="113" t="str">
        <f t="shared" si="217"/>
        <v>LF001900255</v>
      </c>
      <c r="AM522" s="12" t="str">
        <f t="shared" si="217"/>
        <v>LF001900255</v>
      </c>
      <c r="AN522" s="12" t="str">
        <f t="shared" si="217"/>
        <v>LF001900255</v>
      </c>
      <c r="AO522" s="12" t="str">
        <f t="shared" si="217"/>
        <v>LF001900255</v>
      </c>
      <c r="AP522" s="20" t="str">
        <f t="shared" si="217"/>
        <v>LF001900255</v>
      </c>
      <c r="AQ522" s="12" t="str">
        <f t="shared" si="217"/>
        <v>LF001900255</v>
      </c>
      <c r="AR522" s="13" t="str">
        <f t="shared" si="217"/>
        <v>LF001900255</v>
      </c>
      <c r="AS522" s="113" t="str">
        <f t="shared" si="217"/>
        <v>LF001900255</v>
      </c>
      <c r="AT522" s="21"/>
      <c r="AU522" s="21"/>
      <c r="AV522" s="45"/>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row>
    <row r="523" spans="1:199" x14ac:dyDescent="0.2">
      <c r="A523" s="140">
        <f t="shared" ref="A523:A586" si="218">(A522+1)</f>
        <v>44038</v>
      </c>
      <c r="B523" s="141">
        <f t="shared" ca="1" si="201"/>
        <v>160628.02799999999</v>
      </c>
      <c r="C523" s="142">
        <f t="shared" ref="C523:C586" si="219">TRUNC(C522-N522,8)</f>
        <v>150000</v>
      </c>
      <c r="D523" s="143">
        <f ca="1">IF(A523&lt;$B$1,VLOOKUP(A523,[1]DI!$A$4:$B$15000,2,FALSE),0)</f>
        <v>0</v>
      </c>
      <c r="E523" s="142">
        <f t="shared" ca="1" si="202"/>
        <v>0</v>
      </c>
      <c r="F523" s="144">
        <f t="shared" ref="F523:F586" si="220">F522</f>
        <v>1.03</v>
      </c>
      <c r="G523" s="145">
        <f t="shared" ca="1" si="212"/>
        <v>1</v>
      </c>
      <c r="H523" s="142">
        <f ca="1">TRUNC(PRODUCT(G$10:G522),15)</f>
        <v>1.07085351996311</v>
      </c>
      <c r="I523" s="142">
        <f t="shared" ref="I523:I586" si="221">IF(OR(L522&gt;0,L522="E"),H522,I522)</f>
        <v>1</v>
      </c>
      <c r="J523" s="142">
        <f t="shared" ca="1" si="213"/>
        <v>1.07085352</v>
      </c>
      <c r="K523" s="142">
        <f t="shared" ca="1" si="214"/>
        <v>10628.028</v>
      </c>
      <c r="L523" s="146">
        <f>IF(VLOOKUP(A523,$U$12:$AD$125,8)=VLOOKUP(A522,$U$12:$AD$125,8),0,VLOOKUP(A523,U$12:$AD$125,8))</f>
        <v>0</v>
      </c>
      <c r="M523" s="147">
        <f>IF(L523&gt;0,VLOOKUP(L523,T$12:$AC$125,7),0)</f>
        <v>0</v>
      </c>
      <c r="N523" s="142">
        <f t="shared" si="215"/>
        <v>0</v>
      </c>
      <c r="O523" s="142">
        <f t="shared" ca="1" si="216"/>
        <v>10628.028</v>
      </c>
      <c r="P523" s="148" t="str">
        <f t="shared" ref="P523:P586" si="222">IF(L522&gt;0,VLOOKUP(A522,$U$12:$AD$125,9),P522)</f>
        <v>A+J=</v>
      </c>
      <c r="Q523" s="149">
        <f t="shared" ref="Q523:Q586" si="223">IF(L522&gt;0,VLOOKUP(A522,$U$12:$AD$125,10),Q522)</f>
        <v>44266</v>
      </c>
      <c r="R523" s="12"/>
      <c r="S523" s="12"/>
      <c r="V523" s="12"/>
      <c r="W523" s="12"/>
      <c r="X523" s="12"/>
      <c r="Y523" s="12"/>
      <c r="Z523" s="12"/>
      <c r="AA523" s="12"/>
      <c r="AB523" s="12"/>
      <c r="AC523" s="12"/>
      <c r="AD523" s="12"/>
      <c r="AE523" s="12"/>
      <c r="AF523" s="65" t="s">
        <v>14</v>
      </c>
      <c r="AG523" s="4" t="s">
        <v>7</v>
      </c>
      <c r="AH523" s="4" t="s">
        <v>8</v>
      </c>
      <c r="AI523" s="41" t="s">
        <v>9</v>
      </c>
      <c r="AJ523" s="42" t="s">
        <v>9</v>
      </c>
      <c r="AK523" s="41" t="s">
        <v>9</v>
      </c>
      <c r="AL523" s="115" t="s">
        <v>14</v>
      </c>
      <c r="AM523" s="42" t="s">
        <v>9</v>
      </c>
      <c r="AN523" s="4" t="s">
        <v>10</v>
      </c>
      <c r="AO523" s="9" t="s">
        <v>11</v>
      </c>
      <c r="AP523" s="43" t="s">
        <v>12</v>
      </c>
      <c r="AQ523" s="4" t="s">
        <v>12</v>
      </c>
      <c r="AR523" s="44" t="s">
        <v>13</v>
      </c>
      <c r="AS523" s="65" t="s">
        <v>13</v>
      </c>
      <c r="AT523" s="21"/>
      <c r="AU523" s="21"/>
      <c r="AV523" s="45"/>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row>
    <row r="524" spans="1:199" x14ac:dyDescent="0.2">
      <c r="A524" s="140">
        <f t="shared" si="218"/>
        <v>44039</v>
      </c>
      <c r="B524" s="141">
        <f t="shared" ref="B524:B587" ca="1" si="224">IF(A524&lt;=TODAY(),C524+K524,IF(AND(A524&gt;TODAY(),A524&lt;=$B$1),IF(VLOOKUP(TODAY(),$A$10:$D$5000,4,FALSE)=0,"n.d",C524+K524),"n.d"))</f>
        <v>160628.02799999999</v>
      </c>
      <c r="C524" s="142">
        <f t="shared" si="219"/>
        <v>150000</v>
      </c>
      <c r="D524" s="143">
        <f ca="1">IF(A524&lt;$B$1,VLOOKUP(A524,[1]DI!$A$4:$B$15000,2,FALSE),0)</f>
        <v>2.1500000000000005E-2</v>
      </c>
      <c r="E524" s="142">
        <f t="shared" ca="1" si="202"/>
        <v>8.4419999999999995E-5</v>
      </c>
      <c r="F524" s="144">
        <f t="shared" si="220"/>
        <v>1.03</v>
      </c>
      <c r="G524" s="145">
        <f t="shared" ca="1" si="212"/>
        <v>1.0000869526</v>
      </c>
      <c r="H524" s="142">
        <f ca="1">TRUNC(PRODUCT(G$10:G523),15)</f>
        <v>1.07085351996311</v>
      </c>
      <c r="I524" s="142">
        <f t="shared" si="221"/>
        <v>1</v>
      </c>
      <c r="J524" s="142">
        <f t="shared" ca="1" si="213"/>
        <v>1.07085352</v>
      </c>
      <c r="K524" s="142">
        <f t="shared" ca="1" si="214"/>
        <v>10628.028</v>
      </c>
      <c r="L524" s="146">
        <f>IF(VLOOKUP(A524,$U$12:$AD$125,8)=VLOOKUP(A523,$U$12:$AD$125,8),0,VLOOKUP(A524,U$12:$AD$125,8))</f>
        <v>0</v>
      </c>
      <c r="M524" s="147">
        <f>IF(L524&gt;0,VLOOKUP(L524,T$12:$AC$125,7),0)</f>
        <v>0</v>
      </c>
      <c r="N524" s="142">
        <f t="shared" si="215"/>
        <v>0</v>
      </c>
      <c r="O524" s="142">
        <f t="shared" ca="1" si="216"/>
        <v>10628.028</v>
      </c>
      <c r="P524" s="148" t="str">
        <f t="shared" si="222"/>
        <v>A+J=</v>
      </c>
      <c r="Q524" s="149">
        <f t="shared" si="223"/>
        <v>44266</v>
      </c>
      <c r="R524" s="12"/>
      <c r="S524" s="12"/>
      <c r="V524" s="12"/>
      <c r="W524" s="12"/>
      <c r="X524" s="12"/>
      <c r="Y524" s="12"/>
      <c r="Z524" s="12"/>
      <c r="AA524" s="12"/>
      <c r="AB524" s="12"/>
      <c r="AC524" s="12"/>
      <c r="AD524" s="12"/>
      <c r="AE524" s="12"/>
      <c r="AF524" s="65" t="s">
        <v>66</v>
      </c>
      <c r="AG524" s="18" t="str">
        <f>$B$6</f>
        <v>LF001900255</v>
      </c>
      <c r="AH524" s="4" t="s">
        <v>16</v>
      </c>
      <c r="AI524" s="24" t="s">
        <v>17</v>
      </c>
      <c r="AJ524" s="7"/>
      <c r="AK524" s="24" t="s">
        <v>18</v>
      </c>
      <c r="AL524" s="65"/>
      <c r="AM524" s="7"/>
      <c r="AN524" s="4"/>
      <c r="AO524" s="9"/>
      <c r="AP524" s="43"/>
      <c r="AQ524" s="4"/>
      <c r="AR524" s="44" t="s">
        <v>21</v>
      </c>
      <c r="AS524" s="65" t="s">
        <v>21</v>
      </c>
      <c r="AT524" s="21"/>
      <c r="AU524" s="21"/>
      <c r="AV524" s="45"/>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row>
    <row r="525" spans="1:199" x14ac:dyDescent="0.2">
      <c r="A525" s="140">
        <f t="shared" si="218"/>
        <v>44040</v>
      </c>
      <c r="B525" s="141">
        <f t="shared" ca="1" si="224"/>
        <v>160641.9945</v>
      </c>
      <c r="C525" s="142">
        <f t="shared" si="219"/>
        <v>150000</v>
      </c>
      <c r="D525" s="143">
        <f ca="1">IF(A525&lt;$B$1,VLOOKUP(A525,[1]DI!$A$4:$B$15000,2,FALSE),0)</f>
        <v>2.1500000000000005E-2</v>
      </c>
      <c r="E525" s="142">
        <f t="shared" ref="E525:E588" ca="1" si="225">ROUND((((1+D525)^(1/252)-1)),8)</f>
        <v>8.4419999999999995E-5</v>
      </c>
      <c r="F525" s="144">
        <f t="shared" si="220"/>
        <v>1.03</v>
      </c>
      <c r="G525" s="145">
        <f t="shared" ca="1" si="212"/>
        <v>1.0000869526</v>
      </c>
      <c r="H525" s="142">
        <f ca="1">TRUNC(PRODUCT(G$10:G524),15)</f>
        <v>1.0709466334608899</v>
      </c>
      <c r="I525" s="142">
        <f t="shared" si="221"/>
        <v>1</v>
      </c>
      <c r="J525" s="142">
        <f t="shared" ca="1" si="213"/>
        <v>1.0709466299999999</v>
      </c>
      <c r="K525" s="142">
        <f t="shared" ca="1" si="214"/>
        <v>10641.994500000001</v>
      </c>
      <c r="L525" s="146">
        <f>IF(VLOOKUP(A525,$U$12:$AD$125,8)=VLOOKUP(A524,$U$12:$AD$125,8),0,VLOOKUP(A525,U$12:$AD$125,8))</f>
        <v>0</v>
      </c>
      <c r="M525" s="147">
        <f>IF(L525&gt;0,VLOOKUP(L525,T$12:$AC$125,7),0)</f>
        <v>0</v>
      </c>
      <c r="N525" s="142">
        <f t="shared" si="215"/>
        <v>0</v>
      </c>
      <c r="O525" s="142">
        <f t="shared" ca="1" si="216"/>
        <v>10641.994500000001</v>
      </c>
      <c r="P525" s="148" t="str">
        <f t="shared" si="222"/>
        <v>A+J=</v>
      </c>
      <c r="Q525" s="149">
        <f t="shared" si="223"/>
        <v>44266</v>
      </c>
      <c r="R525" s="12"/>
      <c r="S525" s="12"/>
      <c r="V525" s="12"/>
      <c r="W525" s="12"/>
      <c r="X525" s="12"/>
      <c r="Y525" s="12"/>
      <c r="Z525" s="12"/>
      <c r="AA525" s="12"/>
      <c r="AB525" s="12"/>
      <c r="AC525" s="12"/>
      <c r="AD525" s="12"/>
      <c r="AE525" s="12"/>
      <c r="AF525" s="65" t="s">
        <v>66</v>
      </c>
      <c r="AG525" s="18"/>
      <c r="AH525" s="4"/>
      <c r="AI525" s="24"/>
      <c r="AJ525" s="7"/>
      <c r="AK525" s="24"/>
      <c r="AL525" s="65"/>
      <c r="AM525" s="7"/>
      <c r="AN525" s="4"/>
      <c r="AO525" s="9"/>
      <c r="AP525" s="43"/>
      <c r="AQ525" s="4"/>
      <c r="AR525" s="44" t="s">
        <v>25</v>
      </c>
      <c r="AS525" s="65" t="s">
        <v>14</v>
      </c>
      <c r="AT525" s="21"/>
      <c r="AU525" s="21"/>
      <c r="AV525" s="45"/>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row>
    <row r="526" spans="1:199" x14ac:dyDescent="0.2">
      <c r="A526" s="140">
        <f t="shared" si="218"/>
        <v>44041</v>
      </c>
      <c r="B526" s="141">
        <f t="shared" ca="1" si="224"/>
        <v>160655.96400000001</v>
      </c>
      <c r="C526" s="142">
        <f t="shared" si="219"/>
        <v>150000</v>
      </c>
      <c r="D526" s="143">
        <f ca="1">IF(A526&lt;$B$1,VLOOKUP(A526,[1]DI!$A$4:$B$15000,2,FALSE),0)</f>
        <v>2.1500000000000005E-2</v>
      </c>
      <c r="E526" s="142">
        <f t="shared" ca="1" si="225"/>
        <v>8.4419999999999995E-5</v>
      </c>
      <c r="F526" s="144">
        <f t="shared" si="220"/>
        <v>1.03</v>
      </c>
      <c r="G526" s="145">
        <f t="shared" ca="1" si="212"/>
        <v>1.0000869526</v>
      </c>
      <c r="H526" s="142">
        <f ca="1">TRUNC(PRODUCT(G$10:G525),15)</f>
        <v>1.07103975505513</v>
      </c>
      <c r="I526" s="142">
        <f t="shared" si="221"/>
        <v>1</v>
      </c>
      <c r="J526" s="142">
        <f t="shared" ca="1" si="213"/>
        <v>1.0710397599999999</v>
      </c>
      <c r="K526" s="142">
        <f t="shared" ca="1" si="214"/>
        <v>10655.964</v>
      </c>
      <c r="L526" s="146">
        <f>IF(VLOOKUP(A526,$U$12:$AD$125,8)=VLOOKUP(A525,$U$12:$AD$125,8),0,VLOOKUP(A526,U$12:$AD$125,8))</f>
        <v>0</v>
      </c>
      <c r="M526" s="147">
        <f>IF(L526&gt;0,VLOOKUP(L526,T$12:$AC$125,7),0)</f>
        <v>0</v>
      </c>
      <c r="N526" s="142">
        <f t="shared" si="215"/>
        <v>0</v>
      </c>
      <c r="O526" s="142">
        <f t="shared" ca="1" si="216"/>
        <v>10655.964</v>
      </c>
      <c r="P526" s="148" t="str">
        <f t="shared" si="222"/>
        <v>A+J=</v>
      </c>
      <c r="Q526" s="149">
        <f t="shared" si="223"/>
        <v>44266</v>
      </c>
      <c r="R526" s="12"/>
      <c r="S526" s="12"/>
      <c r="V526" s="12"/>
      <c r="W526" s="12"/>
      <c r="X526" s="12"/>
      <c r="Y526" s="12"/>
      <c r="Z526" s="12"/>
      <c r="AA526" s="12"/>
      <c r="AB526" s="12"/>
      <c r="AC526" s="12"/>
      <c r="AD526" s="12"/>
      <c r="AE526" s="12"/>
      <c r="AF526" s="65"/>
      <c r="AG526" s="4" t="s">
        <v>27</v>
      </c>
      <c r="AH526" s="4" t="s">
        <v>27</v>
      </c>
      <c r="AI526" s="24" t="s">
        <v>28</v>
      </c>
      <c r="AJ526" s="7" t="s">
        <v>29</v>
      </c>
      <c r="AK526" s="6" t="s">
        <v>30</v>
      </c>
      <c r="AL526" s="113"/>
      <c r="AM526" s="19" t="s">
        <v>33</v>
      </c>
      <c r="AN526" s="4" t="s">
        <v>27</v>
      </c>
      <c r="AO526" s="9"/>
      <c r="AP526" s="43" t="s">
        <v>34</v>
      </c>
      <c r="AQ526" s="4" t="s">
        <v>27</v>
      </c>
      <c r="AR526" s="44" t="s">
        <v>35</v>
      </c>
      <c r="AS526" s="113"/>
      <c r="AT526" s="21"/>
      <c r="AU526" s="21"/>
      <c r="AV526" s="45"/>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row>
    <row r="527" spans="1:199" x14ac:dyDescent="0.2">
      <c r="A527" s="140">
        <f t="shared" si="218"/>
        <v>44042</v>
      </c>
      <c r="B527" s="141">
        <f t="shared" ca="1" si="224"/>
        <v>160669.932</v>
      </c>
      <c r="C527" s="142">
        <f t="shared" si="219"/>
        <v>150000</v>
      </c>
      <c r="D527" s="143">
        <f ca="1">IF(A527&lt;$B$1,VLOOKUP(A527,[1]DI!$A$4:$B$15000,2,FALSE),0)</f>
        <v>2.1500000000000005E-2</v>
      </c>
      <c r="E527" s="142">
        <f t="shared" ca="1" si="225"/>
        <v>8.4419999999999995E-5</v>
      </c>
      <c r="F527" s="144">
        <f t="shared" si="220"/>
        <v>1.03</v>
      </c>
      <c r="G527" s="145">
        <f t="shared" ca="1" si="212"/>
        <v>1.0000869526</v>
      </c>
      <c r="H527" s="142">
        <f ca="1">TRUNC(PRODUCT(G$10:G526),15)</f>
        <v>1.07113288474653</v>
      </c>
      <c r="I527" s="142">
        <f t="shared" si="221"/>
        <v>1</v>
      </c>
      <c r="J527" s="142">
        <f t="shared" ca="1" si="213"/>
        <v>1.07113288</v>
      </c>
      <c r="K527" s="142">
        <f t="shared" ca="1" si="214"/>
        <v>10669.932000000001</v>
      </c>
      <c r="L527" s="146">
        <f>IF(VLOOKUP(A527,$U$12:$AD$125,8)=VLOOKUP(A526,$U$12:$AD$125,8),0,VLOOKUP(A527,U$12:$AD$125,8))</f>
        <v>0</v>
      </c>
      <c r="M527" s="147">
        <f>IF(L527&gt;0,VLOOKUP(L527,T$12:$AC$125,7),0)</f>
        <v>0</v>
      </c>
      <c r="N527" s="142">
        <f t="shared" si="215"/>
        <v>0</v>
      </c>
      <c r="O527" s="142">
        <f t="shared" ca="1" si="216"/>
        <v>10669.932000000001</v>
      </c>
      <c r="P527" s="148" t="str">
        <f t="shared" si="222"/>
        <v>A+J=</v>
      </c>
      <c r="Q527" s="149">
        <f t="shared" si="223"/>
        <v>44266</v>
      </c>
      <c r="R527" s="12"/>
      <c r="S527" s="12"/>
      <c r="V527" s="12"/>
      <c r="W527" s="12"/>
      <c r="X527" s="12"/>
      <c r="Y527" s="12"/>
      <c r="Z527" s="12"/>
      <c r="AA527" s="12"/>
      <c r="AB527" s="12"/>
      <c r="AC527" s="12"/>
      <c r="AD527" s="12"/>
      <c r="AE527" s="12"/>
      <c r="AF527" s="113"/>
      <c r="AG527" s="18"/>
      <c r="AH527" s="18"/>
      <c r="AI527" s="6"/>
      <c r="AJ527" s="19"/>
      <c r="AK527" s="6"/>
      <c r="AL527" s="113"/>
      <c r="AM527" s="19"/>
      <c r="AN527" s="18"/>
      <c r="AO527" s="12"/>
      <c r="AP527" s="20"/>
      <c r="AQ527" s="18"/>
      <c r="AR527" s="13"/>
      <c r="AS527" s="116"/>
      <c r="AT527" s="21"/>
      <c r="AU527" s="21"/>
      <c r="AV527" s="45"/>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row>
    <row r="528" spans="1:199" x14ac:dyDescent="0.2">
      <c r="A528" s="140">
        <f t="shared" si="218"/>
        <v>44043</v>
      </c>
      <c r="B528" s="141">
        <f t="shared" ca="1" si="224"/>
        <v>160683.90299999999</v>
      </c>
      <c r="C528" s="142">
        <f t="shared" si="219"/>
        <v>150000</v>
      </c>
      <c r="D528" s="143">
        <f ca="1">IF(A528&lt;$B$1,VLOOKUP(A528,[1]DI!$A$4:$B$15000,2,FALSE),0)</f>
        <v>2.1500000000000005E-2</v>
      </c>
      <c r="E528" s="142">
        <f t="shared" ca="1" si="225"/>
        <v>8.4419999999999995E-5</v>
      </c>
      <c r="F528" s="144">
        <f t="shared" si="220"/>
        <v>1.03</v>
      </c>
      <c r="G528" s="145">
        <f t="shared" ca="1" si="212"/>
        <v>1.0000869526</v>
      </c>
      <c r="H528" s="142">
        <f ca="1">TRUNC(PRODUCT(G$10:G527),15)</f>
        <v>1.0712260225358099</v>
      </c>
      <c r="I528" s="142">
        <f t="shared" si="221"/>
        <v>1</v>
      </c>
      <c r="J528" s="142">
        <f t="shared" ca="1" si="213"/>
        <v>1.0712260199999999</v>
      </c>
      <c r="K528" s="142">
        <f t="shared" ca="1" si="214"/>
        <v>10683.903</v>
      </c>
      <c r="L528" s="146">
        <f>IF(VLOOKUP(A528,$U$12:$AD$125,8)=VLOOKUP(A527,$U$12:$AD$125,8),0,VLOOKUP(A528,U$12:$AD$125,8))</f>
        <v>0</v>
      </c>
      <c r="M528" s="147">
        <f>IF(L528&gt;0,VLOOKUP(L528,T$12:$AC$125,7),0)</f>
        <v>0</v>
      </c>
      <c r="N528" s="142">
        <f t="shared" si="215"/>
        <v>0</v>
      </c>
      <c r="O528" s="142">
        <f t="shared" ca="1" si="216"/>
        <v>10683.903</v>
      </c>
      <c r="P528" s="148" t="str">
        <f t="shared" si="222"/>
        <v>A+J=</v>
      </c>
      <c r="Q528" s="149">
        <f t="shared" si="223"/>
        <v>44266</v>
      </c>
      <c r="R528" s="12"/>
      <c r="S528" s="12"/>
      <c r="V528" s="12"/>
      <c r="W528" s="12"/>
      <c r="X528" s="12"/>
      <c r="Y528" s="12"/>
      <c r="Z528" s="12"/>
      <c r="AA528" s="12"/>
      <c r="AB528" s="12"/>
      <c r="AC528" s="12"/>
      <c r="AD528" s="12"/>
      <c r="AE528" s="12"/>
      <c r="AF528" s="113">
        <f>(AF520+1)</f>
        <v>43915</v>
      </c>
      <c r="AG528" s="18">
        <f t="shared" ref="AG528:AK543" ca="1" si="226">VLOOKUP($AF528,$A$10:$Q$3625,(AG$1)+1)</f>
        <v>159055.36799999999</v>
      </c>
      <c r="AH528" s="18">
        <f t="shared" si="226"/>
        <v>150000</v>
      </c>
      <c r="AI528" s="6">
        <f t="shared" ca="1" si="226"/>
        <v>3.6500000000000005E-2</v>
      </c>
      <c r="AJ528" s="19">
        <f t="shared" ca="1" si="226"/>
        <v>1.4227E-4</v>
      </c>
      <c r="AK528" s="6">
        <f t="shared" si="226"/>
        <v>1.03</v>
      </c>
      <c r="AL528" s="113">
        <f t="shared" ref="AL528:AL557" si="227">AF528</f>
        <v>43915</v>
      </c>
      <c r="AM528" s="19">
        <f t="shared" ref="AM528:AS543" ca="1" si="228">VLOOKUP($AF528,$A$10:$Q$3625,(AM$1)+1)</f>
        <v>1.0603691200000001</v>
      </c>
      <c r="AN528" s="18">
        <f t="shared" ca="1" si="228"/>
        <v>9055.3680000000004</v>
      </c>
      <c r="AO528" s="12">
        <f t="shared" si="228"/>
        <v>0</v>
      </c>
      <c r="AP528" s="20">
        <f t="shared" si="228"/>
        <v>0</v>
      </c>
      <c r="AQ528" s="18">
        <f t="shared" si="228"/>
        <v>0</v>
      </c>
      <c r="AR528" s="13" t="str">
        <f t="shared" si="228"/>
        <v>A+J=</v>
      </c>
      <c r="AS528" s="113">
        <f t="shared" si="228"/>
        <v>44266</v>
      </c>
      <c r="AT528" s="21"/>
      <c r="AU528" s="21"/>
      <c r="AV528" s="45"/>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row>
    <row r="529" spans="1:196" x14ac:dyDescent="0.2">
      <c r="A529" s="140">
        <f t="shared" si="218"/>
        <v>44044</v>
      </c>
      <c r="B529" s="141">
        <f t="shared" ca="1" si="224"/>
        <v>160697.87549999999</v>
      </c>
      <c r="C529" s="142">
        <f t="shared" si="219"/>
        <v>150000</v>
      </c>
      <c r="D529" s="143">
        <f ca="1">IF(A529&lt;$B$1,VLOOKUP(A529,[1]DI!$A$4:$B$15000,2,FALSE),0)</f>
        <v>0</v>
      </c>
      <c r="E529" s="142">
        <f t="shared" ca="1" si="225"/>
        <v>0</v>
      </c>
      <c r="F529" s="144">
        <f t="shared" si="220"/>
        <v>1.03</v>
      </c>
      <c r="G529" s="145">
        <f t="shared" ca="1" si="212"/>
        <v>1</v>
      </c>
      <c r="H529" s="142">
        <f ca="1">TRUNC(PRODUCT(G$10:G528),15)</f>
        <v>1.07131916842365</v>
      </c>
      <c r="I529" s="142">
        <f t="shared" si="221"/>
        <v>1</v>
      </c>
      <c r="J529" s="142">
        <f t="shared" ca="1" si="213"/>
        <v>1.07131917</v>
      </c>
      <c r="K529" s="142">
        <f t="shared" ca="1" si="214"/>
        <v>10697.8755</v>
      </c>
      <c r="L529" s="146">
        <f>IF(VLOOKUP(A529,$U$12:$AD$125,8)=VLOOKUP(A528,$U$12:$AD$125,8),0,VLOOKUP(A529,U$12:$AD$125,8))</f>
        <v>0</v>
      </c>
      <c r="M529" s="147">
        <f>IF(L529&gt;0,VLOOKUP(L529,T$12:$AC$125,7),0)</f>
        <v>0</v>
      </c>
      <c r="N529" s="142">
        <f t="shared" si="215"/>
        <v>0</v>
      </c>
      <c r="O529" s="142">
        <f t="shared" ca="1" si="216"/>
        <v>10697.8755</v>
      </c>
      <c r="P529" s="148" t="str">
        <f t="shared" si="222"/>
        <v>A+J=</v>
      </c>
      <c r="Q529" s="149">
        <f t="shared" si="223"/>
        <v>44266</v>
      </c>
      <c r="R529" s="12"/>
      <c r="S529" s="12"/>
      <c r="V529" s="12"/>
      <c r="W529" s="12"/>
      <c r="X529" s="12"/>
      <c r="Y529" s="12"/>
      <c r="Z529" s="12"/>
      <c r="AA529" s="12"/>
      <c r="AB529" s="12"/>
      <c r="AC529" s="12"/>
      <c r="AD529" s="12"/>
      <c r="AE529" s="12"/>
      <c r="AF529" s="113">
        <f t="shared" ref="AF529:AF557" si="229">(AF528+1)</f>
        <v>43916</v>
      </c>
      <c r="AG529" s="18">
        <f t="shared" ca="1" si="226"/>
        <v>159078.6765</v>
      </c>
      <c r="AH529" s="18">
        <f t="shared" si="226"/>
        <v>150000</v>
      </c>
      <c r="AI529" s="6">
        <f t="shared" ca="1" si="226"/>
        <v>3.6500000000000005E-2</v>
      </c>
      <c r="AJ529" s="19">
        <f t="shared" ca="1" si="226"/>
        <v>1.4227E-4</v>
      </c>
      <c r="AK529" s="6">
        <f t="shared" si="226"/>
        <v>1.03</v>
      </c>
      <c r="AL529" s="113">
        <f t="shared" si="227"/>
        <v>43916</v>
      </c>
      <c r="AM529" s="19">
        <f t="shared" ca="1" si="228"/>
        <v>1.06052451</v>
      </c>
      <c r="AN529" s="18">
        <f t="shared" ca="1" si="228"/>
        <v>9078.6764999999996</v>
      </c>
      <c r="AO529" s="12">
        <f t="shared" si="228"/>
        <v>0</v>
      </c>
      <c r="AP529" s="20">
        <f t="shared" si="228"/>
        <v>0</v>
      </c>
      <c r="AQ529" s="18">
        <f t="shared" si="228"/>
        <v>0</v>
      </c>
      <c r="AR529" s="13" t="str">
        <f t="shared" si="228"/>
        <v>A+J=</v>
      </c>
      <c r="AS529" s="113">
        <f t="shared" si="228"/>
        <v>44266</v>
      </c>
      <c r="AT529" s="21"/>
      <c r="AU529" s="21"/>
      <c r="AV529" s="45"/>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row>
    <row r="530" spans="1:196" x14ac:dyDescent="0.2">
      <c r="A530" s="140">
        <f t="shared" si="218"/>
        <v>44045</v>
      </c>
      <c r="B530" s="141">
        <f t="shared" ca="1" si="224"/>
        <v>160697.87549999999</v>
      </c>
      <c r="C530" s="142">
        <f t="shared" si="219"/>
        <v>150000</v>
      </c>
      <c r="D530" s="143">
        <f ca="1">IF(A530&lt;$B$1,VLOOKUP(A530,[1]DI!$A$4:$B$15000,2,FALSE),0)</f>
        <v>0</v>
      </c>
      <c r="E530" s="142">
        <f t="shared" ca="1" si="225"/>
        <v>0</v>
      </c>
      <c r="F530" s="144">
        <f t="shared" si="220"/>
        <v>1.03</v>
      </c>
      <c r="G530" s="145">
        <f t="shared" ca="1" si="212"/>
        <v>1</v>
      </c>
      <c r="H530" s="142">
        <f ca="1">TRUNC(PRODUCT(G$10:G529),15)</f>
        <v>1.07131916842365</v>
      </c>
      <c r="I530" s="142">
        <f t="shared" si="221"/>
        <v>1</v>
      </c>
      <c r="J530" s="142">
        <f t="shared" ca="1" si="213"/>
        <v>1.07131917</v>
      </c>
      <c r="K530" s="142">
        <f t="shared" ca="1" si="214"/>
        <v>10697.8755</v>
      </c>
      <c r="L530" s="146">
        <f>IF(VLOOKUP(A530,$U$12:$AD$125,8)=VLOOKUP(A529,$U$12:$AD$125,8),0,VLOOKUP(A530,U$12:$AD$125,8))</f>
        <v>0</v>
      </c>
      <c r="M530" s="147">
        <f>IF(L530&gt;0,VLOOKUP(L530,T$12:$AC$125,7),0)</f>
        <v>0</v>
      </c>
      <c r="N530" s="142">
        <f t="shared" si="215"/>
        <v>0</v>
      </c>
      <c r="O530" s="142">
        <f t="shared" ca="1" si="216"/>
        <v>10697.8755</v>
      </c>
      <c r="P530" s="148" t="str">
        <f t="shared" si="222"/>
        <v>A+J=</v>
      </c>
      <c r="Q530" s="149">
        <f t="shared" si="223"/>
        <v>44266</v>
      </c>
      <c r="R530" s="12"/>
      <c r="S530" s="12"/>
      <c r="V530" s="12"/>
      <c r="W530" s="12"/>
      <c r="X530" s="12"/>
      <c r="Y530" s="12"/>
      <c r="Z530" s="12"/>
      <c r="AA530" s="12"/>
      <c r="AB530" s="12"/>
      <c r="AC530" s="12"/>
      <c r="AD530" s="12"/>
      <c r="AE530" s="12"/>
      <c r="AF530" s="113">
        <f t="shared" si="229"/>
        <v>43917</v>
      </c>
      <c r="AG530" s="18">
        <f t="shared" ca="1" si="226"/>
        <v>159101.98649998999</v>
      </c>
      <c r="AH530" s="18">
        <f t="shared" si="226"/>
        <v>150000</v>
      </c>
      <c r="AI530" s="6">
        <f t="shared" ca="1" si="226"/>
        <v>3.6500000000000005E-2</v>
      </c>
      <c r="AJ530" s="19">
        <f t="shared" ca="1" si="226"/>
        <v>1.4227E-4</v>
      </c>
      <c r="AK530" s="6">
        <f t="shared" si="226"/>
        <v>1.03</v>
      </c>
      <c r="AL530" s="113">
        <f t="shared" si="227"/>
        <v>43917</v>
      </c>
      <c r="AM530" s="19">
        <f t="shared" ca="1" si="228"/>
        <v>1.0606799099999999</v>
      </c>
      <c r="AN530" s="18">
        <f t="shared" ca="1" si="228"/>
        <v>9101.9864999900001</v>
      </c>
      <c r="AO530" s="12">
        <f t="shared" si="228"/>
        <v>0</v>
      </c>
      <c r="AP530" s="20">
        <f t="shared" si="228"/>
        <v>0</v>
      </c>
      <c r="AQ530" s="18">
        <f t="shared" si="228"/>
        <v>0</v>
      </c>
      <c r="AR530" s="13" t="str">
        <f t="shared" si="228"/>
        <v>A+J=</v>
      </c>
      <c r="AS530" s="113">
        <f t="shared" si="228"/>
        <v>44266</v>
      </c>
      <c r="AT530" s="21"/>
      <c r="AU530" s="21"/>
      <c r="AV530" s="45"/>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row>
    <row r="531" spans="1:196" x14ac:dyDescent="0.2">
      <c r="A531" s="140">
        <f t="shared" si="218"/>
        <v>44046</v>
      </c>
      <c r="B531" s="141">
        <f t="shared" ca="1" si="224"/>
        <v>160697.87549999999</v>
      </c>
      <c r="C531" s="142">
        <f t="shared" si="219"/>
        <v>150000</v>
      </c>
      <c r="D531" s="143">
        <f ca="1">IF(A531&lt;$B$1,VLOOKUP(A531,[1]DI!$A$4:$B$15000,2,FALSE),0)</f>
        <v>2.1500000000000005E-2</v>
      </c>
      <c r="E531" s="142">
        <f t="shared" ca="1" si="225"/>
        <v>8.4419999999999995E-5</v>
      </c>
      <c r="F531" s="144">
        <f t="shared" si="220"/>
        <v>1.03</v>
      </c>
      <c r="G531" s="145">
        <f t="shared" ca="1" si="212"/>
        <v>1.0000869526</v>
      </c>
      <c r="H531" s="142">
        <f ca="1">TRUNC(PRODUCT(G$10:G530),15)</f>
        <v>1.07131916842365</v>
      </c>
      <c r="I531" s="142">
        <f t="shared" si="221"/>
        <v>1</v>
      </c>
      <c r="J531" s="142">
        <f t="shared" ca="1" si="213"/>
        <v>1.07131917</v>
      </c>
      <c r="K531" s="142">
        <f t="shared" ca="1" si="214"/>
        <v>10697.8755</v>
      </c>
      <c r="L531" s="146">
        <f>IF(VLOOKUP(A531,$U$12:$AD$125,8)=VLOOKUP(A530,$U$12:$AD$125,8),0,VLOOKUP(A531,U$12:$AD$125,8))</f>
        <v>0</v>
      </c>
      <c r="M531" s="147">
        <f>IF(L531&gt;0,VLOOKUP(L531,T$12:$AC$125,7),0)</f>
        <v>0</v>
      </c>
      <c r="N531" s="142">
        <f t="shared" si="215"/>
        <v>0</v>
      </c>
      <c r="O531" s="142">
        <f t="shared" ca="1" si="216"/>
        <v>10697.8755</v>
      </c>
      <c r="P531" s="148" t="str">
        <f t="shared" si="222"/>
        <v>A+J=</v>
      </c>
      <c r="Q531" s="149">
        <f t="shared" si="223"/>
        <v>44266</v>
      </c>
      <c r="R531" s="12"/>
      <c r="S531" s="12"/>
      <c r="V531" s="12"/>
      <c r="W531" s="12"/>
      <c r="X531" s="12"/>
      <c r="Y531" s="12"/>
      <c r="Z531" s="12"/>
      <c r="AA531" s="12"/>
      <c r="AB531" s="12"/>
      <c r="AC531" s="12"/>
      <c r="AD531" s="12"/>
      <c r="AE531" s="12"/>
      <c r="AF531" s="113">
        <f t="shared" si="229"/>
        <v>43918</v>
      </c>
      <c r="AG531" s="18">
        <f t="shared" ca="1" si="226"/>
        <v>159125.30099999</v>
      </c>
      <c r="AH531" s="18">
        <f t="shared" si="226"/>
        <v>150000</v>
      </c>
      <c r="AI531" s="6">
        <f t="shared" ca="1" si="226"/>
        <v>0</v>
      </c>
      <c r="AJ531" s="19">
        <f t="shared" ca="1" si="226"/>
        <v>0</v>
      </c>
      <c r="AK531" s="6">
        <f t="shared" si="226"/>
        <v>1.03</v>
      </c>
      <c r="AL531" s="113">
        <f t="shared" si="227"/>
        <v>43918</v>
      </c>
      <c r="AM531" s="19">
        <f t="shared" ca="1" si="228"/>
        <v>1.0608353399999999</v>
      </c>
      <c r="AN531" s="18">
        <f t="shared" ca="1" si="228"/>
        <v>9125.3009999900005</v>
      </c>
      <c r="AO531" s="12">
        <f t="shared" si="228"/>
        <v>0</v>
      </c>
      <c r="AP531" s="20">
        <f t="shared" si="228"/>
        <v>0</v>
      </c>
      <c r="AQ531" s="18">
        <f t="shared" si="228"/>
        <v>0</v>
      </c>
      <c r="AR531" s="13" t="str">
        <f t="shared" si="228"/>
        <v>A+J=</v>
      </c>
      <c r="AS531" s="113">
        <f t="shared" si="228"/>
        <v>44266</v>
      </c>
      <c r="AT531" s="21"/>
      <c r="AU531" s="21"/>
      <c r="AV531" s="45"/>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row>
    <row r="532" spans="1:196" x14ac:dyDescent="0.2">
      <c r="A532" s="140">
        <f t="shared" si="218"/>
        <v>44047</v>
      </c>
      <c r="B532" s="141">
        <f t="shared" ca="1" si="224"/>
        <v>160711.848</v>
      </c>
      <c r="C532" s="142">
        <f t="shared" si="219"/>
        <v>150000</v>
      </c>
      <c r="D532" s="143">
        <f ca="1">IF(A532&lt;$B$1,VLOOKUP(A532,[1]DI!$A$4:$B$15000,2,FALSE),0)</f>
        <v>2.1500000000000005E-2</v>
      </c>
      <c r="E532" s="142">
        <f t="shared" ca="1" si="225"/>
        <v>8.4419999999999995E-5</v>
      </c>
      <c r="F532" s="144">
        <f t="shared" si="220"/>
        <v>1.03</v>
      </c>
      <c r="G532" s="145">
        <f t="shared" ca="1" si="212"/>
        <v>1.0000869526</v>
      </c>
      <c r="H532" s="142">
        <f ca="1">TRUNC(PRODUCT(G$10:G531),15)</f>
        <v>1.0714123224107801</v>
      </c>
      <c r="I532" s="142">
        <f t="shared" si="221"/>
        <v>1</v>
      </c>
      <c r="J532" s="142">
        <f t="shared" ca="1" si="213"/>
        <v>1.0714123200000001</v>
      </c>
      <c r="K532" s="142">
        <f t="shared" ca="1" si="214"/>
        <v>10711.848</v>
      </c>
      <c r="L532" s="146">
        <f>IF(VLOOKUP(A532,$U$12:$AD$125,8)=VLOOKUP(A531,$U$12:$AD$125,8),0,VLOOKUP(A532,U$12:$AD$125,8))</f>
        <v>0</v>
      </c>
      <c r="M532" s="147">
        <f>IF(L532&gt;0,VLOOKUP(L532,T$12:$AC$125,7),0)</f>
        <v>0</v>
      </c>
      <c r="N532" s="142">
        <f t="shared" si="215"/>
        <v>0</v>
      </c>
      <c r="O532" s="142">
        <f t="shared" ca="1" si="216"/>
        <v>10711.848</v>
      </c>
      <c r="P532" s="148" t="str">
        <f t="shared" si="222"/>
        <v>A+J=</v>
      </c>
      <c r="Q532" s="149">
        <f t="shared" si="223"/>
        <v>44266</v>
      </c>
      <c r="R532" s="12"/>
      <c r="S532" s="12"/>
      <c r="V532" s="12"/>
      <c r="W532" s="12"/>
      <c r="X532" s="12"/>
      <c r="Y532" s="12"/>
      <c r="Z532" s="12"/>
      <c r="AA532" s="12"/>
      <c r="AB532" s="12"/>
      <c r="AC532" s="12"/>
      <c r="AD532" s="12"/>
      <c r="AE532" s="12"/>
      <c r="AF532" s="113">
        <f t="shared" si="229"/>
        <v>43919</v>
      </c>
      <c r="AG532" s="18">
        <f t="shared" ca="1" si="226"/>
        <v>159125.30099999</v>
      </c>
      <c r="AH532" s="18">
        <f t="shared" si="226"/>
        <v>150000</v>
      </c>
      <c r="AI532" s="6">
        <f t="shared" ca="1" si="226"/>
        <v>0</v>
      </c>
      <c r="AJ532" s="19">
        <f t="shared" ca="1" si="226"/>
        <v>0</v>
      </c>
      <c r="AK532" s="6">
        <f t="shared" si="226"/>
        <v>1.03</v>
      </c>
      <c r="AL532" s="113">
        <f t="shared" si="227"/>
        <v>43919</v>
      </c>
      <c r="AM532" s="19">
        <f t="shared" ca="1" si="228"/>
        <v>1.0608353399999999</v>
      </c>
      <c r="AN532" s="18">
        <f t="shared" ca="1" si="228"/>
        <v>9125.3009999900005</v>
      </c>
      <c r="AO532" s="12">
        <f t="shared" si="228"/>
        <v>0</v>
      </c>
      <c r="AP532" s="20">
        <f t="shared" si="228"/>
        <v>0</v>
      </c>
      <c r="AQ532" s="18">
        <f t="shared" si="228"/>
        <v>0</v>
      </c>
      <c r="AR532" s="13" t="str">
        <f t="shared" si="228"/>
        <v>A+J=</v>
      </c>
      <c r="AS532" s="113">
        <f t="shared" si="228"/>
        <v>44266</v>
      </c>
      <c r="AT532" s="21"/>
      <c r="AU532" s="21"/>
      <c r="AV532" s="45"/>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row>
    <row r="533" spans="1:196" x14ac:dyDescent="0.2">
      <c r="A533" s="140">
        <f t="shared" si="218"/>
        <v>44048</v>
      </c>
      <c r="B533" s="141">
        <f t="shared" ca="1" si="224"/>
        <v>160725.82199999999</v>
      </c>
      <c r="C533" s="142">
        <f t="shared" si="219"/>
        <v>150000</v>
      </c>
      <c r="D533" s="143">
        <f ca="1">IF(A533&lt;$B$1,VLOOKUP(A533,[1]DI!$A$4:$B$15000,2,FALSE),0)</f>
        <v>2.1500000000000005E-2</v>
      </c>
      <c r="E533" s="142">
        <f t="shared" ca="1" si="225"/>
        <v>8.4419999999999995E-5</v>
      </c>
      <c r="F533" s="144">
        <f t="shared" si="220"/>
        <v>1.03</v>
      </c>
      <c r="G533" s="145">
        <f t="shared" ca="1" si="212"/>
        <v>1.0000869526</v>
      </c>
      <c r="H533" s="142">
        <f ca="1">TRUNC(PRODUCT(G$10:G532),15)</f>
        <v>1.07150548449788</v>
      </c>
      <c r="I533" s="142">
        <f t="shared" si="221"/>
        <v>1</v>
      </c>
      <c r="J533" s="142">
        <f t="shared" ca="1" si="213"/>
        <v>1.0715054799999999</v>
      </c>
      <c r="K533" s="142">
        <f t="shared" ca="1" si="214"/>
        <v>10725.822</v>
      </c>
      <c r="L533" s="146">
        <f>IF(VLOOKUP(A533,$U$12:$AD$125,8)=VLOOKUP(A532,$U$12:$AD$125,8),0,VLOOKUP(A533,U$12:$AD$125,8))</f>
        <v>0</v>
      </c>
      <c r="M533" s="147">
        <f>IF(L533&gt;0,VLOOKUP(L533,T$12:$AC$125,7),0)</f>
        <v>0</v>
      </c>
      <c r="N533" s="142">
        <f t="shared" si="215"/>
        <v>0</v>
      </c>
      <c r="O533" s="142">
        <f t="shared" ca="1" si="216"/>
        <v>10725.822</v>
      </c>
      <c r="P533" s="148" t="str">
        <f t="shared" si="222"/>
        <v>A+J=</v>
      </c>
      <c r="Q533" s="149">
        <f t="shared" si="223"/>
        <v>44266</v>
      </c>
      <c r="R533" s="12"/>
      <c r="S533" s="12"/>
      <c r="V533" s="12"/>
      <c r="W533" s="12"/>
      <c r="X533" s="12"/>
      <c r="Y533" s="12"/>
      <c r="Z533" s="12"/>
      <c r="AA533" s="12"/>
      <c r="AB533" s="12"/>
      <c r="AC533" s="12"/>
      <c r="AD533" s="12"/>
      <c r="AE533" s="12"/>
      <c r="AF533" s="113">
        <f t="shared" si="229"/>
        <v>43920</v>
      </c>
      <c r="AG533" s="18">
        <f t="shared" ca="1" si="226"/>
        <v>159125.30099999</v>
      </c>
      <c r="AH533" s="18">
        <f t="shared" si="226"/>
        <v>150000</v>
      </c>
      <c r="AI533" s="6">
        <f t="shared" ca="1" si="226"/>
        <v>3.6500000000000005E-2</v>
      </c>
      <c r="AJ533" s="19">
        <f t="shared" ca="1" si="226"/>
        <v>1.4227E-4</v>
      </c>
      <c r="AK533" s="6">
        <f t="shared" si="226"/>
        <v>1.03</v>
      </c>
      <c r="AL533" s="113">
        <f t="shared" si="227"/>
        <v>43920</v>
      </c>
      <c r="AM533" s="19">
        <f t="shared" ca="1" si="228"/>
        <v>1.0608353399999999</v>
      </c>
      <c r="AN533" s="18">
        <f t="shared" ca="1" si="228"/>
        <v>9125.3009999900005</v>
      </c>
      <c r="AO533" s="12">
        <f t="shared" si="228"/>
        <v>0</v>
      </c>
      <c r="AP533" s="20">
        <f t="shared" si="228"/>
        <v>0</v>
      </c>
      <c r="AQ533" s="18">
        <f t="shared" si="228"/>
        <v>0</v>
      </c>
      <c r="AR533" s="13" t="str">
        <f t="shared" si="228"/>
        <v>A+J=</v>
      </c>
      <c r="AS533" s="113">
        <f t="shared" si="228"/>
        <v>44266</v>
      </c>
      <c r="AT533" s="21"/>
      <c r="AU533" s="21"/>
      <c r="AV533" s="45"/>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row>
    <row r="534" spans="1:196" x14ac:dyDescent="0.2">
      <c r="A534" s="140">
        <f t="shared" si="218"/>
        <v>44049</v>
      </c>
      <c r="B534" s="141">
        <f t="shared" ca="1" si="224"/>
        <v>160739.79749999999</v>
      </c>
      <c r="C534" s="142">
        <f t="shared" si="219"/>
        <v>150000</v>
      </c>
      <c r="D534" s="143">
        <f ca="1">IF(A534&lt;$B$1,VLOOKUP(A534,[1]DI!$A$4:$B$15000,2,FALSE),0)</f>
        <v>1.9000000000000006E-2</v>
      </c>
      <c r="E534" s="142">
        <f t="shared" ca="1" si="225"/>
        <v>7.4690000000000005E-5</v>
      </c>
      <c r="F534" s="144">
        <f t="shared" si="220"/>
        <v>1.03</v>
      </c>
      <c r="G534" s="145">
        <f t="shared" ca="1" si="212"/>
        <v>1.0000769306999999</v>
      </c>
      <c r="H534" s="142">
        <f ca="1">TRUNC(PRODUCT(G$10:G533),15)</f>
        <v>1.0715986546856799</v>
      </c>
      <c r="I534" s="142">
        <f t="shared" si="221"/>
        <v>1</v>
      </c>
      <c r="J534" s="142">
        <f t="shared" ca="1" si="213"/>
        <v>1.0715986500000001</v>
      </c>
      <c r="K534" s="142">
        <f t="shared" ca="1" si="214"/>
        <v>10739.797500000001</v>
      </c>
      <c r="L534" s="146">
        <f>IF(VLOOKUP(A534,$U$12:$AD$125,8)=VLOOKUP(A533,$U$12:$AD$125,8),0,VLOOKUP(A534,U$12:$AD$125,8))</f>
        <v>0</v>
      </c>
      <c r="M534" s="147">
        <f>IF(L534&gt;0,VLOOKUP(L534,T$12:$AC$125,7),0)</f>
        <v>0</v>
      </c>
      <c r="N534" s="142">
        <f t="shared" si="215"/>
        <v>0</v>
      </c>
      <c r="O534" s="142">
        <f t="shared" ca="1" si="216"/>
        <v>10739.797500000001</v>
      </c>
      <c r="P534" s="148" t="str">
        <f t="shared" si="222"/>
        <v>A+J=</v>
      </c>
      <c r="Q534" s="149">
        <f t="shared" si="223"/>
        <v>44266</v>
      </c>
      <c r="R534" s="12"/>
      <c r="S534" s="12"/>
      <c r="V534" s="12"/>
      <c r="W534" s="12"/>
      <c r="X534" s="12"/>
      <c r="Y534" s="12"/>
      <c r="Z534" s="12"/>
      <c r="AA534" s="12"/>
      <c r="AB534" s="12"/>
      <c r="AC534" s="12"/>
      <c r="AD534" s="12"/>
      <c r="AE534" s="12"/>
      <c r="AF534" s="113">
        <f t="shared" si="229"/>
        <v>43921</v>
      </c>
      <c r="AG534" s="18">
        <f t="shared" ca="1" si="226"/>
        <v>159148.61999999001</v>
      </c>
      <c r="AH534" s="18">
        <f t="shared" si="226"/>
        <v>150000</v>
      </c>
      <c r="AI534" s="6">
        <f t="shared" ca="1" si="226"/>
        <v>3.6500000000000005E-2</v>
      </c>
      <c r="AJ534" s="19">
        <f t="shared" ca="1" si="226"/>
        <v>1.4227E-4</v>
      </c>
      <c r="AK534" s="6">
        <f t="shared" si="226"/>
        <v>1.03</v>
      </c>
      <c r="AL534" s="113">
        <f t="shared" si="227"/>
        <v>43921</v>
      </c>
      <c r="AM534" s="19">
        <f t="shared" ca="1" si="228"/>
        <v>1.0609907999999999</v>
      </c>
      <c r="AN534" s="18">
        <f t="shared" ca="1" si="228"/>
        <v>9148.61999999</v>
      </c>
      <c r="AO534" s="12">
        <f t="shared" si="228"/>
        <v>0</v>
      </c>
      <c r="AP534" s="20">
        <f t="shared" si="228"/>
        <v>0</v>
      </c>
      <c r="AQ534" s="18">
        <f t="shared" si="228"/>
        <v>0</v>
      </c>
      <c r="AR534" s="13" t="str">
        <f t="shared" si="228"/>
        <v>A+J=</v>
      </c>
      <c r="AS534" s="113">
        <f t="shared" si="228"/>
        <v>44266</v>
      </c>
      <c r="AT534" s="21"/>
      <c r="AU534" s="21"/>
      <c r="AV534" s="45"/>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row>
    <row r="535" spans="1:196" x14ac:dyDescent="0.2">
      <c r="A535" s="140">
        <f t="shared" si="218"/>
        <v>44050</v>
      </c>
      <c r="B535" s="141">
        <f t="shared" ca="1" si="224"/>
        <v>160752.1635</v>
      </c>
      <c r="C535" s="142">
        <f t="shared" si="219"/>
        <v>150000</v>
      </c>
      <c r="D535" s="143">
        <f ca="1">IF(A535&lt;$B$1,VLOOKUP(A535,[1]DI!$A$4:$B$15000,2,FALSE),0)</f>
        <v>1.9000000000000006E-2</v>
      </c>
      <c r="E535" s="142">
        <f t="shared" ca="1" si="225"/>
        <v>7.4690000000000005E-5</v>
      </c>
      <c r="F535" s="144">
        <f t="shared" si="220"/>
        <v>1.03</v>
      </c>
      <c r="G535" s="145">
        <f t="shared" ca="1" si="212"/>
        <v>1.0000769306999999</v>
      </c>
      <c r="H535" s="142">
        <f ca="1">TRUNC(PRODUCT(G$10:G534),15)</f>
        <v>1.0716810935203001</v>
      </c>
      <c r="I535" s="142">
        <f t="shared" si="221"/>
        <v>1</v>
      </c>
      <c r="J535" s="142">
        <f t="shared" ca="1" si="213"/>
        <v>1.07168109</v>
      </c>
      <c r="K535" s="142">
        <f t="shared" ca="1" si="214"/>
        <v>10752.163500000001</v>
      </c>
      <c r="L535" s="146">
        <f>IF(VLOOKUP(A535,$U$12:$AD$125,8)=VLOOKUP(A534,$U$12:$AD$125,8),0,VLOOKUP(A535,U$12:$AD$125,8))</f>
        <v>0</v>
      </c>
      <c r="M535" s="147">
        <f>IF(L535&gt;0,VLOOKUP(L535,T$12:$AC$125,7),0)</f>
        <v>0</v>
      </c>
      <c r="N535" s="142">
        <f t="shared" si="215"/>
        <v>0</v>
      </c>
      <c r="O535" s="142">
        <f t="shared" ca="1" si="216"/>
        <v>10752.163500000001</v>
      </c>
      <c r="P535" s="148" t="str">
        <f t="shared" si="222"/>
        <v>A+J=</v>
      </c>
      <c r="Q535" s="149">
        <f t="shared" si="223"/>
        <v>44266</v>
      </c>
      <c r="R535" s="12"/>
      <c r="S535" s="12"/>
      <c r="V535" s="12"/>
      <c r="W535" s="12"/>
      <c r="X535" s="12"/>
      <c r="Y535" s="12"/>
      <c r="Z535" s="12"/>
      <c r="AA535" s="12"/>
      <c r="AB535" s="12"/>
      <c r="AC535" s="12"/>
      <c r="AD535" s="12"/>
      <c r="AE535" s="12"/>
      <c r="AF535" s="113">
        <f t="shared" si="229"/>
        <v>43922</v>
      </c>
      <c r="AG535" s="18">
        <f t="shared" ca="1" si="226"/>
        <v>159171.9405</v>
      </c>
      <c r="AH535" s="18">
        <f t="shared" si="226"/>
        <v>150000</v>
      </c>
      <c r="AI535" s="6">
        <f t="shared" ca="1" si="226"/>
        <v>3.6500000000000005E-2</v>
      </c>
      <c r="AJ535" s="19">
        <f t="shared" ca="1" si="226"/>
        <v>1.4227E-4</v>
      </c>
      <c r="AK535" s="6">
        <f t="shared" si="226"/>
        <v>1.03</v>
      </c>
      <c r="AL535" s="113">
        <f t="shared" si="227"/>
        <v>43922</v>
      </c>
      <c r="AM535" s="19">
        <f t="shared" ca="1" si="228"/>
        <v>1.0611462700000001</v>
      </c>
      <c r="AN535" s="18">
        <f t="shared" ca="1" si="228"/>
        <v>9171.9405000000006</v>
      </c>
      <c r="AO535" s="12">
        <f t="shared" si="228"/>
        <v>0</v>
      </c>
      <c r="AP535" s="20">
        <f t="shared" si="228"/>
        <v>0</v>
      </c>
      <c r="AQ535" s="18">
        <f t="shared" si="228"/>
        <v>0</v>
      </c>
      <c r="AR535" s="13" t="str">
        <f t="shared" si="228"/>
        <v>A+J=</v>
      </c>
      <c r="AS535" s="113">
        <f t="shared" si="228"/>
        <v>44266</v>
      </c>
      <c r="AT535" s="21"/>
      <c r="AU535" s="21"/>
      <c r="AV535" s="45"/>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row>
    <row r="536" spans="1:196" x14ac:dyDescent="0.2">
      <c r="A536" s="140">
        <f t="shared" si="218"/>
        <v>44051</v>
      </c>
      <c r="B536" s="141">
        <f t="shared" ca="1" si="224"/>
        <v>160764.53099999999</v>
      </c>
      <c r="C536" s="142">
        <f t="shared" si="219"/>
        <v>150000</v>
      </c>
      <c r="D536" s="143">
        <f ca="1">IF(A536&lt;$B$1,VLOOKUP(A536,[1]DI!$A$4:$B$15000,2,FALSE),0)</f>
        <v>0</v>
      </c>
      <c r="E536" s="142">
        <f t="shared" ca="1" si="225"/>
        <v>0</v>
      </c>
      <c r="F536" s="144">
        <f t="shared" si="220"/>
        <v>1.03</v>
      </c>
      <c r="G536" s="145">
        <f t="shared" ca="1" si="212"/>
        <v>1</v>
      </c>
      <c r="H536" s="142">
        <f ca="1">TRUNC(PRODUCT(G$10:G535),15)</f>
        <v>1.0717635386969999</v>
      </c>
      <c r="I536" s="142">
        <f t="shared" si="221"/>
        <v>1</v>
      </c>
      <c r="J536" s="142">
        <f t="shared" ca="1" si="213"/>
        <v>1.0717635400000001</v>
      </c>
      <c r="K536" s="142">
        <f t="shared" ca="1" si="214"/>
        <v>10764.531000000001</v>
      </c>
      <c r="L536" s="146">
        <f>IF(VLOOKUP(A536,$U$12:$AD$125,8)=VLOOKUP(A535,$U$12:$AD$125,8),0,VLOOKUP(A536,U$12:$AD$125,8))</f>
        <v>0</v>
      </c>
      <c r="M536" s="147">
        <f>IF(L536&gt;0,VLOOKUP(L536,T$12:$AC$125,7),0)</f>
        <v>0</v>
      </c>
      <c r="N536" s="142">
        <f t="shared" si="215"/>
        <v>0</v>
      </c>
      <c r="O536" s="142">
        <f t="shared" ca="1" si="216"/>
        <v>10764.531000000001</v>
      </c>
      <c r="P536" s="148" t="str">
        <f t="shared" si="222"/>
        <v>A+J=</v>
      </c>
      <c r="Q536" s="149">
        <f t="shared" si="223"/>
        <v>44266</v>
      </c>
      <c r="R536" s="12"/>
      <c r="S536" s="12"/>
      <c r="V536" s="12"/>
      <c r="W536" s="12"/>
      <c r="X536" s="12"/>
      <c r="Y536" s="12"/>
      <c r="Z536" s="12"/>
      <c r="AA536" s="12"/>
      <c r="AB536" s="12"/>
      <c r="AC536" s="12"/>
      <c r="AD536" s="12"/>
      <c r="AE536" s="12"/>
      <c r="AF536" s="113">
        <f t="shared" si="229"/>
        <v>43923</v>
      </c>
      <c r="AG536" s="18">
        <f t="shared" ca="1" si="226"/>
        <v>159195.26550000001</v>
      </c>
      <c r="AH536" s="18">
        <f t="shared" si="226"/>
        <v>150000</v>
      </c>
      <c r="AI536" s="6">
        <f t="shared" ca="1" si="226"/>
        <v>3.6500000000000005E-2</v>
      </c>
      <c r="AJ536" s="19">
        <f t="shared" ca="1" si="226"/>
        <v>1.4227E-4</v>
      </c>
      <c r="AK536" s="6">
        <f t="shared" si="226"/>
        <v>1.03</v>
      </c>
      <c r="AL536" s="113">
        <f t="shared" si="227"/>
        <v>43923</v>
      </c>
      <c r="AM536" s="19">
        <f t="shared" ca="1" si="228"/>
        <v>1.06130177</v>
      </c>
      <c r="AN536" s="18">
        <f t="shared" ca="1" si="228"/>
        <v>9195.2654999999995</v>
      </c>
      <c r="AO536" s="12">
        <f t="shared" si="228"/>
        <v>0</v>
      </c>
      <c r="AP536" s="20">
        <f t="shared" si="228"/>
        <v>0</v>
      </c>
      <c r="AQ536" s="18">
        <f t="shared" si="228"/>
        <v>0</v>
      </c>
      <c r="AR536" s="13" t="str">
        <f t="shared" si="228"/>
        <v>A+J=</v>
      </c>
      <c r="AS536" s="113">
        <f t="shared" si="228"/>
        <v>44266</v>
      </c>
      <c r="AT536" s="21"/>
      <c r="AU536" s="21"/>
      <c r="AV536" s="45"/>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row>
    <row r="537" spans="1:196" x14ac:dyDescent="0.2">
      <c r="A537" s="140">
        <f t="shared" si="218"/>
        <v>44052</v>
      </c>
      <c r="B537" s="141">
        <f t="shared" ca="1" si="224"/>
        <v>160764.53099999999</v>
      </c>
      <c r="C537" s="142">
        <f t="shared" si="219"/>
        <v>150000</v>
      </c>
      <c r="D537" s="143">
        <f ca="1">IF(A537&lt;$B$1,VLOOKUP(A537,[1]DI!$A$4:$B$15000,2,FALSE),0)</f>
        <v>0</v>
      </c>
      <c r="E537" s="142">
        <f t="shared" ca="1" si="225"/>
        <v>0</v>
      </c>
      <c r="F537" s="144">
        <f t="shared" si="220"/>
        <v>1.03</v>
      </c>
      <c r="G537" s="145">
        <f t="shared" ca="1" si="212"/>
        <v>1</v>
      </c>
      <c r="H537" s="142">
        <f ca="1">TRUNC(PRODUCT(G$10:G536),15)</f>
        <v>1.0717635386969999</v>
      </c>
      <c r="I537" s="142">
        <f t="shared" si="221"/>
        <v>1</v>
      </c>
      <c r="J537" s="142">
        <f t="shared" ca="1" si="213"/>
        <v>1.0717635400000001</v>
      </c>
      <c r="K537" s="142">
        <f t="shared" ca="1" si="214"/>
        <v>10764.531000000001</v>
      </c>
      <c r="L537" s="146">
        <f>IF(VLOOKUP(A537,$U$12:$AD$125,8)=VLOOKUP(A536,$U$12:$AD$125,8),0,VLOOKUP(A537,U$12:$AD$125,8))</f>
        <v>0</v>
      </c>
      <c r="M537" s="147">
        <f>IF(L537&gt;0,VLOOKUP(L537,T$12:$AC$125,7),0)</f>
        <v>0</v>
      </c>
      <c r="N537" s="142">
        <f t="shared" si="215"/>
        <v>0</v>
      </c>
      <c r="O537" s="142">
        <f t="shared" ca="1" si="216"/>
        <v>10764.531000000001</v>
      </c>
      <c r="P537" s="148" t="str">
        <f t="shared" si="222"/>
        <v>A+J=</v>
      </c>
      <c r="Q537" s="149">
        <f t="shared" si="223"/>
        <v>44266</v>
      </c>
      <c r="R537" s="12"/>
      <c r="S537" s="12"/>
      <c r="V537" s="12"/>
      <c r="W537" s="12"/>
      <c r="X537" s="12"/>
      <c r="Y537" s="12"/>
      <c r="Z537" s="12"/>
      <c r="AA537" s="12"/>
      <c r="AB537" s="12"/>
      <c r="AC537" s="12"/>
      <c r="AD537" s="12"/>
      <c r="AE537" s="12"/>
      <c r="AF537" s="113">
        <f t="shared" si="229"/>
        <v>43924</v>
      </c>
      <c r="AG537" s="18">
        <f t="shared" ca="1" si="226"/>
        <v>159218.59349999999</v>
      </c>
      <c r="AH537" s="18">
        <f t="shared" si="226"/>
        <v>150000</v>
      </c>
      <c r="AI537" s="6">
        <f t="shared" ca="1" si="226"/>
        <v>3.6500000000000005E-2</v>
      </c>
      <c r="AJ537" s="19">
        <f t="shared" ca="1" si="226"/>
        <v>1.4227E-4</v>
      </c>
      <c r="AK537" s="6">
        <f t="shared" si="226"/>
        <v>1.03</v>
      </c>
      <c r="AL537" s="113">
        <f t="shared" si="227"/>
        <v>43924</v>
      </c>
      <c r="AM537" s="19">
        <f t="shared" ca="1" si="228"/>
        <v>1.0614572900000001</v>
      </c>
      <c r="AN537" s="18">
        <f t="shared" ca="1" si="228"/>
        <v>9218.5935000000009</v>
      </c>
      <c r="AO537" s="12">
        <f t="shared" si="228"/>
        <v>0</v>
      </c>
      <c r="AP537" s="20">
        <f t="shared" si="228"/>
        <v>0</v>
      </c>
      <c r="AQ537" s="18">
        <f t="shared" si="228"/>
        <v>0</v>
      </c>
      <c r="AR537" s="13" t="str">
        <f t="shared" si="228"/>
        <v>A+J=</v>
      </c>
      <c r="AS537" s="113">
        <f t="shared" si="228"/>
        <v>44266</v>
      </c>
      <c r="AT537" s="21"/>
      <c r="AU537" s="21"/>
      <c r="AV537" s="45"/>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row>
    <row r="538" spans="1:196" x14ac:dyDescent="0.2">
      <c r="A538" s="140">
        <f t="shared" si="218"/>
        <v>44053</v>
      </c>
      <c r="B538" s="141">
        <f t="shared" ca="1" si="224"/>
        <v>160764.53099999999</v>
      </c>
      <c r="C538" s="142">
        <f t="shared" si="219"/>
        <v>150000</v>
      </c>
      <c r="D538" s="143">
        <f ca="1">IF(A538&lt;$B$1,VLOOKUP(A538,[1]DI!$A$4:$B$15000,2,FALSE),0)</f>
        <v>1.9000000000000006E-2</v>
      </c>
      <c r="E538" s="142">
        <f t="shared" ca="1" si="225"/>
        <v>7.4690000000000005E-5</v>
      </c>
      <c r="F538" s="144">
        <f t="shared" si="220"/>
        <v>1.03</v>
      </c>
      <c r="G538" s="145">
        <f t="shared" ca="1" si="212"/>
        <v>1.0000769306999999</v>
      </c>
      <c r="H538" s="142">
        <f ca="1">TRUNC(PRODUCT(G$10:G537),15)</f>
        <v>1.0717635386969999</v>
      </c>
      <c r="I538" s="142">
        <f t="shared" si="221"/>
        <v>1</v>
      </c>
      <c r="J538" s="142">
        <f t="shared" ca="1" si="213"/>
        <v>1.0717635400000001</v>
      </c>
      <c r="K538" s="142">
        <f t="shared" ca="1" si="214"/>
        <v>10764.531000000001</v>
      </c>
      <c r="L538" s="146">
        <f>IF(VLOOKUP(A538,$U$12:$AD$125,8)=VLOOKUP(A537,$U$12:$AD$125,8),0,VLOOKUP(A538,U$12:$AD$125,8))</f>
        <v>0</v>
      </c>
      <c r="M538" s="147">
        <f>IF(L538&gt;0,VLOOKUP(L538,T$12:$AC$125,7),0)</f>
        <v>0</v>
      </c>
      <c r="N538" s="142">
        <f t="shared" si="215"/>
        <v>0</v>
      </c>
      <c r="O538" s="142">
        <f t="shared" ca="1" si="216"/>
        <v>10764.531000000001</v>
      </c>
      <c r="P538" s="148" t="str">
        <f t="shared" si="222"/>
        <v>A+J=</v>
      </c>
      <c r="Q538" s="149">
        <f t="shared" si="223"/>
        <v>44266</v>
      </c>
      <c r="R538" s="12"/>
      <c r="S538" s="12"/>
      <c r="V538" s="12"/>
      <c r="W538" s="12"/>
      <c r="X538" s="12"/>
      <c r="Y538" s="12"/>
      <c r="Z538" s="12"/>
      <c r="AA538" s="12"/>
      <c r="AB538" s="12"/>
      <c r="AC538" s="12"/>
      <c r="AD538" s="12"/>
      <c r="AE538" s="12"/>
      <c r="AF538" s="113">
        <f t="shared" si="229"/>
        <v>43925</v>
      </c>
      <c r="AG538" s="18">
        <f t="shared" ca="1" si="226"/>
        <v>159241.92449999999</v>
      </c>
      <c r="AH538" s="18">
        <f t="shared" si="226"/>
        <v>150000</v>
      </c>
      <c r="AI538" s="6">
        <f t="shared" ca="1" si="226"/>
        <v>0</v>
      </c>
      <c r="AJ538" s="19">
        <f t="shared" ca="1" si="226"/>
        <v>0</v>
      </c>
      <c r="AK538" s="6">
        <f t="shared" si="226"/>
        <v>1.03</v>
      </c>
      <c r="AL538" s="113">
        <f t="shared" si="227"/>
        <v>43925</v>
      </c>
      <c r="AM538" s="19">
        <f t="shared" ca="1" si="228"/>
        <v>1.0616128300000001</v>
      </c>
      <c r="AN538" s="18">
        <f t="shared" ca="1" si="228"/>
        <v>9241.9244999999992</v>
      </c>
      <c r="AO538" s="12">
        <f t="shared" si="228"/>
        <v>0</v>
      </c>
      <c r="AP538" s="20">
        <f t="shared" si="228"/>
        <v>0</v>
      </c>
      <c r="AQ538" s="18">
        <f t="shared" si="228"/>
        <v>0</v>
      </c>
      <c r="AR538" s="13" t="str">
        <f t="shared" si="228"/>
        <v>A+J=</v>
      </c>
      <c r="AS538" s="113">
        <f t="shared" si="228"/>
        <v>44266</v>
      </c>
      <c r="AT538" s="21"/>
      <c r="AU538" s="21"/>
      <c r="AV538" s="45"/>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row>
    <row r="539" spans="1:196" x14ac:dyDescent="0.2">
      <c r="A539" s="140">
        <f t="shared" si="218"/>
        <v>44054</v>
      </c>
      <c r="B539" s="141">
        <f t="shared" ca="1" si="224"/>
        <v>160776.89850000001</v>
      </c>
      <c r="C539" s="142">
        <f t="shared" si="219"/>
        <v>150000</v>
      </c>
      <c r="D539" s="143">
        <f ca="1">IF(A539&lt;$B$1,VLOOKUP(A539,[1]DI!$A$4:$B$15000,2,FALSE),0)</f>
        <v>1.9000000000000006E-2</v>
      </c>
      <c r="E539" s="142">
        <f t="shared" ca="1" si="225"/>
        <v>7.4690000000000005E-5</v>
      </c>
      <c r="F539" s="144">
        <f t="shared" si="220"/>
        <v>1.03</v>
      </c>
      <c r="G539" s="145">
        <f t="shared" ca="1" si="212"/>
        <v>1.0000769306999999</v>
      </c>
      <c r="H539" s="142">
        <f ca="1">TRUNC(PRODUCT(G$10:G538),15)</f>
        <v>1.07184599021627</v>
      </c>
      <c r="I539" s="142">
        <f t="shared" si="221"/>
        <v>1</v>
      </c>
      <c r="J539" s="142">
        <f t="shared" ca="1" si="213"/>
        <v>1.0718459899999999</v>
      </c>
      <c r="K539" s="142">
        <f t="shared" ca="1" si="214"/>
        <v>10776.898499999999</v>
      </c>
      <c r="L539" s="146">
        <f>IF(VLOOKUP(A539,$U$12:$AD$125,8)=VLOOKUP(A538,$U$12:$AD$125,8),0,VLOOKUP(A539,U$12:$AD$125,8))</f>
        <v>0</v>
      </c>
      <c r="M539" s="147">
        <f>IF(L539&gt;0,VLOOKUP(L539,T$12:$AC$125,7),0)</f>
        <v>0</v>
      </c>
      <c r="N539" s="142">
        <f t="shared" si="215"/>
        <v>0</v>
      </c>
      <c r="O539" s="142">
        <f t="shared" ca="1" si="216"/>
        <v>10776.898499999999</v>
      </c>
      <c r="P539" s="148" t="str">
        <f t="shared" si="222"/>
        <v>A+J=</v>
      </c>
      <c r="Q539" s="149">
        <f t="shared" si="223"/>
        <v>44266</v>
      </c>
      <c r="R539" s="12"/>
      <c r="S539" s="12"/>
      <c r="V539" s="12"/>
      <c r="W539" s="12"/>
      <c r="X539" s="12"/>
      <c r="Y539" s="12"/>
      <c r="Z539" s="12"/>
      <c r="AA539" s="12"/>
      <c r="AB539" s="12"/>
      <c r="AC539" s="12"/>
      <c r="AD539" s="12"/>
      <c r="AE539" s="12"/>
      <c r="AF539" s="113">
        <f t="shared" si="229"/>
        <v>43926</v>
      </c>
      <c r="AG539" s="18">
        <f t="shared" ca="1" si="226"/>
        <v>159241.92449999999</v>
      </c>
      <c r="AH539" s="18">
        <f t="shared" si="226"/>
        <v>150000</v>
      </c>
      <c r="AI539" s="6">
        <f t="shared" ca="1" si="226"/>
        <v>0</v>
      </c>
      <c r="AJ539" s="19">
        <f t="shared" ca="1" si="226"/>
        <v>0</v>
      </c>
      <c r="AK539" s="6">
        <f t="shared" si="226"/>
        <v>1.03</v>
      </c>
      <c r="AL539" s="113">
        <f t="shared" si="227"/>
        <v>43926</v>
      </c>
      <c r="AM539" s="19">
        <f t="shared" ca="1" si="228"/>
        <v>1.0616128300000001</v>
      </c>
      <c r="AN539" s="18">
        <f t="shared" ca="1" si="228"/>
        <v>9241.9244999999992</v>
      </c>
      <c r="AO539" s="12">
        <f t="shared" si="228"/>
        <v>0</v>
      </c>
      <c r="AP539" s="20">
        <f t="shared" si="228"/>
        <v>0</v>
      </c>
      <c r="AQ539" s="18">
        <f t="shared" si="228"/>
        <v>0</v>
      </c>
      <c r="AR539" s="13" t="str">
        <f t="shared" si="228"/>
        <v>A+J=</v>
      </c>
      <c r="AS539" s="113">
        <f t="shared" si="228"/>
        <v>44266</v>
      </c>
      <c r="AT539" s="21"/>
      <c r="AU539" s="21"/>
      <c r="AV539" s="45"/>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row>
    <row r="540" spans="1:196" x14ac:dyDescent="0.2">
      <c r="A540" s="140">
        <f t="shared" si="218"/>
        <v>44055</v>
      </c>
      <c r="B540" s="141">
        <f t="shared" ca="1" si="224"/>
        <v>160789.26749999999</v>
      </c>
      <c r="C540" s="142">
        <f t="shared" si="219"/>
        <v>150000</v>
      </c>
      <c r="D540" s="143">
        <f ca="1">IF(A540&lt;$B$1,VLOOKUP(A540,[1]DI!$A$4:$B$15000,2,FALSE),0)</f>
        <v>1.9000000000000006E-2</v>
      </c>
      <c r="E540" s="142">
        <f t="shared" ca="1" si="225"/>
        <v>7.4690000000000005E-5</v>
      </c>
      <c r="F540" s="144">
        <f t="shared" si="220"/>
        <v>1.03</v>
      </c>
      <c r="G540" s="145">
        <f t="shared" ca="1" si="212"/>
        <v>1.0000769306999999</v>
      </c>
      <c r="H540" s="142">
        <f ca="1">TRUNC(PRODUCT(G$10:G539),15)</f>
        <v>1.07192844807859</v>
      </c>
      <c r="I540" s="142">
        <f t="shared" si="221"/>
        <v>1</v>
      </c>
      <c r="J540" s="142">
        <f t="shared" ca="1" si="213"/>
        <v>1.0719284499999999</v>
      </c>
      <c r="K540" s="142">
        <f t="shared" ca="1" si="214"/>
        <v>10789.2675</v>
      </c>
      <c r="L540" s="146">
        <f>IF(VLOOKUP(A540,$U$12:$AD$125,8)=VLOOKUP(A539,$U$12:$AD$125,8),0,VLOOKUP(A540,U$12:$AD$125,8))</f>
        <v>0</v>
      </c>
      <c r="M540" s="147">
        <f>IF(L540&gt;0,VLOOKUP(L540,T$12:$AC$125,7),0)</f>
        <v>0</v>
      </c>
      <c r="N540" s="142">
        <f t="shared" si="215"/>
        <v>0</v>
      </c>
      <c r="O540" s="142">
        <f t="shared" ca="1" si="216"/>
        <v>10789.2675</v>
      </c>
      <c r="P540" s="148" t="str">
        <f t="shared" si="222"/>
        <v>A+J=</v>
      </c>
      <c r="Q540" s="149">
        <f t="shared" si="223"/>
        <v>44266</v>
      </c>
      <c r="R540" s="12"/>
      <c r="S540" s="12"/>
      <c r="V540" s="12"/>
      <c r="W540" s="12"/>
      <c r="X540" s="12"/>
      <c r="Y540" s="12"/>
      <c r="Z540" s="12"/>
      <c r="AA540" s="12"/>
      <c r="AB540" s="12"/>
      <c r="AC540" s="12"/>
      <c r="AD540" s="12"/>
      <c r="AE540" s="12"/>
      <c r="AF540" s="113">
        <f t="shared" si="229"/>
        <v>43927</v>
      </c>
      <c r="AG540" s="18">
        <f t="shared" ca="1" si="226"/>
        <v>159241.92449999999</v>
      </c>
      <c r="AH540" s="18">
        <f t="shared" si="226"/>
        <v>150000</v>
      </c>
      <c r="AI540" s="6">
        <f t="shared" ca="1" si="226"/>
        <v>3.6500000000000005E-2</v>
      </c>
      <c r="AJ540" s="19">
        <f t="shared" ca="1" si="226"/>
        <v>1.4227E-4</v>
      </c>
      <c r="AK540" s="6">
        <f t="shared" si="226"/>
        <v>1.03</v>
      </c>
      <c r="AL540" s="113">
        <f t="shared" si="227"/>
        <v>43927</v>
      </c>
      <c r="AM540" s="19">
        <f t="shared" ca="1" si="228"/>
        <v>1.0616128300000001</v>
      </c>
      <c r="AN540" s="18">
        <f t="shared" ca="1" si="228"/>
        <v>9241.9244999999992</v>
      </c>
      <c r="AO540" s="12">
        <f t="shared" si="228"/>
        <v>0</v>
      </c>
      <c r="AP540" s="20">
        <f t="shared" si="228"/>
        <v>0</v>
      </c>
      <c r="AQ540" s="18">
        <f t="shared" si="228"/>
        <v>0</v>
      </c>
      <c r="AR540" s="13" t="str">
        <f t="shared" si="228"/>
        <v>A+J=</v>
      </c>
      <c r="AS540" s="113">
        <f t="shared" si="228"/>
        <v>44266</v>
      </c>
      <c r="AT540" s="21"/>
      <c r="AU540" s="21"/>
      <c r="AV540" s="45"/>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row>
    <row r="541" spans="1:196" x14ac:dyDescent="0.2">
      <c r="A541" s="140">
        <f t="shared" si="218"/>
        <v>44056</v>
      </c>
      <c r="B541" s="141">
        <f t="shared" ca="1" si="224"/>
        <v>160801.63649999999</v>
      </c>
      <c r="C541" s="142">
        <f t="shared" si="219"/>
        <v>150000</v>
      </c>
      <c r="D541" s="143">
        <f ca="1">IF(A541&lt;$B$1,VLOOKUP(A541,[1]DI!$A$4:$B$15000,2,FALSE),0)</f>
        <v>1.9000000000000006E-2</v>
      </c>
      <c r="E541" s="142">
        <f t="shared" ca="1" si="225"/>
        <v>7.4690000000000005E-5</v>
      </c>
      <c r="F541" s="144">
        <f t="shared" si="220"/>
        <v>1.03</v>
      </c>
      <c r="G541" s="145">
        <f t="shared" ca="1" si="212"/>
        <v>1.0000769306999999</v>
      </c>
      <c r="H541" s="142">
        <f ca="1">TRUNC(PRODUCT(G$10:G540),15)</f>
        <v>1.0720109122844499</v>
      </c>
      <c r="I541" s="142">
        <f t="shared" si="221"/>
        <v>1</v>
      </c>
      <c r="J541" s="142">
        <f t="shared" ca="1" si="213"/>
        <v>1.0720109099999999</v>
      </c>
      <c r="K541" s="142">
        <f t="shared" ca="1" si="214"/>
        <v>10801.636500000001</v>
      </c>
      <c r="L541" s="146">
        <f>IF(VLOOKUP(A541,$U$12:$AD$125,8)=VLOOKUP(A540,$U$12:$AD$125,8),0,VLOOKUP(A541,U$12:$AD$125,8))</f>
        <v>0</v>
      </c>
      <c r="M541" s="147">
        <f>IF(L541&gt;0,VLOOKUP(L541,T$12:$AC$125,7),0)</f>
        <v>0</v>
      </c>
      <c r="N541" s="142">
        <f t="shared" si="215"/>
        <v>0</v>
      </c>
      <c r="O541" s="142">
        <f t="shared" ca="1" si="216"/>
        <v>10801.636500000001</v>
      </c>
      <c r="P541" s="148" t="str">
        <f t="shared" si="222"/>
        <v>A+J=</v>
      </c>
      <c r="Q541" s="149">
        <f t="shared" si="223"/>
        <v>44266</v>
      </c>
      <c r="R541" s="12"/>
      <c r="S541" s="12"/>
      <c r="V541" s="12"/>
      <c r="W541" s="12"/>
      <c r="X541" s="12"/>
      <c r="Y541" s="12"/>
      <c r="Z541" s="12"/>
      <c r="AA541" s="12"/>
      <c r="AB541" s="12"/>
      <c r="AC541" s="12"/>
      <c r="AD541" s="12"/>
      <c r="AE541" s="12"/>
      <c r="AF541" s="113">
        <f t="shared" si="229"/>
        <v>43928</v>
      </c>
      <c r="AG541" s="18">
        <f t="shared" ca="1" si="226"/>
        <v>159265.26</v>
      </c>
      <c r="AH541" s="18">
        <f t="shared" si="226"/>
        <v>150000</v>
      </c>
      <c r="AI541" s="6">
        <f t="shared" ca="1" si="226"/>
        <v>3.6500000000000005E-2</v>
      </c>
      <c r="AJ541" s="19">
        <f t="shared" ca="1" si="226"/>
        <v>1.4227E-4</v>
      </c>
      <c r="AK541" s="6">
        <f t="shared" si="226"/>
        <v>1.03</v>
      </c>
      <c r="AL541" s="113">
        <f t="shared" si="227"/>
        <v>43928</v>
      </c>
      <c r="AM541" s="19">
        <f t="shared" ca="1" si="228"/>
        <v>1.0617684000000001</v>
      </c>
      <c r="AN541" s="18">
        <f t="shared" ca="1" si="228"/>
        <v>9265.26</v>
      </c>
      <c r="AO541" s="12">
        <f t="shared" si="228"/>
        <v>0</v>
      </c>
      <c r="AP541" s="20">
        <f t="shared" si="228"/>
        <v>0</v>
      </c>
      <c r="AQ541" s="18">
        <f t="shared" si="228"/>
        <v>0</v>
      </c>
      <c r="AR541" s="13" t="str">
        <f t="shared" si="228"/>
        <v>A+J=</v>
      </c>
      <c r="AS541" s="113">
        <f t="shared" si="228"/>
        <v>44266</v>
      </c>
      <c r="AT541" s="21"/>
      <c r="AU541" s="21"/>
      <c r="AV541" s="45"/>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row>
    <row r="542" spans="1:196" x14ac:dyDescent="0.2">
      <c r="A542" s="140">
        <f t="shared" si="218"/>
        <v>44057</v>
      </c>
      <c r="B542" s="141">
        <f t="shared" ca="1" si="224"/>
        <v>160814.00700000001</v>
      </c>
      <c r="C542" s="142">
        <f t="shared" si="219"/>
        <v>150000</v>
      </c>
      <c r="D542" s="143">
        <f ca="1">IF(A542&lt;$B$1,VLOOKUP(A542,[1]DI!$A$4:$B$15000,2,FALSE),0)</f>
        <v>1.9000000000000006E-2</v>
      </c>
      <c r="E542" s="142">
        <f t="shared" ca="1" si="225"/>
        <v>7.4690000000000005E-5</v>
      </c>
      <c r="F542" s="144">
        <f t="shared" si="220"/>
        <v>1.03</v>
      </c>
      <c r="G542" s="145">
        <f t="shared" ca="1" si="212"/>
        <v>1.0000769306999999</v>
      </c>
      <c r="H542" s="142">
        <f ca="1">TRUNC(PRODUCT(G$10:G541),15)</f>
        <v>1.07209338283434</v>
      </c>
      <c r="I542" s="142">
        <f t="shared" si="221"/>
        <v>1</v>
      </c>
      <c r="J542" s="142">
        <f t="shared" ca="1" si="213"/>
        <v>1.0720933800000001</v>
      </c>
      <c r="K542" s="142">
        <f t="shared" ca="1" si="214"/>
        <v>10814.007</v>
      </c>
      <c r="L542" s="146">
        <f>IF(VLOOKUP(A542,$U$12:$AD$125,8)=VLOOKUP(A541,$U$12:$AD$125,8),0,VLOOKUP(A542,U$12:$AD$125,8))</f>
        <v>0</v>
      </c>
      <c r="M542" s="147">
        <f>IF(L542&gt;0,VLOOKUP(L542,T$12:$AC$125,7),0)</f>
        <v>0</v>
      </c>
      <c r="N542" s="142">
        <f t="shared" si="215"/>
        <v>0</v>
      </c>
      <c r="O542" s="142">
        <f t="shared" ca="1" si="216"/>
        <v>10814.007</v>
      </c>
      <c r="P542" s="148" t="str">
        <f t="shared" si="222"/>
        <v>A+J=</v>
      </c>
      <c r="Q542" s="149">
        <f t="shared" si="223"/>
        <v>44266</v>
      </c>
      <c r="R542" s="12"/>
      <c r="S542" s="12"/>
      <c r="V542" s="12"/>
      <c r="W542" s="12"/>
      <c r="X542" s="12"/>
      <c r="Y542" s="12"/>
      <c r="Z542" s="12"/>
      <c r="AA542" s="12"/>
      <c r="AB542" s="12"/>
      <c r="AC542" s="12"/>
      <c r="AD542" s="12"/>
      <c r="AE542" s="12"/>
      <c r="AF542" s="113">
        <f t="shared" si="229"/>
        <v>43929</v>
      </c>
      <c r="AG542" s="18">
        <f t="shared" ca="1" si="226"/>
        <v>159288.59849999001</v>
      </c>
      <c r="AH542" s="18">
        <f t="shared" si="226"/>
        <v>150000</v>
      </c>
      <c r="AI542" s="6">
        <f t="shared" ca="1" si="226"/>
        <v>3.6500000000000005E-2</v>
      </c>
      <c r="AJ542" s="19">
        <f t="shared" ca="1" si="226"/>
        <v>1.4227E-4</v>
      </c>
      <c r="AK542" s="6">
        <f t="shared" si="226"/>
        <v>1.03</v>
      </c>
      <c r="AL542" s="113">
        <f t="shared" si="227"/>
        <v>43929</v>
      </c>
      <c r="AM542" s="19">
        <f t="shared" ca="1" si="228"/>
        <v>1.0619239899999999</v>
      </c>
      <c r="AN542" s="18">
        <f t="shared" ca="1" si="228"/>
        <v>9288.5984999899993</v>
      </c>
      <c r="AO542" s="12">
        <f t="shared" si="228"/>
        <v>0</v>
      </c>
      <c r="AP542" s="20">
        <f t="shared" si="228"/>
        <v>0</v>
      </c>
      <c r="AQ542" s="18">
        <f t="shared" si="228"/>
        <v>0</v>
      </c>
      <c r="AR542" s="13" t="str">
        <f t="shared" si="228"/>
        <v>A+J=</v>
      </c>
      <c r="AS542" s="113">
        <f t="shared" si="228"/>
        <v>44266</v>
      </c>
      <c r="AT542" s="21"/>
      <c r="AU542" s="21"/>
      <c r="AV542" s="45"/>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row>
    <row r="543" spans="1:196" x14ac:dyDescent="0.2">
      <c r="A543" s="140">
        <f t="shared" si="218"/>
        <v>44058</v>
      </c>
      <c r="B543" s="141">
        <f t="shared" ca="1" si="224"/>
        <v>160826.37900000002</v>
      </c>
      <c r="C543" s="142">
        <f t="shared" si="219"/>
        <v>150000</v>
      </c>
      <c r="D543" s="143">
        <f ca="1">IF(A543&lt;$B$1,VLOOKUP(A543,[1]DI!$A$4:$B$15000,2,FALSE),0)</f>
        <v>0</v>
      </c>
      <c r="E543" s="142">
        <f t="shared" ca="1" si="225"/>
        <v>0</v>
      </c>
      <c r="F543" s="144">
        <f t="shared" si="220"/>
        <v>1.03</v>
      </c>
      <c r="G543" s="145">
        <f t="shared" ca="1" si="212"/>
        <v>1</v>
      </c>
      <c r="H543" s="142">
        <f ca="1">TRUNC(PRODUCT(G$10:G542),15)</f>
        <v>1.0721758597287401</v>
      </c>
      <c r="I543" s="142">
        <f t="shared" si="221"/>
        <v>1</v>
      </c>
      <c r="J543" s="142">
        <f t="shared" ca="1" si="213"/>
        <v>1.07217586</v>
      </c>
      <c r="K543" s="142">
        <f t="shared" ca="1" si="214"/>
        <v>10826.379000000001</v>
      </c>
      <c r="L543" s="146">
        <f>IF(VLOOKUP(A543,$U$12:$AD$125,8)=VLOOKUP(A542,$U$12:$AD$125,8),0,VLOOKUP(A543,U$12:$AD$125,8))</f>
        <v>0</v>
      </c>
      <c r="M543" s="147">
        <f>IF(L543&gt;0,VLOOKUP(L543,T$12:$AC$125,7),0)</f>
        <v>0</v>
      </c>
      <c r="N543" s="142">
        <f t="shared" si="215"/>
        <v>0</v>
      </c>
      <c r="O543" s="142">
        <f t="shared" ca="1" si="216"/>
        <v>10826.379000000001</v>
      </c>
      <c r="P543" s="148" t="str">
        <f t="shared" si="222"/>
        <v>A+J=</v>
      </c>
      <c r="Q543" s="149">
        <f t="shared" si="223"/>
        <v>44266</v>
      </c>
      <c r="R543" s="12"/>
      <c r="S543" s="12"/>
      <c r="V543" s="12"/>
      <c r="W543" s="12"/>
      <c r="X543" s="12"/>
      <c r="Y543" s="12"/>
      <c r="Z543" s="12"/>
      <c r="AA543" s="12"/>
      <c r="AB543" s="12"/>
      <c r="AC543" s="12"/>
      <c r="AD543" s="12"/>
      <c r="AE543" s="12"/>
      <c r="AF543" s="113">
        <f t="shared" si="229"/>
        <v>43930</v>
      </c>
      <c r="AG543" s="18">
        <f t="shared" ca="1" si="226"/>
        <v>159311.93999998999</v>
      </c>
      <c r="AH543" s="18">
        <f t="shared" si="226"/>
        <v>150000</v>
      </c>
      <c r="AI543" s="6">
        <f t="shared" ca="1" si="226"/>
        <v>3.6500000000000005E-2</v>
      </c>
      <c r="AJ543" s="19">
        <f t="shared" ca="1" si="226"/>
        <v>1.4227E-4</v>
      </c>
      <c r="AK543" s="6">
        <f t="shared" si="226"/>
        <v>1.03</v>
      </c>
      <c r="AL543" s="113">
        <f t="shared" si="227"/>
        <v>43930</v>
      </c>
      <c r="AM543" s="19">
        <f t="shared" ca="1" si="228"/>
        <v>1.0620795999999999</v>
      </c>
      <c r="AN543" s="18">
        <f t="shared" ca="1" si="228"/>
        <v>9311.9399999899997</v>
      </c>
      <c r="AO543" s="12">
        <f t="shared" si="228"/>
        <v>0</v>
      </c>
      <c r="AP543" s="20">
        <f t="shared" si="228"/>
        <v>0</v>
      </c>
      <c r="AQ543" s="18">
        <f t="shared" si="228"/>
        <v>0</v>
      </c>
      <c r="AR543" s="13" t="str">
        <f t="shared" si="228"/>
        <v>A+J=</v>
      </c>
      <c r="AS543" s="113">
        <f t="shared" si="228"/>
        <v>44266</v>
      </c>
      <c r="AT543" s="21"/>
      <c r="AU543" s="21"/>
      <c r="AV543" s="45"/>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row>
    <row r="544" spans="1:196" x14ac:dyDescent="0.2">
      <c r="A544" s="140">
        <f t="shared" si="218"/>
        <v>44059</v>
      </c>
      <c r="B544" s="141">
        <f t="shared" ca="1" si="224"/>
        <v>160826.37900000002</v>
      </c>
      <c r="C544" s="142">
        <f t="shared" si="219"/>
        <v>150000</v>
      </c>
      <c r="D544" s="143">
        <f ca="1">IF(A544&lt;$B$1,VLOOKUP(A544,[1]DI!$A$4:$B$15000,2,FALSE),0)</f>
        <v>0</v>
      </c>
      <c r="E544" s="142">
        <f t="shared" ca="1" si="225"/>
        <v>0</v>
      </c>
      <c r="F544" s="144">
        <f t="shared" si="220"/>
        <v>1.03</v>
      </c>
      <c r="G544" s="145">
        <f t="shared" ca="1" si="212"/>
        <v>1</v>
      </c>
      <c r="H544" s="142">
        <f ca="1">TRUNC(PRODUCT(G$10:G543),15)</f>
        <v>1.0721758597287401</v>
      </c>
      <c r="I544" s="142">
        <f t="shared" si="221"/>
        <v>1</v>
      </c>
      <c r="J544" s="142">
        <f t="shared" ca="1" si="213"/>
        <v>1.07217586</v>
      </c>
      <c r="K544" s="142">
        <f t="shared" ca="1" si="214"/>
        <v>10826.379000000001</v>
      </c>
      <c r="L544" s="146">
        <f>IF(VLOOKUP(A544,$U$12:$AD$125,8)=VLOOKUP(A543,$U$12:$AD$125,8),0,VLOOKUP(A544,U$12:$AD$125,8))</f>
        <v>0</v>
      </c>
      <c r="M544" s="147">
        <f>IF(L544&gt;0,VLOOKUP(L544,T$12:$AC$125,7),0)</f>
        <v>0</v>
      </c>
      <c r="N544" s="142">
        <f t="shared" si="215"/>
        <v>0</v>
      </c>
      <c r="O544" s="142">
        <f t="shared" ca="1" si="216"/>
        <v>10826.379000000001</v>
      </c>
      <c r="P544" s="148" t="str">
        <f t="shared" si="222"/>
        <v>A+J=</v>
      </c>
      <c r="Q544" s="149">
        <f t="shared" si="223"/>
        <v>44266</v>
      </c>
      <c r="R544" s="12"/>
      <c r="S544" s="12"/>
      <c r="V544" s="12"/>
      <c r="W544" s="12"/>
      <c r="X544" s="12"/>
      <c r="Y544" s="12"/>
      <c r="Z544" s="12"/>
      <c r="AA544" s="12"/>
      <c r="AB544" s="12"/>
      <c r="AC544" s="12"/>
      <c r="AD544" s="12"/>
      <c r="AE544" s="12"/>
      <c r="AF544" s="113">
        <f t="shared" si="229"/>
        <v>43931</v>
      </c>
      <c r="AG544" s="18">
        <f t="shared" ref="AG544:AK557" ca="1" si="230">VLOOKUP($AF544,$A$10:$Q$3625,(AG$1)+1)</f>
        <v>159335.28599999001</v>
      </c>
      <c r="AH544" s="18">
        <f t="shared" si="230"/>
        <v>150000</v>
      </c>
      <c r="AI544" s="6">
        <f t="shared" ca="1" si="230"/>
        <v>0</v>
      </c>
      <c r="AJ544" s="19">
        <f t="shared" ca="1" si="230"/>
        <v>0</v>
      </c>
      <c r="AK544" s="6">
        <f t="shared" si="230"/>
        <v>1.03</v>
      </c>
      <c r="AL544" s="113">
        <f t="shared" si="227"/>
        <v>43931</v>
      </c>
      <c r="AM544" s="19">
        <f t="shared" ref="AM544:AS557" ca="1" si="231">VLOOKUP($AF544,$A$10:$Q$3625,(AM$1)+1)</f>
        <v>1.0622352399999999</v>
      </c>
      <c r="AN544" s="18">
        <f t="shared" ca="1" si="231"/>
        <v>9335.2859999899993</v>
      </c>
      <c r="AO544" s="12">
        <f t="shared" si="231"/>
        <v>0</v>
      </c>
      <c r="AP544" s="20">
        <f t="shared" si="231"/>
        <v>0</v>
      </c>
      <c r="AQ544" s="18">
        <f t="shared" si="231"/>
        <v>0</v>
      </c>
      <c r="AR544" s="13" t="str">
        <f t="shared" si="231"/>
        <v>A+J=</v>
      </c>
      <c r="AS544" s="113">
        <f t="shared" si="231"/>
        <v>44266</v>
      </c>
      <c r="AT544" s="21"/>
      <c r="AU544" s="21"/>
      <c r="AV544" s="45"/>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row>
    <row r="545" spans="1:199" x14ac:dyDescent="0.2">
      <c r="A545" s="140">
        <f t="shared" si="218"/>
        <v>44060</v>
      </c>
      <c r="B545" s="141">
        <f t="shared" ca="1" si="224"/>
        <v>160826.37900000002</v>
      </c>
      <c r="C545" s="142">
        <f t="shared" si="219"/>
        <v>150000</v>
      </c>
      <c r="D545" s="143">
        <f ca="1">IF(A545&lt;$B$1,VLOOKUP(A545,[1]DI!$A$4:$B$15000,2,FALSE),0)</f>
        <v>1.9000000000000006E-2</v>
      </c>
      <c r="E545" s="142">
        <f t="shared" ca="1" si="225"/>
        <v>7.4690000000000005E-5</v>
      </c>
      <c r="F545" s="144">
        <f t="shared" si="220"/>
        <v>1.03</v>
      </c>
      <c r="G545" s="145">
        <f t="shared" ca="1" si="212"/>
        <v>1.0000769306999999</v>
      </c>
      <c r="H545" s="142">
        <f ca="1">TRUNC(PRODUCT(G$10:G544),15)</f>
        <v>1.0721758597287401</v>
      </c>
      <c r="I545" s="142">
        <f t="shared" si="221"/>
        <v>1</v>
      </c>
      <c r="J545" s="142">
        <f t="shared" ca="1" si="213"/>
        <v>1.07217586</v>
      </c>
      <c r="K545" s="142">
        <f t="shared" ca="1" si="214"/>
        <v>10826.379000000001</v>
      </c>
      <c r="L545" s="146">
        <f>IF(VLOOKUP(A545,$U$12:$AD$125,8)=VLOOKUP(A544,$U$12:$AD$125,8),0,VLOOKUP(A545,U$12:$AD$125,8))</f>
        <v>0</v>
      </c>
      <c r="M545" s="147">
        <f>IF(L545&gt;0,VLOOKUP(L545,T$12:$AC$125,7),0)</f>
        <v>0</v>
      </c>
      <c r="N545" s="142">
        <f t="shared" si="215"/>
        <v>0</v>
      </c>
      <c r="O545" s="142">
        <f t="shared" ca="1" si="216"/>
        <v>10826.379000000001</v>
      </c>
      <c r="P545" s="148" t="str">
        <f t="shared" si="222"/>
        <v>A+J=</v>
      </c>
      <c r="Q545" s="149">
        <f t="shared" si="223"/>
        <v>44266</v>
      </c>
      <c r="R545" s="12"/>
      <c r="S545" s="12"/>
      <c r="V545" s="12"/>
      <c r="W545" s="12"/>
      <c r="X545" s="12"/>
      <c r="Y545" s="12"/>
      <c r="Z545" s="12"/>
      <c r="AA545" s="12"/>
      <c r="AB545" s="12"/>
      <c r="AC545" s="12"/>
      <c r="AD545" s="12"/>
      <c r="AE545" s="12"/>
      <c r="AF545" s="113">
        <f t="shared" si="229"/>
        <v>43932</v>
      </c>
      <c r="AG545" s="18">
        <f t="shared" ca="1" si="230"/>
        <v>159335.28599999001</v>
      </c>
      <c r="AH545" s="18">
        <f t="shared" si="230"/>
        <v>150000</v>
      </c>
      <c r="AI545" s="6">
        <f t="shared" ca="1" si="230"/>
        <v>0</v>
      </c>
      <c r="AJ545" s="19">
        <f t="shared" ca="1" si="230"/>
        <v>0</v>
      </c>
      <c r="AK545" s="6">
        <f t="shared" si="230"/>
        <v>1.03</v>
      </c>
      <c r="AL545" s="113">
        <f t="shared" si="227"/>
        <v>43932</v>
      </c>
      <c r="AM545" s="19">
        <f t="shared" ca="1" si="231"/>
        <v>1.0622352399999999</v>
      </c>
      <c r="AN545" s="18">
        <f t="shared" ca="1" si="231"/>
        <v>9335.2859999899993</v>
      </c>
      <c r="AO545" s="12">
        <f t="shared" si="231"/>
        <v>0</v>
      </c>
      <c r="AP545" s="20">
        <f t="shared" si="231"/>
        <v>0</v>
      </c>
      <c r="AQ545" s="18">
        <f t="shared" si="231"/>
        <v>0</v>
      </c>
      <c r="AR545" s="13" t="str">
        <f t="shared" si="231"/>
        <v>A+J=</v>
      </c>
      <c r="AS545" s="113">
        <f t="shared" si="231"/>
        <v>44266</v>
      </c>
      <c r="AT545" s="21"/>
      <c r="AU545" s="21"/>
      <c r="AV545" s="45"/>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row>
    <row r="546" spans="1:199" x14ac:dyDescent="0.2">
      <c r="A546" s="140">
        <f t="shared" si="218"/>
        <v>44061</v>
      </c>
      <c r="B546" s="141">
        <f t="shared" ca="1" si="224"/>
        <v>160838.75099999999</v>
      </c>
      <c r="C546" s="142">
        <f t="shared" si="219"/>
        <v>150000</v>
      </c>
      <c r="D546" s="143">
        <f ca="1">IF(A546&lt;$B$1,VLOOKUP(A546,[1]DI!$A$4:$B$15000,2,FALSE),0)</f>
        <v>1.9000000000000006E-2</v>
      </c>
      <c r="E546" s="142">
        <f t="shared" ca="1" si="225"/>
        <v>7.4690000000000005E-5</v>
      </c>
      <c r="F546" s="144">
        <f t="shared" si="220"/>
        <v>1.03</v>
      </c>
      <c r="G546" s="145">
        <f t="shared" ca="1" si="212"/>
        <v>1.0000769306999999</v>
      </c>
      <c r="H546" s="142">
        <f ca="1">TRUNC(PRODUCT(G$10:G545),15)</f>
        <v>1.07225834296816</v>
      </c>
      <c r="I546" s="142">
        <f t="shared" si="221"/>
        <v>1</v>
      </c>
      <c r="J546" s="142">
        <f t="shared" ca="1" si="213"/>
        <v>1.0722583400000001</v>
      </c>
      <c r="K546" s="142">
        <f t="shared" ca="1" si="214"/>
        <v>10838.751</v>
      </c>
      <c r="L546" s="146">
        <f>IF(VLOOKUP(A546,$U$12:$AD$125,8)=VLOOKUP(A545,$U$12:$AD$125,8),0,VLOOKUP(A546,U$12:$AD$125,8))</f>
        <v>0</v>
      </c>
      <c r="M546" s="147">
        <f>IF(L546&gt;0,VLOOKUP(L546,T$12:$AC$125,7),0)</f>
        <v>0</v>
      </c>
      <c r="N546" s="142">
        <f t="shared" si="215"/>
        <v>0</v>
      </c>
      <c r="O546" s="142">
        <f t="shared" ca="1" si="216"/>
        <v>10838.751</v>
      </c>
      <c r="P546" s="148" t="str">
        <f t="shared" si="222"/>
        <v>A+J=</v>
      </c>
      <c r="Q546" s="149">
        <f t="shared" si="223"/>
        <v>44266</v>
      </c>
      <c r="R546" s="12"/>
      <c r="S546" s="12"/>
      <c r="V546" s="12"/>
      <c r="W546" s="12"/>
      <c r="X546" s="12"/>
      <c r="Y546" s="12"/>
      <c r="Z546" s="12"/>
      <c r="AA546" s="12"/>
      <c r="AB546" s="12"/>
      <c r="AC546" s="12"/>
      <c r="AD546" s="12"/>
      <c r="AE546" s="12"/>
      <c r="AF546" s="113">
        <f t="shared" si="229"/>
        <v>43933</v>
      </c>
      <c r="AG546" s="18">
        <f t="shared" ca="1" si="230"/>
        <v>159335.28599999001</v>
      </c>
      <c r="AH546" s="18">
        <f t="shared" si="230"/>
        <v>150000</v>
      </c>
      <c r="AI546" s="6">
        <f t="shared" ca="1" si="230"/>
        <v>0</v>
      </c>
      <c r="AJ546" s="19">
        <f t="shared" ca="1" si="230"/>
        <v>0</v>
      </c>
      <c r="AK546" s="6">
        <f t="shared" si="230"/>
        <v>1.03</v>
      </c>
      <c r="AL546" s="113">
        <f t="shared" si="227"/>
        <v>43933</v>
      </c>
      <c r="AM546" s="19">
        <f t="shared" ca="1" si="231"/>
        <v>1.0622352399999999</v>
      </c>
      <c r="AN546" s="18">
        <f t="shared" ca="1" si="231"/>
        <v>9335.2859999899993</v>
      </c>
      <c r="AO546" s="12">
        <f t="shared" si="231"/>
        <v>0</v>
      </c>
      <c r="AP546" s="20">
        <f t="shared" si="231"/>
        <v>0</v>
      </c>
      <c r="AQ546" s="18">
        <f t="shared" si="231"/>
        <v>0</v>
      </c>
      <c r="AR546" s="13" t="str">
        <f t="shared" si="231"/>
        <v>A+J=</v>
      </c>
      <c r="AS546" s="113">
        <f t="shared" si="231"/>
        <v>44266</v>
      </c>
      <c r="AT546" s="21"/>
      <c r="AU546" s="21"/>
      <c r="AV546" s="45"/>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row>
    <row r="547" spans="1:199" x14ac:dyDescent="0.2">
      <c r="A547" s="140">
        <f t="shared" si="218"/>
        <v>44062</v>
      </c>
      <c r="B547" s="141">
        <f t="shared" ca="1" si="224"/>
        <v>160851.12450000001</v>
      </c>
      <c r="C547" s="142">
        <f t="shared" si="219"/>
        <v>150000</v>
      </c>
      <c r="D547" s="143">
        <f ca="1">IF(A547&lt;$B$1,VLOOKUP(A547,[1]DI!$A$4:$B$15000,2,FALSE),0)</f>
        <v>1.9000000000000006E-2</v>
      </c>
      <c r="E547" s="142">
        <f t="shared" ca="1" si="225"/>
        <v>7.4690000000000005E-5</v>
      </c>
      <c r="F547" s="144">
        <f t="shared" si="220"/>
        <v>1.03</v>
      </c>
      <c r="G547" s="145">
        <f t="shared" ca="1" si="212"/>
        <v>1.0000769306999999</v>
      </c>
      <c r="H547" s="142">
        <f ca="1">TRUNC(PRODUCT(G$10:G546),15)</f>
        <v>1.0723408325530599</v>
      </c>
      <c r="I547" s="142">
        <f t="shared" si="221"/>
        <v>1</v>
      </c>
      <c r="J547" s="142">
        <f t="shared" ca="1" si="213"/>
        <v>1.0723408299999999</v>
      </c>
      <c r="K547" s="142">
        <f t="shared" ca="1" si="214"/>
        <v>10851.1245</v>
      </c>
      <c r="L547" s="146">
        <f>IF(VLOOKUP(A547,$U$12:$AD$125,8)=VLOOKUP(A546,$U$12:$AD$125,8),0,VLOOKUP(A547,U$12:$AD$125,8))</f>
        <v>0</v>
      </c>
      <c r="M547" s="147">
        <f>IF(L547&gt;0,VLOOKUP(L547,T$12:$AC$125,7),0)</f>
        <v>0</v>
      </c>
      <c r="N547" s="142">
        <f t="shared" si="215"/>
        <v>0</v>
      </c>
      <c r="O547" s="142">
        <f t="shared" ca="1" si="216"/>
        <v>10851.1245</v>
      </c>
      <c r="P547" s="148" t="str">
        <f t="shared" si="222"/>
        <v>A+J=</v>
      </c>
      <c r="Q547" s="149">
        <f t="shared" si="223"/>
        <v>44266</v>
      </c>
      <c r="R547" s="12"/>
      <c r="S547" s="12"/>
      <c r="V547" s="12"/>
      <c r="W547" s="12"/>
      <c r="X547" s="12"/>
      <c r="Y547" s="12"/>
      <c r="Z547" s="12"/>
      <c r="AA547" s="12"/>
      <c r="AB547" s="12"/>
      <c r="AC547" s="12"/>
      <c r="AD547" s="12"/>
      <c r="AE547" s="12"/>
      <c r="AF547" s="113">
        <f t="shared" si="229"/>
        <v>43934</v>
      </c>
      <c r="AG547" s="18">
        <f t="shared" ca="1" si="230"/>
        <v>159335.28599999001</v>
      </c>
      <c r="AH547" s="18">
        <f t="shared" si="230"/>
        <v>150000</v>
      </c>
      <c r="AI547" s="6">
        <f t="shared" ca="1" si="230"/>
        <v>3.6500000000000005E-2</v>
      </c>
      <c r="AJ547" s="19">
        <f t="shared" ca="1" si="230"/>
        <v>1.4227E-4</v>
      </c>
      <c r="AK547" s="6">
        <f t="shared" si="230"/>
        <v>1.03</v>
      </c>
      <c r="AL547" s="113">
        <f t="shared" si="227"/>
        <v>43934</v>
      </c>
      <c r="AM547" s="19">
        <f t="shared" ca="1" si="231"/>
        <v>1.0622352399999999</v>
      </c>
      <c r="AN547" s="18">
        <f t="shared" ca="1" si="231"/>
        <v>9335.2859999899993</v>
      </c>
      <c r="AO547" s="12">
        <f t="shared" si="231"/>
        <v>0</v>
      </c>
      <c r="AP547" s="20">
        <f t="shared" si="231"/>
        <v>0</v>
      </c>
      <c r="AQ547" s="18">
        <f t="shared" si="231"/>
        <v>0</v>
      </c>
      <c r="AR547" s="13" t="str">
        <f t="shared" si="231"/>
        <v>A+J=</v>
      </c>
      <c r="AS547" s="113">
        <f t="shared" si="231"/>
        <v>44266</v>
      </c>
      <c r="AT547" s="21"/>
      <c r="AU547" s="21"/>
      <c r="AV547" s="45"/>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row>
    <row r="548" spans="1:199" x14ac:dyDescent="0.2">
      <c r="A548" s="140">
        <f t="shared" si="218"/>
        <v>44063</v>
      </c>
      <c r="B548" s="141">
        <f t="shared" ca="1" si="224"/>
        <v>160863.49950000001</v>
      </c>
      <c r="C548" s="142">
        <f t="shared" si="219"/>
        <v>150000</v>
      </c>
      <c r="D548" s="143">
        <f ca="1">IF(A548&lt;$B$1,VLOOKUP(A548,[1]DI!$A$4:$B$15000,2,FALSE),0)</f>
        <v>1.9000000000000006E-2</v>
      </c>
      <c r="E548" s="142">
        <f t="shared" ca="1" si="225"/>
        <v>7.4690000000000005E-5</v>
      </c>
      <c r="F548" s="144">
        <f t="shared" si="220"/>
        <v>1.03</v>
      </c>
      <c r="G548" s="145">
        <f t="shared" ca="1" si="212"/>
        <v>1.0000769306999999</v>
      </c>
      <c r="H548" s="142">
        <f ca="1">TRUNC(PRODUCT(G$10:G547),15)</f>
        <v>1.0724233284839499</v>
      </c>
      <c r="I548" s="142">
        <f t="shared" si="221"/>
        <v>1</v>
      </c>
      <c r="J548" s="142">
        <f t="shared" ca="1" si="213"/>
        <v>1.0724233299999999</v>
      </c>
      <c r="K548" s="142">
        <f t="shared" ca="1" si="214"/>
        <v>10863.4995</v>
      </c>
      <c r="L548" s="146">
        <f>IF(VLOOKUP(A548,$U$12:$AD$125,8)=VLOOKUP(A547,$U$12:$AD$125,8),0,VLOOKUP(A548,U$12:$AD$125,8))</f>
        <v>0</v>
      </c>
      <c r="M548" s="147">
        <f>IF(L548&gt;0,VLOOKUP(L548,T$12:$AC$125,7),0)</f>
        <v>0</v>
      </c>
      <c r="N548" s="142">
        <f t="shared" si="215"/>
        <v>0</v>
      </c>
      <c r="O548" s="142">
        <f t="shared" ca="1" si="216"/>
        <v>10863.4995</v>
      </c>
      <c r="P548" s="148" t="str">
        <f t="shared" si="222"/>
        <v>A+J=</v>
      </c>
      <c r="Q548" s="149">
        <f t="shared" si="223"/>
        <v>44266</v>
      </c>
      <c r="R548" s="12"/>
      <c r="S548" s="12"/>
      <c r="V548" s="12"/>
      <c r="W548" s="12"/>
      <c r="X548" s="12"/>
      <c r="Y548" s="12"/>
      <c r="Z548" s="12"/>
      <c r="AA548" s="12"/>
      <c r="AB548" s="12"/>
      <c r="AC548" s="12"/>
      <c r="AD548" s="12"/>
      <c r="AE548" s="12"/>
      <c r="AF548" s="113">
        <f t="shared" si="229"/>
        <v>43935</v>
      </c>
      <c r="AG548" s="18">
        <f t="shared" ca="1" si="230"/>
        <v>159358.63500000001</v>
      </c>
      <c r="AH548" s="18">
        <f t="shared" si="230"/>
        <v>150000</v>
      </c>
      <c r="AI548" s="6">
        <f t="shared" ca="1" si="230"/>
        <v>3.6500000000000005E-2</v>
      </c>
      <c r="AJ548" s="19">
        <f t="shared" ca="1" si="230"/>
        <v>1.4227E-4</v>
      </c>
      <c r="AK548" s="6">
        <f t="shared" si="230"/>
        <v>1.03</v>
      </c>
      <c r="AL548" s="113">
        <f t="shared" si="227"/>
        <v>43935</v>
      </c>
      <c r="AM548" s="19">
        <f t="shared" ca="1" si="231"/>
        <v>1.0623909</v>
      </c>
      <c r="AN548" s="18">
        <f t="shared" ca="1" si="231"/>
        <v>9358.6350000000002</v>
      </c>
      <c r="AO548" s="12">
        <f t="shared" si="231"/>
        <v>0</v>
      </c>
      <c r="AP548" s="20">
        <f t="shared" si="231"/>
        <v>0</v>
      </c>
      <c r="AQ548" s="18">
        <f t="shared" si="231"/>
        <v>0</v>
      </c>
      <c r="AR548" s="13" t="str">
        <f t="shared" si="231"/>
        <v>A+J=</v>
      </c>
      <c r="AS548" s="113">
        <f t="shared" si="231"/>
        <v>44266</v>
      </c>
      <c r="AT548" s="21"/>
      <c r="AU548" s="21"/>
      <c r="AV548" s="45"/>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row>
    <row r="549" spans="1:199" x14ac:dyDescent="0.2">
      <c r="A549" s="140">
        <f t="shared" si="218"/>
        <v>44064</v>
      </c>
      <c r="B549" s="141">
        <f t="shared" ca="1" si="224"/>
        <v>160875.87450000001</v>
      </c>
      <c r="C549" s="142">
        <f t="shared" si="219"/>
        <v>150000</v>
      </c>
      <c r="D549" s="143">
        <f ca="1">IF(A549&lt;$B$1,VLOOKUP(A549,[1]DI!$A$4:$B$15000,2,FALSE),0)</f>
        <v>1.9000000000000006E-2</v>
      </c>
      <c r="E549" s="142">
        <f t="shared" ca="1" si="225"/>
        <v>7.4690000000000005E-5</v>
      </c>
      <c r="F549" s="144">
        <f t="shared" si="220"/>
        <v>1.03</v>
      </c>
      <c r="G549" s="145">
        <f t="shared" ca="1" si="212"/>
        <v>1.0000769306999999</v>
      </c>
      <c r="H549" s="142">
        <f ca="1">TRUNC(PRODUCT(G$10:G548),15)</f>
        <v>1.0725058307613</v>
      </c>
      <c r="I549" s="142">
        <f t="shared" si="221"/>
        <v>1</v>
      </c>
      <c r="J549" s="142">
        <f t="shared" ca="1" si="213"/>
        <v>1.0725058300000001</v>
      </c>
      <c r="K549" s="142">
        <f t="shared" ca="1" si="214"/>
        <v>10875.8745</v>
      </c>
      <c r="L549" s="146">
        <f>IF(VLOOKUP(A549,$U$12:$AD$125,8)=VLOOKUP(A548,$U$12:$AD$125,8),0,VLOOKUP(A549,U$12:$AD$125,8))</f>
        <v>0</v>
      </c>
      <c r="M549" s="147">
        <f>IF(L549&gt;0,VLOOKUP(L549,T$12:$AC$125,7),0)</f>
        <v>0</v>
      </c>
      <c r="N549" s="142">
        <f t="shared" si="215"/>
        <v>0</v>
      </c>
      <c r="O549" s="142">
        <f t="shared" ca="1" si="216"/>
        <v>10875.8745</v>
      </c>
      <c r="P549" s="148" t="str">
        <f t="shared" si="222"/>
        <v>A+J=</v>
      </c>
      <c r="Q549" s="149">
        <f t="shared" si="223"/>
        <v>44266</v>
      </c>
      <c r="R549" s="12"/>
      <c r="S549" s="12"/>
      <c r="V549" s="12"/>
      <c r="W549" s="12"/>
      <c r="X549" s="12"/>
      <c r="Y549" s="12"/>
      <c r="Z549" s="12"/>
      <c r="AA549" s="12"/>
      <c r="AB549" s="12"/>
      <c r="AC549" s="12"/>
      <c r="AD549" s="12"/>
      <c r="AE549" s="12"/>
      <c r="AF549" s="113">
        <f t="shared" si="229"/>
        <v>43936</v>
      </c>
      <c r="AG549" s="18">
        <f t="shared" ca="1" si="230"/>
        <v>159381.98699999999</v>
      </c>
      <c r="AH549" s="18">
        <f t="shared" si="230"/>
        <v>150000</v>
      </c>
      <c r="AI549" s="6">
        <f t="shared" ca="1" si="230"/>
        <v>3.6500000000000005E-2</v>
      </c>
      <c r="AJ549" s="19">
        <f t="shared" ca="1" si="230"/>
        <v>1.4227E-4</v>
      </c>
      <c r="AK549" s="6">
        <f t="shared" si="230"/>
        <v>1.03</v>
      </c>
      <c r="AL549" s="113">
        <f t="shared" si="227"/>
        <v>43936</v>
      </c>
      <c r="AM549" s="19">
        <f t="shared" ca="1" si="231"/>
        <v>1.06254658</v>
      </c>
      <c r="AN549" s="18">
        <f t="shared" ca="1" si="231"/>
        <v>9381.9869999999992</v>
      </c>
      <c r="AO549" s="12">
        <f t="shared" si="231"/>
        <v>0</v>
      </c>
      <c r="AP549" s="20">
        <f t="shared" si="231"/>
        <v>0</v>
      </c>
      <c r="AQ549" s="18">
        <f t="shared" si="231"/>
        <v>0</v>
      </c>
      <c r="AR549" s="13" t="str">
        <f t="shared" si="231"/>
        <v>A+J=</v>
      </c>
      <c r="AS549" s="113">
        <f t="shared" si="231"/>
        <v>44266</v>
      </c>
      <c r="AT549" s="21"/>
      <c r="AU549" s="21"/>
      <c r="AV549" s="45"/>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row>
    <row r="550" spans="1:199" x14ac:dyDescent="0.2">
      <c r="A550" s="140">
        <f t="shared" si="218"/>
        <v>44065</v>
      </c>
      <c r="B550" s="141">
        <f t="shared" ca="1" si="224"/>
        <v>160888.25099999999</v>
      </c>
      <c r="C550" s="142">
        <f t="shared" si="219"/>
        <v>150000</v>
      </c>
      <c r="D550" s="143">
        <f ca="1">IF(A550&lt;$B$1,VLOOKUP(A550,[1]DI!$A$4:$B$15000,2,FALSE),0)</f>
        <v>0</v>
      </c>
      <c r="E550" s="142">
        <f t="shared" ca="1" si="225"/>
        <v>0</v>
      </c>
      <c r="F550" s="144">
        <f t="shared" si="220"/>
        <v>1.03</v>
      </c>
      <c r="G550" s="145">
        <f t="shared" ca="1" si="212"/>
        <v>1</v>
      </c>
      <c r="H550" s="142">
        <f ca="1">TRUNC(PRODUCT(G$10:G549),15)</f>
        <v>1.0725883393856199</v>
      </c>
      <c r="I550" s="142">
        <f t="shared" si="221"/>
        <v>1</v>
      </c>
      <c r="J550" s="142">
        <f t="shared" ca="1" si="213"/>
        <v>1.07258834</v>
      </c>
      <c r="K550" s="142">
        <f t="shared" ca="1" si="214"/>
        <v>10888.251</v>
      </c>
      <c r="L550" s="146">
        <f>IF(VLOOKUP(A550,$U$12:$AD$125,8)=VLOOKUP(A549,$U$12:$AD$125,8),0,VLOOKUP(A550,U$12:$AD$125,8))</f>
        <v>0</v>
      </c>
      <c r="M550" s="147">
        <f>IF(L550&gt;0,VLOOKUP(L550,T$12:$AC$125,7),0)</f>
        <v>0</v>
      </c>
      <c r="N550" s="142">
        <f t="shared" si="215"/>
        <v>0</v>
      </c>
      <c r="O550" s="142">
        <f t="shared" ca="1" si="216"/>
        <v>10888.251</v>
      </c>
      <c r="P550" s="148" t="str">
        <f t="shared" si="222"/>
        <v>A+J=</v>
      </c>
      <c r="Q550" s="149">
        <f t="shared" si="223"/>
        <v>44266</v>
      </c>
      <c r="R550" s="12"/>
      <c r="S550" s="12"/>
      <c r="V550" s="12"/>
      <c r="W550" s="12"/>
      <c r="X550" s="12"/>
      <c r="Y550" s="12"/>
      <c r="Z550" s="12"/>
      <c r="AA550" s="12"/>
      <c r="AB550" s="12"/>
      <c r="AC550" s="12"/>
      <c r="AD550" s="12"/>
      <c r="AE550" s="12"/>
      <c r="AF550" s="113">
        <f t="shared" si="229"/>
        <v>43937</v>
      </c>
      <c r="AG550" s="18">
        <f t="shared" ca="1" si="230"/>
        <v>159405.342</v>
      </c>
      <c r="AH550" s="18">
        <f t="shared" si="230"/>
        <v>150000</v>
      </c>
      <c r="AI550" s="6">
        <f t="shared" ca="1" si="230"/>
        <v>3.6500000000000005E-2</v>
      </c>
      <c r="AJ550" s="19">
        <f t="shared" ca="1" si="230"/>
        <v>1.4227E-4</v>
      </c>
      <c r="AK550" s="6">
        <f t="shared" si="230"/>
        <v>1.03</v>
      </c>
      <c r="AL550" s="113">
        <f t="shared" si="227"/>
        <v>43937</v>
      </c>
      <c r="AM550" s="19">
        <f t="shared" ca="1" si="231"/>
        <v>1.0627022800000001</v>
      </c>
      <c r="AN550" s="18">
        <f t="shared" ca="1" si="231"/>
        <v>9405.3420000000006</v>
      </c>
      <c r="AO550" s="12">
        <f t="shared" si="231"/>
        <v>0</v>
      </c>
      <c r="AP550" s="20">
        <f t="shared" si="231"/>
        <v>0</v>
      </c>
      <c r="AQ550" s="18">
        <f t="shared" si="231"/>
        <v>0</v>
      </c>
      <c r="AR550" s="13" t="str">
        <f t="shared" si="231"/>
        <v>A+J=</v>
      </c>
      <c r="AS550" s="113">
        <f t="shared" si="231"/>
        <v>44266</v>
      </c>
      <c r="AT550" s="21"/>
      <c r="AU550" s="21"/>
      <c r="AV550" s="45"/>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row>
    <row r="551" spans="1:199" x14ac:dyDescent="0.2">
      <c r="A551" s="140">
        <f t="shared" si="218"/>
        <v>44066</v>
      </c>
      <c r="B551" s="141">
        <f t="shared" ca="1" si="224"/>
        <v>160888.25099999999</v>
      </c>
      <c r="C551" s="142">
        <f t="shared" si="219"/>
        <v>150000</v>
      </c>
      <c r="D551" s="143">
        <f ca="1">IF(A551&lt;$B$1,VLOOKUP(A551,[1]DI!$A$4:$B$15000,2,FALSE),0)</f>
        <v>0</v>
      </c>
      <c r="E551" s="142">
        <f t="shared" ca="1" si="225"/>
        <v>0</v>
      </c>
      <c r="F551" s="144">
        <f t="shared" si="220"/>
        <v>1.03</v>
      </c>
      <c r="G551" s="145">
        <f t="shared" ca="1" si="212"/>
        <v>1</v>
      </c>
      <c r="H551" s="142">
        <f ca="1">TRUNC(PRODUCT(G$10:G550),15)</f>
        <v>1.0725883393856199</v>
      </c>
      <c r="I551" s="142">
        <f t="shared" si="221"/>
        <v>1</v>
      </c>
      <c r="J551" s="142">
        <f t="shared" ca="1" si="213"/>
        <v>1.07258834</v>
      </c>
      <c r="K551" s="142">
        <f t="shared" ca="1" si="214"/>
        <v>10888.251</v>
      </c>
      <c r="L551" s="146">
        <f>IF(VLOOKUP(A551,$U$12:$AD$125,8)=VLOOKUP(A550,$U$12:$AD$125,8),0,VLOOKUP(A551,U$12:$AD$125,8))</f>
        <v>0</v>
      </c>
      <c r="M551" s="147">
        <f>IF(L551&gt;0,VLOOKUP(L551,T$12:$AC$125,7),0)</f>
        <v>0</v>
      </c>
      <c r="N551" s="142">
        <f t="shared" si="215"/>
        <v>0</v>
      </c>
      <c r="O551" s="142">
        <f t="shared" ca="1" si="216"/>
        <v>10888.251</v>
      </c>
      <c r="P551" s="148" t="str">
        <f t="shared" si="222"/>
        <v>A+J=</v>
      </c>
      <c r="Q551" s="149">
        <f t="shared" si="223"/>
        <v>44266</v>
      </c>
      <c r="R551" s="12"/>
      <c r="S551" s="12"/>
      <c r="V551" s="12"/>
      <c r="W551" s="12"/>
      <c r="X551" s="12"/>
      <c r="Y551" s="12"/>
      <c r="Z551" s="12"/>
      <c r="AA551" s="12"/>
      <c r="AB551" s="12"/>
      <c r="AC551" s="12"/>
      <c r="AD551" s="12"/>
      <c r="AE551" s="12"/>
      <c r="AF551" s="113">
        <f t="shared" si="229"/>
        <v>43938</v>
      </c>
      <c r="AG551" s="18">
        <f t="shared" ca="1" si="230"/>
        <v>159428.7015</v>
      </c>
      <c r="AH551" s="18">
        <f t="shared" si="230"/>
        <v>150000</v>
      </c>
      <c r="AI551" s="6">
        <f t="shared" ca="1" si="230"/>
        <v>3.6500000000000005E-2</v>
      </c>
      <c r="AJ551" s="19">
        <f t="shared" ca="1" si="230"/>
        <v>1.4227E-4</v>
      </c>
      <c r="AK551" s="6">
        <f t="shared" si="230"/>
        <v>1.03</v>
      </c>
      <c r="AL551" s="113">
        <f t="shared" si="227"/>
        <v>43938</v>
      </c>
      <c r="AM551" s="19">
        <f t="shared" ca="1" si="231"/>
        <v>1.06285801</v>
      </c>
      <c r="AN551" s="18">
        <f t="shared" ca="1" si="231"/>
        <v>9428.7014999999992</v>
      </c>
      <c r="AO551" s="12">
        <f t="shared" si="231"/>
        <v>0</v>
      </c>
      <c r="AP551" s="20">
        <f t="shared" si="231"/>
        <v>0</v>
      </c>
      <c r="AQ551" s="18">
        <f t="shared" si="231"/>
        <v>0</v>
      </c>
      <c r="AR551" s="13" t="str">
        <f t="shared" si="231"/>
        <v>A+J=</v>
      </c>
      <c r="AS551" s="113">
        <f t="shared" si="231"/>
        <v>44266</v>
      </c>
      <c r="AT551" s="21"/>
      <c r="AU551" s="21"/>
      <c r="AV551" s="45"/>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row>
    <row r="552" spans="1:199" x14ac:dyDescent="0.2">
      <c r="A552" s="140">
        <f t="shared" si="218"/>
        <v>44067</v>
      </c>
      <c r="B552" s="141">
        <f t="shared" ca="1" si="224"/>
        <v>160888.25099999999</v>
      </c>
      <c r="C552" s="142">
        <f t="shared" si="219"/>
        <v>150000</v>
      </c>
      <c r="D552" s="143">
        <f ca="1">IF(A552&lt;$B$1,VLOOKUP(A552,[1]DI!$A$4:$B$15000,2,FALSE),0)</f>
        <v>1.9000000000000006E-2</v>
      </c>
      <c r="E552" s="142">
        <f t="shared" ca="1" si="225"/>
        <v>7.4690000000000005E-5</v>
      </c>
      <c r="F552" s="144">
        <f t="shared" si="220"/>
        <v>1.03</v>
      </c>
      <c r="G552" s="145">
        <f t="shared" ca="1" si="212"/>
        <v>1.0000769306999999</v>
      </c>
      <c r="H552" s="142">
        <f ca="1">TRUNC(PRODUCT(G$10:G551),15)</f>
        <v>1.0725883393856199</v>
      </c>
      <c r="I552" s="142">
        <f t="shared" si="221"/>
        <v>1</v>
      </c>
      <c r="J552" s="142">
        <f t="shared" ca="1" si="213"/>
        <v>1.07258834</v>
      </c>
      <c r="K552" s="142">
        <f t="shared" ca="1" si="214"/>
        <v>10888.251</v>
      </c>
      <c r="L552" s="146">
        <f>IF(VLOOKUP(A552,$U$12:$AD$125,8)=VLOOKUP(A551,$U$12:$AD$125,8),0,VLOOKUP(A552,U$12:$AD$125,8))</f>
        <v>0</v>
      </c>
      <c r="M552" s="147">
        <f>IF(L552&gt;0,VLOOKUP(L552,T$12:$AC$125,7),0)</f>
        <v>0</v>
      </c>
      <c r="N552" s="142">
        <f t="shared" si="215"/>
        <v>0</v>
      </c>
      <c r="O552" s="142">
        <f t="shared" ca="1" si="216"/>
        <v>10888.251</v>
      </c>
      <c r="P552" s="148" t="str">
        <f t="shared" si="222"/>
        <v>A+J=</v>
      </c>
      <c r="Q552" s="149">
        <f t="shared" si="223"/>
        <v>44266</v>
      </c>
      <c r="R552" s="12"/>
      <c r="S552" s="12"/>
      <c r="V552" s="12"/>
      <c r="W552" s="12"/>
      <c r="X552" s="12"/>
      <c r="Y552" s="12"/>
      <c r="Z552" s="12"/>
      <c r="AA552" s="12"/>
      <c r="AB552" s="12"/>
      <c r="AC552" s="12"/>
      <c r="AD552" s="12"/>
      <c r="AE552" s="12"/>
      <c r="AF552" s="113">
        <f t="shared" si="229"/>
        <v>43939</v>
      </c>
      <c r="AG552" s="18">
        <f t="shared" ca="1" si="230"/>
        <v>159452.06400000001</v>
      </c>
      <c r="AH552" s="18">
        <f t="shared" si="230"/>
        <v>150000</v>
      </c>
      <c r="AI552" s="6">
        <f t="shared" ca="1" si="230"/>
        <v>0</v>
      </c>
      <c r="AJ552" s="19">
        <f t="shared" ca="1" si="230"/>
        <v>0</v>
      </c>
      <c r="AK552" s="6">
        <f t="shared" si="230"/>
        <v>1.03</v>
      </c>
      <c r="AL552" s="113">
        <f t="shared" si="227"/>
        <v>43939</v>
      </c>
      <c r="AM552" s="19">
        <f t="shared" ca="1" si="231"/>
        <v>1.06301376</v>
      </c>
      <c r="AN552" s="18">
        <f t="shared" ca="1" si="231"/>
        <v>9452.0640000000003</v>
      </c>
      <c r="AO552" s="12">
        <f t="shared" si="231"/>
        <v>0</v>
      </c>
      <c r="AP552" s="20">
        <f t="shared" si="231"/>
        <v>0</v>
      </c>
      <c r="AQ552" s="18">
        <f t="shared" si="231"/>
        <v>0</v>
      </c>
      <c r="AR552" s="13" t="str">
        <f t="shared" si="231"/>
        <v>A+J=</v>
      </c>
      <c r="AS552" s="113">
        <f t="shared" si="231"/>
        <v>44266</v>
      </c>
      <c r="AT552" s="21"/>
      <c r="AU552" s="21"/>
      <c r="AV552" s="45"/>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row>
    <row r="553" spans="1:199" x14ac:dyDescent="0.2">
      <c r="A553" s="140">
        <f t="shared" si="218"/>
        <v>44068</v>
      </c>
      <c r="B553" s="141">
        <f t="shared" ca="1" si="224"/>
        <v>160900.6275</v>
      </c>
      <c r="C553" s="142">
        <f t="shared" si="219"/>
        <v>150000</v>
      </c>
      <c r="D553" s="143">
        <f ca="1">IF(A553&lt;$B$1,VLOOKUP(A553,[1]DI!$A$4:$B$15000,2,FALSE),0)</f>
        <v>1.9000000000000006E-2</v>
      </c>
      <c r="E553" s="142">
        <f t="shared" ca="1" si="225"/>
        <v>7.4690000000000005E-5</v>
      </c>
      <c r="F553" s="144">
        <f t="shared" si="220"/>
        <v>1.03</v>
      </c>
      <c r="G553" s="145">
        <f t="shared" ca="1" si="212"/>
        <v>1.0000769306999999</v>
      </c>
      <c r="H553" s="142">
        <f ca="1">TRUNC(PRODUCT(G$10:G552),15)</f>
        <v>1.07267085435738</v>
      </c>
      <c r="I553" s="142">
        <f t="shared" si="221"/>
        <v>1</v>
      </c>
      <c r="J553" s="142">
        <f t="shared" ca="1" si="213"/>
        <v>1.07267085</v>
      </c>
      <c r="K553" s="142">
        <f t="shared" ca="1" si="214"/>
        <v>10900.627500000001</v>
      </c>
      <c r="L553" s="146">
        <f>IF(VLOOKUP(A553,$U$12:$AD$125,8)=VLOOKUP(A552,$U$12:$AD$125,8),0,VLOOKUP(A553,U$12:$AD$125,8))</f>
        <v>0</v>
      </c>
      <c r="M553" s="147">
        <f>IF(L553&gt;0,VLOOKUP(L553,T$12:$AC$125,7),0)</f>
        <v>0</v>
      </c>
      <c r="N553" s="142">
        <f t="shared" si="215"/>
        <v>0</v>
      </c>
      <c r="O553" s="142">
        <f t="shared" ca="1" si="216"/>
        <v>10900.627500000001</v>
      </c>
      <c r="P553" s="148" t="str">
        <f t="shared" si="222"/>
        <v>A+J=</v>
      </c>
      <c r="Q553" s="149">
        <f t="shared" si="223"/>
        <v>44266</v>
      </c>
      <c r="R553" s="12"/>
      <c r="S553" s="12"/>
      <c r="V553" s="12"/>
      <c r="W553" s="12"/>
      <c r="X553" s="12"/>
      <c r="Y553" s="12"/>
      <c r="Z553" s="12"/>
      <c r="AA553" s="12"/>
      <c r="AB553" s="12"/>
      <c r="AC553" s="12"/>
      <c r="AD553" s="12"/>
      <c r="AE553" s="12"/>
      <c r="AF553" s="113">
        <f t="shared" si="229"/>
        <v>43940</v>
      </c>
      <c r="AG553" s="18">
        <f t="shared" ca="1" si="230"/>
        <v>159452.06400000001</v>
      </c>
      <c r="AH553" s="18">
        <f t="shared" si="230"/>
        <v>150000</v>
      </c>
      <c r="AI553" s="6">
        <f t="shared" ca="1" si="230"/>
        <v>0</v>
      </c>
      <c r="AJ553" s="19">
        <f t="shared" ca="1" si="230"/>
        <v>0</v>
      </c>
      <c r="AK553" s="6">
        <f t="shared" si="230"/>
        <v>1.03</v>
      </c>
      <c r="AL553" s="113">
        <f t="shared" si="227"/>
        <v>43940</v>
      </c>
      <c r="AM553" s="19">
        <f t="shared" ca="1" si="231"/>
        <v>1.06301376</v>
      </c>
      <c r="AN553" s="18">
        <f t="shared" ca="1" si="231"/>
        <v>9452.0640000000003</v>
      </c>
      <c r="AO553" s="12">
        <f t="shared" si="231"/>
        <v>0</v>
      </c>
      <c r="AP553" s="20">
        <f t="shared" si="231"/>
        <v>0</v>
      </c>
      <c r="AQ553" s="18">
        <f t="shared" si="231"/>
        <v>0</v>
      </c>
      <c r="AR553" s="13" t="str">
        <f t="shared" si="231"/>
        <v>A+J=</v>
      </c>
      <c r="AS553" s="113">
        <f t="shared" si="231"/>
        <v>44266</v>
      </c>
      <c r="AT553" s="21"/>
      <c r="AU553" s="21"/>
      <c r="AV553" s="45"/>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row>
    <row r="554" spans="1:199" x14ac:dyDescent="0.2">
      <c r="A554" s="140">
        <f t="shared" si="218"/>
        <v>44069</v>
      </c>
      <c r="B554" s="141">
        <f t="shared" ca="1" si="224"/>
        <v>160913.00700000001</v>
      </c>
      <c r="C554" s="142">
        <f t="shared" si="219"/>
        <v>150000</v>
      </c>
      <c r="D554" s="143">
        <f ca="1">IF(A554&lt;$B$1,VLOOKUP(A554,[1]DI!$A$4:$B$15000,2,FALSE),0)</f>
        <v>1.9000000000000006E-2</v>
      </c>
      <c r="E554" s="142">
        <f t="shared" ca="1" si="225"/>
        <v>7.4690000000000005E-5</v>
      </c>
      <c r="F554" s="144">
        <f t="shared" si="220"/>
        <v>1.03</v>
      </c>
      <c r="G554" s="145">
        <f t="shared" ca="1" si="212"/>
        <v>1.0000769306999999</v>
      </c>
      <c r="H554" s="142">
        <f ca="1">TRUNC(PRODUCT(G$10:G553),15)</f>
        <v>1.07275337567707</v>
      </c>
      <c r="I554" s="142">
        <f t="shared" si="221"/>
        <v>1</v>
      </c>
      <c r="J554" s="142">
        <f t="shared" ca="1" si="213"/>
        <v>1.07275338</v>
      </c>
      <c r="K554" s="142">
        <f t="shared" ca="1" si="214"/>
        <v>10913.007</v>
      </c>
      <c r="L554" s="146">
        <f>IF(VLOOKUP(A554,$U$12:$AD$125,8)=VLOOKUP(A553,$U$12:$AD$125,8),0,VLOOKUP(A554,U$12:$AD$125,8))</f>
        <v>0</v>
      </c>
      <c r="M554" s="147">
        <f>IF(L554&gt;0,VLOOKUP(L554,T$12:$AC$125,7),0)</f>
        <v>0</v>
      </c>
      <c r="N554" s="142">
        <f t="shared" si="215"/>
        <v>0</v>
      </c>
      <c r="O554" s="142">
        <f t="shared" ca="1" si="216"/>
        <v>10913.007</v>
      </c>
      <c r="P554" s="148" t="str">
        <f t="shared" si="222"/>
        <v>A+J=</v>
      </c>
      <c r="Q554" s="149">
        <f t="shared" si="223"/>
        <v>44266</v>
      </c>
      <c r="R554" s="12"/>
      <c r="S554" s="12"/>
      <c r="V554" s="12"/>
      <c r="W554" s="12"/>
      <c r="X554" s="12"/>
      <c r="Y554" s="12"/>
      <c r="Z554" s="12"/>
      <c r="AA554" s="12"/>
      <c r="AB554" s="12"/>
      <c r="AC554" s="12"/>
      <c r="AD554" s="12"/>
      <c r="AE554" s="12"/>
      <c r="AF554" s="113">
        <f t="shared" si="229"/>
        <v>43941</v>
      </c>
      <c r="AG554" s="18">
        <f t="shared" ca="1" si="230"/>
        <v>159452.06400000001</v>
      </c>
      <c r="AH554" s="18">
        <f t="shared" si="230"/>
        <v>150000</v>
      </c>
      <c r="AI554" s="6">
        <f t="shared" ca="1" si="230"/>
        <v>3.6500000000000005E-2</v>
      </c>
      <c r="AJ554" s="19">
        <f t="shared" ca="1" si="230"/>
        <v>1.4227E-4</v>
      </c>
      <c r="AK554" s="6">
        <f t="shared" si="230"/>
        <v>1.03</v>
      </c>
      <c r="AL554" s="113">
        <f t="shared" si="227"/>
        <v>43941</v>
      </c>
      <c r="AM554" s="19">
        <f t="shared" ca="1" si="231"/>
        <v>1.06301376</v>
      </c>
      <c r="AN554" s="18">
        <f t="shared" ca="1" si="231"/>
        <v>9452.0640000000003</v>
      </c>
      <c r="AO554" s="12">
        <f t="shared" si="231"/>
        <v>0</v>
      </c>
      <c r="AP554" s="20">
        <f t="shared" si="231"/>
        <v>0</v>
      </c>
      <c r="AQ554" s="18">
        <f t="shared" si="231"/>
        <v>0</v>
      </c>
      <c r="AR554" s="13" t="str">
        <f t="shared" si="231"/>
        <v>A+J=</v>
      </c>
      <c r="AS554" s="113">
        <f t="shared" si="231"/>
        <v>44266</v>
      </c>
      <c r="AT554" s="21"/>
      <c r="AU554" s="21"/>
      <c r="AV554" s="45"/>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row>
    <row r="555" spans="1:199" x14ac:dyDescent="0.2">
      <c r="A555" s="140">
        <f t="shared" si="218"/>
        <v>44070</v>
      </c>
      <c r="B555" s="141">
        <f t="shared" ca="1" si="224"/>
        <v>160925.38500000001</v>
      </c>
      <c r="C555" s="142">
        <f t="shared" si="219"/>
        <v>150000</v>
      </c>
      <c r="D555" s="143">
        <f ca="1">IF(A555&lt;$B$1,VLOOKUP(A555,[1]DI!$A$4:$B$15000,2,FALSE),0)</f>
        <v>1.9000000000000006E-2</v>
      </c>
      <c r="E555" s="142">
        <f t="shared" ca="1" si="225"/>
        <v>7.4690000000000005E-5</v>
      </c>
      <c r="F555" s="144">
        <f t="shared" si="220"/>
        <v>1.03</v>
      </c>
      <c r="G555" s="145">
        <f t="shared" ca="1" si="212"/>
        <v>1.0000769306999999</v>
      </c>
      <c r="H555" s="142">
        <f ca="1">TRUNC(PRODUCT(G$10:G554),15)</f>
        <v>1.07283590334519</v>
      </c>
      <c r="I555" s="142">
        <f t="shared" si="221"/>
        <v>1</v>
      </c>
      <c r="J555" s="142">
        <f t="shared" ca="1" si="213"/>
        <v>1.0728359000000001</v>
      </c>
      <c r="K555" s="142">
        <f t="shared" ca="1" si="214"/>
        <v>10925.385</v>
      </c>
      <c r="L555" s="146">
        <f>IF(VLOOKUP(A555,$U$12:$AD$125,8)=VLOOKUP(A554,$U$12:$AD$125,8),0,VLOOKUP(A555,U$12:$AD$125,8))</f>
        <v>0</v>
      </c>
      <c r="M555" s="147">
        <f>IF(L555&gt;0,VLOOKUP(L555,T$12:$AC$125,7),0)</f>
        <v>0</v>
      </c>
      <c r="N555" s="142">
        <f t="shared" si="215"/>
        <v>0</v>
      </c>
      <c r="O555" s="142">
        <f t="shared" ca="1" si="216"/>
        <v>10925.385</v>
      </c>
      <c r="P555" s="148" t="str">
        <f t="shared" si="222"/>
        <v>A+J=</v>
      </c>
      <c r="Q555" s="149">
        <f t="shared" si="223"/>
        <v>44266</v>
      </c>
      <c r="R555" s="12"/>
      <c r="S555" s="12"/>
      <c r="V555" s="12"/>
      <c r="W555" s="12"/>
      <c r="X555" s="12"/>
      <c r="Y555" s="12"/>
      <c r="Z555" s="12"/>
      <c r="AA555" s="12"/>
      <c r="AB555" s="12"/>
      <c r="AC555" s="12"/>
      <c r="AD555" s="12"/>
      <c r="AE555" s="12"/>
      <c r="AF555" s="113">
        <f t="shared" si="229"/>
        <v>43942</v>
      </c>
      <c r="AG555" s="18">
        <f t="shared" ca="1" si="230"/>
        <v>159475.42949998999</v>
      </c>
      <c r="AH555" s="18">
        <f t="shared" si="230"/>
        <v>150000</v>
      </c>
      <c r="AI555" s="6">
        <f t="shared" ca="1" si="230"/>
        <v>0</v>
      </c>
      <c r="AJ555" s="19">
        <f t="shared" ca="1" si="230"/>
        <v>0</v>
      </c>
      <c r="AK555" s="6">
        <f t="shared" si="230"/>
        <v>1.03</v>
      </c>
      <c r="AL555" s="113">
        <f t="shared" si="227"/>
        <v>43942</v>
      </c>
      <c r="AM555" s="19">
        <f t="shared" ca="1" si="231"/>
        <v>1.0631695299999999</v>
      </c>
      <c r="AN555" s="18">
        <f t="shared" ca="1" si="231"/>
        <v>9475.4294999899994</v>
      </c>
      <c r="AO555" s="12">
        <f t="shared" si="231"/>
        <v>0</v>
      </c>
      <c r="AP555" s="20">
        <f t="shared" si="231"/>
        <v>0</v>
      </c>
      <c r="AQ555" s="18">
        <f t="shared" si="231"/>
        <v>0</v>
      </c>
      <c r="AR555" s="13" t="str">
        <f t="shared" si="231"/>
        <v>A+J=</v>
      </c>
      <c r="AS555" s="113">
        <f t="shared" si="231"/>
        <v>44266</v>
      </c>
      <c r="AT555" s="21"/>
      <c r="AU555" s="21"/>
      <c r="AV555" s="45"/>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row>
    <row r="556" spans="1:199" x14ac:dyDescent="0.2">
      <c r="A556" s="140">
        <f t="shared" si="218"/>
        <v>44071</v>
      </c>
      <c r="B556" s="141">
        <f t="shared" ca="1" si="224"/>
        <v>160937.766</v>
      </c>
      <c r="C556" s="142">
        <f t="shared" si="219"/>
        <v>150000</v>
      </c>
      <c r="D556" s="143">
        <f ca="1">IF(A556&lt;$B$1,VLOOKUP(A556,[1]DI!$A$4:$B$15000,2,FALSE),0)</f>
        <v>1.9000000000000006E-2</v>
      </c>
      <c r="E556" s="142">
        <f t="shared" ca="1" si="225"/>
        <v>7.4690000000000005E-5</v>
      </c>
      <c r="F556" s="144">
        <f t="shared" si="220"/>
        <v>1.03</v>
      </c>
      <c r="G556" s="145">
        <f t="shared" ca="1" si="212"/>
        <v>1.0000769306999999</v>
      </c>
      <c r="H556" s="142">
        <f ca="1">TRUNC(PRODUCT(G$10:G555),15)</f>
        <v>1.07291843736222</v>
      </c>
      <c r="I556" s="142">
        <f t="shared" si="221"/>
        <v>1</v>
      </c>
      <c r="J556" s="142">
        <f t="shared" ca="1" si="213"/>
        <v>1.07291844</v>
      </c>
      <c r="K556" s="142">
        <f t="shared" ca="1" si="214"/>
        <v>10937.766</v>
      </c>
      <c r="L556" s="146">
        <f>IF(VLOOKUP(A556,$U$12:$AD$125,8)=VLOOKUP(A555,$U$12:$AD$125,8),0,VLOOKUP(A556,U$12:$AD$125,8))</f>
        <v>0</v>
      </c>
      <c r="M556" s="147">
        <f>IF(L556&gt;0,VLOOKUP(L556,T$12:$AC$125,7),0)</f>
        <v>0</v>
      </c>
      <c r="N556" s="142">
        <f t="shared" si="215"/>
        <v>0</v>
      </c>
      <c r="O556" s="142">
        <f t="shared" ca="1" si="216"/>
        <v>10937.766</v>
      </c>
      <c r="P556" s="148" t="str">
        <f t="shared" si="222"/>
        <v>A+J=</v>
      </c>
      <c r="Q556" s="149">
        <f t="shared" si="223"/>
        <v>44266</v>
      </c>
      <c r="R556" s="12"/>
      <c r="S556" s="12"/>
      <c r="V556" s="12"/>
      <c r="W556" s="12"/>
      <c r="X556" s="12"/>
      <c r="Y556" s="12"/>
      <c r="Z556" s="12"/>
      <c r="AA556" s="12"/>
      <c r="AB556" s="12"/>
      <c r="AC556" s="12"/>
      <c r="AD556" s="12"/>
      <c r="AE556" s="12"/>
      <c r="AF556" s="113">
        <f t="shared" si="229"/>
        <v>43943</v>
      </c>
      <c r="AG556" s="18">
        <f t="shared" ca="1" si="230"/>
        <v>159475.42949998999</v>
      </c>
      <c r="AH556" s="18">
        <f t="shared" si="230"/>
        <v>150000</v>
      </c>
      <c r="AI556" s="6">
        <f t="shared" ca="1" si="230"/>
        <v>3.6500000000000005E-2</v>
      </c>
      <c r="AJ556" s="19">
        <f t="shared" ca="1" si="230"/>
        <v>1.4227E-4</v>
      </c>
      <c r="AK556" s="6">
        <f t="shared" si="230"/>
        <v>1.03</v>
      </c>
      <c r="AL556" s="113">
        <f t="shared" si="227"/>
        <v>43943</v>
      </c>
      <c r="AM556" s="19">
        <f t="shared" ca="1" si="231"/>
        <v>1.0631695299999999</v>
      </c>
      <c r="AN556" s="18">
        <f t="shared" ca="1" si="231"/>
        <v>9475.4294999899994</v>
      </c>
      <c r="AO556" s="12">
        <f t="shared" si="231"/>
        <v>0</v>
      </c>
      <c r="AP556" s="20">
        <f t="shared" si="231"/>
        <v>0</v>
      </c>
      <c r="AQ556" s="18">
        <f t="shared" si="231"/>
        <v>0</v>
      </c>
      <c r="AR556" s="13" t="str">
        <f t="shared" si="231"/>
        <v>A+J=</v>
      </c>
      <c r="AS556" s="113">
        <f t="shared" si="231"/>
        <v>44266</v>
      </c>
      <c r="AT556" s="21"/>
      <c r="AU556" s="21"/>
      <c r="AV556" s="45"/>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row>
    <row r="557" spans="1:199" x14ac:dyDescent="0.2">
      <c r="A557" s="140">
        <f t="shared" si="218"/>
        <v>44072</v>
      </c>
      <c r="B557" s="141">
        <f t="shared" ca="1" si="224"/>
        <v>160950.147</v>
      </c>
      <c r="C557" s="142">
        <f t="shared" si="219"/>
        <v>150000</v>
      </c>
      <c r="D557" s="143">
        <f ca="1">IF(A557&lt;$B$1,VLOOKUP(A557,[1]DI!$A$4:$B$15000,2,FALSE),0)</f>
        <v>0</v>
      </c>
      <c r="E557" s="142">
        <f t="shared" ca="1" si="225"/>
        <v>0</v>
      </c>
      <c r="F557" s="144">
        <f t="shared" si="220"/>
        <v>1.03</v>
      </c>
      <c r="G557" s="145">
        <f t="shared" ca="1" si="212"/>
        <v>1</v>
      </c>
      <c r="H557" s="142">
        <f ca="1">TRUNC(PRODUCT(G$10:G556),15)</f>
        <v>1.07300097772865</v>
      </c>
      <c r="I557" s="142">
        <f t="shared" si="221"/>
        <v>1</v>
      </c>
      <c r="J557" s="142">
        <f t="shared" ca="1" si="213"/>
        <v>1.07300098</v>
      </c>
      <c r="K557" s="142">
        <f t="shared" ca="1" si="214"/>
        <v>10950.147000000001</v>
      </c>
      <c r="L557" s="146">
        <f>IF(VLOOKUP(A557,$U$12:$AD$125,8)=VLOOKUP(A556,$U$12:$AD$125,8),0,VLOOKUP(A557,U$12:$AD$125,8))</f>
        <v>0</v>
      </c>
      <c r="M557" s="147">
        <f>IF(L557&gt;0,VLOOKUP(L557,T$12:$AC$125,7),0)</f>
        <v>0</v>
      </c>
      <c r="N557" s="142">
        <f t="shared" si="215"/>
        <v>0</v>
      </c>
      <c r="O557" s="142">
        <f t="shared" ca="1" si="216"/>
        <v>10950.147000000001</v>
      </c>
      <c r="P557" s="148" t="str">
        <f t="shared" si="222"/>
        <v>A+J=</v>
      </c>
      <c r="Q557" s="149">
        <f t="shared" si="223"/>
        <v>44266</v>
      </c>
      <c r="R557" s="12"/>
      <c r="S557" s="39"/>
      <c r="T557" s="39"/>
      <c r="U557" s="39"/>
      <c r="V557" s="39"/>
      <c r="W557" s="39"/>
      <c r="X557" s="39"/>
      <c r="Y557" s="39"/>
      <c r="Z557" s="39"/>
      <c r="AA557" s="39"/>
      <c r="AB557" s="39"/>
      <c r="AC557" s="39"/>
      <c r="AD557" s="39"/>
      <c r="AE557" s="39"/>
      <c r="AF557" s="113">
        <f t="shared" si="229"/>
        <v>43944</v>
      </c>
      <c r="AG557" s="18">
        <f t="shared" ca="1" si="230"/>
        <v>159498.79799999</v>
      </c>
      <c r="AH557" s="18">
        <f t="shared" si="230"/>
        <v>150000</v>
      </c>
      <c r="AI557" s="6">
        <f t="shared" ca="1" si="230"/>
        <v>3.6500000000000005E-2</v>
      </c>
      <c r="AJ557" s="19">
        <f t="shared" ca="1" si="230"/>
        <v>1.4227E-4</v>
      </c>
      <c r="AK557" s="6">
        <f t="shared" si="230"/>
        <v>1.03</v>
      </c>
      <c r="AL557" s="113">
        <f t="shared" si="227"/>
        <v>43944</v>
      </c>
      <c r="AM557" s="19">
        <f t="shared" ca="1" si="231"/>
        <v>1.0633253199999999</v>
      </c>
      <c r="AN557" s="18">
        <f t="shared" ca="1" si="231"/>
        <v>9498.7979999899999</v>
      </c>
      <c r="AO557" s="12">
        <f t="shared" si="231"/>
        <v>0</v>
      </c>
      <c r="AP557" s="20">
        <f t="shared" si="231"/>
        <v>0</v>
      </c>
      <c r="AQ557" s="18">
        <f t="shared" si="231"/>
        <v>0</v>
      </c>
      <c r="AR557" s="13" t="str">
        <f t="shared" si="231"/>
        <v>A+J=</v>
      </c>
      <c r="AS557" s="113">
        <f t="shared" si="231"/>
        <v>44266</v>
      </c>
      <c r="AT557" s="40"/>
      <c r="AU557" s="40"/>
      <c r="AV557" s="46"/>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c r="CV557" s="40"/>
      <c r="CW557" s="40"/>
      <c r="CX557" s="40"/>
      <c r="CY557" s="40"/>
      <c r="CZ557" s="40"/>
      <c r="DA557" s="40"/>
      <c r="DB557" s="40"/>
      <c r="DC557" s="40"/>
      <c r="DD557" s="40"/>
      <c r="DE557" s="40"/>
      <c r="DF557" s="40"/>
      <c r="DG557" s="40"/>
      <c r="DH557" s="40"/>
      <c r="DI557" s="40"/>
      <c r="DJ557" s="40"/>
      <c r="DK557" s="40"/>
      <c r="DL557" s="40"/>
      <c r="DM557" s="40"/>
      <c r="DN557" s="40"/>
      <c r="DO557" s="40"/>
      <c r="DP557" s="40"/>
      <c r="DQ557" s="40"/>
      <c r="DR557" s="40"/>
      <c r="DS557" s="40"/>
      <c r="DT557" s="40"/>
      <c r="DU557" s="40"/>
      <c r="DV557" s="40"/>
      <c r="DW557" s="40"/>
      <c r="DX557" s="40"/>
      <c r="DY557" s="40"/>
      <c r="DZ557" s="40"/>
      <c r="EA557" s="40"/>
      <c r="EB557" s="40"/>
      <c r="EC557" s="40"/>
      <c r="ED557" s="40"/>
      <c r="EE557" s="40"/>
      <c r="EF557" s="40"/>
      <c r="EG557" s="40"/>
      <c r="EH557" s="40"/>
      <c r="EI557" s="40"/>
      <c r="EJ557" s="40"/>
      <c r="EK557" s="40"/>
      <c r="EL557" s="40"/>
      <c r="EM557" s="40"/>
      <c r="EN557" s="40"/>
      <c r="EO557" s="40"/>
      <c r="EP557" s="40"/>
      <c r="EQ557" s="40"/>
      <c r="ER557" s="40"/>
      <c r="ES557" s="40"/>
      <c r="ET557" s="40"/>
      <c r="EU557" s="40"/>
      <c r="EV557" s="40"/>
      <c r="EW557" s="40"/>
      <c r="EX557" s="40"/>
      <c r="EY557" s="40"/>
      <c r="EZ557" s="40"/>
      <c r="FA557" s="40"/>
      <c r="FB557" s="40"/>
      <c r="FC557" s="40"/>
      <c r="FD557" s="40"/>
      <c r="FE557" s="40"/>
      <c r="FF557" s="40"/>
      <c r="FG557" s="40"/>
      <c r="FH557" s="40"/>
      <c r="FI557" s="40"/>
      <c r="FJ557" s="40"/>
      <c r="FK557" s="40"/>
      <c r="FL557" s="40"/>
      <c r="FM557" s="40"/>
      <c r="FN557" s="40"/>
      <c r="FO557" s="40"/>
      <c r="FP557" s="40"/>
      <c r="FQ557" s="40"/>
      <c r="FR557" s="40"/>
      <c r="FS557" s="40"/>
      <c r="FT557" s="40"/>
      <c r="FU557" s="40"/>
      <c r="FV557" s="40"/>
      <c r="FW557" s="40"/>
      <c r="FX557" s="40"/>
      <c r="FY557" s="40"/>
      <c r="FZ557" s="40"/>
      <c r="GA557" s="40"/>
      <c r="GB557" s="40"/>
      <c r="GC557" s="40"/>
      <c r="GD557" s="40"/>
      <c r="GE557" s="40"/>
      <c r="GF557" s="40"/>
      <c r="GG557" s="40"/>
      <c r="GH557" s="40"/>
      <c r="GI557" s="40"/>
      <c r="GJ557" s="40"/>
      <c r="GK557" s="40"/>
      <c r="GL557" s="40"/>
      <c r="GM557" s="40"/>
      <c r="GN557" s="40"/>
      <c r="GO557" s="40"/>
      <c r="GP557" s="40"/>
      <c r="GQ557" s="40"/>
    </row>
    <row r="558" spans="1:199" x14ac:dyDescent="0.2">
      <c r="A558" s="140">
        <f t="shared" si="218"/>
        <v>44073</v>
      </c>
      <c r="B558" s="141">
        <f t="shared" ca="1" si="224"/>
        <v>160950.147</v>
      </c>
      <c r="C558" s="142">
        <f t="shared" si="219"/>
        <v>150000</v>
      </c>
      <c r="D558" s="143">
        <f ca="1">IF(A558&lt;$B$1,VLOOKUP(A558,[1]DI!$A$4:$B$15000,2,FALSE),0)</f>
        <v>0</v>
      </c>
      <c r="E558" s="142">
        <f t="shared" ca="1" si="225"/>
        <v>0</v>
      </c>
      <c r="F558" s="144">
        <f t="shared" si="220"/>
        <v>1.03</v>
      </c>
      <c r="G558" s="145">
        <f t="shared" ca="1" si="212"/>
        <v>1</v>
      </c>
      <c r="H558" s="142">
        <f ca="1">TRUNC(PRODUCT(G$10:G557),15)</f>
        <v>1.07300097772865</v>
      </c>
      <c r="I558" s="142">
        <f t="shared" si="221"/>
        <v>1</v>
      </c>
      <c r="J558" s="142">
        <f t="shared" ca="1" si="213"/>
        <v>1.07300098</v>
      </c>
      <c r="K558" s="142">
        <f t="shared" ca="1" si="214"/>
        <v>10950.147000000001</v>
      </c>
      <c r="L558" s="146">
        <f>IF(VLOOKUP(A558,$U$12:$AD$125,8)=VLOOKUP(A557,$U$12:$AD$125,8),0,VLOOKUP(A558,U$12:$AD$125,8))</f>
        <v>0</v>
      </c>
      <c r="M558" s="147">
        <f>IF(L558&gt;0,VLOOKUP(L558,T$12:$AC$125,7),0)</f>
        <v>0</v>
      </c>
      <c r="N558" s="142">
        <f t="shared" si="215"/>
        <v>0</v>
      </c>
      <c r="O558" s="142">
        <f t="shared" ca="1" si="216"/>
        <v>10950.147000000001</v>
      </c>
      <c r="P558" s="148" t="str">
        <f t="shared" si="222"/>
        <v>A+J=</v>
      </c>
      <c r="Q558" s="149">
        <f t="shared" si="223"/>
        <v>44266</v>
      </c>
      <c r="R558" s="12"/>
      <c r="S558" s="12"/>
      <c r="T558" s="12"/>
      <c r="U558" s="12"/>
      <c r="V558" s="12"/>
      <c r="W558" s="12"/>
      <c r="X558" s="12"/>
      <c r="Y558" s="12"/>
      <c r="Z558" s="12"/>
      <c r="AA558" s="12"/>
      <c r="AB558" s="12"/>
      <c r="AC558" s="12"/>
      <c r="AD558" s="12"/>
      <c r="AE558" s="12"/>
      <c r="AF558" s="113"/>
      <c r="AG558" s="18"/>
      <c r="AH558" s="18"/>
      <c r="AI558" s="6"/>
      <c r="AJ558" s="19"/>
      <c r="AK558" s="6"/>
      <c r="AL558" s="113"/>
      <c r="AM558" s="19"/>
      <c r="AN558" s="18"/>
      <c r="AO558" s="12"/>
      <c r="AP558" s="20"/>
      <c r="AQ558" s="18"/>
      <c r="AR558" s="47"/>
      <c r="AS558" s="113"/>
      <c r="AT558" s="21"/>
      <c r="AU558" s="21"/>
      <c r="AV558" s="45"/>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c r="GI558" s="21"/>
      <c r="GJ558" s="21"/>
      <c r="GK558" s="21"/>
      <c r="GL558" s="21"/>
      <c r="GM558" s="21"/>
      <c r="GN558" s="21"/>
    </row>
    <row r="559" spans="1:199" x14ac:dyDescent="0.2">
      <c r="A559" s="140">
        <f t="shared" si="218"/>
        <v>44074</v>
      </c>
      <c r="B559" s="141">
        <f t="shared" ca="1" si="224"/>
        <v>160950.147</v>
      </c>
      <c r="C559" s="142">
        <f t="shared" si="219"/>
        <v>150000</v>
      </c>
      <c r="D559" s="143">
        <f ca="1">IF(A559&lt;$B$1,VLOOKUP(A559,[1]DI!$A$4:$B$15000,2,FALSE),0)</f>
        <v>1.9000000000000006E-2</v>
      </c>
      <c r="E559" s="142">
        <f t="shared" ca="1" si="225"/>
        <v>7.4690000000000005E-5</v>
      </c>
      <c r="F559" s="144">
        <f t="shared" si="220"/>
        <v>1.03</v>
      </c>
      <c r="G559" s="145">
        <f t="shared" ca="1" si="212"/>
        <v>1.0000769306999999</v>
      </c>
      <c r="H559" s="142">
        <f ca="1">TRUNC(PRODUCT(G$10:G558),15)</f>
        <v>1.07300097772865</v>
      </c>
      <c r="I559" s="142">
        <f t="shared" si="221"/>
        <v>1</v>
      </c>
      <c r="J559" s="142">
        <f t="shared" ca="1" si="213"/>
        <v>1.07300098</v>
      </c>
      <c r="K559" s="142">
        <f t="shared" ca="1" si="214"/>
        <v>10950.147000000001</v>
      </c>
      <c r="L559" s="146">
        <f>IF(VLOOKUP(A559,$U$12:$AD$125,8)=VLOOKUP(A558,$U$12:$AD$125,8),0,VLOOKUP(A559,U$12:$AD$125,8))</f>
        <v>0</v>
      </c>
      <c r="M559" s="147">
        <f>IF(L559&gt;0,VLOOKUP(L559,T$12:$AC$125,7),0)</f>
        <v>0</v>
      </c>
      <c r="N559" s="142">
        <f t="shared" si="215"/>
        <v>0</v>
      </c>
      <c r="O559" s="142">
        <f t="shared" ca="1" si="216"/>
        <v>10950.147000000001</v>
      </c>
      <c r="P559" s="148" t="str">
        <f t="shared" si="222"/>
        <v>A+J=</v>
      </c>
      <c r="Q559" s="149">
        <f t="shared" si="223"/>
        <v>44266</v>
      </c>
      <c r="R559" s="12"/>
      <c r="S559" s="39"/>
      <c r="T559" s="39"/>
      <c r="U559" s="39"/>
      <c r="V559" s="39"/>
      <c r="W559" s="39"/>
      <c r="X559" s="39"/>
      <c r="Y559" s="39"/>
      <c r="Z559" s="39"/>
      <c r="AA559" s="39"/>
      <c r="AB559" s="39"/>
      <c r="AC559" s="39"/>
      <c r="AD559" s="39"/>
      <c r="AE559" s="39"/>
      <c r="AF559" s="113" t="str">
        <f t="shared" ref="AF559:AS559" si="232">$B$6</f>
        <v>LF001900255</v>
      </c>
      <c r="AG559" s="12" t="str">
        <f t="shared" si="232"/>
        <v>LF001900255</v>
      </c>
      <c r="AH559" s="12" t="str">
        <f t="shared" si="232"/>
        <v>LF001900255</v>
      </c>
      <c r="AI559" s="12" t="str">
        <f t="shared" si="232"/>
        <v>LF001900255</v>
      </c>
      <c r="AJ559" s="12" t="str">
        <f t="shared" si="232"/>
        <v>LF001900255</v>
      </c>
      <c r="AK559" s="6" t="str">
        <f t="shared" si="232"/>
        <v>LF001900255</v>
      </c>
      <c r="AL559" s="113" t="str">
        <f t="shared" si="232"/>
        <v>LF001900255</v>
      </c>
      <c r="AM559" s="12" t="str">
        <f t="shared" si="232"/>
        <v>LF001900255</v>
      </c>
      <c r="AN559" s="12" t="str">
        <f t="shared" si="232"/>
        <v>LF001900255</v>
      </c>
      <c r="AO559" s="12" t="str">
        <f t="shared" si="232"/>
        <v>LF001900255</v>
      </c>
      <c r="AP559" s="20" t="str">
        <f t="shared" si="232"/>
        <v>LF001900255</v>
      </c>
      <c r="AQ559" s="12" t="str">
        <f t="shared" si="232"/>
        <v>LF001900255</v>
      </c>
      <c r="AR559" s="13" t="str">
        <f t="shared" si="232"/>
        <v>LF001900255</v>
      </c>
      <c r="AS559" s="113" t="str">
        <f t="shared" si="232"/>
        <v>LF001900255</v>
      </c>
      <c r="AT559" s="40"/>
      <c r="AU559" s="40"/>
      <c r="AV559" s="46"/>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c r="EB559" s="40"/>
      <c r="EC559" s="40"/>
      <c r="ED559" s="40"/>
      <c r="EE559" s="40"/>
      <c r="EF559" s="40"/>
      <c r="EG559" s="40"/>
      <c r="EH559" s="40"/>
      <c r="EI559" s="40"/>
      <c r="EJ559" s="40"/>
      <c r="EK559" s="40"/>
      <c r="EL559" s="40"/>
      <c r="EM559" s="40"/>
      <c r="EN559" s="40"/>
      <c r="EO559" s="40"/>
      <c r="EP559" s="40"/>
      <c r="EQ559" s="40"/>
      <c r="ER559" s="40"/>
      <c r="ES559" s="40"/>
      <c r="ET559" s="40"/>
      <c r="EU559" s="40"/>
      <c r="EV559" s="40"/>
      <c r="EW559" s="40"/>
      <c r="EX559" s="40"/>
      <c r="EY559" s="40"/>
      <c r="EZ559" s="40"/>
      <c r="FA559" s="40"/>
      <c r="FB559" s="40"/>
      <c r="FC559" s="40"/>
      <c r="FD559" s="40"/>
      <c r="FE559" s="40"/>
      <c r="FF559" s="40"/>
      <c r="FG559" s="40"/>
      <c r="FH559" s="40"/>
      <c r="FI559" s="40"/>
      <c r="FJ559" s="40"/>
      <c r="FK559" s="40"/>
      <c r="FL559" s="40"/>
      <c r="FM559" s="40"/>
      <c r="FN559" s="40"/>
      <c r="FO559" s="40"/>
      <c r="FP559" s="40"/>
      <c r="FQ559" s="40"/>
      <c r="FR559" s="40"/>
      <c r="FS559" s="40"/>
      <c r="FT559" s="40"/>
      <c r="FU559" s="40"/>
      <c r="FV559" s="40"/>
      <c r="FW559" s="40"/>
      <c r="FX559" s="40"/>
      <c r="FY559" s="40"/>
      <c r="FZ559" s="40"/>
      <c r="GA559" s="40"/>
      <c r="GB559" s="40"/>
      <c r="GC559" s="40"/>
      <c r="GD559" s="40"/>
      <c r="GE559" s="40"/>
      <c r="GF559" s="40"/>
      <c r="GG559" s="40"/>
      <c r="GH559" s="40"/>
      <c r="GI559" s="40"/>
      <c r="GJ559" s="40"/>
      <c r="GK559" s="40"/>
      <c r="GL559" s="40"/>
      <c r="GM559" s="40"/>
      <c r="GN559" s="40"/>
      <c r="GO559" s="40"/>
      <c r="GP559" s="40"/>
      <c r="GQ559" s="40"/>
    </row>
    <row r="560" spans="1:199" x14ac:dyDescent="0.2">
      <c r="A560" s="140">
        <f t="shared" si="218"/>
        <v>44075</v>
      </c>
      <c r="B560" s="141">
        <f t="shared" ca="1" si="224"/>
        <v>160962.52799999999</v>
      </c>
      <c r="C560" s="142">
        <f t="shared" si="219"/>
        <v>150000</v>
      </c>
      <c r="D560" s="143">
        <f ca="1">IF(A560&lt;$B$1,VLOOKUP(A560,[1]DI!$A$4:$B$15000,2,FALSE),0)</f>
        <v>1.9000000000000006E-2</v>
      </c>
      <c r="E560" s="142">
        <f t="shared" ca="1" si="225"/>
        <v>7.4690000000000005E-5</v>
      </c>
      <c r="F560" s="144">
        <f t="shared" si="220"/>
        <v>1.03</v>
      </c>
      <c r="G560" s="145">
        <f t="shared" ca="1" si="212"/>
        <v>1.0000769306999999</v>
      </c>
      <c r="H560" s="142">
        <f ca="1">TRUNC(PRODUCT(G$10:G559),15)</f>
        <v>1.0730835244449699</v>
      </c>
      <c r="I560" s="142">
        <f t="shared" si="221"/>
        <v>1</v>
      </c>
      <c r="J560" s="142">
        <f t="shared" ca="1" si="213"/>
        <v>1.07308352</v>
      </c>
      <c r="K560" s="142">
        <f t="shared" ca="1" si="214"/>
        <v>10962.528</v>
      </c>
      <c r="L560" s="146">
        <f>IF(VLOOKUP(A560,$U$12:$AD$125,8)=VLOOKUP(A559,$U$12:$AD$125,8),0,VLOOKUP(A560,U$12:$AD$125,8))</f>
        <v>0</v>
      </c>
      <c r="M560" s="147">
        <f>IF(L560&gt;0,VLOOKUP(L560,T$12:$AC$125,7),0)</f>
        <v>0</v>
      </c>
      <c r="N560" s="142">
        <f t="shared" si="215"/>
        <v>0</v>
      </c>
      <c r="O560" s="142">
        <f t="shared" ca="1" si="216"/>
        <v>10962.528</v>
      </c>
      <c r="P560" s="148" t="str">
        <f t="shared" si="222"/>
        <v>A+J=</v>
      </c>
      <c r="Q560" s="149">
        <f t="shared" si="223"/>
        <v>44266</v>
      </c>
      <c r="R560" s="12"/>
      <c r="S560" s="39"/>
      <c r="T560" s="39"/>
      <c r="U560" s="39"/>
      <c r="V560" s="39"/>
      <c r="W560" s="39"/>
      <c r="X560" s="39"/>
      <c r="Y560" s="39"/>
      <c r="Z560" s="39"/>
      <c r="AA560" s="39"/>
      <c r="AB560" s="39"/>
      <c r="AC560" s="39"/>
      <c r="AD560" s="39"/>
      <c r="AE560" s="39"/>
      <c r="AF560" s="65" t="s">
        <v>14</v>
      </c>
      <c r="AG560" s="4" t="s">
        <v>7</v>
      </c>
      <c r="AH560" s="4" t="s">
        <v>8</v>
      </c>
      <c r="AI560" s="41" t="s">
        <v>9</v>
      </c>
      <c r="AJ560" s="42" t="s">
        <v>9</v>
      </c>
      <c r="AK560" s="41" t="s">
        <v>9</v>
      </c>
      <c r="AL560" s="115" t="s">
        <v>14</v>
      </c>
      <c r="AM560" s="42" t="s">
        <v>9</v>
      </c>
      <c r="AN560" s="4" t="s">
        <v>10</v>
      </c>
      <c r="AO560" s="9" t="s">
        <v>11</v>
      </c>
      <c r="AP560" s="43" t="s">
        <v>12</v>
      </c>
      <c r="AQ560" s="4" t="s">
        <v>12</v>
      </c>
      <c r="AR560" s="44" t="s">
        <v>13</v>
      </c>
      <c r="AS560" s="65" t="s">
        <v>13</v>
      </c>
      <c r="AT560" s="40"/>
      <c r="AU560" s="40"/>
      <c r="AV560" s="46"/>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c r="DV560" s="40"/>
      <c r="DW560" s="40"/>
      <c r="DX560" s="40"/>
      <c r="DY560" s="40"/>
      <c r="DZ560" s="40"/>
      <c r="EA560" s="40"/>
      <c r="EB560" s="40"/>
      <c r="EC560" s="40"/>
      <c r="ED560" s="40"/>
      <c r="EE560" s="40"/>
      <c r="EF560" s="40"/>
      <c r="EG560" s="40"/>
      <c r="EH560" s="40"/>
      <c r="EI560" s="40"/>
      <c r="EJ560" s="40"/>
      <c r="EK560" s="40"/>
      <c r="EL560" s="40"/>
      <c r="EM560" s="40"/>
      <c r="EN560" s="40"/>
      <c r="EO560" s="40"/>
      <c r="EP560" s="40"/>
      <c r="EQ560" s="40"/>
      <c r="ER560" s="40"/>
      <c r="ES560" s="40"/>
      <c r="ET560" s="40"/>
      <c r="EU560" s="40"/>
      <c r="EV560" s="40"/>
      <c r="EW560" s="40"/>
      <c r="EX560" s="40"/>
      <c r="EY560" s="40"/>
      <c r="EZ560" s="40"/>
      <c r="FA560" s="40"/>
      <c r="FB560" s="40"/>
      <c r="FC560" s="40"/>
      <c r="FD560" s="40"/>
      <c r="FE560" s="40"/>
      <c r="FF560" s="40"/>
      <c r="FG560" s="40"/>
      <c r="FH560" s="40"/>
      <c r="FI560" s="40"/>
      <c r="FJ560" s="40"/>
      <c r="FK560" s="40"/>
      <c r="FL560" s="40"/>
      <c r="FM560" s="40"/>
      <c r="FN560" s="40"/>
      <c r="FO560" s="40"/>
      <c r="FP560" s="40"/>
      <c r="FQ560" s="40"/>
      <c r="FR560" s="40"/>
      <c r="FS560" s="40"/>
      <c r="FT560" s="40"/>
      <c r="FU560" s="40"/>
      <c r="FV560" s="40"/>
      <c r="FW560" s="40"/>
      <c r="FX560" s="40"/>
      <c r="FY560" s="40"/>
      <c r="FZ560" s="40"/>
      <c r="GA560" s="40"/>
      <c r="GB560" s="40"/>
      <c r="GC560" s="40"/>
      <c r="GD560" s="40"/>
      <c r="GE560" s="40"/>
      <c r="GF560" s="40"/>
      <c r="GG560" s="40"/>
      <c r="GH560" s="40"/>
      <c r="GI560" s="40"/>
      <c r="GJ560" s="40"/>
      <c r="GK560" s="40"/>
      <c r="GL560" s="40"/>
      <c r="GM560" s="40"/>
      <c r="GN560" s="40"/>
      <c r="GO560" s="40"/>
      <c r="GP560" s="40"/>
      <c r="GQ560" s="40"/>
    </row>
    <row r="561" spans="1:196" x14ac:dyDescent="0.2">
      <c r="A561" s="140">
        <f t="shared" si="218"/>
        <v>44076</v>
      </c>
      <c r="B561" s="141">
        <f t="shared" ca="1" si="224"/>
        <v>160974.91200000001</v>
      </c>
      <c r="C561" s="142">
        <f t="shared" si="219"/>
        <v>150000</v>
      </c>
      <c r="D561" s="143">
        <f ca="1">IF(A561&lt;$B$1,VLOOKUP(A561,[1]DI!$A$4:$B$15000,2,FALSE),0)</f>
        <v>1.9000000000000006E-2</v>
      </c>
      <c r="E561" s="142">
        <f t="shared" ca="1" si="225"/>
        <v>7.4690000000000005E-5</v>
      </c>
      <c r="F561" s="144">
        <f t="shared" si="220"/>
        <v>1.03</v>
      </c>
      <c r="G561" s="145">
        <f t="shared" ca="1" si="212"/>
        <v>1.0000769306999999</v>
      </c>
      <c r="H561" s="142">
        <f ca="1">TRUNC(PRODUCT(G$10:G560),15)</f>
        <v>1.07316607751166</v>
      </c>
      <c r="I561" s="142">
        <f t="shared" si="221"/>
        <v>1</v>
      </c>
      <c r="J561" s="142">
        <f t="shared" ca="1" si="213"/>
        <v>1.07316608</v>
      </c>
      <c r="K561" s="142">
        <f t="shared" ca="1" si="214"/>
        <v>10974.912</v>
      </c>
      <c r="L561" s="146">
        <f>IF(VLOOKUP(A561,$U$12:$AD$125,8)=VLOOKUP(A560,$U$12:$AD$125,8),0,VLOOKUP(A561,U$12:$AD$125,8))</f>
        <v>0</v>
      </c>
      <c r="M561" s="147">
        <f>IF(L561&gt;0,VLOOKUP(L561,T$12:$AC$125,7),0)</f>
        <v>0</v>
      </c>
      <c r="N561" s="142">
        <f t="shared" si="215"/>
        <v>0</v>
      </c>
      <c r="O561" s="142">
        <f t="shared" ca="1" si="216"/>
        <v>10974.912</v>
      </c>
      <c r="P561" s="148" t="str">
        <f t="shared" si="222"/>
        <v>A+J=</v>
      </c>
      <c r="Q561" s="149">
        <f t="shared" si="223"/>
        <v>44266</v>
      </c>
      <c r="R561" s="12"/>
      <c r="S561" s="12"/>
      <c r="T561" s="12"/>
      <c r="U561" s="12"/>
      <c r="V561" s="12"/>
      <c r="W561" s="12"/>
      <c r="X561" s="12"/>
      <c r="Y561" s="12"/>
      <c r="Z561" s="12"/>
      <c r="AA561" s="12"/>
      <c r="AB561" s="12"/>
      <c r="AC561" s="12"/>
      <c r="AD561" s="12"/>
      <c r="AE561" s="12"/>
      <c r="AF561" s="65" t="s">
        <v>66</v>
      </c>
      <c r="AG561" s="18" t="str">
        <f>$B$6</f>
        <v>LF001900255</v>
      </c>
      <c r="AH561" s="4" t="s">
        <v>16</v>
      </c>
      <c r="AI561" s="24" t="s">
        <v>17</v>
      </c>
      <c r="AJ561" s="7"/>
      <c r="AK561" s="24" t="s">
        <v>18</v>
      </c>
      <c r="AL561" s="65"/>
      <c r="AM561" s="7"/>
      <c r="AN561" s="4"/>
      <c r="AO561" s="9"/>
      <c r="AP561" s="43"/>
      <c r="AQ561" s="4"/>
      <c r="AR561" s="44" t="s">
        <v>21</v>
      </c>
      <c r="AS561" s="65" t="s">
        <v>21</v>
      </c>
      <c r="AT561" s="21"/>
      <c r="AU561" s="21"/>
      <c r="AV561" s="45"/>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c r="GI561" s="21"/>
      <c r="GJ561" s="21"/>
      <c r="GK561" s="21"/>
      <c r="GL561" s="21"/>
      <c r="GM561" s="21"/>
      <c r="GN561" s="21"/>
    </row>
    <row r="562" spans="1:196" x14ac:dyDescent="0.2">
      <c r="A562" s="140">
        <f t="shared" si="218"/>
        <v>44077</v>
      </c>
      <c r="B562" s="141">
        <f t="shared" ca="1" si="224"/>
        <v>160987.296</v>
      </c>
      <c r="C562" s="142">
        <f t="shared" si="219"/>
        <v>150000</v>
      </c>
      <c r="D562" s="143">
        <f ca="1">IF(A562&lt;$B$1,VLOOKUP(A562,[1]DI!$A$4:$B$15000,2,FALSE),0)</f>
        <v>1.9000000000000006E-2</v>
      </c>
      <c r="E562" s="142">
        <f t="shared" ca="1" si="225"/>
        <v>7.4690000000000005E-5</v>
      </c>
      <c r="F562" s="144">
        <f t="shared" si="220"/>
        <v>1.03</v>
      </c>
      <c r="G562" s="145">
        <f t="shared" ca="1" si="212"/>
        <v>1.0000769306999999</v>
      </c>
      <c r="H562" s="142">
        <f ca="1">TRUNC(PRODUCT(G$10:G561),15)</f>
        <v>1.07324863692922</v>
      </c>
      <c r="I562" s="142">
        <f t="shared" si="221"/>
        <v>1</v>
      </c>
      <c r="J562" s="142">
        <f t="shared" ca="1" si="213"/>
        <v>1.0732486400000001</v>
      </c>
      <c r="K562" s="142">
        <f t="shared" ca="1" si="214"/>
        <v>10987.296</v>
      </c>
      <c r="L562" s="146">
        <f>IF(VLOOKUP(A562,$U$12:$AD$125,8)=VLOOKUP(A561,$U$12:$AD$125,8),0,VLOOKUP(A562,U$12:$AD$125,8))</f>
        <v>0</v>
      </c>
      <c r="M562" s="147">
        <f>IF(L562&gt;0,VLOOKUP(L562,T$12:$AC$125,7),0)</f>
        <v>0</v>
      </c>
      <c r="N562" s="142">
        <f t="shared" si="215"/>
        <v>0</v>
      </c>
      <c r="O562" s="142">
        <f t="shared" ca="1" si="216"/>
        <v>10987.296</v>
      </c>
      <c r="P562" s="148" t="str">
        <f t="shared" si="222"/>
        <v>A+J=</v>
      </c>
      <c r="Q562" s="149">
        <f t="shared" si="223"/>
        <v>44266</v>
      </c>
      <c r="R562" s="12"/>
      <c r="S562" s="12"/>
      <c r="T562" s="12"/>
      <c r="U562" s="12"/>
      <c r="V562" s="12"/>
      <c r="W562" s="12"/>
      <c r="X562" s="12"/>
      <c r="Y562" s="12"/>
      <c r="Z562" s="12"/>
      <c r="AA562" s="12"/>
      <c r="AB562" s="12"/>
      <c r="AC562" s="12"/>
      <c r="AD562" s="12"/>
      <c r="AE562" s="12"/>
      <c r="AF562" s="65" t="s">
        <v>66</v>
      </c>
      <c r="AG562" s="18"/>
      <c r="AH562" s="4"/>
      <c r="AI562" s="24"/>
      <c r="AJ562" s="7"/>
      <c r="AK562" s="24"/>
      <c r="AL562" s="65"/>
      <c r="AM562" s="7"/>
      <c r="AN562" s="4"/>
      <c r="AO562" s="9"/>
      <c r="AP562" s="43"/>
      <c r="AQ562" s="4"/>
      <c r="AR562" s="44" t="s">
        <v>25</v>
      </c>
      <c r="AS562" s="65" t="s">
        <v>14</v>
      </c>
      <c r="AT562" s="21"/>
      <c r="AU562" s="21"/>
      <c r="AV562" s="45"/>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c r="GI562" s="21"/>
      <c r="GJ562" s="21"/>
      <c r="GK562" s="21"/>
      <c r="GL562" s="21"/>
      <c r="GM562" s="21"/>
      <c r="GN562" s="21"/>
    </row>
    <row r="563" spans="1:196" x14ac:dyDescent="0.2">
      <c r="A563" s="140">
        <f t="shared" si="218"/>
        <v>44078</v>
      </c>
      <c r="B563" s="141">
        <f t="shared" ca="1" si="224"/>
        <v>160999.67999999999</v>
      </c>
      <c r="C563" s="142">
        <f t="shared" si="219"/>
        <v>150000</v>
      </c>
      <c r="D563" s="143">
        <f ca="1">IF(A563&lt;$B$1,VLOOKUP(A563,[1]DI!$A$4:$B$15000,2,FALSE),0)</f>
        <v>1.9000000000000006E-2</v>
      </c>
      <c r="E563" s="142">
        <f t="shared" ca="1" si="225"/>
        <v>7.4690000000000005E-5</v>
      </c>
      <c r="F563" s="144">
        <f t="shared" si="220"/>
        <v>1.03</v>
      </c>
      <c r="G563" s="145">
        <f t="shared" ca="1" si="212"/>
        <v>1.0000769306999999</v>
      </c>
      <c r="H563" s="142">
        <f ca="1">TRUNC(PRODUCT(G$10:G562),15)</f>
        <v>1.0733312026981301</v>
      </c>
      <c r="I563" s="142">
        <f t="shared" si="221"/>
        <v>1</v>
      </c>
      <c r="J563" s="142">
        <f t="shared" ca="1" si="213"/>
        <v>1.0733311999999999</v>
      </c>
      <c r="K563" s="142">
        <f t="shared" ca="1" si="214"/>
        <v>10999.68</v>
      </c>
      <c r="L563" s="146">
        <f>IF(VLOOKUP(A563,$U$12:$AD$125,8)=VLOOKUP(A562,$U$12:$AD$125,8),0,VLOOKUP(A563,U$12:$AD$125,8))</f>
        <v>0</v>
      </c>
      <c r="M563" s="147">
        <f>IF(L563&gt;0,VLOOKUP(L563,T$12:$AC$125,7),0)</f>
        <v>0</v>
      </c>
      <c r="N563" s="142">
        <f t="shared" si="215"/>
        <v>0</v>
      </c>
      <c r="O563" s="142">
        <f t="shared" ca="1" si="216"/>
        <v>10999.68</v>
      </c>
      <c r="P563" s="148" t="str">
        <f t="shared" si="222"/>
        <v>A+J=</v>
      </c>
      <c r="Q563" s="149">
        <f t="shared" si="223"/>
        <v>44266</v>
      </c>
      <c r="R563" s="12"/>
      <c r="S563" s="12"/>
      <c r="T563" s="12"/>
      <c r="U563" s="12"/>
      <c r="V563" s="12"/>
      <c r="W563" s="12"/>
      <c r="X563" s="12"/>
      <c r="Y563" s="12"/>
      <c r="Z563" s="12"/>
      <c r="AA563" s="12"/>
      <c r="AB563" s="12"/>
      <c r="AC563" s="12"/>
      <c r="AD563" s="12"/>
      <c r="AE563" s="12"/>
      <c r="AF563" s="65"/>
      <c r="AG563" s="4" t="s">
        <v>27</v>
      </c>
      <c r="AH563" s="4" t="s">
        <v>27</v>
      </c>
      <c r="AI563" s="24" t="s">
        <v>28</v>
      </c>
      <c r="AJ563" s="7" t="s">
        <v>29</v>
      </c>
      <c r="AK563" s="6" t="s">
        <v>30</v>
      </c>
      <c r="AL563" s="113"/>
      <c r="AM563" s="19" t="s">
        <v>33</v>
      </c>
      <c r="AN563" s="4" t="s">
        <v>27</v>
      </c>
      <c r="AO563" s="9"/>
      <c r="AP563" s="43" t="s">
        <v>34</v>
      </c>
      <c r="AQ563" s="4" t="s">
        <v>27</v>
      </c>
      <c r="AR563" s="44" t="s">
        <v>35</v>
      </c>
      <c r="AS563" s="113"/>
      <c r="AT563" s="21"/>
      <c r="AU563" s="21"/>
      <c r="AV563" s="45"/>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c r="GI563" s="21"/>
      <c r="GJ563" s="21"/>
      <c r="GK563" s="21"/>
      <c r="GL563" s="21"/>
      <c r="GM563" s="21"/>
      <c r="GN563" s="21"/>
    </row>
    <row r="564" spans="1:196" x14ac:dyDescent="0.2">
      <c r="A564" s="140">
        <f t="shared" si="218"/>
        <v>44079</v>
      </c>
      <c r="B564" s="141">
        <f t="shared" ca="1" si="224"/>
        <v>161012.0655</v>
      </c>
      <c r="C564" s="142">
        <f t="shared" si="219"/>
        <v>150000</v>
      </c>
      <c r="D564" s="143">
        <f ca="1">IF(A564&lt;$B$1,VLOOKUP(A564,[1]DI!$A$4:$B$15000,2,FALSE),0)</f>
        <v>0</v>
      </c>
      <c r="E564" s="142">
        <f t="shared" ca="1" si="225"/>
        <v>0</v>
      </c>
      <c r="F564" s="144">
        <f t="shared" si="220"/>
        <v>1.03</v>
      </c>
      <c r="G564" s="145">
        <f t="shared" ca="1" si="212"/>
        <v>1</v>
      </c>
      <c r="H564" s="142">
        <f ca="1">TRUNC(PRODUCT(G$10:G563),15)</f>
        <v>1.0734137748188901</v>
      </c>
      <c r="I564" s="142">
        <f t="shared" si="221"/>
        <v>1</v>
      </c>
      <c r="J564" s="142">
        <f t="shared" ca="1" si="213"/>
        <v>1.0734137699999999</v>
      </c>
      <c r="K564" s="142">
        <f t="shared" ca="1" si="214"/>
        <v>11012.065500000001</v>
      </c>
      <c r="L564" s="146">
        <f>IF(VLOOKUP(A564,$U$12:$AD$125,8)=VLOOKUP(A563,$U$12:$AD$125,8),0,VLOOKUP(A564,U$12:$AD$125,8))</f>
        <v>0</v>
      </c>
      <c r="M564" s="147">
        <f>IF(L564&gt;0,VLOOKUP(L564,T$12:$AC$125,7),0)</f>
        <v>0</v>
      </c>
      <c r="N564" s="142">
        <f t="shared" si="215"/>
        <v>0</v>
      </c>
      <c r="O564" s="142">
        <f t="shared" ca="1" si="216"/>
        <v>11012.065500000001</v>
      </c>
      <c r="P564" s="148" t="str">
        <f t="shared" si="222"/>
        <v>A+J=</v>
      </c>
      <c r="Q564" s="149">
        <f t="shared" si="223"/>
        <v>44266</v>
      </c>
      <c r="R564" s="12"/>
      <c r="S564" s="12"/>
      <c r="T564" s="12"/>
      <c r="U564" s="12"/>
      <c r="V564" s="12"/>
      <c r="W564" s="12"/>
      <c r="X564" s="12"/>
      <c r="Y564" s="12"/>
      <c r="Z564" s="12"/>
      <c r="AA564" s="12"/>
      <c r="AB564" s="12"/>
      <c r="AC564" s="12"/>
      <c r="AD564" s="12"/>
      <c r="AE564" s="12"/>
      <c r="AF564" s="113"/>
      <c r="AG564" s="18"/>
      <c r="AH564" s="18"/>
      <c r="AI564" s="6"/>
      <c r="AJ564" s="19"/>
      <c r="AK564" s="6"/>
      <c r="AL564" s="113"/>
      <c r="AM564" s="19"/>
      <c r="AN564" s="18"/>
      <c r="AO564" s="12"/>
      <c r="AP564" s="20"/>
      <c r="AQ564" s="18"/>
      <c r="AR564" s="13"/>
      <c r="AS564" s="116"/>
      <c r="AT564" s="21"/>
      <c r="AU564" s="21"/>
      <c r="AV564" s="45"/>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c r="GI564" s="21"/>
      <c r="GJ564" s="21"/>
      <c r="GK564" s="21"/>
      <c r="GL564" s="21"/>
      <c r="GM564" s="21"/>
      <c r="GN564" s="21"/>
    </row>
    <row r="565" spans="1:196" x14ac:dyDescent="0.2">
      <c r="A565" s="140">
        <f t="shared" si="218"/>
        <v>44080</v>
      </c>
      <c r="B565" s="141">
        <f t="shared" ca="1" si="224"/>
        <v>161012.0655</v>
      </c>
      <c r="C565" s="142">
        <f t="shared" si="219"/>
        <v>150000</v>
      </c>
      <c r="D565" s="143">
        <f ca="1">IF(A565&lt;$B$1,VLOOKUP(A565,[1]DI!$A$4:$B$15000,2,FALSE),0)</f>
        <v>0</v>
      </c>
      <c r="E565" s="142">
        <f t="shared" ca="1" si="225"/>
        <v>0</v>
      </c>
      <c r="F565" s="144">
        <f t="shared" si="220"/>
        <v>1.03</v>
      </c>
      <c r="G565" s="145">
        <f t="shared" ca="1" si="212"/>
        <v>1</v>
      </c>
      <c r="H565" s="142">
        <f ca="1">TRUNC(PRODUCT(G$10:G564),15)</f>
        <v>1.0734137748188901</v>
      </c>
      <c r="I565" s="142">
        <f t="shared" si="221"/>
        <v>1</v>
      </c>
      <c r="J565" s="142">
        <f t="shared" ca="1" si="213"/>
        <v>1.0734137699999999</v>
      </c>
      <c r="K565" s="142">
        <f t="shared" ca="1" si="214"/>
        <v>11012.065500000001</v>
      </c>
      <c r="L565" s="146">
        <f>IF(VLOOKUP(A565,$U$12:$AD$125,8)=VLOOKUP(A564,$U$12:$AD$125,8),0,VLOOKUP(A565,U$12:$AD$125,8))</f>
        <v>0</v>
      </c>
      <c r="M565" s="147">
        <f>IF(L565&gt;0,VLOOKUP(L565,T$12:$AC$125,7),0)</f>
        <v>0</v>
      </c>
      <c r="N565" s="142">
        <f t="shared" si="215"/>
        <v>0</v>
      </c>
      <c r="O565" s="142">
        <f t="shared" ca="1" si="216"/>
        <v>11012.065500000001</v>
      </c>
      <c r="P565" s="148" t="str">
        <f t="shared" si="222"/>
        <v>A+J=</v>
      </c>
      <c r="Q565" s="149">
        <f t="shared" si="223"/>
        <v>44266</v>
      </c>
      <c r="R565" s="12"/>
      <c r="S565" s="12"/>
      <c r="T565" s="12"/>
      <c r="U565" s="12"/>
      <c r="V565" s="12"/>
      <c r="W565" s="12"/>
      <c r="X565" s="12"/>
      <c r="Y565" s="12"/>
      <c r="Z565" s="12"/>
      <c r="AA565" s="12"/>
      <c r="AB565" s="12"/>
      <c r="AC565" s="12"/>
      <c r="AD565" s="12"/>
      <c r="AE565" s="12"/>
      <c r="AF565" s="113">
        <f>(AF557+1)</f>
        <v>43945</v>
      </c>
      <c r="AG565" s="18">
        <f t="shared" ref="AG565:AK580" ca="1" si="233">VLOOKUP($AF565,$A$10:$Q$3625,(AG$1)+1)</f>
        <v>159522.17099998999</v>
      </c>
      <c r="AH565" s="18">
        <f t="shared" si="233"/>
        <v>150000</v>
      </c>
      <c r="AI565" s="6">
        <f t="shared" ca="1" si="233"/>
        <v>3.6500000000000005E-2</v>
      </c>
      <c r="AJ565" s="19">
        <f t="shared" ca="1" si="233"/>
        <v>1.4227E-4</v>
      </c>
      <c r="AK565" s="6">
        <f t="shared" si="233"/>
        <v>1.03</v>
      </c>
      <c r="AL565" s="113">
        <f t="shared" ref="AL565:AL594" si="234">AF565</f>
        <v>43945</v>
      </c>
      <c r="AM565" s="19">
        <f t="shared" ref="AM565:AS580" ca="1" si="235">VLOOKUP($AF565,$A$10:$Q$3625,(AM$1)+1)</f>
        <v>1.0634811399999999</v>
      </c>
      <c r="AN565" s="18">
        <f t="shared" ca="1" si="235"/>
        <v>9522.1709999899995</v>
      </c>
      <c r="AO565" s="12">
        <f t="shared" si="235"/>
        <v>0</v>
      </c>
      <c r="AP565" s="20">
        <f t="shared" si="235"/>
        <v>0</v>
      </c>
      <c r="AQ565" s="18">
        <f t="shared" si="235"/>
        <v>0</v>
      </c>
      <c r="AR565" s="13" t="str">
        <f t="shared" si="235"/>
        <v>A+J=</v>
      </c>
      <c r="AS565" s="113">
        <f t="shared" si="235"/>
        <v>44266</v>
      </c>
      <c r="AT565" s="21"/>
      <c r="AU565" s="21"/>
      <c r="AV565" s="45"/>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c r="GI565" s="21"/>
      <c r="GJ565" s="21"/>
      <c r="GK565" s="21"/>
      <c r="GL565" s="21"/>
      <c r="GM565" s="21"/>
      <c r="GN565" s="21"/>
    </row>
    <row r="566" spans="1:196" x14ac:dyDescent="0.2">
      <c r="A566" s="140">
        <f t="shared" si="218"/>
        <v>44081</v>
      </c>
      <c r="B566" s="141">
        <f t="shared" ca="1" si="224"/>
        <v>161012.0655</v>
      </c>
      <c r="C566" s="142">
        <f t="shared" si="219"/>
        <v>150000</v>
      </c>
      <c r="D566" s="143">
        <f ca="1">IF(A566&lt;$B$1,VLOOKUP(A566,[1]DI!$A$4:$B$15000,2,FALSE),0)</f>
        <v>0</v>
      </c>
      <c r="E566" s="142">
        <f t="shared" ca="1" si="225"/>
        <v>0</v>
      </c>
      <c r="F566" s="144">
        <f t="shared" si="220"/>
        <v>1.03</v>
      </c>
      <c r="G566" s="145">
        <f t="shared" ca="1" si="212"/>
        <v>1</v>
      </c>
      <c r="H566" s="142">
        <f ca="1">TRUNC(PRODUCT(G$10:G565),15)</f>
        <v>1.0734137748188901</v>
      </c>
      <c r="I566" s="142">
        <f t="shared" si="221"/>
        <v>1</v>
      </c>
      <c r="J566" s="142">
        <f t="shared" ca="1" si="213"/>
        <v>1.0734137699999999</v>
      </c>
      <c r="K566" s="142">
        <f t="shared" ca="1" si="214"/>
        <v>11012.065500000001</v>
      </c>
      <c r="L566" s="146">
        <f>IF(VLOOKUP(A566,$U$12:$AD$125,8)=VLOOKUP(A565,$U$12:$AD$125,8),0,VLOOKUP(A566,U$12:$AD$125,8))</f>
        <v>0</v>
      </c>
      <c r="M566" s="147">
        <f>IF(L566&gt;0,VLOOKUP(L566,T$12:$AC$125,7),0)</f>
        <v>0</v>
      </c>
      <c r="N566" s="142">
        <f t="shared" si="215"/>
        <v>0</v>
      </c>
      <c r="O566" s="142">
        <f t="shared" ca="1" si="216"/>
        <v>11012.065500000001</v>
      </c>
      <c r="P566" s="148" t="str">
        <f t="shared" si="222"/>
        <v>A+J=</v>
      </c>
      <c r="Q566" s="149">
        <f t="shared" si="223"/>
        <v>44266</v>
      </c>
      <c r="R566" s="12"/>
      <c r="S566" s="12"/>
      <c r="T566" s="12"/>
      <c r="U566" s="12"/>
      <c r="V566" s="12"/>
      <c r="W566" s="12"/>
      <c r="X566" s="12"/>
      <c r="Y566" s="12"/>
      <c r="Z566" s="12"/>
      <c r="AA566" s="12"/>
      <c r="AB566" s="12"/>
      <c r="AC566" s="12"/>
      <c r="AD566" s="12"/>
      <c r="AE566" s="12"/>
      <c r="AF566" s="113">
        <f t="shared" ref="AF566:AF594" si="236">(AF565+1)</f>
        <v>43946</v>
      </c>
      <c r="AG566" s="18">
        <f t="shared" ca="1" si="233"/>
        <v>159545.54699999999</v>
      </c>
      <c r="AH566" s="18">
        <f t="shared" si="233"/>
        <v>150000</v>
      </c>
      <c r="AI566" s="6">
        <f t="shared" ca="1" si="233"/>
        <v>0</v>
      </c>
      <c r="AJ566" s="19">
        <f t="shared" ca="1" si="233"/>
        <v>0</v>
      </c>
      <c r="AK566" s="6">
        <f t="shared" si="233"/>
        <v>1.03</v>
      </c>
      <c r="AL566" s="113">
        <f t="shared" si="234"/>
        <v>43946</v>
      </c>
      <c r="AM566" s="19">
        <f t="shared" ca="1" si="235"/>
        <v>1.0636369800000001</v>
      </c>
      <c r="AN566" s="18">
        <f t="shared" ca="1" si="235"/>
        <v>9545.5470000000005</v>
      </c>
      <c r="AO566" s="12">
        <f t="shared" si="235"/>
        <v>0</v>
      </c>
      <c r="AP566" s="20">
        <f t="shared" si="235"/>
        <v>0</v>
      </c>
      <c r="AQ566" s="18">
        <f t="shared" si="235"/>
        <v>0</v>
      </c>
      <c r="AR566" s="13" t="str">
        <f t="shared" si="235"/>
        <v>A+J=</v>
      </c>
      <c r="AS566" s="113">
        <f t="shared" si="235"/>
        <v>44266</v>
      </c>
      <c r="AT566" s="21"/>
      <c r="AU566" s="21"/>
      <c r="AV566" s="45"/>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c r="GI566" s="21"/>
      <c r="GJ566" s="21"/>
      <c r="GK566" s="21"/>
      <c r="GL566" s="21"/>
      <c r="GM566" s="21"/>
      <c r="GN566" s="21"/>
    </row>
    <row r="567" spans="1:196" x14ac:dyDescent="0.2">
      <c r="A567" s="140">
        <f t="shared" si="218"/>
        <v>44082</v>
      </c>
      <c r="B567" s="141">
        <f t="shared" ca="1" si="224"/>
        <v>161012.0655</v>
      </c>
      <c r="C567" s="142">
        <f t="shared" si="219"/>
        <v>150000</v>
      </c>
      <c r="D567" s="143">
        <f ca="1">IF(A567&lt;$B$1,VLOOKUP(A567,[1]DI!$A$4:$B$15000,2,FALSE),0)</f>
        <v>1.9000000000000006E-2</v>
      </c>
      <c r="E567" s="142">
        <f t="shared" ca="1" si="225"/>
        <v>7.4690000000000005E-5</v>
      </c>
      <c r="F567" s="144">
        <f t="shared" si="220"/>
        <v>1.03</v>
      </c>
      <c r="G567" s="145">
        <f t="shared" ca="1" si="212"/>
        <v>1.0000769306999999</v>
      </c>
      <c r="H567" s="142">
        <f ca="1">TRUNC(PRODUCT(G$10:G566),15)</f>
        <v>1.0734137748188901</v>
      </c>
      <c r="I567" s="142">
        <f t="shared" si="221"/>
        <v>1</v>
      </c>
      <c r="J567" s="142">
        <f t="shared" ca="1" si="213"/>
        <v>1.0734137699999999</v>
      </c>
      <c r="K567" s="142">
        <f t="shared" ca="1" si="214"/>
        <v>11012.065500000001</v>
      </c>
      <c r="L567" s="146">
        <f>IF(VLOOKUP(A567,$U$12:$AD$125,8)=VLOOKUP(A566,$U$12:$AD$125,8),0,VLOOKUP(A567,U$12:$AD$125,8))</f>
        <v>0</v>
      </c>
      <c r="M567" s="147">
        <f>IF(L567&gt;0,VLOOKUP(L567,T$12:$AC$125,7),0)</f>
        <v>0</v>
      </c>
      <c r="N567" s="142">
        <f t="shared" si="215"/>
        <v>0</v>
      </c>
      <c r="O567" s="142">
        <f t="shared" ca="1" si="216"/>
        <v>11012.065500000001</v>
      </c>
      <c r="P567" s="148" t="str">
        <f t="shared" si="222"/>
        <v>A+J=</v>
      </c>
      <c r="Q567" s="149">
        <f t="shared" si="223"/>
        <v>44266</v>
      </c>
      <c r="R567" s="12"/>
      <c r="S567" s="12"/>
      <c r="T567" s="12"/>
      <c r="U567" s="12"/>
      <c r="V567" s="12"/>
      <c r="W567" s="12"/>
      <c r="X567" s="12"/>
      <c r="Y567" s="12"/>
      <c r="Z567" s="12"/>
      <c r="AA567" s="12"/>
      <c r="AB567" s="12"/>
      <c r="AC567" s="12"/>
      <c r="AD567" s="12"/>
      <c r="AE567" s="12"/>
      <c r="AF567" s="113">
        <f t="shared" si="236"/>
        <v>43947</v>
      </c>
      <c r="AG567" s="18">
        <f t="shared" ca="1" si="233"/>
        <v>159545.54699999999</v>
      </c>
      <c r="AH567" s="18">
        <f t="shared" si="233"/>
        <v>150000</v>
      </c>
      <c r="AI567" s="6">
        <f t="shared" ca="1" si="233"/>
        <v>0</v>
      </c>
      <c r="AJ567" s="19">
        <f t="shared" ca="1" si="233"/>
        <v>0</v>
      </c>
      <c r="AK567" s="6">
        <f t="shared" si="233"/>
        <v>1.03</v>
      </c>
      <c r="AL567" s="113">
        <f t="shared" si="234"/>
        <v>43947</v>
      </c>
      <c r="AM567" s="19">
        <f t="shared" ca="1" si="235"/>
        <v>1.0636369800000001</v>
      </c>
      <c r="AN567" s="18">
        <f t="shared" ca="1" si="235"/>
        <v>9545.5470000000005</v>
      </c>
      <c r="AO567" s="12">
        <f t="shared" si="235"/>
        <v>0</v>
      </c>
      <c r="AP567" s="20">
        <f t="shared" si="235"/>
        <v>0</v>
      </c>
      <c r="AQ567" s="18">
        <f t="shared" si="235"/>
        <v>0</v>
      </c>
      <c r="AR567" s="13" t="str">
        <f t="shared" si="235"/>
        <v>A+J=</v>
      </c>
      <c r="AS567" s="113">
        <f t="shared" si="235"/>
        <v>44266</v>
      </c>
      <c r="AT567" s="21"/>
      <c r="AU567" s="21"/>
      <c r="AV567" s="45"/>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c r="GI567" s="21"/>
      <c r="GJ567" s="21"/>
      <c r="GK567" s="21"/>
      <c r="GL567" s="21"/>
      <c r="GM567" s="21"/>
      <c r="GN567" s="21"/>
    </row>
    <row r="568" spans="1:196" x14ac:dyDescent="0.2">
      <c r="A568" s="140">
        <f t="shared" si="218"/>
        <v>44083</v>
      </c>
      <c r="B568" s="141">
        <f t="shared" ca="1" si="224"/>
        <v>161024.45250000001</v>
      </c>
      <c r="C568" s="142">
        <f t="shared" si="219"/>
        <v>150000</v>
      </c>
      <c r="D568" s="143">
        <f ca="1">IF(A568&lt;$B$1,VLOOKUP(A568,[1]DI!$A$4:$B$15000,2,FALSE),0)</f>
        <v>1.9000000000000006E-2</v>
      </c>
      <c r="E568" s="142">
        <f t="shared" ca="1" si="225"/>
        <v>7.4690000000000005E-5</v>
      </c>
      <c r="F568" s="144">
        <f t="shared" si="220"/>
        <v>1.03</v>
      </c>
      <c r="G568" s="145">
        <f t="shared" ca="1" si="212"/>
        <v>1.0000769306999999</v>
      </c>
      <c r="H568" s="142">
        <f ca="1">TRUNC(PRODUCT(G$10:G567),15)</f>
        <v>1.0734963532919799</v>
      </c>
      <c r="I568" s="142">
        <f t="shared" si="221"/>
        <v>1</v>
      </c>
      <c r="J568" s="142">
        <f t="shared" ca="1" si="213"/>
        <v>1.0734963500000001</v>
      </c>
      <c r="K568" s="142">
        <f t="shared" ca="1" si="214"/>
        <v>11024.452499999999</v>
      </c>
      <c r="L568" s="146">
        <f>IF(VLOOKUP(A568,$U$12:$AD$125,8)=VLOOKUP(A567,$U$12:$AD$125,8),0,VLOOKUP(A568,U$12:$AD$125,8))</f>
        <v>0</v>
      </c>
      <c r="M568" s="147">
        <f>IF(L568&gt;0,VLOOKUP(L568,T$12:$AC$125,7),0)</f>
        <v>0</v>
      </c>
      <c r="N568" s="142">
        <f t="shared" si="215"/>
        <v>0</v>
      </c>
      <c r="O568" s="142">
        <f t="shared" ca="1" si="216"/>
        <v>11024.452499999999</v>
      </c>
      <c r="P568" s="148" t="str">
        <f t="shared" si="222"/>
        <v>A+J=</v>
      </c>
      <c r="Q568" s="149">
        <f t="shared" si="223"/>
        <v>44266</v>
      </c>
      <c r="R568" s="12"/>
      <c r="S568" s="12"/>
      <c r="T568" s="12"/>
      <c r="U568" s="12"/>
      <c r="V568" s="12"/>
      <c r="W568" s="12"/>
      <c r="X568" s="12"/>
      <c r="Y568" s="12"/>
      <c r="Z568" s="12"/>
      <c r="AA568" s="12"/>
      <c r="AB568" s="12"/>
      <c r="AC568" s="12"/>
      <c r="AD568" s="12"/>
      <c r="AE568" s="12"/>
      <c r="AF568" s="113">
        <f t="shared" si="236"/>
        <v>43948</v>
      </c>
      <c r="AG568" s="18">
        <f t="shared" ca="1" si="233"/>
        <v>159545.54699999999</v>
      </c>
      <c r="AH568" s="18">
        <f t="shared" si="233"/>
        <v>150000</v>
      </c>
      <c r="AI568" s="6">
        <f t="shared" ca="1" si="233"/>
        <v>3.6500000000000005E-2</v>
      </c>
      <c r="AJ568" s="19">
        <f t="shared" ca="1" si="233"/>
        <v>1.4227E-4</v>
      </c>
      <c r="AK568" s="6">
        <f t="shared" si="233"/>
        <v>1.03</v>
      </c>
      <c r="AL568" s="113">
        <f t="shared" si="234"/>
        <v>43948</v>
      </c>
      <c r="AM568" s="19">
        <f t="shared" ca="1" si="235"/>
        <v>1.0636369800000001</v>
      </c>
      <c r="AN568" s="18">
        <f t="shared" ca="1" si="235"/>
        <v>9545.5470000000005</v>
      </c>
      <c r="AO568" s="12">
        <f t="shared" si="235"/>
        <v>0</v>
      </c>
      <c r="AP568" s="20">
        <f t="shared" si="235"/>
        <v>0</v>
      </c>
      <c r="AQ568" s="18">
        <f t="shared" si="235"/>
        <v>0</v>
      </c>
      <c r="AR568" s="13" t="str">
        <f t="shared" si="235"/>
        <v>A+J=</v>
      </c>
      <c r="AS568" s="113">
        <f t="shared" si="235"/>
        <v>44266</v>
      </c>
      <c r="AT568" s="21"/>
      <c r="AU568" s="21"/>
      <c r="AV568" s="45"/>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c r="GI568" s="21"/>
      <c r="GJ568" s="21"/>
      <c r="GK568" s="21"/>
      <c r="GL568" s="21"/>
      <c r="GM568" s="21"/>
      <c r="GN568" s="21"/>
    </row>
    <row r="569" spans="1:196" x14ac:dyDescent="0.2">
      <c r="A569" s="140">
        <f t="shared" si="218"/>
        <v>44084</v>
      </c>
      <c r="B569" s="141">
        <f t="shared" ca="1" si="224"/>
        <v>161036.84100000001</v>
      </c>
      <c r="C569" s="142">
        <f t="shared" si="219"/>
        <v>150000</v>
      </c>
      <c r="D569" s="143">
        <f ca="1">IF(A569&lt;$B$1,VLOOKUP(A569,[1]DI!$A$4:$B$15000,2,FALSE),0)</f>
        <v>1.9000000000000006E-2</v>
      </c>
      <c r="E569" s="142">
        <f t="shared" ca="1" si="225"/>
        <v>7.4690000000000005E-5</v>
      </c>
      <c r="F569" s="144">
        <f t="shared" si="220"/>
        <v>1.03</v>
      </c>
      <c r="G569" s="145">
        <f t="shared" ca="1" si="212"/>
        <v>1.0000769306999999</v>
      </c>
      <c r="H569" s="142">
        <f ca="1">TRUNC(PRODUCT(G$10:G568),15)</f>
        <v>1.07357893811788</v>
      </c>
      <c r="I569" s="142">
        <f t="shared" si="221"/>
        <v>1</v>
      </c>
      <c r="J569" s="142">
        <f t="shared" ca="1" si="213"/>
        <v>1.07357894</v>
      </c>
      <c r="K569" s="142">
        <f t="shared" ca="1" si="214"/>
        <v>11036.841</v>
      </c>
      <c r="L569" s="146">
        <f>IF(VLOOKUP(A569,$U$12:$AD$125,8)=VLOOKUP(A568,$U$12:$AD$125,8),0,VLOOKUP(A569,U$12:$AD$125,8))</f>
        <v>0</v>
      </c>
      <c r="M569" s="147">
        <f>IF(L569&gt;0,VLOOKUP(L569,T$12:$AC$125,7),0)</f>
        <v>0</v>
      </c>
      <c r="N569" s="142">
        <f t="shared" si="215"/>
        <v>0</v>
      </c>
      <c r="O569" s="142">
        <f t="shared" ca="1" si="216"/>
        <v>11036.841</v>
      </c>
      <c r="P569" s="148" t="str">
        <f t="shared" si="222"/>
        <v>A+J=</v>
      </c>
      <c r="Q569" s="149">
        <f t="shared" si="223"/>
        <v>44266</v>
      </c>
      <c r="R569" s="12"/>
      <c r="S569" s="12"/>
      <c r="T569" s="12"/>
      <c r="U569" s="12"/>
      <c r="V569" s="12"/>
      <c r="W569" s="12"/>
      <c r="X569" s="12"/>
      <c r="Y569" s="12"/>
      <c r="Z569" s="12"/>
      <c r="AA569" s="12"/>
      <c r="AB569" s="12"/>
      <c r="AC569" s="12"/>
      <c r="AD569" s="12"/>
      <c r="AE569" s="12"/>
      <c r="AF569" s="113">
        <f t="shared" si="236"/>
        <v>43949</v>
      </c>
      <c r="AG569" s="18">
        <f t="shared" ca="1" si="233"/>
        <v>159568.92600000001</v>
      </c>
      <c r="AH569" s="18">
        <f t="shared" si="233"/>
        <v>150000</v>
      </c>
      <c r="AI569" s="6">
        <f t="shared" ca="1" si="233"/>
        <v>3.6500000000000005E-2</v>
      </c>
      <c r="AJ569" s="19">
        <f t="shared" ca="1" si="233"/>
        <v>1.4227E-4</v>
      </c>
      <c r="AK569" s="6">
        <f t="shared" si="233"/>
        <v>1.03</v>
      </c>
      <c r="AL569" s="113">
        <f t="shared" si="234"/>
        <v>43949</v>
      </c>
      <c r="AM569" s="19">
        <f t="shared" ca="1" si="235"/>
        <v>1.0637928400000001</v>
      </c>
      <c r="AN569" s="18">
        <f t="shared" ca="1" si="235"/>
        <v>9568.9259999999995</v>
      </c>
      <c r="AO569" s="12">
        <f t="shared" si="235"/>
        <v>0</v>
      </c>
      <c r="AP569" s="20">
        <f t="shared" si="235"/>
        <v>0</v>
      </c>
      <c r="AQ569" s="18">
        <f t="shared" si="235"/>
        <v>0</v>
      </c>
      <c r="AR569" s="13" t="str">
        <f t="shared" si="235"/>
        <v>A+J=</v>
      </c>
      <c r="AS569" s="113">
        <f t="shared" si="235"/>
        <v>44266</v>
      </c>
      <c r="AT569" s="21"/>
      <c r="AU569" s="21"/>
      <c r="AV569" s="45"/>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c r="GI569" s="21"/>
      <c r="GJ569" s="21"/>
      <c r="GK569" s="21"/>
      <c r="GL569" s="21"/>
      <c r="GM569" s="21"/>
      <c r="GN569" s="21"/>
    </row>
    <row r="570" spans="1:196" x14ac:dyDescent="0.2">
      <c r="A570" s="140">
        <f t="shared" si="218"/>
        <v>44085</v>
      </c>
      <c r="B570" s="141">
        <f t="shared" ca="1" si="224"/>
        <v>161049.22949999999</v>
      </c>
      <c r="C570" s="142">
        <f t="shared" si="219"/>
        <v>150000</v>
      </c>
      <c r="D570" s="143">
        <f ca="1">IF(A570&lt;$B$1,VLOOKUP(A570,[1]DI!$A$4:$B$15000,2,FALSE),0)</f>
        <v>1.9000000000000006E-2</v>
      </c>
      <c r="E570" s="142">
        <f t="shared" ca="1" si="225"/>
        <v>7.4690000000000005E-5</v>
      </c>
      <c r="F570" s="144">
        <f t="shared" si="220"/>
        <v>1.03</v>
      </c>
      <c r="G570" s="145">
        <f t="shared" ca="1" si="212"/>
        <v>1.0000769306999999</v>
      </c>
      <c r="H570" s="142">
        <f ca="1">TRUNC(PRODUCT(G$10:G569),15)</f>
        <v>1.0736615292970999</v>
      </c>
      <c r="I570" s="142">
        <f t="shared" si="221"/>
        <v>1</v>
      </c>
      <c r="J570" s="142">
        <f t="shared" ca="1" si="213"/>
        <v>1.0736615300000001</v>
      </c>
      <c r="K570" s="142">
        <f t="shared" ca="1" si="214"/>
        <v>11049.229499999999</v>
      </c>
      <c r="L570" s="146">
        <f>IF(VLOOKUP(A570,$U$12:$AD$125,8)=VLOOKUP(A569,$U$12:$AD$125,8),0,VLOOKUP(A570,U$12:$AD$125,8))</f>
        <v>0</v>
      </c>
      <c r="M570" s="147">
        <f>IF(L570&gt;0,VLOOKUP(L570,T$12:$AC$125,7),0)</f>
        <v>0</v>
      </c>
      <c r="N570" s="142">
        <f t="shared" si="215"/>
        <v>0</v>
      </c>
      <c r="O570" s="142">
        <f t="shared" ca="1" si="216"/>
        <v>11049.229499999999</v>
      </c>
      <c r="P570" s="148" t="str">
        <f t="shared" si="222"/>
        <v>A+J=</v>
      </c>
      <c r="Q570" s="149">
        <f t="shared" si="223"/>
        <v>44266</v>
      </c>
      <c r="R570" s="12"/>
      <c r="S570" s="39"/>
      <c r="T570" s="39"/>
      <c r="U570" s="39"/>
      <c r="V570" s="39"/>
      <c r="W570" s="39"/>
      <c r="X570" s="39"/>
      <c r="Y570" s="39"/>
      <c r="Z570" s="39"/>
      <c r="AA570" s="39"/>
      <c r="AB570" s="39"/>
      <c r="AC570" s="39"/>
      <c r="AD570" s="39"/>
      <c r="AE570" s="39"/>
      <c r="AF570" s="113">
        <f t="shared" si="236"/>
        <v>43950</v>
      </c>
      <c r="AG570" s="18">
        <f t="shared" ca="1" si="233"/>
        <v>159592.30949998999</v>
      </c>
      <c r="AH570" s="18">
        <f t="shared" si="233"/>
        <v>150000</v>
      </c>
      <c r="AI570" s="6">
        <f t="shared" ca="1" si="233"/>
        <v>3.6500000000000005E-2</v>
      </c>
      <c r="AJ570" s="19">
        <f t="shared" ca="1" si="233"/>
        <v>1.4227E-4</v>
      </c>
      <c r="AK570" s="6">
        <f t="shared" si="233"/>
        <v>1.03</v>
      </c>
      <c r="AL570" s="113">
        <f t="shared" si="234"/>
        <v>43950</v>
      </c>
      <c r="AM570" s="19">
        <f t="shared" ca="1" si="235"/>
        <v>1.0639487299999999</v>
      </c>
      <c r="AN570" s="18">
        <f t="shared" ca="1" si="235"/>
        <v>9592.3094999900004</v>
      </c>
      <c r="AO570" s="12">
        <f t="shared" si="235"/>
        <v>0</v>
      </c>
      <c r="AP570" s="20">
        <f t="shared" si="235"/>
        <v>0</v>
      </c>
      <c r="AQ570" s="18">
        <f t="shared" si="235"/>
        <v>0</v>
      </c>
      <c r="AR570" s="13" t="str">
        <f t="shared" si="235"/>
        <v>A+J=</v>
      </c>
      <c r="AS570" s="113">
        <f t="shared" si="235"/>
        <v>44266</v>
      </c>
      <c r="AT570" s="40"/>
      <c r="AU570" s="40"/>
      <c r="AV570" s="46"/>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c r="EH570" s="40"/>
      <c r="EI570" s="40"/>
      <c r="EJ570" s="40"/>
      <c r="EK570" s="40"/>
      <c r="EL570" s="40"/>
      <c r="EM570" s="40"/>
      <c r="EN570" s="40"/>
      <c r="EO570" s="40"/>
      <c r="EP570" s="40"/>
      <c r="EQ570" s="40"/>
      <c r="ER570" s="40"/>
      <c r="ES570" s="40"/>
      <c r="ET570" s="40"/>
      <c r="EU570" s="40"/>
      <c r="EV570" s="40"/>
      <c r="EW570" s="40"/>
      <c r="EX570" s="40"/>
      <c r="EY570" s="40"/>
      <c r="EZ570" s="40"/>
      <c r="FA570" s="40"/>
      <c r="FB570" s="40"/>
      <c r="FC570" s="40"/>
      <c r="FD570" s="40"/>
      <c r="FE570" s="40"/>
      <c r="FF570" s="40"/>
      <c r="FG570" s="40"/>
      <c r="FH570" s="40"/>
      <c r="FI570" s="40"/>
      <c r="FJ570" s="40"/>
      <c r="FK570" s="40"/>
      <c r="FL570" s="40"/>
      <c r="FM570" s="40"/>
      <c r="FN570" s="40"/>
      <c r="FO570" s="40"/>
      <c r="FP570" s="40"/>
      <c r="FQ570" s="40"/>
      <c r="FR570" s="40"/>
      <c r="FS570" s="40"/>
      <c r="FT570" s="40"/>
      <c r="FU570" s="40"/>
      <c r="FV570" s="40"/>
      <c r="FW570" s="40"/>
      <c r="FX570" s="40"/>
      <c r="FY570" s="40"/>
      <c r="FZ570" s="40"/>
      <c r="GA570" s="40"/>
      <c r="GB570" s="40"/>
      <c r="GC570" s="40"/>
      <c r="GD570" s="40"/>
      <c r="GE570" s="40"/>
      <c r="GF570" s="40"/>
      <c r="GG570" s="40"/>
      <c r="GH570" s="40"/>
      <c r="GI570" s="40"/>
      <c r="GJ570" s="40"/>
      <c r="GK570" s="40"/>
      <c r="GL570" s="40"/>
      <c r="GM570" s="40"/>
      <c r="GN570" s="40"/>
    </row>
    <row r="571" spans="1:196" x14ac:dyDescent="0.2">
      <c r="A571" s="140">
        <f t="shared" si="218"/>
        <v>44086</v>
      </c>
      <c r="B571" s="141">
        <f t="shared" ca="1" si="224"/>
        <v>161061.6195</v>
      </c>
      <c r="C571" s="142">
        <f t="shared" si="219"/>
        <v>150000</v>
      </c>
      <c r="D571" s="143">
        <f ca="1">IF(A571&lt;$B$1,VLOOKUP(A571,[1]DI!$A$4:$B$15000,2,FALSE),0)</f>
        <v>0</v>
      </c>
      <c r="E571" s="142">
        <f t="shared" ca="1" si="225"/>
        <v>0</v>
      </c>
      <c r="F571" s="144">
        <f t="shared" si="220"/>
        <v>1.03</v>
      </c>
      <c r="G571" s="145">
        <f t="shared" ca="1" si="212"/>
        <v>1</v>
      </c>
      <c r="H571" s="142">
        <f ca="1">TRUNC(PRODUCT(G$10:G570),15)</f>
        <v>1.07374412683011</v>
      </c>
      <c r="I571" s="142">
        <f t="shared" si="221"/>
        <v>1</v>
      </c>
      <c r="J571" s="142">
        <f t="shared" ca="1" si="213"/>
        <v>1.0737441299999999</v>
      </c>
      <c r="K571" s="142">
        <f t="shared" ca="1" si="214"/>
        <v>11061.619500000001</v>
      </c>
      <c r="L571" s="146">
        <f>IF(VLOOKUP(A571,$U$12:$AD$125,8)=VLOOKUP(A570,$U$12:$AD$125,8),0,VLOOKUP(A571,U$12:$AD$125,8))</f>
        <v>0</v>
      </c>
      <c r="M571" s="147">
        <f>IF(L571&gt;0,VLOOKUP(L571,T$12:$AC$125,7),0)</f>
        <v>0</v>
      </c>
      <c r="N571" s="142">
        <f t="shared" si="215"/>
        <v>0</v>
      </c>
      <c r="O571" s="142">
        <f t="shared" ca="1" si="216"/>
        <v>11061.619500000001</v>
      </c>
      <c r="P571" s="148" t="str">
        <f t="shared" si="222"/>
        <v>A+J=</v>
      </c>
      <c r="Q571" s="149">
        <f t="shared" si="223"/>
        <v>44266</v>
      </c>
      <c r="R571" s="12"/>
      <c r="S571" s="12"/>
      <c r="T571" s="12"/>
      <c r="U571" s="12"/>
      <c r="V571" s="12"/>
      <c r="W571" s="12"/>
      <c r="X571" s="12"/>
      <c r="Y571" s="12"/>
      <c r="Z571" s="12"/>
      <c r="AA571" s="12"/>
      <c r="AB571" s="12"/>
      <c r="AC571" s="12"/>
      <c r="AD571" s="12"/>
      <c r="AE571" s="12"/>
      <c r="AF571" s="113">
        <f t="shared" si="236"/>
        <v>43951</v>
      </c>
      <c r="AG571" s="18">
        <f t="shared" ca="1" si="233"/>
        <v>159615.696</v>
      </c>
      <c r="AH571" s="18">
        <f t="shared" si="233"/>
        <v>150000</v>
      </c>
      <c r="AI571" s="6">
        <f t="shared" ca="1" si="233"/>
        <v>3.6500000000000005E-2</v>
      </c>
      <c r="AJ571" s="19">
        <f t="shared" ca="1" si="233"/>
        <v>1.4227E-4</v>
      </c>
      <c r="AK571" s="6">
        <f t="shared" si="233"/>
        <v>1.03</v>
      </c>
      <c r="AL571" s="113">
        <f t="shared" si="234"/>
        <v>43951</v>
      </c>
      <c r="AM571" s="19">
        <f t="shared" ca="1" si="235"/>
        <v>1.06410464</v>
      </c>
      <c r="AN571" s="18">
        <f t="shared" ca="1" si="235"/>
        <v>9615.6959999999999</v>
      </c>
      <c r="AO571" s="12">
        <f t="shared" si="235"/>
        <v>0</v>
      </c>
      <c r="AP571" s="20">
        <f t="shared" si="235"/>
        <v>0</v>
      </c>
      <c r="AQ571" s="18">
        <f t="shared" si="235"/>
        <v>0</v>
      </c>
      <c r="AR571" s="13" t="str">
        <f t="shared" si="235"/>
        <v>A+J=</v>
      </c>
      <c r="AS571" s="113">
        <f t="shared" si="235"/>
        <v>44266</v>
      </c>
      <c r="AT571" s="21"/>
      <c r="AU571" s="21"/>
      <c r="AV571" s="45"/>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c r="GI571" s="21"/>
      <c r="GJ571" s="21"/>
      <c r="GK571" s="21"/>
      <c r="GL571" s="21"/>
      <c r="GM571" s="21"/>
      <c r="GN571" s="21"/>
    </row>
    <row r="572" spans="1:196" x14ac:dyDescent="0.2">
      <c r="A572" s="140">
        <f t="shared" si="218"/>
        <v>44087</v>
      </c>
      <c r="B572" s="141">
        <f t="shared" ca="1" si="224"/>
        <v>161061.6195</v>
      </c>
      <c r="C572" s="142">
        <f t="shared" si="219"/>
        <v>150000</v>
      </c>
      <c r="D572" s="143">
        <f ca="1">IF(A572&lt;$B$1,VLOOKUP(A572,[1]DI!$A$4:$B$15000,2,FALSE),0)</f>
        <v>0</v>
      </c>
      <c r="E572" s="142">
        <f t="shared" ca="1" si="225"/>
        <v>0</v>
      </c>
      <c r="F572" s="144">
        <f t="shared" si="220"/>
        <v>1.03</v>
      </c>
      <c r="G572" s="145">
        <f t="shared" ca="1" si="212"/>
        <v>1</v>
      </c>
      <c r="H572" s="142">
        <f ca="1">TRUNC(PRODUCT(G$10:G571),15)</f>
        <v>1.07374412683011</v>
      </c>
      <c r="I572" s="142">
        <f t="shared" si="221"/>
        <v>1</v>
      </c>
      <c r="J572" s="142">
        <f t="shared" ca="1" si="213"/>
        <v>1.0737441299999999</v>
      </c>
      <c r="K572" s="142">
        <f t="shared" ca="1" si="214"/>
        <v>11061.619500000001</v>
      </c>
      <c r="L572" s="146">
        <f>IF(VLOOKUP(A572,$U$12:$AD$125,8)=VLOOKUP(A571,$U$12:$AD$125,8),0,VLOOKUP(A572,U$12:$AD$125,8))</f>
        <v>0</v>
      </c>
      <c r="M572" s="147">
        <f>IF(L572&gt;0,VLOOKUP(L572,T$12:$AC$125,7),0)</f>
        <v>0</v>
      </c>
      <c r="N572" s="142">
        <f t="shared" si="215"/>
        <v>0</v>
      </c>
      <c r="O572" s="142">
        <f t="shared" ca="1" si="216"/>
        <v>11061.619500000001</v>
      </c>
      <c r="P572" s="148" t="str">
        <f t="shared" si="222"/>
        <v>A+J=</v>
      </c>
      <c r="Q572" s="149">
        <f t="shared" si="223"/>
        <v>44266</v>
      </c>
      <c r="R572" s="12"/>
      <c r="S572" s="12"/>
      <c r="T572" s="12"/>
      <c r="U572" s="12"/>
      <c r="V572" s="12"/>
      <c r="W572" s="12"/>
      <c r="X572" s="12"/>
      <c r="Y572" s="12"/>
      <c r="Z572" s="12"/>
      <c r="AA572" s="12"/>
      <c r="AB572" s="12"/>
      <c r="AC572" s="12"/>
      <c r="AD572" s="12"/>
      <c r="AE572" s="12"/>
      <c r="AF572" s="113">
        <f t="shared" si="236"/>
        <v>43952</v>
      </c>
      <c r="AG572" s="18">
        <f t="shared" ca="1" si="233"/>
        <v>159639.08549999999</v>
      </c>
      <c r="AH572" s="18">
        <f t="shared" si="233"/>
        <v>150000</v>
      </c>
      <c r="AI572" s="6">
        <f t="shared" ca="1" si="233"/>
        <v>0</v>
      </c>
      <c r="AJ572" s="19">
        <f t="shared" ca="1" si="233"/>
        <v>0</v>
      </c>
      <c r="AK572" s="6">
        <f t="shared" si="233"/>
        <v>1.03</v>
      </c>
      <c r="AL572" s="113">
        <f t="shared" si="234"/>
        <v>43952</v>
      </c>
      <c r="AM572" s="19">
        <f t="shared" ca="1" si="235"/>
        <v>1.0642605700000001</v>
      </c>
      <c r="AN572" s="18">
        <f t="shared" ca="1" si="235"/>
        <v>9639.0854999999992</v>
      </c>
      <c r="AO572" s="12">
        <f t="shared" si="235"/>
        <v>0</v>
      </c>
      <c r="AP572" s="20">
        <f t="shared" si="235"/>
        <v>0</v>
      </c>
      <c r="AQ572" s="18">
        <f t="shared" si="235"/>
        <v>0</v>
      </c>
      <c r="AR572" s="13" t="str">
        <f t="shared" si="235"/>
        <v>A+J=</v>
      </c>
      <c r="AS572" s="113">
        <f t="shared" si="235"/>
        <v>44266</v>
      </c>
      <c r="AT572" s="21"/>
      <c r="AU572" s="21"/>
      <c r="AV572" s="45"/>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c r="GI572" s="21"/>
      <c r="GJ572" s="21"/>
      <c r="GK572" s="21"/>
      <c r="GL572" s="21"/>
      <c r="GM572" s="21"/>
      <c r="GN572" s="21"/>
    </row>
    <row r="573" spans="1:196" x14ac:dyDescent="0.2">
      <c r="A573" s="140">
        <f t="shared" si="218"/>
        <v>44088</v>
      </c>
      <c r="B573" s="141">
        <f t="shared" ca="1" si="224"/>
        <v>161061.6195</v>
      </c>
      <c r="C573" s="142">
        <f t="shared" si="219"/>
        <v>150000</v>
      </c>
      <c r="D573" s="143">
        <f ca="1">IF(A573&lt;$B$1,VLOOKUP(A573,[1]DI!$A$4:$B$15000,2,FALSE),0)</f>
        <v>1.9000000000000006E-2</v>
      </c>
      <c r="E573" s="142">
        <f t="shared" ca="1" si="225"/>
        <v>7.4690000000000005E-5</v>
      </c>
      <c r="F573" s="144">
        <f t="shared" si="220"/>
        <v>1.03</v>
      </c>
      <c r="G573" s="145">
        <f t="shared" ca="1" si="212"/>
        <v>1.0000769306999999</v>
      </c>
      <c r="H573" s="142">
        <f ca="1">TRUNC(PRODUCT(G$10:G572),15)</f>
        <v>1.07374412683011</v>
      </c>
      <c r="I573" s="142">
        <f t="shared" si="221"/>
        <v>1</v>
      </c>
      <c r="J573" s="142">
        <f t="shared" ca="1" si="213"/>
        <v>1.0737441299999999</v>
      </c>
      <c r="K573" s="142">
        <f t="shared" ca="1" si="214"/>
        <v>11061.619500000001</v>
      </c>
      <c r="L573" s="146">
        <f>IF(VLOOKUP(A573,$U$12:$AD$125,8)=VLOOKUP(A572,$U$12:$AD$125,8),0,VLOOKUP(A573,U$12:$AD$125,8))</f>
        <v>0</v>
      </c>
      <c r="M573" s="147">
        <f>IF(L573&gt;0,VLOOKUP(L573,T$12:$AC$125,7),0)</f>
        <v>0</v>
      </c>
      <c r="N573" s="142">
        <f t="shared" si="215"/>
        <v>0</v>
      </c>
      <c r="O573" s="142">
        <f t="shared" ca="1" si="216"/>
        <v>11061.619500000001</v>
      </c>
      <c r="P573" s="148" t="str">
        <f t="shared" si="222"/>
        <v>A+J=</v>
      </c>
      <c r="Q573" s="149">
        <f t="shared" si="223"/>
        <v>44266</v>
      </c>
      <c r="R573" s="12"/>
      <c r="S573" s="12"/>
      <c r="T573" s="12"/>
      <c r="U573" s="12"/>
      <c r="V573" s="12"/>
      <c r="W573" s="12"/>
      <c r="X573" s="12"/>
      <c r="Y573" s="12"/>
      <c r="Z573" s="12"/>
      <c r="AA573" s="12"/>
      <c r="AB573" s="12"/>
      <c r="AC573" s="12"/>
      <c r="AD573" s="12"/>
      <c r="AE573" s="12"/>
      <c r="AF573" s="113">
        <f t="shared" si="236"/>
        <v>43953</v>
      </c>
      <c r="AG573" s="18">
        <f t="shared" ca="1" si="233"/>
        <v>159639.08549999999</v>
      </c>
      <c r="AH573" s="18">
        <f t="shared" si="233"/>
        <v>150000</v>
      </c>
      <c r="AI573" s="6">
        <f t="shared" ca="1" si="233"/>
        <v>0</v>
      </c>
      <c r="AJ573" s="19">
        <f t="shared" ca="1" si="233"/>
        <v>0</v>
      </c>
      <c r="AK573" s="6">
        <f t="shared" si="233"/>
        <v>1.03</v>
      </c>
      <c r="AL573" s="113">
        <f t="shared" si="234"/>
        <v>43953</v>
      </c>
      <c r="AM573" s="19">
        <f t="shared" ca="1" si="235"/>
        <v>1.0642605700000001</v>
      </c>
      <c r="AN573" s="18">
        <f t="shared" ca="1" si="235"/>
        <v>9639.0854999999992</v>
      </c>
      <c r="AO573" s="12">
        <f t="shared" si="235"/>
        <v>0</v>
      </c>
      <c r="AP573" s="20">
        <f t="shared" si="235"/>
        <v>0</v>
      </c>
      <c r="AQ573" s="18">
        <f t="shared" si="235"/>
        <v>0</v>
      </c>
      <c r="AR573" s="13" t="str">
        <f t="shared" si="235"/>
        <v>A+J=</v>
      </c>
      <c r="AS573" s="113">
        <f t="shared" si="235"/>
        <v>44266</v>
      </c>
      <c r="AT573" s="21"/>
      <c r="AU573" s="21"/>
      <c r="AV573" s="45"/>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c r="GI573" s="21"/>
      <c r="GJ573" s="21"/>
      <c r="GK573" s="21"/>
      <c r="GL573" s="21"/>
      <c r="GM573" s="21"/>
      <c r="GN573" s="21"/>
    </row>
    <row r="574" spans="1:196" x14ac:dyDescent="0.2">
      <c r="A574" s="140">
        <f t="shared" si="218"/>
        <v>44089</v>
      </c>
      <c r="B574" s="141">
        <f t="shared" ca="1" si="224"/>
        <v>161074.00949999999</v>
      </c>
      <c r="C574" s="142">
        <f t="shared" si="219"/>
        <v>150000</v>
      </c>
      <c r="D574" s="143">
        <f ca="1">IF(A574&lt;$B$1,VLOOKUP(A574,[1]DI!$A$4:$B$15000,2,FALSE),0)</f>
        <v>1.9000000000000006E-2</v>
      </c>
      <c r="E574" s="142">
        <f t="shared" ca="1" si="225"/>
        <v>7.4690000000000005E-5</v>
      </c>
      <c r="F574" s="144">
        <f t="shared" si="220"/>
        <v>1.03</v>
      </c>
      <c r="G574" s="145">
        <f t="shared" ca="1" si="212"/>
        <v>1.0000769306999999</v>
      </c>
      <c r="H574" s="142">
        <f ca="1">TRUNC(PRODUCT(G$10:G573),15)</f>
        <v>1.0738267307174101</v>
      </c>
      <c r="I574" s="142">
        <f t="shared" si="221"/>
        <v>1</v>
      </c>
      <c r="J574" s="142">
        <f t="shared" ca="1" si="213"/>
        <v>1.07382673</v>
      </c>
      <c r="K574" s="142">
        <f t="shared" ca="1" si="214"/>
        <v>11074.0095</v>
      </c>
      <c r="L574" s="146">
        <f>IF(VLOOKUP(A574,$U$12:$AD$125,8)=VLOOKUP(A573,$U$12:$AD$125,8),0,VLOOKUP(A574,U$12:$AD$125,8))</f>
        <v>0</v>
      </c>
      <c r="M574" s="147">
        <f>IF(L574&gt;0,VLOOKUP(L574,T$12:$AC$125,7),0)</f>
        <v>0</v>
      </c>
      <c r="N574" s="142">
        <f t="shared" si="215"/>
        <v>0</v>
      </c>
      <c r="O574" s="142">
        <f t="shared" ca="1" si="216"/>
        <v>11074.0095</v>
      </c>
      <c r="P574" s="148" t="str">
        <f t="shared" si="222"/>
        <v>A+J=</v>
      </c>
      <c r="Q574" s="149">
        <f t="shared" si="223"/>
        <v>44266</v>
      </c>
      <c r="R574" s="12"/>
      <c r="S574" s="12"/>
      <c r="T574" s="12"/>
      <c r="U574" s="12"/>
      <c r="V574" s="12"/>
      <c r="W574" s="12"/>
      <c r="X574" s="12"/>
      <c r="Y574" s="12"/>
      <c r="Z574" s="12"/>
      <c r="AA574" s="12"/>
      <c r="AB574" s="12"/>
      <c r="AC574" s="12"/>
      <c r="AD574" s="12"/>
      <c r="AE574" s="12"/>
      <c r="AF574" s="113">
        <f t="shared" si="236"/>
        <v>43954</v>
      </c>
      <c r="AG574" s="18">
        <f t="shared" ca="1" si="233"/>
        <v>159639.08549999999</v>
      </c>
      <c r="AH574" s="18">
        <f t="shared" si="233"/>
        <v>150000</v>
      </c>
      <c r="AI574" s="6">
        <f t="shared" ca="1" si="233"/>
        <v>0</v>
      </c>
      <c r="AJ574" s="19">
        <f t="shared" ca="1" si="233"/>
        <v>0</v>
      </c>
      <c r="AK574" s="6">
        <f t="shared" si="233"/>
        <v>1.03</v>
      </c>
      <c r="AL574" s="113">
        <f t="shared" si="234"/>
        <v>43954</v>
      </c>
      <c r="AM574" s="19">
        <f t="shared" ca="1" si="235"/>
        <v>1.0642605700000001</v>
      </c>
      <c r="AN574" s="18">
        <f t="shared" ca="1" si="235"/>
        <v>9639.0854999999992</v>
      </c>
      <c r="AO574" s="12">
        <f t="shared" si="235"/>
        <v>0</v>
      </c>
      <c r="AP574" s="20">
        <f t="shared" si="235"/>
        <v>0</v>
      </c>
      <c r="AQ574" s="18">
        <f t="shared" si="235"/>
        <v>0</v>
      </c>
      <c r="AR574" s="13" t="str">
        <f t="shared" si="235"/>
        <v>A+J=</v>
      </c>
      <c r="AS574" s="113">
        <f t="shared" si="235"/>
        <v>44266</v>
      </c>
      <c r="AT574" s="21"/>
      <c r="AU574" s="21"/>
      <c r="AV574" s="45"/>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c r="GI574" s="21"/>
      <c r="GJ574" s="21"/>
      <c r="GK574" s="21"/>
      <c r="GL574" s="21"/>
      <c r="GM574" s="21"/>
      <c r="GN574" s="21"/>
    </row>
    <row r="575" spans="1:196" x14ac:dyDescent="0.2">
      <c r="A575" s="140">
        <f t="shared" si="218"/>
        <v>44090</v>
      </c>
      <c r="B575" s="141">
        <f t="shared" ca="1" si="224"/>
        <v>161086.40100000001</v>
      </c>
      <c r="C575" s="142">
        <f t="shared" si="219"/>
        <v>150000</v>
      </c>
      <c r="D575" s="143">
        <f ca="1">IF(A575&lt;$B$1,VLOOKUP(A575,[1]DI!$A$4:$B$15000,2,FALSE),0)</f>
        <v>1.9000000000000006E-2</v>
      </c>
      <c r="E575" s="142">
        <f t="shared" ca="1" si="225"/>
        <v>7.4690000000000005E-5</v>
      </c>
      <c r="F575" s="144">
        <f t="shared" si="220"/>
        <v>1.03</v>
      </c>
      <c r="G575" s="145">
        <f t="shared" ca="1" si="212"/>
        <v>1.0000769306999999</v>
      </c>
      <c r="H575" s="142">
        <f ca="1">TRUNC(PRODUCT(G$10:G574),15)</f>
        <v>1.07390934095948</v>
      </c>
      <c r="I575" s="142">
        <f t="shared" si="221"/>
        <v>1</v>
      </c>
      <c r="J575" s="142">
        <f t="shared" ca="1" si="213"/>
        <v>1.0739093399999999</v>
      </c>
      <c r="K575" s="142">
        <f t="shared" ca="1" si="214"/>
        <v>11086.401</v>
      </c>
      <c r="L575" s="146">
        <f>IF(VLOOKUP(A575,$U$12:$AD$125,8)=VLOOKUP(A574,$U$12:$AD$125,8),0,VLOOKUP(A575,U$12:$AD$125,8))</f>
        <v>0</v>
      </c>
      <c r="M575" s="147">
        <f>IF(L575&gt;0,VLOOKUP(L575,T$12:$AC$125,7),0)</f>
        <v>0</v>
      </c>
      <c r="N575" s="142">
        <f t="shared" si="215"/>
        <v>0</v>
      </c>
      <c r="O575" s="142">
        <f t="shared" ca="1" si="216"/>
        <v>11086.401</v>
      </c>
      <c r="P575" s="148" t="str">
        <f t="shared" si="222"/>
        <v>A+J=</v>
      </c>
      <c r="Q575" s="149">
        <f t="shared" si="223"/>
        <v>44266</v>
      </c>
      <c r="R575" s="12"/>
      <c r="S575" s="12"/>
      <c r="T575" s="12"/>
      <c r="U575" s="12"/>
      <c r="V575" s="12"/>
      <c r="W575" s="12"/>
      <c r="X575" s="12"/>
      <c r="Y575" s="12"/>
      <c r="Z575" s="12"/>
      <c r="AA575" s="12"/>
      <c r="AB575" s="12"/>
      <c r="AC575" s="12"/>
      <c r="AD575" s="12"/>
      <c r="AE575" s="12"/>
      <c r="AF575" s="113">
        <f t="shared" si="236"/>
        <v>43955</v>
      </c>
      <c r="AG575" s="18">
        <f t="shared" ca="1" si="233"/>
        <v>159639.08549999999</v>
      </c>
      <c r="AH575" s="18">
        <f t="shared" si="233"/>
        <v>150000</v>
      </c>
      <c r="AI575" s="6">
        <f t="shared" ca="1" si="233"/>
        <v>3.6500000000000005E-2</v>
      </c>
      <c r="AJ575" s="19">
        <f t="shared" ca="1" si="233"/>
        <v>1.4227E-4</v>
      </c>
      <c r="AK575" s="6">
        <f t="shared" si="233"/>
        <v>1.03</v>
      </c>
      <c r="AL575" s="113">
        <f t="shared" si="234"/>
        <v>43955</v>
      </c>
      <c r="AM575" s="19">
        <f t="shared" ca="1" si="235"/>
        <v>1.0642605700000001</v>
      </c>
      <c r="AN575" s="18">
        <f t="shared" ca="1" si="235"/>
        <v>9639.0854999999992</v>
      </c>
      <c r="AO575" s="12">
        <f t="shared" si="235"/>
        <v>0</v>
      </c>
      <c r="AP575" s="20">
        <f t="shared" si="235"/>
        <v>0</v>
      </c>
      <c r="AQ575" s="18">
        <f t="shared" si="235"/>
        <v>0</v>
      </c>
      <c r="AR575" s="13" t="str">
        <f t="shared" si="235"/>
        <v>A+J=</v>
      </c>
      <c r="AS575" s="113">
        <f t="shared" si="235"/>
        <v>44266</v>
      </c>
      <c r="AT575" s="21"/>
      <c r="AU575" s="21"/>
      <c r="AV575" s="45"/>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c r="GI575" s="21"/>
      <c r="GJ575" s="21"/>
      <c r="GK575" s="21"/>
      <c r="GL575" s="21"/>
      <c r="GM575" s="21"/>
      <c r="GN575" s="21"/>
    </row>
    <row r="576" spans="1:196" x14ac:dyDescent="0.2">
      <c r="A576" s="140">
        <f t="shared" si="218"/>
        <v>44091</v>
      </c>
      <c r="B576" s="141">
        <f t="shared" ca="1" si="224"/>
        <v>161098.79399999999</v>
      </c>
      <c r="C576" s="142">
        <f t="shared" si="219"/>
        <v>150000</v>
      </c>
      <c r="D576" s="143">
        <f ca="1">IF(A576&lt;$B$1,VLOOKUP(A576,[1]DI!$A$4:$B$15000,2,FALSE),0)</f>
        <v>1.9000000000000006E-2</v>
      </c>
      <c r="E576" s="142">
        <f t="shared" ca="1" si="225"/>
        <v>7.4690000000000005E-5</v>
      </c>
      <c r="F576" s="144">
        <f t="shared" si="220"/>
        <v>1.03</v>
      </c>
      <c r="G576" s="145">
        <f t="shared" ca="1" si="212"/>
        <v>1.0000769306999999</v>
      </c>
      <c r="H576" s="142">
        <f ca="1">TRUNC(PRODUCT(G$10:G575),15)</f>
        <v>1.07399195755682</v>
      </c>
      <c r="I576" s="142">
        <f t="shared" si="221"/>
        <v>1</v>
      </c>
      <c r="J576" s="142">
        <f t="shared" ca="1" si="213"/>
        <v>1.0739919600000001</v>
      </c>
      <c r="K576" s="142">
        <f t="shared" ca="1" si="214"/>
        <v>11098.794</v>
      </c>
      <c r="L576" s="146">
        <f>IF(VLOOKUP(A576,$U$12:$AD$125,8)=VLOOKUP(A575,$U$12:$AD$125,8),0,VLOOKUP(A576,U$12:$AD$125,8))</f>
        <v>0</v>
      </c>
      <c r="M576" s="147">
        <f>IF(L576&gt;0,VLOOKUP(L576,T$12:$AC$125,7),0)</f>
        <v>0</v>
      </c>
      <c r="N576" s="142">
        <f t="shared" si="215"/>
        <v>0</v>
      </c>
      <c r="O576" s="142">
        <f t="shared" ca="1" si="216"/>
        <v>11098.794</v>
      </c>
      <c r="P576" s="148" t="str">
        <f t="shared" si="222"/>
        <v>A+J=</v>
      </c>
      <c r="Q576" s="149">
        <f t="shared" si="223"/>
        <v>44266</v>
      </c>
      <c r="R576" s="12"/>
      <c r="S576" s="12"/>
      <c r="T576" s="12"/>
      <c r="U576" s="12"/>
      <c r="V576" s="12"/>
      <c r="W576" s="12"/>
      <c r="X576" s="12"/>
      <c r="Y576" s="12"/>
      <c r="Z576" s="12"/>
      <c r="AA576" s="12"/>
      <c r="AB576" s="12"/>
      <c r="AC576" s="12"/>
      <c r="AD576" s="12"/>
      <c r="AE576" s="12"/>
      <c r="AF576" s="113">
        <f t="shared" si="236"/>
        <v>43956</v>
      </c>
      <c r="AG576" s="18">
        <f t="shared" ca="1" si="233"/>
        <v>159662.47949999</v>
      </c>
      <c r="AH576" s="18">
        <f t="shared" si="233"/>
        <v>150000</v>
      </c>
      <c r="AI576" s="6">
        <f t="shared" ca="1" si="233"/>
        <v>3.6500000000000005E-2</v>
      </c>
      <c r="AJ576" s="19">
        <f t="shared" ca="1" si="233"/>
        <v>1.4227E-4</v>
      </c>
      <c r="AK576" s="6">
        <f t="shared" si="233"/>
        <v>1.03</v>
      </c>
      <c r="AL576" s="113">
        <f t="shared" si="234"/>
        <v>43956</v>
      </c>
      <c r="AM576" s="19">
        <f t="shared" ca="1" si="235"/>
        <v>1.0644165299999999</v>
      </c>
      <c r="AN576" s="18">
        <f t="shared" ca="1" si="235"/>
        <v>9662.4794999900005</v>
      </c>
      <c r="AO576" s="12">
        <f t="shared" si="235"/>
        <v>0</v>
      </c>
      <c r="AP576" s="20">
        <f t="shared" si="235"/>
        <v>0</v>
      </c>
      <c r="AQ576" s="18">
        <f t="shared" si="235"/>
        <v>0</v>
      </c>
      <c r="AR576" s="13" t="str">
        <f t="shared" si="235"/>
        <v>A+J=</v>
      </c>
      <c r="AS576" s="113">
        <f t="shared" si="235"/>
        <v>44266</v>
      </c>
      <c r="AT576" s="21"/>
      <c r="AU576" s="21"/>
      <c r="AV576" s="45"/>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c r="GI576" s="21"/>
      <c r="GJ576" s="21"/>
      <c r="GK576" s="21"/>
      <c r="GL576" s="21"/>
      <c r="GM576" s="21"/>
      <c r="GN576" s="21"/>
    </row>
    <row r="577" spans="1:196" x14ac:dyDescent="0.2">
      <c r="A577" s="140">
        <f t="shared" si="218"/>
        <v>44092</v>
      </c>
      <c r="B577" s="141">
        <f t="shared" ca="1" si="224"/>
        <v>161111.18700000001</v>
      </c>
      <c r="C577" s="142">
        <f t="shared" si="219"/>
        <v>150000</v>
      </c>
      <c r="D577" s="143">
        <f ca="1">IF(A577&lt;$B$1,VLOOKUP(A577,[1]DI!$A$4:$B$15000,2,FALSE),0)</f>
        <v>1.9000000000000006E-2</v>
      </c>
      <c r="E577" s="142">
        <f t="shared" ca="1" si="225"/>
        <v>7.4690000000000005E-5</v>
      </c>
      <c r="F577" s="144">
        <f t="shared" si="220"/>
        <v>1.03</v>
      </c>
      <c r="G577" s="145">
        <f t="shared" ca="1" si="212"/>
        <v>1.0000769306999999</v>
      </c>
      <c r="H577" s="142">
        <f ca="1">TRUNC(PRODUCT(G$10:G576),15)</f>
        <v>1.0740745805098999</v>
      </c>
      <c r="I577" s="142">
        <f t="shared" si="221"/>
        <v>1</v>
      </c>
      <c r="J577" s="142">
        <f t="shared" ca="1" si="213"/>
        <v>1.07407458</v>
      </c>
      <c r="K577" s="142">
        <f t="shared" ca="1" si="214"/>
        <v>11111.187</v>
      </c>
      <c r="L577" s="146">
        <f>IF(VLOOKUP(A577,$U$12:$AD$125,8)=VLOOKUP(A576,$U$12:$AD$125,8),0,VLOOKUP(A577,U$12:$AD$125,8))</f>
        <v>0</v>
      </c>
      <c r="M577" s="147">
        <f>IF(L577&gt;0,VLOOKUP(L577,T$12:$AC$125,7),0)</f>
        <v>0</v>
      </c>
      <c r="N577" s="142">
        <f t="shared" si="215"/>
        <v>0</v>
      </c>
      <c r="O577" s="142">
        <f t="shared" ca="1" si="216"/>
        <v>11111.187</v>
      </c>
      <c r="P577" s="148" t="str">
        <f t="shared" si="222"/>
        <v>A+J=</v>
      </c>
      <c r="Q577" s="149">
        <f t="shared" si="223"/>
        <v>44266</v>
      </c>
      <c r="R577" s="12"/>
      <c r="S577" s="12"/>
      <c r="T577" s="12"/>
      <c r="U577" s="12"/>
      <c r="V577" s="12"/>
      <c r="W577" s="12"/>
      <c r="X577" s="12"/>
      <c r="Y577" s="12"/>
      <c r="Z577" s="12"/>
      <c r="AA577" s="12"/>
      <c r="AB577" s="12"/>
      <c r="AC577" s="12"/>
      <c r="AD577" s="12"/>
      <c r="AE577" s="12"/>
      <c r="AF577" s="113">
        <f t="shared" si="236"/>
        <v>43957</v>
      </c>
      <c r="AG577" s="18">
        <f t="shared" ca="1" si="233"/>
        <v>159685.87499998999</v>
      </c>
      <c r="AH577" s="18">
        <f t="shared" si="233"/>
        <v>150000</v>
      </c>
      <c r="AI577" s="6">
        <f t="shared" ca="1" si="233"/>
        <v>3.6500000000000005E-2</v>
      </c>
      <c r="AJ577" s="19">
        <f t="shared" ca="1" si="233"/>
        <v>1.4227E-4</v>
      </c>
      <c r="AK577" s="6">
        <f t="shared" si="233"/>
        <v>1.03</v>
      </c>
      <c r="AL577" s="113">
        <f t="shared" si="234"/>
        <v>43957</v>
      </c>
      <c r="AM577" s="19">
        <f t="shared" ca="1" si="235"/>
        <v>1.0645724999999999</v>
      </c>
      <c r="AN577" s="18">
        <f t="shared" ca="1" si="235"/>
        <v>9685.8749999899992</v>
      </c>
      <c r="AO577" s="12">
        <f t="shared" si="235"/>
        <v>0</v>
      </c>
      <c r="AP577" s="20">
        <f t="shared" si="235"/>
        <v>0</v>
      </c>
      <c r="AQ577" s="18">
        <f t="shared" si="235"/>
        <v>0</v>
      </c>
      <c r="AR577" s="13" t="str">
        <f t="shared" si="235"/>
        <v>A+J=</v>
      </c>
      <c r="AS577" s="113">
        <f t="shared" si="235"/>
        <v>44266</v>
      </c>
      <c r="AT577" s="21"/>
      <c r="AU577" s="21"/>
      <c r="AV577" s="45"/>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c r="GI577" s="21"/>
      <c r="GJ577" s="21"/>
      <c r="GK577" s="21"/>
      <c r="GL577" s="21"/>
      <c r="GM577" s="21"/>
      <c r="GN577" s="21"/>
    </row>
    <row r="578" spans="1:196" x14ac:dyDescent="0.2">
      <c r="A578" s="140">
        <f t="shared" si="218"/>
        <v>44093</v>
      </c>
      <c r="B578" s="141">
        <f t="shared" ca="1" si="224"/>
        <v>161123.5815</v>
      </c>
      <c r="C578" s="142">
        <f t="shared" si="219"/>
        <v>150000</v>
      </c>
      <c r="D578" s="143">
        <f ca="1">IF(A578&lt;$B$1,VLOOKUP(A578,[1]DI!$A$4:$B$15000,2,FALSE),0)</f>
        <v>0</v>
      </c>
      <c r="E578" s="142">
        <f t="shared" ca="1" si="225"/>
        <v>0</v>
      </c>
      <c r="F578" s="144">
        <f t="shared" si="220"/>
        <v>1.03</v>
      </c>
      <c r="G578" s="145">
        <f t="shared" ca="1" si="212"/>
        <v>1</v>
      </c>
      <c r="H578" s="142">
        <f ca="1">TRUNC(PRODUCT(G$10:G577),15)</f>
        <v>1.07415720981924</v>
      </c>
      <c r="I578" s="142">
        <f t="shared" si="221"/>
        <v>1</v>
      </c>
      <c r="J578" s="142">
        <f t="shared" ca="1" si="213"/>
        <v>1.0741572100000001</v>
      </c>
      <c r="K578" s="142">
        <f t="shared" ca="1" si="214"/>
        <v>11123.5815</v>
      </c>
      <c r="L578" s="146">
        <f>IF(VLOOKUP(A578,$U$12:$AD$125,8)=VLOOKUP(A577,$U$12:$AD$125,8),0,VLOOKUP(A578,U$12:$AD$125,8))</f>
        <v>0</v>
      </c>
      <c r="M578" s="147">
        <f>IF(L578&gt;0,VLOOKUP(L578,T$12:$AC$125,7),0)</f>
        <v>0</v>
      </c>
      <c r="N578" s="142">
        <f t="shared" si="215"/>
        <v>0</v>
      </c>
      <c r="O578" s="142">
        <f t="shared" ca="1" si="216"/>
        <v>11123.5815</v>
      </c>
      <c r="P578" s="148" t="str">
        <f t="shared" si="222"/>
        <v>A+J=</v>
      </c>
      <c r="Q578" s="149">
        <f t="shared" si="223"/>
        <v>44266</v>
      </c>
      <c r="R578" s="12"/>
      <c r="S578" s="12"/>
      <c r="T578" s="12"/>
      <c r="U578" s="12"/>
      <c r="V578" s="12"/>
      <c r="W578" s="12"/>
      <c r="X578" s="12"/>
      <c r="Y578" s="12"/>
      <c r="Z578" s="12"/>
      <c r="AA578" s="12"/>
      <c r="AB578" s="12"/>
      <c r="AC578" s="12"/>
      <c r="AD578" s="12"/>
      <c r="AE578" s="12"/>
      <c r="AF578" s="113">
        <f t="shared" si="236"/>
        <v>43958</v>
      </c>
      <c r="AG578" s="18">
        <f t="shared" ca="1" si="233"/>
        <v>159709.27499999001</v>
      </c>
      <c r="AH578" s="18">
        <f t="shared" si="233"/>
        <v>150000</v>
      </c>
      <c r="AI578" s="6">
        <f t="shared" ca="1" si="233"/>
        <v>2.9000000000000005E-2</v>
      </c>
      <c r="AJ578" s="19">
        <f t="shared" ca="1" si="233"/>
        <v>1.1345000000000001E-4</v>
      </c>
      <c r="AK578" s="6">
        <f t="shared" si="233"/>
        <v>1.03</v>
      </c>
      <c r="AL578" s="113">
        <f t="shared" si="234"/>
        <v>43958</v>
      </c>
      <c r="AM578" s="19">
        <f t="shared" ca="1" si="235"/>
        <v>1.0647285</v>
      </c>
      <c r="AN578" s="18">
        <f t="shared" ca="1" si="235"/>
        <v>9709.2749999900007</v>
      </c>
      <c r="AO578" s="12">
        <f t="shared" si="235"/>
        <v>0</v>
      </c>
      <c r="AP578" s="20">
        <f t="shared" si="235"/>
        <v>0</v>
      </c>
      <c r="AQ578" s="18">
        <f t="shared" si="235"/>
        <v>0</v>
      </c>
      <c r="AR578" s="13" t="str">
        <f t="shared" si="235"/>
        <v>A+J=</v>
      </c>
      <c r="AS578" s="113">
        <f t="shared" si="235"/>
        <v>44266</v>
      </c>
      <c r="AT578" s="21"/>
      <c r="AU578" s="21"/>
      <c r="AV578" s="45"/>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c r="GI578" s="21"/>
      <c r="GJ578" s="21"/>
      <c r="GK578" s="21"/>
      <c r="GL578" s="21"/>
      <c r="GM578" s="21"/>
      <c r="GN578" s="21"/>
    </row>
    <row r="579" spans="1:196" x14ac:dyDescent="0.2">
      <c r="A579" s="140">
        <f t="shared" si="218"/>
        <v>44094</v>
      </c>
      <c r="B579" s="141">
        <f t="shared" ca="1" si="224"/>
        <v>161123.5815</v>
      </c>
      <c r="C579" s="142">
        <f t="shared" si="219"/>
        <v>150000</v>
      </c>
      <c r="D579" s="143">
        <f ca="1">IF(A579&lt;$B$1,VLOOKUP(A579,[1]DI!$A$4:$B$15000,2,FALSE),0)</f>
        <v>0</v>
      </c>
      <c r="E579" s="142">
        <f t="shared" ca="1" si="225"/>
        <v>0</v>
      </c>
      <c r="F579" s="144">
        <f t="shared" si="220"/>
        <v>1.03</v>
      </c>
      <c r="G579" s="145">
        <f t="shared" ca="1" si="212"/>
        <v>1</v>
      </c>
      <c r="H579" s="142">
        <f ca="1">TRUNC(PRODUCT(G$10:G578),15)</f>
        <v>1.07415720981924</v>
      </c>
      <c r="I579" s="142">
        <f t="shared" si="221"/>
        <v>1</v>
      </c>
      <c r="J579" s="142">
        <f t="shared" ca="1" si="213"/>
        <v>1.0741572100000001</v>
      </c>
      <c r="K579" s="142">
        <f t="shared" ca="1" si="214"/>
        <v>11123.5815</v>
      </c>
      <c r="L579" s="146">
        <f>IF(VLOOKUP(A579,$U$12:$AD$125,8)=VLOOKUP(A578,$U$12:$AD$125,8),0,VLOOKUP(A579,U$12:$AD$125,8))</f>
        <v>0</v>
      </c>
      <c r="M579" s="147">
        <f>IF(L579&gt;0,VLOOKUP(L579,T$12:$AC$125,7),0)</f>
        <v>0</v>
      </c>
      <c r="N579" s="142">
        <f t="shared" si="215"/>
        <v>0</v>
      </c>
      <c r="O579" s="142">
        <f t="shared" ca="1" si="216"/>
        <v>11123.5815</v>
      </c>
      <c r="P579" s="148" t="str">
        <f t="shared" si="222"/>
        <v>A+J=</v>
      </c>
      <c r="Q579" s="149">
        <f t="shared" si="223"/>
        <v>44266</v>
      </c>
      <c r="R579" s="12"/>
      <c r="S579" s="12"/>
      <c r="T579" s="12"/>
      <c r="U579" s="12"/>
      <c r="V579" s="12"/>
      <c r="W579" s="12"/>
      <c r="X579" s="12"/>
      <c r="Y579" s="12"/>
      <c r="Z579" s="12"/>
      <c r="AA579" s="12"/>
      <c r="AB579" s="12"/>
      <c r="AC579" s="12"/>
      <c r="AD579" s="12"/>
      <c r="AE579" s="12"/>
      <c r="AF579" s="113">
        <f t="shared" si="236"/>
        <v>43959</v>
      </c>
      <c r="AG579" s="18">
        <f t="shared" ca="1" si="233"/>
        <v>159727.93799999999</v>
      </c>
      <c r="AH579" s="18">
        <f t="shared" si="233"/>
        <v>150000</v>
      </c>
      <c r="AI579" s="6">
        <f t="shared" ca="1" si="233"/>
        <v>2.9000000000000005E-2</v>
      </c>
      <c r="AJ579" s="19">
        <f t="shared" ca="1" si="233"/>
        <v>1.1345000000000001E-4</v>
      </c>
      <c r="AK579" s="6">
        <f t="shared" si="233"/>
        <v>1.03</v>
      </c>
      <c r="AL579" s="113">
        <f t="shared" si="234"/>
        <v>43959</v>
      </c>
      <c r="AM579" s="19">
        <f t="shared" ca="1" si="235"/>
        <v>1.0648529200000001</v>
      </c>
      <c r="AN579" s="18">
        <f t="shared" ca="1" si="235"/>
        <v>9727.9380000000001</v>
      </c>
      <c r="AO579" s="12">
        <f t="shared" si="235"/>
        <v>0</v>
      </c>
      <c r="AP579" s="20">
        <f t="shared" si="235"/>
        <v>0</v>
      </c>
      <c r="AQ579" s="18">
        <f t="shared" si="235"/>
        <v>0</v>
      </c>
      <c r="AR579" s="13" t="str">
        <f t="shared" si="235"/>
        <v>A+J=</v>
      </c>
      <c r="AS579" s="113">
        <f t="shared" si="235"/>
        <v>44266</v>
      </c>
      <c r="AT579" s="21"/>
      <c r="AU579" s="21"/>
      <c r="AV579" s="45"/>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c r="GI579" s="21"/>
      <c r="GJ579" s="21"/>
      <c r="GK579" s="21"/>
      <c r="GL579" s="21"/>
      <c r="GM579" s="21"/>
      <c r="GN579" s="21"/>
    </row>
    <row r="580" spans="1:196" x14ac:dyDescent="0.2">
      <c r="A580" s="140">
        <f t="shared" si="218"/>
        <v>44095</v>
      </c>
      <c r="B580" s="141">
        <f t="shared" ca="1" si="224"/>
        <v>161123.5815</v>
      </c>
      <c r="C580" s="142">
        <f t="shared" si="219"/>
        <v>150000</v>
      </c>
      <c r="D580" s="143">
        <f ca="1">IF(A580&lt;$B$1,VLOOKUP(A580,[1]DI!$A$4:$B$15000,2,FALSE),0)</f>
        <v>1.9000000000000006E-2</v>
      </c>
      <c r="E580" s="142">
        <f t="shared" ca="1" si="225"/>
        <v>7.4690000000000005E-5</v>
      </c>
      <c r="F580" s="144">
        <f t="shared" si="220"/>
        <v>1.03</v>
      </c>
      <c r="G580" s="145">
        <f t="shared" ca="1" si="212"/>
        <v>1.0000769306999999</v>
      </c>
      <c r="H580" s="142">
        <f ca="1">TRUNC(PRODUCT(G$10:G579),15)</f>
        <v>1.07415720981924</v>
      </c>
      <c r="I580" s="142">
        <f t="shared" si="221"/>
        <v>1</v>
      </c>
      <c r="J580" s="142">
        <f t="shared" ca="1" si="213"/>
        <v>1.0741572100000001</v>
      </c>
      <c r="K580" s="142">
        <f t="shared" ca="1" si="214"/>
        <v>11123.5815</v>
      </c>
      <c r="L580" s="146">
        <f>IF(VLOOKUP(A580,$U$12:$AD$125,8)=VLOOKUP(A579,$U$12:$AD$125,8),0,VLOOKUP(A580,U$12:$AD$125,8))</f>
        <v>0</v>
      </c>
      <c r="M580" s="147">
        <f>IF(L580&gt;0,VLOOKUP(L580,T$12:$AC$125,7),0)</f>
        <v>0</v>
      </c>
      <c r="N580" s="142">
        <f t="shared" si="215"/>
        <v>0</v>
      </c>
      <c r="O580" s="142">
        <f t="shared" ca="1" si="216"/>
        <v>11123.5815</v>
      </c>
      <c r="P580" s="148" t="str">
        <f t="shared" si="222"/>
        <v>A+J=</v>
      </c>
      <c r="Q580" s="149">
        <f t="shared" si="223"/>
        <v>44266</v>
      </c>
      <c r="R580" s="12"/>
      <c r="S580" s="12"/>
      <c r="T580" s="12"/>
      <c r="U580" s="12"/>
      <c r="V580" s="12"/>
      <c r="W580" s="12"/>
      <c r="X580" s="12"/>
      <c r="Y580" s="12"/>
      <c r="Z580" s="12"/>
      <c r="AA580" s="12"/>
      <c r="AB580" s="12"/>
      <c r="AC580" s="12"/>
      <c r="AD580" s="12"/>
      <c r="AE580" s="12"/>
      <c r="AF580" s="113">
        <f t="shared" si="236"/>
        <v>43960</v>
      </c>
      <c r="AG580" s="18">
        <f t="shared" ca="1" si="233"/>
        <v>159746.60249999</v>
      </c>
      <c r="AH580" s="18">
        <f t="shared" si="233"/>
        <v>150000</v>
      </c>
      <c r="AI580" s="6">
        <f t="shared" ca="1" si="233"/>
        <v>0</v>
      </c>
      <c r="AJ580" s="19">
        <f t="shared" ca="1" si="233"/>
        <v>0</v>
      </c>
      <c r="AK580" s="6">
        <f t="shared" si="233"/>
        <v>1.03</v>
      </c>
      <c r="AL580" s="113">
        <f t="shared" si="234"/>
        <v>43960</v>
      </c>
      <c r="AM580" s="19">
        <f t="shared" ca="1" si="235"/>
        <v>1.0649773499999999</v>
      </c>
      <c r="AN580" s="18">
        <f t="shared" ca="1" si="235"/>
        <v>9746.6024999900001</v>
      </c>
      <c r="AO580" s="12">
        <f t="shared" si="235"/>
        <v>0</v>
      </c>
      <c r="AP580" s="20">
        <f t="shared" si="235"/>
        <v>0</v>
      </c>
      <c r="AQ580" s="18">
        <f t="shared" si="235"/>
        <v>0</v>
      </c>
      <c r="AR580" s="13" t="str">
        <f t="shared" si="235"/>
        <v>A+J=</v>
      </c>
      <c r="AS580" s="113">
        <f t="shared" si="235"/>
        <v>44266</v>
      </c>
      <c r="AT580" s="21"/>
      <c r="AU580" s="21"/>
      <c r="AV580" s="45"/>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c r="GI580" s="21"/>
      <c r="GJ580" s="21"/>
      <c r="GK580" s="21"/>
      <c r="GL580" s="21"/>
      <c r="GM580" s="21"/>
      <c r="GN580" s="21"/>
    </row>
    <row r="581" spans="1:196" x14ac:dyDescent="0.2">
      <c r="A581" s="140">
        <f t="shared" si="218"/>
        <v>44096</v>
      </c>
      <c r="B581" s="141">
        <f t="shared" ca="1" si="224"/>
        <v>161135.97750000001</v>
      </c>
      <c r="C581" s="142">
        <f t="shared" si="219"/>
        <v>150000</v>
      </c>
      <c r="D581" s="143">
        <f ca="1">IF(A581&lt;$B$1,VLOOKUP(A581,[1]DI!$A$4:$B$15000,2,FALSE),0)</f>
        <v>1.9000000000000006E-2</v>
      </c>
      <c r="E581" s="142">
        <f t="shared" ca="1" si="225"/>
        <v>7.4690000000000005E-5</v>
      </c>
      <c r="F581" s="144">
        <f t="shared" si="220"/>
        <v>1.03</v>
      </c>
      <c r="G581" s="145">
        <f t="shared" ca="1" si="212"/>
        <v>1.0000769306999999</v>
      </c>
      <c r="H581" s="142">
        <f ca="1">TRUNC(PRODUCT(G$10:G580),15)</f>
        <v>1.0742398454852999</v>
      </c>
      <c r="I581" s="142">
        <f t="shared" si="221"/>
        <v>1</v>
      </c>
      <c r="J581" s="142">
        <f t="shared" ca="1" si="213"/>
        <v>1.0742398500000001</v>
      </c>
      <c r="K581" s="142">
        <f t="shared" ca="1" si="214"/>
        <v>11135.977500000001</v>
      </c>
      <c r="L581" s="146">
        <f>IF(VLOOKUP(A581,$U$12:$AD$125,8)=VLOOKUP(A580,$U$12:$AD$125,8),0,VLOOKUP(A581,U$12:$AD$125,8))</f>
        <v>0</v>
      </c>
      <c r="M581" s="147">
        <f>IF(L581&gt;0,VLOOKUP(L581,T$12:$AC$125,7),0)</f>
        <v>0</v>
      </c>
      <c r="N581" s="142">
        <f t="shared" si="215"/>
        <v>0</v>
      </c>
      <c r="O581" s="142">
        <f t="shared" ca="1" si="216"/>
        <v>11135.977500000001</v>
      </c>
      <c r="P581" s="148" t="str">
        <f t="shared" si="222"/>
        <v>A+J=</v>
      </c>
      <c r="Q581" s="149">
        <f t="shared" si="223"/>
        <v>44266</v>
      </c>
      <c r="R581" s="12"/>
      <c r="S581" s="12"/>
      <c r="T581" s="12"/>
      <c r="U581" s="12"/>
      <c r="V581" s="12"/>
      <c r="W581" s="12"/>
      <c r="X581" s="12"/>
      <c r="Y581" s="12"/>
      <c r="Z581" s="12"/>
      <c r="AA581" s="12"/>
      <c r="AB581" s="12"/>
      <c r="AC581" s="12"/>
      <c r="AD581" s="12"/>
      <c r="AE581" s="12"/>
      <c r="AF581" s="113">
        <f t="shared" si="236"/>
        <v>43961</v>
      </c>
      <c r="AG581" s="18">
        <f t="shared" ref="AG581:AK594" ca="1" si="237">VLOOKUP($AF581,$A$10:$Q$3625,(AG$1)+1)</f>
        <v>159746.60249999</v>
      </c>
      <c r="AH581" s="18">
        <f t="shared" si="237"/>
        <v>150000</v>
      </c>
      <c r="AI581" s="6">
        <f t="shared" ca="1" si="237"/>
        <v>0</v>
      </c>
      <c r="AJ581" s="19">
        <f t="shared" ca="1" si="237"/>
        <v>0</v>
      </c>
      <c r="AK581" s="6">
        <f t="shared" si="237"/>
        <v>1.03</v>
      </c>
      <c r="AL581" s="113">
        <f t="shared" si="234"/>
        <v>43961</v>
      </c>
      <c r="AM581" s="19">
        <f t="shared" ref="AM581:AS594" ca="1" si="238">VLOOKUP($AF581,$A$10:$Q$3625,(AM$1)+1)</f>
        <v>1.0649773499999999</v>
      </c>
      <c r="AN581" s="18">
        <f t="shared" ca="1" si="238"/>
        <v>9746.6024999900001</v>
      </c>
      <c r="AO581" s="12">
        <f t="shared" si="238"/>
        <v>0</v>
      </c>
      <c r="AP581" s="20">
        <f t="shared" si="238"/>
        <v>0</v>
      </c>
      <c r="AQ581" s="18">
        <f t="shared" si="238"/>
        <v>0</v>
      </c>
      <c r="AR581" s="13" t="str">
        <f t="shared" si="238"/>
        <v>A+J=</v>
      </c>
      <c r="AS581" s="113">
        <f t="shared" si="238"/>
        <v>44266</v>
      </c>
      <c r="AT581" s="21"/>
      <c r="AU581" s="21"/>
      <c r="AV581" s="45"/>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c r="GI581" s="21"/>
      <c r="GJ581" s="21"/>
      <c r="GK581" s="21"/>
      <c r="GL581" s="21"/>
      <c r="GM581" s="21"/>
      <c r="GN581" s="21"/>
    </row>
    <row r="582" spans="1:196" x14ac:dyDescent="0.2">
      <c r="A582" s="140">
        <f t="shared" si="218"/>
        <v>44097</v>
      </c>
      <c r="B582" s="141">
        <f t="shared" ca="1" si="224"/>
        <v>161148.37349999999</v>
      </c>
      <c r="C582" s="142">
        <f t="shared" si="219"/>
        <v>150000</v>
      </c>
      <c r="D582" s="143">
        <f ca="1">IF(A582&lt;$B$1,VLOOKUP(A582,[1]DI!$A$4:$B$15000,2,FALSE),0)</f>
        <v>1.9000000000000006E-2</v>
      </c>
      <c r="E582" s="142">
        <f t="shared" ca="1" si="225"/>
        <v>7.4690000000000005E-5</v>
      </c>
      <c r="F582" s="144">
        <f t="shared" si="220"/>
        <v>1.03</v>
      </c>
      <c r="G582" s="145">
        <f t="shared" ca="1" si="212"/>
        <v>1.0000769306999999</v>
      </c>
      <c r="H582" s="142">
        <f ca="1">TRUNC(PRODUCT(G$10:G581),15)</f>
        <v>1.0743224875085799</v>
      </c>
      <c r="I582" s="142">
        <f t="shared" si="221"/>
        <v>1</v>
      </c>
      <c r="J582" s="142">
        <f t="shared" ca="1" si="213"/>
        <v>1.0743224899999999</v>
      </c>
      <c r="K582" s="142">
        <f t="shared" ca="1" si="214"/>
        <v>11148.3735</v>
      </c>
      <c r="L582" s="146">
        <f>IF(VLOOKUP(A582,$U$12:$AD$125,8)=VLOOKUP(A581,$U$12:$AD$125,8),0,VLOOKUP(A582,U$12:$AD$125,8))</f>
        <v>0</v>
      </c>
      <c r="M582" s="147">
        <f>IF(L582&gt;0,VLOOKUP(L582,T$12:$AC$125,7),0)</f>
        <v>0</v>
      </c>
      <c r="N582" s="142">
        <f t="shared" si="215"/>
        <v>0</v>
      </c>
      <c r="O582" s="142">
        <f t="shared" ca="1" si="216"/>
        <v>11148.3735</v>
      </c>
      <c r="P582" s="148" t="str">
        <f t="shared" si="222"/>
        <v>A+J=</v>
      </c>
      <c r="Q582" s="149">
        <f t="shared" si="223"/>
        <v>44266</v>
      </c>
      <c r="R582" s="12"/>
      <c r="S582" s="12"/>
      <c r="T582" s="12"/>
      <c r="U582" s="12"/>
      <c r="V582" s="12"/>
      <c r="W582" s="12"/>
      <c r="X582" s="12"/>
      <c r="Y582" s="12"/>
      <c r="Z582" s="12"/>
      <c r="AA582" s="12"/>
      <c r="AB582" s="12"/>
      <c r="AC582" s="12"/>
      <c r="AD582" s="12"/>
      <c r="AE582" s="12"/>
      <c r="AF582" s="113">
        <f t="shared" si="236"/>
        <v>43962</v>
      </c>
      <c r="AG582" s="18">
        <f t="shared" ca="1" si="237"/>
        <v>159746.60249999</v>
      </c>
      <c r="AH582" s="18">
        <f t="shared" si="237"/>
        <v>150000</v>
      </c>
      <c r="AI582" s="6">
        <f t="shared" ca="1" si="237"/>
        <v>2.9000000000000005E-2</v>
      </c>
      <c r="AJ582" s="19">
        <f t="shared" ca="1" si="237"/>
        <v>1.1345000000000001E-4</v>
      </c>
      <c r="AK582" s="6">
        <f t="shared" si="237"/>
        <v>1.03</v>
      </c>
      <c r="AL582" s="113">
        <f t="shared" si="234"/>
        <v>43962</v>
      </c>
      <c r="AM582" s="19">
        <f t="shared" ca="1" si="238"/>
        <v>1.0649773499999999</v>
      </c>
      <c r="AN582" s="18">
        <f t="shared" ca="1" si="238"/>
        <v>9746.6024999900001</v>
      </c>
      <c r="AO582" s="12">
        <f t="shared" si="238"/>
        <v>0</v>
      </c>
      <c r="AP582" s="20">
        <f t="shared" si="238"/>
        <v>0</v>
      </c>
      <c r="AQ582" s="18">
        <f t="shared" si="238"/>
        <v>0</v>
      </c>
      <c r="AR582" s="13" t="str">
        <f t="shared" si="238"/>
        <v>A+J=</v>
      </c>
      <c r="AS582" s="113">
        <f t="shared" si="238"/>
        <v>44266</v>
      </c>
      <c r="AT582" s="21"/>
      <c r="AU582" s="21"/>
      <c r="AV582" s="45"/>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c r="GI582" s="21"/>
      <c r="GJ582" s="21"/>
      <c r="GK582" s="21"/>
      <c r="GL582" s="21"/>
      <c r="GM582" s="21"/>
      <c r="GN582" s="21"/>
    </row>
    <row r="583" spans="1:196" x14ac:dyDescent="0.2">
      <c r="A583" s="140">
        <f t="shared" si="218"/>
        <v>44098</v>
      </c>
      <c r="B583" s="141">
        <f t="shared" ca="1" si="224"/>
        <v>161160.77100000001</v>
      </c>
      <c r="C583" s="142">
        <f t="shared" si="219"/>
        <v>150000</v>
      </c>
      <c r="D583" s="143">
        <f ca="1">IF(A583&lt;$B$1,VLOOKUP(A583,[1]DI!$A$4:$B$15000,2,FALSE),0)</f>
        <v>1.9000000000000006E-2</v>
      </c>
      <c r="E583" s="142">
        <f t="shared" ca="1" si="225"/>
        <v>7.4690000000000005E-5</v>
      </c>
      <c r="F583" s="144">
        <f t="shared" si="220"/>
        <v>1.03</v>
      </c>
      <c r="G583" s="145">
        <f t="shared" ca="1" si="212"/>
        <v>1.0000769306999999</v>
      </c>
      <c r="H583" s="142">
        <f ca="1">TRUNC(PRODUCT(G$10:G582),15)</f>
        <v>1.0744051358895701</v>
      </c>
      <c r="I583" s="142">
        <f t="shared" si="221"/>
        <v>1</v>
      </c>
      <c r="J583" s="142">
        <f t="shared" ca="1" si="213"/>
        <v>1.0744051400000001</v>
      </c>
      <c r="K583" s="142">
        <f t="shared" ca="1" si="214"/>
        <v>11160.771000000001</v>
      </c>
      <c r="L583" s="146">
        <f>IF(VLOOKUP(A583,$U$12:$AD$125,8)=VLOOKUP(A582,$U$12:$AD$125,8),0,VLOOKUP(A583,U$12:$AD$125,8))</f>
        <v>0</v>
      </c>
      <c r="M583" s="147">
        <f>IF(L583&gt;0,VLOOKUP(L583,T$12:$AC$125,7),0)</f>
        <v>0</v>
      </c>
      <c r="N583" s="142">
        <f t="shared" si="215"/>
        <v>0</v>
      </c>
      <c r="O583" s="142">
        <f t="shared" ca="1" si="216"/>
        <v>11160.771000000001</v>
      </c>
      <c r="P583" s="148" t="str">
        <f t="shared" si="222"/>
        <v>A+J=</v>
      </c>
      <c r="Q583" s="149">
        <f t="shared" si="223"/>
        <v>44266</v>
      </c>
      <c r="R583" s="12"/>
      <c r="S583" s="12"/>
      <c r="T583" s="12"/>
      <c r="U583" s="12"/>
      <c r="V583" s="12"/>
      <c r="W583" s="12"/>
      <c r="X583" s="12"/>
      <c r="Y583" s="12"/>
      <c r="Z583" s="12"/>
      <c r="AA583" s="12"/>
      <c r="AB583" s="12"/>
      <c r="AC583" s="12"/>
      <c r="AD583" s="12"/>
      <c r="AE583" s="12"/>
      <c r="AF583" s="113">
        <f t="shared" si="236"/>
        <v>43963</v>
      </c>
      <c r="AG583" s="18">
        <f t="shared" ca="1" si="237"/>
        <v>159765.26999999999</v>
      </c>
      <c r="AH583" s="18">
        <f t="shared" si="237"/>
        <v>150000</v>
      </c>
      <c r="AI583" s="6">
        <f t="shared" ca="1" si="237"/>
        <v>2.9000000000000005E-2</v>
      </c>
      <c r="AJ583" s="19">
        <f t="shared" ca="1" si="237"/>
        <v>1.1345000000000001E-4</v>
      </c>
      <c r="AK583" s="6">
        <f t="shared" si="237"/>
        <v>1.03</v>
      </c>
      <c r="AL583" s="113">
        <f t="shared" si="234"/>
        <v>43963</v>
      </c>
      <c r="AM583" s="19">
        <f t="shared" ca="1" si="238"/>
        <v>1.0651018000000001</v>
      </c>
      <c r="AN583" s="18">
        <f t="shared" ca="1" si="238"/>
        <v>9765.27</v>
      </c>
      <c r="AO583" s="12">
        <f t="shared" si="238"/>
        <v>0</v>
      </c>
      <c r="AP583" s="20">
        <f t="shared" si="238"/>
        <v>0</v>
      </c>
      <c r="AQ583" s="18">
        <f t="shared" si="238"/>
        <v>0</v>
      </c>
      <c r="AR583" s="13" t="str">
        <f t="shared" si="238"/>
        <v>A+J=</v>
      </c>
      <c r="AS583" s="113">
        <f t="shared" si="238"/>
        <v>44266</v>
      </c>
      <c r="AT583" s="21"/>
      <c r="AU583" s="21"/>
      <c r="AV583" s="45"/>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c r="GI583" s="21"/>
      <c r="GJ583" s="21"/>
      <c r="GK583" s="21"/>
      <c r="GL583" s="21"/>
      <c r="GM583" s="21"/>
      <c r="GN583" s="21"/>
    </row>
    <row r="584" spans="1:196" x14ac:dyDescent="0.2">
      <c r="A584" s="140">
        <f t="shared" si="218"/>
        <v>44099</v>
      </c>
      <c r="B584" s="141">
        <f t="shared" ca="1" si="224"/>
        <v>161173.1685</v>
      </c>
      <c r="C584" s="142">
        <f t="shared" si="219"/>
        <v>150000</v>
      </c>
      <c r="D584" s="143">
        <f ca="1">IF(A584&lt;$B$1,VLOOKUP(A584,[1]DI!$A$4:$B$15000,2,FALSE),0)</f>
        <v>1.9000000000000006E-2</v>
      </c>
      <c r="E584" s="142">
        <f t="shared" ca="1" si="225"/>
        <v>7.4690000000000005E-5</v>
      </c>
      <c r="F584" s="144">
        <f t="shared" si="220"/>
        <v>1.03</v>
      </c>
      <c r="G584" s="145">
        <f t="shared" ca="1" si="212"/>
        <v>1.0000769306999999</v>
      </c>
      <c r="H584" s="142">
        <f ca="1">TRUNC(PRODUCT(G$10:G583),15)</f>
        <v>1.07448779062875</v>
      </c>
      <c r="I584" s="142">
        <f t="shared" si="221"/>
        <v>1</v>
      </c>
      <c r="J584" s="142">
        <f t="shared" ca="1" si="213"/>
        <v>1.0744877900000001</v>
      </c>
      <c r="K584" s="142">
        <f t="shared" ca="1" si="214"/>
        <v>11173.1685</v>
      </c>
      <c r="L584" s="146">
        <f>IF(VLOOKUP(A584,$U$12:$AD$125,8)=VLOOKUP(A583,$U$12:$AD$125,8),0,VLOOKUP(A584,U$12:$AD$125,8))</f>
        <v>0</v>
      </c>
      <c r="M584" s="147">
        <f>IF(L584&gt;0,VLOOKUP(L584,T$12:$AC$125,7),0)</f>
        <v>0</v>
      </c>
      <c r="N584" s="142">
        <f t="shared" si="215"/>
        <v>0</v>
      </c>
      <c r="O584" s="142">
        <f t="shared" ca="1" si="216"/>
        <v>11173.1685</v>
      </c>
      <c r="P584" s="148" t="str">
        <f t="shared" si="222"/>
        <v>A+J=</v>
      </c>
      <c r="Q584" s="149">
        <f t="shared" si="223"/>
        <v>44266</v>
      </c>
      <c r="R584" s="12"/>
      <c r="S584" s="12"/>
      <c r="T584" s="12"/>
      <c r="U584" s="12"/>
      <c r="V584" s="12"/>
      <c r="W584" s="12"/>
      <c r="X584" s="12"/>
      <c r="Y584" s="12"/>
      <c r="Z584" s="12"/>
      <c r="AA584" s="12"/>
      <c r="AB584" s="12"/>
      <c r="AC584" s="12"/>
      <c r="AD584" s="12"/>
      <c r="AE584" s="12"/>
      <c r="AF584" s="113">
        <f t="shared" si="236"/>
        <v>43964</v>
      </c>
      <c r="AG584" s="18">
        <f t="shared" ca="1" si="237"/>
        <v>159783.93900000001</v>
      </c>
      <c r="AH584" s="18">
        <f t="shared" si="237"/>
        <v>150000</v>
      </c>
      <c r="AI584" s="6">
        <f t="shared" ca="1" si="237"/>
        <v>2.9000000000000005E-2</v>
      </c>
      <c r="AJ584" s="19">
        <f t="shared" ca="1" si="237"/>
        <v>1.1345000000000001E-4</v>
      </c>
      <c r="AK584" s="6">
        <f t="shared" si="237"/>
        <v>1.03</v>
      </c>
      <c r="AL584" s="113">
        <f t="shared" si="234"/>
        <v>43964</v>
      </c>
      <c r="AM584" s="19">
        <f t="shared" ca="1" si="238"/>
        <v>1.06522626</v>
      </c>
      <c r="AN584" s="18">
        <f t="shared" ca="1" si="238"/>
        <v>9783.9390000000003</v>
      </c>
      <c r="AO584" s="12">
        <f t="shared" si="238"/>
        <v>0</v>
      </c>
      <c r="AP584" s="20">
        <f t="shared" si="238"/>
        <v>0</v>
      </c>
      <c r="AQ584" s="18">
        <f t="shared" si="238"/>
        <v>0</v>
      </c>
      <c r="AR584" s="13" t="str">
        <f t="shared" si="238"/>
        <v>A+J=</v>
      </c>
      <c r="AS584" s="113">
        <f t="shared" si="238"/>
        <v>44266</v>
      </c>
      <c r="AT584" s="21"/>
      <c r="AU584" s="21"/>
      <c r="AV584" s="45"/>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c r="GI584" s="21"/>
      <c r="GJ584" s="21"/>
      <c r="GK584" s="21"/>
      <c r="GL584" s="21"/>
      <c r="GM584" s="21"/>
      <c r="GN584" s="21"/>
    </row>
    <row r="585" spans="1:196" x14ac:dyDescent="0.2">
      <c r="A585" s="140">
        <f t="shared" si="218"/>
        <v>44100</v>
      </c>
      <c r="B585" s="141">
        <f t="shared" ca="1" si="224"/>
        <v>161185.5675</v>
      </c>
      <c r="C585" s="142">
        <f t="shared" si="219"/>
        <v>150000</v>
      </c>
      <c r="D585" s="143">
        <f ca="1">IF(A585&lt;$B$1,VLOOKUP(A585,[1]DI!$A$4:$B$15000,2,FALSE),0)</f>
        <v>0</v>
      </c>
      <c r="E585" s="142">
        <f t="shared" ca="1" si="225"/>
        <v>0</v>
      </c>
      <c r="F585" s="144">
        <f t="shared" si="220"/>
        <v>1.03</v>
      </c>
      <c r="G585" s="145">
        <f t="shared" ca="1" si="212"/>
        <v>1</v>
      </c>
      <c r="H585" s="142">
        <f ca="1">TRUNC(PRODUCT(G$10:G584),15)</f>
        <v>1.0745704517266299</v>
      </c>
      <c r="I585" s="142">
        <f t="shared" si="221"/>
        <v>1</v>
      </c>
      <c r="J585" s="142">
        <f t="shared" ca="1" si="213"/>
        <v>1.07457045</v>
      </c>
      <c r="K585" s="142">
        <f t="shared" ca="1" si="214"/>
        <v>11185.567499999999</v>
      </c>
      <c r="L585" s="146">
        <f>IF(VLOOKUP(A585,$U$12:$AD$125,8)=VLOOKUP(A584,$U$12:$AD$125,8),0,VLOOKUP(A585,U$12:$AD$125,8))</f>
        <v>0</v>
      </c>
      <c r="M585" s="147">
        <f>IF(L585&gt;0,VLOOKUP(L585,T$12:$AC$125,7),0)</f>
        <v>0</v>
      </c>
      <c r="N585" s="142">
        <f t="shared" si="215"/>
        <v>0</v>
      </c>
      <c r="O585" s="142">
        <f t="shared" ca="1" si="216"/>
        <v>11185.567499999999</v>
      </c>
      <c r="P585" s="148" t="str">
        <f t="shared" si="222"/>
        <v>A+J=</v>
      </c>
      <c r="Q585" s="149">
        <f t="shared" si="223"/>
        <v>44266</v>
      </c>
      <c r="R585" s="12"/>
      <c r="S585" s="12"/>
      <c r="T585" s="12"/>
      <c r="U585" s="12"/>
      <c r="V585" s="12"/>
      <c r="W585" s="12"/>
      <c r="X585" s="12"/>
      <c r="Y585" s="12"/>
      <c r="Z585" s="12"/>
      <c r="AA585" s="12"/>
      <c r="AB585" s="12"/>
      <c r="AC585" s="12"/>
      <c r="AD585" s="12"/>
      <c r="AE585" s="12"/>
      <c r="AF585" s="113">
        <f t="shared" si="236"/>
        <v>43965</v>
      </c>
      <c r="AG585" s="18">
        <f t="shared" ca="1" si="237"/>
        <v>159802.61099998999</v>
      </c>
      <c r="AH585" s="18">
        <f t="shared" si="237"/>
        <v>150000</v>
      </c>
      <c r="AI585" s="6">
        <f t="shared" ca="1" si="237"/>
        <v>2.9000000000000005E-2</v>
      </c>
      <c r="AJ585" s="19">
        <f t="shared" ca="1" si="237"/>
        <v>1.1345000000000001E-4</v>
      </c>
      <c r="AK585" s="6">
        <f t="shared" si="237"/>
        <v>1.03</v>
      </c>
      <c r="AL585" s="113">
        <f t="shared" si="234"/>
        <v>43965</v>
      </c>
      <c r="AM585" s="19">
        <f t="shared" ca="1" si="238"/>
        <v>1.06535074</v>
      </c>
      <c r="AN585" s="18">
        <f t="shared" ca="1" si="238"/>
        <v>9802.61099999</v>
      </c>
      <c r="AO585" s="12">
        <f t="shared" si="238"/>
        <v>0</v>
      </c>
      <c r="AP585" s="20">
        <f t="shared" si="238"/>
        <v>0</v>
      </c>
      <c r="AQ585" s="18">
        <f t="shared" si="238"/>
        <v>0</v>
      </c>
      <c r="AR585" s="13" t="str">
        <f t="shared" si="238"/>
        <v>A+J=</v>
      </c>
      <c r="AS585" s="113">
        <f t="shared" si="238"/>
        <v>44266</v>
      </c>
      <c r="AT585" s="21"/>
      <c r="AU585" s="21"/>
      <c r="AV585" s="45"/>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c r="GI585" s="21"/>
      <c r="GJ585" s="21"/>
      <c r="GK585" s="21"/>
      <c r="GL585" s="21"/>
      <c r="GM585" s="21"/>
      <c r="GN585" s="21"/>
    </row>
    <row r="586" spans="1:196" x14ac:dyDescent="0.2">
      <c r="A586" s="140">
        <f t="shared" si="218"/>
        <v>44101</v>
      </c>
      <c r="B586" s="141">
        <f t="shared" ca="1" si="224"/>
        <v>161185.5675</v>
      </c>
      <c r="C586" s="142">
        <f t="shared" si="219"/>
        <v>150000</v>
      </c>
      <c r="D586" s="143">
        <f ca="1">IF(A586&lt;$B$1,VLOOKUP(A586,[1]DI!$A$4:$B$15000,2,FALSE),0)</f>
        <v>0</v>
      </c>
      <c r="E586" s="142">
        <f t="shared" ca="1" si="225"/>
        <v>0</v>
      </c>
      <c r="F586" s="144">
        <f t="shared" si="220"/>
        <v>1.03</v>
      </c>
      <c r="G586" s="145">
        <f t="shared" ref="G586:G649" ca="1" si="239">TRUNC((1+(E586*F586)),15)</f>
        <v>1</v>
      </c>
      <c r="H586" s="142">
        <f ca="1">TRUNC(PRODUCT(G$10:G585),15)</f>
        <v>1.0745704517266299</v>
      </c>
      <c r="I586" s="142">
        <f t="shared" si="221"/>
        <v>1</v>
      </c>
      <c r="J586" s="142">
        <f t="shared" ref="J586:J649" ca="1" si="240">ROUND(TRUNC(H586/I586,15),8)</f>
        <v>1.07457045</v>
      </c>
      <c r="K586" s="142">
        <f t="shared" ref="K586:K649" ca="1" si="241">TRUNC((C586*(J586-1)),8)</f>
        <v>11185.567499999999</v>
      </c>
      <c r="L586" s="146">
        <f>IF(VLOOKUP(A586,$U$12:$AD$125,8)=VLOOKUP(A585,$U$12:$AD$125,8),0,VLOOKUP(A586,U$12:$AD$125,8))</f>
        <v>0</v>
      </c>
      <c r="M586" s="147">
        <f>IF(L586&gt;0,VLOOKUP(L586,T$12:$AC$125,7),0)</f>
        <v>0</v>
      </c>
      <c r="N586" s="142">
        <f t="shared" ref="N586:N649" si="242">IF(M586&gt;0,(C$10*M586),0)</f>
        <v>0</v>
      </c>
      <c r="O586" s="142">
        <f t="shared" ref="O586:O649" ca="1" si="243">(K586+N586)</f>
        <v>11185.567499999999</v>
      </c>
      <c r="P586" s="148" t="str">
        <f t="shared" si="222"/>
        <v>A+J=</v>
      </c>
      <c r="Q586" s="149">
        <f t="shared" si="223"/>
        <v>44266</v>
      </c>
      <c r="R586" s="12"/>
      <c r="S586" s="12"/>
      <c r="T586" s="12"/>
      <c r="U586" s="12"/>
      <c r="V586" s="12"/>
      <c r="W586" s="12"/>
      <c r="X586" s="12"/>
      <c r="Y586" s="12"/>
      <c r="Z586" s="12"/>
      <c r="AA586" s="12"/>
      <c r="AB586" s="12"/>
      <c r="AC586" s="12"/>
      <c r="AD586" s="12"/>
      <c r="AE586" s="12"/>
      <c r="AF586" s="113">
        <f t="shared" si="236"/>
        <v>43966</v>
      </c>
      <c r="AG586" s="18">
        <f t="shared" ca="1" si="237"/>
        <v>159821.28450000001</v>
      </c>
      <c r="AH586" s="18">
        <f t="shared" si="237"/>
        <v>150000</v>
      </c>
      <c r="AI586" s="6">
        <f t="shared" ca="1" si="237"/>
        <v>2.9000000000000005E-2</v>
      </c>
      <c r="AJ586" s="19">
        <f t="shared" ca="1" si="237"/>
        <v>1.1345000000000001E-4</v>
      </c>
      <c r="AK586" s="6">
        <f t="shared" si="237"/>
        <v>1.03</v>
      </c>
      <c r="AL586" s="113">
        <f t="shared" si="234"/>
        <v>43966</v>
      </c>
      <c r="AM586" s="19">
        <f t="shared" ca="1" si="238"/>
        <v>1.0654752300000001</v>
      </c>
      <c r="AN586" s="18">
        <f t="shared" ca="1" si="238"/>
        <v>9821.2844999999998</v>
      </c>
      <c r="AO586" s="12">
        <f t="shared" si="238"/>
        <v>0</v>
      </c>
      <c r="AP586" s="20">
        <f t="shared" si="238"/>
        <v>0</v>
      </c>
      <c r="AQ586" s="18">
        <f t="shared" si="238"/>
        <v>0</v>
      </c>
      <c r="AR586" s="13" t="str">
        <f t="shared" si="238"/>
        <v>A+J=</v>
      </c>
      <c r="AS586" s="113">
        <f t="shared" si="238"/>
        <v>44266</v>
      </c>
      <c r="AT586" s="21"/>
      <c r="AU586" s="21"/>
      <c r="AV586" s="45"/>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c r="GI586" s="21"/>
      <c r="GJ586" s="21"/>
      <c r="GK586" s="21"/>
      <c r="GL586" s="21"/>
      <c r="GM586" s="21"/>
      <c r="GN586" s="21"/>
    </row>
    <row r="587" spans="1:196" x14ac:dyDescent="0.2">
      <c r="A587" s="140">
        <f t="shared" ref="A587:A650" si="244">(A586+1)</f>
        <v>44102</v>
      </c>
      <c r="B587" s="141">
        <f t="shared" ca="1" si="224"/>
        <v>161185.5675</v>
      </c>
      <c r="C587" s="142">
        <f t="shared" ref="C587:C650" si="245">TRUNC(C586-N586,8)</f>
        <v>150000</v>
      </c>
      <c r="D587" s="143">
        <f ca="1">IF(A587&lt;$B$1,VLOOKUP(A587,[1]DI!$A$4:$B$15000,2,FALSE),0)</f>
        <v>1.9000000000000006E-2</v>
      </c>
      <c r="E587" s="142">
        <f t="shared" ca="1" si="225"/>
        <v>7.4690000000000005E-5</v>
      </c>
      <c r="F587" s="144">
        <f t="shared" ref="F587:F650" si="246">F586</f>
        <v>1.03</v>
      </c>
      <c r="G587" s="145">
        <f t="shared" ca="1" si="239"/>
        <v>1.0000769306999999</v>
      </c>
      <c r="H587" s="142">
        <f ca="1">TRUNC(PRODUCT(G$10:G586),15)</f>
        <v>1.0745704517266299</v>
      </c>
      <c r="I587" s="142">
        <f t="shared" ref="I587:I650" si="247">IF(OR(L586&gt;0,L586="E"),H586,I586)</f>
        <v>1</v>
      </c>
      <c r="J587" s="142">
        <f t="shared" ca="1" si="240"/>
        <v>1.07457045</v>
      </c>
      <c r="K587" s="142">
        <f t="shared" ca="1" si="241"/>
        <v>11185.567499999999</v>
      </c>
      <c r="L587" s="146">
        <f>IF(VLOOKUP(A587,$U$12:$AD$125,8)=VLOOKUP(A586,$U$12:$AD$125,8),0,VLOOKUP(A587,U$12:$AD$125,8))</f>
        <v>0</v>
      </c>
      <c r="M587" s="147">
        <f>IF(L587&gt;0,VLOOKUP(L587,T$12:$AC$125,7),0)</f>
        <v>0</v>
      </c>
      <c r="N587" s="142">
        <f t="shared" si="242"/>
        <v>0</v>
      </c>
      <c r="O587" s="142">
        <f t="shared" ca="1" si="243"/>
        <v>11185.567499999999</v>
      </c>
      <c r="P587" s="148" t="str">
        <f t="shared" ref="P587:P650" si="248">IF(L586&gt;0,VLOOKUP(A586,$U$12:$AD$125,9),P586)</f>
        <v>A+J=</v>
      </c>
      <c r="Q587" s="149">
        <f t="shared" ref="Q587:Q650" si="249">IF(L586&gt;0,VLOOKUP(A586,$U$12:$AD$125,10),Q586)</f>
        <v>44266</v>
      </c>
      <c r="R587" s="12"/>
      <c r="S587" s="12"/>
      <c r="T587" s="12"/>
      <c r="U587" s="12"/>
      <c r="V587" s="12"/>
      <c r="W587" s="12"/>
      <c r="X587" s="12"/>
      <c r="Y587" s="12"/>
      <c r="Z587" s="12"/>
      <c r="AA587" s="12"/>
      <c r="AB587" s="12"/>
      <c r="AC587" s="12"/>
      <c r="AD587" s="12"/>
      <c r="AE587" s="12"/>
      <c r="AF587" s="113">
        <f t="shared" si="236"/>
        <v>43967</v>
      </c>
      <c r="AG587" s="18">
        <f t="shared" ca="1" si="237"/>
        <v>159839.9595</v>
      </c>
      <c r="AH587" s="18">
        <f t="shared" si="237"/>
        <v>150000</v>
      </c>
      <c r="AI587" s="6">
        <f t="shared" ca="1" si="237"/>
        <v>0</v>
      </c>
      <c r="AJ587" s="19">
        <f t="shared" ca="1" si="237"/>
        <v>0</v>
      </c>
      <c r="AK587" s="6">
        <f t="shared" si="237"/>
        <v>1.03</v>
      </c>
      <c r="AL587" s="113">
        <f t="shared" si="234"/>
        <v>43967</v>
      </c>
      <c r="AM587" s="19">
        <f t="shared" ca="1" si="238"/>
        <v>1.06559973</v>
      </c>
      <c r="AN587" s="18">
        <f t="shared" ca="1" si="238"/>
        <v>9839.9595000000008</v>
      </c>
      <c r="AO587" s="12">
        <f t="shared" si="238"/>
        <v>0</v>
      </c>
      <c r="AP587" s="20">
        <f t="shared" si="238"/>
        <v>0</v>
      </c>
      <c r="AQ587" s="18">
        <f t="shared" si="238"/>
        <v>0</v>
      </c>
      <c r="AR587" s="13" t="str">
        <f t="shared" si="238"/>
        <v>A+J=</v>
      </c>
      <c r="AS587" s="113">
        <f t="shared" si="238"/>
        <v>44266</v>
      </c>
      <c r="AT587" s="21"/>
      <c r="AU587" s="21"/>
      <c r="AV587" s="45"/>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c r="GI587" s="21"/>
      <c r="GJ587" s="21"/>
      <c r="GK587" s="21"/>
      <c r="GL587" s="21"/>
      <c r="GM587" s="21"/>
      <c r="GN587" s="21"/>
    </row>
    <row r="588" spans="1:196" x14ac:dyDescent="0.2">
      <c r="A588" s="140">
        <f t="shared" si="244"/>
        <v>44103</v>
      </c>
      <c r="B588" s="141">
        <f t="shared" ref="B588:B651" ca="1" si="250">IF(A588&lt;=TODAY(),C588+K588,IF(AND(A588&gt;TODAY(),A588&lt;=$B$1),IF(VLOOKUP(TODAY(),$A$10:$D$5000,4,FALSE)=0,"n.d",C588+K588),"n.d"))</f>
        <v>161197.96799999999</v>
      </c>
      <c r="C588" s="142">
        <f t="shared" si="245"/>
        <v>150000</v>
      </c>
      <c r="D588" s="143">
        <f ca="1">IF(A588&lt;$B$1,VLOOKUP(A588,[1]DI!$A$4:$B$15000,2,FALSE),0)</f>
        <v>1.9000000000000006E-2</v>
      </c>
      <c r="E588" s="142">
        <f t="shared" ca="1" si="225"/>
        <v>7.4690000000000005E-5</v>
      </c>
      <c r="F588" s="144">
        <f t="shared" si="246"/>
        <v>1.03</v>
      </c>
      <c r="G588" s="145">
        <f t="shared" ca="1" si="239"/>
        <v>1.0000769306999999</v>
      </c>
      <c r="H588" s="142">
        <f ca="1">TRUNC(PRODUCT(G$10:G587),15)</f>
        <v>1.0746531191836799</v>
      </c>
      <c r="I588" s="142">
        <f t="shared" si="247"/>
        <v>1</v>
      </c>
      <c r="J588" s="142">
        <f t="shared" ca="1" si="240"/>
        <v>1.07465312</v>
      </c>
      <c r="K588" s="142">
        <f t="shared" ca="1" si="241"/>
        <v>11197.968000000001</v>
      </c>
      <c r="L588" s="146">
        <f>IF(VLOOKUP(A588,$U$12:$AD$125,8)=VLOOKUP(A587,$U$12:$AD$125,8),0,VLOOKUP(A588,U$12:$AD$125,8))</f>
        <v>0</v>
      </c>
      <c r="M588" s="147">
        <f>IF(L588&gt;0,VLOOKUP(L588,T$12:$AC$125,7),0)</f>
        <v>0</v>
      </c>
      <c r="N588" s="142">
        <f t="shared" si="242"/>
        <v>0</v>
      </c>
      <c r="O588" s="142">
        <f t="shared" ca="1" si="243"/>
        <v>11197.968000000001</v>
      </c>
      <c r="P588" s="148" t="str">
        <f t="shared" si="248"/>
        <v>A+J=</v>
      </c>
      <c r="Q588" s="149">
        <f t="shared" si="249"/>
        <v>44266</v>
      </c>
      <c r="R588" s="12"/>
      <c r="S588" s="12"/>
      <c r="T588" s="12"/>
      <c r="U588" s="12"/>
      <c r="V588" s="12"/>
      <c r="W588" s="12"/>
      <c r="X588" s="12"/>
      <c r="Y588" s="12"/>
      <c r="Z588" s="12"/>
      <c r="AA588" s="12"/>
      <c r="AB588" s="12"/>
      <c r="AC588" s="12"/>
      <c r="AD588" s="12"/>
      <c r="AE588" s="12"/>
      <c r="AF588" s="113">
        <f t="shared" si="236"/>
        <v>43968</v>
      </c>
      <c r="AG588" s="18">
        <f t="shared" ca="1" si="237"/>
        <v>159839.9595</v>
      </c>
      <c r="AH588" s="18">
        <f t="shared" si="237"/>
        <v>150000</v>
      </c>
      <c r="AI588" s="6">
        <f t="shared" ca="1" si="237"/>
        <v>0</v>
      </c>
      <c r="AJ588" s="19">
        <f t="shared" ca="1" si="237"/>
        <v>0</v>
      </c>
      <c r="AK588" s="6">
        <f t="shared" si="237"/>
        <v>1.03</v>
      </c>
      <c r="AL588" s="113">
        <f t="shared" si="234"/>
        <v>43968</v>
      </c>
      <c r="AM588" s="19">
        <f t="shared" ca="1" si="238"/>
        <v>1.06559973</v>
      </c>
      <c r="AN588" s="18">
        <f t="shared" ca="1" si="238"/>
        <v>9839.9595000000008</v>
      </c>
      <c r="AO588" s="12">
        <f t="shared" si="238"/>
        <v>0</v>
      </c>
      <c r="AP588" s="20">
        <f t="shared" si="238"/>
        <v>0</v>
      </c>
      <c r="AQ588" s="18">
        <f t="shared" si="238"/>
        <v>0</v>
      </c>
      <c r="AR588" s="13" t="str">
        <f t="shared" si="238"/>
        <v>A+J=</v>
      </c>
      <c r="AS588" s="113">
        <f t="shared" si="238"/>
        <v>44266</v>
      </c>
      <c r="AT588" s="21"/>
      <c r="AU588" s="21"/>
      <c r="AV588" s="45"/>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c r="GI588" s="21"/>
      <c r="GJ588" s="21"/>
      <c r="GK588" s="21"/>
      <c r="GL588" s="21"/>
      <c r="GM588" s="21"/>
      <c r="GN588" s="21"/>
    </row>
    <row r="589" spans="1:196" x14ac:dyDescent="0.2">
      <c r="A589" s="140">
        <f t="shared" si="244"/>
        <v>44104</v>
      </c>
      <c r="B589" s="141">
        <f t="shared" ca="1" si="250"/>
        <v>161210.36850000001</v>
      </c>
      <c r="C589" s="142">
        <f t="shared" si="245"/>
        <v>150000</v>
      </c>
      <c r="D589" s="143">
        <f ca="1">IF(A589&lt;$B$1,VLOOKUP(A589,[1]DI!$A$4:$B$15000,2,FALSE),0)</f>
        <v>1.9000000000000006E-2</v>
      </c>
      <c r="E589" s="142">
        <f t="shared" ref="E589:E652" ca="1" si="251">ROUND((((1+D589)^(1/252)-1)),8)</f>
        <v>7.4690000000000005E-5</v>
      </c>
      <c r="F589" s="144">
        <f t="shared" si="246"/>
        <v>1.03</v>
      </c>
      <c r="G589" s="145">
        <f t="shared" ca="1" si="239"/>
        <v>1.0000769306999999</v>
      </c>
      <c r="H589" s="142">
        <f ca="1">TRUNC(PRODUCT(G$10:G588),15)</f>
        <v>1.0747357930004</v>
      </c>
      <c r="I589" s="142">
        <f t="shared" si="247"/>
        <v>1</v>
      </c>
      <c r="J589" s="142">
        <f t="shared" ca="1" si="240"/>
        <v>1.0747357900000001</v>
      </c>
      <c r="K589" s="142">
        <f t="shared" ca="1" si="241"/>
        <v>11210.3685</v>
      </c>
      <c r="L589" s="146">
        <f>IF(VLOOKUP(A589,$U$12:$AD$125,8)=VLOOKUP(A588,$U$12:$AD$125,8),0,VLOOKUP(A589,U$12:$AD$125,8))</f>
        <v>0</v>
      </c>
      <c r="M589" s="147">
        <f>IF(L589&gt;0,VLOOKUP(L589,T$12:$AC$125,7),0)</f>
        <v>0</v>
      </c>
      <c r="N589" s="142">
        <f t="shared" si="242"/>
        <v>0</v>
      </c>
      <c r="O589" s="142">
        <f t="shared" ca="1" si="243"/>
        <v>11210.3685</v>
      </c>
      <c r="P589" s="148" t="str">
        <f t="shared" si="248"/>
        <v>A+J=</v>
      </c>
      <c r="Q589" s="149">
        <f t="shared" si="249"/>
        <v>44266</v>
      </c>
      <c r="R589" s="12"/>
      <c r="S589" s="12"/>
      <c r="T589" s="12"/>
      <c r="U589" s="12"/>
      <c r="V589" s="12"/>
      <c r="W589" s="12"/>
      <c r="X589" s="12"/>
      <c r="Y589" s="12"/>
      <c r="Z589" s="12"/>
      <c r="AA589" s="12"/>
      <c r="AB589" s="12"/>
      <c r="AC589" s="12"/>
      <c r="AD589" s="12"/>
      <c r="AE589" s="12"/>
      <c r="AF589" s="113">
        <f t="shared" si="236"/>
        <v>43969</v>
      </c>
      <c r="AG589" s="18">
        <f t="shared" ca="1" si="237"/>
        <v>159839.9595</v>
      </c>
      <c r="AH589" s="18">
        <f t="shared" si="237"/>
        <v>150000</v>
      </c>
      <c r="AI589" s="6">
        <f t="shared" ca="1" si="237"/>
        <v>2.9000000000000005E-2</v>
      </c>
      <c r="AJ589" s="19">
        <f t="shared" ca="1" si="237"/>
        <v>1.1345000000000001E-4</v>
      </c>
      <c r="AK589" s="6">
        <f t="shared" si="237"/>
        <v>1.03</v>
      </c>
      <c r="AL589" s="113">
        <f t="shared" si="234"/>
        <v>43969</v>
      </c>
      <c r="AM589" s="19">
        <f t="shared" ca="1" si="238"/>
        <v>1.06559973</v>
      </c>
      <c r="AN589" s="18">
        <f t="shared" ca="1" si="238"/>
        <v>9839.9595000000008</v>
      </c>
      <c r="AO589" s="12">
        <f t="shared" si="238"/>
        <v>0</v>
      </c>
      <c r="AP589" s="20">
        <f t="shared" si="238"/>
        <v>0</v>
      </c>
      <c r="AQ589" s="18">
        <f t="shared" si="238"/>
        <v>0</v>
      </c>
      <c r="AR589" s="13" t="str">
        <f t="shared" si="238"/>
        <v>A+J=</v>
      </c>
      <c r="AS589" s="113">
        <f t="shared" si="238"/>
        <v>44266</v>
      </c>
      <c r="AT589" s="21"/>
      <c r="AU589" s="21"/>
      <c r="AV589" s="45"/>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c r="GI589" s="21"/>
      <c r="GJ589" s="21"/>
      <c r="GK589" s="21"/>
      <c r="GL589" s="21"/>
      <c r="GM589" s="21"/>
      <c r="GN589" s="21"/>
    </row>
    <row r="590" spans="1:196" x14ac:dyDescent="0.2">
      <c r="A590" s="140">
        <f t="shared" si="244"/>
        <v>44105</v>
      </c>
      <c r="B590" s="141">
        <f t="shared" ca="1" si="250"/>
        <v>161222.77050000001</v>
      </c>
      <c r="C590" s="142">
        <f t="shared" si="245"/>
        <v>150000</v>
      </c>
      <c r="D590" s="143">
        <f ca="1">IF(A590&lt;$B$1,VLOOKUP(A590,[1]DI!$A$4:$B$15000,2,FALSE),0)</f>
        <v>1.9000000000000006E-2</v>
      </c>
      <c r="E590" s="142">
        <f t="shared" ca="1" si="251"/>
        <v>7.4690000000000005E-5</v>
      </c>
      <c r="F590" s="144">
        <f t="shared" si="246"/>
        <v>1.03</v>
      </c>
      <c r="G590" s="145">
        <f t="shared" ca="1" si="239"/>
        <v>1.0000769306999999</v>
      </c>
      <c r="H590" s="142">
        <f ca="1">TRUNC(PRODUCT(G$10:G589),15)</f>
        <v>1.0748184731772701</v>
      </c>
      <c r="I590" s="142">
        <f t="shared" si="247"/>
        <v>1</v>
      </c>
      <c r="J590" s="142">
        <f t="shared" ca="1" si="240"/>
        <v>1.0748184700000001</v>
      </c>
      <c r="K590" s="142">
        <f t="shared" ca="1" si="241"/>
        <v>11222.770500000001</v>
      </c>
      <c r="L590" s="146">
        <f>IF(VLOOKUP(A590,$U$12:$AD$125,8)=VLOOKUP(A589,$U$12:$AD$125,8),0,VLOOKUP(A590,U$12:$AD$125,8))</f>
        <v>0</v>
      </c>
      <c r="M590" s="147">
        <f>IF(L590&gt;0,VLOOKUP(L590,T$12:$AC$125,7),0)</f>
        <v>0</v>
      </c>
      <c r="N590" s="142">
        <f t="shared" si="242"/>
        <v>0</v>
      </c>
      <c r="O590" s="142">
        <f t="shared" ca="1" si="243"/>
        <v>11222.770500000001</v>
      </c>
      <c r="P590" s="148" t="str">
        <f t="shared" si="248"/>
        <v>A+J=</v>
      </c>
      <c r="Q590" s="149">
        <f t="shared" si="249"/>
        <v>44266</v>
      </c>
      <c r="R590" s="12"/>
      <c r="S590" s="12"/>
      <c r="T590" s="12"/>
      <c r="U590" s="12"/>
      <c r="V590" s="12"/>
      <c r="W590" s="12"/>
      <c r="X590" s="12"/>
      <c r="Y590" s="12"/>
      <c r="Z590" s="12"/>
      <c r="AA590" s="12"/>
      <c r="AB590" s="12"/>
      <c r="AC590" s="12"/>
      <c r="AD590" s="12"/>
      <c r="AE590" s="12"/>
      <c r="AF590" s="113">
        <f t="shared" si="236"/>
        <v>43970</v>
      </c>
      <c r="AG590" s="18">
        <f t="shared" ca="1" si="237"/>
        <v>159858.63749999</v>
      </c>
      <c r="AH590" s="18">
        <f t="shared" si="237"/>
        <v>150000</v>
      </c>
      <c r="AI590" s="6">
        <f t="shared" ca="1" si="237"/>
        <v>2.9000000000000005E-2</v>
      </c>
      <c r="AJ590" s="19">
        <f t="shared" ca="1" si="237"/>
        <v>1.1345000000000001E-4</v>
      </c>
      <c r="AK590" s="6">
        <f t="shared" si="237"/>
        <v>1.03</v>
      </c>
      <c r="AL590" s="113">
        <f t="shared" si="234"/>
        <v>43970</v>
      </c>
      <c r="AM590" s="19">
        <f t="shared" ca="1" si="238"/>
        <v>1.0657242499999999</v>
      </c>
      <c r="AN590" s="18">
        <f t="shared" ca="1" si="238"/>
        <v>9858.6374999899999</v>
      </c>
      <c r="AO590" s="12">
        <f t="shared" si="238"/>
        <v>0</v>
      </c>
      <c r="AP590" s="20">
        <f t="shared" si="238"/>
        <v>0</v>
      </c>
      <c r="AQ590" s="18">
        <f t="shared" si="238"/>
        <v>0</v>
      </c>
      <c r="AR590" s="13" t="str">
        <f t="shared" si="238"/>
        <v>A+J=</v>
      </c>
      <c r="AS590" s="113">
        <f t="shared" si="238"/>
        <v>44266</v>
      </c>
      <c r="AT590" s="21"/>
      <c r="AU590" s="21"/>
      <c r="AV590" s="45"/>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c r="GI590" s="21"/>
      <c r="GJ590" s="21"/>
      <c r="GK590" s="21"/>
      <c r="GL590" s="21"/>
      <c r="GM590" s="21"/>
      <c r="GN590" s="21"/>
    </row>
    <row r="591" spans="1:196" x14ac:dyDescent="0.2">
      <c r="A591" s="140">
        <f t="shared" si="244"/>
        <v>44106</v>
      </c>
      <c r="B591" s="141">
        <f t="shared" ca="1" si="250"/>
        <v>161235.174</v>
      </c>
      <c r="C591" s="142">
        <f t="shared" si="245"/>
        <v>150000</v>
      </c>
      <c r="D591" s="143">
        <f ca="1">IF(A591&lt;$B$1,VLOOKUP(A591,[1]DI!$A$4:$B$15000,2,FALSE),0)</f>
        <v>1.9000000000000006E-2</v>
      </c>
      <c r="E591" s="142">
        <f t="shared" ca="1" si="251"/>
        <v>7.4690000000000005E-5</v>
      </c>
      <c r="F591" s="144">
        <f t="shared" si="246"/>
        <v>1.03</v>
      </c>
      <c r="G591" s="145">
        <f t="shared" ca="1" si="239"/>
        <v>1.0000769306999999</v>
      </c>
      <c r="H591" s="142">
        <f ca="1">TRUNC(PRODUCT(G$10:G590),15)</f>
        <v>1.07490115971478</v>
      </c>
      <c r="I591" s="142">
        <f t="shared" si="247"/>
        <v>1</v>
      </c>
      <c r="J591" s="142">
        <f t="shared" ca="1" si="240"/>
        <v>1.07490116</v>
      </c>
      <c r="K591" s="142">
        <f t="shared" ca="1" si="241"/>
        <v>11235.174000000001</v>
      </c>
      <c r="L591" s="146">
        <f>IF(VLOOKUP(A591,$U$12:$AD$125,8)=VLOOKUP(A590,$U$12:$AD$125,8),0,VLOOKUP(A591,U$12:$AD$125,8))</f>
        <v>0</v>
      </c>
      <c r="M591" s="147">
        <f>IF(L591&gt;0,VLOOKUP(L591,T$12:$AC$125,7),0)</f>
        <v>0</v>
      </c>
      <c r="N591" s="142">
        <f t="shared" si="242"/>
        <v>0</v>
      </c>
      <c r="O591" s="142">
        <f t="shared" ca="1" si="243"/>
        <v>11235.174000000001</v>
      </c>
      <c r="P591" s="148" t="str">
        <f t="shared" si="248"/>
        <v>A+J=</v>
      </c>
      <c r="Q591" s="149">
        <f t="shared" si="249"/>
        <v>44266</v>
      </c>
      <c r="R591" s="12"/>
      <c r="S591" s="12"/>
      <c r="T591" s="12"/>
      <c r="U591" s="12"/>
      <c r="V591" s="12"/>
      <c r="W591" s="12"/>
      <c r="X591" s="12"/>
      <c r="Y591" s="12"/>
      <c r="Z591" s="12"/>
      <c r="AA591" s="12"/>
      <c r="AB591" s="12"/>
      <c r="AC591" s="12"/>
      <c r="AD591" s="12"/>
      <c r="AE591" s="12"/>
      <c r="AF591" s="113">
        <f t="shared" si="236"/>
        <v>43971</v>
      </c>
      <c r="AG591" s="18">
        <f t="shared" ca="1" si="237"/>
        <v>159877.31700000001</v>
      </c>
      <c r="AH591" s="18">
        <f t="shared" si="237"/>
        <v>150000</v>
      </c>
      <c r="AI591" s="6">
        <f t="shared" ca="1" si="237"/>
        <v>2.9000000000000005E-2</v>
      </c>
      <c r="AJ591" s="19">
        <f t="shared" ca="1" si="237"/>
        <v>1.1345000000000001E-4</v>
      </c>
      <c r="AK591" s="6">
        <f t="shared" si="237"/>
        <v>1.03</v>
      </c>
      <c r="AL591" s="113">
        <f t="shared" si="234"/>
        <v>43971</v>
      </c>
      <c r="AM591" s="19">
        <f t="shared" ca="1" si="238"/>
        <v>1.0658487800000001</v>
      </c>
      <c r="AN591" s="18">
        <f t="shared" ca="1" si="238"/>
        <v>9877.3169999999991</v>
      </c>
      <c r="AO591" s="12">
        <f t="shared" si="238"/>
        <v>0</v>
      </c>
      <c r="AP591" s="20">
        <f t="shared" si="238"/>
        <v>0</v>
      </c>
      <c r="AQ591" s="18">
        <f t="shared" si="238"/>
        <v>0</v>
      </c>
      <c r="AR591" s="13" t="str">
        <f t="shared" si="238"/>
        <v>A+J=</v>
      </c>
      <c r="AS591" s="113">
        <f t="shared" si="238"/>
        <v>44266</v>
      </c>
      <c r="AT591" s="21"/>
      <c r="AU591" s="21"/>
      <c r="AV591" s="45"/>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c r="GI591" s="21"/>
      <c r="GJ591" s="21"/>
      <c r="GK591" s="21"/>
      <c r="GL591" s="21"/>
      <c r="GM591" s="21"/>
      <c r="GN591" s="21"/>
    </row>
    <row r="592" spans="1:196" x14ac:dyDescent="0.2">
      <c r="A592" s="140">
        <f t="shared" si="244"/>
        <v>44107</v>
      </c>
      <c r="B592" s="141">
        <f t="shared" ca="1" si="250"/>
        <v>161247.57750000001</v>
      </c>
      <c r="C592" s="142">
        <f t="shared" si="245"/>
        <v>150000</v>
      </c>
      <c r="D592" s="143">
        <f ca="1">IF(A592&lt;$B$1,VLOOKUP(A592,[1]DI!$A$4:$B$15000,2,FALSE),0)</f>
        <v>0</v>
      </c>
      <c r="E592" s="142">
        <f t="shared" ca="1" si="251"/>
        <v>0</v>
      </c>
      <c r="F592" s="144">
        <f t="shared" si="246"/>
        <v>1.03</v>
      </c>
      <c r="G592" s="145">
        <f t="shared" ca="1" si="239"/>
        <v>1</v>
      </c>
      <c r="H592" s="142">
        <f ca="1">TRUNC(PRODUCT(G$10:G591),15)</f>
        <v>1.0749838526134301</v>
      </c>
      <c r="I592" s="142">
        <f t="shared" si="247"/>
        <v>1</v>
      </c>
      <c r="J592" s="142">
        <f t="shared" ca="1" si="240"/>
        <v>1.07498385</v>
      </c>
      <c r="K592" s="142">
        <f t="shared" ca="1" si="241"/>
        <v>11247.577499999999</v>
      </c>
      <c r="L592" s="146">
        <f>IF(VLOOKUP(A592,$U$12:$AD$125,8)=VLOOKUP(A591,$U$12:$AD$125,8),0,VLOOKUP(A592,U$12:$AD$125,8))</f>
        <v>0</v>
      </c>
      <c r="M592" s="147">
        <f>IF(L592&gt;0,VLOOKUP(L592,T$12:$AC$125,7),0)</f>
        <v>0</v>
      </c>
      <c r="N592" s="142">
        <f t="shared" si="242"/>
        <v>0</v>
      </c>
      <c r="O592" s="142">
        <f t="shared" ca="1" si="243"/>
        <v>11247.577499999999</v>
      </c>
      <c r="P592" s="148" t="str">
        <f t="shared" si="248"/>
        <v>A+J=</v>
      </c>
      <c r="Q592" s="149">
        <f t="shared" si="249"/>
        <v>44266</v>
      </c>
      <c r="R592" s="12"/>
      <c r="S592" s="12"/>
      <c r="T592" s="12"/>
      <c r="U592" s="12"/>
      <c r="V592" s="12"/>
      <c r="W592" s="12"/>
      <c r="X592" s="12"/>
      <c r="Y592" s="12"/>
      <c r="Z592" s="12"/>
      <c r="AA592" s="12"/>
      <c r="AB592" s="12"/>
      <c r="AC592" s="12"/>
      <c r="AD592" s="12"/>
      <c r="AE592" s="12"/>
      <c r="AF592" s="113">
        <f t="shared" si="236"/>
        <v>43972</v>
      </c>
      <c r="AG592" s="18">
        <f t="shared" ca="1" si="237"/>
        <v>159895.99950000001</v>
      </c>
      <c r="AH592" s="18">
        <f t="shared" si="237"/>
        <v>150000</v>
      </c>
      <c r="AI592" s="6">
        <f t="shared" ca="1" si="237"/>
        <v>2.9000000000000005E-2</v>
      </c>
      <c r="AJ592" s="19">
        <f t="shared" ca="1" si="237"/>
        <v>1.1345000000000001E-4</v>
      </c>
      <c r="AK592" s="6">
        <f t="shared" si="237"/>
        <v>1.03</v>
      </c>
      <c r="AL592" s="113">
        <f t="shared" si="234"/>
        <v>43972</v>
      </c>
      <c r="AM592" s="19">
        <f t="shared" ca="1" si="238"/>
        <v>1.0659733300000001</v>
      </c>
      <c r="AN592" s="18">
        <f t="shared" ca="1" si="238"/>
        <v>9895.9994999999999</v>
      </c>
      <c r="AO592" s="12">
        <f t="shared" si="238"/>
        <v>0</v>
      </c>
      <c r="AP592" s="20">
        <f t="shared" si="238"/>
        <v>0</v>
      </c>
      <c r="AQ592" s="18">
        <f t="shared" si="238"/>
        <v>0</v>
      </c>
      <c r="AR592" s="13" t="str">
        <f t="shared" si="238"/>
        <v>A+J=</v>
      </c>
      <c r="AS592" s="113">
        <f t="shared" si="238"/>
        <v>44266</v>
      </c>
      <c r="AT592" s="21"/>
      <c r="AU592" s="21"/>
      <c r="AV592" s="45"/>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c r="GI592" s="21"/>
      <c r="GJ592" s="21"/>
      <c r="GK592" s="21"/>
      <c r="GL592" s="21"/>
      <c r="GM592" s="21"/>
      <c r="GN592" s="21"/>
    </row>
    <row r="593" spans="1:196" x14ac:dyDescent="0.2">
      <c r="A593" s="140">
        <f t="shared" si="244"/>
        <v>44108</v>
      </c>
      <c r="B593" s="141">
        <f t="shared" ca="1" si="250"/>
        <v>161247.57750000001</v>
      </c>
      <c r="C593" s="142">
        <f t="shared" si="245"/>
        <v>150000</v>
      </c>
      <c r="D593" s="143">
        <f ca="1">IF(A593&lt;$B$1,VLOOKUP(A593,[1]DI!$A$4:$B$15000,2,FALSE),0)</f>
        <v>0</v>
      </c>
      <c r="E593" s="142">
        <f t="shared" ca="1" si="251"/>
        <v>0</v>
      </c>
      <c r="F593" s="144">
        <f t="shared" si="246"/>
        <v>1.03</v>
      </c>
      <c r="G593" s="145">
        <f t="shared" ca="1" si="239"/>
        <v>1</v>
      </c>
      <c r="H593" s="142">
        <f ca="1">TRUNC(PRODUCT(G$10:G592),15)</f>
        <v>1.0749838526134301</v>
      </c>
      <c r="I593" s="142">
        <f t="shared" si="247"/>
        <v>1</v>
      </c>
      <c r="J593" s="142">
        <f t="shared" ca="1" si="240"/>
        <v>1.07498385</v>
      </c>
      <c r="K593" s="142">
        <f t="shared" ca="1" si="241"/>
        <v>11247.577499999999</v>
      </c>
      <c r="L593" s="146">
        <f>IF(VLOOKUP(A593,$U$12:$AD$125,8)=VLOOKUP(A592,$U$12:$AD$125,8),0,VLOOKUP(A593,U$12:$AD$125,8))</f>
        <v>0</v>
      </c>
      <c r="M593" s="147">
        <f>IF(L593&gt;0,VLOOKUP(L593,T$12:$AC$125,7),0)</f>
        <v>0</v>
      </c>
      <c r="N593" s="142">
        <f t="shared" si="242"/>
        <v>0</v>
      </c>
      <c r="O593" s="142">
        <f t="shared" ca="1" si="243"/>
        <v>11247.577499999999</v>
      </c>
      <c r="P593" s="148" t="str">
        <f t="shared" si="248"/>
        <v>A+J=</v>
      </c>
      <c r="Q593" s="149">
        <f t="shared" si="249"/>
        <v>44266</v>
      </c>
      <c r="R593" s="12"/>
      <c r="S593" s="12"/>
      <c r="T593" s="12"/>
      <c r="U593" s="12"/>
      <c r="V593" s="12"/>
      <c r="W593" s="12"/>
      <c r="X593" s="12"/>
      <c r="Y593" s="12"/>
      <c r="Z593" s="12"/>
      <c r="AA593" s="12"/>
      <c r="AB593" s="12"/>
      <c r="AC593" s="12"/>
      <c r="AD593" s="12"/>
      <c r="AE593" s="12"/>
      <c r="AF593" s="113">
        <f t="shared" si="236"/>
        <v>43973</v>
      </c>
      <c r="AG593" s="18">
        <f t="shared" ca="1" si="237"/>
        <v>159914.68349999998</v>
      </c>
      <c r="AH593" s="18">
        <f t="shared" si="237"/>
        <v>150000</v>
      </c>
      <c r="AI593" s="6">
        <f t="shared" ca="1" si="237"/>
        <v>2.9000000000000005E-2</v>
      </c>
      <c r="AJ593" s="19">
        <f t="shared" ca="1" si="237"/>
        <v>1.1345000000000001E-4</v>
      </c>
      <c r="AK593" s="6">
        <f t="shared" si="237"/>
        <v>1.03</v>
      </c>
      <c r="AL593" s="113">
        <f t="shared" si="234"/>
        <v>43973</v>
      </c>
      <c r="AM593" s="19">
        <f t="shared" ca="1" si="238"/>
        <v>1.06609789</v>
      </c>
      <c r="AN593" s="18">
        <f t="shared" ca="1" si="238"/>
        <v>9914.6834999999992</v>
      </c>
      <c r="AO593" s="12">
        <f t="shared" si="238"/>
        <v>0</v>
      </c>
      <c r="AP593" s="20">
        <f t="shared" si="238"/>
        <v>0</v>
      </c>
      <c r="AQ593" s="18">
        <f t="shared" si="238"/>
        <v>0</v>
      </c>
      <c r="AR593" s="13" t="str">
        <f t="shared" si="238"/>
        <v>A+J=</v>
      </c>
      <c r="AS593" s="113">
        <f t="shared" si="238"/>
        <v>44266</v>
      </c>
      <c r="AT593" s="21"/>
      <c r="AU593" s="21"/>
      <c r="AV593" s="45"/>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c r="GI593" s="21"/>
      <c r="GJ593" s="21"/>
      <c r="GK593" s="21"/>
      <c r="GL593" s="21"/>
      <c r="GM593" s="21"/>
      <c r="GN593" s="21"/>
    </row>
    <row r="594" spans="1:196" x14ac:dyDescent="0.2">
      <c r="A594" s="140">
        <f t="shared" si="244"/>
        <v>44109</v>
      </c>
      <c r="B594" s="141">
        <f t="shared" ca="1" si="250"/>
        <v>161247.57750000001</v>
      </c>
      <c r="C594" s="142">
        <f t="shared" si="245"/>
        <v>150000</v>
      </c>
      <c r="D594" s="143">
        <f ca="1">IF(A594&lt;$B$1,VLOOKUP(A594,[1]DI!$A$4:$B$15000,2,FALSE),0)</f>
        <v>1.9000000000000006E-2</v>
      </c>
      <c r="E594" s="142">
        <f t="shared" ca="1" si="251"/>
        <v>7.4690000000000005E-5</v>
      </c>
      <c r="F594" s="144">
        <f t="shared" si="246"/>
        <v>1.03</v>
      </c>
      <c r="G594" s="145">
        <f t="shared" ca="1" si="239"/>
        <v>1.0000769306999999</v>
      </c>
      <c r="H594" s="142">
        <f ca="1">TRUNC(PRODUCT(G$10:G593),15)</f>
        <v>1.0749838526134301</v>
      </c>
      <c r="I594" s="142">
        <f t="shared" si="247"/>
        <v>1</v>
      </c>
      <c r="J594" s="142">
        <f t="shared" ca="1" si="240"/>
        <v>1.07498385</v>
      </c>
      <c r="K594" s="142">
        <f t="shared" ca="1" si="241"/>
        <v>11247.577499999999</v>
      </c>
      <c r="L594" s="146">
        <f>IF(VLOOKUP(A594,$U$12:$AD$125,8)=VLOOKUP(A593,$U$12:$AD$125,8),0,VLOOKUP(A594,U$12:$AD$125,8))</f>
        <v>0</v>
      </c>
      <c r="M594" s="147">
        <f>IF(L594&gt;0,VLOOKUP(L594,T$12:$AC$125,7),0)</f>
        <v>0</v>
      </c>
      <c r="N594" s="142">
        <f t="shared" si="242"/>
        <v>0</v>
      </c>
      <c r="O594" s="142">
        <f t="shared" ca="1" si="243"/>
        <v>11247.577499999999</v>
      </c>
      <c r="P594" s="148" t="str">
        <f t="shared" si="248"/>
        <v>A+J=</v>
      </c>
      <c r="Q594" s="149">
        <f t="shared" si="249"/>
        <v>44266</v>
      </c>
      <c r="R594" s="12"/>
      <c r="S594" s="12"/>
      <c r="T594" s="12"/>
      <c r="U594" s="12"/>
      <c r="V594" s="12"/>
      <c r="W594" s="12"/>
      <c r="X594" s="12"/>
      <c r="Y594" s="12"/>
      <c r="Z594" s="12"/>
      <c r="AA594" s="12"/>
      <c r="AB594" s="12"/>
      <c r="AC594" s="12"/>
      <c r="AD594" s="12"/>
      <c r="AE594" s="12"/>
      <c r="AF594" s="113">
        <f t="shared" si="236"/>
        <v>43974</v>
      </c>
      <c r="AG594" s="18">
        <f t="shared" ca="1" si="237"/>
        <v>159933.37049999999</v>
      </c>
      <c r="AH594" s="18">
        <f t="shared" si="237"/>
        <v>150000</v>
      </c>
      <c r="AI594" s="6">
        <f t="shared" ca="1" si="237"/>
        <v>0</v>
      </c>
      <c r="AJ594" s="19">
        <f t="shared" ca="1" si="237"/>
        <v>0</v>
      </c>
      <c r="AK594" s="6">
        <f t="shared" si="237"/>
        <v>1.03</v>
      </c>
      <c r="AL594" s="113">
        <f t="shared" si="234"/>
        <v>43974</v>
      </c>
      <c r="AM594" s="19">
        <f t="shared" ca="1" si="238"/>
        <v>1.06622247</v>
      </c>
      <c r="AN594" s="18">
        <f t="shared" ca="1" si="238"/>
        <v>9933.3705000000009</v>
      </c>
      <c r="AO594" s="12">
        <f t="shared" si="238"/>
        <v>0</v>
      </c>
      <c r="AP594" s="20">
        <f t="shared" si="238"/>
        <v>0</v>
      </c>
      <c r="AQ594" s="18">
        <f t="shared" si="238"/>
        <v>0</v>
      </c>
      <c r="AR594" s="13" t="str">
        <f t="shared" si="238"/>
        <v>A+J=</v>
      </c>
      <c r="AS594" s="113">
        <f t="shared" si="238"/>
        <v>44266</v>
      </c>
      <c r="AT594" s="21"/>
      <c r="AU594" s="21"/>
      <c r="AV594" s="45"/>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c r="GI594" s="21"/>
      <c r="GJ594" s="21"/>
      <c r="GK594" s="21"/>
      <c r="GL594" s="21"/>
      <c r="GM594" s="21"/>
      <c r="GN594" s="21"/>
    </row>
    <row r="595" spans="1:196" x14ac:dyDescent="0.2">
      <c r="A595" s="140">
        <f t="shared" si="244"/>
        <v>44110</v>
      </c>
      <c r="B595" s="141">
        <f t="shared" ca="1" si="250"/>
        <v>161259.98250000001</v>
      </c>
      <c r="C595" s="142">
        <f t="shared" si="245"/>
        <v>150000</v>
      </c>
      <c r="D595" s="143">
        <f ca="1">IF(A595&lt;$B$1,VLOOKUP(A595,[1]DI!$A$4:$B$15000,2,FALSE),0)</f>
        <v>1.9000000000000006E-2</v>
      </c>
      <c r="E595" s="142">
        <f t="shared" ca="1" si="251"/>
        <v>7.4690000000000005E-5</v>
      </c>
      <c r="F595" s="144">
        <f t="shared" si="246"/>
        <v>1.03</v>
      </c>
      <c r="G595" s="145">
        <f t="shared" ca="1" si="239"/>
        <v>1.0000769306999999</v>
      </c>
      <c r="H595" s="142">
        <f ca="1">TRUNC(PRODUCT(G$10:G594),15)</f>
        <v>1.0750665518736999</v>
      </c>
      <c r="I595" s="142">
        <f t="shared" si="247"/>
        <v>1</v>
      </c>
      <c r="J595" s="142">
        <f t="shared" ca="1" si="240"/>
        <v>1.0750665500000001</v>
      </c>
      <c r="K595" s="142">
        <f t="shared" ca="1" si="241"/>
        <v>11259.9825</v>
      </c>
      <c r="L595" s="146">
        <f>IF(VLOOKUP(A595,$U$12:$AD$125,8)=VLOOKUP(A594,$U$12:$AD$125,8),0,VLOOKUP(A595,U$12:$AD$125,8))</f>
        <v>0</v>
      </c>
      <c r="M595" s="147">
        <f>IF(L595&gt;0,VLOOKUP(L595,T$12:$AC$125,7),0)</f>
        <v>0</v>
      </c>
      <c r="N595" s="142">
        <f t="shared" si="242"/>
        <v>0</v>
      </c>
      <c r="O595" s="142">
        <f t="shared" ca="1" si="243"/>
        <v>11259.9825</v>
      </c>
      <c r="P595" s="148" t="str">
        <f t="shared" si="248"/>
        <v>A+J=</v>
      </c>
      <c r="Q595" s="149">
        <f t="shared" si="249"/>
        <v>44266</v>
      </c>
      <c r="R595" s="12"/>
      <c r="S595" s="12"/>
      <c r="T595" s="12"/>
      <c r="U595" s="12"/>
      <c r="V595" s="12"/>
      <c r="W595" s="12"/>
      <c r="X595" s="12"/>
      <c r="Y595" s="12"/>
      <c r="Z595" s="12"/>
      <c r="AA595" s="12"/>
      <c r="AB595" s="12"/>
      <c r="AC595" s="12"/>
      <c r="AD595" s="12"/>
      <c r="AE595" s="12"/>
      <c r="AF595" s="113"/>
      <c r="AG595" s="18"/>
      <c r="AH595" s="18"/>
      <c r="AI595" s="6"/>
      <c r="AJ595" s="19"/>
      <c r="AK595" s="6"/>
      <c r="AL595" s="113"/>
      <c r="AM595" s="19"/>
      <c r="AN595" s="18"/>
      <c r="AO595" s="12"/>
      <c r="AP595" s="20"/>
      <c r="AQ595" s="18"/>
      <c r="AR595" s="13"/>
      <c r="AS595" s="113"/>
      <c r="AT595" s="21"/>
      <c r="AU595" s="21"/>
      <c r="AV595" s="45"/>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c r="GI595" s="21"/>
      <c r="GJ595" s="21"/>
      <c r="GK595" s="21"/>
      <c r="GL595" s="21"/>
      <c r="GM595" s="21"/>
      <c r="GN595" s="21"/>
    </row>
    <row r="596" spans="1:196" x14ac:dyDescent="0.2">
      <c r="A596" s="140">
        <f t="shared" si="244"/>
        <v>44111</v>
      </c>
      <c r="B596" s="141">
        <f t="shared" ca="1" si="250"/>
        <v>161272.389</v>
      </c>
      <c r="C596" s="142">
        <f t="shared" si="245"/>
        <v>150000</v>
      </c>
      <c r="D596" s="143">
        <f ca="1">IF(A596&lt;$B$1,VLOOKUP(A596,[1]DI!$A$4:$B$15000,2,FALSE),0)</f>
        <v>1.9000000000000006E-2</v>
      </c>
      <c r="E596" s="142">
        <f t="shared" ca="1" si="251"/>
        <v>7.4690000000000005E-5</v>
      </c>
      <c r="F596" s="144">
        <f t="shared" si="246"/>
        <v>1.03</v>
      </c>
      <c r="G596" s="145">
        <f t="shared" ca="1" si="239"/>
        <v>1.0000769306999999</v>
      </c>
      <c r="H596" s="142">
        <f ca="1">TRUNC(PRODUCT(G$10:G595),15)</f>
        <v>1.0751492574960799</v>
      </c>
      <c r="I596" s="142">
        <f t="shared" si="247"/>
        <v>1</v>
      </c>
      <c r="J596" s="142">
        <f t="shared" ca="1" si="240"/>
        <v>1.0751492600000001</v>
      </c>
      <c r="K596" s="142">
        <f t="shared" ca="1" si="241"/>
        <v>11272.388999999999</v>
      </c>
      <c r="L596" s="146">
        <f>IF(VLOOKUP(A596,$U$12:$AD$125,8)=VLOOKUP(A595,$U$12:$AD$125,8),0,VLOOKUP(A596,U$12:$AD$125,8))</f>
        <v>0</v>
      </c>
      <c r="M596" s="147">
        <f>IF(L596&gt;0,VLOOKUP(L596,T$12:$AC$125,7),0)</f>
        <v>0</v>
      </c>
      <c r="N596" s="142">
        <f t="shared" si="242"/>
        <v>0</v>
      </c>
      <c r="O596" s="142">
        <f t="shared" ca="1" si="243"/>
        <v>11272.388999999999</v>
      </c>
      <c r="P596" s="148" t="str">
        <f t="shared" si="248"/>
        <v>A+J=</v>
      </c>
      <c r="Q596" s="149">
        <f t="shared" si="249"/>
        <v>44266</v>
      </c>
      <c r="R596" s="12"/>
      <c r="S596" s="12"/>
      <c r="T596" s="12"/>
      <c r="U596" s="12"/>
      <c r="V596" s="12"/>
      <c r="W596" s="12"/>
      <c r="X596" s="12"/>
      <c r="Y596" s="12"/>
      <c r="Z596" s="12"/>
      <c r="AA596" s="12"/>
      <c r="AB596" s="12"/>
      <c r="AC596" s="12"/>
      <c r="AD596" s="12"/>
      <c r="AE596" s="12"/>
      <c r="AF596" s="113" t="str">
        <f t="shared" ref="AF596:AS596" si="252">$B$6</f>
        <v>LF001900255</v>
      </c>
      <c r="AG596" s="12" t="str">
        <f t="shared" si="252"/>
        <v>LF001900255</v>
      </c>
      <c r="AH596" s="12" t="str">
        <f t="shared" si="252"/>
        <v>LF001900255</v>
      </c>
      <c r="AI596" s="12" t="str">
        <f t="shared" si="252"/>
        <v>LF001900255</v>
      </c>
      <c r="AJ596" s="12" t="str">
        <f t="shared" si="252"/>
        <v>LF001900255</v>
      </c>
      <c r="AK596" s="6" t="str">
        <f t="shared" si="252"/>
        <v>LF001900255</v>
      </c>
      <c r="AL596" s="113" t="str">
        <f t="shared" si="252"/>
        <v>LF001900255</v>
      </c>
      <c r="AM596" s="12" t="str">
        <f t="shared" si="252"/>
        <v>LF001900255</v>
      </c>
      <c r="AN596" s="12" t="str">
        <f t="shared" si="252"/>
        <v>LF001900255</v>
      </c>
      <c r="AO596" s="12" t="str">
        <f t="shared" si="252"/>
        <v>LF001900255</v>
      </c>
      <c r="AP596" s="20" t="str">
        <f t="shared" si="252"/>
        <v>LF001900255</v>
      </c>
      <c r="AQ596" s="12" t="str">
        <f t="shared" si="252"/>
        <v>LF001900255</v>
      </c>
      <c r="AR596" s="13" t="str">
        <f t="shared" si="252"/>
        <v>LF001900255</v>
      </c>
      <c r="AS596" s="113" t="str">
        <f t="shared" si="252"/>
        <v>LF001900255</v>
      </c>
      <c r="AT596" s="21"/>
      <c r="AU596" s="21"/>
      <c r="AV596" s="45"/>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c r="GI596" s="21"/>
      <c r="GJ596" s="21"/>
      <c r="GK596" s="21"/>
      <c r="GL596" s="21"/>
      <c r="GM596" s="21"/>
      <c r="GN596" s="21"/>
    </row>
    <row r="597" spans="1:196" x14ac:dyDescent="0.2">
      <c r="A597" s="140">
        <f t="shared" si="244"/>
        <v>44112</v>
      </c>
      <c r="B597" s="141">
        <f t="shared" ca="1" si="250"/>
        <v>161284.79550000001</v>
      </c>
      <c r="C597" s="142">
        <f t="shared" si="245"/>
        <v>150000</v>
      </c>
      <c r="D597" s="143">
        <f ca="1">IF(A597&lt;$B$1,VLOOKUP(A597,[1]DI!$A$4:$B$15000,2,FALSE),0)</f>
        <v>1.9000000000000006E-2</v>
      </c>
      <c r="E597" s="142">
        <f t="shared" ca="1" si="251"/>
        <v>7.4690000000000005E-5</v>
      </c>
      <c r="F597" s="144">
        <f t="shared" si="246"/>
        <v>1.03</v>
      </c>
      <c r="G597" s="145">
        <f t="shared" ca="1" si="239"/>
        <v>1.0000769306999999</v>
      </c>
      <c r="H597" s="142">
        <f ca="1">TRUNC(PRODUCT(G$10:G596),15)</f>
        <v>1.0752319694810599</v>
      </c>
      <c r="I597" s="142">
        <f t="shared" si="247"/>
        <v>1</v>
      </c>
      <c r="J597" s="142">
        <f t="shared" ca="1" si="240"/>
        <v>1.0752319699999999</v>
      </c>
      <c r="K597" s="142">
        <f t="shared" ca="1" si="241"/>
        <v>11284.7955</v>
      </c>
      <c r="L597" s="146">
        <f>IF(VLOOKUP(A597,$U$12:$AD$125,8)=VLOOKUP(A596,$U$12:$AD$125,8),0,VLOOKUP(A597,U$12:$AD$125,8))</f>
        <v>0</v>
      </c>
      <c r="M597" s="147">
        <f>IF(L597&gt;0,VLOOKUP(L597,T$12:$AC$125,7),0)</f>
        <v>0</v>
      </c>
      <c r="N597" s="142">
        <f t="shared" si="242"/>
        <v>0</v>
      </c>
      <c r="O597" s="142">
        <f t="shared" ca="1" si="243"/>
        <v>11284.7955</v>
      </c>
      <c r="P597" s="148" t="str">
        <f t="shared" si="248"/>
        <v>A+J=</v>
      </c>
      <c r="Q597" s="149">
        <f t="shared" si="249"/>
        <v>44266</v>
      </c>
      <c r="R597" s="12"/>
      <c r="S597" s="12"/>
      <c r="T597" s="12"/>
      <c r="U597" s="12"/>
      <c r="V597" s="12"/>
      <c r="W597" s="12"/>
      <c r="X597" s="12"/>
      <c r="Y597" s="12"/>
      <c r="Z597" s="12"/>
      <c r="AA597" s="12"/>
      <c r="AB597" s="12"/>
      <c r="AC597" s="12"/>
      <c r="AD597" s="12"/>
      <c r="AE597" s="12"/>
      <c r="AF597" s="65" t="s">
        <v>14</v>
      </c>
      <c r="AG597" s="4" t="s">
        <v>7</v>
      </c>
      <c r="AH597" s="4" t="s">
        <v>8</v>
      </c>
      <c r="AI597" s="41" t="s">
        <v>9</v>
      </c>
      <c r="AJ597" s="42" t="s">
        <v>9</v>
      </c>
      <c r="AK597" s="41" t="s">
        <v>9</v>
      </c>
      <c r="AL597" s="115" t="s">
        <v>14</v>
      </c>
      <c r="AM597" s="42" t="s">
        <v>9</v>
      </c>
      <c r="AN597" s="4" t="s">
        <v>10</v>
      </c>
      <c r="AO597" s="9" t="s">
        <v>11</v>
      </c>
      <c r="AP597" s="43" t="s">
        <v>12</v>
      </c>
      <c r="AQ597" s="4" t="s">
        <v>12</v>
      </c>
      <c r="AR597" s="44" t="s">
        <v>13</v>
      </c>
      <c r="AS597" s="65" t="s">
        <v>13</v>
      </c>
      <c r="AT597" s="21"/>
      <c r="AU597" s="21"/>
      <c r="AV597" s="45"/>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c r="GI597" s="21"/>
      <c r="GJ597" s="21"/>
      <c r="GK597" s="21"/>
      <c r="GL597" s="21"/>
      <c r="GM597" s="21"/>
      <c r="GN597" s="21"/>
    </row>
    <row r="598" spans="1:196" x14ac:dyDescent="0.2">
      <c r="A598" s="140">
        <f t="shared" si="244"/>
        <v>44113</v>
      </c>
      <c r="B598" s="141">
        <f t="shared" ca="1" si="250"/>
        <v>161297.2035</v>
      </c>
      <c r="C598" s="142">
        <f t="shared" si="245"/>
        <v>150000</v>
      </c>
      <c r="D598" s="143">
        <f ca="1">IF(A598&lt;$B$1,VLOOKUP(A598,[1]DI!$A$4:$B$15000,2,FALSE),0)</f>
        <v>1.9000000000000006E-2</v>
      </c>
      <c r="E598" s="142">
        <f t="shared" ca="1" si="251"/>
        <v>7.4690000000000005E-5</v>
      </c>
      <c r="F598" s="144">
        <f t="shared" si="246"/>
        <v>1.03</v>
      </c>
      <c r="G598" s="145">
        <f t="shared" ca="1" si="239"/>
        <v>1.0000769306999999</v>
      </c>
      <c r="H598" s="142">
        <f ca="1">TRUNC(PRODUCT(G$10:G597),15)</f>
        <v>1.07531468782914</v>
      </c>
      <c r="I598" s="142">
        <f t="shared" si="247"/>
        <v>1</v>
      </c>
      <c r="J598" s="142">
        <f t="shared" ca="1" si="240"/>
        <v>1.0753146899999999</v>
      </c>
      <c r="K598" s="142">
        <f t="shared" ca="1" si="241"/>
        <v>11297.2035</v>
      </c>
      <c r="L598" s="146">
        <f>IF(VLOOKUP(A598,$U$12:$AD$125,8)=VLOOKUP(A597,$U$12:$AD$125,8),0,VLOOKUP(A598,U$12:$AD$125,8))</f>
        <v>0</v>
      </c>
      <c r="M598" s="147">
        <f>IF(L598&gt;0,VLOOKUP(L598,T$12:$AC$125,7),0)</f>
        <v>0</v>
      </c>
      <c r="N598" s="142">
        <f t="shared" si="242"/>
        <v>0</v>
      </c>
      <c r="O598" s="142">
        <f t="shared" ca="1" si="243"/>
        <v>11297.2035</v>
      </c>
      <c r="P598" s="148" t="str">
        <f t="shared" si="248"/>
        <v>A+J=</v>
      </c>
      <c r="Q598" s="149">
        <f t="shared" si="249"/>
        <v>44266</v>
      </c>
      <c r="R598" s="12"/>
      <c r="S598" s="12"/>
      <c r="T598" s="12"/>
      <c r="U598" s="12"/>
      <c r="V598" s="12"/>
      <c r="W598" s="12"/>
      <c r="X598" s="12"/>
      <c r="Y598" s="12"/>
      <c r="Z598" s="12"/>
      <c r="AA598" s="12"/>
      <c r="AB598" s="12"/>
      <c r="AC598" s="12"/>
      <c r="AD598" s="12"/>
      <c r="AE598" s="12"/>
      <c r="AF598" s="65" t="s">
        <v>66</v>
      </c>
      <c r="AG598" s="18" t="str">
        <f>$B$6</f>
        <v>LF001900255</v>
      </c>
      <c r="AH598" s="4" t="s">
        <v>16</v>
      </c>
      <c r="AI598" s="24" t="s">
        <v>17</v>
      </c>
      <c r="AJ598" s="7"/>
      <c r="AK598" s="24" t="s">
        <v>18</v>
      </c>
      <c r="AL598" s="65"/>
      <c r="AM598" s="7"/>
      <c r="AN598" s="4"/>
      <c r="AO598" s="9"/>
      <c r="AP598" s="43"/>
      <c r="AQ598" s="4"/>
      <c r="AR598" s="44" t="s">
        <v>21</v>
      </c>
      <c r="AS598" s="65" t="s">
        <v>21</v>
      </c>
      <c r="AT598" s="21"/>
      <c r="AU598" s="21"/>
      <c r="AV598" s="45"/>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c r="GI598" s="21"/>
      <c r="GJ598" s="21"/>
      <c r="GK598" s="21"/>
      <c r="GL598" s="21"/>
      <c r="GM598" s="21"/>
      <c r="GN598" s="21"/>
    </row>
    <row r="599" spans="1:196" x14ac:dyDescent="0.2">
      <c r="A599" s="140">
        <f t="shared" si="244"/>
        <v>44114</v>
      </c>
      <c r="B599" s="141">
        <f t="shared" ca="1" si="250"/>
        <v>161309.6115</v>
      </c>
      <c r="C599" s="142">
        <f t="shared" si="245"/>
        <v>150000</v>
      </c>
      <c r="D599" s="143">
        <f ca="1">IF(A599&lt;$B$1,VLOOKUP(A599,[1]DI!$A$4:$B$15000,2,FALSE),0)</f>
        <v>0</v>
      </c>
      <c r="E599" s="142">
        <f t="shared" ca="1" si="251"/>
        <v>0</v>
      </c>
      <c r="F599" s="144">
        <f t="shared" si="246"/>
        <v>1.03</v>
      </c>
      <c r="G599" s="145">
        <f t="shared" ca="1" si="239"/>
        <v>1</v>
      </c>
      <c r="H599" s="142">
        <f ca="1">TRUNC(PRODUCT(G$10:G598),15)</f>
        <v>1.0753974125407899</v>
      </c>
      <c r="I599" s="142">
        <f t="shared" si="247"/>
        <v>1</v>
      </c>
      <c r="J599" s="142">
        <f t="shared" ca="1" si="240"/>
        <v>1.0753974100000001</v>
      </c>
      <c r="K599" s="142">
        <f t="shared" ca="1" si="241"/>
        <v>11309.611500000001</v>
      </c>
      <c r="L599" s="146">
        <f>IF(VLOOKUP(A599,$U$12:$AD$125,8)=VLOOKUP(A598,$U$12:$AD$125,8),0,VLOOKUP(A599,U$12:$AD$125,8))</f>
        <v>0</v>
      </c>
      <c r="M599" s="147">
        <f>IF(L599&gt;0,VLOOKUP(L599,T$12:$AC$125,7),0)</f>
        <v>0</v>
      </c>
      <c r="N599" s="142">
        <f t="shared" si="242"/>
        <v>0</v>
      </c>
      <c r="O599" s="142">
        <f t="shared" ca="1" si="243"/>
        <v>11309.611500000001</v>
      </c>
      <c r="P599" s="148" t="str">
        <f t="shared" si="248"/>
        <v>A+J=</v>
      </c>
      <c r="Q599" s="149">
        <f t="shared" si="249"/>
        <v>44266</v>
      </c>
      <c r="R599" s="12"/>
      <c r="S599" s="12"/>
      <c r="T599" s="12"/>
      <c r="U599" s="12"/>
      <c r="V599" s="12"/>
      <c r="W599" s="12"/>
      <c r="X599" s="12"/>
      <c r="Y599" s="12"/>
      <c r="Z599" s="12"/>
      <c r="AA599" s="12"/>
      <c r="AB599" s="12"/>
      <c r="AC599" s="12"/>
      <c r="AD599" s="12"/>
      <c r="AE599" s="12"/>
      <c r="AF599" s="65" t="s">
        <v>66</v>
      </c>
      <c r="AG599" s="18"/>
      <c r="AH599" s="4"/>
      <c r="AI599" s="24"/>
      <c r="AJ599" s="7"/>
      <c r="AK599" s="24"/>
      <c r="AL599" s="65"/>
      <c r="AM599" s="7"/>
      <c r="AN599" s="4"/>
      <c r="AO599" s="9"/>
      <c r="AP599" s="43"/>
      <c r="AQ599" s="4"/>
      <c r="AR599" s="44" t="s">
        <v>25</v>
      </c>
      <c r="AS599" s="65" t="s">
        <v>14</v>
      </c>
      <c r="AT599" s="21"/>
      <c r="AU599" s="21"/>
      <c r="AV599" s="45"/>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c r="GI599" s="21"/>
      <c r="GJ599" s="21"/>
      <c r="GK599" s="21"/>
      <c r="GL599" s="21"/>
      <c r="GM599" s="21"/>
      <c r="GN599" s="21"/>
    </row>
    <row r="600" spans="1:196" x14ac:dyDescent="0.2">
      <c r="A600" s="140">
        <f t="shared" si="244"/>
        <v>44115</v>
      </c>
      <c r="B600" s="141">
        <f t="shared" ca="1" si="250"/>
        <v>161309.6115</v>
      </c>
      <c r="C600" s="142">
        <f t="shared" si="245"/>
        <v>150000</v>
      </c>
      <c r="D600" s="143">
        <f ca="1">IF(A600&lt;$B$1,VLOOKUP(A600,[1]DI!$A$4:$B$15000,2,FALSE),0)</f>
        <v>0</v>
      </c>
      <c r="E600" s="142">
        <f t="shared" ca="1" si="251"/>
        <v>0</v>
      </c>
      <c r="F600" s="144">
        <f t="shared" si="246"/>
        <v>1.03</v>
      </c>
      <c r="G600" s="145">
        <f t="shared" ca="1" si="239"/>
        <v>1</v>
      </c>
      <c r="H600" s="142">
        <f ca="1">TRUNC(PRODUCT(G$10:G599),15)</f>
        <v>1.0753974125407899</v>
      </c>
      <c r="I600" s="142">
        <f t="shared" si="247"/>
        <v>1</v>
      </c>
      <c r="J600" s="142">
        <f t="shared" ca="1" si="240"/>
        <v>1.0753974100000001</v>
      </c>
      <c r="K600" s="142">
        <f t="shared" ca="1" si="241"/>
        <v>11309.611500000001</v>
      </c>
      <c r="L600" s="146">
        <f>IF(VLOOKUP(A600,$U$12:$AD$125,8)=VLOOKUP(A599,$U$12:$AD$125,8),0,VLOOKUP(A600,U$12:$AD$125,8))</f>
        <v>0</v>
      </c>
      <c r="M600" s="147">
        <f>IF(L600&gt;0,VLOOKUP(L600,T$12:$AC$125,7),0)</f>
        <v>0</v>
      </c>
      <c r="N600" s="142">
        <f t="shared" si="242"/>
        <v>0</v>
      </c>
      <c r="O600" s="142">
        <f t="shared" ca="1" si="243"/>
        <v>11309.611500000001</v>
      </c>
      <c r="P600" s="148" t="str">
        <f t="shared" si="248"/>
        <v>A+J=</v>
      </c>
      <c r="Q600" s="149">
        <f t="shared" si="249"/>
        <v>44266</v>
      </c>
      <c r="R600" s="12"/>
      <c r="S600" s="12"/>
      <c r="T600" s="12"/>
      <c r="U600" s="12"/>
      <c r="V600" s="12"/>
      <c r="W600" s="12"/>
      <c r="X600" s="12"/>
      <c r="Y600" s="12"/>
      <c r="Z600" s="12"/>
      <c r="AA600" s="12"/>
      <c r="AB600" s="12"/>
      <c r="AC600" s="12"/>
      <c r="AD600" s="12"/>
      <c r="AE600" s="12"/>
      <c r="AF600" s="65"/>
      <c r="AG600" s="4" t="s">
        <v>27</v>
      </c>
      <c r="AH600" s="4" t="s">
        <v>27</v>
      </c>
      <c r="AI600" s="24" t="s">
        <v>28</v>
      </c>
      <c r="AJ600" s="7" t="s">
        <v>29</v>
      </c>
      <c r="AK600" s="6" t="s">
        <v>30</v>
      </c>
      <c r="AL600" s="113"/>
      <c r="AM600" s="19" t="s">
        <v>33</v>
      </c>
      <c r="AN600" s="4" t="s">
        <v>27</v>
      </c>
      <c r="AO600" s="9"/>
      <c r="AP600" s="43" t="s">
        <v>34</v>
      </c>
      <c r="AQ600" s="4" t="s">
        <v>27</v>
      </c>
      <c r="AR600" s="44" t="s">
        <v>35</v>
      </c>
      <c r="AS600" s="113"/>
      <c r="AT600" s="21"/>
      <c r="AU600" s="21"/>
      <c r="AV600" s="45"/>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c r="GI600" s="21"/>
      <c r="GJ600" s="21"/>
      <c r="GK600" s="21"/>
      <c r="GL600" s="21"/>
      <c r="GM600" s="21"/>
      <c r="GN600" s="21"/>
    </row>
    <row r="601" spans="1:196" x14ac:dyDescent="0.2">
      <c r="A601" s="140">
        <f t="shared" si="244"/>
        <v>44116</v>
      </c>
      <c r="B601" s="141">
        <f t="shared" ca="1" si="250"/>
        <v>161309.6115</v>
      </c>
      <c r="C601" s="142">
        <f t="shared" si="245"/>
        <v>150000</v>
      </c>
      <c r="D601" s="143">
        <f ca="1">IF(A601&lt;$B$1,VLOOKUP(A601,[1]DI!$A$4:$B$15000,2,FALSE),0)</f>
        <v>0</v>
      </c>
      <c r="E601" s="142">
        <f t="shared" ca="1" si="251"/>
        <v>0</v>
      </c>
      <c r="F601" s="144">
        <f t="shared" si="246"/>
        <v>1.03</v>
      </c>
      <c r="G601" s="145">
        <f t="shared" ca="1" si="239"/>
        <v>1</v>
      </c>
      <c r="H601" s="142">
        <f ca="1">TRUNC(PRODUCT(G$10:G600),15)</f>
        <v>1.0753974125407899</v>
      </c>
      <c r="I601" s="142">
        <f t="shared" si="247"/>
        <v>1</v>
      </c>
      <c r="J601" s="142">
        <f t="shared" ca="1" si="240"/>
        <v>1.0753974100000001</v>
      </c>
      <c r="K601" s="142">
        <f t="shared" ca="1" si="241"/>
        <v>11309.611500000001</v>
      </c>
      <c r="L601" s="146">
        <f>IF(VLOOKUP(A601,$U$12:$AD$125,8)=VLOOKUP(A600,$U$12:$AD$125,8),0,VLOOKUP(A601,U$12:$AD$125,8))</f>
        <v>0</v>
      </c>
      <c r="M601" s="147">
        <f>IF(L601&gt;0,VLOOKUP(L601,T$12:$AC$125,7),0)</f>
        <v>0</v>
      </c>
      <c r="N601" s="142">
        <f t="shared" si="242"/>
        <v>0</v>
      </c>
      <c r="O601" s="142">
        <f t="shared" ca="1" si="243"/>
        <v>11309.611500000001</v>
      </c>
      <c r="P601" s="148" t="str">
        <f t="shared" si="248"/>
        <v>A+J=</v>
      </c>
      <c r="Q601" s="149">
        <f t="shared" si="249"/>
        <v>44266</v>
      </c>
      <c r="R601" s="12"/>
      <c r="S601" s="12"/>
      <c r="T601" s="12"/>
      <c r="U601" s="12"/>
      <c r="V601" s="12"/>
      <c r="W601" s="12"/>
      <c r="X601" s="12"/>
      <c r="Y601" s="12"/>
      <c r="Z601" s="12"/>
      <c r="AA601" s="12"/>
      <c r="AB601" s="12"/>
      <c r="AC601" s="12"/>
      <c r="AD601" s="12"/>
      <c r="AE601" s="12"/>
      <c r="AF601" s="113"/>
      <c r="AG601" s="18"/>
      <c r="AH601" s="18"/>
      <c r="AI601" s="6"/>
      <c r="AJ601" s="19"/>
      <c r="AK601" s="6"/>
      <c r="AL601" s="113"/>
      <c r="AM601" s="19"/>
      <c r="AN601" s="18"/>
      <c r="AO601" s="12"/>
      <c r="AP601" s="20"/>
      <c r="AQ601" s="18"/>
      <c r="AR601" s="13"/>
      <c r="AS601" s="116"/>
      <c r="AT601" s="21"/>
      <c r="AU601" s="21"/>
      <c r="AV601" s="45"/>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1"/>
      <c r="GK601" s="21"/>
      <c r="GL601" s="21"/>
      <c r="GM601" s="21"/>
      <c r="GN601" s="21"/>
    </row>
    <row r="602" spans="1:196" x14ac:dyDescent="0.2">
      <c r="A602" s="140">
        <f t="shared" si="244"/>
        <v>44117</v>
      </c>
      <c r="B602" s="141">
        <f t="shared" ca="1" si="250"/>
        <v>161309.6115</v>
      </c>
      <c r="C602" s="142">
        <f t="shared" si="245"/>
        <v>150000</v>
      </c>
      <c r="D602" s="143">
        <f ca="1">IF(A602&lt;$B$1,VLOOKUP(A602,[1]DI!$A$4:$B$15000,2,FALSE),0)</f>
        <v>1.9000000000000006E-2</v>
      </c>
      <c r="E602" s="142">
        <f t="shared" ca="1" si="251"/>
        <v>7.4690000000000005E-5</v>
      </c>
      <c r="F602" s="144">
        <f t="shared" si="246"/>
        <v>1.03</v>
      </c>
      <c r="G602" s="145">
        <f t="shared" ca="1" si="239"/>
        <v>1.0000769306999999</v>
      </c>
      <c r="H602" s="142">
        <f ca="1">TRUNC(PRODUCT(G$10:G601),15)</f>
        <v>1.0753974125407899</v>
      </c>
      <c r="I602" s="142">
        <f t="shared" si="247"/>
        <v>1</v>
      </c>
      <c r="J602" s="142">
        <f t="shared" ca="1" si="240"/>
        <v>1.0753974100000001</v>
      </c>
      <c r="K602" s="142">
        <f t="shared" ca="1" si="241"/>
        <v>11309.611500000001</v>
      </c>
      <c r="L602" s="146">
        <f>IF(VLOOKUP(A602,$U$12:$AD$125,8)=VLOOKUP(A601,$U$12:$AD$125,8),0,VLOOKUP(A602,U$12:$AD$125,8))</f>
        <v>0</v>
      </c>
      <c r="M602" s="147">
        <f>IF(L602&gt;0,VLOOKUP(L602,T$12:$AC$125,7),0)</f>
        <v>0</v>
      </c>
      <c r="N602" s="142">
        <f t="shared" si="242"/>
        <v>0</v>
      </c>
      <c r="O602" s="142">
        <f t="shared" ca="1" si="243"/>
        <v>11309.611500000001</v>
      </c>
      <c r="P602" s="148" t="str">
        <f t="shared" si="248"/>
        <v>A+J=</v>
      </c>
      <c r="Q602" s="149">
        <f t="shared" si="249"/>
        <v>44266</v>
      </c>
      <c r="R602" s="12"/>
      <c r="S602" s="12"/>
      <c r="T602" s="12"/>
      <c r="U602" s="12"/>
      <c r="V602" s="12"/>
      <c r="W602" s="12"/>
      <c r="X602" s="12"/>
      <c r="Y602" s="12"/>
      <c r="Z602" s="12"/>
      <c r="AA602" s="12"/>
      <c r="AB602" s="12"/>
      <c r="AC602" s="12"/>
      <c r="AD602" s="12"/>
      <c r="AE602" s="12"/>
      <c r="AF602" s="113">
        <f>(AF594+1)</f>
        <v>43975</v>
      </c>
      <c r="AG602" s="18">
        <f t="shared" ref="AG602:AK617" ca="1" si="253">VLOOKUP($AF602,$A$10:$Q$3625,(AG$1)+1)</f>
        <v>159933.37049999999</v>
      </c>
      <c r="AH602" s="18">
        <f t="shared" si="253"/>
        <v>150000</v>
      </c>
      <c r="AI602" s="6">
        <f t="shared" ca="1" si="253"/>
        <v>0</v>
      </c>
      <c r="AJ602" s="19">
        <f t="shared" ca="1" si="253"/>
        <v>0</v>
      </c>
      <c r="AK602" s="6">
        <f t="shared" si="253"/>
        <v>1.03</v>
      </c>
      <c r="AL602" s="113">
        <f t="shared" ref="AL602:AL631" si="254">AF602</f>
        <v>43975</v>
      </c>
      <c r="AM602" s="19">
        <f t="shared" ref="AM602:AS617" ca="1" si="255">VLOOKUP($AF602,$A$10:$Q$3625,(AM$1)+1)</f>
        <v>1.06622247</v>
      </c>
      <c r="AN602" s="18">
        <f t="shared" ca="1" si="255"/>
        <v>9933.3705000000009</v>
      </c>
      <c r="AO602" s="12">
        <f t="shared" si="255"/>
        <v>0</v>
      </c>
      <c r="AP602" s="20">
        <f t="shared" si="255"/>
        <v>0</v>
      </c>
      <c r="AQ602" s="18">
        <f t="shared" si="255"/>
        <v>0</v>
      </c>
      <c r="AR602" s="13" t="str">
        <f t="shared" si="255"/>
        <v>A+J=</v>
      </c>
      <c r="AS602" s="113">
        <f t="shared" si="255"/>
        <v>44266</v>
      </c>
      <c r="AT602" s="21"/>
      <c r="AU602" s="21"/>
      <c r="AV602" s="45"/>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1"/>
      <c r="GK602" s="21"/>
      <c r="GL602" s="21"/>
      <c r="GM602" s="21"/>
      <c r="GN602" s="21"/>
    </row>
    <row r="603" spans="1:196" x14ac:dyDescent="0.2">
      <c r="A603" s="140">
        <f t="shared" si="244"/>
        <v>44118</v>
      </c>
      <c r="B603" s="141">
        <f t="shared" ca="1" si="250"/>
        <v>161322.02100000001</v>
      </c>
      <c r="C603" s="142">
        <f t="shared" si="245"/>
        <v>150000</v>
      </c>
      <c r="D603" s="143">
        <f ca="1">IF(A603&lt;$B$1,VLOOKUP(A603,[1]DI!$A$4:$B$15000,2,FALSE),0)</f>
        <v>1.9000000000000006E-2</v>
      </c>
      <c r="E603" s="142">
        <f t="shared" ca="1" si="251"/>
        <v>7.4690000000000005E-5</v>
      </c>
      <c r="F603" s="144">
        <f t="shared" si="246"/>
        <v>1.03</v>
      </c>
      <c r="G603" s="145">
        <f t="shared" ca="1" si="239"/>
        <v>1.0000769306999999</v>
      </c>
      <c r="H603" s="142">
        <f ca="1">TRUNC(PRODUCT(G$10:G602),15)</f>
        <v>1.07548014361652</v>
      </c>
      <c r="I603" s="142">
        <f t="shared" si="247"/>
        <v>1</v>
      </c>
      <c r="J603" s="142">
        <f t="shared" ca="1" si="240"/>
        <v>1.07548014</v>
      </c>
      <c r="K603" s="142">
        <f t="shared" ca="1" si="241"/>
        <v>11322.021000000001</v>
      </c>
      <c r="L603" s="146">
        <f>IF(VLOOKUP(A603,$U$12:$AD$125,8)=VLOOKUP(A602,$U$12:$AD$125,8),0,VLOOKUP(A603,U$12:$AD$125,8))</f>
        <v>0</v>
      </c>
      <c r="M603" s="147">
        <f>IF(L603&gt;0,VLOOKUP(L603,T$12:$AC$125,7),0)</f>
        <v>0</v>
      </c>
      <c r="N603" s="142">
        <f t="shared" si="242"/>
        <v>0</v>
      </c>
      <c r="O603" s="142">
        <f t="shared" ca="1" si="243"/>
        <v>11322.021000000001</v>
      </c>
      <c r="P603" s="148" t="str">
        <f t="shared" si="248"/>
        <v>A+J=</v>
      </c>
      <c r="Q603" s="149">
        <f t="shared" si="249"/>
        <v>44266</v>
      </c>
      <c r="R603" s="12"/>
      <c r="S603" s="12"/>
      <c r="T603" s="12"/>
      <c r="U603" s="12"/>
      <c r="V603" s="12"/>
      <c r="W603" s="12"/>
      <c r="X603" s="12"/>
      <c r="Y603" s="12"/>
      <c r="Z603" s="12"/>
      <c r="AA603" s="12"/>
      <c r="AB603" s="12"/>
      <c r="AC603" s="12"/>
      <c r="AD603" s="12"/>
      <c r="AE603" s="12"/>
      <c r="AF603" s="113">
        <f t="shared" ref="AF603:AF631" si="256">(AF602+1)</f>
        <v>43976</v>
      </c>
      <c r="AG603" s="18">
        <f t="shared" ca="1" si="253"/>
        <v>159933.37049999999</v>
      </c>
      <c r="AH603" s="18">
        <f t="shared" si="253"/>
        <v>150000</v>
      </c>
      <c r="AI603" s="6">
        <f t="shared" ca="1" si="253"/>
        <v>2.9000000000000005E-2</v>
      </c>
      <c r="AJ603" s="19">
        <f t="shared" ca="1" si="253"/>
        <v>1.1345000000000001E-4</v>
      </c>
      <c r="AK603" s="6">
        <f t="shared" si="253"/>
        <v>1.03</v>
      </c>
      <c r="AL603" s="113">
        <f t="shared" si="254"/>
        <v>43976</v>
      </c>
      <c r="AM603" s="19">
        <f t="shared" ca="1" si="255"/>
        <v>1.06622247</v>
      </c>
      <c r="AN603" s="18">
        <f t="shared" ca="1" si="255"/>
        <v>9933.3705000000009</v>
      </c>
      <c r="AO603" s="12">
        <f t="shared" si="255"/>
        <v>0</v>
      </c>
      <c r="AP603" s="20">
        <f t="shared" si="255"/>
        <v>0</v>
      </c>
      <c r="AQ603" s="18">
        <f t="shared" si="255"/>
        <v>0</v>
      </c>
      <c r="AR603" s="13" t="str">
        <f t="shared" si="255"/>
        <v>A+J=</v>
      </c>
      <c r="AS603" s="113">
        <f t="shared" si="255"/>
        <v>44266</v>
      </c>
      <c r="AT603" s="21"/>
      <c r="AU603" s="21"/>
      <c r="AV603" s="45"/>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c r="GI603" s="21"/>
      <c r="GJ603" s="21"/>
      <c r="GK603" s="21"/>
      <c r="GL603" s="21"/>
      <c r="GM603" s="21"/>
      <c r="GN603" s="21"/>
    </row>
    <row r="604" spans="1:196" x14ac:dyDescent="0.2">
      <c r="A604" s="140">
        <f t="shared" si="244"/>
        <v>44119</v>
      </c>
      <c r="B604" s="141">
        <f t="shared" ca="1" si="250"/>
        <v>161334.432</v>
      </c>
      <c r="C604" s="142">
        <f t="shared" si="245"/>
        <v>150000</v>
      </c>
      <c r="D604" s="143">
        <f ca="1">IF(A604&lt;$B$1,VLOOKUP(A604,[1]DI!$A$4:$B$15000,2,FALSE),0)</f>
        <v>1.9000000000000006E-2</v>
      </c>
      <c r="E604" s="142">
        <f t="shared" ca="1" si="251"/>
        <v>7.4690000000000005E-5</v>
      </c>
      <c r="F604" s="144">
        <f t="shared" si="246"/>
        <v>1.03</v>
      </c>
      <c r="G604" s="145">
        <f t="shared" ca="1" si="239"/>
        <v>1.0000769306999999</v>
      </c>
      <c r="H604" s="142">
        <f ca="1">TRUNC(PRODUCT(G$10:G603),15)</f>
        <v>1.0755628810568001</v>
      </c>
      <c r="I604" s="142">
        <f t="shared" si="247"/>
        <v>1</v>
      </c>
      <c r="J604" s="142">
        <f t="shared" ca="1" si="240"/>
        <v>1.0755628800000001</v>
      </c>
      <c r="K604" s="142">
        <f t="shared" ca="1" si="241"/>
        <v>11334.432000000001</v>
      </c>
      <c r="L604" s="146">
        <f>IF(VLOOKUP(A604,$U$12:$AD$125,8)=VLOOKUP(A603,$U$12:$AD$125,8),0,VLOOKUP(A604,U$12:$AD$125,8))</f>
        <v>0</v>
      </c>
      <c r="M604" s="147">
        <f>IF(L604&gt;0,VLOOKUP(L604,T$12:$AC$125,7),0)</f>
        <v>0</v>
      </c>
      <c r="N604" s="142">
        <f t="shared" si="242"/>
        <v>0</v>
      </c>
      <c r="O604" s="142">
        <f t="shared" ca="1" si="243"/>
        <v>11334.432000000001</v>
      </c>
      <c r="P604" s="148" t="str">
        <f t="shared" si="248"/>
        <v>A+J=</v>
      </c>
      <c r="Q604" s="149">
        <f t="shared" si="249"/>
        <v>44266</v>
      </c>
      <c r="R604" s="12"/>
      <c r="S604" s="12"/>
      <c r="T604" s="12"/>
      <c r="U604" s="12"/>
      <c r="V604" s="12"/>
      <c r="W604" s="12"/>
      <c r="X604" s="12"/>
      <c r="Y604" s="12"/>
      <c r="Z604" s="12"/>
      <c r="AA604" s="12"/>
      <c r="AB604" s="12"/>
      <c r="AC604" s="12"/>
      <c r="AD604" s="12"/>
      <c r="AE604" s="12"/>
      <c r="AF604" s="113">
        <f t="shared" si="256"/>
        <v>43977</v>
      </c>
      <c r="AG604" s="18">
        <f t="shared" ca="1" si="253"/>
        <v>159952.05900000001</v>
      </c>
      <c r="AH604" s="18">
        <f t="shared" si="253"/>
        <v>150000</v>
      </c>
      <c r="AI604" s="6">
        <f t="shared" ca="1" si="253"/>
        <v>2.9000000000000005E-2</v>
      </c>
      <c r="AJ604" s="19">
        <f t="shared" ca="1" si="253"/>
        <v>1.1345000000000001E-4</v>
      </c>
      <c r="AK604" s="6">
        <f t="shared" si="253"/>
        <v>1.03</v>
      </c>
      <c r="AL604" s="113">
        <f t="shared" si="254"/>
        <v>43977</v>
      </c>
      <c r="AM604" s="19">
        <f t="shared" ca="1" si="255"/>
        <v>1.06634706</v>
      </c>
      <c r="AN604" s="18">
        <f t="shared" ca="1" si="255"/>
        <v>9952.0589999999993</v>
      </c>
      <c r="AO604" s="12">
        <f t="shared" si="255"/>
        <v>0</v>
      </c>
      <c r="AP604" s="20">
        <f t="shared" si="255"/>
        <v>0</v>
      </c>
      <c r="AQ604" s="18">
        <f t="shared" si="255"/>
        <v>0</v>
      </c>
      <c r="AR604" s="13" t="str">
        <f t="shared" si="255"/>
        <v>A+J=</v>
      </c>
      <c r="AS604" s="113">
        <f t="shared" si="255"/>
        <v>44266</v>
      </c>
      <c r="AT604" s="21"/>
      <c r="AU604" s="21"/>
      <c r="AV604" s="45"/>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c r="GI604" s="21"/>
      <c r="GJ604" s="21"/>
      <c r="GK604" s="21"/>
      <c r="GL604" s="21"/>
      <c r="GM604" s="21"/>
      <c r="GN604" s="21"/>
    </row>
    <row r="605" spans="1:196" x14ac:dyDescent="0.2">
      <c r="A605" s="140">
        <f t="shared" si="244"/>
        <v>44120</v>
      </c>
      <c r="B605" s="141">
        <f t="shared" ca="1" si="250"/>
        <v>161346.84299999999</v>
      </c>
      <c r="C605" s="142">
        <f t="shared" si="245"/>
        <v>150000</v>
      </c>
      <c r="D605" s="143">
        <f ca="1">IF(A605&lt;$B$1,VLOOKUP(A605,[1]DI!$A$4:$B$15000,2,FALSE),0)</f>
        <v>1.9000000000000006E-2</v>
      </c>
      <c r="E605" s="142">
        <f t="shared" ca="1" si="251"/>
        <v>7.4690000000000005E-5</v>
      </c>
      <c r="F605" s="144">
        <f t="shared" si="246"/>
        <v>1.03</v>
      </c>
      <c r="G605" s="145">
        <f t="shared" ca="1" si="239"/>
        <v>1.0000769306999999</v>
      </c>
      <c r="H605" s="142">
        <f ca="1">TRUNC(PRODUCT(G$10:G604),15)</f>
        <v>1.07564562486214</v>
      </c>
      <c r="I605" s="142">
        <f t="shared" si="247"/>
        <v>1</v>
      </c>
      <c r="J605" s="142">
        <f t="shared" ca="1" si="240"/>
        <v>1.07564562</v>
      </c>
      <c r="K605" s="142">
        <f t="shared" ca="1" si="241"/>
        <v>11346.843000000001</v>
      </c>
      <c r="L605" s="146">
        <f>IF(VLOOKUP(A605,$U$12:$AD$125,8)=VLOOKUP(A604,$U$12:$AD$125,8),0,VLOOKUP(A605,U$12:$AD$125,8))</f>
        <v>0</v>
      </c>
      <c r="M605" s="147">
        <f>IF(L605&gt;0,VLOOKUP(L605,T$12:$AC$125,7),0)</f>
        <v>0</v>
      </c>
      <c r="N605" s="142">
        <f t="shared" si="242"/>
        <v>0</v>
      </c>
      <c r="O605" s="142">
        <f t="shared" ca="1" si="243"/>
        <v>11346.843000000001</v>
      </c>
      <c r="P605" s="148" t="str">
        <f t="shared" si="248"/>
        <v>A+J=</v>
      </c>
      <c r="Q605" s="149">
        <f t="shared" si="249"/>
        <v>44266</v>
      </c>
      <c r="R605" s="12"/>
      <c r="S605" s="12"/>
      <c r="T605" s="12"/>
      <c r="U605" s="12"/>
      <c r="V605" s="12"/>
      <c r="W605" s="12"/>
      <c r="X605" s="12"/>
      <c r="Y605" s="12"/>
      <c r="Z605" s="12"/>
      <c r="AA605" s="12"/>
      <c r="AB605" s="12"/>
      <c r="AC605" s="12"/>
      <c r="AD605" s="12"/>
      <c r="AE605" s="12"/>
      <c r="AF605" s="113">
        <f t="shared" si="256"/>
        <v>43978</v>
      </c>
      <c r="AG605" s="18">
        <f t="shared" ca="1" si="253"/>
        <v>159970.75049999999</v>
      </c>
      <c r="AH605" s="18">
        <f t="shared" si="253"/>
        <v>150000</v>
      </c>
      <c r="AI605" s="6">
        <f t="shared" ca="1" si="253"/>
        <v>2.9000000000000005E-2</v>
      </c>
      <c r="AJ605" s="19">
        <f t="shared" ca="1" si="253"/>
        <v>1.1345000000000001E-4</v>
      </c>
      <c r="AK605" s="6">
        <f t="shared" si="253"/>
        <v>1.03</v>
      </c>
      <c r="AL605" s="113">
        <f t="shared" si="254"/>
        <v>43978</v>
      </c>
      <c r="AM605" s="19">
        <f t="shared" ca="1" si="255"/>
        <v>1.0664716700000001</v>
      </c>
      <c r="AN605" s="18">
        <f t="shared" ca="1" si="255"/>
        <v>9970.7505000000001</v>
      </c>
      <c r="AO605" s="12">
        <f t="shared" si="255"/>
        <v>0</v>
      </c>
      <c r="AP605" s="20">
        <f t="shared" si="255"/>
        <v>0</v>
      </c>
      <c r="AQ605" s="18">
        <f t="shared" si="255"/>
        <v>0</v>
      </c>
      <c r="AR605" s="13" t="str">
        <f t="shared" si="255"/>
        <v>A+J=</v>
      </c>
      <c r="AS605" s="113">
        <f t="shared" si="255"/>
        <v>44266</v>
      </c>
      <c r="AT605" s="21"/>
      <c r="AU605" s="21"/>
      <c r="AV605" s="45"/>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c r="GI605" s="21"/>
      <c r="GJ605" s="21"/>
      <c r="GK605" s="21"/>
      <c r="GL605" s="21"/>
      <c r="GM605" s="21"/>
      <c r="GN605" s="21"/>
    </row>
    <row r="606" spans="1:196" x14ac:dyDescent="0.2">
      <c r="A606" s="140">
        <f t="shared" si="244"/>
        <v>44121</v>
      </c>
      <c r="B606" s="141">
        <f t="shared" ca="1" si="250"/>
        <v>161359.25700000001</v>
      </c>
      <c r="C606" s="142">
        <f t="shared" si="245"/>
        <v>150000</v>
      </c>
      <c r="D606" s="143">
        <f ca="1">IF(A606&lt;$B$1,VLOOKUP(A606,[1]DI!$A$4:$B$15000,2,FALSE),0)</f>
        <v>0</v>
      </c>
      <c r="E606" s="142">
        <f t="shared" ca="1" si="251"/>
        <v>0</v>
      </c>
      <c r="F606" s="144">
        <f t="shared" si="246"/>
        <v>1.03</v>
      </c>
      <c r="G606" s="145">
        <f t="shared" ca="1" si="239"/>
        <v>1</v>
      </c>
      <c r="H606" s="142">
        <f ca="1">TRUNC(PRODUCT(G$10:G605),15)</f>
        <v>1.07572837503301</v>
      </c>
      <c r="I606" s="142">
        <f t="shared" si="247"/>
        <v>1</v>
      </c>
      <c r="J606" s="142">
        <f t="shared" ca="1" si="240"/>
        <v>1.0757283799999999</v>
      </c>
      <c r="K606" s="142">
        <f t="shared" ca="1" si="241"/>
        <v>11359.257</v>
      </c>
      <c r="L606" s="146">
        <f>IF(VLOOKUP(A606,$U$12:$AD$125,8)=VLOOKUP(A605,$U$12:$AD$125,8),0,VLOOKUP(A606,U$12:$AD$125,8))</f>
        <v>0</v>
      </c>
      <c r="M606" s="147">
        <f>IF(L606&gt;0,VLOOKUP(L606,T$12:$AC$125,7),0)</f>
        <v>0</v>
      </c>
      <c r="N606" s="142">
        <f t="shared" si="242"/>
        <v>0</v>
      </c>
      <c r="O606" s="142">
        <f t="shared" ca="1" si="243"/>
        <v>11359.257</v>
      </c>
      <c r="P606" s="148" t="str">
        <f t="shared" si="248"/>
        <v>A+J=</v>
      </c>
      <c r="Q606" s="149">
        <f t="shared" si="249"/>
        <v>44266</v>
      </c>
      <c r="R606" s="12"/>
      <c r="S606" s="12"/>
      <c r="T606" s="12"/>
      <c r="U606" s="12"/>
      <c r="V606" s="12"/>
      <c r="W606" s="12"/>
      <c r="X606" s="12"/>
      <c r="Y606" s="12"/>
      <c r="Z606" s="12"/>
      <c r="AA606" s="12"/>
      <c r="AB606" s="12"/>
      <c r="AC606" s="12"/>
      <c r="AD606" s="12"/>
      <c r="AE606" s="12"/>
      <c r="AF606" s="113">
        <f t="shared" si="256"/>
        <v>43979</v>
      </c>
      <c r="AG606" s="18">
        <f t="shared" ca="1" si="253"/>
        <v>159989.44349999001</v>
      </c>
      <c r="AH606" s="18">
        <f t="shared" si="253"/>
        <v>150000</v>
      </c>
      <c r="AI606" s="6">
        <f t="shared" ca="1" si="253"/>
        <v>2.9000000000000005E-2</v>
      </c>
      <c r="AJ606" s="19">
        <f t="shared" ca="1" si="253"/>
        <v>1.1345000000000001E-4</v>
      </c>
      <c r="AK606" s="6">
        <f t="shared" si="253"/>
        <v>1.03</v>
      </c>
      <c r="AL606" s="113">
        <f t="shared" si="254"/>
        <v>43979</v>
      </c>
      <c r="AM606" s="19">
        <f t="shared" ca="1" si="255"/>
        <v>1.0665962899999999</v>
      </c>
      <c r="AN606" s="18">
        <f t="shared" ca="1" si="255"/>
        <v>9989.4434999900004</v>
      </c>
      <c r="AO606" s="12">
        <f t="shared" si="255"/>
        <v>0</v>
      </c>
      <c r="AP606" s="20">
        <f t="shared" si="255"/>
        <v>0</v>
      </c>
      <c r="AQ606" s="18">
        <f t="shared" si="255"/>
        <v>0</v>
      </c>
      <c r="AR606" s="13" t="str">
        <f t="shared" si="255"/>
        <v>A+J=</v>
      </c>
      <c r="AS606" s="113">
        <f t="shared" si="255"/>
        <v>44266</v>
      </c>
      <c r="AT606" s="21"/>
      <c r="AU606" s="21"/>
      <c r="AV606" s="45"/>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1"/>
      <c r="GK606" s="21"/>
      <c r="GL606" s="21"/>
      <c r="GM606" s="21"/>
      <c r="GN606" s="21"/>
    </row>
    <row r="607" spans="1:196" x14ac:dyDescent="0.2">
      <c r="A607" s="140">
        <f t="shared" si="244"/>
        <v>44122</v>
      </c>
      <c r="B607" s="141">
        <f t="shared" ca="1" si="250"/>
        <v>161359.25700000001</v>
      </c>
      <c r="C607" s="142">
        <f t="shared" si="245"/>
        <v>150000</v>
      </c>
      <c r="D607" s="143">
        <f ca="1">IF(A607&lt;$B$1,VLOOKUP(A607,[1]DI!$A$4:$B$15000,2,FALSE),0)</f>
        <v>0</v>
      </c>
      <c r="E607" s="142">
        <f t="shared" ca="1" si="251"/>
        <v>0</v>
      </c>
      <c r="F607" s="144">
        <f t="shared" si="246"/>
        <v>1.03</v>
      </c>
      <c r="G607" s="145">
        <f t="shared" ca="1" si="239"/>
        <v>1</v>
      </c>
      <c r="H607" s="142">
        <f ca="1">TRUNC(PRODUCT(G$10:G606),15)</f>
        <v>1.07572837503301</v>
      </c>
      <c r="I607" s="142">
        <f t="shared" si="247"/>
        <v>1</v>
      </c>
      <c r="J607" s="142">
        <f t="shared" ca="1" si="240"/>
        <v>1.0757283799999999</v>
      </c>
      <c r="K607" s="142">
        <f t="shared" ca="1" si="241"/>
        <v>11359.257</v>
      </c>
      <c r="L607" s="146">
        <f>IF(VLOOKUP(A607,$U$12:$AD$125,8)=VLOOKUP(A606,$U$12:$AD$125,8),0,VLOOKUP(A607,U$12:$AD$125,8))</f>
        <v>0</v>
      </c>
      <c r="M607" s="147">
        <f>IF(L607&gt;0,VLOOKUP(L607,T$12:$AC$125,7),0)</f>
        <v>0</v>
      </c>
      <c r="N607" s="142">
        <f t="shared" si="242"/>
        <v>0</v>
      </c>
      <c r="O607" s="142">
        <f t="shared" ca="1" si="243"/>
        <v>11359.257</v>
      </c>
      <c r="P607" s="148" t="str">
        <f t="shared" si="248"/>
        <v>A+J=</v>
      </c>
      <c r="Q607" s="149">
        <f t="shared" si="249"/>
        <v>44266</v>
      </c>
      <c r="R607" s="12"/>
      <c r="S607" s="12"/>
      <c r="T607" s="12"/>
      <c r="U607" s="12"/>
      <c r="V607" s="12"/>
      <c r="W607" s="12"/>
      <c r="X607" s="12"/>
      <c r="Y607" s="12"/>
      <c r="Z607" s="12"/>
      <c r="AA607" s="12"/>
      <c r="AB607" s="12"/>
      <c r="AC607" s="12"/>
      <c r="AD607" s="12"/>
      <c r="AE607" s="12"/>
      <c r="AF607" s="113">
        <f t="shared" si="256"/>
        <v>43980</v>
      </c>
      <c r="AG607" s="18">
        <f t="shared" ca="1" si="253"/>
        <v>160008.13949999999</v>
      </c>
      <c r="AH607" s="18">
        <f t="shared" si="253"/>
        <v>150000</v>
      </c>
      <c r="AI607" s="6">
        <f t="shared" ca="1" si="253"/>
        <v>2.9000000000000005E-2</v>
      </c>
      <c r="AJ607" s="19">
        <f t="shared" ca="1" si="253"/>
        <v>1.1345000000000001E-4</v>
      </c>
      <c r="AK607" s="6">
        <f t="shared" si="253"/>
        <v>1.03</v>
      </c>
      <c r="AL607" s="113">
        <f t="shared" si="254"/>
        <v>43980</v>
      </c>
      <c r="AM607" s="19">
        <f t="shared" ca="1" si="255"/>
        <v>1.06672093</v>
      </c>
      <c r="AN607" s="18">
        <f t="shared" ca="1" si="255"/>
        <v>10008.139499999999</v>
      </c>
      <c r="AO607" s="12">
        <f t="shared" si="255"/>
        <v>0</v>
      </c>
      <c r="AP607" s="20">
        <f t="shared" si="255"/>
        <v>0</v>
      </c>
      <c r="AQ607" s="18">
        <f t="shared" si="255"/>
        <v>0</v>
      </c>
      <c r="AR607" s="13" t="str">
        <f t="shared" si="255"/>
        <v>A+J=</v>
      </c>
      <c r="AS607" s="113">
        <f t="shared" si="255"/>
        <v>44266</v>
      </c>
      <c r="AT607" s="21"/>
      <c r="AU607" s="21"/>
      <c r="AV607" s="45"/>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c r="GI607" s="21"/>
      <c r="GJ607" s="21"/>
      <c r="GK607" s="21"/>
      <c r="GL607" s="21"/>
      <c r="GM607" s="21"/>
      <c r="GN607" s="21"/>
    </row>
    <row r="608" spans="1:196" x14ac:dyDescent="0.2">
      <c r="A608" s="140">
        <f t="shared" si="244"/>
        <v>44123</v>
      </c>
      <c r="B608" s="141">
        <f t="shared" ca="1" si="250"/>
        <v>161359.25700000001</v>
      </c>
      <c r="C608" s="142">
        <f t="shared" si="245"/>
        <v>150000</v>
      </c>
      <c r="D608" s="143">
        <f ca="1">IF(A608&lt;$B$1,VLOOKUP(A608,[1]DI!$A$4:$B$15000,2,FALSE),0)</f>
        <v>1.9000000000000006E-2</v>
      </c>
      <c r="E608" s="142">
        <f t="shared" ca="1" si="251"/>
        <v>7.4690000000000005E-5</v>
      </c>
      <c r="F608" s="144">
        <f t="shared" si="246"/>
        <v>1.03</v>
      </c>
      <c r="G608" s="145">
        <f t="shared" ca="1" si="239"/>
        <v>1.0000769306999999</v>
      </c>
      <c r="H608" s="142">
        <f ca="1">TRUNC(PRODUCT(G$10:G607),15)</f>
        <v>1.07572837503301</v>
      </c>
      <c r="I608" s="142">
        <f t="shared" si="247"/>
        <v>1</v>
      </c>
      <c r="J608" s="142">
        <f t="shared" ca="1" si="240"/>
        <v>1.0757283799999999</v>
      </c>
      <c r="K608" s="142">
        <f t="shared" ca="1" si="241"/>
        <v>11359.257</v>
      </c>
      <c r="L608" s="146">
        <f>IF(VLOOKUP(A608,$U$12:$AD$125,8)=VLOOKUP(A607,$U$12:$AD$125,8),0,VLOOKUP(A608,U$12:$AD$125,8))</f>
        <v>0</v>
      </c>
      <c r="M608" s="147">
        <f>IF(L608&gt;0,VLOOKUP(L608,T$12:$AC$125,7),0)</f>
        <v>0</v>
      </c>
      <c r="N608" s="142">
        <f t="shared" si="242"/>
        <v>0</v>
      </c>
      <c r="O608" s="142">
        <f t="shared" ca="1" si="243"/>
        <v>11359.257</v>
      </c>
      <c r="P608" s="148" t="str">
        <f t="shared" si="248"/>
        <v>A+J=</v>
      </c>
      <c r="Q608" s="149">
        <f t="shared" si="249"/>
        <v>44266</v>
      </c>
      <c r="R608" s="12"/>
      <c r="S608" s="12"/>
      <c r="T608" s="12"/>
      <c r="U608" s="12"/>
      <c r="V608" s="12"/>
      <c r="W608" s="12"/>
      <c r="X608" s="12"/>
      <c r="Y608" s="12"/>
      <c r="Z608" s="12"/>
      <c r="AA608" s="12"/>
      <c r="AB608" s="12"/>
      <c r="AC608" s="12"/>
      <c r="AD608" s="12"/>
      <c r="AE608" s="12"/>
      <c r="AF608" s="113">
        <f t="shared" si="256"/>
        <v>43981</v>
      </c>
      <c r="AG608" s="18">
        <f t="shared" ca="1" si="253"/>
        <v>160026.837</v>
      </c>
      <c r="AH608" s="18">
        <f t="shared" si="253"/>
        <v>150000</v>
      </c>
      <c r="AI608" s="6">
        <f t="shared" ca="1" si="253"/>
        <v>0</v>
      </c>
      <c r="AJ608" s="19">
        <f t="shared" ca="1" si="253"/>
        <v>0</v>
      </c>
      <c r="AK608" s="6">
        <f t="shared" si="253"/>
        <v>1.03</v>
      </c>
      <c r="AL608" s="113">
        <f t="shared" si="254"/>
        <v>43981</v>
      </c>
      <c r="AM608" s="19">
        <f t="shared" ca="1" si="255"/>
        <v>1.0668455800000001</v>
      </c>
      <c r="AN608" s="18">
        <f t="shared" ca="1" si="255"/>
        <v>10026.837</v>
      </c>
      <c r="AO608" s="12">
        <f t="shared" si="255"/>
        <v>0</v>
      </c>
      <c r="AP608" s="20">
        <f t="shared" si="255"/>
        <v>0</v>
      </c>
      <c r="AQ608" s="18">
        <f t="shared" si="255"/>
        <v>0</v>
      </c>
      <c r="AR608" s="13" t="str">
        <f t="shared" si="255"/>
        <v>A+J=</v>
      </c>
      <c r="AS608" s="113">
        <f t="shared" si="255"/>
        <v>44266</v>
      </c>
      <c r="AT608" s="21"/>
      <c r="AU608" s="21"/>
      <c r="AV608" s="45"/>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c r="GI608" s="21"/>
      <c r="GJ608" s="21"/>
      <c r="GK608" s="21"/>
      <c r="GL608" s="21"/>
      <c r="GM608" s="21"/>
      <c r="GN608" s="21"/>
    </row>
    <row r="609" spans="1:199" x14ac:dyDescent="0.2">
      <c r="A609" s="140">
        <f t="shared" si="244"/>
        <v>44124</v>
      </c>
      <c r="B609" s="141">
        <f t="shared" ca="1" si="250"/>
        <v>161371.66949999999</v>
      </c>
      <c r="C609" s="142">
        <f t="shared" si="245"/>
        <v>150000</v>
      </c>
      <c r="D609" s="143">
        <f ca="1">IF(A609&lt;$B$1,VLOOKUP(A609,[1]DI!$A$4:$B$15000,2,FALSE),0)</f>
        <v>1.9000000000000006E-2</v>
      </c>
      <c r="E609" s="142">
        <f t="shared" ca="1" si="251"/>
        <v>7.4690000000000005E-5</v>
      </c>
      <c r="F609" s="144">
        <f t="shared" si="246"/>
        <v>1.03</v>
      </c>
      <c r="G609" s="145">
        <f t="shared" ca="1" si="239"/>
        <v>1.0000769306999999</v>
      </c>
      <c r="H609" s="142">
        <f ca="1">TRUNC(PRODUCT(G$10:G608),15)</f>
        <v>1.0758111315699099</v>
      </c>
      <c r="I609" s="142">
        <f t="shared" si="247"/>
        <v>1</v>
      </c>
      <c r="J609" s="142">
        <f t="shared" ca="1" si="240"/>
        <v>1.0758111299999999</v>
      </c>
      <c r="K609" s="142">
        <f t="shared" ca="1" si="241"/>
        <v>11371.6695</v>
      </c>
      <c r="L609" s="146">
        <f>IF(VLOOKUP(A609,$U$12:$AD$125,8)=VLOOKUP(A608,$U$12:$AD$125,8),0,VLOOKUP(A609,U$12:$AD$125,8))</f>
        <v>0</v>
      </c>
      <c r="M609" s="147">
        <f>IF(L609&gt;0,VLOOKUP(L609,T$12:$AC$125,7),0)</f>
        <v>0</v>
      </c>
      <c r="N609" s="142">
        <f t="shared" si="242"/>
        <v>0</v>
      </c>
      <c r="O609" s="142">
        <f t="shared" ca="1" si="243"/>
        <v>11371.6695</v>
      </c>
      <c r="P609" s="148" t="str">
        <f t="shared" si="248"/>
        <v>A+J=</v>
      </c>
      <c r="Q609" s="149">
        <f t="shared" si="249"/>
        <v>44266</v>
      </c>
      <c r="R609" s="12"/>
      <c r="S609" s="12"/>
      <c r="T609" s="12"/>
      <c r="U609" s="12"/>
      <c r="V609" s="12"/>
      <c r="W609" s="12"/>
      <c r="X609" s="12"/>
      <c r="Y609" s="12"/>
      <c r="Z609" s="12"/>
      <c r="AA609" s="12"/>
      <c r="AB609" s="12"/>
      <c r="AC609" s="12"/>
      <c r="AD609" s="12"/>
      <c r="AE609" s="12"/>
      <c r="AF609" s="113">
        <f t="shared" si="256"/>
        <v>43982</v>
      </c>
      <c r="AG609" s="18">
        <f t="shared" ca="1" si="253"/>
        <v>160026.837</v>
      </c>
      <c r="AH609" s="18">
        <f t="shared" si="253"/>
        <v>150000</v>
      </c>
      <c r="AI609" s="6">
        <f t="shared" ca="1" si="253"/>
        <v>0</v>
      </c>
      <c r="AJ609" s="19">
        <f t="shared" ca="1" si="253"/>
        <v>0</v>
      </c>
      <c r="AK609" s="6">
        <f t="shared" si="253"/>
        <v>1.03</v>
      </c>
      <c r="AL609" s="113">
        <f t="shared" si="254"/>
        <v>43982</v>
      </c>
      <c r="AM609" s="19">
        <f t="shared" ca="1" si="255"/>
        <v>1.0668455800000001</v>
      </c>
      <c r="AN609" s="18">
        <f t="shared" ca="1" si="255"/>
        <v>10026.837</v>
      </c>
      <c r="AO609" s="12">
        <f t="shared" si="255"/>
        <v>0</v>
      </c>
      <c r="AP609" s="20">
        <f t="shared" si="255"/>
        <v>0</v>
      </c>
      <c r="AQ609" s="18">
        <f t="shared" si="255"/>
        <v>0</v>
      </c>
      <c r="AR609" s="13" t="str">
        <f t="shared" si="255"/>
        <v>A+J=</v>
      </c>
      <c r="AS609" s="113">
        <f t="shared" si="255"/>
        <v>44266</v>
      </c>
      <c r="AT609" s="21"/>
      <c r="AU609" s="21"/>
      <c r="AV609" s="45"/>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1"/>
      <c r="GK609" s="21"/>
      <c r="GL609" s="21"/>
      <c r="GM609" s="21"/>
      <c r="GN609" s="21"/>
    </row>
    <row r="610" spans="1:199" x14ac:dyDescent="0.2">
      <c r="A610" s="140">
        <f t="shared" si="244"/>
        <v>44125</v>
      </c>
      <c r="B610" s="141">
        <f t="shared" ca="1" si="250"/>
        <v>161384.08350000001</v>
      </c>
      <c r="C610" s="142">
        <f t="shared" si="245"/>
        <v>150000</v>
      </c>
      <c r="D610" s="143">
        <f ca="1">IF(A610&lt;$B$1,VLOOKUP(A610,[1]DI!$A$4:$B$15000,2,FALSE),0)</f>
        <v>1.9000000000000006E-2</v>
      </c>
      <c r="E610" s="142">
        <f t="shared" ca="1" si="251"/>
        <v>7.4690000000000005E-5</v>
      </c>
      <c r="F610" s="144">
        <f t="shared" si="246"/>
        <v>1.03</v>
      </c>
      <c r="G610" s="145">
        <f t="shared" ca="1" si="239"/>
        <v>1.0000769306999999</v>
      </c>
      <c r="H610" s="142">
        <f ca="1">TRUNC(PRODUCT(G$10:G609),15)</f>
        <v>1.0758938944733301</v>
      </c>
      <c r="I610" s="142">
        <f t="shared" si="247"/>
        <v>1</v>
      </c>
      <c r="J610" s="142">
        <f t="shared" ca="1" si="240"/>
        <v>1.0758938899999999</v>
      </c>
      <c r="K610" s="142">
        <f t="shared" ca="1" si="241"/>
        <v>11384.083500000001</v>
      </c>
      <c r="L610" s="146">
        <f>IF(VLOOKUP(A610,$U$12:$AD$125,8)=VLOOKUP(A609,$U$12:$AD$125,8),0,VLOOKUP(A610,U$12:$AD$125,8))</f>
        <v>0</v>
      </c>
      <c r="M610" s="147">
        <f>IF(L610&gt;0,VLOOKUP(L610,T$12:$AC$125,7),0)</f>
        <v>0</v>
      </c>
      <c r="N610" s="142">
        <f t="shared" si="242"/>
        <v>0</v>
      </c>
      <c r="O610" s="142">
        <f t="shared" ca="1" si="243"/>
        <v>11384.083500000001</v>
      </c>
      <c r="P610" s="148" t="str">
        <f t="shared" si="248"/>
        <v>A+J=</v>
      </c>
      <c r="Q610" s="149">
        <f t="shared" si="249"/>
        <v>44266</v>
      </c>
      <c r="R610" s="12"/>
      <c r="S610" s="12"/>
      <c r="T610" s="12"/>
      <c r="U610" s="12"/>
      <c r="V610" s="12"/>
      <c r="W610" s="12"/>
      <c r="X610" s="12"/>
      <c r="Y610" s="12"/>
      <c r="Z610" s="12"/>
      <c r="AA610" s="12"/>
      <c r="AB610" s="12"/>
      <c r="AC610" s="12"/>
      <c r="AD610" s="12"/>
      <c r="AE610" s="12"/>
      <c r="AF610" s="113">
        <f t="shared" si="256"/>
        <v>43983</v>
      </c>
      <c r="AG610" s="18">
        <f t="shared" ca="1" si="253"/>
        <v>160026.837</v>
      </c>
      <c r="AH610" s="18">
        <f t="shared" si="253"/>
        <v>150000</v>
      </c>
      <c r="AI610" s="6">
        <f t="shared" ca="1" si="253"/>
        <v>2.9000000000000005E-2</v>
      </c>
      <c r="AJ610" s="19">
        <f t="shared" ca="1" si="253"/>
        <v>1.1345000000000001E-4</v>
      </c>
      <c r="AK610" s="6">
        <f t="shared" si="253"/>
        <v>1.03</v>
      </c>
      <c r="AL610" s="113">
        <f t="shared" si="254"/>
        <v>43983</v>
      </c>
      <c r="AM610" s="19">
        <f t="shared" ca="1" si="255"/>
        <v>1.0668455800000001</v>
      </c>
      <c r="AN610" s="18">
        <f t="shared" ca="1" si="255"/>
        <v>10026.837</v>
      </c>
      <c r="AO610" s="12">
        <f t="shared" si="255"/>
        <v>0</v>
      </c>
      <c r="AP610" s="20">
        <f t="shared" si="255"/>
        <v>0</v>
      </c>
      <c r="AQ610" s="18">
        <f t="shared" si="255"/>
        <v>0</v>
      </c>
      <c r="AR610" s="13" t="str">
        <f t="shared" si="255"/>
        <v>A+J=</v>
      </c>
      <c r="AS610" s="113">
        <f t="shared" si="255"/>
        <v>44266</v>
      </c>
      <c r="AT610" s="21"/>
      <c r="AU610" s="21"/>
      <c r="AV610" s="45"/>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1"/>
      <c r="GK610" s="21"/>
      <c r="GL610" s="21"/>
      <c r="GM610" s="21"/>
      <c r="GN610" s="21"/>
    </row>
    <row r="611" spans="1:199" x14ac:dyDescent="0.2">
      <c r="A611" s="140">
        <f t="shared" si="244"/>
        <v>44126</v>
      </c>
      <c r="B611" s="141">
        <f t="shared" ca="1" si="250"/>
        <v>161396.49900000001</v>
      </c>
      <c r="C611" s="142">
        <f t="shared" si="245"/>
        <v>150000</v>
      </c>
      <c r="D611" s="143">
        <f ca="1">IF(A611&lt;$B$1,VLOOKUP(A611,[1]DI!$A$4:$B$15000,2,FALSE),0)</f>
        <v>1.9000000000000006E-2</v>
      </c>
      <c r="E611" s="142">
        <f t="shared" ca="1" si="251"/>
        <v>7.4690000000000005E-5</v>
      </c>
      <c r="F611" s="144">
        <f t="shared" si="246"/>
        <v>1.03</v>
      </c>
      <c r="G611" s="145">
        <f t="shared" ca="1" si="239"/>
        <v>1.0000769306999999</v>
      </c>
      <c r="H611" s="142">
        <f ca="1">TRUNC(PRODUCT(G$10:G610),15)</f>
        <v>1.07597666374376</v>
      </c>
      <c r="I611" s="142">
        <f t="shared" si="247"/>
        <v>1</v>
      </c>
      <c r="J611" s="142">
        <f t="shared" ca="1" si="240"/>
        <v>1.07597666</v>
      </c>
      <c r="K611" s="142">
        <f t="shared" ca="1" si="241"/>
        <v>11396.499</v>
      </c>
      <c r="L611" s="146">
        <f>IF(VLOOKUP(A611,$U$12:$AD$125,8)=VLOOKUP(A610,$U$12:$AD$125,8),0,VLOOKUP(A611,U$12:$AD$125,8))</f>
        <v>0</v>
      </c>
      <c r="M611" s="147">
        <f>IF(L611&gt;0,VLOOKUP(L611,T$12:$AC$125,7),0)</f>
        <v>0</v>
      </c>
      <c r="N611" s="142">
        <f t="shared" si="242"/>
        <v>0</v>
      </c>
      <c r="O611" s="142">
        <f t="shared" ca="1" si="243"/>
        <v>11396.499</v>
      </c>
      <c r="P611" s="148" t="str">
        <f t="shared" si="248"/>
        <v>A+J=</v>
      </c>
      <c r="Q611" s="149">
        <f t="shared" si="249"/>
        <v>44266</v>
      </c>
      <c r="R611" s="12"/>
      <c r="S611" s="12"/>
      <c r="T611" s="12"/>
      <c r="U611" s="12"/>
      <c r="V611" s="12"/>
      <c r="W611" s="12"/>
      <c r="X611" s="12"/>
      <c r="Y611" s="12"/>
      <c r="Z611" s="12"/>
      <c r="AA611" s="12"/>
      <c r="AB611" s="12"/>
      <c r="AC611" s="12"/>
      <c r="AD611" s="12"/>
      <c r="AE611" s="12"/>
      <c r="AF611" s="113">
        <f t="shared" si="256"/>
        <v>43984</v>
      </c>
      <c r="AG611" s="18">
        <f t="shared" ca="1" si="253"/>
        <v>160045.53599999999</v>
      </c>
      <c r="AH611" s="18">
        <f t="shared" si="253"/>
        <v>150000</v>
      </c>
      <c r="AI611" s="6">
        <f t="shared" ca="1" si="253"/>
        <v>2.9000000000000005E-2</v>
      </c>
      <c r="AJ611" s="19">
        <f t="shared" ca="1" si="253"/>
        <v>1.1345000000000001E-4</v>
      </c>
      <c r="AK611" s="6">
        <f t="shared" si="253"/>
        <v>1.03</v>
      </c>
      <c r="AL611" s="113">
        <f t="shared" si="254"/>
        <v>43984</v>
      </c>
      <c r="AM611" s="19">
        <f t="shared" ca="1" si="255"/>
        <v>1.0669702400000001</v>
      </c>
      <c r="AN611" s="18">
        <f t="shared" ca="1" si="255"/>
        <v>10045.536</v>
      </c>
      <c r="AO611" s="12">
        <f t="shared" si="255"/>
        <v>0</v>
      </c>
      <c r="AP611" s="20">
        <f t="shared" si="255"/>
        <v>0</v>
      </c>
      <c r="AQ611" s="18">
        <f t="shared" si="255"/>
        <v>0</v>
      </c>
      <c r="AR611" s="13" t="str">
        <f t="shared" si="255"/>
        <v>A+J=</v>
      </c>
      <c r="AS611" s="113">
        <f t="shared" si="255"/>
        <v>44266</v>
      </c>
      <c r="AT611" s="21"/>
      <c r="AU611" s="21"/>
      <c r="AV611" s="45"/>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c r="GI611" s="21"/>
      <c r="GJ611" s="21"/>
      <c r="GK611" s="21"/>
      <c r="GL611" s="21"/>
      <c r="GM611" s="21"/>
      <c r="GN611" s="21"/>
    </row>
    <row r="612" spans="1:199" x14ac:dyDescent="0.2">
      <c r="A612" s="140">
        <f t="shared" si="244"/>
        <v>44127</v>
      </c>
      <c r="B612" s="141">
        <f t="shared" ca="1" si="250"/>
        <v>161408.916</v>
      </c>
      <c r="C612" s="142">
        <f t="shared" si="245"/>
        <v>150000</v>
      </c>
      <c r="D612" s="143">
        <f ca="1">IF(A612&lt;$B$1,VLOOKUP(A612,[1]DI!$A$4:$B$15000,2,FALSE),0)</f>
        <v>1.9000000000000006E-2</v>
      </c>
      <c r="E612" s="142">
        <f t="shared" ca="1" si="251"/>
        <v>7.4690000000000005E-5</v>
      </c>
      <c r="F612" s="144">
        <f t="shared" si="246"/>
        <v>1.03</v>
      </c>
      <c r="G612" s="145">
        <f t="shared" ca="1" si="239"/>
        <v>1.0000769306999999</v>
      </c>
      <c r="H612" s="142">
        <f ca="1">TRUNC(PRODUCT(G$10:G611),15)</f>
        <v>1.07605943938168</v>
      </c>
      <c r="I612" s="142">
        <f t="shared" si="247"/>
        <v>1</v>
      </c>
      <c r="J612" s="142">
        <f t="shared" ca="1" si="240"/>
        <v>1.0760594400000001</v>
      </c>
      <c r="K612" s="142">
        <f t="shared" ca="1" si="241"/>
        <v>11408.915999999999</v>
      </c>
      <c r="L612" s="146">
        <f>IF(VLOOKUP(A612,$U$12:$AD$125,8)=VLOOKUP(A611,$U$12:$AD$125,8),0,VLOOKUP(A612,U$12:$AD$125,8))</f>
        <v>0</v>
      </c>
      <c r="M612" s="147">
        <f>IF(L612&gt;0,VLOOKUP(L612,T$12:$AC$125,7),0)</f>
        <v>0</v>
      </c>
      <c r="N612" s="142">
        <f t="shared" si="242"/>
        <v>0</v>
      </c>
      <c r="O612" s="142">
        <f t="shared" ca="1" si="243"/>
        <v>11408.915999999999</v>
      </c>
      <c r="P612" s="148" t="str">
        <f t="shared" si="248"/>
        <v>A+J=</v>
      </c>
      <c r="Q612" s="149">
        <f t="shared" si="249"/>
        <v>44266</v>
      </c>
      <c r="R612" s="12"/>
      <c r="S612" s="12"/>
      <c r="T612" s="12"/>
      <c r="U612" s="12"/>
      <c r="V612" s="12"/>
      <c r="W612" s="12"/>
      <c r="X612" s="12"/>
      <c r="Y612" s="12"/>
      <c r="Z612" s="12"/>
      <c r="AA612" s="12"/>
      <c r="AB612" s="12"/>
      <c r="AC612" s="12"/>
      <c r="AD612" s="12"/>
      <c r="AE612" s="12"/>
      <c r="AF612" s="113">
        <f t="shared" si="256"/>
        <v>43985</v>
      </c>
      <c r="AG612" s="18">
        <f t="shared" ca="1" si="253"/>
        <v>160064.23800000001</v>
      </c>
      <c r="AH612" s="18">
        <f t="shared" si="253"/>
        <v>150000</v>
      </c>
      <c r="AI612" s="6">
        <f t="shared" ca="1" si="253"/>
        <v>2.9000000000000005E-2</v>
      </c>
      <c r="AJ612" s="19">
        <f t="shared" ca="1" si="253"/>
        <v>1.1345000000000001E-4</v>
      </c>
      <c r="AK612" s="6">
        <f t="shared" si="253"/>
        <v>1.03</v>
      </c>
      <c r="AL612" s="113">
        <f t="shared" si="254"/>
        <v>43985</v>
      </c>
      <c r="AM612" s="19">
        <f t="shared" ca="1" si="255"/>
        <v>1.0670949199999999</v>
      </c>
      <c r="AN612" s="18">
        <f t="shared" ca="1" si="255"/>
        <v>10064.237999999999</v>
      </c>
      <c r="AO612" s="12">
        <f t="shared" si="255"/>
        <v>0</v>
      </c>
      <c r="AP612" s="20">
        <f t="shared" si="255"/>
        <v>0</v>
      </c>
      <c r="AQ612" s="18">
        <f t="shared" si="255"/>
        <v>0</v>
      </c>
      <c r="AR612" s="13" t="str">
        <f t="shared" si="255"/>
        <v>A+J=</v>
      </c>
      <c r="AS612" s="113">
        <f t="shared" si="255"/>
        <v>44266</v>
      </c>
      <c r="AT612" s="21"/>
      <c r="AU612" s="21"/>
      <c r="AV612" s="45"/>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c r="GI612" s="21"/>
      <c r="GJ612" s="21"/>
      <c r="GK612" s="21"/>
      <c r="GL612" s="21"/>
      <c r="GM612" s="21"/>
      <c r="GN612" s="21"/>
    </row>
    <row r="613" spans="1:199" x14ac:dyDescent="0.2">
      <c r="A613" s="140">
        <f t="shared" si="244"/>
        <v>44128</v>
      </c>
      <c r="B613" s="141">
        <f t="shared" ca="1" si="250"/>
        <v>161421.33300000001</v>
      </c>
      <c r="C613" s="142">
        <f t="shared" si="245"/>
        <v>150000</v>
      </c>
      <c r="D613" s="143">
        <f ca="1">IF(A613&lt;$B$1,VLOOKUP(A613,[1]DI!$A$4:$B$15000,2,FALSE),0)</f>
        <v>0</v>
      </c>
      <c r="E613" s="142">
        <f t="shared" ca="1" si="251"/>
        <v>0</v>
      </c>
      <c r="F613" s="144">
        <f t="shared" si="246"/>
        <v>1.03</v>
      </c>
      <c r="G613" s="145">
        <f t="shared" ca="1" si="239"/>
        <v>1</v>
      </c>
      <c r="H613" s="142">
        <f ca="1">TRUNC(PRODUCT(G$10:G612),15)</f>
        <v>1.0761422213876</v>
      </c>
      <c r="I613" s="142">
        <f t="shared" si="247"/>
        <v>1</v>
      </c>
      <c r="J613" s="142">
        <f t="shared" ca="1" si="240"/>
        <v>1.0761422199999999</v>
      </c>
      <c r="K613" s="142">
        <f t="shared" ca="1" si="241"/>
        <v>11421.333000000001</v>
      </c>
      <c r="L613" s="146">
        <f>IF(VLOOKUP(A613,$U$12:$AD$125,8)=VLOOKUP(A612,$U$12:$AD$125,8),0,VLOOKUP(A613,U$12:$AD$125,8))</f>
        <v>0</v>
      </c>
      <c r="M613" s="147">
        <f>IF(L613&gt;0,VLOOKUP(L613,T$12:$AC$125,7),0)</f>
        <v>0</v>
      </c>
      <c r="N613" s="142">
        <f t="shared" si="242"/>
        <v>0</v>
      </c>
      <c r="O613" s="142">
        <f t="shared" ca="1" si="243"/>
        <v>11421.333000000001</v>
      </c>
      <c r="P613" s="148" t="str">
        <f t="shared" si="248"/>
        <v>A+J=</v>
      </c>
      <c r="Q613" s="149">
        <f t="shared" si="249"/>
        <v>44266</v>
      </c>
      <c r="R613" s="12"/>
      <c r="S613" s="39"/>
      <c r="T613" s="39"/>
      <c r="U613" s="39"/>
      <c r="V613" s="39"/>
      <c r="W613" s="39"/>
      <c r="X613" s="39"/>
      <c r="Y613" s="39"/>
      <c r="Z613" s="39"/>
      <c r="AA613" s="39"/>
      <c r="AB613" s="39"/>
      <c r="AC613" s="39"/>
      <c r="AD613" s="39"/>
      <c r="AE613" s="39"/>
      <c r="AF613" s="113">
        <f t="shared" si="256"/>
        <v>43986</v>
      </c>
      <c r="AG613" s="18">
        <f t="shared" ca="1" si="253"/>
        <v>160082.94150000002</v>
      </c>
      <c r="AH613" s="18">
        <f t="shared" si="253"/>
        <v>150000</v>
      </c>
      <c r="AI613" s="6">
        <f t="shared" ca="1" si="253"/>
        <v>2.9000000000000005E-2</v>
      </c>
      <c r="AJ613" s="19">
        <f t="shared" ca="1" si="253"/>
        <v>1.1345000000000001E-4</v>
      </c>
      <c r="AK613" s="6">
        <f t="shared" si="253"/>
        <v>1.03</v>
      </c>
      <c r="AL613" s="113">
        <f t="shared" si="254"/>
        <v>43986</v>
      </c>
      <c r="AM613" s="19">
        <f t="shared" ca="1" si="255"/>
        <v>1.06721961</v>
      </c>
      <c r="AN613" s="18">
        <f t="shared" ca="1" si="255"/>
        <v>10082.941500000001</v>
      </c>
      <c r="AO613" s="12">
        <f t="shared" si="255"/>
        <v>0</v>
      </c>
      <c r="AP613" s="20">
        <f t="shared" si="255"/>
        <v>0</v>
      </c>
      <c r="AQ613" s="18">
        <f t="shared" si="255"/>
        <v>0</v>
      </c>
      <c r="AR613" s="13" t="str">
        <f t="shared" si="255"/>
        <v>A+J=</v>
      </c>
      <c r="AS613" s="113">
        <f t="shared" si="255"/>
        <v>44266</v>
      </c>
      <c r="AT613" s="40"/>
      <c r="AU613" s="40"/>
      <c r="AV613" s="46"/>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c r="CV613" s="40"/>
      <c r="CW613" s="40"/>
      <c r="CX613" s="40"/>
      <c r="CY613" s="40"/>
      <c r="CZ613" s="40"/>
      <c r="DA613" s="40"/>
      <c r="DB613" s="40"/>
      <c r="DC613" s="40"/>
      <c r="DD613" s="40"/>
      <c r="DE613" s="40"/>
      <c r="DF613" s="40"/>
      <c r="DG613" s="40"/>
      <c r="DH613" s="40"/>
      <c r="DI613" s="40"/>
      <c r="DJ613" s="40"/>
      <c r="DK613" s="40"/>
      <c r="DL613" s="40"/>
      <c r="DM613" s="40"/>
      <c r="DN613" s="40"/>
      <c r="DO613" s="40"/>
      <c r="DP613" s="40"/>
      <c r="DQ613" s="40"/>
      <c r="DR613" s="40"/>
      <c r="DS613" s="40"/>
      <c r="DT613" s="40"/>
      <c r="DU613" s="40"/>
      <c r="DV613" s="40"/>
      <c r="DW613" s="40"/>
      <c r="DX613" s="40"/>
      <c r="DY613" s="40"/>
      <c r="DZ613" s="40"/>
      <c r="EA613" s="40"/>
      <c r="EB613" s="40"/>
      <c r="EC613" s="40"/>
      <c r="ED613" s="40"/>
      <c r="EE613" s="40"/>
      <c r="EF613" s="40"/>
      <c r="EG613" s="40"/>
      <c r="EH613" s="40"/>
      <c r="EI613" s="40"/>
      <c r="EJ613" s="40"/>
      <c r="EK613" s="40"/>
      <c r="EL613" s="40"/>
      <c r="EM613" s="40"/>
      <c r="EN613" s="40"/>
      <c r="EO613" s="40"/>
      <c r="EP613" s="40"/>
      <c r="EQ613" s="40"/>
      <c r="ER613" s="40"/>
      <c r="ES613" s="40"/>
      <c r="ET613" s="40"/>
      <c r="EU613" s="40"/>
      <c r="EV613" s="40"/>
      <c r="EW613" s="40"/>
      <c r="EX613" s="40"/>
      <c r="EY613" s="40"/>
      <c r="EZ613" s="40"/>
      <c r="FA613" s="40"/>
      <c r="FB613" s="40"/>
      <c r="FC613" s="40"/>
      <c r="FD613" s="40"/>
      <c r="FE613" s="40"/>
      <c r="FF613" s="40"/>
      <c r="FG613" s="40"/>
      <c r="FH613" s="40"/>
      <c r="FI613" s="40"/>
      <c r="FJ613" s="40"/>
      <c r="FK613" s="40"/>
      <c r="FL613" s="40"/>
      <c r="FM613" s="40"/>
      <c r="FN613" s="40"/>
      <c r="FO613" s="40"/>
      <c r="FP613" s="40"/>
      <c r="FQ613" s="40"/>
      <c r="FR613" s="40"/>
      <c r="FS613" s="40"/>
      <c r="FT613" s="40"/>
      <c r="FU613" s="40"/>
      <c r="FV613" s="40"/>
      <c r="FW613" s="40"/>
      <c r="FX613" s="40"/>
      <c r="FY613" s="40"/>
      <c r="FZ613" s="40"/>
      <c r="GA613" s="40"/>
      <c r="GB613" s="40"/>
      <c r="GC613" s="40"/>
      <c r="GD613" s="40"/>
      <c r="GE613" s="40"/>
      <c r="GF613" s="40"/>
      <c r="GG613" s="40"/>
      <c r="GH613" s="40"/>
      <c r="GI613" s="40"/>
      <c r="GJ613" s="40"/>
      <c r="GK613" s="40"/>
      <c r="GL613" s="40"/>
      <c r="GM613" s="40"/>
      <c r="GN613" s="40"/>
      <c r="GO613" s="40"/>
      <c r="GP613" s="40"/>
      <c r="GQ613" s="40"/>
    </row>
    <row r="614" spans="1:199" x14ac:dyDescent="0.2">
      <c r="A614" s="140">
        <f t="shared" si="244"/>
        <v>44129</v>
      </c>
      <c r="B614" s="141">
        <f t="shared" ca="1" si="250"/>
        <v>161421.33300000001</v>
      </c>
      <c r="C614" s="142">
        <f t="shared" si="245"/>
        <v>150000</v>
      </c>
      <c r="D614" s="143">
        <f ca="1">IF(A614&lt;$B$1,VLOOKUP(A614,[1]DI!$A$4:$B$15000,2,FALSE),0)</f>
        <v>0</v>
      </c>
      <c r="E614" s="142">
        <f t="shared" ca="1" si="251"/>
        <v>0</v>
      </c>
      <c r="F614" s="144">
        <f t="shared" si="246"/>
        <v>1.03</v>
      </c>
      <c r="G614" s="145">
        <f t="shared" ca="1" si="239"/>
        <v>1</v>
      </c>
      <c r="H614" s="142">
        <f ca="1">TRUNC(PRODUCT(G$10:G613),15)</f>
        <v>1.0761422213876</v>
      </c>
      <c r="I614" s="142">
        <f t="shared" si="247"/>
        <v>1</v>
      </c>
      <c r="J614" s="142">
        <f t="shared" ca="1" si="240"/>
        <v>1.0761422199999999</v>
      </c>
      <c r="K614" s="142">
        <f t="shared" ca="1" si="241"/>
        <v>11421.333000000001</v>
      </c>
      <c r="L614" s="146">
        <f>IF(VLOOKUP(A614,$U$12:$AD$125,8)=VLOOKUP(A613,$U$12:$AD$125,8),0,VLOOKUP(A614,U$12:$AD$125,8))</f>
        <v>0</v>
      </c>
      <c r="M614" s="147">
        <f>IF(L614&gt;0,VLOOKUP(L614,T$12:$AC$125,7),0)</f>
        <v>0</v>
      </c>
      <c r="N614" s="142">
        <f t="shared" si="242"/>
        <v>0</v>
      </c>
      <c r="O614" s="142">
        <f t="shared" ca="1" si="243"/>
        <v>11421.333000000001</v>
      </c>
      <c r="P614" s="148" t="str">
        <f t="shared" si="248"/>
        <v>A+J=</v>
      </c>
      <c r="Q614" s="149">
        <f t="shared" si="249"/>
        <v>44266</v>
      </c>
      <c r="R614" s="12"/>
      <c r="S614" s="12"/>
      <c r="T614" s="12"/>
      <c r="U614" s="12"/>
      <c r="V614" s="12"/>
      <c r="W614" s="12"/>
      <c r="X614" s="12"/>
      <c r="Y614" s="12"/>
      <c r="Z614" s="12"/>
      <c r="AA614" s="12"/>
      <c r="AB614" s="12"/>
      <c r="AC614" s="12"/>
      <c r="AD614" s="12"/>
      <c r="AE614" s="12"/>
      <c r="AF614" s="113">
        <f t="shared" si="256"/>
        <v>43987</v>
      </c>
      <c r="AG614" s="18">
        <f t="shared" ca="1" si="253"/>
        <v>160101.64799999999</v>
      </c>
      <c r="AH614" s="18">
        <f t="shared" si="253"/>
        <v>150000</v>
      </c>
      <c r="AI614" s="6">
        <f t="shared" ca="1" si="253"/>
        <v>2.9000000000000005E-2</v>
      </c>
      <c r="AJ614" s="19">
        <f t="shared" ca="1" si="253"/>
        <v>1.1345000000000001E-4</v>
      </c>
      <c r="AK614" s="6">
        <f t="shared" si="253"/>
        <v>1.03</v>
      </c>
      <c r="AL614" s="113">
        <f t="shared" si="254"/>
        <v>43987</v>
      </c>
      <c r="AM614" s="19">
        <f t="shared" ca="1" si="255"/>
        <v>1.0673443199999999</v>
      </c>
      <c r="AN614" s="18">
        <f t="shared" ca="1" si="255"/>
        <v>10101.647999999999</v>
      </c>
      <c r="AO614" s="12">
        <f t="shared" si="255"/>
        <v>0</v>
      </c>
      <c r="AP614" s="20">
        <f t="shared" si="255"/>
        <v>0</v>
      </c>
      <c r="AQ614" s="18">
        <f t="shared" si="255"/>
        <v>0</v>
      </c>
      <c r="AR614" s="13" t="str">
        <f t="shared" si="255"/>
        <v>A+J=</v>
      </c>
      <c r="AS614" s="113">
        <f t="shared" si="255"/>
        <v>44266</v>
      </c>
      <c r="AT614" s="21"/>
      <c r="AU614" s="21"/>
      <c r="AV614" s="45"/>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c r="GI614" s="21"/>
      <c r="GJ614" s="21"/>
      <c r="GK614" s="21"/>
      <c r="GL614" s="21"/>
      <c r="GM614" s="21"/>
      <c r="GN614" s="21"/>
    </row>
    <row r="615" spans="1:199" x14ac:dyDescent="0.2">
      <c r="A615" s="140">
        <f t="shared" si="244"/>
        <v>44130</v>
      </c>
      <c r="B615" s="141">
        <f t="shared" ca="1" si="250"/>
        <v>161421.33300000001</v>
      </c>
      <c r="C615" s="142">
        <f t="shared" si="245"/>
        <v>150000</v>
      </c>
      <c r="D615" s="143">
        <f ca="1">IF(A615&lt;$B$1,VLOOKUP(A615,[1]DI!$A$4:$B$15000,2,FALSE),0)</f>
        <v>1.9000000000000006E-2</v>
      </c>
      <c r="E615" s="142">
        <f t="shared" ca="1" si="251"/>
        <v>7.4690000000000005E-5</v>
      </c>
      <c r="F615" s="144">
        <f t="shared" si="246"/>
        <v>1.03</v>
      </c>
      <c r="G615" s="145">
        <f t="shared" ca="1" si="239"/>
        <v>1.0000769306999999</v>
      </c>
      <c r="H615" s="142">
        <f ca="1">TRUNC(PRODUCT(G$10:G614),15)</f>
        <v>1.0761422213876</v>
      </c>
      <c r="I615" s="142">
        <f t="shared" si="247"/>
        <v>1</v>
      </c>
      <c r="J615" s="142">
        <f t="shared" ca="1" si="240"/>
        <v>1.0761422199999999</v>
      </c>
      <c r="K615" s="142">
        <f t="shared" ca="1" si="241"/>
        <v>11421.333000000001</v>
      </c>
      <c r="L615" s="146">
        <f>IF(VLOOKUP(A615,$U$12:$AD$125,8)=VLOOKUP(A614,$U$12:$AD$125,8),0,VLOOKUP(A615,U$12:$AD$125,8))</f>
        <v>0</v>
      </c>
      <c r="M615" s="147">
        <f>IF(L615&gt;0,VLOOKUP(L615,T$12:$AC$125,7),0)</f>
        <v>0</v>
      </c>
      <c r="N615" s="142">
        <f t="shared" si="242"/>
        <v>0</v>
      </c>
      <c r="O615" s="142">
        <f t="shared" ca="1" si="243"/>
        <v>11421.333000000001</v>
      </c>
      <c r="P615" s="148" t="str">
        <f t="shared" si="248"/>
        <v>A+J=</v>
      </c>
      <c r="Q615" s="149">
        <f t="shared" si="249"/>
        <v>44266</v>
      </c>
      <c r="R615" s="12"/>
      <c r="S615" s="12"/>
      <c r="T615" s="12"/>
      <c r="U615" s="12"/>
      <c r="V615" s="12"/>
      <c r="W615" s="12"/>
      <c r="X615" s="12"/>
      <c r="Y615" s="12"/>
      <c r="Z615" s="12"/>
      <c r="AA615" s="12"/>
      <c r="AB615" s="12"/>
      <c r="AC615" s="12"/>
      <c r="AD615" s="12"/>
      <c r="AE615" s="12"/>
      <c r="AF615" s="113">
        <f t="shared" si="256"/>
        <v>43988</v>
      </c>
      <c r="AG615" s="18">
        <f t="shared" ca="1" si="253"/>
        <v>160120.356</v>
      </c>
      <c r="AH615" s="18">
        <f t="shared" si="253"/>
        <v>150000</v>
      </c>
      <c r="AI615" s="6">
        <f t="shared" ca="1" si="253"/>
        <v>0</v>
      </c>
      <c r="AJ615" s="19">
        <f t="shared" ca="1" si="253"/>
        <v>0</v>
      </c>
      <c r="AK615" s="6">
        <f t="shared" si="253"/>
        <v>1.03</v>
      </c>
      <c r="AL615" s="113">
        <f t="shared" si="254"/>
        <v>43988</v>
      </c>
      <c r="AM615" s="19">
        <f t="shared" ca="1" si="255"/>
        <v>1.06746904</v>
      </c>
      <c r="AN615" s="18">
        <f t="shared" ca="1" si="255"/>
        <v>10120.356</v>
      </c>
      <c r="AO615" s="12">
        <f t="shared" si="255"/>
        <v>0</v>
      </c>
      <c r="AP615" s="20">
        <f t="shared" si="255"/>
        <v>0</v>
      </c>
      <c r="AQ615" s="18">
        <f t="shared" si="255"/>
        <v>0</v>
      </c>
      <c r="AR615" s="13" t="str">
        <f t="shared" si="255"/>
        <v>A+J=</v>
      </c>
      <c r="AS615" s="113">
        <f t="shared" si="255"/>
        <v>44266</v>
      </c>
      <c r="AT615" s="21"/>
      <c r="AU615" s="21"/>
      <c r="AV615" s="45"/>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c r="GI615" s="21"/>
      <c r="GJ615" s="21"/>
      <c r="GK615" s="21"/>
      <c r="GL615" s="21"/>
      <c r="GM615" s="21"/>
      <c r="GN615" s="21"/>
    </row>
    <row r="616" spans="1:199" x14ac:dyDescent="0.2">
      <c r="A616" s="140">
        <f t="shared" si="244"/>
        <v>44131</v>
      </c>
      <c r="B616" s="141">
        <f t="shared" ca="1" si="250"/>
        <v>161433.75150000001</v>
      </c>
      <c r="C616" s="142">
        <f t="shared" si="245"/>
        <v>150000</v>
      </c>
      <c r="D616" s="143">
        <f ca="1">IF(A616&lt;$B$1,VLOOKUP(A616,[1]DI!$A$4:$B$15000,2,FALSE),0)</f>
        <v>1.9000000000000006E-2</v>
      </c>
      <c r="E616" s="142">
        <f t="shared" ca="1" si="251"/>
        <v>7.4690000000000005E-5</v>
      </c>
      <c r="F616" s="144">
        <f t="shared" si="246"/>
        <v>1.03</v>
      </c>
      <c r="G616" s="145">
        <f t="shared" ca="1" si="239"/>
        <v>1.0000769306999999</v>
      </c>
      <c r="H616" s="142">
        <f ca="1">TRUNC(PRODUCT(G$10:G615),15)</f>
        <v>1.0762250097619901</v>
      </c>
      <c r="I616" s="142">
        <f t="shared" si="247"/>
        <v>1</v>
      </c>
      <c r="J616" s="142">
        <f t="shared" ca="1" si="240"/>
        <v>1.0762250099999999</v>
      </c>
      <c r="K616" s="142">
        <f t="shared" ca="1" si="241"/>
        <v>11433.7515</v>
      </c>
      <c r="L616" s="146">
        <f>IF(VLOOKUP(A616,$U$12:$AD$125,8)=VLOOKUP(A615,$U$12:$AD$125,8),0,VLOOKUP(A616,U$12:$AD$125,8))</f>
        <v>0</v>
      </c>
      <c r="M616" s="147">
        <f>IF(L616&gt;0,VLOOKUP(L616,T$12:$AC$125,7),0)</f>
        <v>0</v>
      </c>
      <c r="N616" s="142">
        <f t="shared" si="242"/>
        <v>0</v>
      </c>
      <c r="O616" s="142">
        <f t="shared" ca="1" si="243"/>
        <v>11433.7515</v>
      </c>
      <c r="P616" s="148" t="str">
        <f t="shared" si="248"/>
        <v>A+J=</v>
      </c>
      <c r="Q616" s="149">
        <f t="shared" si="249"/>
        <v>44266</v>
      </c>
      <c r="R616" s="12"/>
      <c r="S616" s="12"/>
      <c r="T616" s="12"/>
      <c r="U616" s="12"/>
      <c r="V616" s="12"/>
      <c r="W616" s="12"/>
      <c r="X616" s="12"/>
      <c r="Y616" s="12"/>
      <c r="Z616" s="12"/>
      <c r="AA616" s="12"/>
      <c r="AB616" s="12"/>
      <c r="AC616" s="12"/>
      <c r="AD616" s="12"/>
      <c r="AE616" s="12"/>
      <c r="AF616" s="113">
        <f t="shared" si="256"/>
        <v>43989</v>
      </c>
      <c r="AG616" s="18">
        <f t="shared" ca="1" si="253"/>
        <v>160120.356</v>
      </c>
      <c r="AH616" s="18">
        <f t="shared" si="253"/>
        <v>150000</v>
      </c>
      <c r="AI616" s="6">
        <f t="shared" ca="1" si="253"/>
        <v>0</v>
      </c>
      <c r="AJ616" s="19">
        <f t="shared" ca="1" si="253"/>
        <v>0</v>
      </c>
      <c r="AK616" s="6">
        <f t="shared" si="253"/>
        <v>1.03</v>
      </c>
      <c r="AL616" s="113">
        <f t="shared" si="254"/>
        <v>43989</v>
      </c>
      <c r="AM616" s="19">
        <f t="shared" ca="1" si="255"/>
        <v>1.06746904</v>
      </c>
      <c r="AN616" s="18">
        <f t="shared" ca="1" si="255"/>
        <v>10120.356</v>
      </c>
      <c r="AO616" s="12">
        <f t="shared" si="255"/>
        <v>0</v>
      </c>
      <c r="AP616" s="20">
        <f t="shared" si="255"/>
        <v>0</v>
      </c>
      <c r="AQ616" s="18">
        <f t="shared" si="255"/>
        <v>0</v>
      </c>
      <c r="AR616" s="13" t="str">
        <f t="shared" si="255"/>
        <v>A+J=</v>
      </c>
      <c r="AS616" s="113">
        <f t="shared" si="255"/>
        <v>44266</v>
      </c>
      <c r="AT616" s="21"/>
      <c r="AU616" s="21"/>
      <c r="AV616" s="45"/>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c r="GI616" s="21"/>
      <c r="GJ616" s="21"/>
      <c r="GK616" s="21"/>
      <c r="GL616" s="21"/>
      <c r="GM616" s="21"/>
      <c r="GN616" s="21"/>
    </row>
    <row r="617" spans="1:199" x14ac:dyDescent="0.2">
      <c r="A617" s="140">
        <f t="shared" si="244"/>
        <v>44132</v>
      </c>
      <c r="B617" s="141">
        <f t="shared" ca="1" si="250"/>
        <v>161446.17000000001</v>
      </c>
      <c r="C617" s="142">
        <f t="shared" si="245"/>
        <v>150000</v>
      </c>
      <c r="D617" s="143">
        <f ca="1">IF(A617&lt;$B$1,VLOOKUP(A617,[1]DI!$A$4:$B$15000,2,FALSE),0)</f>
        <v>1.9000000000000006E-2</v>
      </c>
      <c r="E617" s="142">
        <f t="shared" ca="1" si="251"/>
        <v>7.4690000000000005E-5</v>
      </c>
      <c r="F617" s="144">
        <f t="shared" si="246"/>
        <v>1.03</v>
      </c>
      <c r="G617" s="145">
        <f t="shared" ca="1" si="239"/>
        <v>1.0000769306999999</v>
      </c>
      <c r="H617" s="142">
        <f ca="1">TRUNC(PRODUCT(G$10:G616),15)</f>
        <v>1.07630780450534</v>
      </c>
      <c r="I617" s="142">
        <f t="shared" si="247"/>
        <v>1</v>
      </c>
      <c r="J617" s="142">
        <f t="shared" ca="1" si="240"/>
        <v>1.0763077999999999</v>
      </c>
      <c r="K617" s="142">
        <f t="shared" ca="1" si="241"/>
        <v>11446.17</v>
      </c>
      <c r="L617" s="146">
        <f>IF(VLOOKUP(A617,$U$12:$AD$125,8)=VLOOKUP(A616,$U$12:$AD$125,8),0,VLOOKUP(A617,U$12:$AD$125,8))</f>
        <v>0</v>
      </c>
      <c r="M617" s="147">
        <f>IF(L617&gt;0,VLOOKUP(L617,T$12:$AC$125,7),0)</f>
        <v>0</v>
      </c>
      <c r="N617" s="142">
        <f t="shared" si="242"/>
        <v>0</v>
      </c>
      <c r="O617" s="142">
        <f t="shared" ca="1" si="243"/>
        <v>11446.17</v>
      </c>
      <c r="P617" s="148" t="str">
        <f t="shared" si="248"/>
        <v>A+J=</v>
      </c>
      <c r="Q617" s="149">
        <f t="shared" si="249"/>
        <v>44266</v>
      </c>
      <c r="R617" s="12"/>
      <c r="S617" s="12"/>
      <c r="T617" s="12"/>
      <c r="U617" s="12"/>
      <c r="V617" s="12"/>
      <c r="W617" s="12"/>
      <c r="X617" s="12"/>
      <c r="Y617" s="12"/>
      <c r="Z617" s="12"/>
      <c r="AA617" s="12"/>
      <c r="AB617" s="12"/>
      <c r="AC617" s="12"/>
      <c r="AD617" s="12"/>
      <c r="AE617" s="12"/>
      <c r="AF617" s="113">
        <f t="shared" si="256"/>
        <v>43990</v>
      </c>
      <c r="AG617" s="18">
        <f t="shared" ca="1" si="253"/>
        <v>160120.356</v>
      </c>
      <c r="AH617" s="18">
        <f t="shared" si="253"/>
        <v>150000</v>
      </c>
      <c r="AI617" s="6">
        <f t="shared" ca="1" si="253"/>
        <v>2.9000000000000005E-2</v>
      </c>
      <c r="AJ617" s="19">
        <f t="shared" ca="1" si="253"/>
        <v>1.1345000000000001E-4</v>
      </c>
      <c r="AK617" s="6">
        <f t="shared" si="253"/>
        <v>1.03</v>
      </c>
      <c r="AL617" s="113">
        <f t="shared" si="254"/>
        <v>43990</v>
      </c>
      <c r="AM617" s="19">
        <f t="shared" ca="1" si="255"/>
        <v>1.06746904</v>
      </c>
      <c r="AN617" s="18">
        <f t="shared" ca="1" si="255"/>
        <v>10120.356</v>
      </c>
      <c r="AO617" s="12">
        <f t="shared" si="255"/>
        <v>0</v>
      </c>
      <c r="AP617" s="20">
        <f t="shared" si="255"/>
        <v>0</v>
      </c>
      <c r="AQ617" s="18">
        <f t="shared" si="255"/>
        <v>0</v>
      </c>
      <c r="AR617" s="13" t="str">
        <f t="shared" si="255"/>
        <v>A+J=</v>
      </c>
      <c r="AS617" s="113">
        <f t="shared" si="255"/>
        <v>44266</v>
      </c>
      <c r="AT617" s="21"/>
      <c r="AU617" s="21"/>
      <c r="AV617" s="45"/>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c r="GI617" s="21"/>
      <c r="GJ617" s="21"/>
      <c r="GK617" s="21"/>
      <c r="GL617" s="21"/>
      <c r="GM617" s="21"/>
      <c r="GN617" s="21"/>
    </row>
    <row r="618" spans="1:199" x14ac:dyDescent="0.2">
      <c r="A618" s="140">
        <f t="shared" si="244"/>
        <v>44133</v>
      </c>
      <c r="B618" s="141">
        <f t="shared" ca="1" si="250"/>
        <v>161458.59150000001</v>
      </c>
      <c r="C618" s="142">
        <f t="shared" si="245"/>
        <v>150000</v>
      </c>
      <c r="D618" s="143">
        <f ca="1">IF(A618&lt;$B$1,VLOOKUP(A618,[1]DI!$A$4:$B$15000,2,FALSE),0)</f>
        <v>1.9000000000000006E-2</v>
      </c>
      <c r="E618" s="142">
        <f t="shared" ca="1" si="251"/>
        <v>7.4690000000000005E-5</v>
      </c>
      <c r="F618" s="144">
        <f t="shared" si="246"/>
        <v>1.03</v>
      </c>
      <c r="G618" s="145">
        <f t="shared" ca="1" si="239"/>
        <v>1.0000769306999999</v>
      </c>
      <c r="H618" s="142">
        <f ca="1">TRUNC(PRODUCT(G$10:G617),15)</f>
        <v>1.07639060561816</v>
      </c>
      <c r="I618" s="142">
        <f t="shared" si="247"/>
        <v>1</v>
      </c>
      <c r="J618" s="142">
        <f t="shared" ca="1" si="240"/>
        <v>1.07639061</v>
      </c>
      <c r="K618" s="142">
        <f t="shared" ca="1" si="241"/>
        <v>11458.5915</v>
      </c>
      <c r="L618" s="146">
        <f>IF(VLOOKUP(A618,$U$12:$AD$125,8)=VLOOKUP(A617,$U$12:$AD$125,8),0,VLOOKUP(A618,U$12:$AD$125,8))</f>
        <v>0</v>
      </c>
      <c r="M618" s="147">
        <f>IF(L618&gt;0,VLOOKUP(L618,T$12:$AC$125,7),0)</f>
        <v>0</v>
      </c>
      <c r="N618" s="142">
        <f t="shared" si="242"/>
        <v>0</v>
      </c>
      <c r="O618" s="142">
        <f t="shared" ca="1" si="243"/>
        <v>11458.5915</v>
      </c>
      <c r="P618" s="148" t="str">
        <f t="shared" si="248"/>
        <v>A+J=</v>
      </c>
      <c r="Q618" s="149">
        <f t="shared" si="249"/>
        <v>44266</v>
      </c>
      <c r="R618" s="12"/>
      <c r="S618" s="12"/>
      <c r="T618" s="12"/>
      <c r="U618" s="12"/>
      <c r="V618" s="12"/>
      <c r="W618" s="12"/>
      <c r="X618" s="12"/>
      <c r="Y618" s="12"/>
      <c r="Z618" s="12"/>
      <c r="AA618" s="12"/>
      <c r="AB618" s="12"/>
      <c r="AC618" s="12"/>
      <c r="AD618" s="12"/>
      <c r="AE618" s="12"/>
      <c r="AF618" s="113">
        <f t="shared" si="256"/>
        <v>43991</v>
      </c>
      <c r="AG618" s="18">
        <f t="shared" ref="AG618:AK631" ca="1" si="257">VLOOKUP($AF618,$A$10:$Q$3625,(AG$1)+1)</f>
        <v>160139.06700000001</v>
      </c>
      <c r="AH618" s="18">
        <f t="shared" si="257"/>
        <v>150000</v>
      </c>
      <c r="AI618" s="6">
        <f t="shared" ca="1" si="257"/>
        <v>2.9000000000000005E-2</v>
      </c>
      <c r="AJ618" s="19">
        <f t="shared" ca="1" si="257"/>
        <v>1.1345000000000001E-4</v>
      </c>
      <c r="AK618" s="6">
        <f t="shared" si="257"/>
        <v>1.03</v>
      </c>
      <c r="AL618" s="113">
        <f t="shared" si="254"/>
        <v>43991</v>
      </c>
      <c r="AM618" s="19">
        <f t="shared" ref="AM618:AS631" ca="1" si="258">VLOOKUP($AF618,$A$10:$Q$3625,(AM$1)+1)</f>
        <v>1.0675937799999999</v>
      </c>
      <c r="AN618" s="18">
        <f t="shared" ca="1" si="258"/>
        <v>10139.066999999999</v>
      </c>
      <c r="AO618" s="12">
        <f t="shared" si="258"/>
        <v>0</v>
      </c>
      <c r="AP618" s="20">
        <f t="shared" si="258"/>
        <v>0</v>
      </c>
      <c r="AQ618" s="18">
        <f t="shared" si="258"/>
        <v>0</v>
      </c>
      <c r="AR618" s="13" t="str">
        <f t="shared" si="258"/>
        <v>A+J=</v>
      </c>
      <c r="AS618" s="113">
        <f t="shared" si="258"/>
        <v>44266</v>
      </c>
      <c r="AT618" s="21"/>
      <c r="AU618" s="21"/>
      <c r="AV618" s="45"/>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c r="GI618" s="21"/>
      <c r="GJ618" s="21"/>
      <c r="GK618" s="21"/>
      <c r="GL618" s="21"/>
      <c r="GM618" s="21"/>
      <c r="GN618" s="21"/>
    </row>
    <row r="619" spans="1:199" x14ac:dyDescent="0.2">
      <c r="A619" s="140">
        <f t="shared" si="244"/>
        <v>44134</v>
      </c>
      <c r="B619" s="141">
        <f t="shared" ca="1" si="250"/>
        <v>161471.01149999999</v>
      </c>
      <c r="C619" s="142">
        <f t="shared" si="245"/>
        <v>150000</v>
      </c>
      <c r="D619" s="143">
        <f ca="1">IF(A619&lt;$B$1,VLOOKUP(A619,[1]DI!$A$4:$B$15000,2,FALSE),0)</f>
        <v>1.9000000000000006E-2</v>
      </c>
      <c r="E619" s="142">
        <f t="shared" ca="1" si="251"/>
        <v>7.4690000000000005E-5</v>
      </c>
      <c r="F619" s="144">
        <f t="shared" si="246"/>
        <v>1.03</v>
      </c>
      <c r="G619" s="145">
        <f t="shared" ca="1" si="239"/>
        <v>1.0000769306999999</v>
      </c>
      <c r="H619" s="142">
        <f ca="1">TRUNC(PRODUCT(G$10:G618),15)</f>
        <v>1.0764734131009199</v>
      </c>
      <c r="I619" s="142">
        <f t="shared" si="247"/>
        <v>1</v>
      </c>
      <c r="J619" s="142">
        <f t="shared" ca="1" si="240"/>
        <v>1.07647341</v>
      </c>
      <c r="K619" s="142">
        <f t="shared" ca="1" si="241"/>
        <v>11471.011500000001</v>
      </c>
      <c r="L619" s="146">
        <f>IF(VLOOKUP(A619,$U$12:$AD$125,8)=VLOOKUP(A618,$U$12:$AD$125,8),0,VLOOKUP(A619,U$12:$AD$125,8))</f>
        <v>0</v>
      </c>
      <c r="M619" s="147">
        <f>IF(L619&gt;0,VLOOKUP(L619,T$12:$AC$125,7),0)</f>
        <v>0</v>
      </c>
      <c r="N619" s="142">
        <f t="shared" si="242"/>
        <v>0</v>
      </c>
      <c r="O619" s="142">
        <f t="shared" ca="1" si="243"/>
        <v>11471.011500000001</v>
      </c>
      <c r="P619" s="148" t="str">
        <f t="shared" si="248"/>
        <v>A+J=</v>
      </c>
      <c r="Q619" s="149">
        <f t="shared" si="249"/>
        <v>44266</v>
      </c>
      <c r="R619" s="12"/>
      <c r="S619" s="12"/>
      <c r="T619" s="12"/>
      <c r="U619" s="12"/>
      <c r="V619" s="12"/>
      <c r="W619" s="12"/>
      <c r="X619" s="12"/>
      <c r="Y619" s="12"/>
      <c r="Z619" s="12"/>
      <c r="AA619" s="12"/>
      <c r="AB619" s="12"/>
      <c r="AC619" s="12"/>
      <c r="AD619" s="12"/>
      <c r="AE619" s="12"/>
      <c r="AF619" s="113">
        <f t="shared" si="256"/>
        <v>43992</v>
      </c>
      <c r="AG619" s="18">
        <f t="shared" ca="1" si="257"/>
        <v>160157.7795</v>
      </c>
      <c r="AH619" s="18">
        <f t="shared" si="257"/>
        <v>150000</v>
      </c>
      <c r="AI619" s="6">
        <f t="shared" ca="1" si="257"/>
        <v>2.9000000000000005E-2</v>
      </c>
      <c r="AJ619" s="19">
        <f t="shared" ca="1" si="257"/>
        <v>1.1345000000000001E-4</v>
      </c>
      <c r="AK619" s="6">
        <f t="shared" si="257"/>
        <v>1.03</v>
      </c>
      <c r="AL619" s="113">
        <f t="shared" si="254"/>
        <v>43992</v>
      </c>
      <c r="AM619" s="19">
        <f t="shared" ca="1" si="258"/>
        <v>1.0677185300000001</v>
      </c>
      <c r="AN619" s="18">
        <f t="shared" ca="1" si="258"/>
        <v>10157.779500000001</v>
      </c>
      <c r="AO619" s="12">
        <f t="shared" si="258"/>
        <v>0</v>
      </c>
      <c r="AP619" s="20">
        <f t="shared" si="258"/>
        <v>0</v>
      </c>
      <c r="AQ619" s="18">
        <f t="shared" si="258"/>
        <v>0</v>
      </c>
      <c r="AR619" s="13" t="str">
        <f t="shared" si="258"/>
        <v>A+J=</v>
      </c>
      <c r="AS619" s="113">
        <f t="shared" si="258"/>
        <v>44266</v>
      </c>
      <c r="AT619" s="21"/>
      <c r="AU619" s="21"/>
      <c r="AV619" s="45"/>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c r="GI619" s="21"/>
      <c r="GJ619" s="21"/>
      <c r="GK619" s="21"/>
      <c r="GL619" s="21"/>
      <c r="GM619" s="21"/>
      <c r="GN619" s="21"/>
    </row>
    <row r="620" spans="1:199" x14ac:dyDescent="0.2">
      <c r="A620" s="140">
        <f t="shared" si="244"/>
        <v>44135</v>
      </c>
      <c r="B620" s="141">
        <f t="shared" ca="1" si="250"/>
        <v>161483.4345</v>
      </c>
      <c r="C620" s="142">
        <f t="shared" si="245"/>
        <v>150000</v>
      </c>
      <c r="D620" s="143">
        <f ca="1">IF(A620&lt;$B$1,VLOOKUP(A620,[1]DI!$A$4:$B$15000,2,FALSE),0)</f>
        <v>0</v>
      </c>
      <c r="E620" s="142">
        <f t="shared" ca="1" si="251"/>
        <v>0</v>
      </c>
      <c r="F620" s="144">
        <f t="shared" si="246"/>
        <v>1.03</v>
      </c>
      <c r="G620" s="145">
        <f t="shared" ca="1" si="239"/>
        <v>1</v>
      </c>
      <c r="H620" s="142">
        <f ca="1">TRUNC(PRODUCT(G$10:G619),15)</f>
        <v>1.07655622695412</v>
      </c>
      <c r="I620" s="142">
        <f t="shared" si="247"/>
        <v>1</v>
      </c>
      <c r="J620" s="142">
        <f t="shared" ca="1" si="240"/>
        <v>1.07655623</v>
      </c>
      <c r="K620" s="142">
        <f t="shared" ca="1" si="241"/>
        <v>11483.434499999999</v>
      </c>
      <c r="L620" s="146">
        <f>IF(VLOOKUP(A620,$U$12:$AD$125,8)=VLOOKUP(A619,$U$12:$AD$125,8),0,VLOOKUP(A620,U$12:$AD$125,8))</f>
        <v>0</v>
      </c>
      <c r="M620" s="147">
        <f>IF(L620&gt;0,VLOOKUP(L620,T$12:$AC$125,7),0)</f>
        <v>0</v>
      </c>
      <c r="N620" s="142">
        <f t="shared" si="242"/>
        <v>0</v>
      </c>
      <c r="O620" s="142">
        <f t="shared" ca="1" si="243"/>
        <v>11483.434499999999</v>
      </c>
      <c r="P620" s="148" t="str">
        <f t="shared" si="248"/>
        <v>A+J=</v>
      </c>
      <c r="Q620" s="149">
        <f t="shared" si="249"/>
        <v>44266</v>
      </c>
      <c r="R620" s="12"/>
      <c r="S620" s="12"/>
      <c r="T620" s="12"/>
      <c r="U620" s="12"/>
      <c r="V620" s="12"/>
      <c r="W620" s="12"/>
      <c r="X620" s="12"/>
      <c r="Y620" s="12"/>
      <c r="Z620" s="12"/>
      <c r="AA620" s="12"/>
      <c r="AB620" s="12"/>
      <c r="AC620" s="12"/>
      <c r="AD620" s="12"/>
      <c r="AE620" s="12"/>
      <c r="AF620" s="113">
        <f t="shared" si="256"/>
        <v>43993</v>
      </c>
      <c r="AG620" s="18">
        <f t="shared" ca="1" si="257"/>
        <v>160176.495</v>
      </c>
      <c r="AH620" s="18">
        <f t="shared" si="257"/>
        <v>150000</v>
      </c>
      <c r="AI620" s="6">
        <f t="shared" ca="1" si="257"/>
        <v>0</v>
      </c>
      <c r="AJ620" s="19">
        <f t="shared" ca="1" si="257"/>
        <v>0</v>
      </c>
      <c r="AK620" s="6">
        <f t="shared" si="257"/>
        <v>1.03</v>
      </c>
      <c r="AL620" s="113">
        <f t="shared" si="254"/>
        <v>43993</v>
      </c>
      <c r="AM620" s="19">
        <f t="shared" ca="1" si="258"/>
        <v>1.0678433000000001</v>
      </c>
      <c r="AN620" s="18">
        <f t="shared" ca="1" si="258"/>
        <v>10176.495000000001</v>
      </c>
      <c r="AO620" s="12">
        <f t="shared" si="258"/>
        <v>0</v>
      </c>
      <c r="AP620" s="20">
        <f t="shared" si="258"/>
        <v>0</v>
      </c>
      <c r="AQ620" s="18">
        <f t="shared" si="258"/>
        <v>0</v>
      </c>
      <c r="AR620" s="13" t="str">
        <f t="shared" si="258"/>
        <v>A+J=</v>
      </c>
      <c r="AS620" s="113">
        <f t="shared" si="258"/>
        <v>44266</v>
      </c>
      <c r="AT620" s="21"/>
      <c r="AU620" s="21"/>
      <c r="AV620" s="45"/>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row>
    <row r="621" spans="1:199" x14ac:dyDescent="0.2">
      <c r="A621" s="140">
        <f t="shared" si="244"/>
        <v>44136</v>
      </c>
      <c r="B621" s="141">
        <f t="shared" ca="1" si="250"/>
        <v>161483.4345</v>
      </c>
      <c r="C621" s="142">
        <f t="shared" si="245"/>
        <v>150000</v>
      </c>
      <c r="D621" s="143">
        <f ca="1">IF(A621&lt;$B$1,VLOOKUP(A621,[1]DI!$A$4:$B$15000,2,FALSE),0)</f>
        <v>0</v>
      </c>
      <c r="E621" s="142">
        <f t="shared" ca="1" si="251"/>
        <v>0</v>
      </c>
      <c r="F621" s="144">
        <f t="shared" si="246"/>
        <v>1.03</v>
      </c>
      <c r="G621" s="145">
        <f t="shared" ca="1" si="239"/>
        <v>1</v>
      </c>
      <c r="H621" s="142">
        <f ca="1">TRUNC(PRODUCT(G$10:G620),15)</f>
        <v>1.07655622695412</v>
      </c>
      <c r="I621" s="142">
        <f t="shared" si="247"/>
        <v>1</v>
      </c>
      <c r="J621" s="142">
        <f t="shared" ca="1" si="240"/>
        <v>1.07655623</v>
      </c>
      <c r="K621" s="142">
        <f t="shared" ca="1" si="241"/>
        <v>11483.434499999999</v>
      </c>
      <c r="L621" s="146">
        <f>IF(VLOOKUP(A621,$U$12:$AD$125,8)=VLOOKUP(A620,$U$12:$AD$125,8),0,VLOOKUP(A621,U$12:$AD$125,8))</f>
        <v>0</v>
      </c>
      <c r="M621" s="147">
        <f>IF(L621&gt;0,VLOOKUP(L621,T$12:$AC$125,7),0)</f>
        <v>0</v>
      </c>
      <c r="N621" s="142">
        <f t="shared" si="242"/>
        <v>0</v>
      </c>
      <c r="O621" s="142">
        <f t="shared" ca="1" si="243"/>
        <v>11483.434499999999</v>
      </c>
      <c r="P621" s="148" t="str">
        <f t="shared" si="248"/>
        <v>A+J=</v>
      </c>
      <c r="Q621" s="149">
        <f t="shared" si="249"/>
        <v>44266</v>
      </c>
      <c r="R621" s="12"/>
      <c r="S621" s="12"/>
      <c r="T621" s="12"/>
      <c r="U621" s="12"/>
      <c r="V621" s="12"/>
      <c r="W621" s="12"/>
      <c r="X621" s="12"/>
      <c r="Y621" s="12"/>
      <c r="Z621" s="12"/>
      <c r="AA621" s="12"/>
      <c r="AB621" s="12"/>
      <c r="AC621" s="12"/>
      <c r="AD621" s="12"/>
      <c r="AE621" s="12"/>
      <c r="AF621" s="113">
        <f t="shared" si="256"/>
        <v>43994</v>
      </c>
      <c r="AG621" s="18">
        <f t="shared" ca="1" si="257"/>
        <v>160176.495</v>
      </c>
      <c r="AH621" s="18">
        <f t="shared" si="257"/>
        <v>150000</v>
      </c>
      <c r="AI621" s="6">
        <f t="shared" ca="1" si="257"/>
        <v>2.9000000000000005E-2</v>
      </c>
      <c r="AJ621" s="19">
        <f t="shared" ca="1" si="257"/>
        <v>1.1345000000000001E-4</v>
      </c>
      <c r="AK621" s="6">
        <f t="shared" si="257"/>
        <v>1.03</v>
      </c>
      <c r="AL621" s="113">
        <f t="shared" si="254"/>
        <v>43994</v>
      </c>
      <c r="AM621" s="19">
        <f t="shared" ca="1" si="258"/>
        <v>1.0678433000000001</v>
      </c>
      <c r="AN621" s="18">
        <f t="shared" ca="1" si="258"/>
        <v>10176.495000000001</v>
      </c>
      <c r="AO621" s="12">
        <f t="shared" si="258"/>
        <v>0</v>
      </c>
      <c r="AP621" s="20">
        <f t="shared" si="258"/>
        <v>0</v>
      </c>
      <c r="AQ621" s="18">
        <f t="shared" si="258"/>
        <v>0</v>
      </c>
      <c r="AR621" s="13" t="str">
        <f t="shared" si="258"/>
        <v>A+J=</v>
      </c>
      <c r="AS621" s="113">
        <f t="shared" si="258"/>
        <v>44266</v>
      </c>
      <c r="AT621" s="21"/>
      <c r="AU621" s="21"/>
      <c r="AV621" s="45"/>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row>
    <row r="622" spans="1:199" x14ac:dyDescent="0.2">
      <c r="A622" s="140">
        <f t="shared" si="244"/>
        <v>44137</v>
      </c>
      <c r="B622" s="141">
        <f t="shared" ca="1" si="250"/>
        <v>161483.4345</v>
      </c>
      <c r="C622" s="142">
        <f t="shared" si="245"/>
        <v>150000</v>
      </c>
      <c r="D622" s="143">
        <f ca="1">IF(A622&lt;$B$1,VLOOKUP(A622,[1]DI!$A$4:$B$15000,2,FALSE),0)</f>
        <v>0</v>
      </c>
      <c r="E622" s="142">
        <f t="shared" ca="1" si="251"/>
        <v>0</v>
      </c>
      <c r="F622" s="144">
        <f t="shared" si="246"/>
        <v>1.03</v>
      </c>
      <c r="G622" s="145">
        <f t="shared" ca="1" si="239"/>
        <v>1</v>
      </c>
      <c r="H622" s="142">
        <f ca="1">TRUNC(PRODUCT(G$10:G621),15)</f>
        <v>1.07655622695412</v>
      </c>
      <c r="I622" s="142">
        <f t="shared" si="247"/>
        <v>1</v>
      </c>
      <c r="J622" s="142">
        <f t="shared" ca="1" si="240"/>
        <v>1.07655623</v>
      </c>
      <c r="K622" s="142">
        <f t="shared" ca="1" si="241"/>
        <v>11483.434499999999</v>
      </c>
      <c r="L622" s="146">
        <f>IF(VLOOKUP(A622,$U$12:$AD$125,8)=VLOOKUP(A621,$U$12:$AD$125,8),0,VLOOKUP(A622,U$12:$AD$125,8))</f>
        <v>0</v>
      </c>
      <c r="M622" s="147">
        <f>IF(L622&gt;0,VLOOKUP(L622,T$12:$AC$125,7),0)</f>
        <v>0</v>
      </c>
      <c r="N622" s="142">
        <f t="shared" si="242"/>
        <v>0</v>
      </c>
      <c r="O622" s="142">
        <f t="shared" ca="1" si="243"/>
        <v>11483.434499999999</v>
      </c>
      <c r="P622" s="148" t="str">
        <f t="shared" si="248"/>
        <v>A+J=</v>
      </c>
      <c r="Q622" s="149">
        <f t="shared" si="249"/>
        <v>44266</v>
      </c>
      <c r="R622" s="12"/>
      <c r="S622" s="12"/>
      <c r="T622" s="12"/>
      <c r="U622" s="12"/>
      <c r="V622" s="12"/>
      <c r="W622" s="12"/>
      <c r="X622" s="12"/>
      <c r="Y622" s="12"/>
      <c r="Z622" s="12"/>
      <c r="AA622" s="12"/>
      <c r="AB622" s="12"/>
      <c r="AC622" s="12"/>
      <c r="AD622" s="12"/>
      <c r="AE622" s="12"/>
      <c r="AF622" s="113">
        <f t="shared" si="256"/>
        <v>43995</v>
      </c>
      <c r="AG622" s="18">
        <f t="shared" ca="1" si="257"/>
        <v>160195.212</v>
      </c>
      <c r="AH622" s="18">
        <f t="shared" si="257"/>
        <v>150000</v>
      </c>
      <c r="AI622" s="6">
        <f t="shared" ca="1" si="257"/>
        <v>0</v>
      </c>
      <c r="AJ622" s="19">
        <f t="shared" ca="1" si="257"/>
        <v>0</v>
      </c>
      <c r="AK622" s="6">
        <f t="shared" si="257"/>
        <v>1.03</v>
      </c>
      <c r="AL622" s="113">
        <f t="shared" si="254"/>
        <v>43995</v>
      </c>
      <c r="AM622" s="19">
        <f t="shared" ca="1" si="258"/>
        <v>1.06796808</v>
      </c>
      <c r="AN622" s="18">
        <f t="shared" ca="1" si="258"/>
        <v>10195.212</v>
      </c>
      <c r="AO622" s="12">
        <f t="shared" si="258"/>
        <v>0</v>
      </c>
      <c r="AP622" s="20">
        <f t="shared" si="258"/>
        <v>0</v>
      </c>
      <c r="AQ622" s="18">
        <f t="shared" si="258"/>
        <v>0</v>
      </c>
      <c r="AR622" s="13" t="str">
        <f t="shared" si="258"/>
        <v>A+J=</v>
      </c>
      <c r="AS622" s="113">
        <f t="shared" si="258"/>
        <v>44266</v>
      </c>
      <c r="AT622" s="21"/>
      <c r="AU622" s="21"/>
      <c r="AV622" s="45"/>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row>
    <row r="623" spans="1:199" x14ac:dyDescent="0.2">
      <c r="A623" s="140">
        <f t="shared" si="244"/>
        <v>44138</v>
      </c>
      <c r="B623" s="141">
        <f t="shared" ca="1" si="250"/>
        <v>161483.4345</v>
      </c>
      <c r="C623" s="142">
        <f t="shared" si="245"/>
        <v>150000</v>
      </c>
      <c r="D623" s="143">
        <f ca="1">IF(A623&lt;$B$1,VLOOKUP(A623,[1]DI!$A$4:$B$15000,2,FALSE),0)</f>
        <v>1.9000000000000006E-2</v>
      </c>
      <c r="E623" s="142">
        <f t="shared" ca="1" si="251"/>
        <v>7.4690000000000005E-5</v>
      </c>
      <c r="F623" s="144">
        <f t="shared" si="246"/>
        <v>1.03</v>
      </c>
      <c r="G623" s="145">
        <f t="shared" ca="1" si="239"/>
        <v>1.0000769306999999</v>
      </c>
      <c r="H623" s="142">
        <f ca="1">TRUNC(PRODUCT(G$10:G622),15)</f>
        <v>1.07655622695412</v>
      </c>
      <c r="I623" s="142">
        <f t="shared" si="247"/>
        <v>1</v>
      </c>
      <c r="J623" s="142">
        <f t="shared" ca="1" si="240"/>
        <v>1.07655623</v>
      </c>
      <c r="K623" s="142">
        <f t="shared" ca="1" si="241"/>
        <v>11483.434499999999</v>
      </c>
      <c r="L623" s="146">
        <f>IF(VLOOKUP(A623,$U$12:$AD$125,8)=VLOOKUP(A622,$U$12:$AD$125,8),0,VLOOKUP(A623,U$12:$AD$125,8))</f>
        <v>0</v>
      </c>
      <c r="M623" s="147">
        <f>IF(L623&gt;0,VLOOKUP(L623,T$12:$AC$125,7),0)</f>
        <v>0</v>
      </c>
      <c r="N623" s="142">
        <f t="shared" si="242"/>
        <v>0</v>
      </c>
      <c r="O623" s="142">
        <f t="shared" ca="1" si="243"/>
        <v>11483.434499999999</v>
      </c>
      <c r="P623" s="148" t="str">
        <f t="shared" si="248"/>
        <v>A+J=</v>
      </c>
      <c r="Q623" s="149">
        <f t="shared" si="249"/>
        <v>44266</v>
      </c>
      <c r="R623" s="12"/>
      <c r="S623" s="12"/>
      <c r="T623" s="12"/>
      <c r="U623" s="12"/>
      <c r="V623" s="12"/>
      <c r="W623" s="12"/>
      <c r="X623" s="12"/>
      <c r="Y623" s="12"/>
      <c r="Z623" s="12"/>
      <c r="AA623" s="12"/>
      <c r="AB623" s="12"/>
      <c r="AC623" s="12"/>
      <c r="AD623" s="12"/>
      <c r="AE623" s="12"/>
      <c r="AF623" s="113">
        <f t="shared" si="256"/>
        <v>43996</v>
      </c>
      <c r="AG623" s="18">
        <f t="shared" ca="1" si="257"/>
        <v>160195.212</v>
      </c>
      <c r="AH623" s="18">
        <f t="shared" si="257"/>
        <v>150000</v>
      </c>
      <c r="AI623" s="6">
        <f t="shared" ca="1" si="257"/>
        <v>0</v>
      </c>
      <c r="AJ623" s="19">
        <f t="shared" ca="1" si="257"/>
        <v>0</v>
      </c>
      <c r="AK623" s="6">
        <f t="shared" si="257"/>
        <v>1.03</v>
      </c>
      <c r="AL623" s="113">
        <f t="shared" si="254"/>
        <v>43996</v>
      </c>
      <c r="AM623" s="19">
        <f t="shared" ca="1" si="258"/>
        <v>1.06796808</v>
      </c>
      <c r="AN623" s="18">
        <f t="shared" ca="1" si="258"/>
        <v>10195.212</v>
      </c>
      <c r="AO623" s="12">
        <f t="shared" si="258"/>
        <v>0</v>
      </c>
      <c r="AP623" s="20">
        <f t="shared" si="258"/>
        <v>0</v>
      </c>
      <c r="AQ623" s="18">
        <f t="shared" si="258"/>
        <v>0</v>
      </c>
      <c r="AR623" s="13" t="str">
        <f t="shared" si="258"/>
        <v>A+J=</v>
      </c>
      <c r="AS623" s="113">
        <f t="shared" si="258"/>
        <v>44266</v>
      </c>
      <c r="AT623" s="21"/>
      <c r="AU623" s="21"/>
      <c r="AV623" s="45"/>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row>
    <row r="624" spans="1:199" x14ac:dyDescent="0.2">
      <c r="A624" s="140">
        <f t="shared" si="244"/>
        <v>44139</v>
      </c>
      <c r="B624" s="141">
        <f t="shared" ca="1" si="250"/>
        <v>161495.85750000001</v>
      </c>
      <c r="C624" s="142">
        <f t="shared" si="245"/>
        <v>150000</v>
      </c>
      <c r="D624" s="143">
        <f ca="1">IF(A624&lt;$B$1,VLOOKUP(A624,[1]DI!$A$4:$B$15000,2,FALSE),0)</f>
        <v>1.9000000000000006E-2</v>
      </c>
      <c r="E624" s="142">
        <f t="shared" ca="1" si="251"/>
        <v>7.4690000000000005E-5</v>
      </c>
      <c r="F624" s="144">
        <f t="shared" si="246"/>
        <v>1.03</v>
      </c>
      <c r="G624" s="145">
        <f t="shared" ca="1" si="239"/>
        <v>1.0000769306999999</v>
      </c>
      <c r="H624" s="142">
        <f ca="1">TRUNC(PRODUCT(G$10:G623),15)</f>
        <v>1.0766390471782501</v>
      </c>
      <c r="I624" s="142">
        <f t="shared" si="247"/>
        <v>1</v>
      </c>
      <c r="J624" s="142">
        <f t="shared" ca="1" si="240"/>
        <v>1.07663905</v>
      </c>
      <c r="K624" s="142">
        <f t="shared" ca="1" si="241"/>
        <v>11495.8575</v>
      </c>
      <c r="L624" s="146">
        <f>IF(VLOOKUP(A624,$U$12:$AD$125,8)=VLOOKUP(A623,$U$12:$AD$125,8),0,VLOOKUP(A624,U$12:$AD$125,8))</f>
        <v>0</v>
      </c>
      <c r="M624" s="147">
        <f>IF(L624&gt;0,VLOOKUP(L624,T$12:$AC$125,7),0)</f>
        <v>0</v>
      </c>
      <c r="N624" s="142">
        <f t="shared" si="242"/>
        <v>0</v>
      </c>
      <c r="O624" s="142">
        <f t="shared" ca="1" si="243"/>
        <v>11495.8575</v>
      </c>
      <c r="P624" s="148" t="str">
        <f t="shared" si="248"/>
        <v>A+J=</v>
      </c>
      <c r="Q624" s="149">
        <f t="shared" si="249"/>
        <v>44266</v>
      </c>
      <c r="R624" s="12"/>
      <c r="S624" s="12"/>
      <c r="T624" s="12"/>
      <c r="U624" s="12"/>
      <c r="V624" s="12"/>
      <c r="W624" s="12"/>
      <c r="X624" s="12"/>
      <c r="Y624" s="12"/>
      <c r="Z624" s="12"/>
      <c r="AA624" s="12"/>
      <c r="AB624" s="12"/>
      <c r="AC624" s="12"/>
      <c r="AD624" s="12"/>
      <c r="AE624" s="12"/>
      <c r="AF624" s="113">
        <f t="shared" si="256"/>
        <v>43997</v>
      </c>
      <c r="AG624" s="18">
        <f t="shared" ca="1" si="257"/>
        <v>160195.212</v>
      </c>
      <c r="AH624" s="18">
        <f t="shared" si="257"/>
        <v>150000</v>
      </c>
      <c r="AI624" s="6">
        <f t="shared" ca="1" si="257"/>
        <v>2.9000000000000005E-2</v>
      </c>
      <c r="AJ624" s="19">
        <f t="shared" ca="1" si="257"/>
        <v>1.1345000000000001E-4</v>
      </c>
      <c r="AK624" s="6">
        <f t="shared" si="257"/>
        <v>1.03</v>
      </c>
      <c r="AL624" s="113">
        <f t="shared" si="254"/>
        <v>43997</v>
      </c>
      <c r="AM624" s="19">
        <f t="shared" ca="1" si="258"/>
        <v>1.06796808</v>
      </c>
      <c r="AN624" s="18">
        <f t="shared" ca="1" si="258"/>
        <v>10195.212</v>
      </c>
      <c r="AO624" s="12">
        <f t="shared" si="258"/>
        <v>0</v>
      </c>
      <c r="AP624" s="20">
        <f t="shared" si="258"/>
        <v>0</v>
      </c>
      <c r="AQ624" s="18">
        <f t="shared" si="258"/>
        <v>0</v>
      </c>
      <c r="AR624" s="13" t="str">
        <f t="shared" si="258"/>
        <v>A+J=</v>
      </c>
      <c r="AS624" s="113">
        <f t="shared" si="258"/>
        <v>44266</v>
      </c>
      <c r="AT624" s="21"/>
      <c r="AU624" s="21"/>
      <c r="AV624" s="45"/>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row>
    <row r="625" spans="1:196" x14ac:dyDescent="0.2">
      <c r="A625" s="140">
        <f t="shared" si="244"/>
        <v>44140</v>
      </c>
      <c r="B625" s="141">
        <f t="shared" ca="1" si="250"/>
        <v>161508.28049999999</v>
      </c>
      <c r="C625" s="142">
        <f t="shared" si="245"/>
        <v>150000</v>
      </c>
      <c r="D625" s="143">
        <f ca="1">IF(A625&lt;$B$1,VLOOKUP(A625,[1]DI!$A$4:$B$15000,2,FALSE),0)</f>
        <v>1.9000000000000006E-2</v>
      </c>
      <c r="E625" s="142">
        <f t="shared" ca="1" si="251"/>
        <v>7.4690000000000005E-5</v>
      </c>
      <c r="F625" s="144">
        <f t="shared" si="246"/>
        <v>1.03</v>
      </c>
      <c r="G625" s="145">
        <f t="shared" ca="1" si="239"/>
        <v>1.0000769306999999</v>
      </c>
      <c r="H625" s="142">
        <f ca="1">TRUNC(PRODUCT(G$10:G624),15)</f>
        <v>1.0767218737738</v>
      </c>
      <c r="I625" s="142">
        <f t="shared" si="247"/>
        <v>1</v>
      </c>
      <c r="J625" s="142">
        <f t="shared" ca="1" si="240"/>
        <v>1.0767218700000001</v>
      </c>
      <c r="K625" s="142">
        <f t="shared" ca="1" si="241"/>
        <v>11508.280500000001</v>
      </c>
      <c r="L625" s="146">
        <f>IF(VLOOKUP(A625,$U$12:$AD$125,8)=VLOOKUP(A624,$U$12:$AD$125,8),0,VLOOKUP(A625,U$12:$AD$125,8))</f>
        <v>0</v>
      </c>
      <c r="M625" s="147">
        <f>IF(L625&gt;0,VLOOKUP(L625,T$12:$AC$125,7),0)</f>
        <v>0</v>
      </c>
      <c r="N625" s="142">
        <f t="shared" si="242"/>
        <v>0</v>
      </c>
      <c r="O625" s="142">
        <f t="shared" ca="1" si="243"/>
        <v>11508.280500000001</v>
      </c>
      <c r="P625" s="148" t="str">
        <f t="shared" si="248"/>
        <v>A+J=</v>
      </c>
      <c r="Q625" s="149">
        <f t="shared" si="249"/>
        <v>44266</v>
      </c>
      <c r="R625" s="12"/>
      <c r="S625" s="12"/>
      <c r="T625" s="12"/>
      <c r="U625" s="12"/>
      <c r="V625" s="12"/>
      <c r="W625" s="12"/>
      <c r="X625" s="12"/>
      <c r="Y625" s="12"/>
      <c r="Z625" s="12"/>
      <c r="AA625" s="12"/>
      <c r="AB625" s="12"/>
      <c r="AC625" s="12"/>
      <c r="AD625" s="12"/>
      <c r="AE625" s="12"/>
      <c r="AF625" s="113">
        <f t="shared" si="256"/>
        <v>43998</v>
      </c>
      <c r="AG625" s="18">
        <f t="shared" ca="1" si="257"/>
        <v>160213.932</v>
      </c>
      <c r="AH625" s="18">
        <f t="shared" si="257"/>
        <v>150000</v>
      </c>
      <c r="AI625" s="6">
        <f t="shared" ca="1" si="257"/>
        <v>2.9000000000000005E-2</v>
      </c>
      <c r="AJ625" s="19">
        <f t="shared" ca="1" si="257"/>
        <v>1.1345000000000001E-4</v>
      </c>
      <c r="AK625" s="6">
        <f t="shared" si="257"/>
        <v>1.03</v>
      </c>
      <c r="AL625" s="113">
        <f t="shared" si="254"/>
        <v>43998</v>
      </c>
      <c r="AM625" s="19">
        <f t="shared" ca="1" si="258"/>
        <v>1.06809288</v>
      </c>
      <c r="AN625" s="18">
        <f t="shared" ca="1" si="258"/>
        <v>10213.932000000001</v>
      </c>
      <c r="AO625" s="12">
        <f t="shared" si="258"/>
        <v>0</v>
      </c>
      <c r="AP625" s="20">
        <f t="shared" si="258"/>
        <v>0</v>
      </c>
      <c r="AQ625" s="18">
        <f t="shared" si="258"/>
        <v>0</v>
      </c>
      <c r="AR625" s="13" t="str">
        <f t="shared" si="258"/>
        <v>A+J=</v>
      </c>
      <c r="AS625" s="113">
        <f t="shared" si="258"/>
        <v>44266</v>
      </c>
      <c r="AT625" s="21"/>
      <c r="AU625" s="21"/>
      <c r="AV625" s="45"/>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row>
    <row r="626" spans="1:196" x14ac:dyDescent="0.2">
      <c r="A626" s="140">
        <f t="shared" si="244"/>
        <v>44141</v>
      </c>
      <c r="B626" s="141">
        <f t="shared" ca="1" si="250"/>
        <v>161520.7065</v>
      </c>
      <c r="C626" s="142">
        <f t="shared" si="245"/>
        <v>150000</v>
      </c>
      <c r="D626" s="143">
        <f ca="1">IF(A626&lt;$B$1,VLOOKUP(A626,[1]DI!$A$4:$B$15000,2,FALSE),0)</f>
        <v>1.9000000000000006E-2</v>
      </c>
      <c r="E626" s="142">
        <f t="shared" ca="1" si="251"/>
        <v>7.4690000000000005E-5</v>
      </c>
      <c r="F626" s="144">
        <f t="shared" si="246"/>
        <v>1.03</v>
      </c>
      <c r="G626" s="145">
        <f t="shared" ca="1" si="239"/>
        <v>1.0000769306999999</v>
      </c>
      <c r="H626" s="142">
        <f ca="1">TRUNC(PRODUCT(G$10:G625),15)</f>
        <v>1.0768047067412501</v>
      </c>
      <c r="I626" s="142">
        <f t="shared" si="247"/>
        <v>1</v>
      </c>
      <c r="J626" s="142">
        <f t="shared" ca="1" si="240"/>
        <v>1.07680471</v>
      </c>
      <c r="K626" s="142">
        <f t="shared" ca="1" si="241"/>
        <v>11520.7065</v>
      </c>
      <c r="L626" s="146">
        <f>IF(VLOOKUP(A626,$U$12:$AD$125,8)=VLOOKUP(A625,$U$12:$AD$125,8),0,VLOOKUP(A626,U$12:$AD$125,8))</f>
        <v>0</v>
      </c>
      <c r="M626" s="147">
        <f>IF(L626&gt;0,VLOOKUP(L626,T$12:$AC$125,7),0)</f>
        <v>0</v>
      </c>
      <c r="N626" s="142">
        <f t="shared" si="242"/>
        <v>0</v>
      </c>
      <c r="O626" s="142">
        <f t="shared" ca="1" si="243"/>
        <v>11520.7065</v>
      </c>
      <c r="P626" s="148" t="str">
        <f t="shared" si="248"/>
        <v>A+J=</v>
      </c>
      <c r="Q626" s="149">
        <f t="shared" si="249"/>
        <v>44266</v>
      </c>
      <c r="R626" s="12"/>
      <c r="S626" s="12"/>
      <c r="T626" s="12"/>
      <c r="U626" s="12"/>
      <c r="V626" s="12"/>
      <c r="W626" s="12"/>
      <c r="X626" s="12"/>
      <c r="Y626" s="12"/>
      <c r="Z626" s="12"/>
      <c r="AA626" s="12"/>
      <c r="AB626" s="12"/>
      <c r="AC626" s="12"/>
      <c r="AD626" s="12"/>
      <c r="AE626" s="12"/>
      <c r="AF626" s="113">
        <f t="shared" si="256"/>
        <v>43999</v>
      </c>
      <c r="AG626" s="18">
        <f t="shared" ca="1" si="257"/>
        <v>160232.65350000001</v>
      </c>
      <c r="AH626" s="18">
        <f t="shared" si="257"/>
        <v>150000</v>
      </c>
      <c r="AI626" s="6">
        <f t="shared" ca="1" si="257"/>
        <v>2.9000000000000005E-2</v>
      </c>
      <c r="AJ626" s="19">
        <f t="shared" ca="1" si="257"/>
        <v>1.1345000000000001E-4</v>
      </c>
      <c r="AK626" s="6">
        <f t="shared" si="257"/>
        <v>1.03</v>
      </c>
      <c r="AL626" s="113">
        <f t="shared" si="254"/>
        <v>43999</v>
      </c>
      <c r="AM626" s="19">
        <f t="shared" ca="1" si="258"/>
        <v>1.06821769</v>
      </c>
      <c r="AN626" s="18">
        <f t="shared" ca="1" si="258"/>
        <v>10232.6535</v>
      </c>
      <c r="AO626" s="12">
        <f t="shared" si="258"/>
        <v>0</v>
      </c>
      <c r="AP626" s="20">
        <f t="shared" si="258"/>
        <v>0</v>
      </c>
      <c r="AQ626" s="18">
        <f t="shared" si="258"/>
        <v>0</v>
      </c>
      <c r="AR626" s="13" t="str">
        <f t="shared" si="258"/>
        <v>A+J=</v>
      </c>
      <c r="AS626" s="113">
        <f t="shared" si="258"/>
        <v>44266</v>
      </c>
      <c r="AT626" s="21"/>
      <c r="AU626" s="21"/>
      <c r="AV626" s="45"/>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row>
    <row r="627" spans="1:196" x14ac:dyDescent="0.2">
      <c r="A627" s="140">
        <f t="shared" si="244"/>
        <v>44142</v>
      </c>
      <c r="B627" s="141">
        <f t="shared" ca="1" si="250"/>
        <v>161533.13250000001</v>
      </c>
      <c r="C627" s="142">
        <f t="shared" si="245"/>
        <v>150000</v>
      </c>
      <c r="D627" s="143">
        <f ca="1">IF(A627&lt;$B$1,VLOOKUP(A627,[1]DI!$A$4:$B$15000,2,FALSE),0)</f>
        <v>0</v>
      </c>
      <c r="E627" s="142">
        <f t="shared" ca="1" si="251"/>
        <v>0</v>
      </c>
      <c r="F627" s="144">
        <f t="shared" si="246"/>
        <v>1.03</v>
      </c>
      <c r="G627" s="145">
        <f t="shared" ca="1" si="239"/>
        <v>1</v>
      </c>
      <c r="H627" s="142">
        <f ca="1">TRUNC(PRODUCT(G$10:G626),15)</f>
        <v>1.07688754608111</v>
      </c>
      <c r="I627" s="142">
        <f t="shared" si="247"/>
        <v>1</v>
      </c>
      <c r="J627" s="142">
        <f t="shared" ca="1" si="240"/>
        <v>1.0768875499999999</v>
      </c>
      <c r="K627" s="142">
        <f t="shared" ca="1" si="241"/>
        <v>11533.1325</v>
      </c>
      <c r="L627" s="146">
        <f>IF(VLOOKUP(A627,$U$12:$AD$125,8)=VLOOKUP(A626,$U$12:$AD$125,8),0,VLOOKUP(A627,U$12:$AD$125,8))</f>
        <v>0</v>
      </c>
      <c r="M627" s="147">
        <f>IF(L627&gt;0,VLOOKUP(L627,T$12:$AC$125,7),0)</f>
        <v>0</v>
      </c>
      <c r="N627" s="142">
        <f t="shared" si="242"/>
        <v>0</v>
      </c>
      <c r="O627" s="142">
        <f t="shared" ca="1" si="243"/>
        <v>11533.1325</v>
      </c>
      <c r="P627" s="148" t="str">
        <f t="shared" si="248"/>
        <v>A+J=</v>
      </c>
      <c r="Q627" s="149">
        <f t="shared" si="249"/>
        <v>44266</v>
      </c>
      <c r="R627" s="12"/>
      <c r="S627" s="12"/>
      <c r="T627" s="12"/>
      <c r="U627" s="12"/>
      <c r="V627" s="12"/>
      <c r="W627" s="12"/>
      <c r="X627" s="12"/>
      <c r="Y627" s="12"/>
      <c r="Z627" s="12"/>
      <c r="AA627" s="12"/>
      <c r="AB627" s="12"/>
      <c r="AC627" s="12"/>
      <c r="AD627" s="12"/>
      <c r="AE627" s="12"/>
      <c r="AF627" s="113">
        <f t="shared" si="256"/>
        <v>44000</v>
      </c>
      <c r="AG627" s="18">
        <f t="shared" ca="1" si="257"/>
        <v>160251.37650000001</v>
      </c>
      <c r="AH627" s="18">
        <f t="shared" si="257"/>
        <v>150000</v>
      </c>
      <c r="AI627" s="6">
        <f t="shared" ca="1" si="257"/>
        <v>2.1500000000000005E-2</v>
      </c>
      <c r="AJ627" s="19">
        <f t="shared" ca="1" si="257"/>
        <v>8.4419999999999995E-5</v>
      </c>
      <c r="AK627" s="6">
        <f t="shared" si="257"/>
        <v>1.03</v>
      </c>
      <c r="AL627" s="113">
        <f t="shared" si="254"/>
        <v>44000</v>
      </c>
      <c r="AM627" s="19">
        <f t="shared" ca="1" si="258"/>
        <v>1.0683425099999999</v>
      </c>
      <c r="AN627" s="18">
        <f t="shared" ca="1" si="258"/>
        <v>10251.3765</v>
      </c>
      <c r="AO627" s="12">
        <f t="shared" si="258"/>
        <v>0</v>
      </c>
      <c r="AP627" s="20">
        <f t="shared" si="258"/>
        <v>0</v>
      </c>
      <c r="AQ627" s="18">
        <f t="shared" si="258"/>
        <v>0</v>
      </c>
      <c r="AR627" s="13" t="str">
        <f t="shared" si="258"/>
        <v>A+J=</v>
      </c>
      <c r="AS627" s="113">
        <f t="shared" si="258"/>
        <v>44266</v>
      </c>
      <c r="AT627" s="21"/>
      <c r="AU627" s="21"/>
      <c r="AV627" s="45"/>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row>
    <row r="628" spans="1:196" x14ac:dyDescent="0.2">
      <c r="A628" s="140">
        <f t="shared" si="244"/>
        <v>44143</v>
      </c>
      <c r="B628" s="141">
        <f t="shared" ca="1" si="250"/>
        <v>161533.13250000001</v>
      </c>
      <c r="C628" s="142">
        <f t="shared" si="245"/>
        <v>150000</v>
      </c>
      <c r="D628" s="143">
        <f ca="1">IF(A628&lt;$B$1,VLOOKUP(A628,[1]DI!$A$4:$B$15000,2,FALSE),0)</f>
        <v>0</v>
      </c>
      <c r="E628" s="142">
        <f t="shared" ca="1" si="251"/>
        <v>0</v>
      </c>
      <c r="F628" s="144">
        <f t="shared" si="246"/>
        <v>1.03</v>
      </c>
      <c r="G628" s="145">
        <f t="shared" ca="1" si="239"/>
        <v>1</v>
      </c>
      <c r="H628" s="142">
        <f ca="1">TRUNC(PRODUCT(G$10:G627),15)</f>
        <v>1.07688754608111</v>
      </c>
      <c r="I628" s="142">
        <f t="shared" si="247"/>
        <v>1</v>
      </c>
      <c r="J628" s="142">
        <f t="shared" ca="1" si="240"/>
        <v>1.0768875499999999</v>
      </c>
      <c r="K628" s="142">
        <f t="shared" ca="1" si="241"/>
        <v>11533.1325</v>
      </c>
      <c r="L628" s="146">
        <f>IF(VLOOKUP(A628,$U$12:$AD$125,8)=VLOOKUP(A627,$U$12:$AD$125,8),0,VLOOKUP(A628,U$12:$AD$125,8))</f>
        <v>0</v>
      </c>
      <c r="M628" s="147">
        <f>IF(L628&gt;0,VLOOKUP(L628,T$12:$AC$125,7),0)</f>
        <v>0</v>
      </c>
      <c r="N628" s="142">
        <f t="shared" si="242"/>
        <v>0</v>
      </c>
      <c r="O628" s="142">
        <f t="shared" ca="1" si="243"/>
        <v>11533.1325</v>
      </c>
      <c r="P628" s="148" t="str">
        <f t="shared" si="248"/>
        <v>A+J=</v>
      </c>
      <c r="Q628" s="149">
        <f t="shared" si="249"/>
        <v>44266</v>
      </c>
      <c r="R628" s="12"/>
      <c r="S628" s="12"/>
      <c r="T628" s="12"/>
      <c r="U628" s="12"/>
      <c r="V628" s="12"/>
      <c r="W628" s="12"/>
      <c r="X628" s="12"/>
      <c r="Y628" s="12"/>
      <c r="Z628" s="12"/>
      <c r="AA628" s="12"/>
      <c r="AB628" s="12"/>
      <c r="AC628" s="12"/>
      <c r="AD628" s="12"/>
      <c r="AE628" s="12"/>
      <c r="AF628" s="113">
        <f t="shared" si="256"/>
        <v>44001</v>
      </c>
      <c r="AG628" s="18">
        <f t="shared" ca="1" si="257"/>
        <v>160265.31150000001</v>
      </c>
      <c r="AH628" s="18">
        <f t="shared" si="257"/>
        <v>150000</v>
      </c>
      <c r="AI628" s="6">
        <f t="shared" ca="1" si="257"/>
        <v>2.1500000000000005E-2</v>
      </c>
      <c r="AJ628" s="19">
        <f t="shared" ca="1" si="257"/>
        <v>8.4419999999999995E-5</v>
      </c>
      <c r="AK628" s="6">
        <f t="shared" si="257"/>
        <v>1.03</v>
      </c>
      <c r="AL628" s="113">
        <f t="shared" si="254"/>
        <v>44001</v>
      </c>
      <c r="AM628" s="19">
        <f t="shared" ca="1" si="258"/>
        <v>1.06843541</v>
      </c>
      <c r="AN628" s="18">
        <f t="shared" ca="1" si="258"/>
        <v>10265.3115</v>
      </c>
      <c r="AO628" s="12">
        <f t="shared" si="258"/>
        <v>0</v>
      </c>
      <c r="AP628" s="20">
        <f t="shared" si="258"/>
        <v>0</v>
      </c>
      <c r="AQ628" s="18">
        <f t="shared" si="258"/>
        <v>0</v>
      </c>
      <c r="AR628" s="13" t="str">
        <f t="shared" si="258"/>
        <v>A+J=</v>
      </c>
      <c r="AS628" s="113">
        <f t="shared" si="258"/>
        <v>44266</v>
      </c>
      <c r="AT628" s="21"/>
      <c r="AU628" s="21"/>
      <c r="AV628" s="45"/>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row>
    <row r="629" spans="1:196" x14ac:dyDescent="0.2">
      <c r="A629" s="140">
        <f t="shared" si="244"/>
        <v>44144</v>
      </c>
      <c r="B629" s="141">
        <f t="shared" ca="1" si="250"/>
        <v>161533.13250000001</v>
      </c>
      <c r="C629" s="142">
        <f t="shared" si="245"/>
        <v>150000</v>
      </c>
      <c r="D629" s="143">
        <f ca="1">IF(A629&lt;$B$1,VLOOKUP(A629,[1]DI!$A$4:$B$15000,2,FALSE),0)</f>
        <v>1.9000000000000006E-2</v>
      </c>
      <c r="E629" s="142">
        <f t="shared" ca="1" si="251"/>
        <v>7.4690000000000005E-5</v>
      </c>
      <c r="F629" s="144">
        <f t="shared" si="246"/>
        <v>1.03</v>
      </c>
      <c r="G629" s="145">
        <f t="shared" ca="1" si="239"/>
        <v>1.0000769306999999</v>
      </c>
      <c r="H629" s="142">
        <f ca="1">TRUNC(PRODUCT(G$10:G628),15)</f>
        <v>1.07688754608111</v>
      </c>
      <c r="I629" s="142">
        <f t="shared" si="247"/>
        <v>1</v>
      </c>
      <c r="J629" s="142">
        <f t="shared" ca="1" si="240"/>
        <v>1.0768875499999999</v>
      </c>
      <c r="K629" s="142">
        <f t="shared" ca="1" si="241"/>
        <v>11533.1325</v>
      </c>
      <c r="L629" s="146">
        <f>IF(VLOOKUP(A629,$U$12:$AD$125,8)=VLOOKUP(A628,$U$12:$AD$125,8),0,VLOOKUP(A629,U$12:$AD$125,8))</f>
        <v>0</v>
      </c>
      <c r="M629" s="147">
        <f>IF(L629&gt;0,VLOOKUP(L629,T$12:$AC$125,7),0)</f>
        <v>0</v>
      </c>
      <c r="N629" s="142">
        <f t="shared" si="242"/>
        <v>0</v>
      </c>
      <c r="O629" s="142">
        <f t="shared" ca="1" si="243"/>
        <v>11533.1325</v>
      </c>
      <c r="P629" s="148" t="str">
        <f t="shared" si="248"/>
        <v>A+J=</v>
      </c>
      <c r="Q629" s="149">
        <f t="shared" si="249"/>
        <v>44266</v>
      </c>
      <c r="R629" s="12"/>
      <c r="S629" s="12"/>
      <c r="T629" s="12"/>
      <c r="U629" s="12"/>
      <c r="V629" s="12"/>
      <c r="W629" s="12"/>
      <c r="X629" s="12"/>
      <c r="Y629" s="12"/>
      <c r="Z629" s="12"/>
      <c r="AA629" s="12"/>
      <c r="AB629" s="12"/>
      <c r="AC629" s="12"/>
      <c r="AD629" s="12"/>
      <c r="AE629" s="12"/>
      <c r="AF629" s="113">
        <f t="shared" si="256"/>
        <v>44002</v>
      </c>
      <c r="AG629" s="18">
        <f t="shared" ca="1" si="257"/>
        <v>160279.24650000001</v>
      </c>
      <c r="AH629" s="18">
        <f t="shared" si="257"/>
        <v>150000</v>
      </c>
      <c r="AI629" s="6">
        <f t="shared" ca="1" si="257"/>
        <v>0</v>
      </c>
      <c r="AJ629" s="19">
        <f t="shared" ca="1" si="257"/>
        <v>0</v>
      </c>
      <c r="AK629" s="6">
        <f t="shared" si="257"/>
        <v>1.03</v>
      </c>
      <c r="AL629" s="113">
        <f t="shared" si="254"/>
        <v>44002</v>
      </c>
      <c r="AM629" s="19">
        <f t="shared" ca="1" si="258"/>
        <v>1.06852831</v>
      </c>
      <c r="AN629" s="18">
        <f t="shared" ca="1" si="258"/>
        <v>10279.246499999999</v>
      </c>
      <c r="AO629" s="12">
        <f t="shared" si="258"/>
        <v>0</v>
      </c>
      <c r="AP629" s="20">
        <f t="shared" si="258"/>
        <v>0</v>
      </c>
      <c r="AQ629" s="18">
        <f t="shared" si="258"/>
        <v>0</v>
      </c>
      <c r="AR629" s="13" t="str">
        <f t="shared" si="258"/>
        <v>A+J=</v>
      </c>
      <c r="AS629" s="113">
        <f t="shared" si="258"/>
        <v>44266</v>
      </c>
      <c r="AT629" s="21"/>
      <c r="AU629" s="21"/>
      <c r="AV629" s="45"/>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row>
    <row r="630" spans="1:196" x14ac:dyDescent="0.2">
      <c r="A630" s="140">
        <f t="shared" si="244"/>
        <v>44145</v>
      </c>
      <c r="B630" s="141">
        <f t="shared" ca="1" si="250"/>
        <v>161545.55849999998</v>
      </c>
      <c r="C630" s="142">
        <f t="shared" si="245"/>
        <v>150000</v>
      </c>
      <c r="D630" s="143">
        <f ca="1">IF(A630&lt;$B$1,VLOOKUP(A630,[1]DI!$A$4:$B$15000,2,FALSE),0)</f>
        <v>1.9000000000000006E-2</v>
      </c>
      <c r="E630" s="142">
        <f t="shared" ca="1" si="251"/>
        <v>7.4690000000000005E-5</v>
      </c>
      <c r="F630" s="144">
        <f t="shared" si="246"/>
        <v>1.03</v>
      </c>
      <c r="G630" s="145">
        <f t="shared" ca="1" si="239"/>
        <v>1.0000769306999999</v>
      </c>
      <c r="H630" s="142">
        <f ca="1">TRUNC(PRODUCT(G$10:G629),15)</f>
        <v>1.07697039179385</v>
      </c>
      <c r="I630" s="142">
        <f t="shared" si="247"/>
        <v>1</v>
      </c>
      <c r="J630" s="142">
        <f t="shared" ca="1" si="240"/>
        <v>1.0769703900000001</v>
      </c>
      <c r="K630" s="142">
        <f t="shared" ca="1" si="241"/>
        <v>11545.558499999999</v>
      </c>
      <c r="L630" s="146">
        <f>IF(VLOOKUP(A630,$U$12:$AD$125,8)=VLOOKUP(A629,$U$12:$AD$125,8),0,VLOOKUP(A630,U$12:$AD$125,8))</f>
        <v>0</v>
      </c>
      <c r="M630" s="147">
        <f>IF(L630&gt;0,VLOOKUP(L630,T$12:$AC$125,7),0)</f>
        <v>0</v>
      </c>
      <c r="N630" s="142">
        <f t="shared" si="242"/>
        <v>0</v>
      </c>
      <c r="O630" s="142">
        <f t="shared" ca="1" si="243"/>
        <v>11545.558499999999</v>
      </c>
      <c r="P630" s="148" t="str">
        <f t="shared" si="248"/>
        <v>A+J=</v>
      </c>
      <c r="Q630" s="149">
        <f t="shared" si="249"/>
        <v>44266</v>
      </c>
      <c r="R630" s="12"/>
      <c r="S630" s="12"/>
      <c r="T630" s="12"/>
      <c r="U630" s="12"/>
      <c r="V630" s="12"/>
      <c r="W630" s="12"/>
      <c r="X630" s="12"/>
      <c r="Y630" s="12"/>
      <c r="Z630" s="12"/>
      <c r="AA630" s="12"/>
      <c r="AB630" s="12"/>
      <c r="AC630" s="12"/>
      <c r="AD630" s="12"/>
      <c r="AE630" s="12"/>
      <c r="AF630" s="113">
        <f t="shared" si="256"/>
        <v>44003</v>
      </c>
      <c r="AG630" s="18">
        <f t="shared" ca="1" si="257"/>
        <v>160279.24650000001</v>
      </c>
      <c r="AH630" s="18">
        <f t="shared" si="257"/>
        <v>150000</v>
      </c>
      <c r="AI630" s="6">
        <f t="shared" ca="1" si="257"/>
        <v>0</v>
      </c>
      <c r="AJ630" s="19">
        <f t="shared" ca="1" si="257"/>
        <v>0</v>
      </c>
      <c r="AK630" s="6">
        <f t="shared" si="257"/>
        <v>1.03</v>
      </c>
      <c r="AL630" s="113">
        <f t="shared" si="254"/>
        <v>44003</v>
      </c>
      <c r="AM630" s="19">
        <f t="shared" ca="1" si="258"/>
        <v>1.06852831</v>
      </c>
      <c r="AN630" s="18">
        <f t="shared" ca="1" si="258"/>
        <v>10279.246499999999</v>
      </c>
      <c r="AO630" s="12">
        <f t="shared" si="258"/>
        <v>0</v>
      </c>
      <c r="AP630" s="20">
        <f t="shared" si="258"/>
        <v>0</v>
      </c>
      <c r="AQ630" s="18">
        <f t="shared" si="258"/>
        <v>0</v>
      </c>
      <c r="AR630" s="13" t="str">
        <f t="shared" si="258"/>
        <v>A+J=</v>
      </c>
      <c r="AS630" s="113">
        <f t="shared" si="258"/>
        <v>44266</v>
      </c>
      <c r="AT630" s="21"/>
      <c r="AU630" s="21"/>
      <c r="AV630" s="45"/>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row>
    <row r="631" spans="1:196" x14ac:dyDescent="0.2">
      <c r="A631" s="140">
        <f t="shared" si="244"/>
        <v>44146</v>
      </c>
      <c r="B631" s="141">
        <f t="shared" ca="1" si="250"/>
        <v>161557.986</v>
      </c>
      <c r="C631" s="142">
        <f t="shared" si="245"/>
        <v>150000</v>
      </c>
      <c r="D631" s="143">
        <f ca="1">IF(A631&lt;$B$1,VLOOKUP(A631,[1]DI!$A$4:$B$15000,2,FALSE),0)</f>
        <v>1.9000000000000006E-2</v>
      </c>
      <c r="E631" s="142">
        <f t="shared" ca="1" si="251"/>
        <v>7.4690000000000005E-5</v>
      </c>
      <c r="F631" s="144">
        <f t="shared" si="246"/>
        <v>1.03</v>
      </c>
      <c r="G631" s="145">
        <f t="shared" ca="1" si="239"/>
        <v>1.0000769306999999</v>
      </c>
      <c r="H631" s="142">
        <f ca="1">TRUNC(PRODUCT(G$10:G630),15)</f>
        <v>1.07705324387997</v>
      </c>
      <c r="I631" s="142">
        <f t="shared" si="247"/>
        <v>1</v>
      </c>
      <c r="J631" s="142">
        <f t="shared" ca="1" si="240"/>
        <v>1.0770532399999999</v>
      </c>
      <c r="K631" s="142">
        <f t="shared" ca="1" si="241"/>
        <v>11557.986000000001</v>
      </c>
      <c r="L631" s="146">
        <f>IF(VLOOKUP(A631,$U$12:$AD$125,8)=VLOOKUP(A630,$U$12:$AD$125,8),0,VLOOKUP(A631,U$12:$AD$125,8))</f>
        <v>0</v>
      </c>
      <c r="M631" s="147">
        <f>IF(L631&gt;0,VLOOKUP(L631,T$12:$AC$125,7),0)</f>
        <v>0</v>
      </c>
      <c r="N631" s="142">
        <f t="shared" si="242"/>
        <v>0</v>
      </c>
      <c r="O631" s="142">
        <f t="shared" ca="1" si="243"/>
        <v>11557.986000000001</v>
      </c>
      <c r="P631" s="148" t="str">
        <f t="shared" si="248"/>
        <v>A+J=</v>
      </c>
      <c r="Q631" s="149">
        <f t="shared" si="249"/>
        <v>44266</v>
      </c>
      <c r="R631" s="12"/>
      <c r="S631" s="12"/>
      <c r="T631" s="12"/>
      <c r="U631" s="12"/>
      <c r="V631" s="12"/>
      <c r="W631" s="12"/>
      <c r="X631" s="12"/>
      <c r="Y631" s="12"/>
      <c r="Z631" s="12"/>
      <c r="AA631" s="12"/>
      <c r="AB631" s="12"/>
      <c r="AC631" s="12"/>
      <c r="AD631" s="12"/>
      <c r="AE631" s="12"/>
      <c r="AF631" s="113">
        <f t="shared" si="256"/>
        <v>44004</v>
      </c>
      <c r="AG631" s="18">
        <f t="shared" ca="1" si="257"/>
        <v>160279.24650000001</v>
      </c>
      <c r="AH631" s="18">
        <f t="shared" si="257"/>
        <v>150000</v>
      </c>
      <c r="AI631" s="6">
        <f t="shared" ca="1" si="257"/>
        <v>2.1500000000000005E-2</v>
      </c>
      <c r="AJ631" s="19">
        <f t="shared" ca="1" si="257"/>
        <v>8.4419999999999995E-5</v>
      </c>
      <c r="AK631" s="6">
        <f t="shared" si="257"/>
        <v>1.03</v>
      </c>
      <c r="AL631" s="113">
        <f t="shared" si="254"/>
        <v>44004</v>
      </c>
      <c r="AM631" s="19">
        <f t="shared" ca="1" si="258"/>
        <v>1.06852831</v>
      </c>
      <c r="AN631" s="18">
        <f t="shared" ca="1" si="258"/>
        <v>10279.246499999999</v>
      </c>
      <c r="AO631" s="12">
        <f t="shared" si="258"/>
        <v>0</v>
      </c>
      <c r="AP631" s="20">
        <f t="shared" si="258"/>
        <v>0</v>
      </c>
      <c r="AQ631" s="18">
        <f t="shared" si="258"/>
        <v>0</v>
      </c>
      <c r="AR631" s="13" t="str">
        <f t="shared" si="258"/>
        <v>A+J=</v>
      </c>
      <c r="AS631" s="113">
        <f t="shared" si="258"/>
        <v>44266</v>
      </c>
      <c r="AT631" s="21"/>
      <c r="AU631" s="21"/>
      <c r="AV631" s="45"/>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row>
    <row r="632" spans="1:196" x14ac:dyDescent="0.2">
      <c r="A632" s="140">
        <f t="shared" si="244"/>
        <v>44147</v>
      </c>
      <c r="B632" s="141">
        <f t="shared" ca="1" si="250"/>
        <v>161570.41500000001</v>
      </c>
      <c r="C632" s="142">
        <f t="shared" si="245"/>
        <v>150000</v>
      </c>
      <c r="D632" s="143">
        <f ca="1">IF(A632&lt;$B$1,VLOOKUP(A632,[1]DI!$A$4:$B$15000,2,FALSE),0)</f>
        <v>1.9000000000000006E-2</v>
      </c>
      <c r="E632" s="142">
        <f t="shared" ca="1" si="251"/>
        <v>7.4690000000000005E-5</v>
      </c>
      <c r="F632" s="144">
        <f t="shared" si="246"/>
        <v>1.03</v>
      </c>
      <c r="G632" s="145">
        <f t="shared" ca="1" si="239"/>
        <v>1.0000769306999999</v>
      </c>
      <c r="H632" s="142">
        <f ca="1">TRUNC(PRODUCT(G$10:G631),15)</f>
        <v>1.0771361023399599</v>
      </c>
      <c r="I632" s="142">
        <f t="shared" si="247"/>
        <v>1</v>
      </c>
      <c r="J632" s="142">
        <f t="shared" ca="1" si="240"/>
        <v>1.0771360999999999</v>
      </c>
      <c r="K632" s="142">
        <f t="shared" ca="1" si="241"/>
        <v>11570.415000000001</v>
      </c>
      <c r="L632" s="146">
        <f>IF(VLOOKUP(A632,$U$12:$AD$125,8)=VLOOKUP(A631,$U$12:$AD$125,8),0,VLOOKUP(A632,U$12:$AD$125,8))</f>
        <v>0</v>
      </c>
      <c r="M632" s="147">
        <f>IF(L632&gt;0,VLOOKUP(L632,T$12:$AC$125,7),0)</f>
        <v>0</v>
      </c>
      <c r="N632" s="142">
        <f t="shared" si="242"/>
        <v>0</v>
      </c>
      <c r="O632" s="142">
        <f t="shared" ca="1" si="243"/>
        <v>11570.415000000001</v>
      </c>
      <c r="P632" s="148" t="str">
        <f t="shared" si="248"/>
        <v>A+J=</v>
      </c>
      <c r="Q632" s="149">
        <f t="shared" si="249"/>
        <v>44266</v>
      </c>
      <c r="R632" s="12"/>
      <c r="S632" s="12"/>
      <c r="T632" s="12"/>
      <c r="U632" s="12"/>
      <c r="V632" s="12"/>
      <c r="W632" s="12"/>
      <c r="X632" s="12"/>
      <c r="Y632" s="12"/>
      <c r="Z632" s="12"/>
      <c r="AA632" s="12"/>
      <c r="AB632" s="12"/>
      <c r="AC632" s="12"/>
      <c r="AD632" s="12"/>
      <c r="AE632" s="12"/>
      <c r="AF632" s="113"/>
      <c r="AG632" s="18"/>
      <c r="AH632" s="18"/>
      <c r="AI632" s="6"/>
      <c r="AJ632" s="19"/>
      <c r="AK632" s="6"/>
      <c r="AL632" s="113"/>
      <c r="AM632" s="19"/>
      <c r="AN632" s="18"/>
      <c r="AO632" s="12"/>
      <c r="AP632" s="20"/>
      <c r="AQ632" s="18"/>
      <c r="AR632" s="13"/>
      <c r="AS632" s="113"/>
      <c r="AT632" s="21"/>
      <c r="AU632" s="21"/>
      <c r="AV632" s="45"/>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row>
    <row r="633" spans="1:196" x14ac:dyDescent="0.2">
      <c r="A633" s="140">
        <f t="shared" si="244"/>
        <v>44148</v>
      </c>
      <c r="B633" s="141">
        <f t="shared" ca="1" si="250"/>
        <v>161582.8455</v>
      </c>
      <c r="C633" s="142">
        <f t="shared" si="245"/>
        <v>150000</v>
      </c>
      <c r="D633" s="143">
        <f ca="1">IF(A633&lt;$B$1,VLOOKUP(A633,[1]DI!$A$4:$B$15000,2,FALSE),0)</f>
        <v>1.9000000000000006E-2</v>
      </c>
      <c r="E633" s="142">
        <f t="shared" ca="1" si="251"/>
        <v>7.4690000000000005E-5</v>
      </c>
      <c r="F633" s="144">
        <f t="shared" si="246"/>
        <v>1.03</v>
      </c>
      <c r="G633" s="145">
        <f t="shared" ca="1" si="239"/>
        <v>1.0000769306999999</v>
      </c>
      <c r="H633" s="142">
        <f ca="1">TRUNC(PRODUCT(G$10:G632),15)</f>
        <v>1.07721896717431</v>
      </c>
      <c r="I633" s="142">
        <f t="shared" si="247"/>
        <v>1</v>
      </c>
      <c r="J633" s="142">
        <f t="shared" ca="1" si="240"/>
        <v>1.0772189700000001</v>
      </c>
      <c r="K633" s="142">
        <f t="shared" ca="1" si="241"/>
        <v>11582.845499999999</v>
      </c>
      <c r="L633" s="146">
        <f>IF(VLOOKUP(A633,$U$12:$AD$125,8)=VLOOKUP(A632,$U$12:$AD$125,8),0,VLOOKUP(A633,U$12:$AD$125,8))</f>
        <v>0</v>
      </c>
      <c r="M633" s="147">
        <f>IF(L633&gt;0,VLOOKUP(L633,T$12:$AC$125,7),0)</f>
        <v>0</v>
      </c>
      <c r="N633" s="142">
        <f t="shared" si="242"/>
        <v>0</v>
      </c>
      <c r="O633" s="142">
        <f t="shared" ca="1" si="243"/>
        <v>11582.845499999999</v>
      </c>
      <c r="P633" s="148" t="str">
        <f t="shared" si="248"/>
        <v>A+J=</v>
      </c>
      <c r="Q633" s="149">
        <f t="shared" si="249"/>
        <v>44266</v>
      </c>
      <c r="R633" s="12"/>
      <c r="S633" s="12"/>
      <c r="T633" s="12"/>
      <c r="U633" s="12"/>
      <c r="V633" s="12"/>
      <c r="W633" s="12"/>
      <c r="X633" s="12"/>
      <c r="Y633" s="12"/>
      <c r="Z633" s="12"/>
      <c r="AA633" s="12"/>
      <c r="AB633" s="12"/>
      <c r="AC633" s="12"/>
      <c r="AD633" s="12"/>
      <c r="AE633" s="12"/>
      <c r="AF633" s="113" t="str">
        <f t="shared" ref="AF633:AS633" si="259">$B$6</f>
        <v>LF001900255</v>
      </c>
      <c r="AG633" s="12" t="str">
        <f t="shared" si="259"/>
        <v>LF001900255</v>
      </c>
      <c r="AH633" s="12" t="str">
        <f t="shared" si="259"/>
        <v>LF001900255</v>
      </c>
      <c r="AI633" s="12" t="str">
        <f t="shared" si="259"/>
        <v>LF001900255</v>
      </c>
      <c r="AJ633" s="12" t="str">
        <f t="shared" si="259"/>
        <v>LF001900255</v>
      </c>
      <c r="AK633" s="6" t="str">
        <f t="shared" si="259"/>
        <v>LF001900255</v>
      </c>
      <c r="AL633" s="113" t="str">
        <f t="shared" si="259"/>
        <v>LF001900255</v>
      </c>
      <c r="AM633" s="12" t="str">
        <f t="shared" si="259"/>
        <v>LF001900255</v>
      </c>
      <c r="AN633" s="12" t="str">
        <f t="shared" si="259"/>
        <v>LF001900255</v>
      </c>
      <c r="AO633" s="12" t="str">
        <f t="shared" si="259"/>
        <v>LF001900255</v>
      </c>
      <c r="AP633" s="20" t="str">
        <f t="shared" si="259"/>
        <v>LF001900255</v>
      </c>
      <c r="AQ633" s="12" t="str">
        <f t="shared" si="259"/>
        <v>LF001900255</v>
      </c>
      <c r="AR633" s="13" t="str">
        <f t="shared" si="259"/>
        <v>LF001900255</v>
      </c>
      <c r="AS633" s="113" t="str">
        <f t="shared" si="259"/>
        <v>LF001900255</v>
      </c>
      <c r="AT633" s="21"/>
      <c r="AU633" s="21"/>
      <c r="AV633" s="45"/>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row>
    <row r="634" spans="1:196" x14ac:dyDescent="0.2">
      <c r="A634" s="140">
        <f t="shared" si="244"/>
        <v>44149</v>
      </c>
      <c r="B634" s="141">
        <f t="shared" ca="1" si="250"/>
        <v>161595.27600000001</v>
      </c>
      <c r="C634" s="142">
        <f t="shared" si="245"/>
        <v>150000</v>
      </c>
      <c r="D634" s="143">
        <f ca="1">IF(A634&lt;$B$1,VLOOKUP(A634,[1]DI!$A$4:$B$15000,2,FALSE),0)</f>
        <v>0</v>
      </c>
      <c r="E634" s="142">
        <f t="shared" ca="1" si="251"/>
        <v>0</v>
      </c>
      <c r="F634" s="144">
        <f t="shared" si="246"/>
        <v>1.03</v>
      </c>
      <c r="G634" s="145">
        <f t="shared" ca="1" si="239"/>
        <v>1</v>
      </c>
      <c r="H634" s="142">
        <f ca="1">TRUNC(PRODUCT(G$10:G633),15)</f>
        <v>1.0773018383835</v>
      </c>
      <c r="I634" s="142">
        <f t="shared" si="247"/>
        <v>1</v>
      </c>
      <c r="J634" s="142">
        <f t="shared" ca="1" si="240"/>
        <v>1.0773018400000001</v>
      </c>
      <c r="K634" s="142">
        <f t="shared" ca="1" si="241"/>
        <v>11595.276</v>
      </c>
      <c r="L634" s="146">
        <f>IF(VLOOKUP(A634,$U$12:$AD$125,8)=VLOOKUP(A633,$U$12:$AD$125,8),0,VLOOKUP(A634,U$12:$AD$125,8))</f>
        <v>0</v>
      </c>
      <c r="M634" s="147">
        <f>IF(L634&gt;0,VLOOKUP(L634,T$12:$AC$125,7),0)</f>
        <v>0</v>
      </c>
      <c r="N634" s="142">
        <f t="shared" si="242"/>
        <v>0</v>
      </c>
      <c r="O634" s="142">
        <f t="shared" ca="1" si="243"/>
        <v>11595.276</v>
      </c>
      <c r="P634" s="148" t="str">
        <f t="shared" si="248"/>
        <v>A+J=</v>
      </c>
      <c r="Q634" s="149">
        <f t="shared" si="249"/>
        <v>44266</v>
      </c>
      <c r="R634" s="12"/>
      <c r="S634" s="12"/>
      <c r="T634" s="12"/>
      <c r="U634" s="12"/>
      <c r="V634" s="12"/>
      <c r="W634" s="12"/>
      <c r="X634" s="12"/>
      <c r="Y634" s="12"/>
      <c r="Z634" s="12"/>
      <c r="AA634" s="12"/>
      <c r="AB634" s="12"/>
      <c r="AC634" s="12"/>
      <c r="AD634" s="12"/>
      <c r="AE634" s="12"/>
      <c r="AF634" s="65" t="s">
        <v>14</v>
      </c>
      <c r="AG634" s="4" t="s">
        <v>7</v>
      </c>
      <c r="AH634" s="4" t="s">
        <v>8</v>
      </c>
      <c r="AI634" s="41" t="s">
        <v>9</v>
      </c>
      <c r="AJ634" s="42" t="s">
        <v>9</v>
      </c>
      <c r="AK634" s="41" t="s">
        <v>9</v>
      </c>
      <c r="AL634" s="115" t="s">
        <v>14</v>
      </c>
      <c r="AM634" s="42" t="s">
        <v>9</v>
      </c>
      <c r="AN634" s="4" t="s">
        <v>10</v>
      </c>
      <c r="AO634" s="9" t="s">
        <v>11</v>
      </c>
      <c r="AP634" s="43" t="s">
        <v>12</v>
      </c>
      <c r="AQ634" s="4" t="s">
        <v>12</v>
      </c>
      <c r="AR634" s="44" t="s">
        <v>13</v>
      </c>
      <c r="AS634" s="65" t="s">
        <v>13</v>
      </c>
      <c r="AT634" s="21"/>
      <c r="AU634" s="21"/>
      <c r="AV634" s="45"/>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row>
    <row r="635" spans="1:196" x14ac:dyDescent="0.2">
      <c r="A635" s="140">
        <f t="shared" si="244"/>
        <v>44150</v>
      </c>
      <c r="B635" s="141">
        <f t="shared" ca="1" si="250"/>
        <v>161595.27600000001</v>
      </c>
      <c r="C635" s="142">
        <f t="shared" si="245"/>
        <v>150000</v>
      </c>
      <c r="D635" s="143">
        <f ca="1">IF(A635&lt;$B$1,VLOOKUP(A635,[1]DI!$A$4:$B$15000,2,FALSE),0)</f>
        <v>0</v>
      </c>
      <c r="E635" s="142">
        <f t="shared" ca="1" si="251"/>
        <v>0</v>
      </c>
      <c r="F635" s="144">
        <f t="shared" si="246"/>
        <v>1.03</v>
      </c>
      <c r="G635" s="145">
        <f t="shared" ca="1" si="239"/>
        <v>1</v>
      </c>
      <c r="H635" s="142">
        <f ca="1">TRUNC(PRODUCT(G$10:G634),15)</f>
        <v>1.0773018383835</v>
      </c>
      <c r="I635" s="142">
        <f t="shared" si="247"/>
        <v>1</v>
      </c>
      <c r="J635" s="142">
        <f t="shared" ca="1" si="240"/>
        <v>1.0773018400000001</v>
      </c>
      <c r="K635" s="142">
        <f t="shared" ca="1" si="241"/>
        <v>11595.276</v>
      </c>
      <c r="L635" s="146">
        <f>IF(VLOOKUP(A635,$U$12:$AD$125,8)=VLOOKUP(A634,$U$12:$AD$125,8),0,VLOOKUP(A635,U$12:$AD$125,8))</f>
        <v>0</v>
      </c>
      <c r="M635" s="147">
        <f>IF(L635&gt;0,VLOOKUP(L635,T$12:$AC$125,7),0)</f>
        <v>0</v>
      </c>
      <c r="N635" s="142">
        <f t="shared" si="242"/>
        <v>0</v>
      </c>
      <c r="O635" s="142">
        <f t="shared" ca="1" si="243"/>
        <v>11595.276</v>
      </c>
      <c r="P635" s="148" t="str">
        <f t="shared" si="248"/>
        <v>A+J=</v>
      </c>
      <c r="Q635" s="149">
        <f t="shared" si="249"/>
        <v>44266</v>
      </c>
      <c r="R635" s="12"/>
      <c r="S635" s="12"/>
      <c r="T635" s="12"/>
      <c r="U635" s="12"/>
      <c r="V635" s="12"/>
      <c r="W635" s="12"/>
      <c r="X635" s="12"/>
      <c r="Y635" s="12"/>
      <c r="Z635" s="12"/>
      <c r="AA635" s="12"/>
      <c r="AB635" s="12"/>
      <c r="AC635" s="12"/>
      <c r="AD635" s="12"/>
      <c r="AE635" s="12"/>
      <c r="AF635" s="65" t="s">
        <v>66</v>
      </c>
      <c r="AG635" s="18" t="str">
        <f>$B$6</f>
        <v>LF001900255</v>
      </c>
      <c r="AH635" s="4" t="s">
        <v>16</v>
      </c>
      <c r="AI635" s="24" t="s">
        <v>17</v>
      </c>
      <c r="AJ635" s="7"/>
      <c r="AK635" s="24" t="s">
        <v>18</v>
      </c>
      <c r="AL635" s="65"/>
      <c r="AM635" s="7"/>
      <c r="AN635" s="4"/>
      <c r="AO635" s="9"/>
      <c r="AP635" s="43"/>
      <c r="AQ635" s="4"/>
      <c r="AR635" s="44" t="s">
        <v>21</v>
      </c>
      <c r="AS635" s="65" t="s">
        <v>21</v>
      </c>
      <c r="AT635" s="21"/>
      <c r="AU635" s="21"/>
      <c r="AV635" s="45"/>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row>
    <row r="636" spans="1:196" x14ac:dyDescent="0.2">
      <c r="A636" s="140">
        <f t="shared" si="244"/>
        <v>44151</v>
      </c>
      <c r="B636" s="141">
        <f t="shared" ca="1" si="250"/>
        <v>161595.27600000001</v>
      </c>
      <c r="C636" s="142">
        <f t="shared" si="245"/>
        <v>150000</v>
      </c>
      <c r="D636" s="143">
        <f ca="1">IF(A636&lt;$B$1,VLOOKUP(A636,[1]DI!$A$4:$B$15000,2,FALSE),0)</f>
        <v>1.9000000000000006E-2</v>
      </c>
      <c r="E636" s="142">
        <f t="shared" ca="1" si="251"/>
        <v>7.4690000000000005E-5</v>
      </c>
      <c r="F636" s="144">
        <f t="shared" si="246"/>
        <v>1.03</v>
      </c>
      <c r="G636" s="145">
        <f t="shared" ca="1" si="239"/>
        <v>1.0000769306999999</v>
      </c>
      <c r="H636" s="142">
        <f ca="1">TRUNC(PRODUCT(G$10:G635),15)</f>
        <v>1.0773018383835</v>
      </c>
      <c r="I636" s="142">
        <f t="shared" si="247"/>
        <v>1</v>
      </c>
      <c r="J636" s="142">
        <f t="shared" ca="1" si="240"/>
        <v>1.0773018400000001</v>
      </c>
      <c r="K636" s="142">
        <f t="shared" ca="1" si="241"/>
        <v>11595.276</v>
      </c>
      <c r="L636" s="146">
        <f>IF(VLOOKUP(A636,$U$12:$AD$125,8)=VLOOKUP(A635,$U$12:$AD$125,8),0,VLOOKUP(A636,U$12:$AD$125,8))</f>
        <v>0</v>
      </c>
      <c r="M636" s="147">
        <f>IF(L636&gt;0,VLOOKUP(L636,T$12:$AC$125,7),0)</f>
        <v>0</v>
      </c>
      <c r="N636" s="142">
        <f t="shared" si="242"/>
        <v>0</v>
      </c>
      <c r="O636" s="142">
        <f t="shared" ca="1" si="243"/>
        <v>11595.276</v>
      </c>
      <c r="P636" s="148" t="str">
        <f t="shared" si="248"/>
        <v>A+J=</v>
      </c>
      <c r="Q636" s="149">
        <f t="shared" si="249"/>
        <v>44266</v>
      </c>
      <c r="R636" s="12"/>
      <c r="S636" s="12"/>
      <c r="T636" s="12"/>
      <c r="U636" s="12"/>
      <c r="V636" s="12"/>
      <c r="W636" s="12"/>
      <c r="X636" s="12"/>
      <c r="Y636" s="12"/>
      <c r="Z636" s="12"/>
      <c r="AA636" s="12"/>
      <c r="AB636" s="12"/>
      <c r="AC636" s="12"/>
      <c r="AD636" s="12"/>
      <c r="AE636" s="12"/>
      <c r="AF636" s="65" t="s">
        <v>66</v>
      </c>
      <c r="AG636" s="18"/>
      <c r="AH636" s="4"/>
      <c r="AI636" s="24"/>
      <c r="AJ636" s="7"/>
      <c r="AK636" s="24"/>
      <c r="AL636" s="65"/>
      <c r="AM636" s="7"/>
      <c r="AN636" s="4"/>
      <c r="AO636" s="9"/>
      <c r="AP636" s="43"/>
      <c r="AQ636" s="4"/>
      <c r="AR636" s="44" t="s">
        <v>25</v>
      </c>
      <c r="AS636" s="65" t="s">
        <v>14</v>
      </c>
      <c r="AT636" s="21"/>
      <c r="AU636" s="21"/>
      <c r="AV636" s="45"/>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row>
    <row r="637" spans="1:196" x14ac:dyDescent="0.2">
      <c r="A637" s="140">
        <f t="shared" si="244"/>
        <v>44152</v>
      </c>
      <c r="B637" s="141">
        <f t="shared" ca="1" si="250"/>
        <v>161607.70800000001</v>
      </c>
      <c r="C637" s="142">
        <f t="shared" si="245"/>
        <v>150000</v>
      </c>
      <c r="D637" s="143">
        <f ca="1">IF(A637&lt;$B$1,VLOOKUP(A637,[1]DI!$A$4:$B$15000,2,FALSE),0)</f>
        <v>1.9000000000000006E-2</v>
      </c>
      <c r="E637" s="142">
        <f t="shared" ca="1" si="251"/>
        <v>7.4690000000000005E-5</v>
      </c>
      <c r="F637" s="144">
        <f t="shared" si="246"/>
        <v>1.03</v>
      </c>
      <c r="G637" s="145">
        <f t="shared" ca="1" si="239"/>
        <v>1.0000769306999999</v>
      </c>
      <c r="H637" s="142">
        <f ca="1">TRUNC(PRODUCT(G$10:G636),15)</f>
        <v>1.0773847159680401</v>
      </c>
      <c r="I637" s="142">
        <f t="shared" si="247"/>
        <v>1</v>
      </c>
      <c r="J637" s="142">
        <f t="shared" ca="1" si="240"/>
        <v>1.07738472</v>
      </c>
      <c r="K637" s="142">
        <f t="shared" ca="1" si="241"/>
        <v>11607.708000000001</v>
      </c>
      <c r="L637" s="146">
        <f>IF(VLOOKUP(A637,$U$12:$AD$125,8)=VLOOKUP(A636,$U$12:$AD$125,8),0,VLOOKUP(A637,U$12:$AD$125,8))</f>
        <v>0</v>
      </c>
      <c r="M637" s="147">
        <f>IF(L637&gt;0,VLOOKUP(L637,T$12:$AC$125,7),0)</f>
        <v>0</v>
      </c>
      <c r="N637" s="142">
        <f t="shared" si="242"/>
        <v>0</v>
      </c>
      <c r="O637" s="142">
        <f t="shared" ca="1" si="243"/>
        <v>11607.708000000001</v>
      </c>
      <c r="P637" s="148" t="str">
        <f t="shared" si="248"/>
        <v>A+J=</v>
      </c>
      <c r="Q637" s="149">
        <f t="shared" si="249"/>
        <v>44266</v>
      </c>
      <c r="R637" s="12"/>
      <c r="S637" s="12"/>
      <c r="T637" s="12"/>
      <c r="U637" s="12"/>
      <c r="V637" s="12"/>
      <c r="W637" s="12"/>
      <c r="X637" s="12"/>
      <c r="Y637" s="12"/>
      <c r="Z637" s="12"/>
      <c r="AA637" s="12"/>
      <c r="AB637" s="12"/>
      <c r="AC637" s="12"/>
      <c r="AD637" s="12"/>
      <c r="AE637" s="12"/>
      <c r="AF637" s="65"/>
      <c r="AG637" s="4" t="s">
        <v>27</v>
      </c>
      <c r="AH637" s="4" t="s">
        <v>27</v>
      </c>
      <c r="AI637" s="24" t="s">
        <v>28</v>
      </c>
      <c r="AJ637" s="7" t="s">
        <v>29</v>
      </c>
      <c r="AK637" s="6" t="s">
        <v>30</v>
      </c>
      <c r="AL637" s="113"/>
      <c r="AM637" s="19" t="s">
        <v>33</v>
      </c>
      <c r="AN637" s="4" t="s">
        <v>27</v>
      </c>
      <c r="AO637" s="9"/>
      <c r="AP637" s="43" t="s">
        <v>34</v>
      </c>
      <c r="AQ637" s="4" t="s">
        <v>27</v>
      </c>
      <c r="AR637" s="44" t="s">
        <v>35</v>
      </c>
      <c r="AS637" s="113"/>
      <c r="AT637" s="21"/>
      <c r="AU637" s="21"/>
      <c r="AV637" s="45"/>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row>
    <row r="638" spans="1:196" x14ac:dyDescent="0.2">
      <c r="A638" s="140">
        <f t="shared" si="244"/>
        <v>44153</v>
      </c>
      <c r="B638" s="141">
        <f t="shared" ca="1" si="250"/>
        <v>161620.14000000001</v>
      </c>
      <c r="C638" s="142">
        <f t="shared" si="245"/>
        <v>150000</v>
      </c>
      <c r="D638" s="143">
        <f ca="1">IF(A638&lt;$B$1,VLOOKUP(A638,[1]DI!$A$4:$B$15000,2,FALSE),0)</f>
        <v>1.9000000000000006E-2</v>
      </c>
      <c r="E638" s="142">
        <f t="shared" ca="1" si="251"/>
        <v>7.4690000000000005E-5</v>
      </c>
      <c r="F638" s="144">
        <f t="shared" si="246"/>
        <v>1.03</v>
      </c>
      <c r="G638" s="145">
        <f t="shared" ca="1" si="239"/>
        <v>1.0000769306999999</v>
      </c>
      <c r="H638" s="142">
        <f ca="1">TRUNC(PRODUCT(G$10:G637),15)</f>
        <v>1.07746759992841</v>
      </c>
      <c r="I638" s="142">
        <f t="shared" si="247"/>
        <v>1</v>
      </c>
      <c r="J638" s="142">
        <f t="shared" ca="1" si="240"/>
        <v>1.0774676000000001</v>
      </c>
      <c r="K638" s="142">
        <f t="shared" ca="1" si="241"/>
        <v>11620.14</v>
      </c>
      <c r="L638" s="146">
        <f>IF(VLOOKUP(A638,$U$12:$AD$125,8)=VLOOKUP(A637,$U$12:$AD$125,8),0,VLOOKUP(A638,U$12:$AD$125,8))</f>
        <v>0</v>
      </c>
      <c r="M638" s="147">
        <f>IF(L638&gt;0,VLOOKUP(L638,T$12:$AC$125,7),0)</f>
        <v>0</v>
      </c>
      <c r="N638" s="142">
        <f t="shared" si="242"/>
        <v>0</v>
      </c>
      <c r="O638" s="142">
        <f t="shared" ca="1" si="243"/>
        <v>11620.14</v>
      </c>
      <c r="P638" s="148" t="str">
        <f t="shared" si="248"/>
        <v>A+J=</v>
      </c>
      <c r="Q638" s="149">
        <f t="shared" si="249"/>
        <v>44266</v>
      </c>
      <c r="R638" s="12"/>
      <c r="S638" s="12"/>
      <c r="T638" s="12"/>
      <c r="U638" s="12"/>
      <c r="V638" s="12"/>
      <c r="W638" s="12"/>
      <c r="X638" s="12"/>
      <c r="Y638" s="12"/>
      <c r="Z638" s="12"/>
      <c r="AA638" s="12"/>
      <c r="AB638" s="12"/>
      <c r="AC638" s="12"/>
      <c r="AD638" s="12"/>
      <c r="AE638" s="12"/>
      <c r="AF638" s="113"/>
      <c r="AG638" s="18"/>
      <c r="AH638" s="18"/>
      <c r="AI638" s="6"/>
      <c r="AJ638" s="19"/>
      <c r="AK638" s="6"/>
      <c r="AL638" s="113"/>
      <c r="AM638" s="19"/>
      <c r="AN638" s="18"/>
      <c r="AO638" s="12"/>
      <c r="AP638" s="20"/>
      <c r="AQ638" s="18"/>
      <c r="AR638" s="13"/>
      <c r="AS638" s="116"/>
      <c r="AT638" s="21"/>
      <c r="AU638" s="21"/>
      <c r="AV638" s="45"/>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row>
    <row r="639" spans="1:196" x14ac:dyDescent="0.2">
      <c r="A639" s="140">
        <f t="shared" si="244"/>
        <v>44154</v>
      </c>
      <c r="B639" s="141">
        <f t="shared" ca="1" si="250"/>
        <v>161632.5735</v>
      </c>
      <c r="C639" s="142">
        <f t="shared" si="245"/>
        <v>150000</v>
      </c>
      <c r="D639" s="143">
        <f ca="1">IF(A639&lt;$B$1,VLOOKUP(A639,[1]DI!$A$4:$B$15000,2,FALSE),0)</f>
        <v>1.9000000000000006E-2</v>
      </c>
      <c r="E639" s="142">
        <f t="shared" ca="1" si="251"/>
        <v>7.4690000000000005E-5</v>
      </c>
      <c r="F639" s="144">
        <f t="shared" si="246"/>
        <v>1.03</v>
      </c>
      <c r="G639" s="145">
        <f t="shared" ca="1" si="239"/>
        <v>1.0000769306999999</v>
      </c>
      <c r="H639" s="142">
        <f ca="1">TRUNC(PRODUCT(G$10:G638),15)</f>
        <v>1.0775504902651001</v>
      </c>
      <c r="I639" s="142">
        <f t="shared" si="247"/>
        <v>1</v>
      </c>
      <c r="J639" s="142">
        <f t="shared" ca="1" si="240"/>
        <v>1.0775504899999999</v>
      </c>
      <c r="K639" s="142">
        <f t="shared" ca="1" si="241"/>
        <v>11632.5735</v>
      </c>
      <c r="L639" s="146">
        <f>IF(VLOOKUP(A639,$U$12:$AD$125,8)=VLOOKUP(A638,$U$12:$AD$125,8),0,VLOOKUP(A639,U$12:$AD$125,8))</f>
        <v>0</v>
      </c>
      <c r="M639" s="147">
        <f>IF(L639&gt;0,VLOOKUP(L639,T$12:$AC$125,7),0)</f>
        <v>0</v>
      </c>
      <c r="N639" s="142">
        <f t="shared" si="242"/>
        <v>0</v>
      </c>
      <c r="O639" s="142">
        <f t="shared" ca="1" si="243"/>
        <v>11632.5735</v>
      </c>
      <c r="P639" s="148" t="str">
        <f t="shared" si="248"/>
        <v>A+J=</v>
      </c>
      <c r="Q639" s="149">
        <f t="shared" si="249"/>
        <v>44266</v>
      </c>
      <c r="R639" s="12"/>
      <c r="S639" s="12"/>
      <c r="T639" s="12"/>
      <c r="U639" s="12"/>
      <c r="V639" s="12"/>
      <c r="W639" s="12"/>
      <c r="X639" s="12"/>
      <c r="Y639" s="12"/>
      <c r="Z639" s="12"/>
      <c r="AA639" s="12"/>
      <c r="AB639" s="12"/>
      <c r="AC639" s="12"/>
      <c r="AD639" s="12"/>
      <c r="AE639" s="12"/>
      <c r="AF639" s="113">
        <f>(AF631+1)</f>
        <v>44005</v>
      </c>
      <c r="AG639" s="18">
        <f t="shared" ref="AG639:AK654" ca="1" si="260">VLOOKUP($AF639,$A$10:$Q$3625,(AG$1)+1)</f>
        <v>160293.18299999999</v>
      </c>
      <c r="AH639" s="18">
        <f t="shared" si="260"/>
        <v>150000</v>
      </c>
      <c r="AI639" s="6">
        <f t="shared" ca="1" si="260"/>
        <v>2.1500000000000005E-2</v>
      </c>
      <c r="AJ639" s="19">
        <f t="shared" ca="1" si="260"/>
        <v>8.4419999999999995E-5</v>
      </c>
      <c r="AK639" s="6">
        <f t="shared" si="260"/>
        <v>1.03</v>
      </c>
      <c r="AL639" s="113">
        <f t="shared" ref="AL639:AL668" si="261">AF639</f>
        <v>44005</v>
      </c>
      <c r="AM639" s="19">
        <f t="shared" ref="AM639:AS654" ca="1" si="262">VLOOKUP($AF639,$A$10:$Q$3625,(AM$1)+1)</f>
        <v>1.06862122</v>
      </c>
      <c r="AN639" s="18">
        <f t="shared" ca="1" si="262"/>
        <v>10293.183000000001</v>
      </c>
      <c r="AO639" s="12">
        <f t="shared" si="262"/>
        <v>0</v>
      </c>
      <c r="AP639" s="20">
        <f t="shared" si="262"/>
        <v>0</v>
      </c>
      <c r="AQ639" s="18">
        <f t="shared" si="262"/>
        <v>0</v>
      </c>
      <c r="AR639" s="13" t="str">
        <f t="shared" si="262"/>
        <v>A+J=</v>
      </c>
      <c r="AS639" s="113">
        <f t="shared" si="262"/>
        <v>44266</v>
      </c>
      <c r="AT639" s="21"/>
      <c r="AU639" s="21"/>
      <c r="AV639" s="45"/>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row>
    <row r="640" spans="1:196" x14ac:dyDescent="0.2">
      <c r="A640" s="140">
        <f t="shared" si="244"/>
        <v>44155</v>
      </c>
      <c r="B640" s="141">
        <f t="shared" ca="1" si="250"/>
        <v>161645.0085</v>
      </c>
      <c r="C640" s="142">
        <f t="shared" si="245"/>
        <v>150000</v>
      </c>
      <c r="D640" s="143">
        <f ca="1">IF(A640&lt;$B$1,VLOOKUP(A640,[1]DI!$A$4:$B$15000,2,FALSE),0)</f>
        <v>1.9000000000000006E-2</v>
      </c>
      <c r="E640" s="142">
        <f t="shared" ca="1" si="251"/>
        <v>7.4690000000000005E-5</v>
      </c>
      <c r="F640" s="144">
        <f t="shared" si="246"/>
        <v>1.03</v>
      </c>
      <c r="G640" s="145">
        <f t="shared" ca="1" si="239"/>
        <v>1.0000769306999999</v>
      </c>
      <c r="H640" s="142">
        <f ca="1">TRUNC(PRODUCT(G$10:G639),15)</f>
        <v>1.0776333869785999</v>
      </c>
      <c r="I640" s="142">
        <f t="shared" si="247"/>
        <v>1</v>
      </c>
      <c r="J640" s="142">
        <f t="shared" ca="1" si="240"/>
        <v>1.0776333899999999</v>
      </c>
      <c r="K640" s="142">
        <f t="shared" ca="1" si="241"/>
        <v>11645.0085</v>
      </c>
      <c r="L640" s="146">
        <f>IF(VLOOKUP(A640,$U$12:$AD$125,8)=VLOOKUP(A639,$U$12:$AD$125,8),0,VLOOKUP(A640,U$12:$AD$125,8))</f>
        <v>0</v>
      </c>
      <c r="M640" s="147">
        <f>IF(L640&gt;0,VLOOKUP(L640,T$12:$AC$125,7),0)</f>
        <v>0</v>
      </c>
      <c r="N640" s="142">
        <f t="shared" si="242"/>
        <v>0</v>
      </c>
      <c r="O640" s="142">
        <f t="shared" ca="1" si="243"/>
        <v>11645.0085</v>
      </c>
      <c r="P640" s="148" t="str">
        <f t="shared" si="248"/>
        <v>A+J=</v>
      </c>
      <c r="Q640" s="149">
        <f t="shared" si="249"/>
        <v>44266</v>
      </c>
      <c r="R640" s="12"/>
      <c r="S640" s="12"/>
      <c r="T640" s="12"/>
      <c r="U640" s="12"/>
      <c r="V640" s="12"/>
      <c r="W640" s="12"/>
      <c r="X640" s="12"/>
      <c r="Y640" s="12"/>
      <c r="Z640" s="12"/>
      <c r="AA640" s="12"/>
      <c r="AB640" s="12"/>
      <c r="AC640" s="12"/>
      <c r="AD640" s="12"/>
      <c r="AE640" s="12"/>
      <c r="AF640" s="113">
        <f t="shared" ref="AF640:AF668" si="263">(AF639+1)</f>
        <v>44006</v>
      </c>
      <c r="AG640" s="18">
        <f t="shared" ca="1" si="260"/>
        <v>160307.12099999998</v>
      </c>
      <c r="AH640" s="18">
        <f t="shared" si="260"/>
        <v>150000</v>
      </c>
      <c r="AI640" s="6">
        <f t="shared" ca="1" si="260"/>
        <v>2.1500000000000005E-2</v>
      </c>
      <c r="AJ640" s="19">
        <f t="shared" ca="1" si="260"/>
        <v>8.4419999999999995E-5</v>
      </c>
      <c r="AK640" s="6">
        <f t="shared" si="260"/>
        <v>1.03</v>
      </c>
      <c r="AL640" s="113">
        <f t="shared" si="261"/>
        <v>44006</v>
      </c>
      <c r="AM640" s="19">
        <f t="shared" ca="1" si="262"/>
        <v>1.06871414</v>
      </c>
      <c r="AN640" s="18">
        <f t="shared" ca="1" si="262"/>
        <v>10307.120999999999</v>
      </c>
      <c r="AO640" s="12">
        <f t="shared" si="262"/>
        <v>0</v>
      </c>
      <c r="AP640" s="20">
        <f t="shared" si="262"/>
        <v>0</v>
      </c>
      <c r="AQ640" s="18">
        <f t="shared" si="262"/>
        <v>0</v>
      </c>
      <c r="AR640" s="13" t="str">
        <f t="shared" si="262"/>
        <v>A+J=</v>
      </c>
      <c r="AS640" s="113">
        <f t="shared" si="262"/>
        <v>44266</v>
      </c>
      <c r="AT640" s="21"/>
      <c r="AU640" s="21"/>
      <c r="AV640" s="45"/>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row>
    <row r="641" spans="1:199" x14ac:dyDescent="0.2">
      <c r="A641" s="140">
        <f t="shared" si="244"/>
        <v>44156</v>
      </c>
      <c r="B641" s="141">
        <f t="shared" ca="1" si="250"/>
        <v>161657.44349999999</v>
      </c>
      <c r="C641" s="142">
        <f t="shared" si="245"/>
        <v>150000</v>
      </c>
      <c r="D641" s="143">
        <f ca="1">IF(A641&lt;$B$1,VLOOKUP(A641,[1]DI!$A$4:$B$15000,2,FALSE),0)</f>
        <v>0</v>
      </c>
      <c r="E641" s="142">
        <f t="shared" ca="1" si="251"/>
        <v>0</v>
      </c>
      <c r="F641" s="144">
        <f t="shared" si="246"/>
        <v>1.03</v>
      </c>
      <c r="G641" s="145">
        <f t="shared" ca="1" si="239"/>
        <v>1</v>
      </c>
      <c r="H641" s="142">
        <f ca="1">TRUNC(PRODUCT(G$10:G640),15)</f>
        <v>1.0777162900694099</v>
      </c>
      <c r="I641" s="142">
        <f t="shared" si="247"/>
        <v>1</v>
      </c>
      <c r="J641" s="142">
        <f t="shared" ca="1" si="240"/>
        <v>1.0777162899999999</v>
      </c>
      <c r="K641" s="142">
        <f t="shared" ca="1" si="241"/>
        <v>11657.443499999999</v>
      </c>
      <c r="L641" s="146">
        <f>IF(VLOOKUP(A641,$U$12:$AD$125,8)=VLOOKUP(A640,$U$12:$AD$125,8),0,VLOOKUP(A641,U$12:$AD$125,8))</f>
        <v>0</v>
      </c>
      <c r="M641" s="147">
        <f>IF(L641&gt;0,VLOOKUP(L641,T$12:$AC$125,7),0)</f>
        <v>0</v>
      </c>
      <c r="N641" s="142">
        <f t="shared" si="242"/>
        <v>0</v>
      </c>
      <c r="O641" s="142">
        <f t="shared" ca="1" si="243"/>
        <v>11657.443499999999</v>
      </c>
      <c r="P641" s="148" t="str">
        <f t="shared" si="248"/>
        <v>A+J=</v>
      </c>
      <c r="Q641" s="149">
        <f t="shared" si="249"/>
        <v>44266</v>
      </c>
      <c r="R641" s="12"/>
      <c r="S641" s="12"/>
      <c r="T641" s="12"/>
      <c r="U641" s="12"/>
      <c r="V641" s="12"/>
      <c r="W641" s="12"/>
      <c r="X641" s="12"/>
      <c r="Y641" s="12"/>
      <c r="Z641" s="12"/>
      <c r="AA641" s="12"/>
      <c r="AB641" s="12"/>
      <c r="AC641" s="12"/>
      <c r="AD641" s="12"/>
      <c r="AE641" s="12"/>
      <c r="AF641" s="113">
        <f t="shared" si="263"/>
        <v>44007</v>
      </c>
      <c r="AG641" s="18">
        <f t="shared" ca="1" si="260"/>
        <v>160321.06049999999</v>
      </c>
      <c r="AH641" s="18">
        <f t="shared" si="260"/>
        <v>150000</v>
      </c>
      <c r="AI641" s="6">
        <f t="shared" ca="1" si="260"/>
        <v>2.1500000000000005E-2</v>
      </c>
      <c r="AJ641" s="19">
        <f t="shared" ca="1" si="260"/>
        <v>8.4419999999999995E-5</v>
      </c>
      <c r="AK641" s="6">
        <f t="shared" si="260"/>
        <v>1.03</v>
      </c>
      <c r="AL641" s="113">
        <f t="shared" si="261"/>
        <v>44007</v>
      </c>
      <c r="AM641" s="19">
        <f t="shared" ca="1" si="262"/>
        <v>1.0688070700000001</v>
      </c>
      <c r="AN641" s="18">
        <f t="shared" ca="1" si="262"/>
        <v>10321.0605</v>
      </c>
      <c r="AO641" s="12">
        <f t="shared" si="262"/>
        <v>0</v>
      </c>
      <c r="AP641" s="20">
        <f t="shared" si="262"/>
        <v>0</v>
      </c>
      <c r="AQ641" s="18">
        <f t="shared" si="262"/>
        <v>0</v>
      </c>
      <c r="AR641" s="13" t="str">
        <f t="shared" si="262"/>
        <v>A+J=</v>
      </c>
      <c r="AS641" s="113">
        <f t="shared" si="262"/>
        <v>44266</v>
      </c>
      <c r="AT641" s="21"/>
      <c r="AU641" s="21"/>
      <c r="AV641" s="45"/>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row>
    <row r="642" spans="1:199" x14ac:dyDescent="0.2">
      <c r="A642" s="140">
        <f t="shared" si="244"/>
        <v>44157</v>
      </c>
      <c r="B642" s="141">
        <f t="shared" ca="1" si="250"/>
        <v>161657.44349999999</v>
      </c>
      <c r="C642" s="142">
        <f t="shared" si="245"/>
        <v>150000</v>
      </c>
      <c r="D642" s="143">
        <f ca="1">IF(A642&lt;$B$1,VLOOKUP(A642,[1]DI!$A$4:$B$15000,2,FALSE),0)</f>
        <v>0</v>
      </c>
      <c r="E642" s="142">
        <f t="shared" ca="1" si="251"/>
        <v>0</v>
      </c>
      <c r="F642" s="144">
        <f t="shared" si="246"/>
        <v>1.03</v>
      </c>
      <c r="G642" s="145">
        <f t="shared" ca="1" si="239"/>
        <v>1</v>
      </c>
      <c r="H642" s="142">
        <f ca="1">TRUNC(PRODUCT(G$10:G641),15)</f>
        <v>1.0777162900694099</v>
      </c>
      <c r="I642" s="142">
        <f t="shared" si="247"/>
        <v>1</v>
      </c>
      <c r="J642" s="142">
        <f t="shared" ca="1" si="240"/>
        <v>1.0777162899999999</v>
      </c>
      <c r="K642" s="142">
        <f t="shared" ca="1" si="241"/>
        <v>11657.443499999999</v>
      </c>
      <c r="L642" s="146">
        <f>IF(VLOOKUP(A642,$U$12:$AD$125,8)=VLOOKUP(A641,$U$12:$AD$125,8),0,VLOOKUP(A642,U$12:$AD$125,8))</f>
        <v>0</v>
      </c>
      <c r="M642" s="147">
        <f>IF(L642&gt;0,VLOOKUP(L642,T$12:$AC$125,7),0)</f>
        <v>0</v>
      </c>
      <c r="N642" s="142">
        <f t="shared" si="242"/>
        <v>0</v>
      </c>
      <c r="O642" s="142">
        <f t="shared" ca="1" si="243"/>
        <v>11657.443499999999</v>
      </c>
      <c r="P642" s="148" t="str">
        <f t="shared" si="248"/>
        <v>A+J=</v>
      </c>
      <c r="Q642" s="149">
        <f t="shared" si="249"/>
        <v>44266</v>
      </c>
      <c r="R642" s="12"/>
      <c r="S642" s="12"/>
      <c r="T642" s="12"/>
      <c r="U642" s="12"/>
      <c r="V642" s="12"/>
      <c r="W642" s="12"/>
      <c r="X642" s="12"/>
      <c r="Y642" s="12"/>
      <c r="Z642" s="12"/>
      <c r="AA642" s="12"/>
      <c r="AB642" s="12"/>
      <c r="AC642" s="12"/>
      <c r="AD642" s="12"/>
      <c r="AE642" s="12"/>
      <c r="AF642" s="113">
        <f t="shared" si="263"/>
        <v>44008</v>
      </c>
      <c r="AG642" s="18">
        <f t="shared" ca="1" si="260"/>
        <v>160335.00150000001</v>
      </c>
      <c r="AH642" s="18">
        <f t="shared" si="260"/>
        <v>150000</v>
      </c>
      <c r="AI642" s="6">
        <f t="shared" ca="1" si="260"/>
        <v>2.1500000000000005E-2</v>
      </c>
      <c r="AJ642" s="19">
        <f t="shared" ca="1" si="260"/>
        <v>8.4419999999999995E-5</v>
      </c>
      <c r="AK642" s="6">
        <f t="shared" si="260"/>
        <v>1.03</v>
      </c>
      <c r="AL642" s="113">
        <f t="shared" si="261"/>
        <v>44008</v>
      </c>
      <c r="AM642" s="19">
        <f t="shared" ca="1" si="262"/>
        <v>1.0689000099999999</v>
      </c>
      <c r="AN642" s="18">
        <f t="shared" ca="1" si="262"/>
        <v>10335.0015</v>
      </c>
      <c r="AO642" s="12">
        <f t="shared" si="262"/>
        <v>0</v>
      </c>
      <c r="AP642" s="20">
        <f t="shared" si="262"/>
        <v>0</v>
      </c>
      <c r="AQ642" s="18">
        <f t="shared" si="262"/>
        <v>0</v>
      </c>
      <c r="AR642" s="13" t="str">
        <f t="shared" si="262"/>
        <v>A+J=</v>
      </c>
      <c r="AS642" s="113">
        <f t="shared" si="262"/>
        <v>44266</v>
      </c>
      <c r="AT642" s="21"/>
      <c r="AU642" s="21"/>
      <c r="AV642" s="45"/>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row>
    <row r="643" spans="1:199" x14ac:dyDescent="0.2">
      <c r="A643" s="140">
        <f t="shared" si="244"/>
        <v>44158</v>
      </c>
      <c r="B643" s="141">
        <f t="shared" ca="1" si="250"/>
        <v>161657.44349999999</v>
      </c>
      <c r="C643" s="142">
        <f t="shared" si="245"/>
        <v>150000</v>
      </c>
      <c r="D643" s="143">
        <f ca="1">IF(A643&lt;$B$1,VLOOKUP(A643,[1]DI!$A$4:$B$15000,2,FALSE),0)</f>
        <v>1.9000000000000006E-2</v>
      </c>
      <c r="E643" s="142">
        <f t="shared" ca="1" si="251"/>
        <v>7.4690000000000005E-5</v>
      </c>
      <c r="F643" s="144">
        <f t="shared" si="246"/>
        <v>1.03</v>
      </c>
      <c r="G643" s="145">
        <f t="shared" ca="1" si="239"/>
        <v>1.0000769306999999</v>
      </c>
      <c r="H643" s="142">
        <f ca="1">TRUNC(PRODUCT(G$10:G642),15)</f>
        <v>1.0777162900694099</v>
      </c>
      <c r="I643" s="142">
        <f t="shared" si="247"/>
        <v>1</v>
      </c>
      <c r="J643" s="142">
        <f t="shared" ca="1" si="240"/>
        <v>1.0777162899999999</v>
      </c>
      <c r="K643" s="142">
        <f t="shared" ca="1" si="241"/>
        <v>11657.443499999999</v>
      </c>
      <c r="L643" s="146">
        <f>IF(VLOOKUP(A643,$U$12:$AD$125,8)=VLOOKUP(A642,$U$12:$AD$125,8),0,VLOOKUP(A643,U$12:$AD$125,8))</f>
        <v>0</v>
      </c>
      <c r="M643" s="147">
        <f>IF(L643&gt;0,VLOOKUP(L643,T$12:$AC$125,7),0)</f>
        <v>0</v>
      </c>
      <c r="N643" s="142">
        <f t="shared" si="242"/>
        <v>0</v>
      </c>
      <c r="O643" s="142">
        <f t="shared" ca="1" si="243"/>
        <v>11657.443499999999</v>
      </c>
      <c r="P643" s="148" t="str">
        <f t="shared" si="248"/>
        <v>A+J=</v>
      </c>
      <c r="Q643" s="149">
        <f t="shared" si="249"/>
        <v>44266</v>
      </c>
      <c r="R643" s="12"/>
      <c r="S643" s="12"/>
      <c r="T643" s="12"/>
      <c r="U643" s="12"/>
      <c r="V643" s="12"/>
      <c r="W643" s="12"/>
      <c r="X643" s="12"/>
      <c r="Y643" s="12"/>
      <c r="Z643" s="12"/>
      <c r="AA643" s="12"/>
      <c r="AB643" s="12"/>
      <c r="AC643" s="12"/>
      <c r="AD643" s="12"/>
      <c r="AE643" s="12"/>
      <c r="AF643" s="113">
        <f t="shared" si="263"/>
        <v>44009</v>
      </c>
      <c r="AG643" s="18">
        <f t="shared" ca="1" si="260"/>
        <v>160348.9425</v>
      </c>
      <c r="AH643" s="18">
        <f t="shared" si="260"/>
        <v>150000</v>
      </c>
      <c r="AI643" s="6">
        <f t="shared" ca="1" si="260"/>
        <v>0</v>
      </c>
      <c r="AJ643" s="19">
        <f t="shared" ca="1" si="260"/>
        <v>0</v>
      </c>
      <c r="AK643" s="6">
        <f t="shared" si="260"/>
        <v>1.03</v>
      </c>
      <c r="AL643" s="113">
        <f t="shared" si="261"/>
        <v>44009</v>
      </c>
      <c r="AM643" s="19">
        <f t="shared" ca="1" si="262"/>
        <v>1.0689929499999999</v>
      </c>
      <c r="AN643" s="18">
        <f t="shared" ca="1" si="262"/>
        <v>10348.942499999999</v>
      </c>
      <c r="AO643" s="12">
        <f t="shared" si="262"/>
        <v>0</v>
      </c>
      <c r="AP643" s="20">
        <f t="shared" si="262"/>
        <v>0</v>
      </c>
      <c r="AQ643" s="18">
        <f t="shared" si="262"/>
        <v>0</v>
      </c>
      <c r="AR643" s="13" t="str">
        <f t="shared" si="262"/>
        <v>A+J=</v>
      </c>
      <c r="AS643" s="113">
        <f t="shared" si="262"/>
        <v>44266</v>
      </c>
      <c r="AT643" s="21"/>
      <c r="AU643" s="21"/>
      <c r="AV643" s="45"/>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row>
    <row r="644" spans="1:199" x14ac:dyDescent="0.2">
      <c r="A644" s="140">
        <f t="shared" si="244"/>
        <v>44159</v>
      </c>
      <c r="B644" s="141">
        <f t="shared" ca="1" si="250"/>
        <v>161669.88</v>
      </c>
      <c r="C644" s="142">
        <f t="shared" si="245"/>
        <v>150000</v>
      </c>
      <c r="D644" s="143">
        <f ca="1">IF(A644&lt;$B$1,VLOOKUP(A644,[1]DI!$A$4:$B$15000,2,FALSE),0)</f>
        <v>1.9000000000000006E-2</v>
      </c>
      <c r="E644" s="142">
        <f t="shared" ca="1" si="251"/>
        <v>7.4690000000000005E-5</v>
      </c>
      <c r="F644" s="144">
        <f t="shared" si="246"/>
        <v>1.03</v>
      </c>
      <c r="G644" s="145">
        <f t="shared" ca="1" si="239"/>
        <v>1.0000769306999999</v>
      </c>
      <c r="H644" s="142">
        <f ca="1">TRUNC(PRODUCT(G$10:G643),15)</f>
        <v>1.0777991995380001</v>
      </c>
      <c r="I644" s="142">
        <f t="shared" si="247"/>
        <v>1</v>
      </c>
      <c r="J644" s="142">
        <f t="shared" ca="1" si="240"/>
        <v>1.0777992000000001</v>
      </c>
      <c r="K644" s="142">
        <f t="shared" ca="1" si="241"/>
        <v>11669.88</v>
      </c>
      <c r="L644" s="146">
        <f>IF(VLOOKUP(A644,$U$12:$AD$125,8)=VLOOKUP(A643,$U$12:$AD$125,8),0,VLOOKUP(A644,U$12:$AD$125,8))</f>
        <v>0</v>
      </c>
      <c r="M644" s="147">
        <f>IF(L644&gt;0,VLOOKUP(L644,T$12:$AC$125,7),0)</f>
        <v>0</v>
      </c>
      <c r="N644" s="142">
        <f t="shared" si="242"/>
        <v>0</v>
      </c>
      <c r="O644" s="142">
        <f t="shared" ca="1" si="243"/>
        <v>11669.88</v>
      </c>
      <c r="P644" s="148" t="str">
        <f t="shared" si="248"/>
        <v>A+J=</v>
      </c>
      <c r="Q644" s="149">
        <f t="shared" si="249"/>
        <v>44266</v>
      </c>
      <c r="R644" s="12"/>
      <c r="S644" s="12"/>
      <c r="T644" s="12"/>
      <c r="U644" s="12"/>
      <c r="V644" s="12"/>
      <c r="W644" s="12"/>
      <c r="X644" s="12"/>
      <c r="Y644" s="12"/>
      <c r="Z644" s="12"/>
      <c r="AA644" s="12"/>
      <c r="AB644" s="12"/>
      <c r="AC644" s="12"/>
      <c r="AD644" s="12"/>
      <c r="AE644" s="12"/>
      <c r="AF644" s="113">
        <f t="shared" si="263"/>
        <v>44010</v>
      </c>
      <c r="AG644" s="18">
        <f t="shared" ca="1" si="260"/>
        <v>160348.9425</v>
      </c>
      <c r="AH644" s="18">
        <f t="shared" si="260"/>
        <v>150000</v>
      </c>
      <c r="AI644" s="6">
        <f t="shared" ca="1" si="260"/>
        <v>0</v>
      </c>
      <c r="AJ644" s="19">
        <f t="shared" ca="1" si="260"/>
        <v>0</v>
      </c>
      <c r="AK644" s="6">
        <f t="shared" si="260"/>
        <v>1.03</v>
      </c>
      <c r="AL644" s="113">
        <f t="shared" si="261"/>
        <v>44010</v>
      </c>
      <c r="AM644" s="19">
        <f t="shared" ca="1" si="262"/>
        <v>1.0689929499999999</v>
      </c>
      <c r="AN644" s="18">
        <f t="shared" ca="1" si="262"/>
        <v>10348.942499999999</v>
      </c>
      <c r="AO644" s="12">
        <f t="shared" si="262"/>
        <v>0</v>
      </c>
      <c r="AP644" s="20">
        <f t="shared" si="262"/>
        <v>0</v>
      </c>
      <c r="AQ644" s="18">
        <f t="shared" si="262"/>
        <v>0</v>
      </c>
      <c r="AR644" s="13" t="str">
        <f t="shared" si="262"/>
        <v>A+J=</v>
      </c>
      <c r="AS644" s="113">
        <f t="shared" si="262"/>
        <v>44266</v>
      </c>
      <c r="AT644" s="21"/>
      <c r="AU644" s="21"/>
      <c r="AV644" s="45"/>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row>
    <row r="645" spans="1:199" x14ac:dyDescent="0.2">
      <c r="A645" s="140">
        <f t="shared" si="244"/>
        <v>44160</v>
      </c>
      <c r="B645" s="141">
        <f t="shared" ca="1" si="250"/>
        <v>161682.318</v>
      </c>
      <c r="C645" s="142">
        <f t="shared" si="245"/>
        <v>150000</v>
      </c>
      <c r="D645" s="143">
        <f ca="1">IF(A645&lt;$B$1,VLOOKUP(A645,[1]DI!$A$4:$B$15000,2,FALSE),0)</f>
        <v>1.9000000000000006E-2</v>
      </c>
      <c r="E645" s="142">
        <f t="shared" ca="1" si="251"/>
        <v>7.4690000000000005E-5</v>
      </c>
      <c r="F645" s="144">
        <f t="shared" si="246"/>
        <v>1.03</v>
      </c>
      <c r="G645" s="145">
        <f t="shared" ca="1" si="239"/>
        <v>1.0000769306999999</v>
      </c>
      <c r="H645" s="142">
        <f ca="1">TRUNC(PRODUCT(G$10:G644),15)</f>
        <v>1.0778821153848801</v>
      </c>
      <c r="I645" s="142">
        <f t="shared" si="247"/>
        <v>1</v>
      </c>
      <c r="J645" s="142">
        <f t="shared" ca="1" si="240"/>
        <v>1.0778821199999999</v>
      </c>
      <c r="K645" s="142">
        <f t="shared" ca="1" si="241"/>
        <v>11682.317999999999</v>
      </c>
      <c r="L645" s="146">
        <f>IF(VLOOKUP(A645,$U$12:$AD$125,8)=VLOOKUP(A644,$U$12:$AD$125,8),0,VLOOKUP(A645,U$12:$AD$125,8))</f>
        <v>0</v>
      </c>
      <c r="M645" s="147">
        <f>IF(L645&gt;0,VLOOKUP(L645,T$12:$AC$125,7),0)</f>
        <v>0</v>
      </c>
      <c r="N645" s="142">
        <f t="shared" si="242"/>
        <v>0</v>
      </c>
      <c r="O645" s="142">
        <f t="shared" ca="1" si="243"/>
        <v>11682.317999999999</v>
      </c>
      <c r="P645" s="148" t="str">
        <f t="shared" si="248"/>
        <v>A+J=</v>
      </c>
      <c r="Q645" s="149">
        <f t="shared" si="249"/>
        <v>44266</v>
      </c>
      <c r="R645" s="12"/>
      <c r="S645" s="12"/>
      <c r="T645" s="12"/>
      <c r="U645" s="12"/>
      <c r="V645" s="12"/>
      <c r="W645" s="12"/>
      <c r="X645" s="12"/>
      <c r="Y645" s="12"/>
      <c r="Z645" s="12"/>
      <c r="AA645" s="12"/>
      <c r="AB645" s="12"/>
      <c r="AC645" s="12"/>
      <c r="AD645" s="12"/>
      <c r="AE645" s="12"/>
      <c r="AF645" s="113">
        <f t="shared" si="263"/>
        <v>44011</v>
      </c>
      <c r="AG645" s="18">
        <f t="shared" ca="1" si="260"/>
        <v>160348.9425</v>
      </c>
      <c r="AH645" s="18">
        <f t="shared" si="260"/>
        <v>150000</v>
      </c>
      <c r="AI645" s="6">
        <f t="shared" ca="1" si="260"/>
        <v>2.1500000000000005E-2</v>
      </c>
      <c r="AJ645" s="19">
        <f t="shared" ca="1" si="260"/>
        <v>8.4419999999999995E-5</v>
      </c>
      <c r="AK645" s="6">
        <f t="shared" si="260"/>
        <v>1.03</v>
      </c>
      <c r="AL645" s="113">
        <f t="shared" si="261"/>
        <v>44011</v>
      </c>
      <c r="AM645" s="19">
        <f t="shared" ca="1" si="262"/>
        <v>1.0689929499999999</v>
      </c>
      <c r="AN645" s="18">
        <f t="shared" ca="1" si="262"/>
        <v>10348.942499999999</v>
      </c>
      <c r="AO645" s="12">
        <f t="shared" si="262"/>
        <v>0</v>
      </c>
      <c r="AP645" s="20">
        <f t="shared" si="262"/>
        <v>0</v>
      </c>
      <c r="AQ645" s="18">
        <f t="shared" si="262"/>
        <v>0</v>
      </c>
      <c r="AR645" s="13" t="str">
        <f t="shared" si="262"/>
        <v>A+J=</v>
      </c>
      <c r="AS645" s="113">
        <f t="shared" si="262"/>
        <v>44266</v>
      </c>
      <c r="AT645" s="21"/>
      <c r="AU645" s="21"/>
      <c r="AV645" s="45"/>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row>
    <row r="646" spans="1:199" x14ac:dyDescent="0.2">
      <c r="A646" s="140">
        <f t="shared" si="244"/>
        <v>44161</v>
      </c>
      <c r="B646" s="141">
        <f t="shared" ca="1" si="250"/>
        <v>161694.75599999999</v>
      </c>
      <c r="C646" s="142">
        <f t="shared" si="245"/>
        <v>150000</v>
      </c>
      <c r="D646" s="143">
        <f ca="1">IF(A646&lt;$B$1,VLOOKUP(A646,[1]DI!$A$4:$B$15000,2,FALSE),0)</f>
        <v>1.9000000000000006E-2</v>
      </c>
      <c r="E646" s="142">
        <f t="shared" ca="1" si="251"/>
        <v>7.4690000000000005E-5</v>
      </c>
      <c r="F646" s="144">
        <f t="shared" si="246"/>
        <v>1.03</v>
      </c>
      <c r="G646" s="145">
        <f t="shared" ca="1" si="239"/>
        <v>1.0000769306999999</v>
      </c>
      <c r="H646" s="142">
        <f ca="1">TRUNC(PRODUCT(G$10:G645),15)</f>
        <v>1.0779650376105401</v>
      </c>
      <c r="I646" s="142">
        <f t="shared" si="247"/>
        <v>1</v>
      </c>
      <c r="J646" s="142">
        <f t="shared" ca="1" si="240"/>
        <v>1.07796504</v>
      </c>
      <c r="K646" s="142">
        <f t="shared" ca="1" si="241"/>
        <v>11694.755999999999</v>
      </c>
      <c r="L646" s="146">
        <f>IF(VLOOKUP(A646,$U$12:$AD$125,8)=VLOOKUP(A645,$U$12:$AD$125,8),0,VLOOKUP(A646,U$12:$AD$125,8))</f>
        <v>0</v>
      </c>
      <c r="M646" s="147">
        <f>IF(L646&gt;0,VLOOKUP(L646,T$12:$AC$125,7),0)</f>
        <v>0</v>
      </c>
      <c r="N646" s="142">
        <f t="shared" si="242"/>
        <v>0</v>
      </c>
      <c r="O646" s="142">
        <f t="shared" ca="1" si="243"/>
        <v>11694.755999999999</v>
      </c>
      <c r="P646" s="148" t="str">
        <f t="shared" si="248"/>
        <v>A+J=</v>
      </c>
      <c r="Q646" s="149">
        <f t="shared" si="249"/>
        <v>44266</v>
      </c>
      <c r="R646" s="12"/>
      <c r="S646" s="12"/>
      <c r="T646" s="12"/>
      <c r="U646" s="12"/>
      <c r="V646" s="12"/>
      <c r="W646" s="12"/>
      <c r="X646" s="12"/>
      <c r="Y646" s="12"/>
      <c r="Z646" s="12"/>
      <c r="AA646" s="12"/>
      <c r="AB646" s="12"/>
      <c r="AC646" s="12"/>
      <c r="AD646" s="12"/>
      <c r="AE646" s="12"/>
      <c r="AF646" s="113">
        <f t="shared" si="263"/>
        <v>44012</v>
      </c>
      <c r="AG646" s="18">
        <f t="shared" ca="1" si="260"/>
        <v>160362.88500000001</v>
      </c>
      <c r="AH646" s="18">
        <f t="shared" si="260"/>
        <v>150000</v>
      </c>
      <c r="AI646" s="6">
        <f t="shared" ca="1" si="260"/>
        <v>2.1500000000000005E-2</v>
      </c>
      <c r="AJ646" s="19">
        <f t="shared" ca="1" si="260"/>
        <v>8.4419999999999995E-5</v>
      </c>
      <c r="AK646" s="6">
        <f t="shared" si="260"/>
        <v>1.03</v>
      </c>
      <c r="AL646" s="113">
        <f t="shared" si="261"/>
        <v>44012</v>
      </c>
      <c r="AM646" s="19">
        <f t="shared" ca="1" si="262"/>
        <v>1.0690858999999999</v>
      </c>
      <c r="AN646" s="18">
        <f t="shared" ca="1" si="262"/>
        <v>10362.885</v>
      </c>
      <c r="AO646" s="12">
        <f t="shared" si="262"/>
        <v>0</v>
      </c>
      <c r="AP646" s="20">
        <f t="shared" si="262"/>
        <v>0</v>
      </c>
      <c r="AQ646" s="18">
        <f t="shared" si="262"/>
        <v>0</v>
      </c>
      <c r="AR646" s="13" t="str">
        <f t="shared" si="262"/>
        <v>A+J=</v>
      </c>
      <c r="AS646" s="113">
        <f t="shared" si="262"/>
        <v>44266</v>
      </c>
      <c r="AT646" s="21"/>
      <c r="AU646" s="21"/>
      <c r="AV646" s="45"/>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row>
    <row r="647" spans="1:199" x14ac:dyDescent="0.2">
      <c r="A647" s="140">
        <f t="shared" si="244"/>
        <v>44162</v>
      </c>
      <c r="B647" s="141">
        <f t="shared" ca="1" si="250"/>
        <v>161707.1955</v>
      </c>
      <c r="C647" s="142">
        <f t="shared" si="245"/>
        <v>150000</v>
      </c>
      <c r="D647" s="143">
        <f ca="1">IF(A647&lt;$B$1,VLOOKUP(A647,[1]DI!$A$4:$B$15000,2,FALSE),0)</f>
        <v>1.9000000000000006E-2</v>
      </c>
      <c r="E647" s="142">
        <f t="shared" ca="1" si="251"/>
        <v>7.4690000000000005E-5</v>
      </c>
      <c r="F647" s="144">
        <f t="shared" si="246"/>
        <v>1.03</v>
      </c>
      <c r="G647" s="145">
        <f t="shared" ca="1" si="239"/>
        <v>1.0000769306999999</v>
      </c>
      <c r="H647" s="142">
        <f ca="1">TRUNC(PRODUCT(G$10:G646),15)</f>
        <v>1.0780479662154501</v>
      </c>
      <c r="I647" s="142">
        <f t="shared" si="247"/>
        <v>1</v>
      </c>
      <c r="J647" s="142">
        <f t="shared" ca="1" si="240"/>
        <v>1.0780479700000001</v>
      </c>
      <c r="K647" s="142">
        <f t="shared" ca="1" si="241"/>
        <v>11707.1955</v>
      </c>
      <c r="L647" s="146">
        <f>IF(VLOOKUP(A647,$U$12:$AD$125,8)=VLOOKUP(A646,$U$12:$AD$125,8),0,VLOOKUP(A647,U$12:$AD$125,8))</f>
        <v>0</v>
      </c>
      <c r="M647" s="147">
        <f>IF(L647&gt;0,VLOOKUP(L647,T$12:$AC$125,7),0)</f>
        <v>0</v>
      </c>
      <c r="N647" s="142">
        <f t="shared" si="242"/>
        <v>0</v>
      </c>
      <c r="O647" s="142">
        <f t="shared" ca="1" si="243"/>
        <v>11707.1955</v>
      </c>
      <c r="P647" s="148" t="str">
        <f t="shared" si="248"/>
        <v>A+J=</v>
      </c>
      <c r="Q647" s="149">
        <f t="shared" si="249"/>
        <v>44266</v>
      </c>
      <c r="R647" s="12"/>
      <c r="S647" s="12"/>
      <c r="T647" s="12"/>
      <c r="U647" s="12"/>
      <c r="V647" s="12"/>
      <c r="W647" s="12"/>
      <c r="X647" s="12"/>
      <c r="Y647" s="12"/>
      <c r="Z647" s="12"/>
      <c r="AA647" s="12"/>
      <c r="AB647" s="12"/>
      <c r="AC647" s="12"/>
      <c r="AD647" s="12"/>
      <c r="AE647" s="12"/>
      <c r="AF647" s="113">
        <f t="shared" si="263"/>
        <v>44013</v>
      </c>
      <c r="AG647" s="18">
        <f t="shared" ca="1" si="260"/>
        <v>160376.829</v>
      </c>
      <c r="AH647" s="18">
        <f t="shared" si="260"/>
        <v>150000</v>
      </c>
      <c r="AI647" s="6">
        <f t="shared" ca="1" si="260"/>
        <v>2.1500000000000005E-2</v>
      </c>
      <c r="AJ647" s="19">
        <f t="shared" ca="1" si="260"/>
        <v>8.4419999999999995E-5</v>
      </c>
      <c r="AK647" s="6">
        <f t="shared" si="260"/>
        <v>1.03</v>
      </c>
      <c r="AL647" s="113">
        <f t="shared" si="261"/>
        <v>44013</v>
      </c>
      <c r="AM647" s="19">
        <f t="shared" ca="1" si="262"/>
        <v>1.0691788600000001</v>
      </c>
      <c r="AN647" s="18">
        <f t="shared" ca="1" si="262"/>
        <v>10376.829</v>
      </c>
      <c r="AO647" s="12">
        <f t="shared" si="262"/>
        <v>0</v>
      </c>
      <c r="AP647" s="20">
        <f t="shared" si="262"/>
        <v>0</v>
      </c>
      <c r="AQ647" s="18">
        <f t="shared" si="262"/>
        <v>0</v>
      </c>
      <c r="AR647" s="13" t="str">
        <f t="shared" si="262"/>
        <v>A+J=</v>
      </c>
      <c r="AS647" s="113">
        <f t="shared" si="262"/>
        <v>44266</v>
      </c>
      <c r="AT647" s="21"/>
      <c r="AU647" s="21"/>
      <c r="AV647" s="45"/>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row>
    <row r="648" spans="1:199" x14ac:dyDescent="0.2">
      <c r="A648" s="140">
        <f t="shared" si="244"/>
        <v>44163</v>
      </c>
      <c r="B648" s="141">
        <f t="shared" ca="1" si="250"/>
        <v>161719.63500000001</v>
      </c>
      <c r="C648" s="142">
        <f t="shared" si="245"/>
        <v>150000</v>
      </c>
      <c r="D648" s="143">
        <f ca="1">IF(A648&lt;$B$1,VLOOKUP(A648,[1]DI!$A$4:$B$15000,2,FALSE),0)</f>
        <v>0</v>
      </c>
      <c r="E648" s="142">
        <f t="shared" ca="1" si="251"/>
        <v>0</v>
      </c>
      <c r="F648" s="144">
        <f t="shared" si="246"/>
        <v>1.03</v>
      </c>
      <c r="G648" s="145">
        <f t="shared" ca="1" si="239"/>
        <v>1</v>
      </c>
      <c r="H648" s="142">
        <f ca="1">TRUNC(PRODUCT(G$10:G647),15)</f>
        <v>1.0781309012001301</v>
      </c>
      <c r="I648" s="142">
        <f t="shared" si="247"/>
        <v>1</v>
      </c>
      <c r="J648" s="142">
        <f t="shared" ca="1" si="240"/>
        <v>1.0781308999999999</v>
      </c>
      <c r="K648" s="142">
        <f t="shared" ca="1" si="241"/>
        <v>11719.635</v>
      </c>
      <c r="L648" s="146">
        <f>IF(VLOOKUP(A648,$U$12:$AD$125,8)=VLOOKUP(A647,$U$12:$AD$125,8),0,VLOOKUP(A648,U$12:$AD$125,8))</f>
        <v>0</v>
      </c>
      <c r="M648" s="147">
        <f>IF(L648&gt;0,VLOOKUP(L648,T$12:$AC$125,7),0)</f>
        <v>0</v>
      </c>
      <c r="N648" s="142">
        <f t="shared" si="242"/>
        <v>0</v>
      </c>
      <c r="O648" s="142">
        <f t="shared" ca="1" si="243"/>
        <v>11719.635</v>
      </c>
      <c r="P648" s="148" t="str">
        <f t="shared" si="248"/>
        <v>A+J=</v>
      </c>
      <c r="Q648" s="149">
        <f t="shared" si="249"/>
        <v>44266</v>
      </c>
      <c r="R648" s="12"/>
      <c r="S648" s="12"/>
      <c r="T648" s="12"/>
      <c r="U648" s="12"/>
      <c r="V648" s="12"/>
      <c r="W648" s="12"/>
      <c r="X648" s="12"/>
      <c r="Y648" s="12"/>
      <c r="Z648" s="12"/>
      <c r="AA648" s="12"/>
      <c r="AB648" s="12"/>
      <c r="AC648" s="12"/>
      <c r="AD648" s="12"/>
      <c r="AE648" s="12"/>
      <c r="AF648" s="113">
        <f t="shared" si="263"/>
        <v>44014</v>
      </c>
      <c r="AG648" s="18">
        <f t="shared" ca="1" si="260"/>
        <v>160390.7745</v>
      </c>
      <c r="AH648" s="18">
        <f t="shared" si="260"/>
        <v>150000</v>
      </c>
      <c r="AI648" s="6">
        <f t="shared" ca="1" si="260"/>
        <v>2.1500000000000005E-2</v>
      </c>
      <c r="AJ648" s="19">
        <f t="shared" ca="1" si="260"/>
        <v>8.4419999999999995E-5</v>
      </c>
      <c r="AK648" s="6">
        <f t="shared" si="260"/>
        <v>1.03</v>
      </c>
      <c r="AL648" s="113">
        <f t="shared" si="261"/>
        <v>44014</v>
      </c>
      <c r="AM648" s="19">
        <f t="shared" ca="1" si="262"/>
        <v>1.0692718299999999</v>
      </c>
      <c r="AN648" s="18">
        <f t="shared" ca="1" si="262"/>
        <v>10390.7745</v>
      </c>
      <c r="AO648" s="12">
        <f t="shared" si="262"/>
        <v>0</v>
      </c>
      <c r="AP648" s="20">
        <f t="shared" si="262"/>
        <v>0</v>
      </c>
      <c r="AQ648" s="18">
        <f t="shared" si="262"/>
        <v>0</v>
      </c>
      <c r="AR648" s="13" t="str">
        <f t="shared" si="262"/>
        <v>A+J=</v>
      </c>
      <c r="AS648" s="113">
        <f t="shared" si="262"/>
        <v>44266</v>
      </c>
      <c r="AT648" s="21"/>
      <c r="AU648" s="21"/>
      <c r="AV648" s="45"/>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row>
    <row r="649" spans="1:199" x14ac:dyDescent="0.2">
      <c r="A649" s="140">
        <f t="shared" si="244"/>
        <v>44164</v>
      </c>
      <c r="B649" s="141">
        <f t="shared" ca="1" si="250"/>
        <v>161719.63500000001</v>
      </c>
      <c r="C649" s="142">
        <f t="shared" si="245"/>
        <v>150000</v>
      </c>
      <c r="D649" s="143">
        <f ca="1">IF(A649&lt;$B$1,VLOOKUP(A649,[1]DI!$A$4:$B$15000,2,FALSE),0)</f>
        <v>0</v>
      </c>
      <c r="E649" s="142">
        <f t="shared" ca="1" si="251"/>
        <v>0</v>
      </c>
      <c r="F649" s="144">
        <f t="shared" si="246"/>
        <v>1.03</v>
      </c>
      <c r="G649" s="145">
        <f t="shared" ca="1" si="239"/>
        <v>1</v>
      </c>
      <c r="H649" s="142">
        <f ca="1">TRUNC(PRODUCT(G$10:G648),15)</f>
        <v>1.0781309012001301</v>
      </c>
      <c r="I649" s="142">
        <f t="shared" si="247"/>
        <v>1</v>
      </c>
      <c r="J649" s="142">
        <f t="shared" ca="1" si="240"/>
        <v>1.0781308999999999</v>
      </c>
      <c r="K649" s="142">
        <f t="shared" ca="1" si="241"/>
        <v>11719.635</v>
      </c>
      <c r="L649" s="146">
        <f>IF(VLOOKUP(A649,$U$12:$AD$125,8)=VLOOKUP(A648,$U$12:$AD$125,8),0,VLOOKUP(A649,U$12:$AD$125,8))</f>
        <v>0</v>
      </c>
      <c r="M649" s="147">
        <f>IF(L649&gt;0,VLOOKUP(L649,T$12:$AC$125,7),0)</f>
        <v>0</v>
      </c>
      <c r="N649" s="142">
        <f t="shared" si="242"/>
        <v>0</v>
      </c>
      <c r="O649" s="142">
        <f t="shared" ca="1" si="243"/>
        <v>11719.635</v>
      </c>
      <c r="P649" s="148" t="str">
        <f t="shared" si="248"/>
        <v>A+J=</v>
      </c>
      <c r="Q649" s="149">
        <f t="shared" si="249"/>
        <v>44266</v>
      </c>
      <c r="R649" s="12"/>
      <c r="S649" s="12"/>
      <c r="T649" s="12"/>
      <c r="U649" s="12"/>
      <c r="V649" s="12"/>
      <c r="W649" s="12"/>
      <c r="X649" s="12"/>
      <c r="Y649" s="12"/>
      <c r="Z649" s="12"/>
      <c r="AA649" s="12"/>
      <c r="AB649" s="12"/>
      <c r="AC649" s="12"/>
      <c r="AD649" s="12"/>
      <c r="AE649" s="12"/>
      <c r="AF649" s="113">
        <f t="shared" si="263"/>
        <v>44015</v>
      </c>
      <c r="AG649" s="18">
        <f t="shared" ca="1" si="260"/>
        <v>160404.72</v>
      </c>
      <c r="AH649" s="18">
        <f t="shared" si="260"/>
        <v>150000</v>
      </c>
      <c r="AI649" s="6">
        <f t="shared" ca="1" si="260"/>
        <v>2.1500000000000005E-2</v>
      </c>
      <c r="AJ649" s="19">
        <f t="shared" ca="1" si="260"/>
        <v>8.4419999999999995E-5</v>
      </c>
      <c r="AK649" s="6">
        <f t="shared" si="260"/>
        <v>1.03</v>
      </c>
      <c r="AL649" s="113">
        <f t="shared" si="261"/>
        <v>44015</v>
      </c>
      <c r="AM649" s="19">
        <f t="shared" ca="1" si="262"/>
        <v>1.0693648</v>
      </c>
      <c r="AN649" s="18">
        <f t="shared" ca="1" si="262"/>
        <v>10404.719999999999</v>
      </c>
      <c r="AO649" s="12">
        <f t="shared" si="262"/>
        <v>0</v>
      </c>
      <c r="AP649" s="20">
        <f t="shared" si="262"/>
        <v>0</v>
      </c>
      <c r="AQ649" s="18">
        <f t="shared" si="262"/>
        <v>0</v>
      </c>
      <c r="AR649" s="13" t="str">
        <f t="shared" si="262"/>
        <v>A+J=</v>
      </c>
      <c r="AS649" s="113">
        <f t="shared" si="262"/>
        <v>44266</v>
      </c>
      <c r="AT649" s="21"/>
      <c r="AU649" s="21"/>
      <c r="AV649" s="45"/>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row>
    <row r="650" spans="1:199" x14ac:dyDescent="0.2">
      <c r="A650" s="140">
        <f t="shared" si="244"/>
        <v>44165</v>
      </c>
      <c r="B650" s="141">
        <f t="shared" ca="1" si="250"/>
        <v>161719.63500000001</v>
      </c>
      <c r="C650" s="142">
        <f t="shared" si="245"/>
        <v>150000</v>
      </c>
      <c r="D650" s="143">
        <f ca="1">IF(A650&lt;$B$1,VLOOKUP(A650,[1]DI!$A$4:$B$15000,2,FALSE),0)</f>
        <v>1.9000000000000006E-2</v>
      </c>
      <c r="E650" s="142">
        <f t="shared" ca="1" si="251"/>
        <v>7.4690000000000005E-5</v>
      </c>
      <c r="F650" s="144">
        <f t="shared" si="246"/>
        <v>1.03</v>
      </c>
      <c r="G650" s="145">
        <f t="shared" ref="G650:G713" ca="1" si="264">TRUNC((1+(E650*F650)),15)</f>
        <v>1.0000769306999999</v>
      </c>
      <c r="H650" s="142">
        <f ca="1">TRUNC(PRODUCT(G$10:G649),15)</f>
        <v>1.0781309012001301</v>
      </c>
      <c r="I650" s="142">
        <f t="shared" si="247"/>
        <v>1</v>
      </c>
      <c r="J650" s="142">
        <f t="shared" ref="J650:J713" ca="1" si="265">ROUND(TRUNC(H650/I650,15),8)</f>
        <v>1.0781308999999999</v>
      </c>
      <c r="K650" s="142">
        <f t="shared" ref="K650:K713" ca="1" si="266">TRUNC((C650*(J650-1)),8)</f>
        <v>11719.635</v>
      </c>
      <c r="L650" s="146">
        <f>IF(VLOOKUP(A650,$U$12:$AD$125,8)=VLOOKUP(A649,$U$12:$AD$125,8),0,VLOOKUP(A650,U$12:$AD$125,8))</f>
        <v>0</v>
      </c>
      <c r="M650" s="147">
        <f>IF(L650&gt;0,VLOOKUP(L650,T$12:$AC$125,7),0)</f>
        <v>0</v>
      </c>
      <c r="N650" s="142">
        <f t="shared" ref="N650:N713" si="267">IF(M650&gt;0,(C$10*M650),0)</f>
        <v>0</v>
      </c>
      <c r="O650" s="142">
        <f t="shared" ref="O650:O713" ca="1" si="268">(K650+N650)</f>
        <v>11719.635</v>
      </c>
      <c r="P650" s="148" t="str">
        <f t="shared" si="248"/>
        <v>A+J=</v>
      </c>
      <c r="Q650" s="149">
        <f t="shared" si="249"/>
        <v>44266</v>
      </c>
      <c r="R650" s="12"/>
      <c r="S650" s="12"/>
      <c r="T650" s="12"/>
      <c r="U650" s="12"/>
      <c r="V650" s="12"/>
      <c r="W650" s="12"/>
      <c r="X650" s="12"/>
      <c r="Y650" s="12"/>
      <c r="Z650" s="12"/>
      <c r="AA650" s="12"/>
      <c r="AB650" s="12"/>
      <c r="AC650" s="12"/>
      <c r="AD650" s="12"/>
      <c r="AE650" s="12"/>
      <c r="AF650" s="113">
        <f t="shared" si="263"/>
        <v>44016</v>
      </c>
      <c r="AG650" s="18">
        <f t="shared" ca="1" si="260"/>
        <v>160418.6685</v>
      </c>
      <c r="AH650" s="18">
        <f t="shared" si="260"/>
        <v>150000</v>
      </c>
      <c r="AI650" s="6">
        <f t="shared" ca="1" si="260"/>
        <v>0</v>
      </c>
      <c r="AJ650" s="19">
        <f t="shared" ca="1" si="260"/>
        <v>0</v>
      </c>
      <c r="AK650" s="6">
        <f t="shared" si="260"/>
        <v>1.03</v>
      </c>
      <c r="AL650" s="113">
        <f t="shared" si="261"/>
        <v>44016</v>
      </c>
      <c r="AM650" s="19">
        <f t="shared" ca="1" si="262"/>
        <v>1.06945779</v>
      </c>
      <c r="AN650" s="18">
        <f t="shared" ca="1" si="262"/>
        <v>10418.6685</v>
      </c>
      <c r="AO650" s="12">
        <f t="shared" si="262"/>
        <v>0</v>
      </c>
      <c r="AP650" s="20">
        <f t="shared" si="262"/>
        <v>0</v>
      </c>
      <c r="AQ650" s="18">
        <f t="shared" si="262"/>
        <v>0</v>
      </c>
      <c r="AR650" s="13" t="str">
        <f t="shared" si="262"/>
        <v>A+J=</v>
      </c>
      <c r="AS650" s="113">
        <f t="shared" si="262"/>
        <v>44266</v>
      </c>
      <c r="AT650" s="21"/>
      <c r="AU650" s="21"/>
      <c r="AV650" s="45"/>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row>
    <row r="651" spans="1:199" x14ac:dyDescent="0.2">
      <c r="A651" s="140">
        <f t="shared" ref="A651:A714" si="269">(A650+1)</f>
        <v>44166</v>
      </c>
      <c r="B651" s="141">
        <f t="shared" ca="1" si="250"/>
        <v>161732.076</v>
      </c>
      <c r="C651" s="142">
        <f t="shared" ref="C651:C714" si="270">TRUNC(C650-N650,8)</f>
        <v>150000</v>
      </c>
      <c r="D651" s="143">
        <f ca="1">IF(A651&lt;$B$1,VLOOKUP(A651,[1]DI!$A$4:$B$15000,2,FALSE),0)</f>
        <v>1.9000000000000006E-2</v>
      </c>
      <c r="E651" s="142">
        <f t="shared" ca="1" si="251"/>
        <v>7.4690000000000005E-5</v>
      </c>
      <c r="F651" s="144">
        <f t="shared" ref="F651:F714" si="271">F650</f>
        <v>1.03</v>
      </c>
      <c r="G651" s="145">
        <f t="shared" ca="1" si="264"/>
        <v>1.0000769306999999</v>
      </c>
      <c r="H651" s="142">
        <f ca="1">TRUNC(PRODUCT(G$10:G650),15)</f>
        <v>1.07821384256505</v>
      </c>
      <c r="I651" s="142">
        <f t="shared" ref="I651:I714" si="272">IF(OR(L650&gt;0,L650="E"),H650,I650)</f>
        <v>1</v>
      </c>
      <c r="J651" s="142">
        <f t="shared" ca="1" si="265"/>
        <v>1.0782138400000001</v>
      </c>
      <c r="K651" s="142">
        <f t="shared" ca="1" si="266"/>
        <v>11732.075999999999</v>
      </c>
      <c r="L651" s="146">
        <f>IF(VLOOKUP(A651,$U$12:$AD$125,8)=VLOOKUP(A650,$U$12:$AD$125,8),0,VLOOKUP(A651,U$12:$AD$125,8))</f>
        <v>0</v>
      </c>
      <c r="M651" s="147">
        <f>IF(L651&gt;0,VLOOKUP(L651,T$12:$AC$125,7),0)</f>
        <v>0</v>
      </c>
      <c r="N651" s="142">
        <f t="shared" si="267"/>
        <v>0</v>
      </c>
      <c r="O651" s="142">
        <f t="shared" ca="1" si="268"/>
        <v>11732.075999999999</v>
      </c>
      <c r="P651" s="148" t="str">
        <f t="shared" ref="P651:P714" si="273">IF(L650&gt;0,VLOOKUP(A650,$U$12:$AD$125,9),P650)</f>
        <v>A+J=</v>
      </c>
      <c r="Q651" s="149">
        <f t="shared" ref="Q651:Q714" si="274">IF(L650&gt;0,VLOOKUP(A650,$U$12:$AD$125,10),Q650)</f>
        <v>44266</v>
      </c>
      <c r="R651" s="12"/>
      <c r="S651" s="12"/>
      <c r="T651" s="12"/>
      <c r="U651" s="12"/>
      <c r="V651" s="12"/>
      <c r="W651" s="12"/>
      <c r="X651" s="12"/>
      <c r="Y651" s="12"/>
      <c r="Z651" s="12"/>
      <c r="AA651" s="12"/>
      <c r="AB651" s="12"/>
      <c r="AC651" s="12"/>
      <c r="AD651" s="12"/>
      <c r="AE651" s="12"/>
      <c r="AF651" s="113">
        <f t="shared" si="263"/>
        <v>44017</v>
      </c>
      <c r="AG651" s="18">
        <f t="shared" ca="1" si="260"/>
        <v>160418.6685</v>
      </c>
      <c r="AH651" s="18">
        <f t="shared" si="260"/>
        <v>150000</v>
      </c>
      <c r="AI651" s="6">
        <f t="shared" ca="1" si="260"/>
        <v>0</v>
      </c>
      <c r="AJ651" s="19">
        <f t="shared" ca="1" si="260"/>
        <v>0</v>
      </c>
      <c r="AK651" s="6">
        <f t="shared" si="260"/>
        <v>1.03</v>
      </c>
      <c r="AL651" s="113">
        <f t="shared" si="261"/>
        <v>44017</v>
      </c>
      <c r="AM651" s="19">
        <f t="shared" ca="1" si="262"/>
        <v>1.06945779</v>
      </c>
      <c r="AN651" s="18">
        <f t="shared" ca="1" si="262"/>
        <v>10418.6685</v>
      </c>
      <c r="AO651" s="12">
        <f t="shared" si="262"/>
        <v>0</v>
      </c>
      <c r="AP651" s="20">
        <f t="shared" si="262"/>
        <v>0</v>
      </c>
      <c r="AQ651" s="18">
        <f t="shared" si="262"/>
        <v>0</v>
      </c>
      <c r="AR651" s="13" t="str">
        <f t="shared" si="262"/>
        <v>A+J=</v>
      </c>
      <c r="AS651" s="113">
        <f t="shared" si="262"/>
        <v>44266</v>
      </c>
      <c r="AT651" s="21"/>
      <c r="AU651" s="21"/>
      <c r="AV651" s="45"/>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row>
    <row r="652" spans="1:199" x14ac:dyDescent="0.2">
      <c r="A652" s="140">
        <f t="shared" si="269"/>
        <v>44167</v>
      </c>
      <c r="B652" s="141">
        <f t="shared" ref="B652:B715" ca="1" si="275">IF(A652&lt;=TODAY(),C652+K652,IF(AND(A652&gt;TODAY(),A652&lt;=$B$1),IF(VLOOKUP(TODAY(),$A$10:$D$5000,4,FALSE)=0,"n.d",C652+K652),"n.d"))</f>
        <v>161744.51850000001</v>
      </c>
      <c r="C652" s="142">
        <f t="shared" si="270"/>
        <v>150000</v>
      </c>
      <c r="D652" s="143">
        <f ca="1">IF(A652&lt;$B$1,VLOOKUP(A652,[1]DI!$A$4:$B$15000,2,FALSE),0)</f>
        <v>1.9000000000000006E-2</v>
      </c>
      <c r="E652" s="142">
        <f t="shared" ca="1" si="251"/>
        <v>7.4690000000000005E-5</v>
      </c>
      <c r="F652" s="144">
        <f t="shared" si="271"/>
        <v>1.03</v>
      </c>
      <c r="G652" s="145">
        <f t="shared" ca="1" si="264"/>
        <v>1.0000769306999999</v>
      </c>
      <c r="H652" s="142">
        <f ca="1">TRUNC(PRODUCT(G$10:G651),15)</f>
        <v>1.0782967903107099</v>
      </c>
      <c r="I652" s="142">
        <f t="shared" si="272"/>
        <v>1</v>
      </c>
      <c r="J652" s="142">
        <f t="shared" ca="1" si="265"/>
        <v>1.07829679</v>
      </c>
      <c r="K652" s="142">
        <f t="shared" ca="1" si="266"/>
        <v>11744.5185</v>
      </c>
      <c r="L652" s="146">
        <f>IF(VLOOKUP(A652,$U$12:$AD$125,8)=VLOOKUP(A651,$U$12:$AD$125,8),0,VLOOKUP(A652,U$12:$AD$125,8))</f>
        <v>0</v>
      </c>
      <c r="M652" s="147">
        <f>IF(L652&gt;0,VLOOKUP(L652,T$12:$AC$125,7),0)</f>
        <v>0</v>
      </c>
      <c r="N652" s="142">
        <f t="shared" si="267"/>
        <v>0</v>
      </c>
      <c r="O652" s="142">
        <f t="shared" ca="1" si="268"/>
        <v>11744.5185</v>
      </c>
      <c r="P652" s="148" t="str">
        <f t="shared" si="273"/>
        <v>A+J=</v>
      </c>
      <c r="Q652" s="149">
        <f t="shared" si="274"/>
        <v>44266</v>
      </c>
      <c r="R652" s="12"/>
      <c r="S652" s="39"/>
      <c r="T652" s="39"/>
      <c r="U652" s="39"/>
      <c r="V652" s="39"/>
      <c r="W652" s="39"/>
      <c r="X652" s="39"/>
      <c r="Y652" s="39"/>
      <c r="Z652" s="39"/>
      <c r="AA652" s="39"/>
      <c r="AB652" s="39"/>
      <c r="AC652" s="39"/>
      <c r="AD652" s="39"/>
      <c r="AE652" s="39"/>
      <c r="AF652" s="113">
        <f t="shared" si="263"/>
        <v>44018</v>
      </c>
      <c r="AG652" s="18">
        <f t="shared" ca="1" si="260"/>
        <v>160418.6685</v>
      </c>
      <c r="AH652" s="18">
        <f t="shared" si="260"/>
        <v>150000</v>
      </c>
      <c r="AI652" s="6">
        <f t="shared" ca="1" si="260"/>
        <v>2.1500000000000005E-2</v>
      </c>
      <c r="AJ652" s="19">
        <f t="shared" ca="1" si="260"/>
        <v>8.4419999999999995E-5</v>
      </c>
      <c r="AK652" s="6">
        <f t="shared" si="260"/>
        <v>1.03</v>
      </c>
      <c r="AL652" s="113">
        <f t="shared" si="261"/>
        <v>44018</v>
      </c>
      <c r="AM652" s="19">
        <f t="shared" ca="1" si="262"/>
        <v>1.06945779</v>
      </c>
      <c r="AN652" s="18">
        <f t="shared" ca="1" si="262"/>
        <v>10418.6685</v>
      </c>
      <c r="AO652" s="12">
        <f t="shared" si="262"/>
        <v>0</v>
      </c>
      <c r="AP652" s="20">
        <f t="shared" si="262"/>
        <v>0</v>
      </c>
      <c r="AQ652" s="18">
        <f t="shared" si="262"/>
        <v>0</v>
      </c>
      <c r="AR652" s="13" t="str">
        <f t="shared" si="262"/>
        <v>A+J=</v>
      </c>
      <c r="AS652" s="113">
        <f t="shared" si="262"/>
        <v>44266</v>
      </c>
      <c r="AT652" s="40"/>
      <c r="AU652" s="40"/>
      <c r="AV652" s="46"/>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c r="DI652" s="40"/>
      <c r="DJ652" s="40"/>
      <c r="DK652" s="40"/>
      <c r="DL652" s="40"/>
      <c r="DM652" s="40"/>
      <c r="DN652" s="40"/>
      <c r="DO652" s="40"/>
      <c r="DP652" s="40"/>
      <c r="DQ652" s="40"/>
      <c r="DR652" s="40"/>
      <c r="DS652" s="40"/>
      <c r="DT652" s="40"/>
      <c r="DU652" s="40"/>
      <c r="DV652" s="40"/>
      <c r="DW652" s="40"/>
      <c r="DX652" s="40"/>
      <c r="DY652" s="40"/>
      <c r="DZ652" s="40"/>
      <c r="EA652" s="40"/>
      <c r="EB652" s="40"/>
      <c r="EC652" s="40"/>
      <c r="ED652" s="40"/>
      <c r="EE652" s="40"/>
      <c r="EF652" s="40"/>
      <c r="EG652" s="40"/>
      <c r="EH652" s="40"/>
      <c r="EI652" s="40"/>
      <c r="EJ652" s="40"/>
      <c r="EK652" s="40"/>
      <c r="EL652" s="40"/>
      <c r="EM652" s="40"/>
      <c r="EN652" s="40"/>
      <c r="EO652" s="40"/>
      <c r="EP652" s="40"/>
      <c r="EQ652" s="40"/>
      <c r="ER652" s="40"/>
      <c r="ES652" s="40"/>
      <c r="ET652" s="40"/>
      <c r="EU652" s="40"/>
      <c r="EV652" s="40"/>
      <c r="EW652" s="40"/>
      <c r="EX652" s="40"/>
      <c r="EY652" s="40"/>
      <c r="EZ652" s="40"/>
      <c r="FA652" s="40"/>
      <c r="FB652" s="40"/>
      <c r="FC652" s="40"/>
      <c r="FD652" s="40"/>
      <c r="FE652" s="40"/>
      <c r="FF652" s="40"/>
      <c r="FG652" s="40"/>
      <c r="FH652" s="40"/>
      <c r="FI652" s="40"/>
      <c r="FJ652" s="40"/>
      <c r="FK652" s="40"/>
      <c r="FL652" s="40"/>
      <c r="FM652" s="40"/>
      <c r="FN652" s="40"/>
      <c r="FO652" s="40"/>
      <c r="FP652" s="40"/>
      <c r="FQ652" s="40"/>
      <c r="FR652" s="40"/>
      <c r="FS652" s="40"/>
      <c r="FT652" s="40"/>
      <c r="FU652" s="40"/>
      <c r="FV652" s="40"/>
      <c r="FW652" s="40"/>
      <c r="FX652" s="40"/>
      <c r="FY652" s="40"/>
      <c r="FZ652" s="40"/>
      <c r="GA652" s="40"/>
      <c r="GB652" s="40"/>
      <c r="GC652" s="40"/>
      <c r="GD652" s="40"/>
      <c r="GE652" s="40"/>
      <c r="GF652" s="40"/>
      <c r="GG652" s="40"/>
      <c r="GH652" s="40"/>
      <c r="GI652" s="40"/>
      <c r="GJ652" s="40"/>
      <c r="GK652" s="40"/>
      <c r="GL652" s="40"/>
      <c r="GM652" s="40"/>
      <c r="GN652" s="40"/>
      <c r="GO652" s="40"/>
      <c r="GP652" s="40"/>
      <c r="GQ652" s="40"/>
    </row>
    <row r="653" spans="1:199" x14ac:dyDescent="0.2">
      <c r="A653" s="140">
        <f t="shared" si="269"/>
        <v>44168</v>
      </c>
      <c r="B653" s="141">
        <f t="shared" ca="1" si="275"/>
        <v>161756.96100000001</v>
      </c>
      <c r="C653" s="142">
        <f t="shared" si="270"/>
        <v>150000</v>
      </c>
      <c r="D653" s="143">
        <f ca="1">IF(A653&lt;$B$1,VLOOKUP(A653,[1]DI!$A$4:$B$15000,2,FALSE),0)</f>
        <v>1.9000000000000006E-2</v>
      </c>
      <c r="E653" s="142">
        <f t="shared" ref="E653:E716" ca="1" si="276">ROUND((((1+D653)^(1/252)-1)),8)</f>
        <v>7.4690000000000005E-5</v>
      </c>
      <c r="F653" s="144">
        <f t="shared" si="271"/>
        <v>1.03</v>
      </c>
      <c r="G653" s="145">
        <f t="shared" ca="1" si="264"/>
        <v>1.0000769306999999</v>
      </c>
      <c r="H653" s="142">
        <f ca="1">TRUNC(PRODUCT(G$10:G652),15)</f>
        <v>1.07837974443759</v>
      </c>
      <c r="I653" s="142">
        <f t="shared" si="272"/>
        <v>1</v>
      </c>
      <c r="J653" s="142">
        <f t="shared" ca="1" si="265"/>
        <v>1.0783797399999999</v>
      </c>
      <c r="K653" s="142">
        <f t="shared" ca="1" si="266"/>
        <v>11756.960999999999</v>
      </c>
      <c r="L653" s="146">
        <f>IF(VLOOKUP(A653,$U$12:$AD$125,8)=VLOOKUP(A652,$U$12:$AD$125,8),0,VLOOKUP(A653,U$12:$AD$125,8))</f>
        <v>0</v>
      </c>
      <c r="M653" s="147">
        <f>IF(L653&gt;0,VLOOKUP(L653,T$12:$AC$125,7),0)</f>
        <v>0</v>
      </c>
      <c r="N653" s="142">
        <f t="shared" si="267"/>
        <v>0</v>
      </c>
      <c r="O653" s="142">
        <f t="shared" ca="1" si="268"/>
        <v>11756.960999999999</v>
      </c>
      <c r="P653" s="148" t="str">
        <f t="shared" si="273"/>
        <v>A+J=</v>
      </c>
      <c r="Q653" s="149">
        <f t="shared" si="274"/>
        <v>44266</v>
      </c>
      <c r="R653" s="12"/>
      <c r="S653" s="12"/>
      <c r="T653" s="12"/>
      <c r="U653" s="12"/>
      <c r="V653" s="12"/>
      <c r="W653" s="12"/>
      <c r="X653" s="12"/>
      <c r="Y653" s="12"/>
      <c r="Z653" s="12"/>
      <c r="AA653" s="12"/>
      <c r="AB653" s="12"/>
      <c r="AC653" s="12"/>
      <c r="AD653" s="12"/>
      <c r="AE653" s="12"/>
      <c r="AF653" s="113">
        <f t="shared" si="263"/>
        <v>44019</v>
      </c>
      <c r="AG653" s="18">
        <f t="shared" ca="1" si="260"/>
        <v>160432.617</v>
      </c>
      <c r="AH653" s="18">
        <f t="shared" si="260"/>
        <v>150000</v>
      </c>
      <c r="AI653" s="6">
        <f t="shared" ca="1" si="260"/>
        <v>2.1500000000000005E-2</v>
      </c>
      <c r="AJ653" s="19">
        <f t="shared" ca="1" si="260"/>
        <v>8.4419999999999995E-5</v>
      </c>
      <c r="AK653" s="6">
        <f t="shared" si="260"/>
        <v>1.03</v>
      </c>
      <c r="AL653" s="113">
        <f t="shared" si="261"/>
        <v>44019</v>
      </c>
      <c r="AM653" s="19">
        <f t="shared" ca="1" si="262"/>
        <v>1.0695507799999999</v>
      </c>
      <c r="AN653" s="18">
        <f t="shared" ca="1" si="262"/>
        <v>10432.617</v>
      </c>
      <c r="AO653" s="12">
        <f t="shared" si="262"/>
        <v>0</v>
      </c>
      <c r="AP653" s="20">
        <f t="shared" si="262"/>
        <v>0</v>
      </c>
      <c r="AQ653" s="18">
        <f t="shared" si="262"/>
        <v>0</v>
      </c>
      <c r="AR653" s="13" t="str">
        <f t="shared" si="262"/>
        <v>A+J=</v>
      </c>
      <c r="AS653" s="113">
        <f t="shared" si="262"/>
        <v>44266</v>
      </c>
      <c r="AT653" s="21"/>
      <c r="AU653" s="21"/>
      <c r="AV653" s="45"/>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row>
    <row r="654" spans="1:199" x14ac:dyDescent="0.2">
      <c r="A654" s="140">
        <f t="shared" si="269"/>
        <v>44169</v>
      </c>
      <c r="B654" s="141">
        <f t="shared" ca="1" si="275"/>
        <v>161769.405</v>
      </c>
      <c r="C654" s="142">
        <f t="shared" si="270"/>
        <v>150000</v>
      </c>
      <c r="D654" s="143">
        <f ca="1">IF(A654&lt;$B$1,VLOOKUP(A654,[1]DI!$A$4:$B$15000,2,FALSE),0)</f>
        <v>1.9000000000000006E-2</v>
      </c>
      <c r="E654" s="142">
        <f t="shared" ca="1" si="276"/>
        <v>7.4690000000000005E-5</v>
      </c>
      <c r="F654" s="144">
        <f t="shared" si="271"/>
        <v>1.03</v>
      </c>
      <c r="G654" s="145">
        <f t="shared" ca="1" si="264"/>
        <v>1.0000769306999999</v>
      </c>
      <c r="H654" s="142">
        <f ca="1">TRUNC(PRODUCT(G$10:G653),15)</f>
        <v>1.0784627049461999</v>
      </c>
      <c r="I654" s="142">
        <f t="shared" si="272"/>
        <v>1</v>
      </c>
      <c r="J654" s="142">
        <f t="shared" ca="1" si="265"/>
        <v>1.0784627</v>
      </c>
      <c r="K654" s="142">
        <f t="shared" ca="1" si="266"/>
        <v>11769.405000000001</v>
      </c>
      <c r="L654" s="146">
        <f>IF(VLOOKUP(A654,$U$12:$AD$125,8)=VLOOKUP(A653,$U$12:$AD$125,8),0,VLOOKUP(A654,U$12:$AD$125,8))</f>
        <v>0</v>
      </c>
      <c r="M654" s="147">
        <f>IF(L654&gt;0,VLOOKUP(L654,T$12:$AC$125,7),0)</f>
        <v>0</v>
      </c>
      <c r="N654" s="142">
        <f t="shared" si="267"/>
        <v>0</v>
      </c>
      <c r="O654" s="142">
        <f t="shared" ca="1" si="268"/>
        <v>11769.405000000001</v>
      </c>
      <c r="P654" s="148" t="str">
        <f t="shared" si="273"/>
        <v>A+J=</v>
      </c>
      <c r="Q654" s="149">
        <f t="shared" si="274"/>
        <v>44266</v>
      </c>
      <c r="R654" s="12"/>
      <c r="S654" s="12"/>
      <c r="T654" s="12"/>
      <c r="U654" s="12"/>
      <c r="V654" s="12"/>
      <c r="W654" s="12"/>
      <c r="X654" s="12"/>
      <c r="Y654" s="12"/>
      <c r="Z654" s="12"/>
      <c r="AA654" s="12"/>
      <c r="AB654" s="12"/>
      <c r="AC654" s="12"/>
      <c r="AD654" s="12"/>
      <c r="AE654" s="12"/>
      <c r="AF654" s="113">
        <f t="shared" si="263"/>
        <v>44020</v>
      </c>
      <c r="AG654" s="18">
        <f t="shared" ca="1" si="260"/>
        <v>160446.56700000001</v>
      </c>
      <c r="AH654" s="18">
        <f t="shared" si="260"/>
        <v>150000</v>
      </c>
      <c r="AI654" s="6">
        <f t="shared" ca="1" si="260"/>
        <v>2.1500000000000005E-2</v>
      </c>
      <c r="AJ654" s="19">
        <f t="shared" ca="1" si="260"/>
        <v>8.4419999999999995E-5</v>
      </c>
      <c r="AK654" s="6">
        <f t="shared" si="260"/>
        <v>1.03</v>
      </c>
      <c r="AL654" s="113">
        <f t="shared" si="261"/>
        <v>44020</v>
      </c>
      <c r="AM654" s="19">
        <f t="shared" ca="1" si="262"/>
        <v>1.06964378</v>
      </c>
      <c r="AN654" s="18">
        <f t="shared" ca="1" si="262"/>
        <v>10446.566999999999</v>
      </c>
      <c r="AO654" s="12">
        <f t="shared" si="262"/>
        <v>0</v>
      </c>
      <c r="AP654" s="20">
        <f t="shared" si="262"/>
        <v>0</v>
      </c>
      <c r="AQ654" s="18">
        <f t="shared" si="262"/>
        <v>0</v>
      </c>
      <c r="AR654" s="13" t="str">
        <f t="shared" si="262"/>
        <v>A+J=</v>
      </c>
      <c r="AS654" s="113">
        <f t="shared" si="262"/>
        <v>44266</v>
      </c>
      <c r="AT654" s="21"/>
      <c r="AU654" s="21"/>
      <c r="AV654" s="45"/>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row>
    <row r="655" spans="1:199" x14ac:dyDescent="0.2">
      <c r="A655" s="140">
        <f t="shared" si="269"/>
        <v>44170</v>
      </c>
      <c r="B655" s="141">
        <f t="shared" ca="1" si="275"/>
        <v>161781.8505</v>
      </c>
      <c r="C655" s="142">
        <f t="shared" si="270"/>
        <v>150000</v>
      </c>
      <c r="D655" s="143">
        <f ca="1">IF(A655&lt;$B$1,VLOOKUP(A655,[1]DI!$A$4:$B$15000,2,FALSE),0)</f>
        <v>0</v>
      </c>
      <c r="E655" s="142">
        <f t="shared" ca="1" si="276"/>
        <v>0</v>
      </c>
      <c r="F655" s="144">
        <f t="shared" si="271"/>
        <v>1.03</v>
      </c>
      <c r="G655" s="145">
        <f t="shared" ca="1" si="264"/>
        <v>1</v>
      </c>
      <c r="H655" s="142">
        <f ca="1">TRUNC(PRODUCT(G$10:G654),15)</f>
        <v>1.0785456718370099</v>
      </c>
      <c r="I655" s="142">
        <f t="shared" si="272"/>
        <v>1</v>
      </c>
      <c r="J655" s="142">
        <f t="shared" ca="1" si="265"/>
        <v>1.07854567</v>
      </c>
      <c r="K655" s="142">
        <f t="shared" ca="1" si="266"/>
        <v>11781.8505</v>
      </c>
      <c r="L655" s="146">
        <f>IF(VLOOKUP(A655,$U$12:$AD$125,8)=VLOOKUP(A654,$U$12:$AD$125,8),0,VLOOKUP(A655,U$12:$AD$125,8))</f>
        <v>0</v>
      </c>
      <c r="M655" s="147">
        <f>IF(L655&gt;0,VLOOKUP(L655,T$12:$AC$125,7),0)</f>
        <v>0</v>
      </c>
      <c r="N655" s="142">
        <f t="shared" si="267"/>
        <v>0</v>
      </c>
      <c r="O655" s="142">
        <f t="shared" ca="1" si="268"/>
        <v>11781.8505</v>
      </c>
      <c r="P655" s="148" t="str">
        <f t="shared" si="273"/>
        <v>A+J=</v>
      </c>
      <c r="Q655" s="149">
        <f t="shared" si="274"/>
        <v>44266</v>
      </c>
      <c r="R655" s="12"/>
      <c r="S655" s="12"/>
      <c r="T655" s="12"/>
      <c r="U655" s="12"/>
      <c r="V655" s="12"/>
      <c r="W655" s="12"/>
      <c r="X655" s="12"/>
      <c r="Y655" s="12"/>
      <c r="Z655" s="12"/>
      <c r="AA655" s="12"/>
      <c r="AB655" s="12"/>
      <c r="AC655" s="12"/>
      <c r="AD655" s="12"/>
      <c r="AE655" s="12"/>
      <c r="AF655" s="113">
        <f t="shared" si="263"/>
        <v>44021</v>
      </c>
      <c r="AG655" s="18">
        <f t="shared" ref="AG655:AK668" ca="1" si="277">VLOOKUP($AF655,$A$10:$Q$3625,(AG$1)+1)</f>
        <v>160460.51850000001</v>
      </c>
      <c r="AH655" s="18">
        <f t="shared" si="277"/>
        <v>150000</v>
      </c>
      <c r="AI655" s="6">
        <f t="shared" ca="1" si="277"/>
        <v>2.1500000000000005E-2</v>
      </c>
      <c r="AJ655" s="19">
        <f t="shared" ca="1" si="277"/>
        <v>8.4419999999999995E-5</v>
      </c>
      <c r="AK655" s="6">
        <f t="shared" si="277"/>
        <v>1.03</v>
      </c>
      <c r="AL655" s="113">
        <f t="shared" si="261"/>
        <v>44021</v>
      </c>
      <c r="AM655" s="19">
        <f t="shared" ref="AM655:AS668" ca="1" si="278">VLOOKUP($AF655,$A$10:$Q$3625,(AM$1)+1)</f>
        <v>1.0697367900000001</v>
      </c>
      <c r="AN655" s="18">
        <f t="shared" ca="1" si="278"/>
        <v>10460.5185</v>
      </c>
      <c r="AO655" s="12">
        <f t="shared" si="278"/>
        <v>0</v>
      </c>
      <c r="AP655" s="20">
        <f t="shared" si="278"/>
        <v>0</v>
      </c>
      <c r="AQ655" s="18">
        <f t="shared" si="278"/>
        <v>0</v>
      </c>
      <c r="AR655" s="13" t="str">
        <f t="shared" si="278"/>
        <v>A+J=</v>
      </c>
      <c r="AS655" s="113">
        <f t="shared" si="278"/>
        <v>44266</v>
      </c>
      <c r="AT655" s="21"/>
      <c r="AU655" s="21"/>
      <c r="AV655" s="45"/>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row>
    <row r="656" spans="1:199" x14ac:dyDescent="0.2">
      <c r="A656" s="140">
        <f t="shared" si="269"/>
        <v>44171</v>
      </c>
      <c r="B656" s="141">
        <f t="shared" ca="1" si="275"/>
        <v>161781.8505</v>
      </c>
      <c r="C656" s="142">
        <f t="shared" si="270"/>
        <v>150000</v>
      </c>
      <c r="D656" s="143">
        <f ca="1">IF(A656&lt;$B$1,VLOOKUP(A656,[1]DI!$A$4:$B$15000,2,FALSE),0)</f>
        <v>0</v>
      </c>
      <c r="E656" s="142">
        <f t="shared" ca="1" si="276"/>
        <v>0</v>
      </c>
      <c r="F656" s="144">
        <f t="shared" si="271"/>
        <v>1.03</v>
      </c>
      <c r="G656" s="145">
        <f t="shared" ca="1" si="264"/>
        <v>1</v>
      </c>
      <c r="H656" s="142">
        <f ca="1">TRUNC(PRODUCT(G$10:G655),15)</f>
        <v>1.0785456718370099</v>
      </c>
      <c r="I656" s="142">
        <f t="shared" si="272"/>
        <v>1</v>
      </c>
      <c r="J656" s="142">
        <f t="shared" ca="1" si="265"/>
        <v>1.07854567</v>
      </c>
      <c r="K656" s="142">
        <f t="shared" ca="1" si="266"/>
        <v>11781.8505</v>
      </c>
      <c r="L656" s="146">
        <f>IF(VLOOKUP(A656,$U$12:$AD$125,8)=VLOOKUP(A655,$U$12:$AD$125,8),0,VLOOKUP(A656,U$12:$AD$125,8))</f>
        <v>0</v>
      </c>
      <c r="M656" s="147">
        <f>IF(L656&gt;0,VLOOKUP(L656,T$12:$AC$125,7),0)</f>
        <v>0</v>
      </c>
      <c r="N656" s="142">
        <f t="shared" si="267"/>
        <v>0</v>
      </c>
      <c r="O656" s="142">
        <f t="shared" ca="1" si="268"/>
        <v>11781.8505</v>
      </c>
      <c r="P656" s="148" t="str">
        <f t="shared" si="273"/>
        <v>A+J=</v>
      </c>
      <c r="Q656" s="149">
        <f t="shared" si="274"/>
        <v>44266</v>
      </c>
      <c r="R656" s="12"/>
      <c r="S656" s="12"/>
      <c r="T656" s="12"/>
      <c r="U656" s="12"/>
      <c r="V656" s="12"/>
      <c r="W656" s="12"/>
      <c r="X656" s="12"/>
      <c r="Y656" s="12"/>
      <c r="Z656" s="12"/>
      <c r="AA656" s="12"/>
      <c r="AB656" s="12"/>
      <c r="AC656" s="12"/>
      <c r="AD656" s="12"/>
      <c r="AE656" s="12"/>
      <c r="AF656" s="113">
        <f t="shared" si="263"/>
        <v>44022</v>
      </c>
      <c r="AG656" s="18">
        <f t="shared" ca="1" si="277"/>
        <v>160474.47149999999</v>
      </c>
      <c r="AH656" s="18">
        <f t="shared" si="277"/>
        <v>150000</v>
      </c>
      <c r="AI656" s="6">
        <f t="shared" ca="1" si="277"/>
        <v>2.1500000000000005E-2</v>
      </c>
      <c r="AJ656" s="19">
        <f t="shared" ca="1" si="277"/>
        <v>8.4419999999999995E-5</v>
      </c>
      <c r="AK656" s="6">
        <f t="shared" si="277"/>
        <v>1.03</v>
      </c>
      <c r="AL656" s="113">
        <f t="shared" si="261"/>
        <v>44022</v>
      </c>
      <c r="AM656" s="19">
        <f t="shared" ca="1" si="278"/>
        <v>1.0698298100000001</v>
      </c>
      <c r="AN656" s="18">
        <f t="shared" ca="1" si="278"/>
        <v>10474.4715</v>
      </c>
      <c r="AO656" s="12">
        <f t="shared" si="278"/>
        <v>0</v>
      </c>
      <c r="AP656" s="20">
        <f t="shared" si="278"/>
        <v>0</v>
      </c>
      <c r="AQ656" s="18">
        <f t="shared" si="278"/>
        <v>0</v>
      </c>
      <c r="AR656" s="13" t="str">
        <f t="shared" si="278"/>
        <v>A+J=</v>
      </c>
      <c r="AS656" s="113">
        <f t="shared" si="278"/>
        <v>44266</v>
      </c>
      <c r="AT656" s="21"/>
      <c r="AU656" s="21"/>
      <c r="AV656" s="45"/>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row>
    <row r="657" spans="1:196" x14ac:dyDescent="0.2">
      <c r="A657" s="140">
        <f t="shared" si="269"/>
        <v>44172</v>
      </c>
      <c r="B657" s="141">
        <f t="shared" ca="1" si="275"/>
        <v>161781.8505</v>
      </c>
      <c r="C657" s="142">
        <f t="shared" si="270"/>
        <v>150000</v>
      </c>
      <c r="D657" s="143">
        <f ca="1">IF(A657&lt;$B$1,VLOOKUP(A657,[1]DI!$A$4:$B$15000,2,FALSE),0)</f>
        <v>1.9000000000000006E-2</v>
      </c>
      <c r="E657" s="142">
        <f t="shared" ca="1" si="276"/>
        <v>7.4690000000000005E-5</v>
      </c>
      <c r="F657" s="144">
        <f t="shared" si="271"/>
        <v>1.03</v>
      </c>
      <c r="G657" s="145">
        <f t="shared" ca="1" si="264"/>
        <v>1.0000769306999999</v>
      </c>
      <c r="H657" s="142">
        <f ca="1">TRUNC(PRODUCT(G$10:G656),15)</f>
        <v>1.0785456718370099</v>
      </c>
      <c r="I657" s="142">
        <f t="shared" si="272"/>
        <v>1</v>
      </c>
      <c r="J657" s="142">
        <f t="shared" ca="1" si="265"/>
        <v>1.07854567</v>
      </c>
      <c r="K657" s="142">
        <f t="shared" ca="1" si="266"/>
        <v>11781.8505</v>
      </c>
      <c r="L657" s="146">
        <f>IF(VLOOKUP(A657,$U$12:$AD$125,8)=VLOOKUP(A656,$U$12:$AD$125,8),0,VLOOKUP(A657,U$12:$AD$125,8))</f>
        <v>0</v>
      </c>
      <c r="M657" s="147">
        <f>IF(L657&gt;0,VLOOKUP(L657,T$12:$AC$125,7),0)</f>
        <v>0</v>
      </c>
      <c r="N657" s="142">
        <f t="shared" si="267"/>
        <v>0</v>
      </c>
      <c r="O657" s="142">
        <f t="shared" ca="1" si="268"/>
        <v>11781.8505</v>
      </c>
      <c r="P657" s="148" t="str">
        <f t="shared" si="273"/>
        <v>A+J=</v>
      </c>
      <c r="Q657" s="149">
        <f t="shared" si="274"/>
        <v>44266</v>
      </c>
      <c r="R657" s="12"/>
      <c r="S657" s="12"/>
      <c r="T657" s="12"/>
      <c r="U657" s="12"/>
      <c r="V657" s="12"/>
      <c r="W657" s="12"/>
      <c r="X657" s="12"/>
      <c r="Y657" s="12"/>
      <c r="Z657" s="12"/>
      <c r="AA657" s="12"/>
      <c r="AB657" s="12"/>
      <c r="AC657" s="12"/>
      <c r="AD657" s="12"/>
      <c r="AE657" s="12"/>
      <c r="AF657" s="113">
        <f t="shared" si="263"/>
        <v>44023</v>
      </c>
      <c r="AG657" s="18">
        <f t="shared" ca="1" si="277"/>
        <v>160488.42449999999</v>
      </c>
      <c r="AH657" s="18">
        <f t="shared" si="277"/>
        <v>150000</v>
      </c>
      <c r="AI657" s="6">
        <f t="shared" ca="1" si="277"/>
        <v>0</v>
      </c>
      <c r="AJ657" s="19">
        <f t="shared" ca="1" si="277"/>
        <v>0</v>
      </c>
      <c r="AK657" s="6">
        <f t="shared" si="277"/>
        <v>1.03</v>
      </c>
      <c r="AL657" s="113">
        <f t="shared" si="261"/>
        <v>44023</v>
      </c>
      <c r="AM657" s="19">
        <f t="shared" ca="1" si="278"/>
        <v>1.0699228300000001</v>
      </c>
      <c r="AN657" s="18">
        <f t="shared" ca="1" si="278"/>
        <v>10488.424499999999</v>
      </c>
      <c r="AO657" s="12">
        <f t="shared" si="278"/>
        <v>0</v>
      </c>
      <c r="AP657" s="20">
        <f t="shared" si="278"/>
        <v>0</v>
      </c>
      <c r="AQ657" s="18">
        <f t="shared" si="278"/>
        <v>0</v>
      </c>
      <c r="AR657" s="13" t="str">
        <f t="shared" si="278"/>
        <v>A+J=</v>
      </c>
      <c r="AS657" s="113">
        <f t="shared" si="278"/>
        <v>44266</v>
      </c>
      <c r="AT657" s="21"/>
      <c r="AU657" s="21"/>
      <c r="AV657" s="45"/>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row>
    <row r="658" spans="1:196" x14ac:dyDescent="0.2">
      <c r="A658" s="140">
        <f t="shared" si="269"/>
        <v>44173</v>
      </c>
      <c r="B658" s="141">
        <f t="shared" ca="1" si="275"/>
        <v>161794.29749999999</v>
      </c>
      <c r="C658" s="142">
        <f t="shared" si="270"/>
        <v>150000</v>
      </c>
      <c r="D658" s="143">
        <f ca="1">IF(A658&lt;$B$1,VLOOKUP(A658,[1]DI!$A$4:$B$15000,2,FALSE),0)</f>
        <v>1.9000000000000006E-2</v>
      </c>
      <c r="E658" s="142">
        <f t="shared" ca="1" si="276"/>
        <v>7.4690000000000005E-5</v>
      </c>
      <c r="F658" s="144">
        <f t="shared" si="271"/>
        <v>1.03</v>
      </c>
      <c r="G658" s="145">
        <f t="shared" ca="1" si="264"/>
        <v>1.0000769306999999</v>
      </c>
      <c r="H658" s="142">
        <f ca="1">TRUNC(PRODUCT(G$10:G657),15)</f>
        <v>1.07862864511053</v>
      </c>
      <c r="I658" s="142">
        <f t="shared" si="272"/>
        <v>1</v>
      </c>
      <c r="J658" s="142">
        <f t="shared" ca="1" si="265"/>
        <v>1.07862865</v>
      </c>
      <c r="K658" s="142">
        <f t="shared" ca="1" si="266"/>
        <v>11794.297500000001</v>
      </c>
      <c r="L658" s="146">
        <f>IF(VLOOKUP(A658,$U$12:$AD$125,8)=VLOOKUP(A657,$U$12:$AD$125,8),0,VLOOKUP(A658,U$12:$AD$125,8))</f>
        <v>0</v>
      </c>
      <c r="M658" s="147">
        <f>IF(L658&gt;0,VLOOKUP(L658,T$12:$AC$125,7),0)</f>
        <v>0</v>
      </c>
      <c r="N658" s="142">
        <f t="shared" si="267"/>
        <v>0</v>
      </c>
      <c r="O658" s="142">
        <f t="shared" ca="1" si="268"/>
        <v>11794.297500000001</v>
      </c>
      <c r="P658" s="148" t="str">
        <f t="shared" si="273"/>
        <v>A+J=</v>
      </c>
      <c r="Q658" s="149">
        <f t="shared" si="274"/>
        <v>44266</v>
      </c>
      <c r="R658" s="12"/>
      <c r="S658" s="12"/>
      <c r="T658" s="12"/>
      <c r="U658" s="12"/>
      <c r="V658" s="12"/>
      <c r="W658" s="12"/>
      <c r="X658" s="12"/>
      <c r="Y658" s="12"/>
      <c r="Z658" s="12"/>
      <c r="AA658" s="12"/>
      <c r="AB658" s="12"/>
      <c r="AC658" s="12"/>
      <c r="AD658" s="12"/>
      <c r="AE658" s="12"/>
      <c r="AF658" s="113">
        <f t="shared" si="263"/>
        <v>44024</v>
      </c>
      <c r="AG658" s="18">
        <f t="shared" ca="1" si="277"/>
        <v>160488.42449999999</v>
      </c>
      <c r="AH658" s="18">
        <f t="shared" si="277"/>
        <v>150000</v>
      </c>
      <c r="AI658" s="6">
        <f t="shared" ca="1" si="277"/>
        <v>0</v>
      </c>
      <c r="AJ658" s="19">
        <f t="shared" ca="1" si="277"/>
        <v>0</v>
      </c>
      <c r="AK658" s="6">
        <f t="shared" si="277"/>
        <v>1.03</v>
      </c>
      <c r="AL658" s="113">
        <f t="shared" si="261"/>
        <v>44024</v>
      </c>
      <c r="AM658" s="19">
        <f t="shared" ca="1" si="278"/>
        <v>1.0699228300000001</v>
      </c>
      <c r="AN658" s="18">
        <f t="shared" ca="1" si="278"/>
        <v>10488.424499999999</v>
      </c>
      <c r="AO658" s="12">
        <f t="shared" si="278"/>
        <v>0</v>
      </c>
      <c r="AP658" s="20">
        <f t="shared" si="278"/>
        <v>0</v>
      </c>
      <c r="AQ658" s="18">
        <f t="shared" si="278"/>
        <v>0</v>
      </c>
      <c r="AR658" s="13" t="str">
        <f t="shared" si="278"/>
        <v>A+J=</v>
      </c>
      <c r="AS658" s="113">
        <f t="shared" si="278"/>
        <v>44266</v>
      </c>
      <c r="AT658" s="21"/>
      <c r="AU658" s="21"/>
      <c r="AV658" s="45"/>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row>
    <row r="659" spans="1:196" x14ac:dyDescent="0.2">
      <c r="A659" s="140">
        <f t="shared" si="269"/>
        <v>44174</v>
      </c>
      <c r="B659" s="141">
        <f t="shared" ca="1" si="275"/>
        <v>161806.74299999999</v>
      </c>
      <c r="C659" s="142">
        <f t="shared" si="270"/>
        <v>150000</v>
      </c>
      <c r="D659" s="143">
        <f ca="1">IF(A659&lt;$B$1,VLOOKUP(A659,[1]DI!$A$4:$B$15000,2,FALSE),0)</f>
        <v>1.9000000000000006E-2</v>
      </c>
      <c r="E659" s="142">
        <f t="shared" ca="1" si="276"/>
        <v>7.4690000000000005E-5</v>
      </c>
      <c r="F659" s="144">
        <f t="shared" si="271"/>
        <v>1.03</v>
      </c>
      <c r="G659" s="145">
        <f t="shared" ca="1" si="264"/>
        <v>1.0000769306999999</v>
      </c>
      <c r="H659" s="142">
        <f ca="1">TRUNC(PRODUCT(G$10:G658),15)</f>
        <v>1.0787116247672399</v>
      </c>
      <c r="I659" s="142">
        <f t="shared" si="272"/>
        <v>1</v>
      </c>
      <c r="J659" s="142">
        <f t="shared" ca="1" si="265"/>
        <v>1.07871162</v>
      </c>
      <c r="K659" s="142">
        <f t="shared" ca="1" si="266"/>
        <v>11806.743</v>
      </c>
      <c r="L659" s="146">
        <f>IF(VLOOKUP(A659,$U$12:$AD$125,8)=VLOOKUP(A658,$U$12:$AD$125,8),0,VLOOKUP(A659,U$12:$AD$125,8))</f>
        <v>0</v>
      </c>
      <c r="M659" s="147">
        <f>IF(L659&gt;0,VLOOKUP(L659,T$12:$AC$125,7),0)</f>
        <v>0</v>
      </c>
      <c r="N659" s="142">
        <f t="shared" si="267"/>
        <v>0</v>
      </c>
      <c r="O659" s="142">
        <f t="shared" ca="1" si="268"/>
        <v>11806.743</v>
      </c>
      <c r="P659" s="148" t="str">
        <f t="shared" si="273"/>
        <v>A+J=</v>
      </c>
      <c r="Q659" s="149">
        <f t="shared" si="274"/>
        <v>44266</v>
      </c>
      <c r="R659" s="12"/>
      <c r="S659" s="12"/>
      <c r="T659" s="12"/>
      <c r="U659" s="12"/>
      <c r="V659" s="12"/>
      <c r="W659" s="12"/>
      <c r="X659" s="12"/>
      <c r="Y659" s="12"/>
      <c r="Z659" s="12"/>
      <c r="AA659" s="12"/>
      <c r="AB659" s="12"/>
      <c r="AC659" s="12"/>
      <c r="AD659" s="12"/>
      <c r="AE659" s="12"/>
      <c r="AF659" s="113">
        <f t="shared" si="263"/>
        <v>44025</v>
      </c>
      <c r="AG659" s="18">
        <f t="shared" ca="1" si="277"/>
        <v>160488.42449999999</v>
      </c>
      <c r="AH659" s="18">
        <f t="shared" si="277"/>
        <v>150000</v>
      </c>
      <c r="AI659" s="6">
        <f t="shared" ca="1" si="277"/>
        <v>2.1500000000000005E-2</v>
      </c>
      <c r="AJ659" s="19">
        <f t="shared" ca="1" si="277"/>
        <v>8.4419999999999995E-5</v>
      </c>
      <c r="AK659" s="6">
        <f t="shared" si="277"/>
        <v>1.03</v>
      </c>
      <c r="AL659" s="113">
        <f t="shared" si="261"/>
        <v>44025</v>
      </c>
      <c r="AM659" s="19">
        <f t="shared" ca="1" si="278"/>
        <v>1.0699228300000001</v>
      </c>
      <c r="AN659" s="18">
        <f t="shared" ca="1" si="278"/>
        <v>10488.424499999999</v>
      </c>
      <c r="AO659" s="12">
        <f t="shared" si="278"/>
        <v>0</v>
      </c>
      <c r="AP659" s="20">
        <f t="shared" si="278"/>
        <v>0</v>
      </c>
      <c r="AQ659" s="18">
        <f t="shared" si="278"/>
        <v>0</v>
      </c>
      <c r="AR659" s="13" t="str">
        <f t="shared" si="278"/>
        <v>A+J=</v>
      </c>
      <c r="AS659" s="113">
        <f t="shared" si="278"/>
        <v>44266</v>
      </c>
      <c r="AT659" s="21"/>
      <c r="AU659" s="21"/>
      <c r="AV659" s="45"/>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row>
    <row r="660" spans="1:196" x14ac:dyDescent="0.2">
      <c r="A660" s="140">
        <f t="shared" si="269"/>
        <v>44175</v>
      </c>
      <c r="B660" s="141">
        <f t="shared" ca="1" si="275"/>
        <v>161819.19150000002</v>
      </c>
      <c r="C660" s="142">
        <f t="shared" si="270"/>
        <v>150000</v>
      </c>
      <c r="D660" s="143">
        <f ca="1">IF(A660&lt;$B$1,VLOOKUP(A660,[1]DI!$A$4:$B$15000,2,FALSE),0)</f>
        <v>1.9000000000000006E-2</v>
      </c>
      <c r="E660" s="142">
        <f t="shared" ca="1" si="276"/>
        <v>7.4690000000000005E-5</v>
      </c>
      <c r="F660" s="144">
        <f t="shared" si="271"/>
        <v>1.03</v>
      </c>
      <c r="G660" s="145">
        <f t="shared" ca="1" si="264"/>
        <v>1.0000769306999999</v>
      </c>
      <c r="H660" s="142">
        <f ca="1">TRUNC(PRODUCT(G$10:G659),15)</f>
        <v>1.0787946108076301</v>
      </c>
      <c r="I660" s="142">
        <f t="shared" si="272"/>
        <v>1</v>
      </c>
      <c r="J660" s="142">
        <f t="shared" ca="1" si="265"/>
        <v>1.0787946100000001</v>
      </c>
      <c r="K660" s="142">
        <f t="shared" ca="1" si="266"/>
        <v>11819.191500000001</v>
      </c>
      <c r="L660" s="146">
        <f>IF(VLOOKUP(A660,$U$12:$AD$125,8)=VLOOKUP(A659,$U$12:$AD$125,8),0,VLOOKUP(A660,U$12:$AD$125,8))</f>
        <v>0</v>
      </c>
      <c r="M660" s="147">
        <f>IF(L660&gt;0,VLOOKUP(L660,T$12:$AC$125,7),0)</f>
        <v>0</v>
      </c>
      <c r="N660" s="142">
        <f t="shared" si="267"/>
        <v>0</v>
      </c>
      <c r="O660" s="142">
        <f t="shared" ca="1" si="268"/>
        <v>11819.191500000001</v>
      </c>
      <c r="P660" s="148" t="str">
        <f t="shared" si="273"/>
        <v>A+J=</v>
      </c>
      <c r="Q660" s="149">
        <f t="shared" si="274"/>
        <v>44266</v>
      </c>
      <c r="R660" s="12"/>
      <c r="S660" s="12"/>
      <c r="T660" s="12"/>
      <c r="U660" s="12"/>
      <c r="V660" s="12"/>
      <c r="W660" s="12"/>
      <c r="X660" s="12"/>
      <c r="Y660" s="12"/>
      <c r="Z660" s="12"/>
      <c r="AA660" s="12"/>
      <c r="AB660" s="12"/>
      <c r="AC660" s="12"/>
      <c r="AD660" s="12"/>
      <c r="AE660" s="12"/>
      <c r="AF660" s="113">
        <f t="shared" si="263"/>
        <v>44026</v>
      </c>
      <c r="AG660" s="18">
        <f t="shared" ca="1" si="277"/>
        <v>160502.37900000002</v>
      </c>
      <c r="AH660" s="18">
        <f t="shared" si="277"/>
        <v>150000</v>
      </c>
      <c r="AI660" s="6">
        <f t="shared" ca="1" si="277"/>
        <v>2.1500000000000005E-2</v>
      </c>
      <c r="AJ660" s="19">
        <f t="shared" ca="1" si="277"/>
        <v>8.4419999999999995E-5</v>
      </c>
      <c r="AK660" s="6">
        <f t="shared" si="277"/>
        <v>1.03</v>
      </c>
      <c r="AL660" s="113">
        <f t="shared" si="261"/>
        <v>44026</v>
      </c>
      <c r="AM660" s="19">
        <f t="shared" ca="1" si="278"/>
        <v>1.07001586</v>
      </c>
      <c r="AN660" s="18">
        <f t="shared" ca="1" si="278"/>
        <v>10502.379000000001</v>
      </c>
      <c r="AO660" s="12">
        <f t="shared" si="278"/>
        <v>0</v>
      </c>
      <c r="AP660" s="20">
        <f t="shared" si="278"/>
        <v>0</v>
      </c>
      <c r="AQ660" s="18">
        <f t="shared" si="278"/>
        <v>0</v>
      </c>
      <c r="AR660" s="13" t="str">
        <f t="shared" si="278"/>
        <v>A+J=</v>
      </c>
      <c r="AS660" s="113">
        <f t="shared" si="278"/>
        <v>44266</v>
      </c>
      <c r="AT660" s="21"/>
      <c r="AU660" s="21"/>
      <c r="AV660" s="45"/>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row>
    <row r="661" spans="1:196" x14ac:dyDescent="0.2">
      <c r="A661" s="140">
        <f t="shared" si="269"/>
        <v>44176</v>
      </c>
      <c r="B661" s="141">
        <f t="shared" ca="1" si="275"/>
        <v>161831.64000000001</v>
      </c>
      <c r="C661" s="142">
        <f t="shared" si="270"/>
        <v>150000</v>
      </c>
      <c r="D661" s="143">
        <f ca="1">IF(A661&lt;$B$1,VLOOKUP(A661,[1]DI!$A$4:$B$15000,2,FALSE),0)</f>
        <v>1.9000000000000006E-2</v>
      </c>
      <c r="E661" s="142">
        <f t="shared" ca="1" si="276"/>
        <v>7.4690000000000005E-5</v>
      </c>
      <c r="F661" s="144">
        <f t="shared" si="271"/>
        <v>1.03</v>
      </c>
      <c r="G661" s="145">
        <f t="shared" ca="1" si="264"/>
        <v>1.0000769306999999</v>
      </c>
      <c r="H661" s="142">
        <f ca="1">TRUNC(PRODUCT(G$10:G660),15)</f>
        <v>1.0788776032322001</v>
      </c>
      <c r="I661" s="142">
        <f t="shared" si="272"/>
        <v>1</v>
      </c>
      <c r="J661" s="142">
        <f t="shared" ca="1" si="265"/>
        <v>1.0788776</v>
      </c>
      <c r="K661" s="142">
        <f t="shared" ca="1" si="266"/>
        <v>11831.64</v>
      </c>
      <c r="L661" s="146">
        <f>IF(VLOOKUP(A661,$U$12:$AD$125,8)=VLOOKUP(A660,$U$12:$AD$125,8),0,VLOOKUP(A661,U$12:$AD$125,8))</f>
        <v>0</v>
      </c>
      <c r="M661" s="147">
        <f>IF(L661&gt;0,VLOOKUP(L661,T$12:$AC$125,7),0)</f>
        <v>0</v>
      </c>
      <c r="N661" s="142">
        <f t="shared" si="267"/>
        <v>0</v>
      </c>
      <c r="O661" s="142">
        <f t="shared" ca="1" si="268"/>
        <v>11831.64</v>
      </c>
      <c r="P661" s="148" t="str">
        <f t="shared" si="273"/>
        <v>A+J=</v>
      </c>
      <c r="Q661" s="149">
        <f t="shared" si="274"/>
        <v>44266</v>
      </c>
      <c r="R661" s="12"/>
      <c r="S661" s="12"/>
      <c r="T661" s="12"/>
      <c r="U661" s="12"/>
      <c r="V661" s="12"/>
      <c r="W661" s="12"/>
      <c r="X661" s="12"/>
      <c r="Y661" s="12"/>
      <c r="Z661" s="12"/>
      <c r="AA661" s="12"/>
      <c r="AB661" s="12"/>
      <c r="AC661" s="12"/>
      <c r="AD661" s="12"/>
      <c r="AE661" s="12"/>
      <c r="AF661" s="113">
        <f t="shared" si="263"/>
        <v>44027</v>
      </c>
      <c r="AG661" s="18">
        <f t="shared" ca="1" si="277"/>
        <v>160516.33499999999</v>
      </c>
      <c r="AH661" s="18">
        <f t="shared" si="277"/>
        <v>150000</v>
      </c>
      <c r="AI661" s="6">
        <f t="shared" ca="1" si="277"/>
        <v>2.1500000000000005E-2</v>
      </c>
      <c r="AJ661" s="19">
        <f t="shared" ca="1" si="277"/>
        <v>8.4419999999999995E-5</v>
      </c>
      <c r="AK661" s="6">
        <f t="shared" si="277"/>
        <v>1.03</v>
      </c>
      <c r="AL661" s="113">
        <f t="shared" si="261"/>
        <v>44027</v>
      </c>
      <c r="AM661" s="19">
        <f t="shared" ca="1" si="278"/>
        <v>1.0701088999999999</v>
      </c>
      <c r="AN661" s="18">
        <f t="shared" ca="1" si="278"/>
        <v>10516.334999999999</v>
      </c>
      <c r="AO661" s="12">
        <f t="shared" si="278"/>
        <v>0</v>
      </c>
      <c r="AP661" s="20">
        <f t="shared" si="278"/>
        <v>0</v>
      </c>
      <c r="AQ661" s="18">
        <f t="shared" si="278"/>
        <v>0</v>
      </c>
      <c r="AR661" s="13" t="str">
        <f t="shared" si="278"/>
        <v>A+J=</v>
      </c>
      <c r="AS661" s="113">
        <f t="shared" si="278"/>
        <v>44266</v>
      </c>
      <c r="AT661" s="21"/>
      <c r="AU661" s="21"/>
      <c r="AV661" s="45"/>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row>
    <row r="662" spans="1:196" x14ac:dyDescent="0.2">
      <c r="A662" s="140">
        <f t="shared" si="269"/>
        <v>44177</v>
      </c>
      <c r="B662" s="141">
        <f t="shared" ca="1" si="275"/>
        <v>161844.09</v>
      </c>
      <c r="C662" s="142">
        <f t="shared" si="270"/>
        <v>150000</v>
      </c>
      <c r="D662" s="143">
        <f ca="1">IF(A662&lt;$B$1,VLOOKUP(A662,[1]DI!$A$4:$B$15000,2,FALSE),0)</f>
        <v>0</v>
      </c>
      <c r="E662" s="142">
        <f t="shared" ca="1" si="276"/>
        <v>0</v>
      </c>
      <c r="F662" s="144">
        <f t="shared" si="271"/>
        <v>1.03</v>
      </c>
      <c r="G662" s="145">
        <f t="shared" ca="1" si="264"/>
        <v>1</v>
      </c>
      <c r="H662" s="142">
        <f ca="1">TRUNC(PRODUCT(G$10:G661),15)</f>
        <v>1.07896060204143</v>
      </c>
      <c r="I662" s="142">
        <f t="shared" si="272"/>
        <v>1</v>
      </c>
      <c r="J662" s="142">
        <f t="shared" ca="1" si="265"/>
        <v>1.0789606</v>
      </c>
      <c r="K662" s="142">
        <f t="shared" ca="1" si="266"/>
        <v>11844.09</v>
      </c>
      <c r="L662" s="146">
        <f>IF(VLOOKUP(A662,$U$12:$AD$125,8)=VLOOKUP(A661,$U$12:$AD$125,8),0,VLOOKUP(A662,U$12:$AD$125,8))</f>
        <v>0</v>
      </c>
      <c r="M662" s="147">
        <f>IF(L662&gt;0,VLOOKUP(L662,T$12:$AC$125,7),0)</f>
        <v>0</v>
      </c>
      <c r="N662" s="142">
        <f t="shared" si="267"/>
        <v>0</v>
      </c>
      <c r="O662" s="142">
        <f t="shared" ca="1" si="268"/>
        <v>11844.09</v>
      </c>
      <c r="P662" s="148" t="str">
        <f t="shared" si="273"/>
        <v>A+J=</v>
      </c>
      <c r="Q662" s="149">
        <f t="shared" si="274"/>
        <v>44266</v>
      </c>
      <c r="R662" s="12"/>
      <c r="S662" s="12"/>
      <c r="T662" s="12"/>
      <c r="U662" s="12"/>
      <c r="V662" s="12"/>
      <c r="W662" s="12"/>
      <c r="X662" s="12"/>
      <c r="Y662" s="12"/>
      <c r="Z662" s="12"/>
      <c r="AA662" s="12"/>
      <c r="AB662" s="12"/>
      <c r="AC662" s="12"/>
      <c r="AD662" s="12"/>
      <c r="AE662" s="12"/>
      <c r="AF662" s="113">
        <f t="shared" si="263"/>
        <v>44028</v>
      </c>
      <c r="AG662" s="18">
        <f t="shared" ca="1" si="277"/>
        <v>160530.29250000001</v>
      </c>
      <c r="AH662" s="18">
        <f t="shared" si="277"/>
        <v>150000</v>
      </c>
      <c r="AI662" s="6">
        <f t="shared" ca="1" si="277"/>
        <v>2.1500000000000005E-2</v>
      </c>
      <c r="AJ662" s="19">
        <f t="shared" ca="1" si="277"/>
        <v>8.4419999999999995E-5</v>
      </c>
      <c r="AK662" s="6">
        <f t="shared" si="277"/>
        <v>1.03</v>
      </c>
      <c r="AL662" s="113">
        <f t="shared" si="261"/>
        <v>44028</v>
      </c>
      <c r="AM662" s="19">
        <f t="shared" ca="1" si="278"/>
        <v>1.07020195</v>
      </c>
      <c r="AN662" s="18">
        <f t="shared" ca="1" si="278"/>
        <v>10530.2925</v>
      </c>
      <c r="AO662" s="12">
        <f t="shared" si="278"/>
        <v>0</v>
      </c>
      <c r="AP662" s="20">
        <f t="shared" si="278"/>
        <v>0</v>
      </c>
      <c r="AQ662" s="18">
        <f t="shared" si="278"/>
        <v>0</v>
      </c>
      <c r="AR662" s="13" t="str">
        <f t="shared" si="278"/>
        <v>A+J=</v>
      </c>
      <c r="AS662" s="113">
        <f t="shared" si="278"/>
        <v>44266</v>
      </c>
      <c r="AT662" s="21"/>
      <c r="AU662" s="21"/>
      <c r="AV662" s="45"/>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row>
    <row r="663" spans="1:196" x14ac:dyDescent="0.2">
      <c r="A663" s="140">
        <f t="shared" si="269"/>
        <v>44178</v>
      </c>
      <c r="B663" s="141">
        <f t="shared" ca="1" si="275"/>
        <v>161844.09</v>
      </c>
      <c r="C663" s="142">
        <f t="shared" si="270"/>
        <v>150000</v>
      </c>
      <c r="D663" s="143">
        <f ca="1">IF(A663&lt;$B$1,VLOOKUP(A663,[1]DI!$A$4:$B$15000,2,FALSE),0)</f>
        <v>0</v>
      </c>
      <c r="E663" s="142">
        <f t="shared" ca="1" si="276"/>
        <v>0</v>
      </c>
      <c r="F663" s="144">
        <f t="shared" si="271"/>
        <v>1.03</v>
      </c>
      <c r="G663" s="145">
        <f t="shared" ca="1" si="264"/>
        <v>1</v>
      </c>
      <c r="H663" s="142">
        <f ca="1">TRUNC(PRODUCT(G$10:G662),15)</f>
        <v>1.07896060204143</v>
      </c>
      <c r="I663" s="142">
        <f t="shared" si="272"/>
        <v>1</v>
      </c>
      <c r="J663" s="142">
        <f t="shared" ca="1" si="265"/>
        <v>1.0789606</v>
      </c>
      <c r="K663" s="142">
        <f t="shared" ca="1" si="266"/>
        <v>11844.09</v>
      </c>
      <c r="L663" s="146">
        <f>IF(VLOOKUP(A663,$U$12:$AD$125,8)=VLOOKUP(A662,$U$12:$AD$125,8),0,VLOOKUP(A663,U$12:$AD$125,8))</f>
        <v>0</v>
      </c>
      <c r="M663" s="147">
        <f>IF(L663&gt;0,VLOOKUP(L663,T$12:$AC$125,7),0)</f>
        <v>0</v>
      </c>
      <c r="N663" s="142">
        <f t="shared" si="267"/>
        <v>0</v>
      </c>
      <c r="O663" s="142">
        <f t="shared" ca="1" si="268"/>
        <v>11844.09</v>
      </c>
      <c r="P663" s="148" t="str">
        <f t="shared" si="273"/>
        <v>A+J=</v>
      </c>
      <c r="Q663" s="149">
        <f t="shared" si="274"/>
        <v>44266</v>
      </c>
      <c r="R663" s="12"/>
      <c r="S663" s="12"/>
      <c r="T663" s="12"/>
      <c r="U663" s="12"/>
      <c r="V663" s="12"/>
      <c r="W663" s="12"/>
      <c r="X663" s="12"/>
      <c r="Y663" s="12"/>
      <c r="Z663" s="12"/>
      <c r="AA663" s="12"/>
      <c r="AB663" s="12"/>
      <c r="AC663" s="12"/>
      <c r="AD663" s="12"/>
      <c r="AE663" s="12"/>
      <c r="AF663" s="113">
        <f t="shared" si="263"/>
        <v>44029</v>
      </c>
      <c r="AG663" s="18">
        <f t="shared" ca="1" si="277"/>
        <v>160544.25150000001</v>
      </c>
      <c r="AH663" s="18">
        <f t="shared" si="277"/>
        <v>150000</v>
      </c>
      <c r="AI663" s="6">
        <f t="shared" ca="1" si="277"/>
        <v>2.1500000000000005E-2</v>
      </c>
      <c r="AJ663" s="19">
        <f t="shared" ca="1" si="277"/>
        <v>8.4419999999999995E-5</v>
      </c>
      <c r="AK663" s="6">
        <f t="shared" si="277"/>
        <v>1.03</v>
      </c>
      <c r="AL663" s="113">
        <f t="shared" si="261"/>
        <v>44029</v>
      </c>
      <c r="AM663" s="19">
        <f t="shared" ca="1" si="278"/>
        <v>1.0702950099999999</v>
      </c>
      <c r="AN663" s="18">
        <f t="shared" ca="1" si="278"/>
        <v>10544.2515</v>
      </c>
      <c r="AO663" s="12">
        <f t="shared" si="278"/>
        <v>0</v>
      </c>
      <c r="AP663" s="20">
        <f t="shared" si="278"/>
        <v>0</v>
      </c>
      <c r="AQ663" s="18">
        <f t="shared" si="278"/>
        <v>0</v>
      </c>
      <c r="AR663" s="13" t="str">
        <f t="shared" si="278"/>
        <v>A+J=</v>
      </c>
      <c r="AS663" s="113">
        <f t="shared" si="278"/>
        <v>44266</v>
      </c>
      <c r="AT663" s="21"/>
      <c r="AU663" s="21"/>
      <c r="AV663" s="45"/>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row>
    <row r="664" spans="1:196" x14ac:dyDescent="0.2">
      <c r="A664" s="140">
        <f t="shared" si="269"/>
        <v>44179</v>
      </c>
      <c r="B664" s="141">
        <f t="shared" ca="1" si="275"/>
        <v>161844.09</v>
      </c>
      <c r="C664" s="142">
        <f t="shared" si="270"/>
        <v>150000</v>
      </c>
      <c r="D664" s="143">
        <f ca="1">IF(A664&lt;$B$1,VLOOKUP(A664,[1]DI!$A$4:$B$15000,2,FALSE),0)</f>
        <v>1.9000000000000006E-2</v>
      </c>
      <c r="E664" s="142">
        <f t="shared" ca="1" si="276"/>
        <v>7.4690000000000005E-5</v>
      </c>
      <c r="F664" s="144">
        <f t="shared" si="271"/>
        <v>1.03</v>
      </c>
      <c r="G664" s="145">
        <f t="shared" ca="1" si="264"/>
        <v>1.0000769306999999</v>
      </c>
      <c r="H664" s="142">
        <f ca="1">TRUNC(PRODUCT(G$10:G663),15)</f>
        <v>1.07896060204143</v>
      </c>
      <c r="I664" s="142">
        <f t="shared" si="272"/>
        <v>1</v>
      </c>
      <c r="J664" s="142">
        <f t="shared" ca="1" si="265"/>
        <v>1.0789606</v>
      </c>
      <c r="K664" s="142">
        <f t="shared" ca="1" si="266"/>
        <v>11844.09</v>
      </c>
      <c r="L664" s="146">
        <f>IF(VLOOKUP(A664,$U$12:$AD$125,8)=VLOOKUP(A663,$U$12:$AD$125,8),0,VLOOKUP(A664,U$12:$AD$125,8))</f>
        <v>0</v>
      </c>
      <c r="M664" s="147">
        <f>IF(L664&gt;0,VLOOKUP(L664,T$12:$AC$125,7),0)</f>
        <v>0</v>
      </c>
      <c r="N664" s="142">
        <f t="shared" si="267"/>
        <v>0</v>
      </c>
      <c r="O664" s="142">
        <f t="shared" ca="1" si="268"/>
        <v>11844.09</v>
      </c>
      <c r="P664" s="148" t="str">
        <f t="shared" si="273"/>
        <v>A+J=</v>
      </c>
      <c r="Q664" s="149">
        <f t="shared" si="274"/>
        <v>44266</v>
      </c>
      <c r="R664" s="12"/>
      <c r="S664" s="12"/>
      <c r="T664" s="12"/>
      <c r="U664" s="12"/>
      <c r="V664" s="12"/>
      <c r="W664" s="12"/>
      <c r="X664" s="12"/>
      <c r="Y664" s="12"/>
      <c r="Z664" s="12"/>
      <c r="AA664" s="12"/>
      <c r="AB664" s="12"/>
      <c r="AC664" s="12"/>
      <c r="AD664" s="12"/>
      <c r="AE664" s="12"/>
      <c r="AF664" s="113">
        <f t="shared" si="263"/>
        <v>44030</v>
      </c>
      <c r="AG664" s="18">
        <f t="shared" ca="1" si="277"/>
        <v>160558.21049999999</v>
      </c>
      <c r="AH664" s="18">
        <f t="shared" si="277"/>
        <v>150000</v>
      </c>
      <c r="AI664" s="6">
        <f t="shared" ca="1" si="277"/>
        <v>0</v>
      </c>
      <c r="AJ664" s="19">
        <f t="shared" ca="1" si="277"/>
        <v>0</v>
      </c>
      <c r="AK664" s="6">
        <f t="shared" si="277"/>
        <v>1.03</v>
      </c>
      <c r="AL664" s="113">
        <f t="shared" si="261"/>
        <v>44030</v>
      </c>
      <c r="AM664" s="19">
        <f t="shared" ca="1" si="278"/>
        <v>1.0703880699999999</v>
      </c>
      <c r="AN664" s="18">
        <f t="shared" ca="1" si="278"/>
        <v>10558.210499999999</v>
      </c>
      <c r="AO664" s="12">
        <f t="shared" si="278"/>
        <v>0</v>
      </c>
      <c r="AP664" s="20">
        <f t="shared" si="278"/>
        <v>0</v>
      </c>
      <c r="AQ664" s="18">
        <f t="shared" si="278"/>
        <v>0</v>
      </c>
      <c r="AR664" s="13" t="str">
        <f t="shared" si="278"/>
        <v>A+J=</v>
      </c>
      <c r="AS664" s="113">
        <f t="shared" si="278"/>
        <v>44266</v>
      </c>
      <c r="AT664" s="21"/>
      <c r="AU664" s="21"/>
      <c r="AV664" s="45"/>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row>
    <row r="665" spans="1:196" x14ac:dyDescent="0.2">
      <c r="A665" s="140">
        <f t="shared" si="269"/>
        <v>44180</v>
      </c>
      <c r="B665" s="141">
        <f t="shared" ca="1" si="275"/>
        <v>161856.54149999999</v>
      </c>
      <c r="C665" s="142">
        <f t="shared" si="270"/>
        <v>150000</v>
      </c>
      <c r="D665" s="143">
        <f ca="1">IF(A665&lt;$B$1,VLOOKUP(A665,[1]DI!$A$4:$B$15000,2,FALSE),0)</f>
        <v>1.9000000000000006E-2</v>
      </c>
      <c r="E665" s="142">
        <f t="shared" ca="1" si="276"/>
        <v>7.4690000000000005E-5</v>
      </c>
      <c r="F665" s="144">
        <f t="shared" si="271"/>
        <v>1.03</v>
      </c>
      <c r="G665" s="145">
        <f t="shared" ca="1" si="264"/>
        <v>1.0000769306999999</v>
      </c>
      <c r="H665" s="142">
        <f ca="1">TRUNC(PRODUCT(G$10:G664),15)</f>
        <v>1.0790436072358101</v>
      </c>
      <c r="I665" s="142">
        <f t="shared" si="272"/>
        <v>1</v>
      </c>
      <c r="J665" s="142">
        <f t="shared" ca="1" si="265"/>
        <v>1.07904361</v>
      </c>
      <c r="K665" s="142">
        <f t="shared" ca="1" si="266"/>
        <v>11856.541499999999</v>
      </c>
      <c r="L665" s="146">
        <f>IF(VLOOKUP(A665,$U$12:$AD$125,8)=VLOOKUP(A664,$U$12:$AD$125,8),0,VLOOKUP(A665,U$12:$AD$125,8))</f>
        <v>0</v>
      </c>
      <c r="M665" s="147">
        <f>IF(L665&gt;0,VLOOKUP(L665,T$12:$AC$125,7),0)</f>
        <v>0</v>
      </c>
      <c r="N665" s="142">
        <f t="shared" si="267"/>
        <v>0</v>
      </c>
      <c r="O665" s="142">
        <f t="shared" ca="1" si="268"/>
        <v>11856.541499999999</v>
      </c>
      <c r="P665" s="148" t="str">
        <f t="shared" si="273"/>
        <v>A+J=</v>
      </c>
      <c r="Q665" s="149">
        <f t="shared" si="274"/>
        <v>44266</v>
      </c>
      <c r="R665" s="12"/>
      <c r="S665" s="12"/>
      <c r="T665" s="12"/>
      <c r="U665" s="12"/>
      <c r="V665" s="12"/>
      <c r="W665" s="12"/>
      <c r="X665" s="12"/>
      <c r="Y665" s="12"/>
      <c r="Z665" s="12"/>
      <c r="AA665" s="12"/>
      <c r="AB665" s="12"/>
      <c r="AC665" s="12"/>
      <c r="AD665" s="12"/>
      <c r="AE665" s="12"/>
      <c r="AF665" s="113">
        <f t="shared" si="263"/>
        <v>44031</v>
      </c>
      <c r="AG665" s="18">
        <f t="shared" ca="1" si="277"/>
        <v>160558.21049999999</v>
      </c>
      <c r="AH665" s="18">
        <f t="shared" si="277"/>
        <v>150000</v>
      </c>
      <c r="AI665" s="6">
        <f t="shared" ca="1" si="277"/>
        <v>0</v>
      </c>
      <c r="AJ665" s="19">
        <f t="shared" ca="1" si="277"/>
        <v>0</v>
      </c>
      <c r="AK665" s="6">
        <f t="shared" si="277"/>
        <v>1.03</v>
      </c>
      <c r="AL665" s="113">
        <f t="shared" si="261"/>
        <v>44031</v>
      </c>
      <c r="AM665" s="19">
        <f t="shared" ca="1" si="278"/>
        <v>1.0703880699999999</v>
      </c>
      <c r="AN665" s="18">
        <f t="shared" ca="1" si="278"/>
        <v>10558.210499999999</v>
      </c>
      <c r="AO665" s="12">
        <f t="shared" si="278"/>
        <v>0</v>
      </c>
      <c r="AP665" s="20">
        <f t="shared" si="278"/>
        <v>0</v>
      </c>
      <c r="AQ665" s="18">
        <f t="shared" si="278"/>
        <v>0</v>
      </c>
      <c r="AR665" s="13" t="str">
        <f t="shared" si="278"/>
        <v>A+J=</v>
      </c>
      <c r="AS665" s="113">
        <f t="shared" si="278"/>
        <v>44266</v>
      </c>
      <c r="AT665" s="21"/>
      <c r="AU665" s="21"/>
      <c r="AV665" s="45"/>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row>
    <row r="666" spans="1:196" x14ac:dyDescent="0.2">
      <c r="A666" s="140">
        <f t="shared" si="269"/>
        <v>44181</v>
      </c>
      <c r="B666" s="141">
        <f t="shared" ca="1" si="275"/>
        <v>161868.99299999999</v>
      </c>
      <c r="C666" s="142">
        <f t="shared" si="270"/>
        <v>150000</v>
      </c>
      <c r="D666" s="143">
        <f ca="1">IF(A666&lt;$B$1,VLOOKUP(A666,[1]DI!$A$4:$B$15000,2,FALSE),0)</f>
        <v>1.9000000000000006E-2</v>
      </c>
      <c r="E666" s="142">
        <f t="shared" ca="1" si="276"/>
        <v>7.4690000000000005E-5</v>
      </c>
      <c r="F666" s="144">
        <f t="shared" si="271"/>
        <v>1.03</v>
      </c>
      <c r="G666" s="145">
        <f t="shared" ca="1" si="264"/>
        <v>1.0000769306999999</v>
      </c>
      <c r="H666" s="142">
        <f ca="1">TRUNC(PRODUCT(G$10:G665),15)</f>
        <v>1.0791266188158499</v>
      </c>
      <c r="I666" s="142">
        <f t="shared" si="272"/>
        <v>1</v>
      </c>
      <c r="J666" s="142">
        <f t="shared" ca="1" si="265"/>
        <v>1.07912662</v>
      </c>
      <c r="K666" s="142">
        <f t="shared" ca="1" si="266"/>
        <v>11868.993</v>
      </c>
      <c r="L666" s="146">
        <f>IF(VLOOKUP(A666,$U$12:$AD$125,8)=VLOOKUP(A665,$U$12:$AD$125,8),0,VLOOKUP(A666,U$12:$AD$125,8))</f>
        <v>0</v>
      </c>
      <c r="M666" s="147">
        <f>IF(L666&gt;0,VLOOKUP(L666,T$12:$AC$125,7),0)</f>
        <v>0</v>
      </c>
      <c r="N666" s="142">
        <f t="shared" si="267"/>
        <v>0</v>
      </c>
      <c r="O666" s="142">
        <f t="shared" ca="1" si="268"/>
        <v>11868.993</v>
      </c>
      <c r="P666" s="148" t="str">
        <f t="shared" si="273"/>
        <v>A+J=</v>
      </c>
      <c r="Q666" s="149">
        <f t="shared" si="274"/>
        <v>44266</v>
      </c>
      <c r="R666" s="12"/>
      <c r="S666" s="12"/>
      <c r="T666" s="12"/>
      <c r="U666" s="12"/>
      <c r="V666" s="12"/>
      <c r="W666" s="12"/>
      <c r="X666" s="12"/>
      <c r="Y666" s="12"/>
      <c r="Z666" s="12"/>
      <c r="AA666" s="12"/>
      <c r="AB666" s="12"/>
      <c r="AC666" s="12"/>
      <c r="AD666" s="12"/>
      <c r="AE666" s="12"/>
      <c r="AF666" s="113">
        <f t="shared" si="263"/>
        <v>44032</v>
      </c>
      <c r="AG666" s="18">
        <f t="shared" ca="1" si="277"/>
        <v>160558.21049999999</v>
      </c>
      <c r="AH666" s="18">
        <f t="shared" si="277"/>
        <v>150000</v>
      </c>
      <c r="AI666" s="6">
        <f t="shared" ca="1" si="277"/>
        <v>2.1500000000000005E-2</v>
      </c>
      <c r="AJ666" s="19">
        <f t="shared" ca="1" si="277"/>
        <v>8.4419999999999995E-5</v>
      </c>
      <c r="AK666" s="6">
        <f t="shared" si="277"/>
        <v>1.03</v>
      </c>
      <c r="AL666" s="113">
        <f t="shared" si="261"/>
        <v>44032</v>
      </c>
      <c r="AM666" s="19">
        <f t="shared" ca="1" si="278"/>
        <v>1.0703880699999999</v>
      </c>
      <c r="AN666" s="18">
        <f t="shared" ca="1" si="278"/>
        <v>10558.210499999999</v>
      </c>
      <c r="AO666" s="12">
        <f t="shared" si="278"/>
        <v>0</v>
      </c>
      <c r="AP666" s="20">
        <f t="shared" si="278"/>
        <v>0</v>
      </c>
      <c r="AQ666" s="18">
        <f t="shared" si="278"/>
        <v>0</v>
      </c>
      <c r="AR666" s="13" t="str">
        <f t="shared" si="278"/>
        <v>A+J=</v>
      </c>
      <c r="AS666" s="113">
        <f t="shared" si="278"/>
        <v>44266</v>
      </c>
      <c r="AT666" s="21"/>
      <c r="AU666" s="21"/>
      <c r="AV666" s="45"/>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row>
    <row r="667" spans="1:196" x14ac:dyDescent="0.2">
      <c r="A667" s="140">
        <f t="shared" si="269"/>
        <v>44182</v>
      </c>
      <c r="B667" s="141">
        <f t="shared" ca="1" si="275"/>
        <v>161881.446</v>
      </c>
      <c r="C667" s="142">
        <f t="shared" si="270"/>
        <v>150000</v>
      </c>
      <c r="D667" s="143">
        <f ca="1">IF(A667&lt;$B$1,VLOOKUP(A667,[1]DI!$A$4:$B$15000,2,FALSE),0)</f>
        <v>1.9000000000000006E-2</v>
      </c>
      <c r="E667" s="142">
        <f t="shared" ca="1" si="276"/>
        <v>7.4690000000000005E-5</v>
      </c>
      <c r="F667" s="144">
        <f t="shared" si="271"/>
        <v>1.03</v>
      </c>
      <c r="G667" s="145">
        <f t="shared" ca="1" si="264"/>
        <v>1.0000769306999999</v>
      </c>
      <c r="H667" s="142">
        <f ca="1">TRUNC(PRODUCT(G$10:G666),15)</f>
        <v>1.0792096367820201</v>
      </c>
      <c r="I667" s="142">
        <f t="shared" si="272"/>
        <v>1</v>
      </c>
      <c r="J667" s="142">
        <f t="shared" ca="1" si="265"/>
        <v>1.07920964</v>
      </c>
      <c r="K667" s="142">
        <f t="shared" ca="1" si="266"/>
        <v>11881.446</v>
      </c>
      <c r="L667" s="146">
        <f>IF(VLOOKUP(A667,$U$12:$AD$125,8)=VLOOKUP(A666,$U$12:$AD$125,8),0,VLOOKUP(A667,U$12:$AD$125,8))</f>
        <v>0</v>
      </c>
      <c r="M667" s="147">
        <f>IF(L667&gt;0,VLOOKUP(L667,T$12:$AC$125,7),0)</f>
        <v>0</v>
      </c>
      <c r="N667" s="142">
        <f t="shared" si="267"/>
        <v>0</v>
      </c>
      <c r="O667" s="142">
        <f t="shared" ca="1" si="268"/>
        <v>11881.446</v>
      </c>
      <c r="P667" s="148" t="str">
        <f t="shared" si="273"/>
        <v>A+J=</v>
      </c>
      <c r="Q667" s="149">
        <f t="shared" si="274"/>
        <v>44266</v>
      </c>
      <c r="R667" s="12"/>
      <c r="S667" s="12"/>
      <c r="T667" s="12"/>
      <c r="U667" s="12"/>
      <c r="V667" s="12"/>
      <c r="W667" s="12"/>
      <c r="X667" s="12"/>
      <c r="Y667" s="12"/>
      <c r="Z667" s="12"/>
      <c r="AA667" s="12"/>
      <c r="AB667" s="12"/>
      <c r="AC667" s="12"/>
      <c r="AD667" s="12"/>
      <c r="AE667" s="12"/>
      <c r="AF667" s="113">
        <f t="shared" si="263"/>
        <v>44033</v>
      </c>
      <c r="AG667" s="18">
        <f t="shared" ca="1" si="277"/>
        <v>160572.17249999999</v>
      </c>
      <c r="AH667" s="18">
        <f t="shared" si="277"/>
        <v>150000</v>
      </c>
      <c r="AI667" s="6">
        <f t="shared" ca="1" si="277"/>
        <v>2.1500000000000005E-2</v>
      </c>
      <c r="AJ667" s="19">
        <f t="shared" ca="1" si="277"/>
        <v>8.4419999999999995E-5</v>
      </c>
      <c r="AK667" s="6">
        <f t="shared" si="277"/>
        <v>1.03</v>
      </c>
      <c r="AL667" s="113">
        <f t="shared" si="261"/>
        <v>44033</v>
      </c>
      <c r="AM667" s="19">
        <f t="shared" ca="1" si="278"/>
        <v>1.07048115</v>
      </c>
      <c r="AN667" s="18">
        <f t="shared" ca="1" si="278"/>
        <v>10572.172500000001</v>
      </c>
      <c r="AO667" s="12">
        <f t="shared" si="278"/>
        <v>0</v>
      </c>
      <c r="AP667" s="20">
        <f t="shared" si="278"/>
        <v>0</v>
      </c>
      <c r="AQ667" s="18">
        <f t="shared" si="278"/>
        <v>0</v>
      </c>
      <c r="AR667" s="13" t="str">
        <f t="shared" si="278"/>
        <v>A+J=</v>
      </c>
      <c r="AS667" s="113">
        <f t="shared" si="278"/>
        <v>44266</v>
      </c>
      <c r="AT667" s="21"/>
      <c r="AU667" s="21"/>
      <c r="AV667" s="45"/>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row>
    <row r="668" spans="1:196" x14ac:dyDescent="0.2">
      <c r="A668" s="140">
        <f t="shared" si="269"/>
        <v>44183</v>
      </c>
      <c r="B668" s="141">
        <f t="shared" ca="1" si="275"/>
        <v>161893.899</v>
      </c>
      <c r="C668" s="142">
        <f t="shared" si="270"/>
        <v>150000</v>
      </c>
      <c r="D668" s="143">
        <f ca="1">IF(A668&lt;$B$1,VLOOKUP(A668,[1]DI!$A$4:$B$15000,2,FALSE),0)</f>
        <v>1.9000000000000006E-2</v>
      </c>
      <c r="E668" s="142">
        <f t="shared" ca="1" si="276"/>
        <v>7.4690000000000005E-5</v>
      </c>
      <c r="F668" s="144">
        <f t="shared" si="271"/>
        <v>1.03</v>
      </c>
      <c r="G668" s="145">
        <f t="shared" ca="1" si="264"/>
        <v>1.0000769306999999</v>
      </c>
      <c r="H668" s="142">
        <f ca="1">TRUNC(PRODUCT(G$10:G667),15)</f>
        <v>1.0792926611348299</v>
      </c>
      <c r="I668" s="142">
        <f t="shared" si="272"/>
        <v>1</v>
      </c>
      <c r="J668" s="142">
        <f t="shared" ca="1" si="265"/>
        <v>1.0792926599999999</v>
      </c>
      <c r="K668" s="142">
        <f t="shared" ca="1" si="266"/>
        <v>11893.898999999999</v>
      </c>
      <c r="L668" s="146">
        <f>IF(VLOOKUP(A668,$U$12:$AD$125,8)=VLOOKUP(A667,$U$12:$AD$125,8),0,VLOOKUP(A668,U$12:$AD$125,8))</f>
        <v>0</v>
      </c>
      <c r="M668" s="147">
        <f>IF(L668&gt;0,VLOOKUP(L668,T$12:$AC$125,7),0)</f>
        <v>0</v>
      </c>
      <c r="N668" s="142">
        <f t="shared" si="267"/>
        <v>0</v>
      </c>
      <c r="O668" s="142">
        <f t="shared" ca="1" si="268"/>
        <v>11893.898999999999</v>
      </c>
      <c r="P668" s="148" t="str">
        <f t="shared" si="273"/>
        <v>A+J=</v>
      </c>
      <c r="Q668" s="149">
        <f t="shared" si="274"/>
        <v>44266</v>
      </c>
      <c r="R668" s="12"/>
      <c r="S668" s="12"/>
      <c r="T668" s="12"/>
      <c r="U668" s="12"/>
      <c r="V668" s="12"/>
      <c r="W668" s="12"/>
      <c r="X668" s="12"/>
      <c r="Y668" s="12"/>
      <c r="Z668" s="12"/>
      <c r="AA668" s="12"/>
      <c r="AB668" s="12"/>
      <c r="AC668" s="12"/>
      <c r="AD668" s="12"/>
      <c r="AE668" s="12"/>
      <c r="AF668" s="113">
        <f t="shared" si="263"/>
        <v>44034</v>
      </c>
      <c r="AG668" s="18">
        <f t="shared" ca="1" si="277"/>
        <v>160586.13449999999</v>
      </c>
      <c r="AH668" s="18">
        <f t="shared" si="277"/>
        <v>150000</v>
      </c>
      <c r="AI668" s="6">
        <f t="shared" ca="1" si="277"/>
        <v>2.1500000000000005E-2</v>
      </c>
      <c r="AJ668" s="19">
        <f t="shared" ca="1" si="277"/>
        <v>8.4419999999999995E-5</v>
      </c>
      <c r="AK668" s="6">
        <f t="shared" si="277"/>
        <v>1.03</v>
      </c>
      <c r="AL668" s="113">
        <f t="shared" si="261"/>
        <v>44034</v>
      </c>
      <c r="AM668" s="19">
        <f t="shared" ca="1" si="278"/>
        <v>1.0705742300000001</v>
      </c>
      <c r="AN668" s="18">
        <f t="shared" ca="1" si="278"/>
        <v>10586.1345</v>
      </c>
      <c r="AO668" s="12">
        <f t="shared" si="278"/>
        <v>0</v>
      </c>
      <c r="AP668" s="20">
        <f t="shared" si="278"/>
        <v>0</v>
      </c>
      <c r="AQ668" s="18">
        <f t="shared" si="278"/>
        <v>0</v>
      </c>
      <c r="AR668" s="13" t="str">
        <f t="shared" si="278"/>
        <v>A+J=</v>
      </c>
      <c r="AS668" s="113">
        <f t="shared" si="278"/>
        <v>44266</v>
      </c>
      <c r="AT668" s="21"/>
      <c r="AU668" s="21"/>
      <c r="AV668" s="45"/>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row>
    <row r="669" spans="1:196" x14ac:dyDescent="0.2">
      <c r="A669" s="140">
        <f t="shared" si="269"/>
        <v>44184</v>
      </c>
      <c r="B669" s="141">
        <f t="shared" ca="1" si="275"/>
        <v>161906.3535</v>
      </c>
      <c r="C669" s="142">
        <f t="shared" si="270"/>
        <v>150000</v>
      </c>
      <c r="D669" s="143">
        <f ca="1">IF(A669&lt;$B$1,VLOOKUP(A669,[1]DI!$A$4:$B$15000,2,FALSE),0)</f>
        <v>0</v>
      </c>
      <c r="E669" s="142">
        <f t="shared" ca="1" si="276"/>
        <v>0</v>
      </c>
      <c r="F669" s="144">
        <f t="shared" si="271"/>
        <v>1.03</v>
      </c>
      <c r="G669" s="145">
        <f t="shared" ca="1" si="264"/>
        <v>1</v>
      </c>
      <c r="H669" s="142">
        <f ca="1">TRUNC(PRODUCT(G$10:G668),15)</f>
        <v>1.0793756918747499</v>
      </c>
      <c r="I669" s="142">
        <f t="shared" si="272"/>
        <v>1</v>
      </c>
      <c r="J669" s="142">
        <f t="shared" ca="1" si="265"/>
        <v>1.07937569</v>
      </c>
      <c r="K669" s="142">
        <f t="shared" ca="1" si="266"/>
        <v>11906.353499999999</v>
      </c>
      <c r="L669" s="146">
        <f>IF(VLOOKUP(A669,$U$12:$AD$125,8)=VLOOKUP(A668,$U$12:$AD$125,8),0,VLOOKUP(A669,U$12:$AD$125,8))</f>
        <v>0</v>
      </c>
      <c r="M669" s="147">
        <f>IF(L669&gt;0,VLOOKUP(L669,T$12:$AC$125,7),0)</f>
        <v>0</v>
      </c>
      <c r="N669" s="142">
        <f t="shared" si="267"/>
        <v>0</v>
      </c>
      <c r="O669" s="142">
        <f t="shared" ca="1" si="268"/>
        <v>11906.353499999999</v>
      </c>
      <c r="P669" s="148" t="str">
        <f t="shared" si="273"/>
        <v>A+J=</v>
      </c>
      <c r="Q669" s="149">
        <f t="shared" si="274"/>
        <v>44266</v>
      </c>
      <c r="R669" s="12"/>
      <c r="S669" s="12"/>
      <c r="T669" s="12"/>
      <c r="U669" s="12"/>
      <c r="V669" s="12"/>
      <c r="W669" s="12"/>
      <c r="X669" s="12"/>
      <c r="Y669" s="12"/>
      <c r="Z669" s="12"/>
      <c r="AA669" s="12"/>
      <c r="AB669" s="12"/>
      <c r="AC669" s="12"/>
      <c r="AD669" s="12"/>
      <c r="AE669" s="12"/>
      <c r="AF669" s="113"/>
      <c r="AG669" s="18"/>
      <c r="AH669" s="18"/>
      <c r="AI669" s="6"/>
      <c r="AJ669" s="19"/>
      <c r="AK669" s="6"/>
      <c r="AL669" s="113"/>
      <c r="AM669" s="19"/>
      <c r="AN669" s="18"/>
      <c r="AO669" s="12"/>
      <c r="AP669" s="20"/>
      <c r="AQ669" s="18"/>
      <c r="AR669" s="47"/>
      <c r="AS669" s="113"/>
      <c r="AT669" s="21"/>
      <c r="AU669" s="21"/>
      <c r="AV669" s="45"/>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row>
    <row r="670" spans="1:196" x14ac:dyDescent="0.2">
      <c r="A670" s="140">
        <f t="shared" si="269"/>
        <v>44185</v>
      </c>
      <c r="B670" s="141">
        <f t="shared" ca="1" si="275"/>
        <v>161906.3535</v>
      </c>
      <c r="C670" s="142">
        <f t="shared" si="270"/>
        <v>150000</v>
      </c>
      <c r="D670" s="143">
        <f ca="1">IF(A670&lt;$B$1,VLOOKUP(A670,[1]DI!$A$4:$B$15000,2,FALSE),0)</f>
        <v>0</v>
      </c>
      <c r="E670" s="142">
        <f t="shared" ca="1" si="276"/>
        <v>0</v>
      </c>
      <c r="F670" s="144">
        <f t="shared" si="271"/>
        <v>1.03</v>
      </c>
      <c r="G670" s="145">
        <f t="shared" ca="1" si="264"/>
        <v>1</v>
      </c>
      <c r="H670" s="142">
        <f ca="1">TRUNC(PRODUCT(G$10:G669),15)</f>
        <v>1.0793756918747499</v>
      </c>
      <c r="I670" s="142">
        <f t="shared" si="272"/>
        <v>1</v>
      </c>
      <c r="J670" s="142">
        <f t="shared" ca="1" si="265"/>
        <v>1.07937569</v>
      </c>
      <c r="K670" s="142">
        <f t="shared" ca="1" si="266"/>
        <v>11906.353499999999</v>
      </c>
      <c r="L670" s="146">
        <f>IF(VLOOKUP(A670,$U$12:$AD$125,8)=VLOOKUP(A669,$U$12:$AD$125,8),0,VLOOKUP(A670,U$12:$AD$125,8))</f>
        <v>0</v>
      </c>
      <c r="M670" s="147">
        <f>IF(L670&gt;0,VLOOKUP(L670,T$12:$AC$125,7),0)</f>
        <v>0</v>
      </c>
      <c r="N670" s="142">
        <f t="shared" si="267"/>
        <v>0</v>
      </c>
      <c r="O670" s="142">
        <f t="shared" ca="1" si="268"/>
        <v>11906.353499999999</v>
      </c>
      <c r="P670" s="148" t="str">
        <f t="shared" si="273"/>
        <v>A+J=</v>
      </c>
      <c r="Q670" s="149">
        <f t="shared" si="274"/>
        <v>44266</v>
      </c>
      <c r="R670" s="12"/>
      <c r="S670" s="12"/>
      <c r="T670" s="12"/>
      <c r="U670" s="12"/>
      <c r="V670" s="12"/>
      <c r="W670" s="12"/>
      <c r="X670" s="12"/>
      <c r="Y670" s="12"/>
      <c r="Z670" s="12"/>
      <c r="AA670" s="12"/>
      <c r="AB670" s="12"/>
      <c r="AC670" s="12"/>
      <c r="AD670" s="12"/>
      <c r="AE670" s="12"/>
      <c r="AF670" s="113" t="str">
        <f t="shared" ref="AF670:AS670" si="279">$B$6</f>
        <v>LF001900255</v>
      </c>
      <c r="AG670" s="12" t="str">
        <f t="shared" si="279"/>
        <v>LF001900255</v>
      </c>
      <c r="AH670" s="12" t="str">
        <f t="shared" si="279"/>
        <v>LF001900255</v>
      </c>
      <c r="AI670" s="12" t="str">
        <f t="shared" si="279"/>
        <v>LF001900255</v>
      </c>
      <c r="AJ670" s="12" t="str">
        <f t="shared" si="279"/>
        <v>LF001900255</v>
      </c>
      <c r="AK670" s="6" t="str">
        <f t="shared" si="279"/>
        <v>LF001900255</v>
      </c>
      <c r="AL670" s="113" t="str">
        <f t="shared" si="279"/>
        <v>LF001900255</v>
      </c>
      <c r="AM670" s="12" t="str">
        <f t="shared" si="279"/>
        <v>LF001900255</v>
      </c>
      <c r="AN670" s="12" t="str">
        <f t="shared" si="279"/>
        <v>LF001900255</v>
      </c>
      <c r="AO670" s="12" t="str">
        <f t="shared" si="279"/>
        <v>LF001900255</v>
      </c>
      <c r="AP670" s="20" t="str">
        <f t="shared" si="279"/>
        <v>LF001900255</v>
      </c>
      <c r="AQ670" s="12" t="str">
        <f t="shared" si="279"/>
        <v>LF001900255</v>
      </c>
      <c r="AR670" s="13" t="str">
        <f t="shared" si="279"/>
        <v>LF001900255</v>
      </c>
      <c r="AS670" s="113" t="str">
        <f t="shared" si="279"/>
        <v>LF001900255</v>
      </c>
      <c r="AT670" s="21"/>
      <c r="AU670" s="21"/>
      <c r="AV670" s="45"/>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row>
    <row r="671" spans="1:196" x14ac:dyDescent="0.2">
      <c r="A671" s="140">
        <f t="shared" si="269"/>
        <v>44186</v>
      </c>
      <c r="B671" s="141">
        <f t="shared" ca="1" si="275"/>
        <v>161906.3535</v>
      </c>
      <c r="C671" s="142">
        <f t="shared" si="270"/>
        <v>150000</v>
      </c>
      <c r="D671" s="143">
        <f ca="1">IF(A671&lt;$B$1,VLOOKUP(A671,[1]DI!$A$4:$B$15000,2,FALSE),0)</f>
        <v>1.9000000000000006E-2</v>
      </c>
      <c r="E671" s="142">
        <f t="shared" ca="1" si="276"/>
        <v>7.4690000000000005E-5</v>
      </c>
      <c r="F671" s="144">
        <f t="shared" si="271"/>
        <v>1.03</v>
      </c>
      <c r="G671" s="145">
        <f t="shared" ca="1" si="264"/>
        <v>1.0000769306999999</v>
      </c>
      <c r="H671" s="142">
        <f ca="1">TRUNC(PRODUCT(G$10:G670),15)</f>
        <v>1.0793756918747499</v>
      </c>
      <c r="I671" s="142">
        <f t="shared" si="272"/>
        <v>1</v>
      </c>
      <c r="J671" s="142">
        <f t="shared" ca="1" si="265"/>
        <v>1.07937569</v>
      </c>
      <c r="K671" s="142">
        <f t="shared" ca="1" si="266"/>
        <v>11906.353499999999</v>
      </c>
      <c r="L671" s="146">
        <f>IF(VLOOKUP(A671,$U$12:$AD$125,8)=VLOOKUP(A670,$U$12:$AD$125,8),0,VLOOKUP(A671,U$12:$AD$125,8))</f>
        <v>0</v>
      </c>
      <c r="M671" s="147">
        <f>IF(L671&gt;0,VLOOKUP(L671,T$12:$AC$125,7),0)</f>
        <v>0</v>
      </c>
      <c r="N671" s="142">
        <f t="shared" si="267"/>
        <v>0</v>
      </c>
      <c r="O671" s="142">
        <f t="shared" ca="1" si="268"/>
        <v>11906.353499999999</v>
      </c>
      <c r="P671" s="148" t="str">
        <f t="shared" si="273"/>
        <v>A+J=</v>
      </c>
      <c r="Q671" s="149">
        <f t="shared" si="274"/>
        <v>44266</v>
      </c>
      <c r="R671" s="12"/>
      <c r="S671" s="12"/>
      <c r="T671" s="12"/>
      <c r="U671" s="12"/>
      <c r="V671" s="12"/>
      <c r="W671" s="12"/>
      <c r="X671" s="12"/>
      <c r="Y671" s="12"/>
      <c r="Z671" s="12"/>
      <c r="AA671" s="12"/>
      <c r="AB671" s="12"/>
      <c r="AC671" s="12"/>
      <c r="AD671" s="12"/>
      <c r="AE671" s="12"/>
      <c r="AF671" s="65" t="s">
        <v>14</v>
      </c>
      <c r="AG671" s="4" t="s">
        <v>7</v>
      </c>
      <c r="AH671" s="4" t="s">
        <v>8</v>
      </c>
      <c r="AI671" s="41" t="s">
        <v>9</v>
      </c>
      <c r="AJ671" s="42" t="s">
        <v>9</v>
      </c>
      <c r="AK671" s="41" t="s">
        <v>9</v>
      </c>
      <c r="AL671" s="115" t="s">
        <v>14</v>
      </c>
      <c r="AM671" s="42" t="s">
        <v>9</v>
      </c>
      <c r="AN671" s="4" t="s">
        <v>10</v>
      </c>
      <c r="AO671" s="9" t="s">
        <v>11</v>
      </c>
      <c r="AP671" s="43" t="s">
        <v>12</v>
      </c>
      <c r="AQ671" s="4" t="s">
        <v>12</v>
      </c>
      <c r="AR671" s="44" t="s">
        <v>13</v>
      </c>
      <c r="AS671" s="65" t="s">
        <v>13</v>
      </c>
      <c r="AT671" s="21"/>
      <c r="AU671" s="21"/>
      <c r="AV671" s="45"/>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row>
    <row r="672" spans="1:196" x14ac:dyDescent="0.2">
      <c r="A672" s="140">
        <f t="shared" si="269"/>
        <v>44187</v>
      </c>
      <c r="B672" s="141">
        <f t="shared" ca="1" si="275"/>
        <v>161918.8095</v>
      </c>
      <c r="C672" s="142">
        <f t="shared" si="270"/>
        <v>150000</v>
      </c>
      <c r="D672" s="143">
        <f ca="1">IF(A672&lt;$B$1,VLOOKUP(A672,[1]DI!$A$4:$B$15000,2,FALSE),0)</f>
        <v>1.9000000000000006E-2</v>
      </c>
      <c r="E672" s="142">
        <f t="shared" ca="1" si="276"/>
        <v>7.4690000000000005E-5</v>
      </c>
      <c r="F672" s="144">
        <f t="shared" si="271"/>
        <v>1.03</v>
      </c>
      <c r="G672" s="145">
        <f t="shared" ca="1" si="264"/>
        <v>1.0000769306999999</v>
      </c>
      <c r="H672" s="142">
        <f ca="1">TRUNC(PRODUCT(G$10:G671),15)</f>
        <v>1.0794587290022899</v>
      </c>
      <c r="I672" s="142">
        <f t="shared" si="272"/>
        <v>1</v>
      </c>
      <c r="J672" s="142">
        <f t="shared" ca="1" si="265"/>
        <v>1.07945873</v>
      </c>
      <c r="K672" s="142">
        <f t="shared" ca="1" si="266"/>
        <v>11918.809499999999</v>
      </c>
      <c r="L672" s="146">
        <f>IF(VLOOKUP(A672,$U$12:$AD$125,8)=VLOOKUP(A671,$U$12:$AD$125,8),0,VLOOKUP(A672,U$12:$AD$125,8))</f>
        <v>0</v>
      </c>
      <c r="M672" s="147">
        <f>IF(L672&gt;0,VLOOKUP(L672,T$12:$AC$125,7),0)</f>
        <v>0</v>
      </c>
      <c r="N672" s="142">
        <f t="shared" si="267"/>
        <v>0</v>
      </c>
      <c r="O672" s="142">
        <f t="shared" ca="1" si="268"/>
        <v>11918.809499999999</v>
      </c>
      <c r="P672" s="148" t="str">
        <f t="shared" si="273"/>
        <v>A+J=</v>
      </c>
      <c r="Q672" s="149">
        <f t="shared" si="274"/>
        <v>44266</v>
      </c>
      <c r="R672" s="12"/>
      <c r="S672" s="12"/>
      <c r="T672" s="12"/>
      <c r="U672" s="12"/>
      <c r="V672" s="12"/>
      <c r="W672" s="12"/>
      <c r="X672" s="12"/>
      <c r="Y672" s="12"/>
      <c r="Z672" s="12"/>
      <c r="AA672" s="12"/>
      <c r="AB672" s="12"/>
      <c r="AC672" s="12"/>
      <c r="AD672" s="12"/>
      <c r="AE672" s="12"/>
      <c r="AF672" s="65" t="s">
        <v>66</v>
      </c>
      <c r="AG672" s="18" t="str">
        <f>$B$6</f>
        <v>LF001900255</v>
      </c>
      <c r="AH672" s="4" t="s">
        <v>16</v>
      </c>
      <c r="AI672" s="24" t="s">
        <v>17</v>
      </c>
      <c r="AJ672" s="7"/>
      <c r="AK672" s="24" t="s">
        <v>18</v>
      </c>
      <c r="AL672" s="65"/>
      <c r="AM672" s="7"/>
      <c r="AN672" s="4"/>
      <c r="AO672" s="9"/>
      <c r="AP672" s="43"/>
      <c r="AQ672" s="4"/>
      <c r="AR672" s="44" t="s">
        <v>21</v>
      </c>
      <c r="AS672" s="65" t="s">
        <v>21</v>
      </c>
      <c r="AT672" s="21"/>
      <c r="AU672" s="21"/>
      <c r="AV672" s="45"/>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row>
    <row r="673" spans="1:196" x14ac:dyDescent="0.2">
      <c r="A673" s="140">
        <f t="shared" si="269"/>
        <v>44188</v>
      </c>
      <c r="B673" s="141">
        <f t="shared" ca="1" si="275"/>
        <v>161931.26550000001</v>
      </c>
      <c r="C673" s="142">
        <f t="shared" si="270"/>
        <v>150000</v>
      </c>
      <c r="D673" s="143">
        <f ca="1">IF(A673&lt;$B$1,VLOOKUP(A673,[1]DI!$A$4:$B$15000,2,FALSE),0)</f>
        <v>1.9000000000000006E-2</v>
      </c>
      <c r="E673" s="142">
        <f t="shared" ca="1" si="276"/>
        <v>7.4690000000000005E-5</v>
      </c>
      <c r="F673" s="144">
        <f t="shared" si="271"/>
        <v>1.03</v>
      </c>
      <c r="G673" s="145">
        <f t="shared" ca="1" si="264"/>
        <v>1.0000769306999999</v>
      </c>
      <c r="H673" s="142">
        <f ca="1">TRUNC(PRODUCT(G$10:G672),15)</f>
        <v>1.0795417725179399</v>
      </c>
      <c r="I673" s="142">
        <f t="shared" si="272"/>
        <v>1</v>
      </c>
      <c r="J673" s="142">
        <f t="shared" ca="1" si="265"/>
        <v>1.0795417700000001</v>
      </c>
      <c r="K673" s="142">
        <f t="shared" ca="1" si="266"/>
        <v>11931.2655</v>
      </c>
      <c r="L673" s="146">
        <f>IF(VLOOKUP(A673,$U$12:$AD$125,8)=VLOOKUP(A672,$U$12:$AD$125,8),0,VLOOKUP(A673,U$12:$AD$125,8))</f>
        <v>0</v>
      </c>
      <c r="M673" s="147">
        <f>IF(L673&gt;0,VLOOKUP(L673,T$12:$AC$125,7),0)</f>
        <v>0</v>
      </c>
      <c r="N673" s="142">
        <f t="shared" si="267"/>
        <v>0</v>
      </c>
      <c r="O673" s="142">
        <f t="shared" ca="1" si="268"/>
        <v>11931.2655</v>
      </c>
      <c r="P673" s="148" t="str">
        <f t="shared" si="273"/>
        <v>A+J=</v>
      </c>
      <c r="Q673" s="149">
        <f t="shared" si="274"/>
        <v>44266</v>
      </c>
      <c r="R673" s="12"/>
      <c r="S673" s="12"/>
      <c r="T673" s="12"/>
      <c r="U673" s="12"/>
      <c r="V673" s="12"/>
      <c r="W673" s="12"/>
      <c r="X673" s="12"/>
      <c r="Y673" s="12"/>
      <c r="Z673" s="12"/>
      <c r="AA673" s="12"/>
      <c r="AB673" s="12"/>
      <c r="AC673" s="12"/>
      <c r="AD673" s="12"/>
      <c r="AE673" s="12"/>
      <c r="AF673" s="65" t="s">
        <v>66</v>
      </c>
      <c r="AG673" s="18"/>
      <c r="AH673" s="4"/>
      <c r="AI673" s="24"/>
      <c r="AJ673" s="7"/>
      <c r="AK673" s="24"/>
      <c r="AL673" s="65"/>
      <c r="AM673" s="7"/>
      <c r="AN673" s="4"/>
      <c r="AO673" s="9"/>
      <c r="AP673" s="43"/>
      <c r="AQ673" s="4"/>
      <c r="AR673" s="44" t="s">
        <v>25</v>
      </c>
      <c r="AS673" s="65" t="s">
        <v>14</v>
      </c>
      <c r="AT673" s="21"/>
      <c r="AU673" s="21"/>
      <c r="AV673" s="45"/>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row>
    <row r="674" spans="1:196" x14ac:dyDescent="0.2">
      <c r="A674" s="140">
        <f t="shared" si="269"/>
        <v>44189</v>
      </c>
      <c r="B674" s="141">
        <f t="shared" ca="1" si="275"/>
        <v>161943.723</v>
      </c>
      <c r="C674" s="142">
        <f t="shared" si="270"/>
        <v>150000</v>
      </c>
      <c r="D674" s="143">
        <f ca="1">IF(A674&lt;$B$1,VLOOKUP(A674,[1]DI!$A$4:$B$15000,2,FALSE),0)</f>
        <v>1.9000000000000006E-2</v>
      </c>
      <c r="E674" s="142">
        <f t="shared" ca="1" si="276"/>
        <v>7.4690000000000005E-5</v>
      </c>
      <c r="F674" s="144">
        <f t="shared" si="271"/>
        <v>1.03</v>
      </c>
      <c r="G674" s="145">
        <f t="shared" ca="1" si="264"/>
        <v>1.0000769306999999</v>
      </c>
      <c r="H674" s="142">
        <f ca="1">TRUNC(PRODUCT(G$10:G673),15)</f>
        <v>1.0796248224221701</v>
      </c>
      <c r="I674" s="142">
        <f t="shared" si="272"/>
        <v>1</v>
      </c>
      <c r="J674" s="142">
        <f t="shared" ca="1" si="265"/>
        <v>1.07962482</v>
      </c>
      <c r="K674" s="142">
        <f t="shared" ca="1" si="266"/>
        <v>11943.723</v>
      </c>
      <c r="L674" s="146">
        <f>IF(VLOOKUP(A674,$U$12:$AD$125,8)=VLOOKUP(A673,$U$12:$AD$125,8),0,VLOOKUP(A674,U$12:$AD$125,8))</f>
        <v>0</v>
      </c>
      <c r="M674" s="147">
        <f>IF(L674&gt;0,VLOOKUP(L674,T$12:$AC$125,7),0)</f>
        <v>0</v>
      </c>
      <c r="N674" s="142">
        <f t="shared" si="267"/>
        <v>0</v>
      </c>
      <c r="O674" s="142">
        <f t="shared" ca="1" si="268"/>
        <v>11943.723</v>
      </c>
      <c r="P674" s="148" t="str">
        <f t="shared" si="273"/>
        <v>A+J=</v>
      </c>
      <c r="Q674" s="149">
        <f t="shared" si="274"/>
        <v>44266</v>
      </c>
      <c r="R674" s="12"/>
      <c r="S674" s="12"/>
      <c r="T674" s="12"/>
      <c r="U674" s="12"/>
      <c r="V674" s="12"/>
      <c r="W674" s="12"/>
      <c r="X674" s="12"/>
      <c r="Y674" s="12"/>
      <c r="Z674" s="12"/>
      <c r="AA674" s="12"/>
      <c r="AB674" s="12"/>
      <c r="AC674" s="12"/>
      <c r="AD674" s="12"/>
      <c r="AE674" s="12"/>
      <c r="AF674" s="65"/>
      <c r="AG674" s="4" t="s">
        <v>27</v>
      </c>
      <c r="AH674" s="4" t="s">
        <v>27</v>
      </c>
      <c r="AI674" s="24" t="s">
        <v>28</v>
      </c>
      <c r="AJ674" s="7" t="s">
        <v>29</v>
      </c>
      <c r="AK674" s="6" t="s">
        <v>30</v>
      </c>
      <c r="AL674" s="113"/>
      <c r="AM674" s="19" t="s">
        <v>33</v>
      </c>
      <c r="AN674" s="4" t="s">
        <v>27</v>
      </c>
      <c r="AO674" s="9"/>
      <c r="AP674" s="43" t="s">
        <v>34</v>
      </c>
      <c r="AQ674" s="4" t="s">
        <v>27</v>
      </c>
      <c r="AR674" s="44" t="s">
        <v>35</v>
      </c>
      <c r="AS674" s="113"/>
      <c r="AT674" s="21"/>
      <c r="AU674" s="21"/>
      <c r="AV674" s="45"/>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row>
    <row r="675" spans="1:196" x14ac:dyDescent="0.2">
      <c r="A675" s="140">
        <f t="shared" si="269"/>
        <v>44190</v>
      </c>
      <c r="B675" s="141">
        <f t="shared" ca="1" si="275"/>
        <v>161956.182</v>
      </c>
      <c r="C675" s="142">
        <f t="shared" si="270"/>
        <v>150000</v>
      </c>
      <c r="D675" s="143">
        <f ca="1">IF(A675&lt;$B$1,VLOOKUP(A675,[1]DI!$A$4:$B$15000,2,FALSE),0)</f>
        <v>0</v>
      </c>
      <c r="E675" s="142">
        <f t="shared" ca="1" si="276"/>
        <v>0</v>
      </c>
      <c r="F675" s="144">
        <f t="shared" si="271"/>
        <v>1.03</v>
      </c>
      <c r="G675" s="145">
        <f t="shared" ca="1" si="264"/>
        <v>1</v>
      </c>
      <c r="H675" s="142">
        <f ca="1">TRUNC(PRODUCT(G$10:G674),15)</f>
        <v>1.0797078787154999</v>
      </c>
      <c r="I675" s="142">
        <f t="shared" si="272"/>
        <v>1</v>
      </c>
      <c r="J675" s="142">
        <f t="shared" ca="1" si="265"/>
        <v>1.07970788</v>
      </c>
      <c r="K675" s="142">
        <f t="shared" ca="1" si="266"/>
        <v>11956.182000000001</v>
      </c>
      <c r="L675" s="146">
        <f>IF(VLOOKUP(A675,$U$12:$AD$125,8)=VLOOKUP(A674,$U$12:$AD$125,8),0,VLOOKUP(A675,U$12:$AD$125,8))</f>
        <v>0</v>
      </c>
      <c r="M675" s="147">
        <f>IF(L675&gt;0,VLOOKUP(L675,T$12:$AC$125,7),0)</f>
        <v>0</v>
      </c>
      <c r="N675" s="142">
        <f t="shared" si="267"/>
        <v>0</v>
      </c>
      <c r="O675" s="142">
        <f t="shared" ca="1" si="268"/>
        <v>11956.182000000001</v>
      </c>
      <c r="P675" s="148" t="str">
        <f t="shared" si="273"/>
        <v>A+J=</v>
      </c>
      <c r="Q675" s="149">
        <f t="shared" si="274"/>
        <v>44266</v>
      </c>
      <c r="R675" s="12"/>
      <c r="S675" s="12"/>
      <c r="T675" s="12"/>
      <c r="U675" s="12"/>
      <c r="V675" s="12"/>
      <c r="W675" s="12"/>
      <c r="X675" s="12"/>
      <c r="Y675" s="12"/>
      <c r="Z675" s="12"/>
      <c r="AA675" s="12"/>
      <c r="AB675" s="12"/>
      <c r="AC675" s="12"/>
      <c r="AD675" s="12"/>
      <c r="AE675" s="12"/>
      <c r="AF675" s="113"/>
      <c r="AG675" s="18"/>
      <c r="AH675" s="18"/>
      <c r="AI675" s="6"/>
      <c r="AJ675" s="19"/>
      <c r="AK675" s="6"/>
      <c r="AL675" s="113"/>
      <c r="AM675" s="19"/>
      <c r="AN675" s="18"/>
      <c r="AO675" s="12"/>
      <c r="AP675" s="20"/>
      <c r="AQ675" s="18"/>
      <c r="AR675" s="13"/>
      <c r="AS675" s="116"/>
      <c r="AT675" s="21"/>
      <c r="AU675" s="21"/>
      <c r="AV675" s="45"/>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row>
    <row r="676" spans="1:196" x14ac:dyDescent="0.2">
      <c r="A676" s="140">
        <f t="shared" si="269"/>
        <v>44191</v>
      </c>
      <c r="B676" s="141">
        <f t="shared" ca="1" si="275"/>
        <v>161956.182</v>
      </c>
      <c r="C676" s="142">
        <f t="shared" si="270"/>
        <v>150000</v>
      </c>
      <c r="D676" s="143">
        <f ca="1">IF(A676&lt;$B$1,VLOOKUP(A676,[1]DI!$A$4:$B$15000,2,FALSE),0)</f>
        <v>0</v>
      </c>
      <c r="E676" s="142">
        <f t="shared" ca="1" si="276"/>
        <v>0</v>
      </c>
      <c r="F676" s="144">
        <f t="shared" si="271"/>
        <v>1.03</v>
      </c>
      <c r="G676" s="145">
        <f t="shared" ca="1" si="264"/>
        <v>1</v>
      </c>
      <c r="H676" s="142">
        <f ca="1">TRUNC(PRODUCT(G$10:G675),15)</f>
        <v>1.0797078787154999</v>
      </c>
      <c r="I676" s="142">
        <f t="shared" si="272"/>
        <v>1</v>
      </c>
      <c r="J676" s="142">
        <f t="shared" ca="1" si="265"/>
        <v>1.07970788</v>
      </c>
      <c r="K676" s="142">
        <f t="shared" ca="1" si="266"/>
        <v>11956.182000000001</v>
      </c>
      <c r="L676" s="146">
        <f>IF(VLOOKUP(A676,$U$12:$AD$125,8)=VLOOKUP(A675,$U$12:$AD$125,8),0,VLOOKUP(A676,U$12:$AD$125,8))</f>
        <v>0</v>
      </c>
      <c r="M676" s="147">
        <f>IF(L676&gt;0,VLOOKUP(L676,T$12:$AC$125,7),0)</f>
        <v>0</v>
      </c>
      <c r="N676" s="142">
        <f t="shared" si="267"/>
        <v>0</v>
      </c>
      <c r="O676" s="142">
        <f t="shared" ca="1" si="268"/>
        <v>11956.182000000001</v>
      </c>
      <c r="P676" s="148" t="str">
        <f t="shared" si="273"/>
        <v>A+J=</v>
      </c>
      <c r="Q676" s="149">
        <f t="shared" si="274"/>
        <v>44266</v>
      </c>
      <c r="R676" s="12"/>
      <c r="S676" s="12"/>
      <c r="T676" s="12"/>
      <c r="U676" s="12"/>
      <c r="V676" s="12"/>
      <c r="W676" s="12"/>
      <c r="X676" s="12"/>
      <c r="Y676" s="12"/>
      <c r="Z676" s="12"/>
      <c r="AA676" s="12"/>
      <c r="AB676" s="12"/>
      <c r="AC676" s="12"/>
      <c r="AD676" s="12"/>
      <c r="AE676" s="12"/>
      <c r="AF676" s="113">
        <f>(AF668+1)</f>
        <v>44035</v>
      </c>
      <c r="AG676" s="18">
        <f t="shared" ref="AG676:AK691" ca="1" si="280">VLOOKUP($AF676,$A$10:$Q$3625,(AG$1)+1)</f>
        <v>160600.098</v>
      </c>
      <c r="AH676" s="18">
        <f t="shared" si="280"/>
        <v>150000</v>
      </c>
      <c r="AI676" s="6">
        <f t="shared" ca="1" si="280"/>
        <v>2.1500000000000005E-2</v>
      </c>
      <c r="AJ676" s="19">
        <f t="shared" ca="1" si="280"/>
        <v>8.4419999999999995E-5</v>
      </c>
      <c r="AK676" s="6">
        <f t="shared" si="280"/>
        <v>1.03</v>
      </c>
      <c r="AL676" s="113">
        <f t="shared" ref="AL676:AL705" si="281">AF676</f>
        <v>44035</v>
      </c>
      <c r="AM676" s="19">
        <f t="shared" ref="AM676:AS691" ca="1" si="282">VLOOKUP($AF676,$A$10:$Q$3625,(AM$1)+1)</f>
        <v>1.0706673200000001</v>
      </c>
      <c r="AN676" s="18">
        <f t="shared" ca="1" si="282"/>
        <v>10600.098</v>
      </c>
      <c r="AO676" s="12">
        <f t="shared" si="282"/>
        <v>0</v>
      </c>
      <c r="AP676" s="20">
        <f t="shared" si="282"/>
        <v>0</v>
      </c>
      <c r="AQ676" s="18">
        <f t="shared" si="282"/>
        <v>0</v>
      </c>
      <c r="AR676" s="13" t="str">
        <f t="shared" si="282"/>
        <v>A+J=</v>
      </c>
      <c r="AS676" s="113">
        <f t="shared" si="282"/>
        <v>44266</v>
      </c>
      <c r="AT676" s="21"/>
      <c r="AU676" s="21"/>
      <c r="AV676" s="45"/>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row>
    <row r="677" spans="1:196" x14ac:dyDescent="0.2">
      <c r="A677" s="140">
        <f t="shared" si="269"/>
        <v>44192</v>
      </c>
      <c r="B677" s="141">
        <f t="shared" ca="1" si="275"/>
        <v>161956.182</v>
      </c>
      <c r="C677" s="142">
        <f t="shared" si="270"/>
        <v>150000</v>
      </c>
      <c r="D677" s="143">
        <f ca="1">IF(A677&lt;$B$1,VLOOKUP(A677,[1]DI!$A$4:$B$15000,2,FALSE),0)</f>
        <v>0</v>
      </c>
      <c r="E677" s="142">
        <f t="shared" ca="1" si="276"/>
        <v>0</v>
      </c>
      <c r="F677" s="144">
        <f t="shared" si="271"/>
        <v>1.03</v>
      </c>
      <c r="G677" s="145">
        <f t="shared" ca="1" si="264"/>
        <v>1</v>
      </c>
      <c r="H677" s="142">
        <f ca="1">TRUNC(PRODUCT(G$10:G676),15)</f>
        <v>1.0797078787154999</v>
      </c>
      <c r="I677" s="142">
        <f t="shared" si="272"/>
        <v>1</v>
      </c>
      <c r="J677" s="142">
        <f t="shared" ca="1" si="265"/>
        <v>1.07970788</v>
      </c>
      <c r="K677" s="142">
        <f t="shared" ca="1" si="266"/>
        <v>11956.182000000001</v>
      </c>
      <c r="L677" s="146">
        <f>IF(VLOOKUP(A677,$U$12:$AD$125,8)=VLOOKUP(A676,$U$12:$AD$125,8),0,VLOOKUP(A677,U$12:$AD$125,8))</f>
        <v>0</v>
      </c>
      <c r="M677" s="147">
        <f>IF(L677&gt;0,VLOOKUP(L677,T$12:$AC$125,7),0)</f>
        <v>0</v>
      </c>
      <c r="N677" s="142">
        <f t="shared" si="267"/>
        <v>0</v>
      </c>
      <c r="O677" s="142">
        <f t="shared" ca="1" si="268"/>
        <v>11956.182000000001</v>
      </c>
      <c r="P677" s="148" t="str">
        <f t="shared" si="273"/>
        <v>A+J=</v>
      </c>
      <c r="Q677" s="149">
        <f t="shared" si="274"/>
        <v>44266</v>
      </c>
      <c r="R677" s="12"/>
      <c r="S677" s="12"/>
      <c r="T677" s="12"/>
      <c r="U677" s="12"/>
      <c r="V677" s="12"/>
      <c r="W677" s="12"/>
      <c r="X677" s="12"/>
      <c r="Y677" s="12"/>
      <c r="Z677" s="12"/>
      <c r="AA677" s="12"/>
      <c r="AB677" s="12"/>
      <c r="AC677" s="12"/>
      <c r="AD677" s="12"/>
      <c r="AE677" s="12"/>
      <c r="AF677" s="113">
        <f t="shared" ref="AF677:AF705" si="283">(AF676+1)</f>
        <v>44036</v>
      </c>
      <c r="AG677" s="18">
        <f t="shared" ca="1" si="280"/>
        <v>160614.06150000001</v>
      </c>
      <c r="AH677" s="18">
        <f t="shared" si="280"/>
        <v>150000</v>
      </c>
      <c r="AI677" s="6">
        <f t="shared" ca="1" si="280"/>
        <v>2.1500000000000005E-2</v>
      </c>
      <c r="AJ677" s="19">
        <f t="shared" ca="1" si="280"/>
        <v>8.4419999999999995E-5</v>
      </c>
      <c r="AK677" s="6">
        <f t="shared" si="280"/>
        <v>1.03</v>
      </c>
      <c r="AL677" s="113">
        <f t="shared" si="281"/>
        <v>44036</v>
      </c>
      <c r="AM677" s="19">
        <f t="shared" ca="1" si="282"/>
        <v>1.0707604100000001</v>
      </c>
      <c r="AN677" s="18">
        <f t="shared" ca="1" si="282"/>
        <v>10614.0615</v>
      </c>
      <c r="AO677" s="12">
        <f t="shared" si="282"/>
        <v>0</v>
      </c>
      <c r="AP677" s="20">
        <f t="shared" si="282"/>
        <v>0</v>
      </c>
      <c r="AQ677" s="18">
        <f t="shared" si="282"/>
        <v>0</v>
      </c>
      <c r="AR677" s="13" t="str">
        <f t="shared" si="282"/>
        <v>A+J=</v>
      </c>
      <c r="AS677" s="113">
        <f t="shared" si="282"/>
        <v>44266</v>
      </c>
      <c r="AT677" s="21"/>
      <c r="AU677" s="21"/>
      <c r="AV677" s="45"/>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row>
    <row r="678" spans="1:196" x14ac:dyDescent="0.2">
      <c r="A678" s="140">
        <f t="shared" si="269"/>
        <v>44193</v>
      </c>
      <c r="B678" s="141">
        <f t="shared" ca="1" si="275"/>
        <v>161956.182</v>
      </c>
      <c r="C678" s="142">
        <f t="shared" si="270"/>
        <v>150000</v>
      </c>
      <c r="D678" s="143">
        <f ca="1">IF(A678&lt;$B$1,VLOOKUP(A678,[1]DI!$A$4:$B$15000,2,FALSE),0)</f>
        <v>1.9000000000000006E-2</v>
      </c>
      <c r="E678" s="142">
        <f t="shared" ca="1" si="276"/>
        <v>7.4690000000000005E-5</v>
      </c>
      <c r="F678" s="144">
        <f t="shared" si="271"/>
        <v>1.03</v>
      </c>
      <c r="G678" s="145">
        <f t="shared" ca="1" si="264"/>
        <v>1.0000769306999999</v>
      </c>
      <c r="H678" s="142">
        <f ca="1">TRUNC(PRODUCT(G$10:G677),15)</f>
        <v>1.0797078787154999</v>
      </c>
      <c r="I678" s="142">
        <f t="shared" si="272"/>
        <v>1</v>
      </c>
      <c r="J678" s="142">
        <f t="shared" ca="1" si="265"/>
        <v>1.07970788</v>
      </c>
      <c r="K678" s="142">
        <f t="shared" ca="1" si="266"/>
        <v>11956.182000000001</v>
      </c>
      <c r="L678" s="146">
        <f>IF(VLOOKUP(A678,$U$12:$AD$125,8)=VLOOKUP(A677,$U$12:$AD$125,8),0,VLOOKUP(A678,U$12:$AD$125,8))</f>
        <v>0</v>
      </c>
      <c r="M678" s="147">
        <f>IF(L678&gt;0,VLOOKUP(L678,T$12:$AC$125,7),0)</f>
        <v>0</v>
      </c>
      <c r="N678" s="142">
        <f t="shared" si="267"/>
        <v>0</v>
      </c>
      <c r="O678" s="142">
        <f t="shared" ca="1" si="268"/>
        <v>11956.182000000001</v>
      </c>
      <c r="P678" s="148" t="str">
        <f t="shared" si="273"/>
        <v>A+J=</v>
      </c>
      <c r="Q678" s="149">
        <f t="shared" si="274"/>
        <v>44266</v>
      </c>
      <c r="R678" s="12"/>
      <c r="S678" s="12"/>
      <c r="T678" s="12"/>
      <c r="U678" s="12"/>
      <c r="V678" s="12"/>
      <c r="W678" s="12"/>
      <c r="X678" s="12"/>
      <c r="Y678" s="12"/>
      <c r="Z678" s="12"/>
      <c r="AA678" s="12"/>
      <c r="AB678" s="12"/>
      <c r="AC678" s="12"/>
      <c r="AD678" s="12"/>
      <c r="AE678" s="12"/>
      <c r="AF678" s="113">
        <f t="shared" si="283"/>
        <v>44037</v>
      </c>
      <c r="AG678" s="18">
        <f t="shared" ca="1" si="280"/>
        <v>160628.02799999999</v>
      </c>
      <c r="AH678" s="18">
        <f t="shared" si="280"/>
        <v>150000</v>
      </c>
      <c r="AI678" s="6">
        <f t="shared" ca="1" si="280"/>
        <v>0</v>
      </c>
      <c r="AJ678" s="19">
        <f t="shared" ca="1" si="280"/>
        <v>0</v>
      </c>
      <c r="AK678" s="6">
        <f t="shared" si="280"/>
        <v>1.03</v>
      </c>
      <c r="AL678" s="113">
        <f t="shared" si="281"/>
        <v>44037</v>
      </c>
      <c r="AM678" s="19">
        <f t="shared" ca="1" si="282"/>
        <v>1.07085352</v>
      </c>
      <c r="AN678" s="18">
        <f t="shared" ca="1" si="282"/>
        <v>10628.028</v>
      </c>
      <c r="AO678" s="12">
        <f t="shared" si="282"/>
        <v>0</v>
      </c>
      <c r="AP678" s="20">
        <f t="shared" si="282"/>
        <v>0</v>
      </c>
      <c r="AQ678" s="18">
        <f t="shared" si="282"/>
        <v>0</v>
      </c>
      <c r="AR678" s="13" t="str">
        <f t="shared" si="282"/>
        <v>A+J=</v>
      </c>
      <c r="AS678" s="113">
        <f t="shared" si="282"/>
        <v>44266</v>
      </c>
      <c r="AT678" s="21"/>
      <c r="AU678" s="21"/>
      <c r="AV678" s="45"/>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row>
    <row r="679" spans="1:196" x14ac:dyDescent="0.2">
      <c r="A679" s="140">
        <f t="shared" si="269"/>
        <v>44194</v>
      </c>
      <c r="B679" s="141">
        <f t="shared" ca="1" si="275"/>
        <v>161968.641</v>
      </c>
      <c r="C679" s="142">
        <f t="shared" si="270"/>
        <v>150000</v>
      </c>
      <c r="D679" s="143">
        <f ca="1">IF(A679&lt;$B$1,VLOOKUP(A679,[1]DI!$A$4:$B$15000,2,FALSE),0)</f>
        <v>1.9000000000000006E-2</v>
      </c>
      <c r="E679" s="142">
        <f t="shared" ca="1" si="276"/>
        <v>7.4690000000000005E-5</v>
      </c>
      <c r="F679" s="144">
        <f t="shared" si="271"/>
        <v>1.03</v>
      </c>
      <c r="G679" s="145">
        <f t="shared" ca="1" si="264"/>
        <v>1.0000769306999999</v>
      </c>
      <c r="H679" s="142">
        <f ca="1">TRUNC(PRODUCT(G$10:G678),15)</f>
        <v>1.0797909413984099</v>
      </c>
      <c r="I679" s="142">
        <f t="shared" si="272"/>
        <v>1</v>
      </c>
      <c r="J679" s="142">
        <f t="shared" ca="1" si="265"/>
        <v>1.0797909400000001</v>
      </c>
      <c r="K679" s="142">
        <f t="shared" ca="1" si="266"/>
        <v>11968.641</v>
      </c>
      <c r="L679" s="146">
        <f>IF(VLOOKUP(A679,$U$12:$AD$125,8)=VLOOKUP(A678,$U$12:$AD$125,8),0,VLOOKUP(A679,U$12:$AD$125,8))</f>
        <v>0</v>
      </c>
      <c r="M679" s="147">
        <f>IF(L679&gt;0,VLOOKUP(L679,T$12:$AC$125,7),0)</f>
        <v>0</v>
      </c>
      <c r="N679" s="142">
        <f t="shared" si="267"/>
        <v>0</v>
      </c>
      <c r="O679" s="142">
        <f t="shared" ca="1" si="268"/>
        <v>11968.641</v>
      </c>
      <c r="P679" s="148" t="str">
        <f t="shared" si="273"/>
        <v>A+J=</v>
      </c>
      <c r="Q679" s="149">
        <f t="shared" si="274"/>
        <v>44266</v>
      </c>
      <c r="R679" s="12"/>
      <c r="S679" s="12"/>
      <c r="T679" s="12"/>
      <c r="U679" s="12"/>
      <c r="V679" s="12"/>
      <c r="W679" s="12"/>
      <c r="X679" s="12"/>
      <c r="Y679" s="12"/>
      <c r="Z679" s="12"/>
      <c r="AA679" s="12"/>
      <c r="AB679" s="12"/>
      <c r="AC679" s="12"/>
      <c r="AD679" s="12"/>
      <c r="AE679" s="12"/>
      <c r="AF679" s="113">
        <f t="shared" si="283"/>
        <v>44038</v>
      </c>
      <c r="AG679" s="18">
        <f t="shared" ca="1" si="280"/>
        <v>160628.02799999999</v>
      </c>
      <c r="AH679" s="18">
        <f t="shared" si="280"/>
        <v>150000</v>
      </c>
      <c r="AI679" s="6">
        <f t="shared" ca="1" si="280"/>
        <v>0</v>
      </c>
      <c r="AJ679" s="19">
        <f t="shared" ca="1" si="280"/>
        <v>0</v>
      </c>
      <c r="AK679" s="6">
        <f t="shared" si="280"/>
        <v>1.03</v>
      </c>
      <c r="AL679" s="113">
        <f t="shared" si="281"/>
        <v>44038</v>
      </c>
      <c r="AM679" s="19">
        <f t="shared" ca="1" si="282"/>
        <v>1.07085352</v>
      </c>
      <c r="AN679" s="18">
        <f t="shared" ca="1" si="282"/>
        <v>10628.028</v>
      </c>
      <c r="AO679" s="12">
        <f t="shared" si="282"/>
        <v>0</v>
      </c>
      <c r="AP679" s="20">
        <f t="shared" si="282"/>
        <v>0</v>
      </c>
      <c r="AQ679" s="18">
        <f t="shared" si="282"/>
        <v>0</v>
      </c>
      <c r="AR679" s="13" t="str">
        <f t="shared" si="282"/>
        <v>A+J=</v>
      </c>
      <c r="AS679" s="113">
        <f t="shared" si="282"/>
        <v>44266</v>
      </c>
      <c r="AT679" s="21"/>
      <c r="AU679" s="21"/>
      <c r="AV679" s="45"/>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row>
    <row r="680" spans="1:196" x14ac:dyDescent="0.2">
      <c r="A680" s="140">
        <f t="shared" si="269"/>
        <v>44195</v>
      </c>
      <c r="B680" s="141">
        <f t="shared" ca="1" si="275"/>
        <v>161981.10149999999</v>
      </c>
      <c r="C680" s="142">
        <f t="shared" si="270"/>
        <v>150000</v>
      </c>
      <c r="D680" s="143">
        <f ca="1">IF(A680&lt;$B$1,VLOOKUP(A680,[1]DI!$A$4:$B$15000,2,FALSE),0)</f>
        <v>1.9000000000000006E-2</v>
      </c>
      <c r="E680" s="142">
        <f t="shared" ca="1" si="276"/>
        <v>7.4690000000000005E-5</v>
      </c>
      <c r="F680" s="144">
        <f t="shared" si="271"/>
        <v>1.03</v>
      </c>
      <c r="G680" s="145">
        <f t="shared" ca="1" si="264"/>
        <v>1.0000769306999999</v>
      </c>
      <c r="H680" s="142">
        <f ca="1">TRUNC(PRODUCT(G$10:G679),15)</f>
        <v>1.07987401047138</v>
      </c>
      <c r="I680" s="142">
        <f t="shared" si="272"/>
        <v>1</v>
      </c>
      <c r="J680" s="142">
        <f t="shared" ca="1" si="265"/>
        <v>1.0798740099999999</v>
      </c>
      <c r="K680" s="142">
        <f t="shared" ca="1" si="266"/>
        <v>11981.101500000001</v>
      </c>
      <c r="L680" s="146">
        <f>IF(VLOOKUP(A680,$U$12:$AD$125,8)=VLOOKUP(A679,$U$12:$AD$125,8),0,VLOOKUP(A680,U$12:$AD$125,8))</f>
        <v>0</v>
      </c>
      <c r="M680" s="147">
        <f>IF(L680&gt;0,VLOOKUP(L680,T$12:$AC$125,7),0)</f>
        <v>0</v>
      </c>
      <c r="N680" s="142">
        <f t="shared" si="267"/>
        <v>0</v>
      </c>
      <c r="O680" s="142">
        <f t="shared" ca="1" si="268"/>
        <v>11981.101500000001</v>
      </c>
      <c r="P680" s="148" t="str">
        <f t="shared" si="273"/>
        <v>A+J=</v>
      </c>
      <c r="Q680" s="149">
        <f t="shared" si="274"/>
        <v>44266</v>
      </c>
      <c r="R680" s="12"/>
      <c r="S680" s="12"/>
      <c r="T680" s="12"/>
      <c r="U680" s="12"/>
      <c r="V680" s="12"/>
      <c r="W680" s="12"/>
      <c r="X680" s="12"/>
      <c r="Y680" s="12"/>
      <c r="Z680" s="12"/>
      <c r="AA680" s="12"/>
      <c r="AB680" s="12"/>
      <c r="AC680" s="12"/>
      <c r="AD680" s="12"/>
      <c r="AE680" s="12"/>
      <c r="AF680" s="113">
        <f t="shared" si="283"/>
        <v>44039</v>
      </c>
      <c r="AG680" s="18">
        <f t="shared" ca="1" si="280"/>
        <v>160628.02799999999</v>
      </c>
      <c r="AH680" s="18">
        <f t="shared" si="280"/>
        <v>150000</v>
      </c>
      <c r="AI680" s="6">
        <f t="shared" ca="1" si="280"/>
        <v>2.1500000000000005E-2</v>
      </c>
      <c r="AJ680" s="19">
        <f t="shared" ca="1" si="280"/>
        <v>8.4419999999999995E-5</v>
      </c>
      <c r="AK680" s="6">
        <f t="shared" si="280"/>
        <v>1.03</v>
      </c>
      <c r="AL680" s="113">
        <f t="shared" si="281"/>
        <v>44039</v>
      </c>
      <c r="AM680" s="19">
        <f t="shared" ca="1" si="282"/>
        <v>1.07085352</v>
      </c>
      <c r="AN680" s="18">
        <f t="shared" ca="1" si="282"/>
        <v>10628.028</v>
      </c>
      <c r="AO680" s="12">
        <f t="shared" si="282"/>
        <v>0</v>
      </c>
      <c r="AP680" s="20">
        <f t="shared" si="282"/>
        <v>0</v>
      </c>
      <c r="AQ680" s="18">
        <f t="shared" si="282"/>
        <v>0</v>
      </c>
      <c r="AR680" s="13" t="str">
        <f t="shared" si="282"/>
        <v>A+J=</v>
      </c>
      <c r="AS680" s="113">
        <f t="shared" si="282"/>
        <v>44266</v>
      </c>
      <c r="AT680" s="21"/>
      <c r="AU680" s="21"/>
      <c r="AV680" s="45"/>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row>
    <row r="681" spans="1:196" x14ac:dyDescent="0.2">
      <c r="A681" s="140">
        <f t="shared" si="269"/>
        <v>44196</v>
      </c>
      <c r="B681" s="141">
        <f t="shared" ca="1" si="275"/>
        <v>161993.56349999999</v>
      </c>
      <c r="C681" s="142">
        <f t="shared" si="270"/>
        <v>150000</v>
      </c>
      <c r="D681" s="143">
        <f ca="1">IF(A681&lt;$B$1,VLOOKUP(A681,[1]DI!$A$4:$B$15000,2,FALSE),0)</f>
        <v>1.9000000000000006E-2</v>
      </c>
      <c r="E681" s="142">
        <f t="shared" ca="1" si="276"/>
        <v>7.4690000000000005E-5</v>
      </c>
      <c r="F681" s="144">
        <f t="shared" si="271"/>
        <v>1.03</v>
      </c>
      <c r="G681" s="145">
        <f t="shared" ca="1" si="264"/>
        <v>1.0000769306999999</v>
      </c>
      <c r="H681" s="142">
        <f ca="1">TRUNC(PRODUCT(G$10:G680),15)</f>
        <v>1.0799570859349199</v>
      </c>
      <c r="I681" s="142">
        <f t="shared" si="272"/>
        <v>1</v>
      </c>
      <c r="J681" s="142">
        <f t="shared" ca="1" si="265"/>
        <v>1.07995709</v>
      </c>
      <c r="K681" s="142">
        <f t="shared" ca="1" si="266"/>
        <v>11993.5635</v>
      </c>
      <c r="L681" s="146">
        <f>IF(VLOOKUP(A681,$U$12:$AD$125,8)=VLOOKUP(A680,$U$12:$AD$125,8),0,VLOOKUP(A681,U$12:$AD$125,8))</f>
        <v>0</v>
      </c>
      <c r="M681" s="147">
        <f>IF(L681&gt;0,VLOOKUP(L681,T$12:$AC$125,7),0)</f>
        <v>0</v>
      </c>
      <c r="N681" s="142">
        <f t="shared" si="267"/>
        <v>0</v>
      </c>
      <c r="O681" s="142">
        <f t="shared" ca="1" si="268"/>
        <v>11993.5635</v>
      </c>
      <c r="P681" s="148" t="str">
        <f t="shared" si="273"/>
        <v>A+J=</v>
      </c>
      <c r="Q681" s="149">
        <f t="shared" si="274"/>
        <v>44266</v>
      </c>
      <c r="R681" s="12"/>
      <c r="S681" s="12"/>
      <c r="T681" s="12"/>
      <c r="U681" s="12"/>
      <c r="V681" s="12"/>
      <c r="W681" s="12"/>
      <c r="X681" s="12"/>
      <c r="Y681" s="12"/>
      <c r="Z681" s="12"/>
      <c r="AA681" s="12"/>
      <c r="AB681" s="12"/>
      <c r="AC681" s="12"/>
      <c r="AD681" s="12"/>
      <c r="AE681" s="12"/>
      <c r="AF681" s="113">
        <f t="shared" si="283"/>
        <v>44040</v>
      </c>
      <c r="AG681" s="18">
        <f t="shared" ca="1" si="280"/>
        <v>160641.9945</v>
      </c>
      <c r="AH681" s="18">
        <f t="shared" si="280"/>
        <v>150000</v>
      </c>
      <c r="AI681" s="6">
        <f t="shared" ca="1" si="280"/>
        <v>2.1500000000000005E-2</v>
      </c>
      <c r="AJ681" s="19">
        <f t="shared" ca="1" si="280"/>
        <v>8.4419999999999995E-5</v>
      </c>
      <c r="AK681" s="6">
        <f t="shared" si="280"/>
        <v>1.03</v>
      </c>
      <c r="AL681" s="113">
        <f t="shared" si="281"/>
        <v>44040</v>
      </c>
      <c r="AM681" s="19">
        <f t="shared" ca="1" si="282"/>
        <v>1.0709466299999999</v>
      </c>
      <c r="AN681" s="18">
        <f t="shared" ca="1" si="282"/>
        <v>10641.994500000001</v>
      </c>
      <c r="AO681" s="12">
        <f t="shared" si="282"/>
        <v>0</v>
      </c>
      <c r="AP681" s="20">
        <f t="shared" si="282"/>
        <v>0</v>
      </c>
      <c r="AQ681" s="18">
        <f t="shared" si="282"/>
        <v>0</v>
      </c>
      <c r="AR681" s="13" t="str">
        <f t="shared" si="282"/>
        <v>A+J=</v>
      </c>
      <c r="AS681" s="113">
        <f t="shared" si="282"/>
        <v>44266</v>
      </c>
      <c r="AT681" s="21"/>
      <c r="AU681" s="21"/>
      <c r="AV681" s="45"/>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row>
    <row r="682" spans="1:196" x14ac:dyDescent="0.2">
      <c r="A682" s="140">
        <f t="shared" si="269"/>
        <v>44197</v>
      </c>
      <c r="B682" s="141">
        <f t="shared" ca="1" si="275"/>
        <v>162006.02549999999</v>
      </c>
      <c r="C682" s="142">
        <f t="shared" si="270"/>
        <v>150000</v>
      </c>
      <c r="D682" s="143">
        <f ca="1">IF(A682&lt;$B$1,VLOOKUP(A682,[1]DI!$A$4:$B$15000,2,FALSE),0)</f>
        <v>0</v>
      </c>
      <c r="E682" s="142">
        <f t="shared" ca="1" si="276"/>
        <v>0</v>
      </c>
      <c r="F682" s="144">
        <f t="shared" si="271"/>
        <v>1.03</v>
      </c>
      <c r="G682" s="145">
        <f t="shared" ca="1" si="264"/>
        <v>1</v>
      </c>
      <c r="H682" s="142">
        <f ca="1">TRUNC(PRODUCT(G$10:G681),15)</f>
        <v>1.08004016778951</v>
      </c>
      <c r="I682" s="142">
        <f t="shared" si="272"/>
        <v>1</v>
      </c>
      <c r="J682" s="142">
        <f t="shared" ca="1" si="265"/>
        <v>1.08004017</v>
      </c>
      <c r="K682" s="142">
        <f t="shared" ca="1" si="266"/>
        <v>12006.0255</v>
      </c>
      <c r="L682" s="146">
        <f>IF(VLOOKUP(A682,$U$12:$AD$125,8)=VLOOKUP(A681,$U$12:$AD$125,8),0,VLOOKUP(A682,U$12:$AD$125,8))</f>
        <v>0</v>
      </c>
      <c r="M682" s="147">
        <f>IF(L682&gt;0,VLOOKUP(L682,T$12:$AC$125,7),0)</f>
        <v>0</v>
      </c>
      <c r="N682" s="142">
        <f t="shared" si="267"/>
        <v>0</v>
      </c>
      <c r="O682" s="142">
        <f t="shared" ca="1" si="268"/>
        <v>12006.0255</v>
      </c>
      <c r="P682" s="148" t="str">
        <f t="shared" si="273"/>
        <v>A+J=</v>
      </c>
      <c r="Q682" s="149">
        <f t="shared" si="274"/>
        <v>44266</v>
      </c>
      <c r="R682" s="12"/>
      <c r="S682" s="12"/>
      <c r="T682" s="12"/>
      <c r="U682" s="12"/>
      <c r="V682" s="12"/>
      <c r="W682" s="12"/>
      <c r="X682" s="12"/>
      <c r="Y682" s="12"/>
      <c r="Z682" s="12"/>
      <c r="AA682" s="12"/>
      <c r="AB682" s="12"/>
      <c r="AC682" s="12"/>
      <c r="AD682" s="12"/>
      <c r="AE682" s="12"/>
      <c r="AF682" s="113">
        <f t="shared" si="283"/>
        <v>44041</v>
      </c>
      <c r="AG682" s="18">
        <f t="shared" ca="1" si="280"/>
        <v>160655.96400000001</v>
      </c>
      <c r="AH682" s="18">
        <f t="shared" si="280"/>
        <v>150000</v>
      </c>
      <c r="AI682" s="6">
        <f t="shared" ca="1" si="280"/>
        <v>2.1500000000000005E-2</v>
      </c>
      <c r="AJ682" s="19">
        <f t="shared" ca="1" si="280"/>
        <v>8.4419999999999995E-5</v>
      </c>
      <c r="AK682" s="6">
        <f t="shared" si="280"/>
        <v>1.03</v>
      </c>
      <c r="AL682" s="113">
        <f t="shared" si="281"/>
        <v>44041</v>
      </c>
      <c r="AM682" s="19">
        <f t="shared" ca="1" si="282"/>
        <v>1.0710397599999999</v>
      </c>
      <c r="AN682" s="18">
        <f t="shared" ca="1" si="282"/>
        <v>10655.964</v>
      </c>
      <c r="AO682" s="12">
        <f t="shared" si="282"/>
        <v>0</v>
      </c>
      <c r="AP682" s="20">
        <f t="shared" si="282"/>
        <v>0</v>
      </c>
      <c r="AQ682" s="18">
        <f t="shared" si="282"/>
        <v>0</v>
      </c>
      <c r="AR682" s="13" t="str">
        <f t="shared" si="282"/>
        <v>A+J=</v>
      </c>
      <c r="AS682" s="113">
        <f t="shared" si="282"/>
        <v>44266</v>
      </c>
      <c r="AT682" s="21"/>
      <c r="AU682" s="21"/>
      <c r="AV682" s="45"/>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row>
    <row r="683" spans="1:196" x14ac:dyDescent="0.2">
      <c r="A683" s="140">
        <f t="shared" si="269"/>
        <v>44198</v>
      </c>
      <c r="B683" s="141">
        <f t="shared" ca="1" si="275"/>
        <v>162006.02549999999</v>
      </c>
      <c r="C683" s="142">
        <f t="shared" si="270"/>
        <v>150000</v>
      </c>
      <c r="D683" s="143">
        <f ca="1">IF(A683&lt;$B$1,VLOOKUP(A683,[1]DI!$A$4:$B$15000,2,FALSE),0)</f>
        <v>0</v>
      </c>
      <c r="E683" s="142">
        <f t="shared" ca="1" si="276"/>
        <v>0</v>
      </c>
      <c r="F683" s="144">
        <f t="shared" si="271"/>
        <v>1.03</v>
      </c>
      <c r="G683" s="145">
        <f t="shared" ca="1" si="264"/>
        <v>1</v>
      </c>
      <c r="H683" s="142">
        <f ca="1">TRUNC(PRODUCT(G$10:G682),15)</f>
        <v>1.08004016778951</v>
      </c>
      <c r="I683" s="142">
        <f t="shared" si="272"/>
        <v>1</v>
      </c>
      <c r="J683" s="142">
        <f t="shared" ca="1" si="265"/>
        <v>1.08004017</v>
      </c>
      <c r="K683" s="142">
        <f t="shared" ca="1" si="266"/>
        <v>12006.0255</v>
      </c>
      <c r="L683" s="146">
        <f>IF(VLOOKUP(A683,$U$12:$AD$125,8)=VLOOKUP(A682,$U$12:$AD$125,8),0,VLOOKUP(A683,U$12:$AD$125,8))</f>
        <v>0</v>
      </c>
      <c r="M683" s="147">
        <f>IF(L683&gt;0,VLOOKUP(L683,T$12:$AC$125,7),0)</f>
        <v>0</v>
      </c>
      <c r="N683" s="142">
        <f t="shared" si="267"/>
        <v>0</v>
      </c>
      <c r="O683" s="142">
        <f t="shared" ca="1" si="268"/>
        <v>12006.0255</v>
      </c>
      <c r="P683" s="148" t="str">
        <f t="shared" si="273"/>
        <v>A+J=</v>
      </c>
      <c r="Q683" s="149">
        <f t="shared" si="274"/>
        <v>44266</v>
      </c>
      <c r="R683" s="12"/>
      <c r="S683" s="12"/>
      <c r="T683" s="12"/>
      <c r="U683" s="12"/>
      <c r="V683" s="12"/>
      <c r="W683" s="12"/>
      <c r="X683" s="12"/>
      <c r="Y683" s="12"/>
      <c r="Z683" s="12"/>
      <c r="AA683" s="12"/>
      <c r="AB683" s="12"/>
      <c r="AC683" s="12"/>
      <c r="AD683" s="12"/>
      <c r="AE683" s="12"/>
      <c r="AF683" s="113">
        <f t="shared" si="283"/>
        <v>44042</v>
      </c>
      <c r="AG683" s="18">
        <f t="shared" ca="1" si="280"/>
        <v>160669.932</v>
      </c>
      <c r="AH683" s="18">
        <f t="shared" si="280"/>
        <v>150000</v>
      </c>
      <c r="AI683" s="6">
        <f t="shared" ca="1" si="280"/>
        <v>2.1500000000000005E-2</v>
      </c>
      <c r="AJ683" s="19">
        <f t="shared" ca="1" si="280"/>
        <v>8.4419999999999995E-5</v>
      </c>
      <c r="AK683" s="6">
        <f t="shared" si="280"/>
        <v>1.03</v>
      </c>
      <c r="AL683" s="113">
        <f t="shared" si="281"/>
        <v>44042</v>
      </c>
      <c r="AM683" s="19">
        <f t="shared" ca="1" si="282"/>
        <v>1.07113288</v>
      </c>
      <c r="AN683" s="18">
        <f t="shared" ca="1" si="282"/>
        <v>10669.932000000001</v>
      </c>
      <c r="AO683" s="12">
        <f t="shared" si="282"/>
        <v>0</v>
      </c>
      <c r="AP683" s="20">
        <f t="shared" si="282"/>
        <v>0</v>
      </c>
      <c r="AQ683" s="18">
        <f t="shared" si="282"/>
        <v>0</v>
      </c>
      <c r="AR683" s="13" t="str">
        <f t="shared" si="282"/>
        <v>A+J=</v>
      </c>
      <c r="AS683" s="113">
        <f t="shared" si="282"/>
        <v>44266</v>
      </c>
      <c r="AT683" s="21"/>
      <c r="AU683" s="21"/>
      <c r="AV683" s="45"/>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row>
    <row r="684" spans="1:196" x14ac:dyDescent="0.2">
      <c r="A684" s="140">
        <f t="shared" si="269"/>
        <v>44199</v>
      </c>
      <c r="B684" s="141">
        <f t="shared" ca="1" si="275"/>
        <v>162006.02549999999</v>
      </c>
      <c r="C684" s="142">
        <f t="shared" si="270"/>
        <v>150000</v>
      </c>
      <c r="D684" s="143">
        <f ca="1">IF(A684&lt;$B$1,VLOOKUP(A684,[1]DI!$A$4:$B$15000,2,FALSE),0)</f>
        <v>0</v>
      </c>
      <c r="E684" s="142">
        <f t="shared" ca="1" si="276"/>
        <v>0</v>
      </c>
      <c r="F684" s="144">
        <f t="shared" si="271"/>
        <v>1.03</v>
      </c>
      <c r="G684" s="145">
        <f t="shared" ca="1" si="264"/>
        <v>1</v>
      </c>
      <c r="H684" s="142">
        <f ca="1">TRUNC(PRODUCT(G$10:G683),15)</f>
        <v>1.08004016778951</v>
      </c>
      <c r="I684" s="142">
        <f t="shared" si="272"/>
        <v>1</v>
      </c>
      <c r="J684" s="142">
        <f t="shared" ca="1" si="265"/>
        <v>1.08004017</v>
      </c>
      <c r="K684" s="142">
        <f t="shared" ca="1" si="266"/>
        <v>12006.0255</v>
      </c>
      <c r="L684" s="146">
        <f>IF(VLOOKUP(A684,$U$12:$AD$125,8)=VLOOKUP(A683,$U$12:$AD$125,8),0,VLOOKUP(A684,U$12:$AD$125,8))</f>
        <v>0</v>
      </c>
      <c r="M684" s="147">
        <f>IF(L684&gt;0,VLOOKUP(L684,T$12:$AC$125,7),0)</f>
        <v>0</v>
      </c>
      <c r="N684" s="142">
        <f t="shared" si="267"/>
        <v>0</v>
      </c>
      <c r="O684" s="142">
        <f t="shared" ca="1" si="268"/>
        <v>12006.0255</v>
      </c>
      <c r="P684" s="148" t="str">
        <f t="shared" si="273"/>
        <v>A+J=</v>
      </c>
      <c r="Q684" s="149">
        <f t="shared" si="274"/>
        <v>44266</v>
      </c>
      <c r="R684" s="12"/>
      <c r="S684" s="12"/>
      <c r="T684" s="12"/>
      <c r="U684" s="12"/>
      <c r="V684" s="12"/>
      <c r="W684" s="12"/>
      <c r="X684" s="12"/>
      <c r="Y684" s="12"/>
      <c r="Z684" s="12"/>
      <c r="AA684" s="12"/>
      <c r="AB684" s="12"/>
      <c r="AC684" s="12"/>
      <c r="AD684" s="12"/>
      <c r="AE684" s="12"/>
      <c r="AF684" s="113">
        <f t="shared" si="283"/>
        <v>44043</v>
      </c>
      <c r="AG684" s="18">
        <f t="shared" ca="1" si="280"/>
        <v>160683.90299999999</v>
      </c>
      <c r="AH684" s="18">
        <f t="shared" si="280"/>
        <v>150000</v>
      </c>
      <c r="AI684" s="6">
        <f t="shared" ca="1" si="280"/>
        <v>2.1500000000000005E-2</v>
      </c>
      <c r="AJ684" s="19">
        <f t="shared" ca="1" si="280"/>
        <v>8.4419999999999995E-5</v>
      </c>
      <c r="AK684" s="6">
        <f t="shared" si="280"/>
        <v>1.03</v>
      </c>
      <c r="AL684" s="113">
        <f t="shared" si="281"/>
        <v>44043</v>
      </c>
      <c r="AM684" s="19">
        <f t="shared" ca="1" si="282"/>
        <v>1.0712260199999999</v>
      </c>
      <c r="AN684" s="18">
        <f t="shared" ca="1" si="282"/>
        <v>10683.903</v>
      </c>
      <c r="AO684" s="12">
        <f t="shared" si="282"/>
        <v>0</v>
      </c>
      <c r="AP684" s="20">
        <f t="shared" si="282"/>
        <v>0</v>
      </c>
      <c r="AQ684" s="18">
        <f t="shared" si="282"/>
        <v>0</v>
      </c>
      <c r="AR684" s="13" t="str">
        <f t="shared" si="282"/>
        <v>A+J=</v>
      </c>
      <c r="AS684" s="113">
        <f t="shared" si="282"/>
        <v>44266</v>
      </c>
      <c r="AT684" s="21"/>
      <c r="AU684" s="21"/>
      <c r="AV684" s="45"/>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row>
    <row r="685" spans="1:196" x14ac:dyDescent="0.2">
      <c r="A685" s="140">
        <f t="shared" si="269"/>
        <v>44200</v>
      </c>
      <c r="B685" s="141">
        <f t="shared" ca="1" si="275"/>
        <v>162006.02549999999</v>
      </c>
      <c r="C685" s="142">
        <f t="shared" si="270"/>
        <v>150000</v>
      </c>
      <c r="D685" s="143">
        <f ca="1">IF(A685&lt;$B$1,VLOOKUP(A685,[1]DI!$A$4:$B$15000,2,FALSE),0)</f>
        <v>1.9000000000000006E-2</v>
      </c>
      <c r="E685" s="142">
        <f t="shared" ca="1" si="276"/>
        <v>7.4690000000000005E-5</v>
      </c>
      <c r="F685" s="144">
        <f t="shared" si="271"/>
        <v>1.03</v>
      </c>
      <c r="G685" s="145">
        <f t="shared" ca="1" si="264"/>
        <v>1.0000769306999999</v>
      </c>
      <c r="H685" s="142">
        <f ca="1">TRUNC(PRODUCT(G$10:G684),15)</f>
        <v>1.08004016778951</v>
      </c>
      <c r="I685" s="142">
        <f t="shared" si="272"/>
        <v>1</v>
      </c>
      <c r="J685" s="142">
        <f t="shared" ca="1" si="265"/>
        <v>1.08004017</v>
      </c>
      <c r="K685" s="142">
        <f t="shared" ca="1" si="266"/>
        <v>12006.0255</v>
      </c>
      <c r="L685" s="146">
        <f>IF(VLOOKUP(A685,$U$12:$AD$125,8)=VLOOKUP(A684,$U$12:$AD$125,8),0,VLOOKUP(A685,U$12:$AD$125,8))</f>
        <v>0</v>
      </c>
      <c r="M685" s="147">
        <f>IF(L685&gt;0,VLOOKUP(L685,T$12:$AC$125,7),0)</f>
        <v>0</v>
      </c>
      <c r="N685" s="142">
        <f t="shared" si="267"/>
        <v>0</v>
      </c>
      <c r="O685" s="142">
        <f t="shared" ca="1" si="268"/>
        <v>12006.0255</v>
      </c>
      <c r="P685" s="148" t="str">
        <f t="shared" si="273"/>
        <v>A+J=</v>
      </c>
      <c r="Q685" s="149">
        <f t="shared" si="274"/>
        <v>44266</v>
      </c>
      <c r="R685" s="12"/>
      <c r="S685" s="12"/>
      <c r="T685" s="12"/>
      <c r="U685" s="12"/>
      <c r="V685" s="12"/>
      <c r="W685" s="12"/>
      <c r="X685" s="12"/>
      <c r="Y685" s="12"/>
      <c r="Z685" s="12"/>
      <c r="AA685" s="12"/>
      <c r="AB685" s="12"/>
      <c r="AC685" s="12"/>
      <c r="AD685" s="12"/>
      <c r="AE685" s="12"/>
      <c r="AF685" s="113">
        <f t="shared" si="283"/>
        <v>44044</v>
      </c>
      <c r="AG685" s="18">
        <f t="shared" ca="1" si="280"/>
        <v>160697.87549999999</v>
      </c>
      <c r="AH685" s="18">
        <f t="shared" si="280"/>
        <v>150000</v>
      </c>
      <c r="AI685" s="6">
        <f t="shared" ca="1" si="280"/>
        <v>0</v>
      </c>
      <c r="AJ685" s="19">
        <f t="shared" ca="1" si="280"/>
        <v>0</v>
      </c>
      <c r="AK685" s="6">
        <f t="shared" si="280"/>
        <v>1.03</v>
      </c>
      <c r="AL685" s="113">
        <f t="shared" si="281"/>
        <v>44044</v>
      </c>
      <c r="AM685" s="19">
        <f t="shared" ca="1" si="282"/>
        <v>1.07131917</v>
      </c>
      <c r="AN685" s="18">
        <f t="shared" ca="1" si="282"/>
        <v>10697.8755</v>
      </c>
      <c r="AO685" s="12">
        <f t="shared" si="282"/>
        <v>0</v>
      </c>
      <c r="AP685" s="20">
        <f t="shared" si="282"/>
        <v>0</v>
      </c>
      <c r="AQ685" s="18">
        <f t="shared" si="282"/>
        <v>0</v>
      </c>
      <c r="AR685" s="13" t="str">
        <f t="shared" si="282"/>
        <v>A+J=</v>
      </c>
      <c r="AS685" s="113">
        <f t="shared" si="282"/>
        <v>44266</v>
      </c>
      <c r="AT685" s="21"/>
      <c r="AU685" s="21"/>
      <c r="AV685" s="45"/>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row>
    <row r="686" spans="1:196" x14ac:dyDescent="0.2">
      <c r="A686" s="140">
        <f t="shared" si="269"/>
        <v>44201</v>
      </c>
      <c r="B686" s="141">
        <f t="shared" ca="1" si="275"/>
        <v>162018.489</v>
      </c>
      <c r="C686" s="142">
        <f t="shared" si="270"/>
        <v>150000</v>
      </c>
      <c r="D686" s="143">
        <f ca="1">IF(A686&lt;$B$1,VLOOKUP(A686,[1]DI!$A$4:$B$15000,2,FALSE),0)</f>
        <v>1.9000000000000006E-2</v>
      </c>
      <c r="E686" s="142">
        <f t="shared" ca="1" si="276"/>
        <v>7.4690000000000005E-5</v>
      </c>
      <c r="F686" s="144">
        <f t="shared" si="271"/>
        <v>1.03</v>
      </c>
      <c r="G686" s="145">
        <f t="shared" ca="1" si="264"/>
        <v>1.0000769306999999</v>
      </c>
      <c r="H686" s="142">
        <f ca="1">TRUNC(PRODUCT(G$10:G685),15)</f>
        <v>1.08012325603565</v>
      </c>
      <c r="I686" s="142">
        <f t="shared" si="272"/>
        <v>1</v>
      </c>
      <c r="J686" s="142">
        <f t="shared" ca="1" si="265"/>
        <v>1.0801232599999999</v>
      </c>
      <c r="K686" s="142">
        <f t="shared" ca="1" si="266"/>
        <v>12018.489</v>
      </c>
      <c r="L686" s="146">
        <f>IF(VLOOKUP(A686,$U$12:$AD$125,8)=VLOOKUP(A685,$U$12:$AD$125,8),0,VLOOKUP(A686,U$12:$AD$125,8))</f>
        <v>0</v>
      </c>
      <c r="M686" s="147">
        <f>IF(L686&gt;0,VLOOKUP(L686,T$12:$AC$125,7),0)</f>
        <v>0</v>
      </c>
      <c r="N686" s="142">
        <f t="shared" si="267"/>
        <v>0</v>
      </c>
      <c r="O686" s="142">
        <f t="shared" ca="1" si="268"/>
        <v>12018.489</v>
      </c>
      <c r="P686" s="148" t="str">
        <f t="shared" si="273"/>
        <v>A+J=</v>
      </c>
      <c r="Q686" s="149">
        <f t="shared" si="274"/>
        <v>44266</v>
      </c>
      <c r="R686" s="12"/>
      <c r="S686" s="12"/>
      <c r="T686" s="12"/>
      <c r="U686" s="12"/>
      <c r="V686" s="12"/>
      <c r="W686" s="12"/>
      <c r="X686" s="12"/>
      <c r="Y686" s="12"/>
      <c r="Z686" s="12"/>
      <c r="AA686" s="12"/>
      <c r="AB686" s="12"/>
      <c r="AC686" s="12"/>
      <c r="AD686" s="12"/>
      <c r="AE686" s="12"/>
      <c r="AF686" s="113">
        <f t="shared" si="283"/>
        <v>44045</v>
      </c>
      <c r="AG686" s="18">
        <f t="shared" ca="1" si="280"/>
        <v>160697.87549999999</v>
      </c>
      <c r="AH686" s="18">
        <f t="shared" si="280"/>
        <v>150000</v>
      </c>
      <c r="AI686" s="6">
        <f t="shared" ca="1" si="280"/>
        <v>0</v>
      </c>
      <c r="AJ686" s="19">
        <f t="shared" ca="1" si="280"/>
        <v>0</v>
      </c>
      <c r="AK686" s="6">
        <f t="shared" si="280"/>
        <v>1.03</v>
      </c>
      <c r="AL686" s="113">
        <f t="shared" si="281"/>
        <v>44045</v>
      </c>
      <c r="AM686" s="19">
        <f t="shared" ca="1" si="282"/>
        <v>1.07131917</v>
      </c>
      <c r="AN686" s="18">
        <f t="shared" ca="1" si="282"/>
        <v>10697.8755</v>
      </c>
      <c r="AO686" s="12">
        <f t="shared" si="282"/>
        <v>0</v>
      </c>
      <c r="AP686" s="20">
        <f t="shared" si="282"/>
        <v>0</v>
      </c>
      <c r="AQ686" s="18">
        <f t="shared" si="282"/>
        <v>0</v>
      </c>
      <c r="AR686" s="13" t="str">
        <f t="shared" si="282"/>
        <v>A+J=</v>
      </c>
      <c r="AS686" s="113">
        <f t="shared" si="282"/>
        <v>44266</v>
      </c>
      <c r="AT686" s="21"/>
      <c r="AU686" s="21"/>
      <c r="AV686" s="45"/>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row>
    <row r="687" spans="1:196" x14ac:dyDescent="0.2">
      <c r="A687" s="140">
        <f t="shared" si="269"/>
        <v>44202</v>
      </c>
      <c r="B687" s="141">
        <f t="shared" ca="1" si="275"/>
        <v>162030.95250000001</v>
      </c>
      <c r="C687" s="142">
        <f t="shared" si="270"/>
        <v>150000</v>
      </c>
      <c r="D687" s="143">
        <f ca="1">IF(A687&lt;$B$1,VLOOKUP(A687,[1]DI!$A$4:$B$15000,2,FALSE),0)</f>
        <v>1.9000000000000006E-2</v>
      </c>
      <c r="E687" s="142">
        <f t="shared" ca="1" si="276"/>
        <v>7.4690000000000005E-5</v>
      </c>
      <c r="F687" s="144">
        <f t="shared" si="271"/>
        <v>1.03</v>
      </c>
      <c r="G687" s="145">
        <f t="shared" ca="1" si="264"/>
        <v>1.0000769306999999</v>
      </c>
      <c r="H687" s="142">
        <f ca="1">TRUNC(PRODUCT(G$10:G686),15)</f>
        <v>1.08020635067382</v>
      </c>
      <c r="I687" s="142">
        <f t="shared" si="272"/>
        <v>1</v>
      </c>
      <c r="J687" s="142">
        <f t="shared" ca="1" si="265"/>
        <v>1.0802063500000001</v>
      </c>
      <c r="K687" s="142">
        <f t="shared" ca="1" si="266"/>
        <v>12030.952499999999</v>
      </c>
      <c r="L687" s="146">
        <f>IF(VLOOKUP(A687,$U$12:$AD$125,8)=VLOOKUP(A686,$U$12:$AD$125,8),0,VLOOKUP(A687,U$12:$AD$125,8))</f>
        <v>0</v>
      </c>
      <c r="M687" s="147">
        <f>IF(L687&gt;0,VLOOKUP(L687,T$12:$AC$125,7),0)</f>
        <v>0</v>
      </c>
      <c r="N687" s="142">
        <f t="shared" si="267"/>
        <v>0</v>
      </c>
      <c r="O687" s="142">
        <f t="shared" ca="1" si="268"/>
        <v>12030.952499999999</v>
      </c>
      <c r="P687" s="148" t="str">
        <f t="shared" si="273"/>
        <v>A+J=</v>
      </c>
      <c r="Q687" s="149">
        <f t="shared" si="274"/>
        <v>44266</v>
      </c>
      <c r="R687" s="12"/>
      <c r="S687" s="12"/>
      <c r="T687" s="12"/>
      <c r="U687" s="12"/>
      <c r="V687" s="12"/>
      <c r="W687" s="12"/>
      <c r="X687" s="12"/>
      <c r="Y687" s="12"/>
      <c r="Z687" s="12"/>
      <c r="AA687" s="12"/>
      <c r="AB687" s="12"/>
      <c r="AC687" s="12"/>
      <c r="AD687" s="12"/>
      <c r="AE687" s="12"/>
      <c r="AF687" s="113">
        <f t="shared" si="283"/>
        <v>44046</v>
      </c>
      <c r="AG687" s="18">
        <f t="shared" ca="1" si="280"/>
        <v>160697.87549999999</v>
      </c>
      <c r="AH687" s="18">
        <f t="shared" si="280"/>
        <v>150000</v>
      </c>
      <c r="AI687" s="6">
        <f t="shared" ca="1" si="280"/>
        <v>2.1500000000000005E-2</v>
      </c>
      <c r="AJ687" s="19">
        <f t="shared" ca="1" si="280"/>
        <v>8.4419999999999995E-5</v>
      </c>
      <c r="AK687" s="6">
        <f t="shared" si="280"/>
        <v>1.03</v>
      </c>
      <c r="AL687" s="113">
        <f t="shared" si="281"/>
        <v>44046</v>
      </c>
      <c r="AM687" s="19">
        <f t="shared" ca="1" si="282"/>
        <v>1.07131917</v>
      </c>
      <c r="AN687" s="18">
        <f t="shared" ca="1" si="282"/>
        <v>10697.8755</v>
      </c>
      <c r="AO687" s="12">
        <f t="shared" si="282"/>
        <v>0</v>
      </c>
      <c r="AP687" s="20">
        <f t="shared" si="282"/>
        <v>0</v>
      </c>
      <c r="AQ687" s="18">
        <f t="shared" si="282"/>
        <v>0</v>
      </c>
      <c r="AR687" s="13" t="str">
        <f t="shared" si="282"/>
        <v>A+J=</v>
      </c>
      <c r="AS687" s="113">
        <f t="shared" si="282"/>
        <v>44266</v>
      </c>
      <c r="AT687" s="21"/>
      <c r="AU687" s="21"/>
      <c r="AV687" s="45"/>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row>
    <row r="688" spans="1:196" x14ac:dyDescent="0.2">
      <c r="A688" s="140">
        <f t="shared" si="269"/>
        <v>44203</v>
      </c>
      <c r="B688" s="141">
        <f t="shared" ca="1" si="275"/>
        <v>162043.41750000001</v>
      </c>
      <c r="C688" s="142">
        <f t="shared" si="270"/>
        <v>150000</v>
      </c>
      <c r="D688" s="143">
        <f ca="1">IF(A688&lt;$B$1,VLOOKUP(A688,[1]DI!$A$4:$B$15000,2,FALSE),0)</f>
        <v>1.9000000000000006E-2</v>
      </c>
      <c r="E688" s="142">
        <f t="shared" ca="1" si="276"/>
        <v>7.4690000000000005E-5</v>
      </c>
      <c r="F688" s="144">
        <f t="shared" si="271"/>
        <v>1.03</v>
      </c>
      <c r="G688" s="145">
        <f t="shared" ca="1" si="264"/>
        <v>1.0000769306999999</v>
      </c>
      <c r="H688" s="142">
        <f ca="1">TRUNC(PRODUCT(G$10:G687),15)</f>
        <v>1.0802894517045201</v>
      </c>
      <c r="I688" s="142">
        <f t="shared" si="272"/>
        <v>1</v>
      </c>
      <c r="J688" s="142">
        <f t="shared" ca="1" si="265"/>
        <v>1.08028945</v>
      </c>
      <c r="K688" s="142">
        <f t="shared" ca="1" si="266"/>
        <v>12043.4175</v>
      </c>
      <c r="L688" s="146">
        <f>IF(VLOOKUP(A688,$U$12:$AD$125,8)=VLOOKUP(A687,$U$12:$AD$125,8),0,VLOOKUP(A688,U$12:$AD$125,8))</f>
        <v>0</v>
      </c>
      <c r="M688" s="147">
        <f>IF(L688&gt;0,VLOOKUP(L688,T$12:$AC$125,7),0)</f>
        <v>0</v>
      </c>
      <c r="N688" s="142">
        <f t="shared" si="267"/>
        <v>0</v>
      </c>
      <c r="O688" s="142">
        <f t="shared" ca="1" si="268"/>
        <v>12043.4175</v>
      </c>
      <c r="P688" s="148" t="str">
        <f t="shared" si="273"/>
        <v>A+J=</v>
      </c>
      <c r="Q688" s="149">
        <f t="shared" si="274"/>
        <v>44266</v>
      </c>
      <c r="R688" s="12"/>
      <c r="S688" s="12"/>
      <c r="T688" s="12"/>
      <c r="U688" s="12"/>
      <c r="V688" s="12"/>
      <c r="W688" s="12"/>
      <c r="X688" s="12"/>
      <c r="Y688" s="12"/>
      <c r="Z688" s="12"/>
      <c r="AA688" s="12"/>
      <c r="AB688" s="12"/>
      <c r="AC688" s="12"/>
      <c r="AD688" s="12"/>
      <c r="AE688" s="12"/>
      <c r="AF688" s="113">
        <f t="shared" si="283"/>
        <v>44047</v>
      </c>
      <c r="AG688" s="18">
        <f t="shared" ca="1" si="280"/>
        <v>160711.848</v>
      </c>
      <c r="AH688" s="18">
        <f t="shared" si="280"/>
        <v>150000</v>
      </c>
      <c r="AI688" s="6">
        <f t="shared" ca="1" si="280"/>
        <v>2.1500000000000005E-2</v>
      </c>
      <c r="AJ688" s="19">
        <f t="shared" ca="1" si="280"/>
        <v>8.4419999999999995E-5</v>
      </c>
      <c r="AK688" s="6">
        <f t="shared" si="280"/>
        <v>1.03</v>
      </c>
      <c r="AL688" s="113">
        <f t="shared" si="281"/>
        <v>44047</v>
      </c>
      <c r="AM688" s="19">
        <f t="shared" ca="1" si="282"/>
        <v>1.0714123200000001</v>
      </c>
      <c r="AN688" s="18">
        <f t="shared" ca="1" si="282"/>
        <v>10711.848</v>
      </c>
      <c r="AO688" s="12">
        <f t="shared" si="282"/>
        <v>0</v>
      </c>
      <c r="AP688" s="20">
        <f t="shared" si="282"/>
        <v>0</v>
      </c>
      <c r="AQ688" s="18">
        <f t="shared" si="282"/>
        <v>0</v>
      </c>
      <c r="AR688" s="13" t="str">
        <f t="shared" si="282"/>
        <v>A+J=</v>
      </c>
      <c r="AS688" s="113">
        <f t="shared" si="282"/>
        <v>44266</v>
      </c>
      <c r="AT688" s="21"/>
      <c r="AU688" s="21"/>
      <c r="AV688" s="45"/>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row>
    <row r="689" spans="1:199" x14ac:dyDescent="0.2">
      <c r="A689" s="140">
        <f t="shared" si="269"/>
        <v>44204</v>
      </c>
      <c r="B689" s="141">
        <f t="shared" ca="1" si="275"/>
        <v>162055.88399999999</v>
      </c>
      <c r="C689" s="142">
        <f t="shared" si="270"/>
        <v>150000</v>
      </c>
      <c r="D689" s="143">
        <f ca="1">IF(A689&lt;$B$1,VLOOKUP(A689,[1]DI!$A$4:$B$15000,2,FALSE),0)</f>
        <v>1.9000000000000006E-2</v>
      </c>
      <c r="E689" s="142">
        <f t="shared" ca="1" si="276"/>
        <v>7.4690000000000005E-5</v>
      </c>
      <c r="F689" s="144">
        <f t="shared" si="271"/>
        <v>1.03</v>
      </c>
      <c r="G689" s="145">
        <f t="shared" ca="1" si="264"/>
        <v>1.0000769306999999</v>
      </c>
      <c r="H689" s="142">
        <f ca="1">TRUNC(PRODUCT(G$10:G688),15)</f>
        <v>1.08037255912824</v>
      </c>
      <c r="I689" s="142">
        <f t="shared" si="272"/>
        <v>1</v>
      </c>
      <c r="J689" s="142">
        <f t="shared" ca="1" si="265"/>
        <v>1.08037256</v>
      </c>
      <c r="K689" s="142">
        <f t="shared" ca="1" si="266"/>
        <v>12055.884</v>
      </c>
      <c r="L689" s="146">
        <f>IF(VLOOKUP(A689,$U$12:$AD$125,8)=VLOOKUP(A688,$U$12:$AD$125,8),0,VLOOKUP(A689,U$12:$AD$125,8))</f>
        <v>0</v>
      </c>
      <c r="M689" s="147">
        <f>IF(L689&gt;0,VLOOKUP(L689,T$12:$AC$125,7),0)</f>
        <v>0</v>
      </c>
      <c r="N689" s="142">
        <f t="shared" si="267"/>
        <v>0</v>
      </c>
      <c r="O689" s="142">
        <f t="shared" ca="1" si="268"/>
        <v>12055.884</v>
      </c>
      <c r="P689" s="148" t="str">
        <f t="shared" si="273"/>
        <v>A+J=</v>
      </c>
      <c r="Q689" s="149">
        <f t="shared" si="274"/>
        <v>44266</v>
      </c>
      <c r="R689" s="12"/>
      <c r="S689" s="12"/>
      <c r="T689" s="12"/>
      <c r="U689" s="12"/>
      <c r="V689" s="12"/>
      <c r="W689" s="12"/>
      <c r="X689" s="12"/>
      <c r="Y689" s="12"/>
      <c r="Z689" s="12"/>
      <c r="AA689" s="12"/>
      <c r="AB689" s="12"/>
      <c r="AC689" s="12"/>
      <c r="AD689" s="12"/>
      <c r="AE689" s="12"/>
      <c r="AF689" s="113">
        <f t="shared" si="283"/>
        <v>44048</v>
      </c>
      <c r="AG689" s="18">
        <f t="shared" ca="1" si="280"/>
        <v>160725.82199999999</v>
      </c>
      <c r="AH689" s="18">
        <f t="shared" si="280"/>
        <v>150000</v>
      </c>
      <c r="AI689" s="6">
        <f t="shared" ca="1" si="280"/>
        <v>2.1500000000000005E-2</v>
      </c>
      <c r="AJ689" s="19">
        <f t="shared" ca="1" si="280"/>
        <v>8.4419999999999995E-5</v>
      </c>
      <c r="AK689" s="6">
        <f t="shared" si="280"/>
        <v>1.03</v>
      </c>
      <c r="AL689" s="113">
        <f t="shared" si="281"/>
        <v>44048</v>
      </c>
      <c r="AM689" s="19">
        <f t="shared" ca="1" si="282"/>
        <v>1.0715054799999999</v>
      </c>
      <c r="AN689" s="18">
        <f t="shared" ca="1" si="282"/>
        <v>10725.822</v>
      </c>
      <c r="AO689" s="12">
        <f t="shared" si="282"/>
        <v>0</v>
      </c>
      <c r="AP689" s="20">
        <f t="shared" si="282"/>
        <v>0</v>
      </c>
      <c r="AQ689" s="18">
        <f t="shared" si="282"/>
        <v>0</v>
      </c>
      <c r="AR689" s="13" t="str">
        <f t="shared" si="282"/>
        <v>A+J=</v>
      </c>
      <c r="AS689" s="113">
        <f t="shared" si="282"/>
        <v>44266</v>
      </c>
      <c r="AT689" s="21"/>
      <c r="AU689" s="21"/>
      <c r="AV689" s="45"/>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row>
    <row r="690" spans="1:199" x14ac:dyDescent="0.2">
      <c r="A690" s="140">
        <f t="shared" si="269"/>
        <v>44205</v>
      </c>
      <c r="B690" s="141">
        <f t="shared" ca="1" si="275"/>
        <v>162068.3505</v>
      </c>
      <c r="C690" s="142">
        <f t="shared" si="270"/>
        <v>150000</v>
      </c>
      <c r="D690" s="143">
        <f ca="1">IF(A690&lt;$B$1,VLOOKUP(A690,[1]DI!$A$4:$B$15000,2,FALSE),0)</f>
        <v>0</v>
      </c>
      <c r="E690" s="142">
        <f t="shared" ca="1" si="276"/>
        <v>0</v>
      </c>
      <c r="F690" s="144">
        <f t="shared" si="271"/>
        <v>1.03</v>
      </c>
      <c r="G690" s="145">
        <f t="shared" ca="1" si="264"/>
        <v>1</v>
      </c>
      <c r="H690" s="142">
        <f ca="1">TRUNC(PRODUCT(G$10:G689),15)</f>
        <v>1.08045567294548</v>
      </c>
      <c r="I690" s="142">
        <f t="shared" si="272"/>
        <v>1</v>
      </c>
      <c r="J690" s="142">
        <f t="shared" ca="1" si="265"/>
        <v>1.0804556700000001</v>
      </c>
      <c r="K690" s="142">
        <f t="shared" ca="1" si="266"/>
        <v>12068.3505</v>
      </c>
      <c r="L690" s="146">
        <f>IF(VLOOKUP(A690,$U$12:$AD$125,8)=VLOOKUP(A689,$U$12:$AD$125,8),0,VLOOKUP(A690,U$12:$AD$125,8))</f>
        <v>0</v>
      </c>
      <c r="M690" s="147">
        <f>IF(L690&gt;0,VLOOKUP(L690,T$12:$AC$125,7),0)</f>
        <v>0</v>
      </c>
      <c r="N690" s="142">
        <f t="shared" si="267"/>
        <v>0</v>
      </c>
      <c r="O690" s="142">
        <f t="shared" ca="1" si="268"/>
        <v>12068.3505</v>
      </c>
      <c r="P690" s="148" t="str">
        <f t="shared" si="273"/>
        <v>A+J=</v>
      </c>
      <c r="Q690" s="149">
        <f t="shared" si="274"/>
        <v>44266</v>
      </c>
      <c r="R690" s="12"/>
      <c r="S690" s="12"/>
      <c r="T690" s="12"/>
      <c r="U690" s="12"/>
      <c r="V690" s="12"/>
      <c r="W690" s="12"/>
      <c r="X690" s="12"/>
      <c r="Y690" s="12"/>
      <c r="Z690" s="12"/>
      <c r="AA690" s="12"/>
      <c r="AB690" s="12"/>
      <c r="AC690" s="12"/>
      <c r="AD690" s="12"/>
      <c r="AE690" s="12"/>
      <c r="AF690" s="113">
        <f t="shared" si="283"/>
        <v>44049</v>
      </c>
      <c r="AG690" s="18">
        <f t="shared" ca="1" si="280"/>
        <v>160739.79749999999</v>
      </c>
      <c r="AH690" s="18">
        <f t="shared" si="280"/>
        <v>150000</v>
      </c>
      <c r="AI690" s="6">
        <f t="shared" ca="1" si="280"/>
        <v>1.9000000000000006E-2</v>
      </c>
      <c r="AJ690" s="19">
        <f t="shared" ca="1" si="280"/>
        <v>7.4690000000000005E-5</v>
      </c>
      <c r="AK690" s="6">
        <f t="shared" si="280"/>
        <v>1.03</v>
      </c>
      <c r="AL690" s="113">
        <f t="shared" si="281"/>
        <v>44049</v>
      </c>
      <c r="AM690" s="19">
        <f t="shared" ca="1" si="282"/>
        <v>1.0715986500000001</v>
      </c>
      <c r="AN690" s="18">
        <f t="shared" ca="1" si="282"/>
        <v>10739.797500000001</v>
      </c>
      <c r="AO690" s="12">
        <f t="shared" si="282"/>
        <v>0</v>
      </c>
      <c r="AP690" s="20">
        <f t="shared" si="282"/>
        <v>0</v>
      </c>
      <c r="AQ690" s="18">
        <f t="shared" si="282"/>
        <v>0</v>
      </c>
      <c r="AR690" s="13" t="str">
        <f t="shared" si="282"/>
        <v>A+J=</v>
      </c>
      <c r="AS690" s="113">
        <f t="shared" si="282"/>
        <v>44266</v>
      </c>
      <c r="AT690" s="21"/>
      <c r="AU690" s="21"/>
      <c r="AV690" s="45"/>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row>
    <row r="691" spans="1:199" x14ac:dyDescent="0.2">
      <c r="A691" s="140">
        <f t="shared" si="269"/>
        <v>44206</v>
      </c>
      <c r="B691" s="141">
        <f t="shared" ca="1" si="275"/>
        <v>162068.3505</v>
      </c>
      <c r="C691" s="142">
        <f t="shared" si="270"/>
        <v>150000</v>
      </c>
      <c r="D691" s="143">
        <f ca="1">IF(A691&lt;$B$1,VLOOKUP(A691,[1]DI!$A$4:$B$15000,2,FALSE),0)</f>
        <v>0</v>
      </c>
      <c r="E691" s="142">
        <f t="shared" ca="1" si="276"/>
        <v>0</v>
      </c>
      <c r="F691" s="144">
        <f t="shared" si="271"/>
        <v>1.03</v>
      </c>
      <c r="G691" s="145">
        <f t="shared" ca="1" si="264"/>
        <v>1</v>
      </c>
      <c r="H691" s="142">
        <f ca="1">TRUNC(PRODUCT(G$10:G690),15)</f>
        <v>1.08045567294548</v>
      </c>
      <c r="I691" s="142">
        <f t="shared" si="272"/>
        <v>1</v>
      </c>
      <c r="J691" s="142">
        <f t="shared" ca="1" si="265"/>
        <v>1.0804556700000001</v>
      </c>
      <c r="K691" s="142">
        <f t="shared" ca="1" si="266"/>
        <v>12068.3505</v>
      </c>
      <c r="L691" s="146">
        <f>IF(VLOOKUP(A691,$U$12:$AD$125,8)=VLOOKUP(A690,$U$12:$AD$125,8),0,VLOOKUP(A691,U$12:$AD$125,8))</f>
        <v>0</v>
      </c>
      <c r="M691" s="147">
        <f>IF(L691&gt;0,VLOOKUP(L691,T$12:$AC$125,7),0)</f>
        <v>0</v>
      </c>
      <c r="N691" s="142">
        <f t="shared" si="267"/>
        <v>0</v>
      </c>
      <c r="O691" s="142">
        <f t="shared" ca="1" si="268"/>
        <v>12068.3505</v>
      </c>
      <c r="P691" s="148" t="str">
        <f t="shared" si="273"/>
        <v>A+J=</v>
      </c>
      <c r="Q691" s="149">
        <f t="shared" si="274"/>
        <v>44266</v>
      </c>
      <c r="R691" s="12"/>
      <c r="S691" s="12"/>
      <c r="T691" s="12"/>
      <c r="U691" s="12"/>
      <c r="V691" s="12"/>
      <c r="W691" s="12"/>
      <c r="X691" s="12"/>
      <c r="Y691" s="12"/>
      <c r="Z691" s="12"/>
      <c r="AA691" s="12"/>
      <c r="AB691" s="12"/>
      <c r="AC691" s="12"/>
      <c r="AD691" s="12"/>
      <c r="AE691" s="12"/>
      <c r="AF691" s="113">
        <f t="shared" si="283"/>
        <v>44050</v>
      </c>
      <c r="AG691" s="18">
        <f t="shared" ca="1" si="280"/>
        <v>160752.1635</v>
      </c>
      <c r="AH691" s="18">
        <f t="shared" si="280"/>
        <v>150000</v>
      </c>
      <c r="AI691" s="6">
        <f t="shared" ca="1" si="280"/>
        <v>1.9000000000000006E-2</v>
      </c>
      <c r="AJ691" s="19">
        <f t="shared" ca="1" si="280"/>
        <v>7.4690000000000005E-5</v>
      </c>
      <c r="AK691" s="6">
        <f t="shared" si="280"/>
        <v>1.03</v>
      </c>
      <c r="AL691" s="113">
        <f t="shared" si="281"/>
        <v>44050</v>
      </c>
      <c r="AM691" s="19">
        <f t="shared" ca="1" si="282"/>
        <v>1.07168109</v>
      </c>
      <c r="AN691" s="18">
        <f t="shared" ca="1" si="282"/>
        <v>10752.163500000001</v>
      </c>
      <c r="AO691" s="12">
        <f t="shared" si="282"/>
        <v>0</v>
      </c>
      <c r="AP691" s="20">
        <f t="shared" si="282"/>
        <v>0</v>
      </c>
      <c r="AQ691" s="18">
        <f t="shared" si="282"/>
        <v>0</v>
      </c>
      <c r="AR691" s="13" t="str">
        <f t="shared" si="282"/>
        <v>A+J=</v>
      </c>
      <c r="AS691" s="113">
        <f t="shared" si="282"/>
        <v>44266</v>
      </c>
      <c r="AT691" s="21"/>
      <c r="AU691" s="21"/>
      <c r="AV691" s="45"/>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row>
    <row r="692" spans="1:199" x14ac:dyDescent="0.2">
      <c r="A692" s="140">
        <f t="shared" si="269"/>
        <v>44207</v>
      </c>
      <c r="B692" s="141">
        <f t="shared" ca="1" si="275"/>
        <v>162068.3505</v>
      </c>
      <c r="C692" s="142">
        <f t="shared" si="270"/>
        <v>150000</v>
      </c>
      <c r="D692" s="143">
        <f ca="1">IF(A692&lt;$B$1,VLOOKUP(A692,[1]DI!$A$4:$B$15000,2,FALSE),0)</f>
        <v>1.9000000000000006E-2</v>
      </c>
      <c r="E692" s="142">
        <f t="shared" ca="1" si="276"/>
        <v>7.4690000000000005E-5</v>
      </c>
      <c r="F692" s="144">
        <f t="shared" si="271"/>
        <v>1.03</v>
      </c>
      <c r="G692" s="145">
        <f t="shared" ca="1" si="264"/>
        <v>1.0000769306999999</v>
      </c>
      <c r="H692" s="142">
        <f ca="1">TRUNC(PRODUCT(G$10:G691),15)</f>
        <v>1.08045567294548</v>
      </c>
      <c r="I692" s="142">
        <f t="shared" si="272"/>
        <v>1</v>
      </c>
      <c r="J692" s="142">
        <f t="shared" ca="1" si="265"/>
        <v>1.0804556700000001</v>
      </c>
      <c r="K692" s="142">
        <f t="shared" ca="1" si="266"/>
        <v>12068.3505</v>
      </c>
      <c r="L692" s="146">
        <f>IF(VLOOKUP(A692,$U$12:$AD$125,8)=VLOOKUP(A691,$U$12:$AD$125,8),0,VLOOKUP(A692,U$12:$AD$125,8))</f>
        <v>0</v>
      </c>
      <c r="M692" s="147">
        <f>IF(L692&gt;0,VLOOKUP(L692,T$12:$AC$125,7),0)</f>
        <v>0</v>
      </c>
      <c r="N692" s="142">
        <f t="shared" si="267"/>
        <v>0</v>
      </c>
      <c r="O692" s="142">
        <f t="shared" ca="1" si="268"/>
        <v>12068.3505</v>
      </c>
      <c r="P692" s="148" t="str">
        <f t="shared" si="273"/>
        <v>A+J=</v>
      </c>
      <c r="Q692" s="149">
        <f t="shared" si="274"/>
        <v>44266</v>
      </c>
      <c r="R692" s="12"/>
      <c r="S692" s="12"/>
      <c r="T692" s="12"/>
      <c r="U692" s="12"/>
      <c r="V692" s="12"/>
      <c r="W692" s="12"/>
      <c r="X692" s="12"/>
      <c r="Y692" s="12"/>
      <c r="Z692" s="12"/>
      <c r="AA692" s="12"/>
      <c r="AB692" s="12"/>
      <c r="AC692" s="12"/>
      <c r="AD692" s="12"/>
      <c r="AE692" s="12"/>
      <c r="AF692" s="113">
        <f t="shared" si="283"/>
        <v>44051</v>
      </c>
      <c r="AG692" s="18">
        <f t="shared" ref="AG692:AK705" ca="1" si="284">VLOOKUP($AF692,$A$10:$Q$3625,(AG$1)+1)</f>
        <v>160764.53099999999</v>
      </c>
      <c r="AH692" s="18">
        <f t="shared" si="284"/>
        <v>150000</v>
      </c>
      <c r="AI692" s="6">
        <f t="shared" ca="1" si="284"/>
        <v>0</v>
      </c>
      <c r="AJ692" s="19">
        <f t="shared" ca="1" si="284"/>
        <v>0</v>
      </c>
      <c r="AK692" s="6">
        <f t="shared" si="284"/>
        <v>1.03</v>
      </c>
      <c r="AL692" s="113">
        <f t="shared" si="281"/>
        <v>44051</v>
      </c>
      <c r="AM692" s="19">
        <f t="shared" ref="AM692:AS705" ca="1" si="285">VLOOKUP($AF692,$A$10:$Q$3625,(AM$1)+1)</f>
        <v>1.0717635400000001</v>
      </c>
      <c r="AN692" s="18">
        <f t="shared" ca="1" si="285"/>
        <v>10764.531000000001</v>
      </c>
      <c r="AO692" s="12">
        <f t="shared" si="285"/>
        <v>0</v>
      </c>
      <c r="AP692" s="20">
        <f t="shared" si="285"/>
        <v>0</v>
      </c>
      <c r="AQ692" s="18">
        <f t="shared" si="285"/>
        <v>0</v>
      </c>
      <c r="AR692" s="13" t="str">
        <f t="shared" si="285"/>
        <v>A+J=</v>
      </c>
      <c r="AS692" s="113">
        <f t="shared" si="285"/>
        <v>44266</v>
      </c>
      <c r="AT692" s="21"/>
      <c r="AU692" s="21"/>
      <c r="AV692" s="45"/>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row>
    <row r="693" spans="1:199" x14ac:dyDescent="0.2">
      <c r="A693" s="140">
        <f t="shared" si="269"/>
        <v>44208</v>
      </c>
      <c r="B693" s="141">
        <f t="shared" ca="1" si="275"/>
        <v>162080.81849999999</v>
      </c>
      <c r="C693" s="142">
        <f t="shared" si="270"/>
        <v>150000</v>
      </c>
      <c r="D693" s="143">
        <f ca="1">IF(A693&lt;$B$1,VLOOKUP(A693,[1]DI!$A$4:$B$15000,2,FALSE),0)</f>
        <v>1.9000000000000006E-2</v>
      </c>
      <c r="E693" s="142">
        <f t="shared" ca="1" si="276"/>
        <v>7.4690000000000005E-5</v>
      </c>
      <c r="F693" s="144">
        <f t="shared" si="271"/>
        <v>1.03</v>
      </c>
      <c r="G693" s="145">
        <f t="shared" ca="1" si="264"/>
        <v>1.0000769306999999</v>
      </c>
      <c r="H693" s="142">
        <f ca="1">TRUNC(PRODUCT(G$10:G692),15)</f>
        <v>1.0805387931567101</v>
      </c>
      <c r="I693" s="142">
        <f t="shared" si="272"/>
        <v>1</v>
      </c>
      <c r="J693" s="142">
        <f t="shared" ca="1" si="265"/>
        <v>1.0805387900000001</v>
      </c>
      <c r="K693" s="142">
        <f t="shared" ca="1" si="266"/>
        <v>12080.818499999999</v>
      </c>
      <c r="L693" s="146">
        <f>IF(VLOOKUP(A693,$U$12:$AD$125,8)=VLOOKUP(A692,$U$12:$AD$125,8),0,VLOOKUP(A693,U$12:$AD$125,8))</f>
        <v>0</v>
      </c>
      <c r="M693" s="147">
        <f>IF(L693&gt;0,VLOOKUP(L693,T$12:$AC$125,7),0)</f>
        <v>0</v>
      </c>
      <c r="N693" s="142">
        <f t="shared" si="267"/>
        <v>0</v>
      </c>
      <c r="O693" s="142">
        <f t="shared" ca="1" si="268"/>
        <v>12080.818499999999</v>
      </c>
      <c r="P693" s="148" t="str">
        <f t="shared" si="273"/>
        <v>A+J=</v>
      </c>
      <c r="Q693" s="149">
        <f t="shared" si="274"/>
        <v>44266</v>
      </c>
      <c r="R693" s="12"/>
      <c r="S693" s="12"/>
      <c r="T693" s="12"/>
      <c r="U693" s="12"/>
      <c r="V693" s="12"/>
      <c r="W693" s="12"/>
      <c r="X693" s="12"/>
      <c r="Y693" s="12"/>
      <c r="Z693" s="12"/>
      <c r="AA693" s="12"/>
      <c r="AB693" s="12"/>
      <c r="AC693" s="12"/>
      <c r="AD693" s="12"/>
      <c r="AE693" s="12"/>
      <c r="AF693" s="113">
        <f t="shared" si="283"/>
        <v>44052</v>
      </c>
      <c r="AG693" s="18">
        <f t="shared" ca="1" si="284"/>
        <v>160764.53099999999</v>
      </c>
      <c r="AH693" s="18">
        <f t="shared" si="284"/>
        <v>150000</v>
      </c>
      <c r="AI693" s="6">
        <f t="shared" ca="1" si="284"/>
        <v>0</v>
      </c>
      <c r="AJ693" s="19">
        <f t="shared" ca="1" si="284"/>
        <v>0</v>
      </c>
      <c r="AK693" s="6">
        <f t="shared" si="284"/>
        <v>1.03</v>
      </c>
      <c r="AL693" s="113">
        <f t="shared" si="281"/>
        <v>44052</v>
      </c>
      <c r="AM693" s="19">
        <f t="shared" ca="1" si="285"/>
        <v>1.0717635400000001</v>
      </c>
      <c r="AN693" s="18">
        <f t="shared" ca="1" si="285"/>
        <v>10764.531000000001</v>
      </c>
      <c r="AO693" s="12">
        <f t="shared" si="285"/>
        <v>0</v>
      </c>
      <c r="AP693" s="20">
        <f t="shared" si="285"/>
        <v>0</v>
      </c>
      <c r="AQ693" s="18">
        <f t="shared" si="285"/>
        <v>0</v>
      </c>
      <c r="AR693" s="13" t="str">
        <f t="shared" si="285"/>
        <v>A+J=</v>
      </c>
      <c r="AS693" s="113">
        <f t="shared" si="285"/>
        <v>44266</v>
      </c>
      <c r="AT693" s="21"/>
      <c r="AU693" s="21"/>
      <c r="AV693" s="45"/>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row>
    <row r="694" spans="1:199" x14ac:dyDescent="0.2">
      <c r="A694" s="140">
        <f t="shared" si="269"/>
        <v>44209</v>
      </c>
      <c r="B694" s="141">
        <f t="shared" ca="1" si="275"/>
        <v>162093.288</v>
      </c>
      <c r="C694" s="142">
        <f t="shared" si="270"/>
        <v>150000</v>
      </c>
      <c r="D694" s="143">
        <f ca="1">IF(A694&lt;$B$1,VLOOKUP(A694,[1]DI!$A$4:$B$15000,2,FALSE),0)</f>
        <v>1.9000000000000006E-2</v>
      </c>
      <c r="E694" s="142">
        <f t="shared" ca="1" si="276"/>
        <v>7.4690000000000005E-5</v>
      </c>
      <c r="F694" s="144">
        <f t="shared" si="271"/>
        <v>1.03</v>
      </c>
      <c r="G694" s="145">
        <f t="shared" ca="1" si="264"/>
        <v>1.0000769306999999</v>
      </c>
      <c r="H694" s="142">
        <f ca="1">TRUNC(PRODUCT(G$10:G693),15)</f>
        <v>1.08062191976245</v>
      </c>
      <c r="I694" s="142">
        <f t="shared" si="272"/>
        <v>1</v>
      </c>
      <c r="J694" s="142">
        <f t="shared" ca="1" si="265"/>
        <v>1.08062192</v>
      </c>
      <c r="K694" s="142">
        <f t="shared" ca="1" si="266"/>
        <v>12093.288</v>
      </c>
      <c r="L694" s="146">
        <f>IF(VLOOKUP(A694,$U$12:$AD$125,8)=VLOOKUP(A693,$U$12:$AD$125,8),0,VLOOKUP(A694,U$12:$AD$125,8))</f>
        <v>0</v>
      </c>
      <c r="M694" s="147">
        <f>IF(L694&gt;0,VLOOKUP(L694,T$12:$AC$125,7),0)</f>
        <v>0</v>
      </c>
      <c r="N694" s="142">
        <f t="shared" si="267"/>
        <v>0</v>
      </c>
      <c r="O694" s="142">
        <f t="shared" ca="1" si="268"/>
        <v>12093.288</v>
      </c>
      <c r="P694" s="148" t="str">
        <f t="shared" si="273"/>
        <v>A+J=</v>
      </c>
      <c r="Q694" s="149">
        <f t="shared" si="274"/>
        <v>44266</v>
      </c>
      <c r="R694" s="12"/>
      <c r="S694" s="12"/>
      <c r="T694" s="12"/>
      <c r="U694" s="12"/>
      <c r="V694" s="12"/>
      <c r="W694" s="12"/>
      <c r="X694" s="12"/>
      <c r="Y694" s="12"/>
      <c r="Z694" s="12"/>
      <c r="AA694" s="12"/>
      <c r="AB694" s="12"/>
      <c r="AC694" s="12"/>
      <c r="AD694" s="12"/>
      <c r="AE694" s="12"/>
      <c r="AF694" s="113">
        <f t="shared" si="283"/>
        <v>44053</v>
      </c>
      <c r="AG694" s="18">
        <f t="shared" ca="1" si="284"/>
        <v>160764.53099999999</v>
      </c>
      <c r="AH694" s="18">
        <f t="shared" si="284"/>
        <v>150000</v>
      </c>
      <c r="AI694" s="6">
        <f t="shared" ca="1" si="284"/>
        <v>1.9000000000000006E-2</v>
      </c>
      <c r="AJ694" s="19">
        <f t="shared" ca="1" si="284"/>
        <v>7.4690000000000005E-5</v>
      </c>
      <c r="AK694" s="6">
        <f t="shared" si="284"/>
        <v>1.03</v>
      </c>
      <c r="AL694" s="113">
        <f t="shared" si="281"/>
        <v>44053</v>
      </c>
      <c r="AM694" s="19">
        <f t="shared" ca="1" si="285"/>
        <v>1.0717635400000001</v>
      </c>
      <c r="AN694" s="18">
        <f t="shared" ca="1" si="285"/>
        <v>10764.531000000001</v>
      </c>
      <c r="AO694" s="12">
        <f t="shared" si="285"/>
        <v>0</v>
      </c>
      <c r="AP694" s="20">
        <f t="shared" si="285"/>
        <v>0</v>
      </c>
      <c r="AQ694" s="18">
        <f t="shared" si="285"/>
        <v>0</v>
      </c>
      <c r="AR694" s="13" t="str">
        <f t="shared" si="285"/>
        <v>A+J=</v>
      </c>
      <c r="AS694" s="113">
        <f t="shared" si="285"/>
        <v>44266</v>
      </c>
      <c r="AT694" s="21"/>
      <c r="AU694" s="21"/>
      <c r="AV694" s="45"/>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row>
    <row r="695" spans="1:199" x14ac:dyDescent="0.2">
      <c r="A695" s="140">
        <f t="shared" si="269"/>
        <v>44210</v>
      </c>
      <c r="B695" s="141">
        <f t="shared" ca="1" si="275"/>
        <v>162105.75750000001</v>
      </c>
      <c r="C695" s="142">
        <f t="shared" si="270"/>
        <v>150000</v>
      </c>
      <c r="D695" s="143">
        <f ca="1">IF(A695&lt;$B$1,VLOOKUP(A695,[1]DI!$A$4:$B$15000,2,FALSE),0)</f>
        <v>1.9000000000000006E-2</v>
      </c>
      <c r="E695" s="142">
        <f t="shared" ca="1" si="276"/>
        <v>7.4690000000000005E-5</v>
      </c>
      <c r="F695" s="144">
        <f t="shared" si="271"/>
        <v>1.03</v>
      </c>
      <c r="G695" s="145">
        <f t="shared" ca="1" si="264"/>
        <v>1.0000769306999999</v>
      </c>
      <c r="H695" s="142">
        <f ca="1">TRUNC(PRODUCT(G$10:G694),15)</f>
        <v>1.0807050527631701</v>
      </c>
      <c r="I695" s="142">
        <f t="shared" si="272"/>
        <v>1</v>
      </c>
      <c r="J695" s="142">
        <f t="shared" ca="1" si="265"/>
        <v>1.0807050499999999</v>
      </c>
      <c r="K695" s="142">
        <f t="shared" ca="1" si="266"/>
        <v>12105.7575</v>
      </c>
      <c r="L695" s="146">
        <f>IF(VLOOKUP(A695,$U$12:$AD$125,8)=VLOOKUP(A694,$U$12:$AD$125,8),0,VLOOKUP(A695,U$12:$AD$125,8))</f>
        <v>0</v>
      </c>
      <c r="M695" s="147">
        <f>IF(L695&gt;0,VLOOKUP(L695,T$12:$AC$125,7),0)</f>
        <v>0</v>
      </c>
      <c r="N695" s="142">
        <f t="shared" si="267"/>
        <v>0</v>
      </c>
      <c r="O695" s="142">
        <f t="shared" ca="1" si="268"/>
        <v>12105.7575</v>
      </c>
      <c r="P695" s="148" t="str">
        <f t="shared" si="273"/>
        <v>A+J=</v>
      </c>
      <c r="Q695" s="149">
        <f t="shared" si="274"/>
        <v>44266</v>
      </c>
      <c r="R695" s="12"/>
      <c r="S695" s="12"/>
      <c r="T695" s="12"/>
      <c r="U695" s="12"/>
      <c r="V695" s="12"/>
      <c r="W695" s="12"/>
      <c r="X695" s="12"/>
      <c r="Y695" s="12"/>
      <c r="Z695" s="12"/>
      <c r="AA695" s="12"/>
      <c r="AB695" s="12"/>
      <c r="AC695" s="12"/>
      <c r="AD695" s="12"/>
      <c r="AE695" s="12"/>
      <c r="AF695" s="113">
        <f t="shared" si="283"/>
        <v>44054</v>
      </c>
      <c r="AG695" s="18">
        <f t="shared" ca="1" si="284"/>
        <v>160776.89850000001</v>
      </c>
      <c r="AH695" s="18">
        <f t="shared" si="284"/>
        <v>150000</v>
      </c>
      <c r="AI695" s="6">
        <f t="shared" ca="1" si="284"/>
        <v>1.9000000000000006E-2</v>
      </c>
      <c r="AJ695" s="19">
        <f t="shared" ca="1" si="284"/>
        <v>7.4690000000000005E-5</v>
      </c>
      <c r="AK695" s="6">
        <f t="shared" si="284"/>
        <v>1.03</v>
      </c>
      <c r="AL695" s="113">
        <f t="shared" si="281"/>
        <v>44054</v>
      </c>
      <c r="AM695" s="19">
        <f t="shared" ca="1" si="285"/>
        <v>1.0718459899999999</v>
      </c>
      <c r="AN695" s="18">
        <f t="shared" ca="1" si="285"/>
        <v>10776.898499999999</v>
      </c>
      <c r="AO695" s="12">
        <f t="shared" si="285"/>
        <v>0</v>
      </c>
      <c r="AP695" s="20">
        <f t="shared" si="285"/>
        <v>0</v>
      </c>
      <c r="AQ695" s="18">
        <f t="shared" si="285"/>
        <v>0</v>
      </c>
      <c r="AR695" s="13" t="str">
        <f t="shared" si="285"/>
        <v>A+J=</v>
      </c>
      <c r="AS695" s="113">
        <f t="shared" si="285"/>
        <v>44266</v>
      </c>
      <c r="AT695" s="21"/>
      <c r="AU695" s="21"/>
      <c r="AV695" s="45"/>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row>
    <row r="696" spans="1:199" x14ac:dyDescent="0.2">
      <c r="A696" s="140">
        <f t="shared" si="269"/>
        <v>44211</v>
      </c>
      <c r="B696" s="141">
        <f t="shared" ca="1" si="275"/>
        <v>162118.2285</v>
      </c>
      <c r="C696" s="142">
        <f t="shared" si="270"/>
        <v>150000</v>
      </c>
      <c r="D696" s="143">
        <f ca="1">IF(A696&lt;$B$1,VLOOKUP(A696,[1]DI!$A$4:$B$15000,2,FALSE),0)</f>
        <v>1.9000000000000006E-2</v>
      </c>
      <c r="E696" s="142">
        <f t="shared" ca="1" si="276"/>
        <v>7.4690000000000005E-5</v>
      </c>
      <c r="F696" s="144">
        <f t="shared" si="271"/>
        <v>1.03</v>
      </c>
      <c r="G696" s="145">
        <f t="shared" ca="1" si="264"/>
        <v>1.0000769306999999</v>
      </c>
      <c r="H696" s="142">
        <f ca="1">TRUNC(PRODUCT(G$10:G695),15)</f>
        <v>1.0807881921593701</v>
      </c>
      <c r="I696" s="142">
        <f t="shared" si="272"/>
        <v>1</v>
      </c>
      <c r="J696" s="142">
        <f t="shared" ca="1" si="265"/>
        <v>1.08078819</v>
      </c>
      <c r="K696" s="142">
        <f t="shared" ca="1" si="266"/>
        <v>12118.228499999999</v>
      </c>
      <c r="L696" s="146">
        <f>IF(VLOOKUP(A696,$U$12:$AD$125,8)=VLOOKUP(A695,$U$12:$AD$125,8),0,VLOOKUP(A696,U$12:$AD$125,8))</f>
        <v>0</v>
      </c>
      <c r="M696" s="147">
        <f>IF(L696&gt;0,VLOOKUP(L696,T$12:$AC$125,7),0)</f>
        <v>0</v>
      </c>
      <c r="N696" s="142">
        <f t="shared" si="267"/>
        <v>0</v>
      </c>
      <c r="O696" s="142">
        <f t="shared" ca="1" si="268"/>
        <v>12118.228499999999</v>
      </c>
      <c r="P696" s="148" t="str">
        <f t="shared" si="273"/>
        <v>A+J=</v>
      </c>
      <c r="Q696" s="149">
        <f t="shared" si="274"/>
        <v>44266</v>
      </c>
      <c r="R696" s="12"/>
      <c r="S696" s="12"/>
      <c r="T696" s="12"/>
      <c r="U696" s="12"/>
      <c r="V696" s="12"/>
      <c r="W696" s="12"/>
      <c r="X696" s="12"/>
      <c r="Y696" s="12"/>
      <c r="Z696" s="12"/>
      <c r="AA696" s="12"/>
      <c r="AB696" s="12"/>
      <c r="AC696" s="12"/>
      <c r="AD696" s="12"/>
      <c r="AE696" s="12"/>
      <c r="AF696" s="113">
        <f t="shared" si="283"/>
        <v>44055</v>
      </c>
      <c r="AG696" s="18">
        <f t="shared" ca="1" si="284"/>
        <v>160789.26749999999</v>
      </c>
      <c r="AH696" s="18">
        <f t="shared" si="284"/>
        <v>150000</v>
      </c>
      <c r="AI696" s="6">
        <f t="shared" ca="1" si="284"/>
        <v>1.9000000000000006E-2</v>
      </c>
      <c r="AJ696" s="19">
        <f t="shared" ca="1" si="284"/>
        <v>7.4690000000000005E-5</v>
      </c>
      <c r="AK696" s="6">
        <f t="shared" si="284"/>
        <v>1.03</v>
      </c>
      <c r="AL696" s="113">
        <f t="shared" si="281"/>
        <v>44055</v>
      </c>
      <c r="AM696" s="19">
        <f t="shared" ca="1" si="285"/>
        <v>1.0719284499999999</v>
      </c>
      <c r="AN696" s="18">
        <f t="shared" ca="1" si="285"/>
        <v>10789.2675</v>
      </c>
      <c r="AO696" s="12">
        <f t="shared" si="285"/>
        <v>0</v>
      </c>
      <c r="AP696" s="20">
        <f t="shared" si="285"/>
        <v>0</v>
      </c>
      <c r="AQ696" s="18">
        <f t="shared" si="285"/>
        <v>0</v>
      </c>
      <c r="AR696" s="13" t="str">
        <f t="shared" si="285"/>
        <v>A+J=</v>
      </c>
      <c r="AS696" s="113">
        <f t="shared" si="285"/>
        <v>44266</v>
      </c>
      <c r="AT696" s="21"/>
      <c r="AU696" s="21"/>
      <c r="AV696" s="45"/>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row>
    <row r="697" spans="1:199" x14ac:dyDescent="0.2">
      <c r="A697" s="140">
        <f t="shared" si="269"/>
        <v>44212</v>
      </c>
      <c r="B697" s="141">
        <f t="shared" ca="1" si="275"/>
        <v>162130.701</v>
      </c>
      <c r="C697" s="142">
        <f t="shared" si="270"/>
        <v>150000</v>
      </c>
      <c r="D697" s="143">
        <f ca="1">IF(A697&lt;$B$1,VLOOKUP(A697,[1]DI!$A$4:$B$15000,2,FALSE),0)</f>
        <v>0</v>
      </c>
      <c r="E697" s="142">
        <f t="shared" ca="1" si="276"/>
        <v>0</v>
      </c>
      <c r="F697" s="144">
        <f t="shared" si="271"/>
        <v>1.03</v>
      </c>
      <c r="G697" s="145">
        <f t="shared" ca="1" si="264"/>
        <v>1</v>
      </c>
      <c r="H697" s="142">
        <f ca="1">TRUNC(PRODUCT(G$10:G696),15)</f>
        <v>1.08087133795155</v>
      </c>
      <c r="I697" s="142">
        <f t="shared" si="272"/>
        <v>1</v>
      </c>
      <c r="J697" s="142">
        <f t="shared" ca="1" si="265"/>
        <v>1.0808713400000001</v>
      </c>
      <c r="K697" s="142">
        <f t="shared" ca="1" si="266"/>
        <v>12130.700999999999</v>
      </c>
      <c r="L697" s="146">
        <f>IF(VLOOKUP(A697,$U$12:$AD$125,8)=VLOOKUP(A696,$U$12:$AD$125,8),0,VLOOKUP(A697,U$12:$AD$125,8))</f>
        <v>0</v>
      </c>
      <c r="M697" s="147">
        <f>IF(L697&gt;0,VLOOKUP(L697,T$12:$AC$125,7),0)</f>
        <v>0</v>
      </c>
      <c r="N697" s="142">
        <f t="shared" si="267"/>
        <v>0</v>
      </c>
      <c r="O697" s="142">
        <f t="shared" ca="1" si="268"/>
        <v>12130.700999999999</v>
      </c>
      <c r="P697" s="148" t="str">
        <f t="shared" si="273"/>
        <v>A+J=</v>
      </c>
      <c r="Q697" s="149">
        <f t="shared" si="274"/>
        <v>44266</v>
      </c>
      <c r="R697" s="12"/>
      <c r="S697" s="12"/>
      <c r="T697" s="12"/>
      <c r="U697" s="12"/>
      <c r="V697" s="12"/>
      <c r="W697" s="12"/>
      <c r="X697" s="12"/>
      <c r="Y697" s="12"/>
      <c r="Z697" s="12"/>
      <c r="AA697" s="12"/>
      <c r="AB697" s="12"/>
      <c r="AC697" s="12"/>
      <c r="AD697" s="12"/>
      <c r="AE697" s="12"/>
      <c r="AF697" s="113">
        <f t="shared" si="283"/>
        <v>44056</v>
      </c>
      <c r="AG697" s="18">
        <f t="shared" ca="1" si="284"/>
        <v>160801.63649999999</v>
      </c>
      <c r="AH697" s="18">
        <f t="shared" si="284"/>
        <v>150000</v>
      </c>
      <c r="AI697" s="6">
        <f t="shared" ca="1" si="284"/>
        <v>1.9000000000000006E-2</v>
      </c>
      <c r="AJ697" s="19">
        <f t="shared" ca="1" si="284"/>
        <v>7.4690000000000005E-5</v>
      </c>
      <c r="AK697" s="6">
        <f t="shared" si="284"/>
        <v>1.03</v>
      </c>
      <c r="AL697" s="113">
        <f t="shared" si="281"/>
        <v>44056</v>
      </c>
      <c r="AM697" s="19">
        <f t="shared" ca="1" si="285"/>
        <v>1.0720109099999999</v>
      </c>
      <c r="AN697" s="18">
        <f t="shared" ca="1" si="285"/>
        <v>10801.636500000001</v>
      </c>
      <c r="AO697" s="12">
        <f t="shared" si="285"/>
        <v>0</v>
      </c>
      <c r="AP697" s="20">
        <f t="shared" si="285"/>
        <v>0</v>
      </c>
      <c r="AQ697" s="18">
        <f t="shared" si="285"/>
        <v>0</v>
      </c>
      <c r="AR697" s="13" t="str">
        <f t="shared" si="285"/>
        <v>A+J=</v>
      </c>
      <c r="AS697" s="113">
        <f t="shared" si="285"/>
        <v>44266</v>
      </c>
      <c r="AT697" s="21"/>
      <c r="AU697" s="21"/>
      <c r="AV697" s="45"/>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row>
    <row r="698" spans="1:199" x14ac:dyDescent="0.2">
      <c r="A698" s="140">
        <f t="shared" si="269"/>
        <v>44213</v>
      </c>
      <c r="B698" s="141">
        <f t="shared" ca="1" si="275"/>
        <v>162130.701</v>
      </c>
      <c r="C698" s="142">
        <f t="shared" si="270"/>
        <v>150000</v>
      </c>
      <c r="D698" s="143">
        <f ca="1">IF(A698&lt;$B$1,VLOOKUP(A698,[1]DI!$A$4:$B$15000,2,FALSE),0)</f>
        <v>0</v>
      </c>
      <c r="E698" s="142">
        <f t="shared" ca="1" si="276"/>
        <v>0</v>
      </c>
      <c r="F698" s="144">
        <f t="shared" si="271"/>
        <v>1.03</v>
      </c>
      <c r="G698" s="145">
        <f t="shared" ca="1" si="264"/>
        <v>1</v>
      </c>
      <c r="H698" s="142">
        <f ca="1">TRUNC(PRODUCT(G$10:G697),15)</f>
        <v>1.08087133795155</v>
      </c>
      <c r="I698" s="142">
        <f t="shared" si="272"/>
        <v>1</v>
      </c>
      <c r="J698" s="142">
        <f t="shared" ca="1" si="265"/>
        <v>1.0808713400000001</v>
      </c>
      <c r="K698" s="142">
        <f t="shared" ca="1" si="266"/>
        <v>12130.700999999999</v>
      </c>
      <c r="L698" s="146">
        <f>IF(VLOOKUP(A698,$U$12:$AD$125,8)=VLOOKUP(A697,$U$12:$AD$125,8),0,VLOOKUP(A698,U$12:$AD$125,8))</f>
        <v>0</v>
      </c>
      <c r="M698" s="147">
        <f>IF(L698&gt;0,VLOOKUP(L698,T$12:$AC$125,7),0)</f>
        <v>0</v>
      </c>
      <c r="N698" s="142">
        <f t="shared" si="267"/>
        <v>0</v>
      </c>
      <c r="O698" s="142">
        <f t="shared" ca="1" si="268"/>
        <v>12130.700999999999</v>
      </c>
      <c r="P698" s="148" t="str">
        <f t="shared" si="273"/>
        <v>A+J=</v>
      </c>
      <c r="Q698" s="149">
        <f t="shared" si="274"/>
        <v>44266</v>
      </c>
      <c r="R698" s="12"/>
      <c r="S698" s="12"/>
      <c r="T698" s="12"/>
      <c r="U698" s="12"/>
      <c r="V698" s="12"/>
      <c r="W698" s="12"/>
      <c r="X698" s="12"/>
      <c r="Y698" s="12"/>
      <c r="Z698" s="12"/>
      <c r="AA698" s="12"/>
      <c r="AB698" s="12"/>
      <c r="AC698" s="12"/>
      <c r="AD698" s="12"/>
      <c r="AE698" s="12"/>
      <c r="AF698" s="113">
        <f t="shared" si="283"/>
        <v>44057</v>
      </c>
      <c r="AG698" s="18">
        <f t="shared" ca="1" si="284"/>
        <v>160814.00700000001</v>
      </c>
      <c r="AH698" s="18">
        <f t="shared" si="284"/>
        <v>150000</v>
      </c>
      <c r="AI698" s="6">
        <f t="shared" ca="1" si="284"/>
        <v>1.9000000000000006E-2</v>
      </c>
      <c r="AJ698" s="19">
        <f t="shared" ca="1" si="284"/>
        <v>7.4690000000000005E-5</v>
      </c>
      <c r="AK698" s="6">
        <f t="shared" si="284"/>
        <v>1.03</v>
      </c>
      <c r="AL698" s="113">
        <f t="shared" si="281"/>
        <v>44057</v>
      </c>
      <c r="AM698" s="19">
        <f t="shared" ca="1" si="285"/>
        <v>1.0720933800000001</v>
      </c>
      <c r="AN698" s="18">
        <f t="shared" ca="1" si="285"/>
        <v>10814.007</v>
      </c>
      <c r="AO698" s="12">
        <f t="shared" si="285"/>
        <v>0</v>
      </c>
      <c r="AP698" s="20">
        <f t="shared" si="285"/>
        <v>0</v>
      </c>
      <c r="AQ698" s="18">
        <f t="shared" si="285"/>
        <v>0</v>
      </c>
      <c r="AR698" s="13" t="str">
        <f t="shared" si="285"/>
        <v>A+J=</v>
      </c>
      <c r="AS698" s="113">
        <f t="shared" si="285"/>
        <v>44266</v>
      </c>
      <c r="AT698" s="21"/>
      <c r="AU698" s="21"/>
      <c r="AV698" s="45"/>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row>
    <row r="699" spans="1:199" x14ac:dyDescent="0.2">
      <c r="A699" s="140">
        <f t="shared" si="269"/>
        <v>44214</v>
      </c>
      <c r="B699" s="141">
        <f t="shared" ca="1" si="275"/>
        <v>162130.701</v>
      </c>
      <c r="C699" s="142">
        <f t="shared" si="270"/>
        <v>150000</v>
      </c>
      <c r="D699" s="143">
        <f ca="1">IF(A699&lt;$B$1,VLOOKUP(A699,[1]DI!$A$4:$B$15000,2,FALSE),0)</f>
        <v>1.9000000000000006E-2</v>
      </c>
      <c r="E699" s="142">
        <f t="shared" ca="1" si="276"/>
        <v>7.4690000000000005E-5</v>
      </c>
      <c r="F699" s="144">
        <f t="shared" si="271"/>
        <v>1.03</v>
      </c>
      <c r="G699" s="145">
        <f t="shared" ca="1" si="264"/>
        <v>1.0000769306999999</v>
      </c>
      <c r="H699" s="142">
        <f ca="1">TRUNC(PRODUCT(G$10:G698),15)</f>
        <v>1.08087133795155</v>
      </c>
      <c r="I699" s="142">
        <f t="shared" si="272"/>
        <v>1</v>
      </c>
      <c r="J699" s="142">
        <f t="shared" ca="1" si="265"/>
        <v>1.0808713400000001</v>
      </c>
      <c r="K699" s="142">
        <f t="shared" ca="1" si="266"/>
        <v>12130.700999999999</v>
      </c>
      <c r="L699" s="146">
        <f>IF(VLOOKUP(A699,$U$12:$AD$125,8)=VLOOKUP(A698,$U$12:$AD$125,8),0,VLOOKUP(A699,U$12:$AD$125,8))</f>
        <v>0</v>
      </c>
      <c r="M699" s="147">
        <f>IF(L699&gt;0,VLOOKUP(L699,T$12:$AC$125,7),0)</f>
        <v>0</v>
      </c>
      <c r="N699" s="142">
        <f t="shared" si="267"/>
        <v>0</v>
      </c>
      <c r="O699" s="142">
        <f t="shared" ca="1" si="268"/>
        <v>12130.700999999999</v>
      </c>
      <c r="P699" s="148" t="str">
        <f t="shared" si="273"/>
        <v>A+J=</v>
      </c>
      <c r="Q699" s="149">
        <f t="shared" si="274"/>
        <v>44266</v>
      </c>
      <c r="R699" s="12"/>
      <c r="S699" s="12"/>
      <c r="T699" s="12"/>
      <c r="U699" s="12"/>
      <c r="V699" s="12"/>
      <c r="W699" s="12"/>
      <c r="X699" s="12"/>
      <c r="Y699" s="12"/>
      <c r="Z699" s="12"/>
      <c r="AA699" s="12"/>
      <c r="AB699" s="12"/>
      <c r="AC699" s="12"/>
      <c r="AD699" s="12"/>
      <c r="AE699" s="12"/>
      <c r="AF699" s="113">
        <f t="shared" si="283"/>
        <v>44058</v>
      </c>
      <c r="AG699" s="18">
        <f t="shared" ca="1" si="284"/>
        <v>160826.37900000002</v>
      </c>
      <c r="AH699" s="18">
        <f t="shared" si="284"/>
        <v>150000</v>
      </c>
      <c r="AI699" s="6">
        <f t="shared" ca="1" si="284"/>
        <v>0</v>
      </c>
      <c r="AJ699" s="19">
        <f t="shared" ca="1" si="284"/>
        <v>0</v>
      </c>
      <c r="AK699" s="6">
        <f t="shared" si="284"/>
        <v>1.03</v>
      </c>
      <c r="AL699" s="113">
        <f t="shared" si="281"/>
        <v>44058</v>
      </c>
      <c r="AM699" s="19">
        <f t="shared" ca="1" si="285"/>
        <v>1.07217586</v>
      </c>
      <c r="AN699" s="18">
        <f t="shared" ca="1" si="285"/>
        <v>10826.379000000001</v>
      </c>
      <c r="AO699" s="12">
        <f t="shared" si="285"/>
        <v>0</v>
      </c>
      <c r="AP699" s="20">
        <f t="shared" si="285"/>
        <v>0</v>
      </c>
      <c r="AQ699" s="18">
        <f t="shared" si="285"/>
        <v>0</v>
      </c>
      <c r="AR699" s="13" t="str">
        <f t="shared" si="285"/>
        <v>A+J=</v>
      </c>
      <c r="AS699" s="113">
        <f t="shared" si="285"/>
        <v>44266</v>
      </c>
      <c r="AT699" s="21"/>
      <c r="AU699" s="21"/>
      <c r="AV699" s="45"/>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row>
    <row r="700" spans="1:199" x14ac:dyDescent="0.2">
      <c r="A700" s="140">
        <f t="shared" si="269"/>
        <v>44215</v>
      </c>
      <c r="B700" s="141">
        <f t="shared" ca="1" si="275"/>
        <v>162143.1735</v>
      </c>
      <c r="C700" s="142">
        <f t="shared" si="270"/>
        <v>150000</v>
      </c>
      <c r="D700" s="143">
        <f ca="1">IF(A700&lt;$B$1,VLOOKUP(A700,[1]DI!$A$4:$B$15000,2,FALSE),0)</f>
        <v>1.9000000000000006E-2</v>
      </c>
      <c r="E700" s="142">
        <f t="shared" ca="1" si="276"/>
        <v>7.4690000000000005E-5</v>
      </c>
      <c r="F700" s="144">
        <f t="shared" si="271"/>
        <v>1.03</v>
      </c>
      <c r="G700" s="145">
        <f t="shared" ca="1" si="264"/>
        <v>1.0000769306999999</v>
      </c>
      <c r="H700" s="142">
        <f ca="1">TRUNC(PRODUCT(G$10:G699),15)</f>
        <v>1.08095449014019</v>
      </c>
      <c r="I700" s="142">
        <f t="shared" si="272"/>
        <v>1</v>
      </c>
      <c r="J700" s="142">
        <f t="shared" ca="1" si="265"/>
        <v>1.0809544900000001</v>
      </c>
      <c r="K700" s="142">
        <f t="shared" ca="1" si="266"/>
        <v>12143.173500000001</v>
      </c>
      <c r="L700" s="146">
        <f>IF(VLOOKUP(A700,$U$12:$AD$125,8)=VLOOKUP(A699,$U$12:$AD$125,8),0,VLOOKUP(A700,U$12:$AD$125,8))</f>
        <v>0</v>
      </c>
      <c r="M700" s="147">
        <f>IF(L700&gt;0,VLOOKUP(L700,T$12:$AC$125,7),0)</f>
        <v>0</v>
      </c>
      <c r="N700" s="142">
        <f t="shared" si="267"/>
        <v>0</v>
      </c>
      <c r="O700" s="142">
        <f t="shared" ca="1" si="268"/>
        <v>12143.173500000001</v>
      </c>
      <c r="P700" s="148" t="str">
        <f t="shared" si="273"/>
        <v>A+J=</v>
      </c>
      <c r="Q700" s="149">
        <f t="shared" si="274"/>
        <v>44266</v>
      </c>
      <c r="R700" s="12"/>
      <c r="S700" s="12"/>
      <c r="T700" s="12"/>
      <c r="U700" s="12"/>
      <c r="V700" s="12"/>
      <c r="W700" s="12"/>
      <c r="X700" s="12"/>
      <c r="Y700" s="12"/>
      <c r="Z700" s="12"/>
      <c r="AA700" s="12"/>
      <c r="AB700" s="12"/>
      <c r="AC700" s="12"/>
      <c r="AD700" s="12"/>
      <c r="AE700" s="12"/>
      <c r="AF700" s="113">
        <f t="shared" si="283"/>
        <v>44059</v>
      </c>
      <c r="AG700" s="18">
        <f t="shared" ca="1" si="284"/>
        <v>160826.37900000002</v>
      </c>
      <c r="AH700" s="18">
        <f t="shared" si="284"/>
        <v>150000</v>
      </c>
      <c r="AI700" s="6">
        <f t="shared" ca="1" si="284"/>
        <v>0</v>
      </c>
      <c r="AJ700" s="19">
        <f t="shared" ca="1" si="284"/>
        <v>0</v>
      </c>
      <c r="AK700" s="6">
        <f t="shared" si="284"/>
        <v>1.03</v>
      </c>
      <c r="AL700" s="113">
        <f t="shared" si="281"/>
        <v>44059</v>
      </c>
      <c r="AM700" s="19">
        <f t="shared" ca="1" si="285"/>
        <v>1.07217586</v>
      </c>
      <c r="AN700" s="18">
        <f t="shared" ca="1" si="285"/>
        <v>10826.379000000001</v>
      </c>
      <c r="AO700" s="12">
        <f t="shared" si="285"/>
        <v>0</v>
      </c>
      <c r="AP700" s="20">
        <f t="shared" si="285"/>
        <v>0</v>
      </c>
      <c r="AQ700" s="18">
        <f t="shared" si="285"/>
        <v>0</v>
      </c>
      <c r="AR700" s="13" t="str">
        <f t="shared" si="285"/>
        <v>A+J=</v>
      </c>
      <c r="AS700" s="113">
        <f t="shared" si="285"/>
        <v>44266</v>
      </c>
      <c r="AT700" s="21"/>
      <c r="AU700" s="21"/>
      <c r="AV700" s="45"/>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row>
    <row r="701" spans="1:199" x14ac:dyDescent="0.2">
      <c r="A701" s="140">
        <f t="shared" si="269"/>
        <v>44216</v>
      </c>
      <c r="B701" s="141">
        <f t="shared" ca="1" si="275"/>
        <v>162155.64749999999</v>
      </c>
      <c r="C701" s="142">
        <f t="shared" si="270"/>
        <v>150000</v>
      </c>
      <c r="D701" s="143">
        <f ca="1">IF(A701&lt;$B$1,VLOOKUP(A701,[1]DI!$A$4:$B$15000,2,FALSE),0)</f>
        <v>1.9000000000000006E-2</v>
      </c>
      <c r="E701" s="142">
        <f t="shared" ca="1" si="276"/>
        <v>7.4690000000000005E-5</v>
      </c>
      <c r="F701" s="144">
        <f t="shared" si="271"/>
        <v>1.03</v>
      </c>
      <c r="G701" s="145">
        <f t="shared" ca="1" si="264"/>
        <v>1.0000769306999999</v>
      </c>
      <c r="H701" s="142">
        <f ca="1">TRUNC(PRODUCT(G$10:G700),15)</f>
        <v>1.08103764872578</v>
      </c>
      <c r="I701" s="142">
        <f t="shared" si="272"/>
        <v>1</v>
      </c>
      <c r="J701" s="142">
        <f t="shared" ca="1" si="265"/>
        <v>1.0810376500000001</v>
      </c>
      <c r="K701" s="142">
        <f t="shared" ca="1" si="266"/>
        <v>12155.647499999999</v>
      </c>
      <c r="L701" s="146">
        <f>IF(VLOOKUP(A701,$U$12:$AD$125,8)=VLOOKUP(A700,$U$12:$AD$125,8),0,VLOOKUP(A701,U$12:$AD$125,8))</f>
        <v>0</v>
      </c>
      <c r="M701" s="147">
        <f>IF(L701&gt;0,VLOOKUP(L701,T$12:$AC$125,7),0)</f>
        <v>0</v>
      </c>
      <c r="N701" s="142">
        <f t="shared" si="267"/>
        <v>0</v>
      </c>
      <c r="O701" s="142">
        <f t="shared" ca="1" si="268"/>
        <v>12155.647499999999</v>
      </c>
      <c r="P701" s="148" t="str">
        <f t="shared" si="273"/>
        <v>A+J=</v>
      </c>
      <c r="Q701" s="149">
        <f t="shared" si="274"/>
        <v>44266</v>
      </c>
      <c r="R701" s="12"/>
      <c r="S701" s="12"/>
      <c r="T701" s="12"/>
      <c r="U701" s="12"/>
      <c r="V701" s="12"/>
      <c r="W701" s="12"/>
      <c r="X701" s="12"/>
      <c r="Y701" s="12"/>
      <c r="Z701" s="12"/>
      <c r="AA701" s="12"/>
      <c r="AB701" s="12"/>
      <c r="AC701" s="12"/>
      <c r="AD701" s="12"/>
      <c r="AE701" s="12"/>
      <c r="AF701" s="113">
        <f t="shared" si="283"/>
        <v>44060</v>
      </c>
      <c r="AG701" s="18">
        <f t="shared" ca="1" si="284"/>
        <v>160826.37900000002</v>
      </c>
      <c r="AH701" s="18">
        <f t="shared" si="284"/>
        <v>150000</v>
      </c>
      <c r="AI701" s="6">
        <f t="shared" ca="1" si="284"/>
        <v>1.9000000000000006E-2</v>
      </c>
      <c r="AJ701" s="19">
        <f t="shared" ca="1" si="284"/>
        <v>7.4690000000000005E-5</v>
      </c>
      <c r="AK701" s="6">
        <f t="shared" si="284"/>
        <v>1.03</v>
      </c>
      <c r="AL701" s="113">
        <f t="shared" si="281"/>
        <v>44060</v>
      </c>
      <c r="AM701" s="19">
        <f t="shared" ca="1" si="285"/>
        <v>1.07217586</v>
      </c>
      <c r="AN701" s="18">
        <f t="shared" ca="1" si="285"/>
        <v>10826.379000000001</v>
      </c>
      <c r="AO701" s="12">
        <f t="shared" si="285"/>
        <v>0</v>
      </c>
      <c r="AP701" s="20">
        <f t="shared" si="285"/>
        <v>0</v>
      </c>
      <c r="AQ701" s="18">
        <f t="shared" si="285"/>
        <v>0</v>
      </c>
      <c r="AR701" s="13" t="str">
        <f t="shared" si="285"/>
        <v>A+J=</v>
      </c>
      <c r="AS701" s="113">
        <f t="shared" si="285"/>
        <v>44266</v>
      </c>
      <c r="AT701" s="21"/>
      <c r="AU701" s="21"/>
      <c r="AV701" s="45"/>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row>
    <row r="702" spans="1:199" x14ac:dyDescent="0.2">
      <c r="A702" s="140">
        <f t="shared" si="269"/>
        <v>44217</v>
      </c>
      <c r="B702" s="141">
        <f t="shared" ca="1" si="275"/>
        <v>162168.12150000001</v>
      </c>
      <c r="C702" s="142">
        <f t="shared" si="270"/>
        <v>150000</v>
      </c>
      <c r="D702" s="143">
        <f ca="1">IF(A702&lt;$B$1,VLOOKUP(A702,[1]DI!$A$4:$B$15000,2,FALSE),0)</f>
        <v>1.9000000000000006E-2</v>
      </c>
      <c r="E702" s="142">
        <f t="shared" ca="1" si="276"/>
        <v>7.4690000000000005E-5</v>
      </c>
      <c r="F702" s="144">
        <f t="shared" si="271"/>
        <v>1.03</v>
      </c>
      <c r="G702" s="145">
        <f t="shared" ca="1" si="264"/>
        <v>1.0000769306999999</v>
      </c>
      <c r="H702" s="142">
        <f ca="1">TRUNC(PRODUCT(G$10:G701),15)</f>
        <v>1.08112081370882</v>
      </c>
      <c r="I702" s="142">
        <f t="shared" si="272"/>
        <v>1</v>
      </c>
      <c r="J702" s="142">
        <f t="shared" ca="1" si="265"/>
        <v>1.08112081</v>
      </c>
      <c r="K702" s="142">
        <f t="shared" ca="1" si="266"/>
        <v>12168.121499999999</v>
      </c>
      <c r="L702" s="146">
        <f>IF(VLOOKUP(A702,$U$12:$AD$125,8)=VLOOKUP(A701,$U$12:$AD$125,8),0,VLOOKUP(A702,U$12:$AD$125,8))</f>
        <v>0</v>
      </c>
      <c r="M702" s="147">
        <f>IF(L702&gt;0,VLOOKUP(L702,T$12:$AC$125,7),0)</f>
        <v>0</v>
      </c>
      <c r="N702" s="142">
        <f t="shared" si="267"/>
        <v>0</v>
      </c>
      <c r="O702" s="142">
        <f t="shared" ca="1" si="268"/>
        <v>12168.121499999999</v>
      </c>
      <c r="P702" s="148" t="str">
        <f t="shared" si="273"/>
        <v>A+J=</v>
      </c>
      <c r="Q702" s="149">
        <f t="shared" si="274"/>
        <v>44266</v>
      </c>
      <c r="R702" s="12"/>
      <c r="S702" s="39"/>
      <c r="T702" s="39"/>
      <c r="U702" s="39"/>
      <c r="V702" s="39"/>
      <c r="W702" s="39"/>
      <c r="X702" s="39"/>
      <c r="Y702" s="39"/>
      <c r="Z702" s="39"/>
      <c r="AA702" s="39"/>
      <c r="AB702" s="39"/>
      <c r="AC702" s="39"/>
      <c r="AD702" s="39"/>
      <c r="AE702" s="39"/>
      <c r="AF702" s="113">
        <f t="shared" si="283"/>
        <v>44061</v>
      </c>
      <c r="AG702" s="18">
        <f t="shared" ca="1" si="284"/>
        <v>160838.75099999999</v>
      </c>
      <c r="AH702" s="18">
        <f t="shared" si="284"/>
        <v>150000</v>
      </c>
      <c r="AI702" s="6">
        <f t="shared" ca="1" si="284"/>
        <v>1.9000000000000006E-2</v>
      </c>
      <c r="AJ702" s="19">
        <f t="shared" ca="1" si="284"/>
        <v>7.4690000000000005E-5</v>
      </c>
      <c r="AK702" s="6">
        <f t="shared" si="284"/>
        <v>1.03</v>
      </c>
      <c r="AL702" s="113">
        <f t="shared" si="281"/>
        <v>44061</v>
      </c>
      <c r="AM702" s="19">
        <f t="shared" ca="1" si="285"/>
        <v>1.0722583400000001</v>
      </c>
      <c r="AN702" s="18">
        <f t="shared" ca="1" si="285"/>
        <v>10838.751</v>
      </c>
      <c r="AO702" s="12">
        <f t="shared" si="285"/>
        <v>0</v>
      </c>
      <c r="AP702" s="20">
        <f t="shared" si="285"/>
        <v>0</v>
      </c>
      <c r="AQ702" s="18">
        <f t="shared" si="285"/>
        <v>0</v>
      </c>
      <c r="AR702" s="13" t="str">
        <f t="shared" si="285"/>
        <v>A+J=</v>
      </c>
      <c r="AS702" s="113">
        <f t="shared" si="285"/>
        <v>44266</v>
      </c>
      <c r="AT702" s="40"/>
      <c r="AU702" s="40"/>
      <c r="AV702" s="46"/>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c r="DI702" s="40"/>
      <c r="DJ702" s="40"/>
      <c r="DK702" s="40"/>
      <c r="DL702" s="40"/>
      <c r="DM702" s="40"/>
      <c r="DN702" s="40"/>
      <c r="DO702" s="40"/>
      <c r="DP702" s="40"/>
      <c r="DQ702" s="40"/>
      <c r="DR702" s="40"/>
      <c r="DS702" s="40"/>
      <c r="DT702" s="40"/>
      <c r="DU702" s="40"/>
      <c r="DV702" s="40"/>
      <c r="DW702" s="40"/>
      <c r="DX702" s="40"/>
      <c r="DY702" s="40"/>
      <c r="DZ702" s="40"/>
      <c r="EA702" s="40"/>
      <c r="EB702" s="40"/>
      <c r="EC702" s="40"/>
      <c r="ED702" s="40"/>
      <c r="EE702" s="40"/>
      <c r="EF702" s="40"/>
      <c r="EG702" s="40"/>
      <c r="EH702" s="40"/>
      <c r="EI702" s="40"/>
      <c r="EJ702" s="40"/>
      <c r="EK702" s="40"/>
      <c r="EL702" s="40"/>
      <c r="EM702" s="40"/>
      <c r="EN702" s="40"/>
      <c r="EO702" s="40"/>
      <c r="EP702" s="40"/>
      <c r="EQ702" s="40"/>
      <c r="ER702" s="40"/>
      <c r="ES702" s="40"/>
      <c r="ET702" s="40"/>
      <c r="EU702" s="40"/>
      <c r="EV702" s="40"/>
      <c r="EW702" s="40"/>
      <c r="EX702" s="40"/>
      <c r="EY702" s="40"/>
      <c r="EZ702" s="40"/>
      <c r="FA702" s="40"/>
      <c r="FB702" s="40"/>
      <c r="FC702" s="40"/>
      <c r="FD702" s="40"/>
      <c r="FE702" s="40"/>
      <c r="FF702" s="40"/>
      <c r="FG702" s="40"/>
      <c r="FH702" s="40"/>
      <c r="FI702" s="40"/>
      <c r="FJ702" s="40"/>
      <c r="FK702" s="40"/>
      <c r="FL702" s="40"/>
      <c r="FM702" s="40"/>
      <c r="FN702" s="40"/>
      <c r="FO702" s="40"/>
      <c r="FP702" s="40"/>
      <c r="FQ702" s="40"/>
      <c r="FR702" s="40"/>
      <c r="FS702" s="40"/>
      <c r="FT702" s="40"/>
      <c r="FU702" s="40"/>
      <c r="FV702" s="40"/>
      <c r="FW702" s="40"/>
      <c r="FX702" s="40"/>
      <c r="FY702" s="40"/>
      <c r="FZ702" s="40"/>
      <c r="GA702" s="40"/>
      <c r="GB702" s="40"/>
      <c r="GC702" s="40"/>
      <c r="GD702" s="40"/>
      <c r="GE702" s="40"/>
      <c r="GF702" s="40"/>
      <c r="GG702" s="40"/>
      <c r="GH702" s="40"/>
      <c r="GI702" s="40"/>
      <c r="GJ702" s="40"/>
      <c r="GK702" s="40"/>
      <c r="GL702" s="40"/>
      <c r="GM702" s="40"/>
      <c r="GN702" s="40"/>
      <c r="GO702" s="40"/>
      <c r="GP702" s="40"/>
      <c r="GQ702" s="40"/>
    </row>
    <row r="703" spans="1:199" x14ac:dyDescent="0.2">
      <c r="A703" s="140">
        <f t="shared" si="269"/>
        <v>44218</v>
      </c>
      <c r="B703" s="141">
        <f t="shared" ca="1" si="275"/>
        <v>162180.59849999999</v>
      </c>
      <c r="C703" s="142">
        <f t="shared" si="270"/>
        <v>150000</v>
      </c>
      <c r="D703" s="143">
        <f ca="1">IF(A703&lt;$B$1,VLOOKUP(A703,[1]DI!$A$4:$B$15000,2,FALSE),0)</f>
        <v>1.9000000000000006E-2</v>
      </c>
      <c r="E703" s="142">
        <f t="shared" ca="1" si="276"/>
        <v>7.4690000000000005E-5</v>
      </c>
      <c r="F703" s="144">
        <f t="shared" si="271"/>
        <v>1.03</v>
      </c>
      <c r="G703" s="145">
        <f t="shared" ca="1" si="264"/>
        <v>1.0000769306999999</v>
      </c>
      <c r="H703" s="142">
        <f ca="1">TRUNC(PRODUCT(G$10:G702),15)</f>
        <v>1.0812039850898101</v>
      </c>
      <c r="I703" s="142">
        <f t="shared" si="272"/>
        <v>1</v>
      </c>
      <c r="J703" s="142">
        <f t="shared" ca="1" si="265"/>
        <v>1.0812039899999999</v>
      </c>
      <c r="K703" s="142">
        <f t="shared" ca="1" si="266"/>
        <v>12180.5985</v>
      </c>
      <c r="L703" s="146">
        <f>IF(VLOOKUP(A703,$U$12:$AD$125,8)=VLOOKUP(A702,$U$12:$AD$125,8),0,VLOOKUP(A703,U$12:$AD$125,8))</f>
        <v>0</v>
      </c>
      <c r="M703" s="147">
        <f>IF(L703&gt;0,VLOOKUP(L703,T$12:$AC$125,7),0)</f>
        <v>0</v>
      </c>
      <c r="N703" s="142">
        <f t="shared" si="267"/>
        <v>0</v>
      </c>
      <c r="O703" s="142">
        <f t="shared" ca="1" si="268"/>
        <v>12180.5985</v>
      </c>
      <c r="P703" s="148" t="str">
        <f t="shared" si="273"/>
        <v>A+J=</v>
      </c>
      <c r="Q703" s="149">
        <f t="shared" si="274"/>
        <v>44266</v>
      </c>
      <c r="R703" s="12"/>
      <c r="S703" s="12"/>
      <c r="T703" s="12"/>
      <c r="U703" s="12"/>
      <c r="V703" s="12"/>
      <c r="W703" s="12"/>
      <c r="X703" s="12"/>
      <c r="Y703" s="12"/>
      <c r="Z703" s="12"/>
      <c r="AA703" s="12"/>
      <c r="AB703" s="12"/>
      <c r="AC703" s="12"/>
      <c r="AD703" s="12"/>
      <c r="AE703" s="12"/>
      <c r="AF703" s="113">
        <f t="shared" si="283"/>
        <v>44062</v>
      </c>
      <c r="AG703" s="18">
        <f t="shared" ca="1" si="284"/>
        <v>160851.12450000001</v>
      </c>
      <c r="AH703" s="18">
        <f t="shared" si="284"/>
        <v>150000</v>
      </c>
      <c r="AI703" s="6">
        <f t="shared" ca="1" si="284"/>
        <v>1.9000000000000006E-2</v>
      </c>
      <c r="AJ703" s="19">
        <f t="shared" ca="1" si="284"/>
        <v>7.4690000000000005E-5</v>
      </c>
      <c r="AK703" s="6">
        <f t="shared" si="284"/>
        <v>1.03</v>
      </c>
      <c r="AL703" s="113">
        <f t="shared" si="281"/>
        <v>44062</v>
      </c>
      <c r="AM703" s="19">
        <f t="shared" ca="1" si="285"/>
        <v>1.0723408299999999</v>
      </c>
      <c r="AN703" s="18">
        <f t="shared" ca="1" si="285"/>
        <v>10851.1245</v>
      </c>
      <c r="AO703" s="12">
        <f t="shared" si="285"/>
        <v>0</v>
      </c>
      <c r="AP703" s="20">
        <f t="shared" si="285"/>
        <v>0</v>
      </c>
      <c r="AQ703" s="18">
        <f t="shared" si="285"/>
        <v>0</v>
      </c>
      <c r="AR703" s="13" t="str">
        <f t="shared" si="285"/>
        <v>A+J=</v>
      </c>
      <c r="AS703" s="113">
        <f t="shared" si="285"/>
        <v>44266</v>
      </c>
      <c r="AT703" s="21"/>
      <c r="AU703" s="21"/>
      <c r="AV703" s="45"/>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row>
    <row r="704" spans="1:199" x14ac:dyDescent="0.2">
      <c r="A704" s="140">
        <f t="shared" si="269"/>
        <v>44219</v>
      </c>
      <c r="B704" s="141">
        <f t="shared" ca="1" si="275"/>
        <v>162193.07399999999</v>
      </c>
      <c r="C704" s="142">
        <f t="shared" si="270"/>
        <v>150000</v>
      </c>
      <c r="D704" s="143">
        <f ca="1">IF(A704&lt;$B$1,VLOOKUP(A704,[1]DI!$A$4:$B$15000,2,FALSE),0)</f>
        <v>0</v>
      </c>
      <c r="E704" s="142">
        <f t="shared" ca="1" si="276"/>
        <v>0</v>
      </c>
      <c r="F704" s="144">
        <f t="shared" si="271"/>
        <v>1.03</v>
      </c>
      <c r="G704" s="145">
        <f t="shared" ca="1" si="264"/>
        <v>1</v>
      </c>
      <c r="H704" s="142">
        <f ca="1">TRUNC(PRODUCT(G$10:G703),15)</f>
        <v>1.08128716286922</v>
      </c>
      <c r="I704" s="142">
        <f t="shared" si="272"/>
        <v>1</v>
      </c>
      <c r="J704" s="142">
        <f t="shared" ca="1" si="265"/>
        <v>1.08128716</v>
      </c>
      <c r="K704" s="142">
        <f t="shared" ca="1" si="266"/>
        <v>12193.074000000001</v>
      </c>
      <c r="L704" s="146">
        <f>IF(VLOOKUP(A704,$U$12:$AD$125,8)=VLOOKUP(A703,$U$12:$AD$125,8),0,VLOOKUP(A704,U$12:$AD$125,8))</f>
        <v>0</v>
      </c>
      <c r="M704" s="147">
        <f>IF(L704&gt;0,VLOOKUP(L704,T$12:$AC$125,7),0)</f>
        <v>0</v>
      </c>
      <c r="N704" s="142">
        <f t="shared" si="267"/>
        <v>0</v>
      </c>
      <c r="O704" s="142">
        <f t="shared" ca="1" si="268"/>
        <v>12193.074000000001</v>
      </c>
      <c r="P704" s="148" t="str">
        <f t="shared" si="273"/>
        <v>A+J=</v>
      </c>
      <c r="Q704" s="149">
        <f t="shared" si="274"/>
        <v>44266</v>
      </c>
      <c r="R704" s="12"/>
      <c r="S704" s="12"/>
      <c r="T704" s="12"/>
      <c r="U704" s="12"/>
      <c r="V704" s="12"/>
      <c r="W704" s="12"/>
      <c r="X704" s="12"/>
      <c r="Y704" s="12"/>
      <c r="Z704" s="12"/>
      <c r="AA704" s="12"/>
      <c r="AB704" s="12"/>
      <c r="AC704" s="12"/>
      <c r="AD704" s="12"/>
      <c r="AE704" s="12"/>
      <c r="AF704" s="113">
        <f t="shared" si="283"/>
        <v>44063</v>
      </c>
      <c r="AG704" s="18">
        <f t="shared" ca="1" si="284"/>
        <v>160863.49950000001</v>
      </c>
      <c r="AH704" s="18">
        <f t="shared" si="284"/>
        <v>150000</v>
      </c>
      <c r="AI704" s="6">
        <f t="shared" ca="1" si="284"/>
        <v>1.9000000000000006E-2</v>
      </c>
      <c r="AJ704" s="19">
        <f t="shared" ca="1" si="284"/>
        <v>7.4690000000000005E-5</v>
      </c>
      <c r="AK704" s="6">
        <f t="shared" si="284"/>
        <v>1.03</v>
      </c>
      <c r="AL704" s="113">
        <f t="shared" si="281"/>
        <v>44063</v>
      </c>
      <c r="AM704" s="19">
        <f t="shared" ca="1" si="285"/>
        <v>1.0724233299999999</v>
      </c>
      <c r="AN704" s="18">
        <f t="shared" ca="1" si="285"/>
        <v>10863.4995</v>
      </c>
      <c r="AO704" s="12">
        <f t="shared" si="285"/>
        <v>0</v>
      </c>
      <c r="AP704" s="20">
        <f t="shared" si="285"/>
        <v>0</v>
      </c>
      <c r="AQ704" s="18">
        <f t="shared" si="285"/>
        <v>0</v>
      </c>
      <c r="AR704" s="13" t="str">
        <f t="shared" si="285"/>
        <v>A+J=</v>
      </c>
      <c r="AS704" s="113">
        <f t="shared" si="285"/>
        <v>44266</v>
      </c>
      <c r="AT704" s="21"/>
      <c r="AU704" s="21"/>
      <c r="AV704" s="45"/>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row>
    <row r="705" spans="1:196" x14ac:dyDescent="0.2">
      <c r="A705" s="140">
        <f t="shared" si="269"/>
        <v>44220</v>
      </c>
      <c r="B705" s="141">
        <f t="shared" ca="1" si="275"/>
        <v>162193.07399999999</v>
      </c>
      <c r="C705" s="142">
        <f t="shared" si="270"/>
        <v>150000</v>
      </c>
      <c r="D705" s="143">
        <f ca="1">IF(A705&lt;$B$1,VLOOKUP(A705,[1]DI!$A$4:$B$15000,2,FALSE),0)</f>
        <v>0</v>
      </c>
      <c r="E705" s="142">
        <f t="shared" ca="1" si="276"/>
        <v>0</v>
      </c>
      <c r="F705" s="144">
        <f t="shared" si="271"/>
        <v>1.03</v>
      </c>
      <c r="G705" s="145">
        <f t="shared" ca="1" si="264"/>
        <v>1</v>
      </c>
      <c r="H705" s="142">
        <f ca="1">TRUNC(PRODUCT(G$10:G704),15)</f>
        <v>1.08128716286922</v>
      </c>
      <c r="I705" s="142">
        <f t="shared" si="272"/>
        <v>1</v>
      </c>
      <c r="J705" s="142">
        <f t="shared" ca="1" si="265"/>
        <v>1.08128716</v>
      </c>
      <c r="K705" s="142">
        <f t="shared" ca="1" si="266"/>
        <v>12193.074000000001</v>
      </c>
      <c r="L705" s="146">
        <f>IF(VLOOKUP(A705,$U$12:$AD$125,8)=VLOOKUP(A704,$U$12:$AD$125,8),0,VLOOKUP(A705,U$12:$AD$125,8))</f>
        <v>0</v>
      </c>
      <c r="M705" s="147">
        <f>IF(L705&gt;0,VLOOKUP(L705,T$12:$AC$125,7),0)</f>
        <v>0</v>
      </c>
      <c r="N705" s="142">
        <f t="shared" si="267"/>
        <v>0</v>
      </c>
      <c r="O705" s="142">
        <f t="shared" ca="1" si="268"/>
        <v>12193.074000000001</v>
      </c>
      <c r="P705" s="148" t="str">
        <f t="shared" si="273"/>
        <v>A+J=</v>
      </c>
      <c r="Q705" s="149">
        <f t="shared" si="274"/>
        <v>44266</v>
      </c>
      <c r="R705" s="12"/>
      <c r="S705" s="12"/>
      <c r="T705" s="12"/>
      <c r="U705" s="12"/>
      <c r="V705" s="12"/>
      <c r="W705" s="12"/>
      <c r="X705" s="12"/>
      <c r="Y705" s="12"/>
      <c r="Z705" s="12"/>
      <c r="AA705" s="12"/>
      <c r="AB705" s="12"/>
      <c r="AC705" s="12"/>
      <c r="AD705" s="12"/>
      <c r="AE705" s="12"/>
      <c r="AF705" s="113">
        <f t="shared" si="283"/>
        <v>44064</v>
      </c>
      <c r="AG705" s="18">
        <f t="shared" ca="1" si="284"/>
        <v>160875.87450000001</v>
      </c>
      <c r="AH705" s="18">
        <f t="shared" si="284"/>
        <v>150000</v>
      </c>
      <c r="AI705" s="6">
        <f t="shared" ca="1" si="284"/>
        <v>1.9000000000000006E-2</v>
      </c>
      <c r="AJ705" s="19">
        <f t="shared" ca="1" si="284"/>
        <v>7.4690000000000005E-5</v>
      </c>
      <c r="AK705" s="6">
        <f t="shared" si="284"/>
        <v>1.03</v>
      </c>
      <c r="AL705" s="113">
        <f t="shared" si="281"/>
        <v>44064</v>
      </c>
      <c r="AM705" s="19">
        <f t="shared" ca="1" si="285"/>
        <v>1.0725058300000001</v>
      </c>
      <c r="AN705" s="18">
        <f t="shared" ca="1" si="285"/>
        <v>10875.8745</v>
      </c>
      <c r="AO705" s="12">
        <f t="shared" si="285"/>
        <v>0</v>
      </c>
      <c r="AP705" s="20">
        <f t="shared" si="285"/>
        <v>0</v>
      </c>
      <c r="AQ705" s="18">
        <f t="shared" si="285"/>
        <v>0</v>
      </c>
      <c r="AR705" s="13" t="str">
        <f t="shared" si="285"/>
        <v>A+J=</v>
      </c>
      <c r="AS705" s="113">
        <f t="shared" si="285"/>
        <v>44266</v>
      </c>
      <c r="AT705" s="21"/>
      <c r="AU705" s="21"/>
      <c r="AV705" s="45"/>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row>
    <row r="706" spans="1:196" x14ac:dyDescent="0.2">
      <c r="A706" s="140">
        <f t="shared" si="269"/>
        <v>44221</v>
      </c>
      <c r="B706" s="141">
        <f t="shared" ca="1" si="275"/>
        <v>162193.07399999999</v>
      </c>
      <c r="C706" s="142">
        <f t="shared" si="270"/>
        <v>150000</v>
      </c>
      <c r="D706" s="143">
        <f ca="1">IF(A706&lt;$B$1,VLOOKUP(A706,[1]DI!$A$4:$B$15000,2,FALSE),0)</f>
        <v>1.9000000000000006E-2</v>
      </c>
      <c r="E706" s="142">
        <f t="shared" ca="1" si="276"/>
        <v>7.4690000000000005E-5</v>
      </c>
      <c r="F706" s="144">
        <f t="shared" si="271"/>
        <v>1.03</v>
      </c>
      <c r="G706" s="145">
        <f t="shared" ca="1" si="264"/>
        <v>1.0000769306999999</v>
      </c>
      <c r="H706" s="142">
        <f ca="1">TRUNC(PRODUCT(G$10:G705),15)</f>
        <v>1.08128716286922</v>
      </c>
      <c r="I706" s="142">
        <f t="shared" si="272"/>
        <v>1</v>
      </c>
      <c r="J706" s="142">
        <f t="shared" ca="1" si="265"/>
        <v>1.08128716</v>
      </c>
      <c r="K706" s="142">
        <f t="shared" ca="1" si="266"/>
        <v>12193.074000000001</v>
      </c>
      <c r="L706" s="146">
        <f>IF(VLOOKUP(A706,$U$12:$AD$125,8)=VLOOKUP(A705,$U$12:$AD$125,8),0,VLOOKUP(A706,U$12:$AD$125,8))</f>
        <v>0</v>
      </c>
      <c r="M706" s="147">
        <f>IF(L706&gt;0,VLOOKUP(L706,T$12:$AC$125,7),0)</f>
        <v>0</v>
      </c>
      <c r="N706" s="142">
        <f t="shared" si="267"/>
        <v>0</v>
      </c>
      <c r="O706" s="142">
        <f t="shared" ca="1" si="268"/>
        <v>12193.074000000001</v>
      </c>
      <c r="P706" s="148" t="str">
        <f t="shared" si="273"/>
        <v>A+J=</v>
      </c>
      <c r="Q706" s="149">
        <f t="shared" si="274"/>
        <v>44266</v>
      </c>
      <c r="R706" s="12"/>
      <c r="S706" s="12"/>
      <c r="T706" s="12"/>
      <c r="U706" s="12"/>
      <c r="V706" s="12"/>
      <c r="W706" s="12"/>
      <c r="X706" s="12"/>
      <c r="Y706" s="12"/>
      <c r="Z706" s="12"/>
      <c r="AA706" s="12"/>
      <c r="AB706" s="12"/>
      <c r="AC706" s="12"/>
      <c r="AD706" s="12"/>
      <c r="AE706" s="12"/>
      <c r="AF706" s="113"/>
      <c r="AG706" s="18"/>
      <c r="AH706" s="18"/>
      <c r="AI706" s="6"/>
      <c r="AJ706" s="19"/>
      <c r="AK706" s="6"/>
      <c r="AL706" s="113"/>
      <c r="AM706" s="19"/>
      <c r="AN706" s="18"/>
      <c r="AO706" s="12"/>
      <c r="AP706" s="20"/>
      <c r="AQ706" s="18"/>
      <c r="AR706" s="13"/>
      <c r="AS706" s="113"/>
      <c r="AT706" s="21"/>
      <c r="AU706" s="21"/>
      <c r="AV706" s="45"/>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row>
    <row r="707" spans="1:196" x14ac:dyDescent="0.2">
      <c r="A707" s="140">
        <f t="shared" si="269"/>
        <v>44222</v>
      </c>
      <c r="B707" s="141">
        <f t="shared" ca="1" si="275"/>
        <v>162205.55249999999</v>
      </c>
      <c r="C707" s="142">
        <f t="shared" si="270"/>
        <v>150000</v>
      </c>
      <c r="D707" s="143">
        <f ca="1">IF(A707&lt;$B$1,VLOOKUP(A707,[1]DI!$A$4:$B$15000,2,FALSE),0)</f>
        <v>1.9000000000000006E-2</v>
      </c>
      <c r="E707" s="142">
        <f t="shared" ca="1" si="276"/>
        <v>7.4690000000000005E-5</v>
      </c>
      <c r="F707" s="144">
        <f t="shared" si="271"/>
        <v>1.03</v>
      </c>
      <c r="G707" s="145">
        <f t="shared" ca="1" si="264"/>
        <v>1.0000769306999999</v>
      </c>
      <c r="H707" s="142">
        <f ca="1">TRUNC(PRODUCT(G$10:G706),15)</f>
        <v>1.08137034704756</v>
      </c>
      <c r="I707" s="142">
        <f t="shared" si="272"/>
        <v>1</v>
      </c>
      <c r="J707" s="142">
        <f t="shared" ca="1" si="265"/>
        <v>1.08137035</v>
      </c>
      <c r="K707" s="142">
        <f t="shared" ca="1" si="266"/>
        <v>12205.5525</v>
      </c>
      <c r="L707" s="146">
        <f>IF(VLOOKUP(A707,$U$12:$AD$125,8)=VLOOKUP(A706,$U$12:$AD$125,8),0,VLOOKUP(A707,U$12:$AD$125,8))</f>
        <v>0</v>
      </c>
      <c r="M707" s="147">
        <f>IF(L707&gt;0,VLOOKUP(L707,T$12:$AC$125,7),0)</f>
        <v>0</v>
      </c>
      <c r="N707" s="142">
        <f t="shared" si="267"/>
        <v>0</v>
      </c>
      <c r="O707" s="142">
        <f t="shared" ca="1" si="268"/>
        <v>12205.5525</v>
      </c>
      <c r="P707" s="148" t="str">
        <f t="shared" si="273"/>
        <v>A+J=</v>
      </c>
      <c r="Q707" s="149">
        <f t="shared" si="274"/>
        <v>44266</v>
      </c>
      <c r="R707" s="12"/>
      <c r="S707" s="12"/>
      <c r="T707" s="12"/>
      <c r="U707" s="12"/>
      <c r="V707" s="12"/>
      <c r="W707" s="12"/>
      <c r="X707" s="12"/>
      <c r="Y707" s="12"/>
      <c r="Z707" s="12"/>
      <c r="AA707" s="12"/>
      <c r="AB707" s="12"/>
      <c r="AC707" s="12"/>
      <c r="AD707" s="12"/>
      <c r="AE707" s="12"/>
      <c r="AF707" s="113" t="str">
        <f t="shared" ref="AF707:AS707" si="286">$B$6</f>
        <v>LF001900255</v>
      </c>
      <c r="AG707" s="12" t="str">
        <f t="shared" si="286"/>
        <v>LF001900255</v>
      </c>
      <c r="AH707" s="12" t="str">
        <f t="shared" si="286"/>
        <v>LF001900255</v>
      </c>
      <c r="AI707" s="12" t="str">
        <f t="shared" si="286"/>
        <v>LF001900255</v>
      </c>
      <c r="AJ707" s="12" t="str">
        <f t="shared" si="286"/>
        <v>LF001900255</v>
      </c>
      <c r="AK707" s="6" t="str">
        <f t="shared" si="286"/>
        <v>LF001900255</v>
      </c>
      <c r="AL707" s="113" t="str">
        <f t="shared" si="286"/>
        <v>LF001900255</v>
      </c>
      <c r="AM707" s="12" t="str">
        <f t="shared" si="286"/>
        <v>LF001900255</v>
      </c>
      <c r="AN707" s="12" t="str">
        <f t="shared" si="286"/>
        <v>LF001900255</v>
      </c>
      <c r="AO707" s="12" t="str">
        <f t="shared" si="286"/>
        <v>LF001900255</v>
      </c>
      <c r="AP707" s="20" t="str">
        <f t="shared" si="286"/>
        <v>LF001900255</v>
      </c>
      <c r="AQ707" s="12" t="str">
        <f t="shared" si="286"/>
        <v>LF001900255</v>
      </c>
      <c r="AR707" s="13" t="str">
        <f t="shared" si="286"/>
        <v>LF001900255</v>
      </c>
      <c r="AS707" s="113" t="str">
        <f t="shared" si="286"/>
        <v>LF001900255</v>
      </c>
      <c r="AT707" s="21"/>
      <c r="AU707" s="21"/>
      <c r="AV707" s="45"/>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row>
    <row r="708" spans="1:196" x14ac:dyDescent="0.2">
      <c r="A708" s="140">
        <f t="shared" si="269"/>
        <v>44223</v>
      </c>
      <c r="B708" s="141">
        <f t="shared" ca="1" si="275"/>
        <v>162218.03099999999</v>
      </c>
      <c r="C708" s="142">
        <f t="shared" si="270"/>
        <v>150000</v>
      </c>
      <c r="D708" s="143">
        <f ca="1">IF(A708&lt;$B$1,VLOOKUP(A708,[1]DI!$A$4:$B$15000,2,FALSE),0)</f>
        <v>1.9000000000000006E-2</v>
      </c>
      <c r="E708" s="142">
        <f t="shared" ca="1" si="276"/>
        <v>7.4690000000000005E-5</v>
      </c>
      <c r="F708" s="144">
        <f t="shared" si="271"/>
        <v>1.03</v>
      </c>
      <c r="G708" s="145">
        <f t="shared" ca="1" si="264"/>
        <v>1.0000769306999999</v>
      </c>
      <c r="H708" s="142">
        <f ca="1">TRUNC(PRODUCT(G$10:G707),15)</f>
        <v>1.08145353762532</v>
      </c>
      <c r="I708" s="142">
        <f t="shared" si="272"/>
        <v>1</v>
      </c>
      <c r="J708" s="142">
        <f t="shared" ca="1" si="265"/>
        <v>1.08145354</v>
      </c>
      <c r="K708" s="142">
        <f t="shared" ca="1" si="266"/>
        <v>12218.031000000001</v>
      </c>
      <c r="L708" s="146">
        <f>IF(VLOOKUP(A708,$U$12:$AD$125,8)=VLOOKUP(A707,$U$12:$AD$125,8),0,VLOOKUP(A708,U$12:$AD$125,8))</f>
        <v>0</v>
      </c>
      <c r="M708" s="147">
        <f>IF(L708&gt;0,VLOOKUP(L708,T$12:$AC$125,7),0)</f>
        <v>0</v>
      </c>
      <c r="N708" s="142">
        <f t="shared" si="267"/>
        <v>0</v>
      </c>
      <c r="O708" s="142">
        <f t="shared" ca="1" si="268"/>
        <v>12218.031000000001</v>
      </c>
      <c r="P708" s="148" t="str">
        <f t="shared" si="273"/>
        <v>A+J=</v>
      </c>
      <c r="Q708" s="149">
        <f t="shared" si="274"/>
        <v>44266</v>
      </c>
      <c r="R708" s="12"/>
      <c r="S708" s="12"/>
      <c r="T708" s="12"/>
      <c r="U708" s="12"/>
      <c r="V708" s="12"/>
      <c r="W708" s="12"/>
      <c r="X708" s="12"/>
      <c r="Y708" s="12"/>
      <c r="Z708" s="12"/>
      <c r="AA708" s="12"/>
      <c r="AB708" s="12"/>
      <c r="AC708" s="12"/>
      <c r="AD708" s="12"/>
      <c r="AE708" s="12"/>
      <c r="AF708" s="65" t="s">
        <v>14</v>
      </c>
      <c r="AG708" s="4" t="s">
        <v>7</v>
      </c>
      <c r="AH708" s="4" t="s">
        <v>8</v>
      </c>
      <c r="AI708" s="41" t="s">
        <v>9</v>
      </c>
      <c r="AJ708" s="42" t="s">
        <v>9</v>
      </c>
      <c r="AK708" s="41" t="s">
        <v>9</v>
      </c>
      <c r="AL708" s="115" t="s">
        <v>14</v>
      </c>
      <c r="AM708" s="42" t="s">
        <v>9</v>
      </c>
      <c r="AN708" s="4" t="s">
        <v>10</v>
      </c>
      <c r="AO708" s="9" t="s">
        <v>11</v>
      </c>
      <c r="AP708" s="43" t="s">
        <v>12</v>
      </c>
      <c r="AQ708" s="4" t="s">
        <v>12</v>
      </c>
      <c r="AR708" s="44" t="s">
        <v>13</v>
      </c>
      <c r="AS708" s="65" t="s">
        <v>13</v>
      </c>
      <c r="AT708" s="21"/>
      <c r="AU708" s="21"/>
      <c r="AV708" s="45"/>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row>
    <row r="709" spans="1:196" x14ac:dyDescent="0.2">
      <c r="A709" s="140">
        <f t="shared" si="269"/>
        <v>44224</v>
      </c>
      <c r="B709" s="141">
        <f t="shared" ca="1" si="275"/>
        <v>162230.50949999999</v>
      </c>
      <c r="C709" s="142">
        <f t="shared" si="270"/>
        <v>150000</v>
      </c>
      <c r="D709" s="143">
        <f ca="1">IF(A709&lt;$B$1,VLOOKUP(A709,[1]DI!$A$4:$B$15000,2,FALSE),0)</f>
        <v>1.9000000000000006E-2</v>
      </c>
      <c r="E709" s="142">
        <f t="shared" ca="1" si="276"/>
        <v>7.4690000000000005E-5</v>
      </c>
      <c r="F709" s="144">
        <f t="shared" si="271"/>
        <v>1.03</v>
      </c>
      <c r="G709" s="145">
        <f t="shared" ca="1" si="264"/>
        <v>1.0000769306999999</v>
      </c>
      <c r="H709" s="142">
        <f ca="1">TRUNC(PRODUCT(G$10:G708),15)</f>
        <v>1.08153673460299</v>
      </c>
      <c r="I709" s="142">
        <f t="shared" si="272"/>
        <v>1</v>
      </c>
      <c r="J709" s="142">
        <f t="shared" ca="1" si="265"/>
        <v>1.0815367300000001</v>
      </c>
      <c r="K709" s="142">
        <f t="shared" ca="1" si="266"/>
        <v>12230.5095</v>
      </c>
      <c r="L709" s="146">
        <f>IF(VLOOKUP(A709,$U$12:$AD$125,8)=VLOOKUP(A708,$U$12:$AD$125,8),0,VLOOKUP(A709,U$12:$AD$125,8))</f>
        <v>0</v>
      </c>
      <c r="M709" s="147">
        <f>IF(L709&gt;0,VLOOKUP(L709,T$12:$AC$125,7),0)</f>
        <v>0</v>
      </c>
      <c r="N709" s="142">
        <f t="shared" si="267"/>
        <v>0</v>
      </c>
      <c r="O709" s="142">
        <f t="shared" ca="1" si="268"/>
        <v>12230.5095</v>
      </c>
      <c r="P709" s="148" t="str">
        <f t="shared" si="273"/>
        <v>A+J=</v>
      </c>
      <c r="Q709" s="149">
        <f t="shared" si="274"/>
        <v>44266</v>
      </c>
      <c r="R709" s="12"/>
      <c r="S709" s="12"/>
      <c r="T709" s="12"/>
      <c r="U709" s="12"/>
      <c r="V709" s="12"/>
      <c r="W709" s="12"/>
      <c r="X709" s="12"/>
      <c r="Y709" s="12"/>
      <c r="Z709" s="12"/>
      <c r="AA709" s="12"/>
      <c r="AB709" s="12"/>
      <c r="AC709" s="12"/>
      <c r="AD709" s="12"/>
      <c r="AE709" s="12"/>
      <c r="AF709" s="65" t="s">
        <v>66</v>
      </c>
      <c r="AG709" s="18" t="str">
        <f>$B$6</f>
        <v>LF001900255</v>
      </c>
      <c r="AH709" s="4" t="s">
        <v>16</v>
      </c>
      <c r="AI709" s="24" t="s">
        <v>17</v>
      </c>
      <c r="AJ709" s="7"/>
      <c r="AK709" s="24" t="s">
        <v>18</v>
      </c>
      <c r="AL709" s="65"/>
      <c r="AM709" s="7"/>
      <c r="AN709" s="4"/>
      <c r="AO709" s="9"/>
      <c r="AP709" s="43"/>
      <c r="AQ709" s="4"/>
      <c r="AR709" s="44" t="s">
        <v>21</v>
      </c>
      <c r="AS709" s="65" t="s">
        <v>21</v>
      </c>
      <c r="AT709" s="21"/>
      <c r="AU709" s="21"/>
      <c r="AV709" s="45"/>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row>
    <row r="710" spans="1:196" x14ac:dyDescent="0.2">
      <c r="A710" s="140">
        <f t="shared" si="269"/>
        <v>44225</v>
      </c>
      <c r="B710" s="141">
        <f t="shared" ca="1" si="275"/>
        <v>162242.99100000001</v>
      </c>
      <c r="C710" s="142">
        <f t="shared" si="270"/>
        <v>150000</v>
      </c>
      <c r="D710" s="143">
        <f ca="1">IF(A710&lt;$B$1,VLOOKUP(A710,[1]DI!$A$4:$B$15000,2,FALSE),0)</f>
        <v>1.9000000000000006E-2</v>
      </c>
      <c r="E710" s="142">
        <f t="shared" ca="1" si="276"/>
        <v>7.4690000000000005E-5</v>
      </c>
      <c r="F710" s="144">
        <f t="shared" si="271"/>
        <v>1.03</v>
      </c>
      <c r="G710" s="145">
        <f t="shared" ca="1" si="264"/>
        <v>1.0000769306999999</v>
      </c>
      <c r="H710" s="142">
        <f ca="1">TRUNC(PRODUCT(G$10:G709),15)</f>
        <v>1.08161993798106</v>
      </c>
      <c r="I710" s="142">
        <f t="shared" si="272"/>
        <v>1</v>
      </c>
      <c r="J710" s="142">
        <f t="shared" ca="1" si="265"/>
        <v>1.0816199399999999</v>
      </c>
      <c r="K710" s="142">
        <f t="shared" ca="1" si="266"/>
        <v>12242.991</v>
      </c>
      <c r="L710" s="146">
        <f>IF(VLOOKUP(A710,$U$12:$AD$125,8)=VLOOKUP(A709,$U$12:$AD$125,8),0,VLOOKUP(A710,U$12:$AD$125,8))</f>
        <v>0</v>
      </c>
      <c r="M710" s="147">
        <f>IF(L710&gt;0,VLOOKUP(L710,T$12:$AC$125,7),0)</f>
        <v>0</v>
      </c>
      <c r="N710" s="142">
        <f t="shared" si="267"/>
        <v>0</v>
      </c>
      <c r="O710" s="142">
        <f t="shared" ca="1" si="268"/>
        <v>12242.991</v>
      </c>
      <c r="P710" s="148" t="str">
        <f t="shared" si="273"/>
        <v>A+J=</v>
      </c>
      <c r="Q710" s="149">
        <f t="shared" si="274"/>
        <v>44266</v>
      </c>
      <c r="R710" s="12"/>
      <c r="S710" s="12"/>
      <c r="T710" s="12"/>
      <c r="U710" s="12"/>
      <c r="V710" s="12"/>
      <c r="W710" s="12"/>
      <c r="X710" s="12"/>
      <c r="Y710" s="12"/>
      <c r="Z710" s="12"/>
      <c r="AA710" s="12"/>
      <c r="AB710" s="12"/>
      <c r="AC710" s="12"/>
      <c r="AD710" s="12"/>
      <c r="AE710" s="12"/>
      <c r="AF710" s="65" t="s">
        <v>66</v>
      </c>
      <c r="AG710" s="18"/>
      <c r="AH710" s="4"/>
      <c r="AI710" s="24"/>
      <c r="AJ710" s="7"/>
      <c r="AK710" s="24"/>
      <c r="AL710" s="65"/>
      <c r="AM710" s="7"/>
      <c r="AN710" s="4"/>
      <c r="AO710" s="9"/>
      <c r="AP710" s="43"/>
      <c r="AQ710" s="4"/>
      <c r="AR710" s="44" t="s">
        <v>25</v>
      </c>
      <c r="AS710" s="65" t="s">
        <v>14</v>
      </c>
      <c r="AT710" s="21"/>
      <c r="AU710" s="21"/>
      <c r="AV710" s="45"/>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row>
    <row r="711" spans="1:196" x14ac:dyDescent="0.2">
      <c r="A711" s="140">
        <f t="shared" si="269"/>
        <v>44226</v>
      </c>
      <c r="B711" s="141">
        <f t="shared" ca="1" si="275"/>
        <v>162255.4725</v>
      </c>
      <c r="C711" s="142">
        <f t="shared" si="270"/>
        <v>150000</v>
      </c>
      <c r="D711" s="143">
        <f ca="1">IF(A711&lt;$B$1,VLOOKUP(A711,[1]DI!$A$4:$B$15000,2,FALSE),0)</f>
        <v>0</v>
      </c>
      <c r="E711" s="142">
        <f t="shared" ca="1" si="276"/>
        <v>0</v>
      </c>
      <c r="F711" s="144">
        <f t="shared" si="271"/>
        <v>1.03</v>
      </c>
      <c r="G711" s="145">
        <f t="shared" ca="1" si="264"/>
        <v>1</v>
      </c>
      <c r="H711" s="142">
        <f ca="1">TRUNC(PRODUCT(G$10:G710),15)</f>
        <v>1.0817031477600201</v>
      </c>
      <c r="I711" s="142">
        <f t="shared" si="272"/>
        <v>1</v>
      </c>
      <c r="J711" s="142">
        <f t="shared" ca="1" si="265"/>
        <v>1.0817031500000001</v>
      </c>
      <c r="K711" s="142">
        <f t="shared" ca="1" si="266"/>
        <v>12255.4725</v>
      </c>
      <c r="L711" s="146">
        <f>IF(VLOOKUP(A711,$U$12:$AD$125,8)=VLOOKUP(A710,$U$12:$AD$125,8),0,VLOOKUP(A711,U$12:$AD$125,8))</f>
        <v>0</v>
      </c>
      <c r="M711" s="147">
        <f>IF(L711&gt;0,VLOOKUP(L711,T$12:$AC$125,7),0)</f>
        <v>0</v>
      </c>
      <c r="N711" s="142">
        <f t="shared" si="267"/>
        <v>0</v>
      </c>
      <c r="O711" s="142">
        <f t="shared" ca="1" si="268"/>
        <v>12255.4725</v>
      </c>
      <c r="P711" s="148" t="str">
        <f t="shared" si="273"/>
        <v>A+J=</v>
      </c>
      <c r="Q711" s="149">
        <f t="shared" si="274"/>
        <v>44266</v>
      </c>
      <c r="R711" s="12"/>
      <c r="S711" s="12"/>
      <c r="T711" s="12"/>
      <c r="U711" s="12"/>
      <c r="V711" s="12"/>
      <c r="W711" s="12"/>
      <c r="X711" s="12"/>
      <c r="Y711" s="12"/>
      <c r="Z711" s="12"/>
      <c r="AA711" s="12"/>
      <c r="AB711" s="12"/>
      <c r="AC711" s="12"/>
      <c r="AD711" s="12"/>
      <c r="AE711" s="12"/>
      <c r="AF711" s="65"/>
      <c r="AG711" s="4" t="s">
        <v>27</v>
      </c>
      <c r="AH711" s="4" t="s">
        <v>27</v>
      </c>
      <c r="AI711" s="24" t="s">
        <v>28</v>
      </c>
      <c r="AJ711" s="7" t="s">
        <v>29</v>
      </c>
      <c r="AK711" s="6" t="s">
        <v>30</v>
      </c>
      <c r="AL711" s="113"/>
      <c r="AM711" s="19" t="s">
        <v>33</v>
      </c>
      <c r="AN711" s="4" t="s">
        <v>27</v>
      </c>
      <c r="AO711" s="9"/>
      <c r="AP711" s="43" t="s">
        <v>34</v>
      </c>
      <c r="AQ711" s="4" t="s">
        <v>27</v>
      </c>
      <c r="AR711" s="44" t="s">
        <v>35</v>
      </c>
      <c r="AS711" s="113"/>
      <c r="AT711" s="21"/>
      <c r="AU711" s="21"/>
      <c r="AV711" s="45"/>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row>
    <row r="712" spans="1:196" x14ac:dyDescent="0.2">
      <c r="A712" s="140">
        <f t="shared" si="269"/>
        <v>44227</v>
      </c>
      <c r="B712" s="141">
        <f t="shared" ca="1" si="275"/>
        <v>162255.4725</v>
      </c>
      <c r="C712" s="142">
        <f t="shared" si="270"/>
        <v>150000</v>
      </c>
      <c r="D712" s="143">
        <f ca="1">IF(A712&lt;$B$1,VLOOKUP(A712,[1]DI!$A$4:$B$15000,2,FALSE),0)</f>
        <v>0</v>
      </c>
      <c r="E712" s="142">
        <f t="shared" ca="1" si="276"/>
        <v>0</v>
      </c>
      <c r="F712" s="144">
        <f t="shared" si="271"/>
        <v>1.03</v>
      </c>
      <c r="G712" s="145">
        <f t="shared" ca="1" si="264"/>
        <v>1</v>
      </c>
      <c r="H712" s="142">
        <f ca="1">TRUNC(PRODUCT(G$10:G711),15)</f>
        <v>1.0817031477600201</v>
      </c>
      <c r="I712" s="142">
        <f t="shared" si="272"/>
        <v>1</v>
      </c>
      <c r="J712" s="142">
        <f t="shared" ca="1" si="265"/>
        <v>1.0817031500000001</v>
      </c>
      <c r="K712" s="142">
        <f t="shared" ca="1" si="266"/>
        <v>12255.4725</v>
      </c>
      <c r="L712" s="146">
        <f>IF(VLOOKUP(A712,$U$12:$AD$125,8)=VLOOKUP(A711,$U$12:$AD$125,8),0,VLOOKUP(A712,U$12:$AD$125,8))</f>
        <v>0</v>
      </c>
      <c r="M712" s="147">
        <f>IF(L712&gt;0,VLOOKUP(L712,T$12:$AC$125,7),0)</f>
        <v>0</v>
      </c>
      <c r="N712" s="142">
        <f t="shared" si="267"/>
        <v>0</v>
      </c>
      <c r="O712" s="142">
        <f t="shared" ca="1" si="268"/>
        <v>12255.4725</v>
      </c>
      <c r="P712" s="148" t="str">
        <f t="shared" si="273"/>
        <v>A+J=</v>
      </c>
      <c r="Q712" s="149">
        <f t="shared" si="274"/>
        <v>44266</v>
      </c>
      <c r="R712" s="12"/>
      <c r="S712" s="12"/>
      <c r="T712" s="12"/>
      <c r="U712" s="12"/>
      <c r="V712" s="12"/>
      <c r="W712" s="12"/>
      <c r="X712" s="12"/>
      <c r="Y712" s="12"/>
      <c r="Z712" s="12"/>
      <c r="AA712" s="12"/>
      <c r="AB712" s="12"/>
      <c r="AC712" s="12"/>
      <c r="AD712" s="12"/>
      <c r="AE712" s="12"/>
      <c r="AF712" s="113"/>
      <c r="AG712" s="18"/>
      <c r="AH712" s="18"/>
      <c r="AI712" s="6"/>
      <c r="AJ712" s="19"/>
      <c r="AK712" s="6"/>
      <c r="AL712" s="113"/>
      <c r="AM712" s="19"/>
      <c r="AN712" s="18"/>
      <c r="AO712" s="12"/>
      <c r="AP712" s="20"/>
      <c r="AQ712" s="18"/>
      <c r="AR712" s="13"/>
      <c r="AS712" s="116"/>
      <c r="AT712" s="21"/>
      <c r="AU712" s="21"/>
      <c r="AV712" s="45"/>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row>
    <row r="713" spans="1:196" x14ac:dyDescent="0.2">
      <c r="A713" s="140">
        <f t="shared" si="269"/>
        <v>44228</v>
      </c>
      <c r="B713" s="141">
        <f t="shared" ca="1" si="275"/>
        <v>162255.4725</v>
      </c>
      <c r="C713" s="142">
        <f t="shared" si="270"/>
        <v>150000</v>
      </c>
      <c r="D713" s="143">
        <f ca="1">IF(A713&lt;$B$1,VLOOKUP(A713,[1]DI!$A$4:$B$15000,2,FALSE),0)</f>
        <v>1.9000000000000006E-2</v>
      </c>
      <c r="E713" s="142">
        <f t="shared" ca="1" si="276"/>
        <v>7.4690000000000005E-5</v>
      </c>
      <c r="F713" s="144">
        <f t="shared" si="271"/>
        <v>1.03</v>
      </c>
      <c r="G713" s="145">
        <f t="shared" ca="1" si="264"/>
        <v>1.0000769306999999</v>
      </c>
      <c r="H713" s="142">
        <f ca="1">TRUNC(PRODUCT(G$10:G712),15)</f>
        <v>1.0817031477600201</v>
      </c>
      <c r="I713" s="142">
        <f t="shared" si="272"/>
        <v>1</v>
      </c>
      <c r="J713" s="142">
        <f t="shared" ca="1" si="265"/>
        <v>1.0817031500000001</v>
      </c>
      <c r="K713" s="142">
        <f t="shared" ca="1" si="266"/>
        <v>12255.4725</v>
      </c>
      <c r="L713" s="146">
        <f>IF(VLOOKUP(A713,$U$12:$AD$125,8)=VLOOKUP(A712,$U$12:$AD$125,8),0,VLOOKUP(A713,U$12:$AD$125,8))</f>
        <v>0</v>
      </c>
      <c r="M713" s="147">
        <f>IF(L713&gt;0,VLOOKUP(L713,T$12:$AC$125,7),0)</f>
        <v>0</v>
      </c>
      <c r="N713" s="142">
        <f t="shared" si="267"/>
        <v>0</v>
      </c>
      <c r="O713" s="142">
        <f t="shared" ca="1" si="268"/>
        <v>12255.4725</v>
      </c>
      <c r="P713" s="148" t="str">
        <f t="shared" si="273"/>
        <v>A+J=</v>
      </c>
      <c r="Q713" s="149">
        <f t="shared" si="274"/>
        <v>44266</v>
      </c>
      <c r="R713" s="12"/>
      <c r="S713" s="12"/>
      <c r="T713" s="12"/>
      <c r="U713" s="12"/>
      <c r="V713" s="12"/>
      <c r="W713" s="12"/>
      <c r="X713" s="12"/>
      <c r="Y713" s="12"/>
      <c r="Z713" s="12"/>
      <c r="AA713" s="12"/>
      <c r="AB713" s="12"/>
      <c r="AC713" s="12"/>
      <c r="AD713" s="12"/>
      <c r="AE713" s="12"/>
      <c r="AF713" s="113">
        <f>(AF705+1)</f>
        <v>44065</v>
      </c>
      <c r="AG713" s="18">
        <f t="shared" ref="AG713:AK728" ca="1" si="287">VLOOKUP($AF713,$A$10:$Q$3625,(AG$1)+1)</f>
        <v>160888.25099999999</v>
      </c>
      <c r="AH713" s="18">
        <f t="shared" si="287"/>
        <v>150000</v>
      </c>
      <c r="AI713" s="6">
        <f t="shared" ca="1" si="287"/>
        <v>0</v>
      </c>
      <c r="AJ713" s="19">
        <f t="shared" ca="1" si="287"/>
        <v>0</v>
      </c>
      <c r="AK713" s="6">
        <f t="shared" si="287"/>
        <v>1.03</v>
      </c>
      <c r="AL713" s="113">
        <f t="shared" ref="AL713:AL742" si="288">AF713</f>
        <v>44065</v>
      </c>
      <c r="AM713" s="19">
        <f t="shared" ref="AM713:AS728" ca="1" si="289">VLOOKUP($AF713,$A$10:$Q$3625,(AM$1)+1)</f>
        <v>1.07258834</v>
      </c>
      <c r="AN713" s="18">
        <f t="shared" ca="1" si="289"/>
        <v>10888.251</v>
      </c>
      <c r="AO713" s="12">
        <f t="shared" si="289"/>
        <v>0</v>
      </c>
      <c r="AP713" s="20">
        <f t="shared" si="289"/>
        <v>0</v>
      </c>
      <c r="AQ713" s="18">
        <f t="shared" si="289"/>
        <v>0</v>
      </c>
      <c r="AR713" s="13" t="str">
        <f t="shared" si="289"/>
        <v>A+J=</v>
      </c>
      <c r="AS713" s="113">
        <f t="shared" si="289"/>
        <v>44266</v>
      </c>
      <c r="AT713" s="21"/>
      <c r="AU713" s="21"/>
      <c r="AV713" s="45"/>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row>
    <row r="714" spans="1:196" x14ac:dyDescent="0.2">
      <c r="A714" s="140">
        <f t="shared" si="269"/>
        <v>44229</v>
      </c>
      <c r="B714" s="141">
        <f t="shared" ca="1" si="275"/>
        <v>162267.954</v>
      </c>
      <c r="C714" s="142">
        <f t="shared" si="270"/>
        <v>150000</v>
      </c>
      <c r="D714" s="143">
        <f ca="1">IF(A714&lt;$B$1,VLOOKUP(A714,[1]DI!$A$4:$B$15000,2,FALSE),0)</f>
        <v>1.9000000000000006E-2</v>
      </c>
      <c r="E714" s="142">
        <f t="shared" ca="1" si="276"/>
        <v>7.4690000000000005E-5</v>
      </c>
      <c r="F714" s="144">
        <f t="shared" si="271"/>
        <v>1.03</v>
      </c>
      <c r="G714" s="145">
        <f t="shared" ref="G714:G751" ca="1" si="290">TRUNC((1+(E714*F714)),15)</f>
        <v>1.0000769306999999</v>
      </c>
      <c r="H714" s="142">
        <f ca="1">TRUNC(PRODUCT(G$10:G713),15)</f>
        <v>1.08178636394037</v>
      </c>
      <c r="I714" s="142">
        <f t="shared" si="272"/>
        <v>1</v>
      </c>
      <c r="J714" s="142">
        <f t="shared" ref="J714:J751" ca="1" si="291">ROUND(TRUNC(H714/I714,15),8)</f>
        <v>1.0817863599999999</v>
      </c>
      <c r="K714" s="142">
        <f t="shared" ref="K714:K751" ca="1" si="292">TRUNC((C714*(J714-1)),8)</f>
        <v>12267.954</v>
      </c>
      <c r="L714" s="146">
        <f>IF(VLOOKUP(A714,$U$12:$AD$125,8)=VLOOKUP(A713,$U$12:$AD$125,8),0,VLOOKUP(A714,U$12:$AD$125,8))</f>
        <v>0</v>
      </c>
      <c r="M714" s="147">
        <f>IF(L714&gt;0,VLOOKUP(L714,T$12:$AC$125,7),0)</f>
        <v>0</v>
      </c>
      <c r="N714" s="142">
        <f t="shared" ref="N714:N751" si="293">IF(M714&gt;0,(C$10*M714),0)</f>
        <v>0</v>
      </c>
      <c r="O714" s="142">
        <f t="shared" ref="O714:O751" ca="1" si="294">(K714+N714)</f>
        <v>12267.954</v>
      </c>
      <c r="P714" s="148" t="str">
        <f t="shared" si="273"/>
        <v>A+J=</v>
      </c>
      <c r="Q714" s="149">
        <f t="shared" si="274"/>
        <v>44266</v>
      </c>
      <c r="R714" s="12"/>
      <c r="S714" s="12"/>
      <c r="T714" s="12"/>
      <c r="U714" s="12"/>
      <c r="V714" s="12"/>
      <c r="W714" s="12"/>
      <c r="X714" s="12"/>
      <c r="Y714" s="12"/>
      <c r="Z714" s="12"/>
      <c r="AA714" s="12"/>
      <c r="AB714" s="12"/>
      <c r="AC714" s="12"/>
      <c r="AD714" s="12"/>
      <c r="AE714" s="12"/>
      <c r="AF714" s="113">
        <f t="shared" ref="AF714:AF742" si="295">(AF713+1)</f>
        <v>44066</v>
      </c>
      <c r="AG714" s="18">
        <f t="shared" ca="1" si="287"/>
        <v>160888.25099999999</v>
      </c>
      <c r="AH714" s="18">
        <f t="shared" si="287"/>
        <v>150000</v>
      </c>
      <c r="AI714" s="6">
        <f t="shared" ca="1" si="287"/>
        <v>0</v>
      </c>
      <c r="AJ714" s="19">
        <f t="shared" ca="1" si="287"/>
        <v>0</v>
      </c>
      <c r="AK714" s="6">
        <f t="shared" si="287"/>
        <v>1.03</v>
      </c>
      <c r="AL714" s="113">
        <f t="shared" si="288"/>
        <v>44066</v>
      </c>
      <c r="AM714" s="19">
        <f t="shared" ca="1" si="289"/>
        <v>1.07258834</v>
      </c>
      <c r="AN714" s="18">
        <f t="shared" ca="1" si="289"/>
        <v>10888.251</v>
      </c>
      <c r="AO714" s="12">
        <f t="shared" si="289"/>
        <v>0</v>
      </c>
      <c r="AP714" s="20">
        <f t="shared" si="289"/>
        <v>0</v>
      </c>
      <c r="AQ714" s="18">
        <f t="shared" si="289"/>
        <v>0</v>
      </c>
      <c r="AR714" s="13" t="str">
        <f t="shared" si="289"/>
        <v>A+J=</v>
      </c>
      <c r="AS714" s="113">
        <f t="shared" si="289"/>
        <v>44266</v>
      </c>
      <c r="AT714" s="21"/>
      <c r="AU714" s="21"/>
      <c r="AV714" s="45"/>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row>
    <row r="715" spans="1:196" x14ac:dyDescent="0.2">
      <c r="A715" s="140">
        <f t="shared" ref="A715:A751" si="296">(A714+1)</f>
        <v>44230</v>
      </c>
      <c r="B715" s="141">
        <f t="shared" ca="1" si="275"/>
        <v>162280.43849999999</v>
      </c>
      <c r="C715" s="142">
        <f t="shared" ref="C715:C751" si="297">TRUNC(C714-N714,8)</f>
        <v>150000</v>
      </c>
      <c r="D715" s="143">
        <f ca="1">IF(A715&lt;$B$1,VLOOKUP(A715,[1]DI!$A$4:$B$15000,2,FALSE),0)</f>
        <v>1.9000000000000006E-2</v>
      </c>
      <c r="E715" s="142">
        <f t="shared" ca="1" si="276"/>
        <v>7.4690000000000005E-5</v>
      </c>
      <c r="F715" s="144">
        <f t="shared" ref="F715:F751" si="298">F714</f>
        <v>1.03</v>
      </c>
      <c r="G715" s="145">
        <f t="shared" ca="1" si="290"/>
        <v>1.0000769306999999</v>
      </c>
      <c r="H715" s="142">
        <f ca="1">TRUNC(PRODUCT(G$10:G714),15)</f>
        <v>1.0818695865226</v>
      </c>
      <c r="I715" s="142">
        <f t="shared" ref="I715:I751" si="299">IF(OR(L714&gt;0,L714="E"),H714,I714)</f>
        <v>1</v>
      </c>
      <c r="J715" s="142">
        <f t="shared" ca="1" si="291"/>
        <v>1.0818695899999999</v>
      </c>
      <c r="K715" s="142">
        <f t="shared" ca="1" si="292"/>
        <v>12280.4385</v>
      </c>
      <c r="L715" s="146">
        <f>IF(VLOOKUP(A715,$U$12:$AD$125,8)=VLOOKUP(A714,$U$12:$AD$125,8),0,VLOOKUP(A715,U$12:$AD$125,8))</f>
        <v>0</v>
      </c>
      <c r="M715" s="147">
        <f>IF(L715&gt;0,VLOOKUP(L715,T$12:$AC$125,7),0)</f>
        <v>0</v>
      </c>
      <c r="N715" s="142">
        <f t="shared" si="293"/>
        <v>0</v>
      </c>
      <c r="O715" s="142">
        <f t="shared" ca="1" si="294"/>
        <v>12280.4385</v>
      </c>
      <c r="P715" s="148" t="str">
        <f t="shared" ref="P715:P751" si="300">IF(L714&gt;0,VLOOKUP(A714,$U$12:$AD$125,9),P714)</f>
        <v>A+J=</v>
      </c>
      <c r="Q715" s="149">
        <f t="shared" ref="Q715:Q751" si="301">IF(L714&gt;0,VLOOKUP(A714,$U$12:$AD$125,10),Q714)</f>
        <v>44266</v>
      </c>
      <c r="R715" s="12"/>
      <c r="S715" s="12"/>
      <c r="T715" s="12"/>
      <c r="U715" s="12"/>
      <c r="V715" s="12"/>
      <c r="W715" s="12"/>
      <c r="X715" s="12"/>
      <c r="Y715" s="12"/>
      <c r="Z715" s="12"/>
      <c r="AA715" s="12"/>
      <c r="AB715" s="12"/>
      <c r="AC715" s="12"/>
      <c r="AD715" s="12"/>
      <c r="AE715" s="12"/>
      <c r="AF715" s="113">
        <f t="shared" si="295"/>
        <v>44067</v>
      </c>
      <c r="AG715" s="18">
        <f t="shared" ca="1" si="287"/>
        <v>160888.25099999999</v>
      </c>
      <c r="AH715" s="18">
        <f t="shared" si="287"/>
        <v>150000</v>
      </c>
      <c r="AI715" s="6">
        <f t="shared" ca="1" si="287"/>
        <v>1.9000000000000006E-2</v>
      </c>
      <c r="AJ715" s="19">
        <f t="shared" ca="1" si="287"/>
        <v>7.4690000000000005E-5</v>
      </c>
      <c r="AK715" s="6">
        <f t="shared" si="287"/>
        <v>1.03</v>
      </c>
      <c r="AL715" s="113">
        <f t="shared" si="288"/>
        <v>44067</v>
      </c>
      <c r="AM715" s="19">
        <f t="shared" ca="1" si="289"/>
        <v>1.07258834</v>
      </c>
      <c r="AN715" s="18">
        <f t="shared" ca="1" si="289"/>
        <v>10888.251</v>
      </c>
      <c r="AO715" s="12">
        <f t="shared" si="289"/>
        <v>0</v>
      </c>
      <c r="AP715" s="20">
        <f t="shared" si="289"/>
        <v>0</v>
      </c>
      <c r="AQ715" s="18">
        <f t="shared" si="289"/>
        <v>0</v>
      </c>
      <c r="AR715" s="13" t="str">
        <f t="shared" si="289"/>
        <v>A+J=</v>
      </c>
      <c r="AS715" s="113">
        <f t="shared" si="289"/>
        <v>44266</v>
      </c>
      <c r="AT715" s="21"/>
      <c r="AU715" s="21"/>
      <c r="AV715" s="45"/>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row>
    <row r="716" spans="1:196" x14ac:dyDescent="0.2">
      <c r="A716" s="140">
        <f t="shared" si="296"/>
        <v>44231</v>
      </c>
      <c r="B716" s="141">
        <f t="shared" ref="B716:B751" ca="1" si="302">IF(A716&lt;=TODAY(),C716+K716,IF(AND(A716&gt;TODAY(),A716&lt;=$B$1),IF(VLOOKUP(TODAY(),$A$10:$D$5000,4,FALSE)=0,"n.d",C716+K716),"n.d"))</f>
        <v>162292.92300000001</v>
      </c>
      <c r="C716" s="142">
        <f t="shared" si="297"/>
        <v>150000</v>
      </c>
      <c r="D716" s="143">
        <f ca="1">IF(A716&lt;$B$1,VLOOKUP(A716,[1]DI!$A$4:$B$15000,2,FALSE),0)</f>
        <v>1.9000000000000006E-2</v>
      </c>
      <c r="E716" s="142">
        <f t="shared" ca="1" si="276"/>
        <v>7.4690000000000005E-5</v>
      </c>
      <c r="F716" s="144">
        <f t="shared" si="298"/>
        <v>1.03</v>
      </c>
      <c r="G716" s="145">
        <f t="shared" ca="1" si="290"/>
        <v>1.0000769306999999</v>
      </c>
      <c r="H716" s="142">
        <f ca="1">TRUNC(PRODUCT(G$10:G715),15)</f>
        <v>1.0819528155072</v>
      </c>
      <c r="I716" s="142">
        <f t="shared" si="299"/>
        <v>1</v>
      </c>
      <c r="J716" s="142">
        <f t="shared" ca="1" si="291"/>
        <v>1.0819528199999999</v>
      </c>
      <c r="K716" s="142">
        <f t="shared" ca="1" si="292"/>
        <v>12292.923000000001</v>
      </c>
      <c r="L716" s="146">
        <f>IF(VLOOKUP(A716,$U$12:$AD$125,8)=VLOOKUP(A715,$U$12:$AD$125,8),0,VLOOKUP(A716,U$12:$AD$125,8))</f>
        <v>0</v>
      </c>
      <c r="M716" s="147">
        <f>IF(L716&gt;0,VLOOKUP(L716,T$12:$AC$125,7),0)</f>
        <v>0</v>
      </c>
      <c r="N716" s="142">
        <f t="shared" si="293"/>
        <v>0</v>
      </c>
      <c r="O716" s="142">
        <f t="shared" ca="1" si="294"/>
        <v>12292.923000000001</v>
      </c>
      <c r="P716" s="148" t="str">
        <f t="shared" si="300"/>
        <v>A+J=</v>
      </c>
      <c r="Q716" s="149">
        <f t="shared" si="301"/>
        <v>44266</v>
      </c>
      <c r="R716" s="12"/>
      <c r="S716" s="12"/>
      <c r="T716" s="12"/>
      <c r="U716" s="12"/>
      <c r="V716" s="12"/>
      <c r="W716" s="12"/>
      <c r="X716" s="12"/>
      <c r="Y716" s="12"/>
      <c r="Z716" s="12"/>
      <c r="AA716" s="12"/>
      <c r="AB716" s="12"/>
      <c r="AC716" s="12"/>
      <c r="AD716" s="12"/>
      <c r="AE716" s="12"/>
      <c r="AF716" s="113">
        <f t="shared" si="295"/>
        <v>44068</v>
      </c>
      <c r="AG716" s="18">
        <f t="shared" ca="1" si="287"/>
        <v>160900.6275</v>
      </c>
      <c r="AH716" s="18">
        <f t="shared" si="287"/>
        <v>150000</v>
      </c>
      <c r="AI716" s="6">
        <f t="shared" ca="1" si="287"/>
        <v>1.9000000000000006E-2</v>
      </c>
      <c r="AJ716" s="19">
        <f t="shared" ca="1" si="287"/>
        <v>7.4690000000000005E-5</v>
      </c>
      <c r="AK716" s="6">
        <f t="shared" si="287"/>
        <v>1.03</v>
      </c>
      <c r="AL716" s="113">
        <f t="shared" si="288"/>
        <v>44068</v>
      </c>
      <c r="AM716" s="19">
        <f t="shared" ca="1" si="289"/>
        <v>1.07267085</v>
      </c>
      <c r="AN716" s="18">
        <f t="shared" ca="1" si="289"/>
        <v>10900.627500000001</v>
      </c>
      <c r="AO716" s="12">
        <f t="shared" si="289"/>
        <v>0</v>
      </c>
      <c r="AP716" s="20">
        <f t="shared" si="289"/>
        <v>0</v>
      </c>
      <c r="AQ716" s="18">
        <f t="shared" si="289"/>
        <v>0</v>
      </c>
      <c r="AR716" s="13" t="str">
        <f t="shared" si="289"/>
        <v>A+J=</v>
      </c>
      <c r="AS716" s="113">
        <f t="shared" si="289"/>
        <v>44266</v>
      </c>
      <c r="AT716" s="21"/>
      <c r="AU716" s="21"/>
      <c r="AV716" s="45"/>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row>
    <row r="717" spans="1:196" x14ac:dyDescent="0.2">
      <c r="A717" s="140">
        <f t="shared" si="296"/>
        <v>44232</v>
      </c>
      <c r="B717" s="141">
        <f t="shared" ca="1" si="302"/>
        <v>162305.4075</v>
      </c>
      <c r="C717" s="142">
        <f t="shared" si="297"/>
        <v>150000</v>
      </c>
      <c r="D717" s="143">
        <f ca="1">IF(A717&lt;$B$1,VLOOKUP(A717,[1]DI!$A$4:$B$15000,2,FALSE),0)</f>
        <v>1.9000000000000006E-2</v>
      </c>
      <c r="E717" s="142">
        <f t="shared" ref="E717:E751" ca="1" si="303">ROUND((((1+D717)^(1/252)-1)),8)</f>
        <v>7.4690000000000005E-5</v>
      </c>
      <c r="F717" s="144">
        <f t="shared" si="298"/>
        <v>1.03</v>
      </c>
      <c r="G717" s="145">
        <f t="shared" ca="1" si="290"/>
        <v>1.0000769306999999</v>
      </c>
      <c r="H717" s="142">
        <f ca="1">TRUNC(PRODUCT(G$10:G716),15)</f>
        <v>1.08203605089466</v>
      </c>
      <c r="I717" s="142">
        <f t="shared" si="299"/>
        <v>1</v>
      </c>
      <c r="J717" s="142">
        <f t="shared" ca="1" si="291"/>
        <v>1.0820360499999999</v>
      </c>
      <c r="K717" s="142">
        <f t="shared" ca="1" si="292"/>
        <v>12305.407499999999</v>
      </c>
      <c r="L717" s="146">
        <f>IF(VLOOKUP(A717,$U$12:$AD$125,8)=VLOOKUP(A716,$U$12:$AD$125,8),0,VLOOKUP(A717,U$12:$AD$125,8))</f>
        <v>0</v>
      </c>
      <c r="M717" s="147">
        <f>IF(L717&gt;0,VLOOKUP(L717,T$12:$AC$125,7),0)</f>
        <v>0</v>
      </c>
      <c r="N717" s="142">
        <f t="shared" si="293"/>
        <v>0</v>
      </c>
      <c r="O717" s="142">
        <f t="shared" ca="1" si="294"/>
        <v>12305.407499999999</v>
      </c>
      <c r="P717" s="148" t="str">
        <f t="shared" si="300"/>
        <v>A+J=</v>
      </c>
      <c r="Q717" s="149">
        <f t="shared" si="301"/>
        <v>44266</v>
      </c>
      <c r="R717" s="12"/>
      <c r="S717" s="12"/>
      <c r="T717" s="12"/>
      <c r="U717" s="12"/>
      <c r="V717" s="12"/>
      <c r="W717" s="12"/>
      <c r="X717" s="12"/>
      <c r="Y717" s="12"/>
      <c r="Z717" s="12"/>
      <c r="AA717" s="12"/>
      <c r="AB717" s="12"/>
      <c r="AC717" s="12"/>
      <c r="AD717" s="12"/>
      <c r="AE717" s="12"/>
      <c r="AF717" s="113">
        <f t="shared" si="295"/>
        <v>44069</v>
      </c>
      <c r="AG717" s="18">
        <f t="shared" ca="1" si="287"/>
        <v>160913.00700000001</v>
      </c>
      <c r="AH717" s="18">
        <f t="shared" si="287"/>
        <v>150000</v>
      </c>
      <c r="AI717" s="6">
        <f t="shared" ca="1" si="287"/>
        <v>1.9000000000000006E-2</v>
      </c>
      <c r="AJ717" s="19">
        <f t="shared" ca="1" si="287"/>
        <v>7.4690000000000005E-5</v>
      </c>
      <c r="AK717" s="6">
        <f t="shared" si="287"/>
        <v>1.03</v>
      </c>
      <c r="AL717" s="113">
        <f t="shared" si="288"/>
        <v>44069</v>
      </c>
      <c r="AM717" s="19">
        <f t="shared" ca="1" si="289"/>
        <v>1.07275338</v>
      </c>
      <c r="AN717" s="18">
        <f t="shared" ca="1" si="289"/>
        <v>10913.007</v>
      </c>
      <c r="AO717" s="12">
        <f t="shared" si="289"/>
        <v>0</v>
      </c>
      <c r="AP717" s="20">
        <f t="shared" si="289"/>
        <v>0</v>
      </c>
      <c r="AQ717" s="18">
        <f t="shared" si="289"/>
        <v>0</v>
      </c>
      <c r="AR717" s="13" t="str">
        <f t="shared" si="289"/>
        <v>A+J=</v>
      </c>
      <c r="AS717" s="113">
        <f t="shared" si="289"/>
        <v>44266</v>
      </c>
      <c r="AT717" s="21"/>
      <c r="AU717" s="21"/>
      <c r="AV717" s="45"/>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row>
    <row r="718" spans="1:196" x14ac:dyDescent="0.2">
      <c r="A718" s="140">
        <f t="shared" si="296"/>
        <v>44233</v>
      </c>
      <c r="B718" s="141">
        <f t="shared" ca="1" si="302"/>
        <v>162317.89350000001</v>
      </c>
      <c r="C718" s="142">
        <f t="shared" si="297"/>
        <v>150000</v>
      </c>
      <c r="D718" s="143">
        <f ca="1">IF(A718&lt;$B$1,VLOOKUP(A718,[1]DI!$A$4:$B$15000,2,FALSE),0)</f>
        <v>0</v>
      </c>
      <c r="E718" s="142">
        <f t="shared" ca="1" si="303"/>
        <v>0</v>
      </c>
      <c r="F718" s="144">
        <f t="shared" si="298"/>
        <v>1.03</v>
      </c>
      <c r="G718" s="145">
        <f t="shared" ca="1" si="290"/>
        <v>1</v>
      </c>
      <c r="H718" s="142">
        <f ca="1">TRUNC(PRODUCT(G$10:G717),15)</f>
        <v>1.0821192926854799</v>
      </c>
      <c r="I718" s="142">
        <f t="shared" si="299"/>
        <v>1</v>
      </c>
      <c r="J718" s="142">
        <f t="shared" ca="1" si="291"/>
        <v>1.0821192900000001</v>
      </c>
      <c r="K718" s="142">
        <f t="shared" ca="1" si="292"/>
        <v>12317.8935</v>
      </c>
      <c r="L718" s="146">
        <f>IF(VLOOKUP(A718,$U$12:$AD$125,8)=VLOOKUP(A717,$U$12:$AD$125,8),0,VLOOKUP(A718,U$12:$AD$125,8))</f>
        <v>0</v>
      </c>
      <c r="M718" s="147">
        <f>IF(L718&gt;0,VLOOKUP(L718,T$12:$AC$125,7),0)</f>
        <v>0</v>
      </c>
      <c r="N718" s="142">
        <f t="shared" si="293"/>
        <v>0</v>
      </c>
      <c r="O718" s="142">
        <f t="shared" ca="1" si="294"/>
        <v>12317.8935</v>
      </c>
      <c r="P718" s="148" t="str">
        <f t="shared" si="300"/>
        <v>A+J=</v>
      </c>
      <c r="Q718" s="149">
        <f t="shared" si="301"/>
        <v>44266</v>
      </c>
      <c r="R718" s="12"/>
      <c r="S718" s="12"/>
      <c r="T718" s="12"/>
      <c r="U718" s="12"/>
      <c r="V718" s="12"/>
      <c r="W718" s="12"/>
      <c r="X718" s="12"/>
      <c r="Y718" s="12"/>
      <c r="Z718" s="12"/>
      <c r="AA718" s="12"/>
      <c r="AB718" s="12"/>
      <c r="AC718" s="12"/>
      <c r="AD718" s="12"/>
      <c r="AE718" s="12"/>
      <c r="AF718" s="113">
        <f t="shared" si="295"/>
        <v>44070</v>
      </c>
      <c r="AG718" s="18">
        <f t="shared" ca="1" si="287"/>
        <v>160925.38500000001</v>
      </c>
      <c r="AH718" s="18">
        <f t="shared" si="287"/>
        <v>150000</v>
      </c>
      <c r="AI718" s="6">
        <f t="shared" ca="1" si="287"/>
        <v>1.9000000000000006E-2</v>
      </c>
      <c r="AJ718" s="19">
        <f t="shared" ca="1" si="287"/>
        <v>7.4690000000000005E-5</v>
      </c>
      <c r="AK718" s="6">
        <f t="shared" si="287"/>
        <v>1.03</v>
      </c>
      <c r="AL718" s="113">
        <f t="shared" si="288"/>
        <v>44070</v>
      </c>
      <c r="AM718" s="19">
        <f t="shared" ca="1" si="289"/>
        <v>1.0728359000000001</v>
      </c>
      <c r="AN718" s="18">
        <f t="shared" ca="1" si="289"/>
        <v>10925.385</v>
      </c>
      <c r="AO718" s="12">
        <f t="shared" si="289"/>
        <v>0</v>
      </c>
      <c r="AP718" s="20">
        <f t="shared" si="289"/>
        <v>0</v>
      </c>
      <c r="AQ718" s="18">
        <f t="shared" si="289"/>
        <v>0</v>
      </c>
      <c r="AR718" s="13" t="str">
        <f t="shared" si="289"/>
        <v>A+J=</v>
      </c>
      <c r="AS718" s="113">
        <f t="shared" si="289"/>
        <v>44266</v>
      </c>
      <c r="AT718" s="21"/>
      <c r="AU718" s="21"/>
      <c r="AV718" s="45"/>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row>
    <row r="719" spans="1:196" x14ac:dyDescent="0.2">
      <c r="A719" s="140">
        <f t="shared" si="296"/>
        <v>44234</v>
      </c>
      <c r="B719" s="141">
        <f t="shared" ca="1" si="302"/>
        <v>162317.89350000001</v>
      </c>
      <c r="C719" s="142">
        <f t="shared" si="297"/>
        <v>150000</v>
      </c>
      <c r="D719" s="143">
        <f ca="1">IF(A719&lt;$B$1,VLOOKUP(A719,[1]DI!$A$4:$B$15000,2,FALSE),0)</f>
        <v>0</v>
      </c>
      <c r="E719" s="142">
        <f t="shared" ca="1" si="303"/>
        <v>0</v>
      </c>
      <c r="F719" s="144">
        <f t="shared" si="298"/>
        <v>1.03</v>
      </c>
      <c r="G719" s="145">
        <f t="shared" ca="1" si="290"/>
        <v>1</v>
      </c>
      <c r="H719" s="142">
        <f ca="1">TRUNC(PRODUCT(G$10:G718),15)</f>
        <v>1.0821192926854799</v>
      </c>
      <c r="I719" s="142">
        <f t="shared" si="299"/>
        <v>1</v>
      </c>
      <c r="J719" s="142">
        <f t="shared" ca="1" si="291"/>
        <v>1.0821192900000001</v>
      </c>
      <c r="K719" s="142">
        <f t="shared" ca="1" si="292"/>
        <v>12317.8935</v>
      </c>
      <c r="L719" s="146">
        <f>IF(VLOOKUP(A719,$U$12:$AD$125,8)=VLOOKUP(A718,$U$12:$AD$125,8),0,VLOOKUP(A719,U$12:$AD$125,8))</f>
        <v>0</v>
      </c>
      <c r="M719" s="147">
        <f>IF(L719&gt;0,VLOOKUP(L719,T$12:$AC$125,7),0)</f>
        <v>0</v>
      </c>
      <c r="N719" s="142">
        <f t="shared" si="293"/>
        <v>0</v>
      </c>
      <c r="O719" s="142">
        <f t="shared" ca="1" si="294"/>
        <v>12317.8935</v>
      </c>
      <c r="P719" s="148" t="str">
        <f t="shared" si="300"/>
        <v>A+J=</v>
      </c>
      <c r="Q719" s="149">
        <f t="shared" si="301"/>
        <v>44266</v>
      </c>
      <c r="R719" s="12"/>
      <c r="S719" s="12"/>
      <c r="T719" s="12"/>
      <c r="U719" s="12"/>
      <c r="V719" s="12"/>
      <c r="W719" s="12"/>
      <c r="X719" s="12"/>
      <c r="Y719" s="12"/>
      <c r="Z719" s="12"/>
      <c r="AA719" s="12"/>
      <c r="AB719" s="12"/>
      <c r="AC719" s="12"/>
      <c r="AD719" s="12"/>
      <c r="AE719" s="12"/>
      <c r="AF719" s="113">
        <f t="shared" si="295"/>
        <v>44071</v>
      </c>
      <c r="AG719" s="18">
        <f t="shared" ca="1" si="287"/>
        <v>160937.766</v>
      </c>
      <c r="AH719" s="18">
        <f t="shared" si="287"/>
        <v>150000</v>
      </c>
      <c r="AI719" s="6">
        <f t="shared" ca="1" si="287"/>
        <v>1.9000000000000006E-2</v>
      </c>
      <c r="AJ719" s="19">
        <f t="shared" ca="1" si="287"/>
        <v>7.4690000000000005E-5</v>
      </c>
      <c r="AK719" s="6">
        <f t="shared" si="287"/>
        <v>1.03</v>
      </c>
      <c r="AL719" s="113">
        <f t="shared" si="288"/>
        <v>44071</v>
      </c>
      <c r="AM719" s="19">
        <f t="shared" ca="1" si="289"/>
        <v>1.07291844</v>
      </c>
      <c r="AN719" s="18">
        <f t="shared" ca="1" si="289"/>
        <v>10937.766</v>
      </c>
      <c r="AO719" s="12">
        <f t="shared" si="289"/>
        <v>0</v>
      </c>
      <c r="AP719" s="20">
        <f t="shared" si="289"/>
        <v>0</v>
      </c>
      <c r="AQ719" s="18">
        <f t="shared" si="289"/>
        <v>0</v>
      </c>
      <c r="AR719" s="13" t="str">
        <f t="shared" si="289"/>
        <v>A+J=</v>
      </c>
      <c r="AS719" s="113">
        <f t="shared" si="289"/>
        <v>44266</v>
      </c>
      <c r="AT719" s="21"/>
      <c r="AU719" s="21"/>
      <c r="AV719" s="45"/>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row>
    <row r="720" spans="1:196" x14ac:dyDescent="0.2">
      <c r="A720" s="140">
        <f t="shared" si="296"/>
        <v>44235</v>
      </c>
      <c r="B720" s="141">
        <f t="shared" ca="1" si="302"/>
        <v>162317.89350000001</v>
      </c>
      <c r="C720" s="142">
        <f t="shared" si="297"/>
        <v>150000</v>
      </c>
      <c r="D720" s="143">
        <f ca="1">IF(A720&lt;$B$1,VLOOKUP(A720,[1]DI!$A$4:$B$15000,2,FALSE),0)</f>
        <v>1.9000000000000006E-2</v>
      </c>
      <c r="E720" s="142">
        <f t="shared" ca="1" si="303"/>
        <v>7.4690000000000005E-5</v>
      </c>
      <c r="F720" s="144">
        <f t="shared" si="298"/>
        <v>1.03</v>
      </c>
      <c r="G720" s="145">
        <f t="shared" ca="1" si="290"/>
        <v>1.0000769306999999</v>
      </c>
      <c r="H720" s="142">
        <f ca="1">TRUNC(PRODUCT(G$10:G719),15)</f>
        <v>1.0821192926854799</v>
      </c>
      <c r="I720" s="142">
        <f t="shared" si="299"/>
        <v>1</v>
      </c>
      <c r="J720" s="142">
        <f t="shared" ca="1" si="291"/>
        <v>1.0821192900000001</v>
      </c>
      <c r="K720" s="142">
        <f t="shared" ca="1" si="292"/>
        <v>12317.8935</v>
      </c>
      <c r="L720" s="146">
        <f>IF(VLOOKUP(A720,$U$12:$AD$125,8)=VLOOKUP(A719,$U$12:$AD$125,8),0,VLOOKUP(A720,U$12:$AD$125,8))</f>
        <v>0</v>
      </c>
      <c r="M720" s="147">
        <f>IF(L720&gt;0,VLOOKUP(L720,T$12:$AC$125,7),0)</f>
        <v>0</v>
      </c>
      <c r="N720" s="142">
        <f t="shared" si="293"/>
        <v>0</v>
      </c>
      <c r="O720" s="142">
        <f t="shared" ca="1" si="294"/>
        <v>12317.8935</v>
      </c>
      <c r="P720" s="148" t="str">
        <f t="shared" si="300"/>
        <v>A+J=</v>
      </c>
      <c r="Q720" s="149">
        <f t="shared" si="301"/>
        <v>44266</v>
      </c>
      <c r="R720" s="12"/>
      <c r="S720" s="12"/>
      <c r="T720" s="12"/>
      <c r="U720" s="12"/>
      <c r="V720" s="12"/>
      <c r="W720" s="12"/>
      <c r="X720" s="12"/>
      <c r="Y720" s="12"/>
      <c r="Z720" s="12"/>
      <c r="AA720" s="12"/>
      <c r="AB720" s="12"/>
      <c r="AC720" s="12"/>
      <c r="AD720" s="12"/>
      <c r="AE720" s="12"/>
      <c r="AF720" s="113">
        <f t="shared" si="295"/>
        <v>44072</v>
      </c>
      <c r="AG720" s="18">
        <f t="shared" ca="1" si="287"/>
        <v>160950.147</v>
      </c>
      <c r="AH720" s="18">
        <f t="shared" si="287"/>
        <v>150000</v>
      </c>
      <c r="AI720" s="6">
        <f t="shared" ca="1" si="287"/>
        <v>0</v>
      </c>
      <c r="AJ720" s="19">
        <f t="shared" ca="1" si="287"/>
        <v>0</v>
      </c>
      <c r="AK720" s="6">
        <f t="shared" si="287"/>
        <v>1.03</v>
      </c>
      <c r="AL720" s="113">
        <f t="shared" si="288"/>
        <v>44072</v>
      </c>
      <c r="AM720" s="19">
        <f t="shared" ca="1" si="289"/>
        <v>1.07300098</v>
      </c>
      <c r="AN720" s="18">
        <f t="shared" ca="1" si="289"/>
        <v>10950.147000000001</v>
      </c>
      <c r="AO720" s="12">
        <f t="shared" si="289"/>
        <v>0</v>
      </c>
      <c r="AP720" s="20">
        <f t="shared" si="289"/>
        <v>0</v>
      </c>
      <c r="AQ720" s="18">
        <f t="shared" si="289"/>
        <v>0</v>
      </c>
      <c r="AR720" s="13" t="str">
        <f t="shared" si="289"/>
        <v>A+J=</v>
      </c>
      <c r="AS720" s="113">
        <f t="shared" si="289"/>
        <v>44266</v>
      </c>
      <c r="AT720" s="21"/>
      <c r="AU720" s="21"/>
      <c r="AV720" s="45"/>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row>
    <row r="721" spans="1:199" x14ac:dyDescent="0.2">
      <c r="A721" s="140">
        <f t="shared" si="296"/>
        <v>44236</v>
      </c>
      <c r="B721" s="141">
        <f t="shared" ca="1" si="302"/>
        <v>162330.38099999999</v>
      </c>
      <c r="C721" s="142">
        <f t="shared" si="297"/>
        <v>150000</v>
      </c>
      <c r="D721" s="143">
        <f ca="1">IF(A721&lt;$B$1,VLOOKUP(A721,[1]DI!$A$4:$B$15000,2,FALSE),0)</f>
        <v>1.9000000000000006E-2</v>
      </c>
      <c r="E721" s="142">
        <f t="shared" ca="1" si="303"/>
        <v>7.4690000000000005E-5</v>
      </c>
      <c r="F721" s="144">
        <f t="shared" si="298"/>
        <v>1.03</v>
      </c>
      <c r="G721" s="145">
        <f t="shared" ca="1" si="290"/>
        <v>1.0000769306999999</v>
      </c>
      <c r="H721" s="142">
        <f ca="1">TRUNC(PRODUCT(G$10:G720),15)</f>
        <v>1.0822025408801501</v>
      </c>
      <c r="I721" s="142">
        <f t="shared" si="299"/>
        <v>1</v>
      </c>
      <c r="J721" s="142">
        <f t="shared" ca="1" si="291"/>
        <v>1.0822025399999999</v>
      </c>
      <c r="K721" s="142">
        <f t="shared" ca="1" si="292"/>
        <v>12330.380999999999</v>
      </c>
      <c r="L721" s="146">
        <f>IF(VLOOKUP(A721,$U$12:$AD$125,8)=VLOOKUP(A720,$U$12:$AD$125,8),0,VLOOKUP(A721,U$12:$AD$125,8))</f>
        <v>0</v>
      </c>
      <c r="M721" s="147">
        <f>IF(L721&gt;0,VLOOKUP(L721,T$12:$AC$125,7),0)</f>
        <v>0</v>
      </c>
      <c r="N721" s="142">
        <f t="shared" si="293"/>
        <v>0</v>
      </c>
      <c r="O721" s="142">
        <f t="shared" ca="1" si="294"/>
        <v>12330.380999999999</v>
      </c>
      <c r="P721" s="148" t="str">
        <f t="shared" si="300"/>
        <v>A+J=</v>
      </c>
      <c r="Q721" s="149">
        <f t="shared" si="301"/>
        <v>44266</v>
      </c>
      <c r="R721" s="12"/>
      <c r="S721" s="12"/>
      <c r="T721" s="12"/>
      <c r="U721" s="12"/>
      <c r="V721" s="12"/>
      <c r="W721" s="12"/>
      <c r="X721" s="12"/>
      <c r="Y721" s="12"/>
      <c r="Z721" s="12"/>
      <c r="AA721" s="12"/>
      <c r="AB721" s="12"/>
      <c r="AC721" s="12"/>
      <c r="AD721" s="12"/>
      <c r="AE721" s="12"/>
      <c r="AF721" s="113">
        <f t="shared" si="295"/>
        <v>44073</v>
      </c>
      <c r="AG721" s="18">
        <f t="shared" ca="1" si="287"/>
        <v>160950.147</v>
      </c>
      <c r="AH721" s="18">
        <f t="shared" si="287"/>
        <v>150000</v>
      </c>
      <c r="AI721" s="6">
        <f t="shared" ca="1" si="287"/>
        <v>0</v>
      </c>
      <c r="AJ721" s="19">
        <f t="shared" ca="1" si="287"/>
        <v>0</v>
      </c>
      <c r="AK721" s="6">
        <f t="shared" si="287"/>
        <v>1.03</v>
      </c>
      <c r="AL721" s="113">
        <f t="shared" si="288"/>
        <v>44073</v>
      </c>
      <c r="AM721" s="19">
        <f t="shared" ca="1" si="289"/>
        <v>1.07300098</v>
      </c>
      <c r="AN721" s="18">
        <f t="shared" ca="1" si="289"/>
        <v>10950.147000000001</v>
      </c>
      <c r="AO721" s="12">
        <f t="shared" si="289"/>
        <v>0</v>
      </c>
      <c r="AP721" s="20">
        <f t="shared" si="289"/>
        <v>0</v>
      </c>
      <c r="AQ721" s="18">
        <f t="shared" si="289"/>
        <v>0</v>
      </c>
      <c r="AR721" s="13" t="str">
        <f t="shared" si="289"/>
        <v>A+J=</v>
      </c>
      <c r="AS721" s="113">
        <f t="shared" si="289"/>
        <v>44266</v>
      </c>
      <c r="AT721" s="21"/>
      <c r="AU721" s="21"/>
      <c r="AV721" s="45"/>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row>
    <row r="722" spans="1:199" x14ac:dyDescent="0.2">
      <c r="A722" s="140">
        <f t="shared" si="296"/>
        <v>44237</v>
      </c>
      <c r="B722" s="141">
        <f t="shared" ca="1" si="302"/>
        <v>162342.87</v>
      </c>
      <c r="C722" s="142">
        <f t="shared" si="297"/>
        <v>150000</v>
      </c>
      <c r="D722" s="143">
        <f ca="1">IF(A722&lt;$B$1,VLOOKUP(A722,[1]DI!$A$4:$B$15000,2,FALSE),0)</f>
        <v>1.9000000000000006E-2</v>
      </c>
      <c r="E722" s="142">
        <f t="shared" ca="1" si="303"/>
        <v>7.4690000000000005E-5</v>
      </c>
      <c r="F722" s="144">
        <f t="shared" si="298"/>
        <v>1.03</v>
      </c>
      <c r="G722" s="145">
        <f t="shared" ca="1" si="290"/>
        <v>1.0000769306999999</v>
      </c>
      <c r="H722" s="142">
        <f ca="1">TRUNC(PRODUCT(G$10:G721),15)</f>
        <v>1.08228579547916</v>
      </c>
      <c r="I722" s="142">
        <f t="shared" si="299"/>
        <v>1</v>
      </c>
      <c r="J722" s="142">
        <f t="shared" ca="1" si="291"/>
        <v>1.0822858</v>
      </c>
      <c r="K722" s="142">
        <f t="shared" ca="1" si="292"/>
        <v>12342.87</v>
      </c>
      <c r="L722" s="146">
        <f>IF(VLOOKUP(A722,$U$12:$AD$125,8)=VLOOKUP(A721,$U$12:$AD$125,8),0,VLOOKUP(A722,U$12:$AD$125,8))</f>
        <v>0</v>
      </c>
      <c r="M722" s="147">
        <f>IF(L722&gt;0,VLOOKUP(L722,T$12:$AC$125,7),0)</f>
        <v>0</v>
      </c>
      <c r="N722" s="142">
        <f t="shared" si="293"/>
        <v>0</v>
      </c>
      <c r="O722" s="142">
        <f t="shared" ca="1" si="294"/>
        <v>12342.87</v>
      </c>
      <c r="P722" s="148" t="str">
        <f t="shared" si="300"/>
        <v>A+J=</v>
      </c>
      <c r="Q722" s="149">
        <f t="shared" si="301"/>
        <v>44266</v>
      </c>
      <c r="R722" s="12"/>
      <c r="S722" s="12"/>
      <c r="T722" s="12"/>
      <c r="U722" s="12"/>
      <c r="V722" s="12"/>
      <c r="W722" s="12"/>
      <c r="X722" s="12"/>
      <c r="Y722" s="12"/>
      <c r="Z722" s="12"/>
      <c r="AA722" s="12"/>
      <c r="AB722" s="12"/>
      <c r="AC722" s="12"/>
      <c r="AD722" s="12"/>
      <c r="AE722" s="12"/>
      <c r="AF722" s="113">
        <f t="shared" si="295"/>
        <v>44074</v>
      </c>
      <c r="AG722" s="18">
        <f t="shared" ca="1" si="287"/>
        <v>160950.147</v>
      </c>
      <c r="AH722" s="18">
        <f t="shared" si="287"/>
        <v>150000</v>
      </c>
      <c r="AI722" s="6">
        <f t="shared" ca="1" si="287"/>
        <v>1.9000000000000006E-2</v>
      </c>
      <c r="AJ722" s="19">
        <f t="shared" ca="1" si="287"/>
        <v>7.4690000000000005E-5</v>
      </c>
      <c r="AK722" s="6">
        <f t="shared" si="287"/>
        <v>1.03</v>
      </c>
      <c r="AL722" s="113">
        <f t="shared" si="288"/>
        <v>44074</v>
      </c>
      <c r="AM722" s="19">
        <f t="shared" ca="1" si="289"/>
        <v>1.07300098</v>
      </c>
      <c r="AN722" s="18">
        <f t="shared" ca="1" si="289"/>
        <v>10950.147000000001</v>
      </c>
      <c r="AO722" s="12">
        <f t="shared" si="289"/>
        <v>0</v>
      </c>
      <c r="AP722" s="20">
        <f t="shared" si="289"/>
        <v>0</v>
      </c>
      <c r="AQ722" s="18">
        <f t="shared" si="289"/>
        <v>0</v>
      </c>
      <c r="AR722" s="13" t="str">
        <f t="shared" si="289"/>
        <v>A+J=</v>
      </c>
      <c r="AS722" s="113">
        <f t="shared" si="289"/>
        <v>44266</v>
      </c>
      <c r="AT722" s="21"/>
      <c r="AU722" s="21"/>
      <c r="AV722" s="45"/>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row>
    <row r="723" spans="1:199" x14ac:dyDescent="0.2">
      <c r="A723" s="140">
        <f t="shared" si="296"/>
        <v>44238</v>
      </c>
      <c r="B723" s="141">
        <f t="shared" ca="1" si="302"/>
        <v>162355.359</v>
      </c>
      <c r="C723" s="142">
        <f t="shared" si="297"/>
        <v>150000</v>
      </c>
      <c r="D723" s="143">
        <f ca="1">IF(A723&lt;$B$1,VLOOKUP(A723,[1]DI!$A$4:$B$15000,2,FALSE),0)</f>
        <v>1.9000000000000006E-2</v>
      </c>
      <c r="E723" s="142">
        <f t="shared" ca="1" si="303"/>
        <v>7.4690000000000005E-5</v>
      </c>
      <c r="F723" s="144">
        <f t="shared" si="298"/>
        <v>1.03</v>
      </c>
      <c r="G723" s="145">
        <f t="shared" ca="1" si="290"/>
        <v>1.0000769306999999</v>
      </c>
      <c r="H723" s="142">
        <f ca="1">TRUNC(PRODUCT(G$10:G722),15)</f>
        <v>1.08236905648301</v>
      </c>
      <c r="I723" s="142">
        <f t="shared" si="299"/>
        <v>1</v>
      </c>
      <c r="J723" s="142">
        <f t="shared" ca="1" si="291"/>
        <v>1.08236906</v>
      </c>
      <c r="K723" s="142">
        <f t="shared" ca="1" si="292"/>
        <v>12355.359</v>
      </c>
      <c r="L723" s="146">
        <f>IF(VLOOKUP(A723,$U$12:$AD$125,8)=VLOOKUP(A722,$U$12:$AD$125,8),0,VLOOKUP(A723,U$12:$AD$125,8))</f>
        <v>0</v>
      </c>
      <c r="M723" s="147">
        <f>IF(L723&gt;0,VLOOKUP(L723,T$12:$AC$125,7),0)</f>
        <v>0</v>
      </c>
      <c r="N723" s="142">
        <f t="shared" si="293"/>
        <v>0</v>
      </c>
      <c r="O723" s="142">
        <f t="shared" ca="1" si="294"/>
        <v>12355.359</v>
      </c>
      <c r="P723" s="148" t="str">
        <f t="shared" si="300"/>
        <v>A+J=</v>
      </c>
      <c r="Q723" s="149">
        <f t="shared" si="301"/>
        <v>44266</v>
      </c>
      <c r="R723" s="12"/>
      <c r="S723" s="12"/>
      <c r="T723" s="12"/>
      <c r="U723" s="12"/>
      <c r="V723" s="12"/>
      <c r="W723" s="12"/>
      <c r="X723" s="12"/>
      <c r="Y723" s="12"/>
      <c r="Z723" s="12"/>
      <c r="AA723" s="12"/>
      <c r="AB723" s="12"/>
      <c r="AC723" s="12"/>
      <c r="AD723" s="12"/>
      <c r="AE723" s="12"/>
      <c r="AF723" s="113">
        <f t="shared" si="295"/>
        <v>44075</v>
      </c>
      <c r="AG723" s="18">
        <f t="shared" ca="1" si="287"/>
        <v>160962.52799999999</v>
      </c>
      <c r="AH723" s="18">
        <f t="shared" si="287"/>
        <v>150000</v>
      </c>
      <c r="AI723" s="6">
        <f t="shared" ca="1" si="287"/>
        <v>1.9000000000000006E-2</v>
      </c>
      <c r="AJ723" s="19">
        <f t="shared" ca="1" si="287"/>
        <v>7.4690000000000005E-5</v>
      </c>
      <c r="AK723" s="6">
        <f t="shared" si="287"/>
        <v>1.03</v>
      </c>
      <c r="AL723" s="113">
        <f t="shared" si="288"/>
        <v>44075</v>
      </c>
      <c r="AM723" s="19">
        <f t="shared" ca="1" si="289"/>
        <v>1.07308352</v>
      </c>
      <c r="AN723" s="18">
        <f t="shared" ca="1" si="289"/>
        <v>10962.528</v>
      </c>
      <c r="AO723" s="12">
        <f t="shared" si="289"/>
        <v>0</v>
      </c>
      <c r="AP723" s="20">
        <f t="shared" si="289"/>
        <v>0</v>
      </c>
      <c r="AQ723" s="18">
        <f t="shared" si="289"/>
        <v>0</v>
      </c>
      <c r="AR723" s="13" t="str">
        <f t="shared" si="289"/>
        <v>A+J=</v>
      </c>
      <c r="AS723" s="113">
        <f t="shared" si="289"/>
        <v>44266</v>
      </c>
      <c r="AT723" s="21"/>
      <c r="AU723" s="21"/>
      <c r="AV723" s="45"/>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row>
    <row r="724" spans="1:199" x14ac:dyDescent="0.2">
      <c r="A724" s="140">
        <f t="shared" si="296"/>
        <v>44239</v>
      </c>
      <c r="B724" s="141">
        <f t="shared" ca="1" si="302"/>
        <v>162367.848</v>
      </c>
      <c r="C724" s="142">
        <f t="shared" si="297"/>
        <v>150000</v>
      </c>
      <c r="D724" s="143">
        <f ca="1">IF(A724&lt;$B$1,VLOOKUP(A724,[1]DI!$A$4:$B$15000,2,FALSE),0)</f>
        <v>1.9000000000000006E-2</v>
      </c>
      <c r="E724" s="142">
        <f t="shared" ca="1" si="303"/>
        <v>7.4690000000000005E-5</v>
      </c>
      <c r="F724" s="144">
        <f t="shared" si="298"/>
        <v>1.03</v>
      </c>
      <c r="G724" s="145">
        <f t="shared" ca="1" si="290"/>
        <v>1.0000769306999999</v>
      </c>
      <c r="H724" s="142">
        <f ca="1">TRUNC(PRODUCT(G$10:G723),15)</f>
        <v>1.0824523238921799</v>
      </c>
      <c r="I724" s="142">
        <f t="shared" si="299"/>
        <v>1</v>
      </c>
      <c r="J724" s="142">
        <f t="shared" ca="1" si="291"/>
        <v>1.08245232</v>
      </c>
      <c r="K724" s="142">
        <f t="shared" ca="1" si="292"/>
        <v>12367.848</v>
      </c>
      <c r="L724" s="146">
        <f>IF(VLOOKUP(A724,$U$12:$AD$125,8)=VLOOKUP(A723,$U$12:$AD$125,8),0,VLOOKUP(A724,U$12:$AD$125,8))</f>
        <v>0</v>
      </c>
      <c r="M724" s="147">
        <f>IF(L724&gt;0,VLOOKUP(L724,T$12:$AC$125,7),0)</f>
        <v>0</v>
      </c>
      <c r="N724" s="142">
        <f t="shared" si="293"/>
        <v>0</v>
      </c>
      <c r="O724" s="142">
        <f t="shared" ca="1" si="294"/>
        <v>12367.848</v>
      </c>
      <c r="P724" s="148" t="str">
        <f t="shared" si="300"/>
        <v>A+J=</v>
      </c>
      <c r="Q724" s="149">
        <f t="shared" si="301"/>
        <v>44266</v>
      </c>
      <c r="R724" s="12"/>
      <c r="S724" s="12"/>
      <c r="T724" s="12"/>
      <c r="U724" s="12"/>
      <c r="V724" s="12"/>
      <c r="W724" s="12"/>
      <c r="X724" s="12"/>
      <c r="Y724" s="12"/>
      <c r="Z724" s="12"/>
      <c r="AA724" s="12"/>
      <c r="AB724" s="12"/>
      <c r="AC724" s="12"/>
      <c r="AD724" s="12"/>
      <c r="AE724" s="12"/>
      <c r="AF724" s="113">
        <f t="shared" si="295"/>
        <v>44076</v>
      </c>
      <c r="AG724" s="18">
        <f t="shared" ca="1" si="287"/>
        <v>160974.91200000001</v>
      </c>
      <c r="AH724" s="18">
        <f t="shared" si="287"/>
        <v>150000</v>
      </c>
      <c r="AI724" s="6">
        <f t="shared" ca="1" si="287"/>
        <v>1.9000000000000006E-2</v>
      </c>
      <c r="AJ724" s="19">
        <f t="shared" ca="1" si="287"/>
        <v>7.4690000000000005E-5</v>
      </c>
      <c r="AK724" s="6">
        <f t="shared" si="287"/>
        <v>1.03</v>
      </c>
      <c r="AL724" s="113">
        <f t="shared" si="288"/>
        <v>44076</v>
      </c>
      <c r="AM724" s="19">
        <f t="shared" ca="1" si="289"/>
        <v>1.07316608</v>
      </c>
      <c r="AN724" s="18">
        <f t="shared" ca="1" si="289"/>
        <v>10974.912</v>
      </c>
      <c r="AO724" s="12">
        <f t="shared" si="289"/>
        <v>0</v>
      </c>
      <c r="AP724" s="20">
        <f t="shared" si="289"/>
        <v>0</v>
      </c>
      <c r="AQ724" s="18">
        <f t="shared" si="289"/>
        <v>0</v>
      </c>
      <c r="AR724" s="13" t="str">
        <f t="shared" si="289"/>
        <v>A+J=</v>
      </c>
      <c r="AS724" s="113">
        <f t="shared" si="289"/>
        <v>44266</v>
      </c>
      <c r="AT724" s="21"/>
      <c r="AU724" s="21"/>
      <c r="AV724" s="45"/>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row>
    <row r="725" spans="1:199" x14ac:dyDescent="0.2">
      <c r="A725" s="140">
        <f t="shared" si="296"/>
        <v>44240</v>
      </c>
      <c r="B725" s="141">
        <f t="shared" ca="1" si="302"/>
        <v>162380.34</v>
      </c>
      <c r="C725" s="142">
        <f t="shared" si="297"/>
        <v>150000</v>
      </c>
      <c r="D725" s="143">
        <f ca="1">IF(A725&lt;$B$1,VLOOKUP(A725,[1]DI!$A$4:$B$15000,2,FALSE),0)</f>
        <v>0</v>
      </c>
      <c r="E725" s="142">
        <f t="shared" ca="1" si="303"/>
        <v>0</v>
      </c>
      <c r="F725" s="144">
        <f t="shared" si="298"/>
        <v>1.03</v>
      </c>
      <c r="G725" s="145">
        <f t="shared" ca="1" si="290"/>
        <v>1</v>
      </c>
      <c r="H725" s="142">
        <f ca="1">TRUNC(PRODUCT(G$10:G724),15)</f>
        <v>1.08253559770718</v>
      </c>
      <c r="I725" s="142">
        <f t="shared" si="299"/>
        <v>1</v>
      </c>
      <c r="J725" s="142">
        <f t="shared" ca="1" si="291"/>
        <v>1.0825355999999999</v>
      </c>
      <c r="K725" s="142">
        <f t="shared" ca="1" si="292"/>
        <v>12380.34</v>
      </c>
      <c r="L725" s="146">
        <f>IF(VLOOKUP(A725,$U$12:$AD$125,8)=VLOOKUP(A724,$U$12:$AD$125,8),0,VLOOKUP(A725,U$12:$AD$125,8))</f>
        <v>0</v>
      </c>
      <c r="M725" s="147">
        <f>IF(L725&gt;0,VLOOKUP(L725,T$12:$AC$125,7),0)</f>
        <v>0</v>
      </c>
      <c r="N725" s="142">
        <f t="shared" si="293"/>
        <v>0</v>
      </c>
      <c r="O725" s="142">
        <f t="shared" ca="1" si="294"/>
        <v>12380.34</v>
      </c>
      <c r="P725" s="148" t="str">
        <f t="shared" si="300"/>
        <v>A+J=</v>
      </c>
      <c r="Q725" s="149">
        <f t="shared" si="301"/>
        <v>44266</v>
      </c>
      <c r="R725" s="12"/>
      <c r="S725" s="12"/>
      <c r="T725" s="12"/>
      <c r="U725" s="12"/>
      <c r="V725" s="12"/>
      <c r="W725" s="12"/>
      <c r="X725" s="12"/>
      <c r="Y725" s="12"/>
      <c r="Z725" s="12"/>
      <c r="AA725" s="12"/>
      <c r="AB725" s="12"/>
      <c r="AC725" s="12"/>
      <c r="AD725" s="12"/>
      <c r="AE725" s="12"/>
      <c r="AF725" s="113">
        <f t="shared" si="295"/>
        <v>44077</v>
      </c>
      <c r="AG725" s="18">
        <f t="shared" ca="1" si="287"/>
        <v>160987.296</v>
      </c>
      <c r="AH725" s="18">
        <f t="shared" si="287"/>
        <v>150000</v>
      </c>
      <c r="AI725" s="6">
        <f t="shared" ca="1" si="287"/>
        <v>1.9000000000000006E-2</v>
      </c>
      <c r="AJ725" s="19">
        <f t="shared" ca="1" si="287"/>
        <v>7.4690000000000005E-5</v>
      </c>
      <c r="AK725" s="6">
        <f t="shared" si="287"/>
        <v>1.03</v>
      </c>
      <c r="AL725" s="113">
        <f t="shared" si="288"/>
        <v>44077</v>
      </c>
      <c r="AM725" s="19">
        <f t="shared" ca="1" si="289"/>
        <v>1.0732486400000001</v>
      </c>
      <c r="AN725" s="18">
        <f t="shared" ca="1" si="289"/>
        <v>10987.296</v>
      </c>
      <c r="AO725" s="12">
        <f t="shared" si="289"/>
        <v>0</v>
      </c>
      <c r="AP725" s="20">
        <f t="shared" si="289"/>
        <v>0</v>
      </c>
      <c r="AQ725" s="18">
        <f t="shared" si="289"/>
        <v>0</v>
      </c>
      <c r="AR725" s="13" t="str">
        <f t="shared" si="289"/>
        <v>A+J=</v>
      </c>
      <c r="AS725" s="113">
        <f t="shared" si="289"/>
        <v>44266</v>
      </c>
      <c r="AT725" s="21"/>
      <c r="AU725" s="21"/>
      <c r="AV725" s="45"/>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row>
    <row r="726" spans="1:199" x14ac:dyDescent="0.2">
      <c r="A726" s="140">
        <f t="shared" si="296"/>
        <v>44241</v>
      </c>
      <c r="B726" s="141">
        <f t="shared" ca="1" si="302"/>
        <v>162380.34</v>
      </c>
      <c r="C726" s="142">
        <f t="shared" si="297"/>
        <v>150000</v>
      </c>
      <c r="D726" s="143">
        <f ca="1">IF(A726&lt;$B$1,VLOOKUP(A726,[1]DI!$A$4:$B$15000,2,FALSE),0)</f>
        <v>0</v>
      </c>
      <c r="E726" s="142">
        <f t="shared" ca="1" si="303"/>
        <v>0</v>
      </c>
      <c r="F726" s="144">
        <f t="shared" si="298"/>
        <v>1.03</v>
      </c>
      <c r="G726" s="145">
        <f t="shared" ca="1" si="290"/>
        <v>1</v>
      </c>
      <c r="H726" s="142">
        <f ca="1">TRUNC(PRODUCT(G$10:G725),15)</f>
        <v>1.08253559770718</v>
      </c>
      <c r="I726" s="142">
        <f t="shared" si="299"/>
        <v>1</v>
      </c>
      <c r="J726" s="142">
        <f t="shared" ca="1" si="291"/>
        <v>1.0825355999999999</v>
      </c>
      <c r="K726" s="142">
        <f t="shared" ca="1" si="292"/>
        <v>12380.34</v>
      </c>
      <c r="L726" s="146">
        <f>IF(VLOOKUP(A726,$U$12:$AD$125,8)=VLOOKUP(A725,$U$12:$AD$125,8),0,VLOOKUP(A726,U$12:$AD$125,8))</f>
        <v>0</v>
      </c>
      <c r="M726" s="147">
        <f>IF(L726&gt;0,VLOOKUP(L726,T$12:$AC$125,7),0)</f>
        <v>0</v>
      </c>
      <c r="N726" s="142">
        <f t="shared" si="293"/>
        <v>0</v>
      </c>
      <c r="O726" s="142">
        <f t="shared" ca="1" si="294"/>
        <v>12380.34</v>
      </c>
      <c r="P726" s="148" t="str">
        <f t="shared" si="300"/>
        <v>A+J=</v>
      </c>
      <c r="Q726" s="149">
        <f t="shared" si="301"/>
        <v>44266</v>
      </c>
      <c r="R726" s="12"/>
      <c r="S726" s="12"/>
      <c r="T726" s="12"/>
      <c r="U726" s="12"/>
      <c r="V726" s="12"/>
      <c r="W726" s="12"/>
      <c r="X726" s="12"/>
      <c r="Y726" s="12"/>
      <c r="Z726" s="12"/>
      <c r="AA726" s="12"/>
      <c r="AB726" s="12"/>
      <c r="AC726" s="12"/>
      <c r="AD726" s="12"/>
      <c r="AE726" s="12"/>
      <c r="AF726" s="113">
        <f t="shared" si="295"/>
        <v>44078</v>
      </c>
      <c r="AG726" s="18">
        <f t="shared" ca="1" si="287"/>
        <v>160999.67999999999</v>
      </c>
      <c r="AH726" s="18">
        <f t="shared" si="287"/>
        <v>150000</v>
      </c>
      <c r="AI726" s="6">
        <f t="shared" ca="1" si="287"/>
        <v>1.9000000000000006E-2</v>
      </c>
      <c r="AJ726" s="19">
        <f t="shared" ca="1" si="287"/>
        <v>7.4690000000000005E-5</v>
      </c>
      <c r="AK726" s="6">
        <f t="shared" si="287"/>
        <v>1.03</v>
      </c>
      <c r="AL726" s="113">
        <f t="shared" si="288"/>
        <v>44078</v>
      </c>
      <c r="AM726" s="19">
        <f t="shared" ca="1" si="289"/>
        <v>1.0733311999999999</v>
      </c>
      <c r="AN726" s="18">
        <f t="shared" ca="1" si="289"/>
        <v>10999.68</v>
      </c>
      <c r="AO726" s="12">
        <f t="shared" si="289"/>
        <v>0</v>
      </c>
      <c r="AP726" s="20">
        <f t="shared" si="289"/>
        <v>0</v>
      </c>
      <c r="AQ726" s="18">
        <f t="shared" si="289"/>
        <v>0</v>
      </c>
      <c r="AR726" s="13" t="str">
        <f t="shared" si="289"/>
        <v>A+J=</v>
      </c>
      <c r="AS726" s="113">
        <f t="shared" si="289"/>
        <v>44266</v>
      </c>
      <c r="AT726" s="21"/>
      <c r="AU726" s="21"/>
      <c r="AV726" s="45"/>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row>
    <row r="727" spans="1:199" x14ac:dyDescent="0.2">
      <c r="A727" s="140">
        <f t="shared" si="296"/>
        <v>44242</v>
      </c>
      <c r="B727" s="141">
        <f t="shared" ca="1" si="302"/>
        <v>162380.34</v>
      </c>
      <c r="C727" s="142">
        <f t="shared" si="297"/>
        <v>150000</v>
      </c>
      <c r="D727" s="143">
        <f ca="1">IF(A727&lt;$B$1,VLOOKUP(A727,[1]DI!$A$4:$B$15000,2,FALSE),0)</f>
        <v>0</v>
      </c>
      <c r="E727" s="142">
        <f t="shared" ca="1" si="303"/>
        <v>0</v>
      </c>
      <c r="F727" s="144">
        <f t="shared" si="298"/>
        <v>1.03</v>
      </c>
      <c r="G727" s="145">
        <f t="shared" ca="1" si="290"/>
        <v>1</v>
      </c>
      <c r="H727" s="142">
        <f ca="1">TRUNC(PRODUCT(G$10:G726),15)</f>
        <v>1.08253559770718</v>
      </c>
      <c r="I727" s="142">
        <f t="shared" si="299"/>
        <v>1</v>
      </c>
      <c r="J727" s="142">
        <f t="shared" ca="1" si="291"/>
        <v>1.0825355999999999</v>
      </c>
      <c r="K727" s="142">
        <f t="shared" ca="1" si="292"/>
        <v>12380.34</v>
      </c>
      <c r="L727" s="146">
        <f>IF(VLOOKUP(A727,$U$12:$AD$125,8)=VLOOKUP(A726,$U$12:$AD$125,8),0,VLOOKUP(A727,U$12:$AD$125,8))</f>
        <v>0</v>
      </c>
      <c r="M727" s="147">
        <f>IF(L727&gt;0,VLOOKUP(L727,T$12:$AC$125,7),0)</f>
        <v>0</v>
      </c>
      <c r="N727" s="142">
        <f t="shared" si="293"/>
        <v>0</v>
      </c>
      <c r="O727" s="142">
        <f t="shared" ca="1" si="294"/>
        <v>12380.34</v>
      </c>
      <c r="P727" s="148" t="str">
        <f t="shared" si="300"/>
        <v>A+J=</v>
      </c>
      <c r="Q727" s="149">
        <f t="shared" si="301"/>
        <v>44266</v>
      </c>
      <c r="R727" s="12"/>
      <c r="S727" s="12"/>
      <c r="T727" s="12"/>
      <c r="U727" s="12"/>
      <c r="V727" s="12"/>
      <c r="W727" s="12"/>
      <c r="X727" s="12"/>
      <c r="Y727" s="12"/>
      <c r="Z727" s="12"/>
      <c r="AA727" s="12"/>
      <c r="AB727" s="12"/>
      <c r="AC727" s="12"/>
      <c r="AD727" s="12"/>
      <c r="AE727" s="12"/>
      <c r="AF727" s="113">
        <f t="shared" si="295"/>
        <v>44079</v>
      </c>
      <c r="AG727" s="18">
        <f t="shared" ca="1" si="287"/>
        <v>161012.0655</v>
      </c>
      <c r="AH727" s="18">
        <f t="shared" si="287"/>
        <v>150000</v>
      </c>
      <c r="AI727" s="6">
        <f t="shared" ca="1" si="287"/>
        <v>0</v>
      </c>
      <c r="AJ727" s="19">
        <f t="shared" ca="1" si="287"/>
        <v>0</v>
      </c>
      <c r="AK727" s="6">
        <f t="shared" si="287"/>
        <v>1.03</v>
      </c>
      <c r="AL727" s="113">
        <f t="shared" si="288"/>
        <v>44079</v>
      </c>
      <c r="AM727" s="19">
        <f t="shared" ca="1" si="289"/>
        <v>1.0734137699999999</v>
      </c>
      <c r="AN727" s="18">
        <f t="shared" ca="1" si="289"/>
        <v>11012.065500000001</v>
      </c>
      <c r="AO727" s="12">
        <f t="shared" si="289"/>
        <v>0</v>
      </c>
      <c r="AP727" s="20">
        <f t="shared" si="289"/>
        <v>0</v>
      </c>
      <c r="AQ727" s="18">
        <f t="shared" si="289"/>
        <v>0</v>
      </c>
      <c r="AR727" s="13" t="str">
        <f t="shared" si="289"/>
        <v>A+J=</v>
      </c>
      <c r="AS727" s="113">
        <f t="shared" si="289"/>
        <v>44266</v>
      </c>
      <c r="AT727" s="21"/>
      <c r="AU727" s="21"/>
      <c r="AV727" s="45"/>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row>
    <row r="728" spans="1:199" x14ac:dyDescent="0.2">
      <c r="A728" s="140">
        <f t="shared" si="296"/>
        <v>44243</v>
      </c>
      <c r="B728" s="141">
        <f t="shared" ca="1" si="302"/>
        <v>162380.34</v>
      </c>
      <c r="C728" s="142">
        <f t="shared" si="297"/>
        <v>150000</v>
      </c>
      <c r="D728" s="143">
        <f ca="1">IF(A728&lt;$B$1,VLOOKUP(A728,[1]DI!$A$4:$B$15000,2,FALSE),0)</f>
        <v>0</v>
      </c>
      <c r="E728" s="142">
        <f t="shared" ca="1" si="303"/>
        <v>0</v>
      </c>
      <c r="F728" s="144">
        <f t="shared" si="298"/>
        <v>1.03</v>
      </c>
      <c r="G728" s="145">
        <f t="shared" ca="1" si="290"/>
        <v>1</v>
      </c>
      <c r="H728" s="142">
        <f ca="1">TRUNC(PRODUCT(G$10:G727),15)</f>
        <v>1.08253559770718</v>
      </c>
      <c r="I728" s="142">
        <f t="shared" si="299"/>
        <v>1</v>
      </c>
      <c r="J728" s="142">
        <f t="shared" ca="1" si="291"/>
        <v>1.0825355999999999</v>
      </c>
      <c r="K728" s="142">
        <f t="shared" ca="1" si="292"/>
        <v>12380.34</v>
      </c>
      <c r="L728" s="146">
        <f>IF(VLOOKUP(A728,$U$12:$AD$125,8)=VLOOKUP(A727,$U$12:$AD$125,8),0,VLOOKUP(A728,U$12:$AD$125,8))</f>
        <v>0</v>
      </c>
      <c r="M728" s="147">
        <f>IF(L728&gt;0,VLOOKUP(L728,T$12:$AC$125,7),0)</f>
        <v>0</v>
      </c>
      <c r="N728" s="142">
        <f t="shared" si="293"/>
        <v>0</v>
      </c>
      <c r="O728" s="142">
        <f t="shared" ca="1" si="294"/>
        <v>12380.34</v>
      </c>
      <c r="P728" s="148" t="str">
        <f t="shared" si="300"/>
        <v>A+J=</v>
      </c>
      <c r="Q728" s="149">
        <f t="shared" si="301"/>
        <v>44266</v>
      </c>
      <c r="R728" s="12"/>
      <c r="S728" s="12"/>
      <c r="T728" s="12"/>
      <c r="U728" s="12"/>
      <c r="V728" s="12"/>
      <c r="W728" s="12"/>
      <c r="X728" s="12"/>
      <c r="Y728" s="12"/>
      <c r="Z728" s="12"/>
      <c r="AA728" s="12"/>
      <c r="AB728" s="12"/>
      <c r="AC728" s="12"/>
      <c r="AD728" s="12"/>
      <c r="AE728" s="12"/>
      <c r="AF728" s="113">
        <f t="shared" si="295"/>
        <v>44080</v>
      </c>
      <c r="AG728" s="18">
        <f t="shared" ca="1" si="287"/>
        <v>161012.0655</v>
      </c>
      <c r="AH728" s="18">
        <f t="shared" si="287"/>
        <v>150000</v>
      </c>
      <c r="AI728" s="6">
        <f t="shared" ca="1" si="287"/>
        <v>0</v>
      </c>
      <c r="AJ728" s="19">
        <f t="shared" ca="1" si="287"/>
        <v>0</v>
      </c>
      <c r="AK728" s="6">
        <f t="shared" si="287"/>
        <v>1.03</v>
      </c>
      <c r="AL728" s="113">
        <f t="shared" si="288"/>
        <v>44080</v>
      </c>
      <c r="AM728" s="19">
        <f t="shared" ca="1" si="289"/>
        <v>1.0734137699999999</v>
      </c>
      <c r="AN728" s="18">
        <f t="shared" ca="1" si="289"/>
        <v>11012.065500000001</v>
      </c>
      <c r="AO728" s="12">
        <f t="shared" si="289"/>
        <v>0</v>
      </c>
      <c r="AP728" s="20">
        <f t="shared" si="289"/>
        <v>0</v>
      </c>
      <c r="AQ728" s="18">
        <f t="shared" si="289"/>
        <v>0</v>
      </c>
      <c r="AR728" s="13" t="str">
        <f t="shared" si="289"/>
        <v>A+J=</v>
      </c>
      <c r="AS728" s="113">
        <f t="shared" si="289"/>
        <v>44266</v>
      </c>
      <c r="AT728" s="21"/>
      <c r="AU728" s="21"/>
      <c r="AV728" s="45"/>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row>
    <row r="729" spans="1:199" x14ac:dyDescent="0.2">
      <c r="A729" s="140">
        <f t="shared" si="296"/>
        <v>44244</v>
      </c>
      <c r="B729" s="141">
        <f t="shared" ca="1" si="302"/>
        <v>162380.34</v>
      </c>
      <c r="C729" s="142">
        <f t="shared" si="297"/>
        <v>150000</v>
      </c>
      <c r="D729" s="143">
        <f ca="1">IF(A729&lt;$B$1,VLOOKUP(A729,[1]DI!$A$4:$B$15000,2,FALSE),0)</f>
        <v>1.9000000000000006E-2</v>
      </c>
      <c r="E729" s="142">
        <f t="shared" ca="1" si="303"/>
        <v>7.4690000000000005E-5</v>
      </c>
      <c r="F729" s="144">
        <f t="shared" si="298"/>
        <v>1.03</v>
      </c>
      <c r="G729" s="145">
        <f t="shared" ca="1" si="290"/>
        <v>1.0000769306999999</v>
      </c>
      <c r="H729" s="142">
        <f ca="1">TRUNC(PRODUCT(G$10:G728),15)</f>
        <v>1.08253559770718</v>
      </c>
      <c r="I729" s="142">
        <f t="shared" si="299"/>
        <v>1</v>
      </c>
      <c r="J729" s="142">
        <f t="shared" ca="1" si="291"/>
        <v>1.0825355999999999</v>
      </c>
      <c r="K729" s="142">
        <f t="shared" ca="1" si="292"/>
        <v>12380.34</v>
      </c>
      <c r="L729" s="146">
        <f>IF(VLOOKUP(A729,$U$12:$AD$125,8)=VLOOKUP(A728,$U$12:$AD$125,8),0,VLOOKUP(A729,U$12:$AD$125,8))</f>
        <v>0</v>
      </c>
      <c r="M729" s="147">
        <f>IF(L729&gt;0,VLOOKUP(L729,T$12:$AC$125,7),0)</f>
        <v>0</v>
      </c>
      <c r="N729" s="142">
        <f t="shared" si="293"/>
        <v>0</v>
      </c>
      <c r="O729" s="142">
        <f t="shared" ca="1" si="294"/>
        <v>12380.34</v>
      </c>
      <c r="P729" s="148" t="str">
        <f t="shared" si="300"/>
        <v>A+J=</v>
      </c>
      <c r="Q729" s="149">
        <f t="shared" si="301"/>
        <v>44266</v>
      </c>
      <c r="R729" s="12"/>
      <c r="S729" s="12"/>
      <c r="T729" s="12"/>
      <c r="U729" s="12"/>
      <c r="V729" s="12"/>
      <c r="W729" s="12"/>
      <c r="X729" s="12"/>
      <c r="Y729" s="12"/>
      <c r="Z729" s="12"/>
      <c r="AA729" s="12"/>
      <c r="AB729" s="12"/>
      <c r="AC729" s="12"/>
      <c r="AD729" s="12"/>
      <c r="AE729" s="12"/>
      <c r="AF729" s="113">
        <f t="shared" si="295"/>
        <v>44081</v>
      </c>
      <c r="AG729" s="18">
        <f t="shared" ref="AG729:AK742" ca="1" si="304">VLOOKUP($AF729,$A$10:$Q$3625,(AG$1)+1)</f>
        <v>161012.0655</v>
      </c>
      <c r="AH729" s="18">
        <f t="shared" si="304"/>
        <v>150000</v>
      </c>
      <c r="AI729" s="6">
        <f t="shared" ca="1" si="304"/>
        <v>0</v>
      </c>
      <c r="AJ729" s="19">
        <f t="shared" ca="1" si="304"/>
        <v>0</v>
      </c>
      <c r="AK729" s="6">
        <f t="shared" si="304"/>
        <v>1.03</v>
      </c>
      <c r="AL729" s="113">
        <f t="shared" si="288"/>
        <v>44081</v>
      </c>
      <c r="AM729" s="19">
        <f t="shared" ref="AM729:AS742" ca="1" si="305">VLOOKUP($AF729,$A$10:$Q$3625,(AM$1)+1)</f>
        <v>1.0734137699999999</v>
      </c>
      <c r="AN729" s="18">
        <f t="shared" ca="1" si="305"/>
        <v>11012.065500000001</v>
      </c>
      <c r="AO729" s="12">
        <f t="shared" si="305"/>
        <v>0</v>
      </c>
      <c r="AP729" s="20">
        <f t="shared" si="305"/>
        <v>0</v>
      </c>
      <c r="AQ729" s="18">
        <f t="shared" si="305"/>
        <v>0</v>
      </c>
      <c r="AR729" s="13" t="str">
        <f t="shared" si="305"/>
        <v>A+J=</v>
      </c>
      <c r="AS729" s="113">
        <f t="shared" si="305"/>
        <v>44266</v>
      </c>
      <c r="AT729" s="21"/>
      <c r="AU729" s="21"/>
      <c r="AV729" s="45"/>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row>
    <row r="730" spans="1:199" x14ac:dyDescent="0.2">
      <c r="A730" s="140">
        <f t="shared" si="296"/>
        <v>44245</v>
      </c>
      <c r="B730" s="141">
        <f t="shared" ca="1" si="302"/>
        <v>162392.83199999999</v>
      </c>
      <c r="C730" s="142">
        <f t="shared" si="297"/>
        <v>150000</v>
      </c>
      <c r="D730" s="143">
        <f ca="1">IF(A730&lt;$B$1,VLOOKUP(A730,[1]DI!$A$4:$B$15000,2,FALSE),0)</f>
        <v>1.9000000000000006E-2</v>
      </c>
      <c r="E730" s="142">
        <f t="shared" ca="1" si="303"/>
        <v>7.4690000000000005E-5</v>
      </c>
      <c r="F730" s="144">
        <f t="shared" si="298"/>
        <v>1.03</v>
      </c>
      <c r="G730" s="145">
        <f t="shared" ca="1" si="290"/>
        <v>1.0000769306999999</v>
      </c>
      <c r="H730" s="142">
        <f ca="1">TRUNC(PRODUCT(G$10:G729),15)</f>
        <v>1.08261887792848</v>
      </c>
      <c r="I730" s="142">
        <f t="shared" si="299"/>
        <v>1</v>
      </c>
      <c r="J730" s="142">
        <f t="shared" ca="1" si="291"/>
        <v>1.0826188800000001</v>
      </c>
      <c r="K730" s="142">
        <f t="shared" ca="1" si="292"/>
        <v>12392.832</v>
      </c>
      <c r="L730" s="146">
        <f>IF(VLOOKUP(A730,$U$12:$AD$125,8)=VLOOKUP(A729,$U$12:$AD$125,8),0,VLOOKUP(A730,U$12:$AD$125,8))</f>
        <v>0</v>
      </c>
      <c r="M730" s="147">
        <f>IF(L730&gt;0,VLOOKUP(L730,T$12:$AC$125,7),0)</f>
        <v>0</v>
      </c>
      <c r="N730" s="142">
        <f t="shared" si="293"/>
        <v>0</v>
      </c>
      <c r="O730" s="142">
        <f t="shared" ca="1" si="294"/>
        <v>12392.832</v>
      </c>
      <c r="P730" s="148" t="str">
        <f t="shared" si="300"/>
        <v>A+J=</v>
      </c>
      <c r="Q730" s="149">
        <f t="shared" si="301"/>
        <v>44266</v>
      </c>
      <c r="R730" s="12"/>
      <c r="S730" s="12"/>
      <c r="T730" s="12"/>
      <c r="U730" s="12"/>
      <c r="V730" s="12"/>
      <c r="W730" s="12"/>
      <c r="X730" s="12"/>
      <c r="Y730" s="12"/>
      <c r="Z730" s="12"/>
      <c r="AA730" s="12"/>
      <c r="AB730" s="12"/>
      <c r="AC730" s="12"/>
      <c r="AD730" s="12"/>
      <c r="AE730" s="12"/>
      <c r="AF730" s="113">
        <f t="shared" si="295"/>
        <v>44082</v>
      </c>
      <c r="AG730" s="18">
        <f t="shared" ca="1" si="304"/>
        <v>161012.0655</v>
      </c>
      <c r="AH730" s="18">
        <f t="shared" si="304"/>
        <v>150000</v>
      </c>
      <c r="AI730" s="6">
        <f t="shared" ca="1" si="304"/>
        <v>1.9000000000000006E-2</v>
      </c>
      <c r="AJ730" s="19">
        <f t="shared" ca="1" si="304"/>
        <v>7.4690000000000005E-5</v>
      </c>
      <c r="AK730" s="6">
        <f t="shared" si="304"/>
        <v>1.03</v>
      </c>
      <c r="AL730" s="113">
        <f t="shared" si="288"/>
        <v>44082</v>
      </c>
      <c r="AM730" s="19">
        <f t="shared" ca="1" si="305"/>
        <v>1.0734137699999999</v>
      </c>
      <c r="AN730" s="18">
        <f t="shared" ca="1" si="305"/>
        <v>11012.065500000001</v>
      </c>
      <c r="AO730" s="12">
        <f t="shared" si="305"/>
        <v>0</v>
      </c>
      <c r="AP730" s="20">
        <f t="shared" si="305"/>
        <v>0</v>
      </c>
      <c r="AQ730" s="18">
        <f t="shared" si="305"/>
        <v>0</v>
      </c>
      <c r="AR730" s="13" t="str">
        <f t="shared" si="305"/>
        <v>A+J=</v>
      </c>
      <c r="AS730" s="113">
        <f t="shared" si="305"/>
        <v>44266</v>
      </c>
      <c r="AT730" s="21"/>
      <c r="AU730" s="21"/>
      <c r="AV730" s="45"/>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row>
    <row r="731" spans="1:199" x14ac:dyDescent="0.2">
      <c r="A731" s="140">
        <f t="shared" si="296"/>
        <v>44246</v>
      </c>
      <c r="B731" s="141">
        <f t="shared" ca="1" si="302"/>
        <v>162405.32399999999</v>
      </c>
      <c r="C731" s="142">
        <f t="shared" si="297"/>
        <v>150000</v>
      </c>
      <c r="D731" s="143">
        <f ca="1">IF(A731&lt;$B$1,VLOOKUP(A731,[1]DI!$A$4:$B$15000,2,FALSE),0)</f>
        <v>1.9000000000000006E-2</v>
      </c>
      <c r="E731" s="142">
        <f t="shared" ca="1" si="303"/>
        <v>7.4690000000000005E-5</v>
      </c>
      <c r="F731" s="144">
        <f t="shared" si="298"/>
        <v>1.03</v>
      </c>
      <c r="G731" s="145">
        <f t="shared" ca="1" si="290"/>
        <v>1.0000769306999999</v>
      </c>
      <c r="H731" s="142">
        <f ca="1">TRUNC(PRODUCT(G$10:G730),15)</f>
        <v>1.08270216455659</v>
      </c>
      <c r="I731" s="142">
        <f t="shared" si="299"/>
        <v>1</v>
      </c>
      <c r="J731" s="142">
        <f t="shared" ca="1" si="291"/>
        <v>1.08270216</v>
      </c>
      <c r="K731" s="142">
        <f t="shared" ca="1" si="292"/>
        <v>12405.324000000001</v>
      </c>
      <c r="L731" s="146">
        <f>IF(VLOOKUP(A731,$U$12:$AD$125,8)=VLOOKUP(A730,$U$12:$AD$125,8),0,VLOOKUP(A731,U$12:$AD$125,8))</f>
        <v>0</v>
      </c>
      <c r="M731" s="147">
        <f>IF(L731&gt;0,VLOOKUP(L731,T$12:$AC$125,7),0)</f>
        <v>0</v>
      </c>
      <c r="N731" s="142">
        <f t="shared" si="293"/>
        <v>0</v>
      </c>
      <c r="O731" s="142">
        <f t="shared" ca="1" si="294"/>
        <v>12405.324000000001</v>
      </c>
      <c r="P731" s="148" t="str">
        <f t="shared" si="300"/>
        <v>A+J=</v>
      </c>
      <c r="Q731" s="149">
        <f t="shared" si="301"/>
        <v>44266</v>
      </c>
      <c r="R731" s="12"/>
      <c r="S731" s="39"/>
      <c r="T731" s="39"/>
      <c r="U731" s="39"/>
      <c r="V731" s="39"/>
      <c r="W731" s="39"/>
      <c r="X731" s="39"/>
      <c r="Y731" s="39"/>
      <c r="Z731" s="39"/>
      <c r="AA731" s="39"/>
      <c r="AB731" s="39"/>
      <c r="AC731" s="39"/>
      <c r="AD731" s="39"/>
      <c r="AE731" s="39"/>
      <c r="AF731" s="113">
        <f t="shared" si="295"/>
        <v>44083</v>
      </c>
      <c r="AG731" s="18">
        <f t="shared" ca="1" si="304"/>
        <v>161024.45250000001</v>
      </c>
      <c r="AH731" s="18">
        <f t="shared" si="304"/>
        <v>150000</v>
      </c>
      <c r="AI731" s="6">
        <f t="shared" ca="1" si="304"/>
        <v>1.9000000000000006E-2</v>
      </c>
      <c r="AJ731" s="19">
        <f t="shared" ca="1" si="304"/>
        <v>7.4690000000000005E-5</v>
      </c>
      <c r="AK731" s="6">
        <f t="shared" si="304"/>
        <v>1.03</v>
      </c>
      <c r="AL731" s="113">
        <f t="shared" si="288"/>
        <v>44083</v>
      </c>
      <c r="AM731" s="19">
        <f t="shared" ca="1" si="305"/>
        <v>1.0734963500000001</v>
      </c>
      <c r="AN731" s="18">
        <f t="shared" ca="1" si="305"/>
        <v>11024.452499999999</v>
      </c>
      <c r="AO731" s="12">
        <f t="shared" si="305"/>
        <v>0</v>
      </c>
      <c r="AP731" s="20">
        <f t="shared" si="305"/>
        <v>0</v>
      </c>
      <c r="AQ731" s="18">
        <f t="shared" si="305"/>
        <v>0</v>
      </c>
      <c r="AR731" s="13" t="str">
        <f t="shared" si="305"/>
        <v>A+J=</v>
      </c>
      <c r="AS731" s="113">
        <f t="shared" si="305"/>
        <v>44266</v>
      </c>
      <c r="AT731" s="40"/>
      <c r="AU731" s="40"/>
      <c r="AV731" s="46"/>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c r="FL731" s="40"/>
      <c r="FM731" s="40"/>
      <c r="FN731" s="40"/>
      <c r="FO731" s="40"/>
      <c r="FP731" s="40"/>
      <c r="FQ731" s="40"/>
      <c r="FR731" s="40"/>
      <c r="FS731" s="40"/>
      <c r="FT731" s="40"/>
      <c r="FU731" s="40"/>
      <c r="FV731" s="40"/>
      <c r="FW731" s="40"/>
      <c r="FX731" s="40"/>
      <c r="FY731" s="40"/>
      <c r="FZ731" s="40"/>
      <c r="GA731" s="40"/>
      <c r="GB731" s="40"/>
      <c r="GC731" s="40"/>
      <c r="GD731" s="40"/>
      <c r="GE731" s="40"/>
      <c r="GF731" s="40"/>
      <c r="GG731" s="40"/>
      <c r="GH731" s="40"/>
      <c r="GI731" s="40"/>
      <c r="GJ731" s="40"/>
      <c r="GK731" s="40"/>
      <c r="GL731" s="40"/>
      <c r="GM731" s="40"/>
      <c r="GN731" s="40"/>
      <c r="GO731" s="40"/>
      <c r="GP731" s="40"/>
      <c r="GQ731" s="40"/>
    </row>
    <row r="732" spans="1:199" x14ac:dyDescent="0.2">
      <c r="A732" s="140">
        <f t="shared" si="296"/>
        <v>44247</v>
      </c>
      <c r="B732" s="141">
        <f t="shared" ca="1" si="302"/>
        <v>162417.81899999999</v>
      </c>
      <c r="C732" s="142">
        <f t="shared" si="297"/>
        <v>150000</v>
      </c>
      <c r="D732" s="143">
        <f ca="1">IF(A732&lt;$B$1,VLOOKUP(A732,[1]DI!$A$4:$B$15000,2,FALSE),0)</f>
        <v>0</v>
      </c>
      <c r="E732" s="142">
        <f t="shared" ca="1" si="303"/>
        <v>0</v>
      </c>
      <c r="F732" s="144">
        <f t="shared" si="298"/>
        <v>1.03</v>
      </c>
      <c r="G732" s="145">
        <f t="shared" ca="1" si="290"/>
        <v>1</v>
      </c>
      <c r="H732" s="142">
        <f ca="1">TRUNC(PRODUCT(G$10:G731),15)</f>
        <v>1.0827854575920099</v>
      </c>
      <c r="I732" s="142">
        <f t="shared" si="299"/>
        <v>1</v>
      </c>
      <c r="J732" s="142">
        <f t="shared" ca="1" si="291"/>
        <v>1.08278546</v>
      </c>
      <c r="K732" s="142">
        <f t="shared" ca="1" si="292"/>
        <v>12417.819</v>
      </c>
      <c r="L732" s="146">
        <f>IF(VLOOKUP(A732,$U$12:$AD$125,8)=VLOOKUP(A731,$U$12:$AD$125,8),0,VLOOKUP(A732,U$12:$AD$125,8))</f>
        <v>0</v>
      </c>
      <c r="M732" s="147">
        <f>IF(L732&gt;0,VLOOKUP(L732,T$12:$AC$125,7),0)</f>
        <v>0</v>
      </c>
      <c r="N732" s="142">
        <f t="shared" si="293"/>
        <v>0</v>
      </c>
      <c r="O732" s="142">
        <f t="shared" ca="1" si="294"/>
        <v>12417.819</v>
      </c>
      <c r="P732" s="148" t="str">
        <f t="shared" si="300"/>
        <v>A+J=</v>
      </c>
      <c r="Q732" s="149">
        <f t="shared" si="301"/>
        <v>44266</v>
      </c>
      <c r="R732" s="12"/>
      <c r="S732" s="12"/>
      <c r="T732" s="12"/>
      <c r="U732" s="12"/>
      <c r="V732" s="12"/>
      <c r="W732" s="12"/>
      <c r="X732" s="12"/>
      <c r="Y732" s="12"/>
      <c r="Z732" s="12"/>
      <c r="AA732" s="12"/>
      <c r="AB732" s="12"/>
      <c r="AC732" s="12"/>
      <c r="AD732" s="12"/>
      <c r="AE732" s="12"/>
      <c r="AF732" s="113">
        <f t="shared" si="295"/>
        <v>44084</v>
      </c>
      <c r="AG732" s="18">
        <f t="shared" ca="1" si="304"/>
        <v>161036.84100000001</v>
      </c>
      <c r="AH732" s="18">
        <f t="shared" si="304"/>
        <v>150000</v>
      </c>
      <c r="AI732" s="6">
        <f t="shared" ca="1" si="304"/>
        <v>1.9000000000000006E-2</v>
      </c>
      <c r="AJ732" s="19">
        <f t="shared" ca="1" si="304"/>
        <v>7.4690000000000005E-5</v>
      </c>
      <c r="AK732" s="6">
        <f t="shared" si="304"/>
        <v>1.03</v>
      </c>
      <c r="AL732" s="113">
        <f t="shared" si="288"/>
        <v>44084</v>
      </c>
      <c r="AM732" s="19">
        <f t="shared" ca="1" si="305"/>
        <v>1.07357894</v>
      </c>
      <c r="AN732" s="18">
        <f t="shared" ca="1" si="305"/>
        <v>11036.841</v>
      </c>
      <c r="AO732" s="12">
        <f t="shared" si="305"/>
        <v>0</v>
      </c>
      <c r="AP732" s="20">
        <f t="shared" si="305"/>
        <v>0</v>
      </c>
      <c r="AQ732" s="18">
        <f t="shared" si="305"/>
        <v>0</v>
      </c>
      <c r="AR732" s="13" t="str">
        <f t="shared" si="305"/>
        <v>A+J=</v>
      </c>
      <c r="AS732" s="113">
        <f t="shared" si="305"/>
        <v>44266</v>
      </c>
      <c r="AT732" s="21"/>
      <c r="AU732" s="21"/>
      <c r="AV732" s="45"/>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row>
    <row r="733" spans="1:199" x14ac:dyDescent="0.2">
      <c r="A733" s="140">
        <f t="shared" si="296"/>
        <v>44248</v>
      </c>
      <c r="B733" s="141">
        <f t="shared" ca="1" si="302"/>
        <v>162417.81899999999</v>
      </c>
      <c r="C733" s="142">
        <f t="shared" si="297"/>
        <v>150000</v>
      </c>
      <c r="D733" s="143">
        <f ca="1">IF(A733&lt;$B$1,VLOOKUP(A733,[1]DI!$A$4:$B$15000,2,FALSE),0)</f>
        <v>0</v>
      </c>
      <c r="E733" s="142">
        <f t="shared" ca="1" si="303"/>
        <v>0</v>
      </c>
      <c r="F733" s="144">
        <f t="shared" si="298"/>
        <v>1.03</v>
      </c>
      <c r="G733" s="145">
        <f t="shared" ca="1" si="290"/>
        <v>1</v>
      </c>
      <c r="H733" s="142">
        <f ca="1">TRUNC(PRODUCT(G$10:G732),15)</f>
        <v>1.0827854575920099</v>
      </c>
      <c r="I733" s="142">
        <f t="shared" si="299"/>
        <v>1</v>
      </c>
      <c r="J733" s="142">
        <f t="shared" ca="1" si="291"/>
        <v>1.08278546</v>
      </c>
      <c r="K733" s="142">
        <f t="shared" ca="1" si="292"/>
        <v>12417.819</v>
      </c>
      <c r="L733" s="146">
        <f>IF(VLOOKUP(A733,$U$12:$AD$125,8)=VLOOKUP(A732,$U$12:$AD$125,8),0,VLOOKUP(A733,U$12:$AD$125,8))</f>
        <v>0</v>
      </c>
      <c r="M733" s="147">
        <f>IF(L733&gt;0,VLOOKUP(L733,T$12:$AC$125,7),0)</f>
        <v>0</v>
      </c>
      <c r="N733" s="142">
        <f t="shared" si="293"/>
        <v>0</v>
      </c>
      <c r="O733" s="142">
        <f t="shared" ca="1" si="294"/>
        <v>12417.819</v>
      </c>
      <c r="P733" s="148" t="str">
        <f t="shared" si="300"/>
        <v>A+J=</v>
      </c>
      <c r="Q733" s="149">
        <f t="shared" si="301"/>
        <v>44266</v>
      </c>
      <c r="R733" s="12"/>
      <c r="S733" s="12"/>
      <c r="T733" s="12"/>
      <c r="U733" s="12"/>
      <c r="V733" s="12"/>
      <c r="W733" s="12"/>
      <c r="X733" s="12"/>
      <c r="Y733" s="12"/>
      <c r="Z733" s="12"/>
      <c r="AA733" s="12"/>
      <c r="AB733" s="12"/>
      <c r="AC733" s="12"/>
      <c r="AD733" s="12"/>
      <c r="AE733" s="12"/>
      <c r="AF733" s="113">
        <f t="shared" si="295"/>
        <v>44085</v>
      </c>
      <c r="AG733" s="18">
        <f t="shared" ca="1" si="304"/>
        <v>161049.22949999999</v>
      </c>
      <c r="AH733" s="18">
        <f t="shared" si="304"/>
        <v>150000</v>
      </c>
      <c r="AI733" s="6">
        <f t="shared" ca="1" si="304"/>
        <v>1.9000000000000006E-2</v>
      </c>
      <c r="AJ733" s="19">
        <f t="shared" ca="1" si="304"/>
        <v>7.4690000000000005E-5</v>
      </c>
      <c r="AK733" s="6">
        <f t="shared" si="304"/>
        <v>1.03</v>
      </c>
      <c r="AL733" s="113">
        <f t="shared" si="288"/>
        <v>44085</v>
      </c>
      <c r="AM733" s="19">
        <f t="shared" ca="1" si="305"/>
        <v>1.0736615300000001</v>
      </c>
      <c r="AN733" s="18">
        <f t="shared" ca="1" si="305"/>
        <v>11049.229499999999</v>
      </c>
      <c r="AO733" s="12">
        <f t="shared" si="305"/>
        <v>0</v>
      </c>
      <c r="AP733" s="20">
        <f t="shared" si="305"/>
        <v>0</v>
      </c>
      <c r="AQ733" s="18">
        <f t="shared" si="305"/>
        <v>0</v>
      </c>
      <c r="AR733" s="13" t="str">
        <f t="shared" si="305"/>
        <v>A+J=</v>
      </c>
      <c r="AS733" s="113">
        <f t="shared" si="305"/>
        <v>44266</v>
      </c>
      <c r="AT733" s="21"/>
      <c r="AU733" s="21"/>
      <c r="AV733" s="45"/>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c r="GI733" s="21"/>
      <c r="GJ733" s="21"/>
      <c r="GK733" s="21"/>
      <c r="GL733" s="21"/>
      <c r="GM733" s="21"/>
      <c r="GN733" s="21"/>
    </row>
    <row r="734" spans="1:199" x14ac:dyDescent="0.2">
      <c r="A734" s="140">
        <f t="shared" si="296"/>
        <v>44249</v>
      </c>
      <c r="B734" s="141">
        <f t="shared" ca="1" si="302"/>
        <v>162417.81899999999</v>
      </c>
      <c r="C734" s="142">
        <f t="shared" si="297"/>
        <v>150000</v>
      </c>
      <c r="D734" s="143">
        <f ca="1">IF(A734&lt;$B$1,VLOOKUP(A734,[1]DI!$A$4:$B$15000,2,FALSE),0)</f>
        <v>1.9000000000000006E-2</v>
      </c>
      <c r="E734" s="142">
        <f t="shared" ca="1" si="303"/>
        <v>7.4690000000000005E-5</v>
      </c>
      <c r="F734" s="144">
        <f t="shared" si="298"/>
        <v>1.03</v>
      </c>
      <c r="G734" s="145">
        <f t="shared" ca="1" si="290"/>
        <v>1.0000769306999999</v>
      </c>
      <c r="H734" s="142">
        <f ca="1">TRUNC(PRODUCT(G$10:G733),15)</f>
        <v>1.0827854575920099</v>
      </c>
      <c r="I734" s="142">
        <f t="shared" si="299"/>
        <v>1</v>
      </c>
      <c r="J734" s="142">
        <f t="shared" ca="1" si="291"/>
        <v>1.08278546</v>
      </c>
      <c r="K734" s="142">
        <f t="shared" ca="1" si="292"/>
        <v>12417.819</v>
      </c>
      <c r="L734" s="146">
        <f>IF(VLOOKUP(A734,$U$12:$AD$125,8)=VLOOKUP(A733,$U$12:$AD$125,8),0,VLOOKUP(A734,U$12:$AD$125,8))</f>
        <v>0</v>
      </c>
      <c r="M734" s="147">
        <f>IF(L734&gt;0,VLOOKUP(L734,T$12:$AC$125,7),0)</f>
        <v>0</v>
      </c>
      <c r="N734" s="142">
        <f t="shared" si="293"/>
        <v>0</v>
      </c>
      <c r="O734" s="142">
        <f t="shared" ca="1" si="294"/>
        <v>12417.819</v>
      </c>
      <c r="P734" s="148" t="str">
        <f t="shared" si="300"/>
        <v>A+J=</v>
      </c>
      <c r="Q734" s="149">
        <f t="shared" si="301"/>
        <v>44266</v>
      </c>
      <c r="R734" s="12"/>
      <c r="S734" s="12"/>
      <c r="T734" s="12"/>
      <c r="U734" s="12"/>
      <c r="V734" s="12"/>
      <c r="W734" s="12"/>
      <c r="X734" s="12"/>
      <c r="Y734" s="12"/>
      <c r="Z734" s="12"/>
      <c r="AA734" s="12"/>
      <c r="AB734" s="12"/>
      <c r="AC734" s="12"/>
      <c r="AD734" s="12"/>
      <c r="AE734" s="12"/>
      <c r="AF734" s="113">
        <f t="shared" si="295"/>
        <v>44086</v>
      </c>
      <c r="AG734" s="18">
        <f t="shared" ca="1" si="304"/>
        <v>161061.6195</v>
      </c>
      <c r="AH734" s="18">
        <f t="shared" si="304"/>
        <v>150000</v>
      </c>
      <c r="AI734" s="6">
        <f t="shared" ca="1" si="304"/>
        <v>0</v>
      </c>
      <c r="AJ734" s="19">
        <f t="shared" ca="1" si="304"/>
        <v>0</v>
      </c>
      <c r="AK734" s="6">
        <f t="shared" si="304"/>
        <v>1.03</v>
      </c>
      <c r="AL734" s="113">
        <f t="shared" si="288"/>
        <v>44086</v>
      </c>
      <c r="AM734" s="19">
        <f t="shared" ca="1" si="305"/>
        <v>1.0737441299999999</v>
      </c>
      <c r="AN734" s="18">
        <f t="shared" ca="1" si="305"/>
        <v>11061.619500000001</v>
      </c>
      <c r="AO734" s="12">
        <f t="shared" si="305"/>
        <v>0</v>
      </c>
      <c r="AP734" s="20">
        <f t="shared" si="305"/>
        <v>0</v>
      </c>
      <c r="AQ734" s="18">
        <f t="shared" si="305"/>
        <v>0</v>
      </c>
      <c r="AR734" s="13" t="str">
        <f t="shared" si="305"/>
        <v>A+J=</v>
      </c>
      <c r="AS734" s="113">
        <f t="shared" si="305"/>
        <v>44266</v>
      </c>
      <c r="AT734" s="21"/>
      <c r="AU734" s="21"/>
      <c r="AV734" s="45"/>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1"/>
      <c r="GK734" s="21"/>
      <c r="GL734" s="21"/>
      <c r="GM734" s="21"/>
      <c r="GN734" s="21"/>
    </row>
    <row r="735" spans="1:199" x14ac:dyDescent="0.2">
      <c r="A735" s="140">
        <f t="shared" si="296"/>
        <v>44250</v>
      </c>
      <c r="B735" s="141">
        <f t="shared" ca="1" si="302"/>
        <v>162430.31400000001</v>
      </c>
      <c r="C735" s="142">
        <f t="shared" si="297"/>
        <v>150000</v>
      </c>
      <c r="D735" s="143">
        <f ca="1">IF(A735&lt;$B$1,VLOOKUP(A735,[1]DI!$A$4:$B$15000,2,FALSE),0)</f>
        <v>1.9000000000000006E-2</v>
      </c>
      <c r="E735" s="142">
        <f t="shared" ca="1" si="303"/>
        <v>7.4690000000000005E-5</v>
      </c>
      <c r="F735" s="144">
        <f t="shared" si="298"/>
        <v>1.03</v>
      </c>
      <c r="G735" s="145">
        <f t="shared" ca="1" si="290"/>
        <v>1.0000769306999999</v>
      </c>
      <c r="H735" s="142">
        <f ca="1">TRUNC(PRODUCT(G$10:G734),15)</f>
        <v>1.08286875703521</v>
      </c>
      <c r="I735" s="142">
        <f t="shared" si="299"/>
        <v>1</v>
      </c>
      <c r="J735" s="142">
        <f t="shared" ca="1" si="291"/>
        <v>1.08286876</v>
      </c>
      <c r="K735" s="142">
        <f t="shared" ca="1" si="292"/>
        <v>12430.314</v>
      </c>
      <c r="L735" s="146">
        <f>IF(VLOOKUP(A735,$U$12:$AD$125,8)=VLOOKUP(A734,$U$12:$AD$125,8),0,VLOOKUP(A735,U$12:$AD$125,8))</f>
        <v>0</v>
      </c>
      <c r="M735" s="147">
        <f>IF(L735&gt;0,VLOOKUP(L735,T$12:$AC$125,7),0)</f>
        <v>0</v>
      </c>
      <c r="N735" s="142">
        <f t="shared" si="293"/>
        <v>0</v>
      </c>
      <c r="O735" s="142">
        <f t="shared" ca="1" si="294"/>
        <v>12430.314</v>
      </c>
      <c r="P735" s="148" t="str">
        <f t="shared" si="300"/>
        <v>A+J=</v>
      </c>
      <c r="Q735" s="149">
        <f t="shared" si="301"/>
        <v>44266</v>
      </c>
      <c r="R735" s="12"/>
      <c r="S735" s="12"/>
      <c r="T735" s="12"/>
      <c r="U735" s="12"/>
      <c r="V735" s="12"/>
      <c r="W735" s="12"/>
      <c r="X735" s="12"/>
      <c r="Y735" s="12"/>
      <c r="Z735" s="12"/>
      <c r="AA735" s="12"/>
      <c r="AB735" s="12"/>
      <c r="AC735" s="12"/>
      <c r="AD735" s="12"/>
      <c r="AE735" s="12"/>
      <c r="AF735" s="113">
        <f t="shared" si="295"/>
        <v>44087</v>
      </c>
      <c r="AG735" s="18">
        <f t="shared" ca="1" si="304"/>
        <v>161061.6195</v>
      </c>
      <c r="AH735" s="18">
        <f t="shared" si="304"/>
        <v>150000</v>
      </c>
      <c r="AI735" s="6">
        <f t="shared" ca="1" si="304"/>
        <v>0</v>
      </c>
      <c r="AJ735" s="19">
        <f t="shared" ca="1" si="304"/>
        <v>0</v>
      </c>
      <c r="AK735" s="6">
        <f t="shared" si="304"/>
        <v>1.03</v>
      </c>
      <c r="AL735" s="113">
        <f t="shared" si="288"/>
        <v>44087</v>
      </c>
      <c r="AM735" s="19">
        <f t="shared" ca="1" si="305"/>
        <v>1.0737441299999999</v>
      </c>
      <c r="AN735" s="18">
        <f t="shared" ca="1" si="305"/>
        <v>11061.619500000001</v>
      </c>
      <c r="AO735" s="12">
        <f t="shared" si="305"/>
        <v>0</v>
      </c>
      <c r="AP735" s="20">
        <f t="shared" si="305"/>
        <v>0</v>
      </c>
      <c r="AQ735" s="18">
        <f t="shared" si="305"/>
        <v>0</v>
      </c>
      <c r="AR735" s="13" t="str">
        <f t="shared" si="305"/>
        <v>A+J=</v>
      </c>
      <c r="AS735" s="113">
        <f t="shared" si="305"/>
        <v>44266</v>
      </c>
      <c r="AT735" s="21"/>
      <c r="AU735" s="21"/>
      <c r="AV735" s="45"/>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1"/>
      <c r="GK735" s="21"/>
      <c r="GL735" s="21"/>
      <c r="GM735" s="21"/>
      <c r="GN735" s="21"/>
    </row>
    <row r="736" spans="1:199" x14ac:dyDescent="0.2">
      <c r="A736" s="140">
        <f t="shared" si="296"/>
        <v>44251</v>
      </c>
      <c r="B736" s="141">
        <f t="shared" ca="1" si="302"/>
        <v>162442.80900000001</v>
      </c>
      <c r="C736" s="142">
        <f t="shared" si="297"/>
        <v>150000</v>
      </c>
      <c r="D736" s="143">
        <f ca="1">IF(A736&lt;$B$1,VLOOKUP(A736,[1]DI!$A$4:$B$15000,2,FALSE),0)</f>
        <v>1.9000000000000006E-2</v>
      </c>
      <c r="E736" s="142">
        <f t="shared" ca="1" si="303"/>
        <v>7.4690000000000005E-5</v>
      </c>
      <c r="F736" s="144">
        <f t="shared" si="298"/>
        <v>1.03</v>
      </c>
      <c r="G736" s="145">
        <f t="shared" ca="1" si="290"/>
        <v>1.0000769306999999</v>
      </c>
      <c r="H736" s="142">
        <f ca="1">TRUNC(PRODUCT(G$10:G735),15)</f>
        <v>1.08295206288669</v>
      </c>
      <c r="I736" s="142">
        <f t="shared" si="299"/>
        <v>1</v>
      </c>
      <c r="J736" s="142">
        <f t="shared" ca="1" si="291"/>
        <v>1.08295206</v>
      </c>
      <c r="K736" s="142">
        <f t="shared" ca="1" si="292"/>
        <v>12442.808999999999</v>
      </c>
      <c r="L736" s="146">
        <f>IF(VLOOKUP(A736,$U$12:$AD$125,8)=VLOOKUP(A735,$U$12:$AD$125,8),0,VLOOKUP(A736,U$12:$AD$125,8))</f>
        <v>0</v>
      </c>
      <c r="M736" s="147">
        <f>IF(L736&gt;0,VLOOKUP(L736,T$12:$AC$125,7),0)</f>
        <v>0</v>
      </c>
      <c r="N736" s="142">
        <f t="shared" si="293"/>
        <v>0</v>
      </c>
      <c r="O736" s="142">
        <f t="shared" ca="1" si="294"/>
        <v>12442.808999999999</v>
      </c>
      <c r="P736" s="148" t="str">
        <f t="shared" si="300"/>
        <v>A+J=</v>
      </c>
      <c r="Q736" s="149">
        <f t="shared" si="301"/>
        <v>44266</v>
      </c>
      <c r="R736" s="12"/>
      <c r="S736" s="12"/>
      <c r="T736" s="12"/>
      <c r="U736" s="12"/>
      <c r="V736" s="12"/>
      <c r="W736" s="12"/>
      <c r="X736" s="12"/>
      <c r="Y736" s="12"/>
      <c r="Z736" s="12"/>
      <c r="AA736" s="12"/>
      <c r="AB736" s="12"/>
      <c r="AC736" s="12"/>
      <c r="AD736" s="12"/>
      <c r="AE736" s="12"/>
      <c r="AF736" s="113">
        <f t="shared" si="295"/>
        <v>44088</v>
      </c>
      <c r="AG736" s="18">
        <f t="shared" ca="1" si="304"/>
        <v>161061.6195</v>
      </c>
      <c r="AH736" s="18">
        <f t="shared" si="304"/>
        <v>150000</v>
      </c>
      <c r="AI736" s="6">
        <f t="shared" ca="1" si="304"/>
        <v>1.9000000000000006E-2</v>
      </c>
      <c r="AJ736" s="19">
        <f t="shared" ca="1" si="304"/>
        <v>7.4690000000000005E-5</v>
      </c>
      <c r="AK736" s="6">
        <f t="shared" si="304"/>
        <v>1.03</v>
      </c>
      <c r="AL736" s="113">
        <f t="shared" si="288"/>
        <v>44088</v>
      </c>
      <c r="AM736" s="19">
        <f t="shared" ca="1" si="305"/>
        <v>1.0737441299999999</v>
      </c>
      <c r="AN736" s="18">
        <f t="shared" ca="1" si="305"/>
        <v>11061.619500000001</v>
      </c>
      <c r="AO736" s="12">
        <f t="shared" si="305"/>
        <v>0</v>
      </c>
      <c r="AP736" s="20">
        <f t="shared" si="305"/>
        <v>0</v>
      </c>
      <c r="AQ736" s="18">
        <f t="shared" si="305"/>
        <v>0</v>
      </c>
      <c r="AR736" s="13" t="str">
        <f t="shared" si="305"/>
        <v>A+J=</v>
      </c>
      <c r="AS736" s="113">
        <f t="shared" si="305"/>
        <v>44266</v>
      </c>
      <c r="AT736" s="21"/>
      <c r="AU736" s="21"/>
      <c r="AV736" s="45"/>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c r="GI736" s="21"/>
      <c r="GJ736" s="21"/>
      <c r="GK736" s="21"/>
      <c r="GL736" s="21"/>
      <c r="GM736" s="21"/>
      <c r="GN736" s="21"/>
    </row>
    <row r="737" spans="1:199" x14ac:dyDescent="0.2">
      <c r="A737" s="140">
        <f t="shared" si="296"/>
        <v>44252</v>
      </c>
      <c r="B737" s="141">
        <f t="shared" ca="1" si="302"/>
        <v>162455.307</v>
      </c>
      <c r="C737" s="142">
        <f t="shared" si="297"/>
        <v>150000</v>
      </c>
      <c r="D737" s="143">
        <f ca="1">IF(A737&lt;$B$1,VLOOKUP(A737,[1]DI!$A$4:$B$15000,2,FALSE),0)</f>
        <v>1.9000000000000006E-2</v>
      </c>
      <c r="E737" s="142">
        <f t="shared" ca="1" si="303"/>
        <v>7.4690000000000005E-5</v>
      </c>
      <c r="F737" s="144">
        <f t="shared" si="298"/>
        <v>1.03</v>
      </c>
      <c r="G737" s="145">
        <f t="shared" ca="1" si="290"/>
        <v>1.0000769306999999</v>
      </c>
      <c r="H737" s="142">
        <f ca="1">TRUNC(PRODUCT(G$10:G736),15)</f>
        <v>1.0830353751469599</v>
      </c>
      <c r="I737" s="142">
        <f t="shared" si="299"/>
        <v>1</v>
      </c>
      <c r="J737" s="142">
        <f t="shared" ca="1" si="291"/>
        <v>1.0830353800000001</v>
      </c>
      <c r="K737" s="142">
        <f t="shared" ca="1" si="292"/>
        <v>12455.307000000001</v>
      </c>
      <c r="L737" s="146">
        <f>IF(VLOOKUP(A737,$U$12:$AD$125,8)=VLOOKUP(A736,$U$12:$AD$125,8),0,VLOOKUP(A737,U$12:$AD$125,8))</f>
        <v>0</v>
      </c>
      <c r="M737" s="147">
        <f>IF(L737&gt;0,VLOOKUP(L737,T$12:$AC$125,7),0)</f>
        <v>0</v>
      </c>
      <c r="N737" s="142">
        <f t="shared" si="293"/>
        <v>0</v>
      </c>
      <c r="O737" s="142">
        <f t="shared" ca="1" si="294"/>
        <v>12455.307000000001</v>
      </c>
      <c r="P737" s="148" t="str">
        <f t="shared" si="300"/>
        <v>A+J=</v>
      </c>
      <c r="Q737" s="149">
        <f t="shared" si="301"/>
        <v>44266</v>
      </c>
      <c r="R737" s="56"/>
      <c r="S737" s="39"/>
      <c r="T737" s="39"/>
      <c r="U737" s="39"/>
      <c r="V737" s="12"/>
      <c r="W737" s="12"/>
      <c r="X737" s="12"/>
      <c r="Y737" s="12"/>
      <c r="Z737" s="12"/>
      <c r="AA737" s="12"/>
      <c r="AB737" s="12"/>
      <c r="AC737" s="12"/>
      <c r="AD737" s="12"/>
      <c r="AE737" s="12"/>
      <c r="AF737" s="113">
        <f t="shared" si="295"/>
        <v>44089</v>
      </c>
      <c r="AG737" s="18">
        <f t="shared" ca="1" si="304"/>
        <v>161074.00949999999</v>
      </c>
      <c r="AH737" s="18">
        <f t="shared" si="304"/>
        <v>150000</v>
      </c>
      <c r="AI737" s="6">
        <f t="shared" ca="1" si="304"/>
        <v>1.9000000000000006E-2</v>
      </c>
      <c r="AJ737" s="19">
        <f t="shared" ca="1" si="304"/>
        <v>7.4690000000000005E-5</v>
      </c>
      <c r="AK737" s="6">
        <f t="shared" si="304"/>
        <v>1.03</v>
      </c>
      <c r="AL737" s="113">
        <f t="shared" si="288"/>
        <v>44089</v>
      </c>
      <c r="AM737" s="19">
        <f t="shared" ca="1" si="305"/>
        <v>1.07382673</v>
      </c>
      <c r="AN737" s="18">
        <f t="shared" ca="1" si="305"/>
        <v>11074.0095</v>
      </c>
      <c r="AO737" s="12">
        <f t="shared" si="305"/>
        <v>0</v>
      </c>
      <c r="AP737" s="20">
        <f t="shared" si="305"/>
        <v>0</v>
      </c>
      <c r="AQ737" s="18">
        <f t="shared" si="305"/>
        <v>0</v>
      </c>
      <c r="AR737" s="13" t="str">
        <f t="shared" si="305"/>
        <v>A+J=</v>
      </c>
      <c r="AS737" s="113">
        <f t="shared" si="305"/>
        <v>44266</v>
      </c>
      <c r="AT737" s="21"/>
      <c r="AU737" s="21"/>
      <c r="AV737" s="45"/>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1"/>
      <c r="GK737" s="21"/>
      <c r="GL737" s="21"/>
      <c r="GM737" s="21"/>
      <c r="GN737" s="21"/>
    </row>
    <row r="738" spans="1:199" x14ac:dyDescent="0.2">
      <c r="A738" s="140">
        <f t="shared" si="296"/>
        <v>44253</v>
      </c>
      <c r="B738" s="141">
        <f t="shared" ca="1" si="302"/>
        <v>162467.80350000001</v>
      </c>
      <c r="C738" s="142">
        <f t="shared" si="297"/>
        <v>150000</v>
      </c>
      <c r="D738" s="143">
        <f ca="1">IF(A738&lt;$B$1,VLOOKUP(A738,[1]DI!$A$4:$B$15000,2,FALSE),0)</f>
        <v>1.9000000000000006E-2</v>
      </c>
      <c r="E738" s="142">
        <f t="shared" ca="1" si="303"/>
        <v>7.4690000000000005E-5</v>
      </c>
      <c r="F738" s="144">
        <f t="shared" si="298"/>
        <v>1.03</v>
      </c>
      <c r="G738" s="145">
        <f t="shared" ca="1" si="290"/>
        <v>1.0000769306999999</v>
      </c>
      <c r="H738" s="142">
        <f ca="1">TRUNC(PRODUCT(G$10:G737),15)</f>
        <v>1.0831186938164901</v>
      </c>
      <c r="I738" s="142">
        <f t="shared" si="299"/>
        <v>1</v>
      </c>
      <c r="J738" s="142">
        <f t="shared" ca="1" si="291"/>
        <v>1.0831186900000001</v>
      </c>
      <c r="K738" s="142">
        <f t="shared" ca="1" si="292"/>
        <v>12467.8035</v>
      </c>
      <c r="L738" s="146">
        <f>IF(VLOOKUP(A738,$U$12:$AD$125,8)=VLOOKUP(A737,$U$12:$AD$125,8),0,VLOOKUP(A738,U$12:$AD$125,8))</f>
        <v>0</v>
      </c>
      <c r="M738" s="147">
        <f>IF(L738&gt;0,VLOOKUP(L738,T$12:$AC$125,7),0)</f>
        <v>0</v>
      </c>
      <c r="N738" s="142">
        <f t="shared" si="293"/>
        <v>0</v>
      </c>
      <c r="O738" s="142">
        <f t="shared" ca="1" si="294"/>
        <v>12467.8035</v>
      </c>
      <c r="P738" s="148" t="str">
        <f t="shared" si="300"/>
        <v>A+J=</v>
      </c>
      <c r="Q738" s="149">
        <f t="shared" si="301"/>
        <v>44266</v>
      </c>
      <c r="R738" s="51"/>
      <c r="S738" s="57"/>
      <c r="T738" s="57"/>
      <c r="U738" s="54"/>
      <c r="V738" s="12"/>
      <c r="W738" s="12"/>
      <c r="X738" s="12"/>
      <c r="Y738" s="12"/>
      <c r="Z738" s="12"/>
      <c r="AA738" s="12"/>
      <c r="AB738" s="12"/>
      <c r="AC738" s="12"/>
      <c r="AD738" s="12"/>
      <c r="AE738" s="12"/>
      <c r="AF738" s="113">
        <f t="shared" si="295"/>
        <v>44090</v>
      </c>
      <c r="AG738" s="18">
        <f t="shared" ca="1" si="304"/>
        <v>161086.40100000001</v>
      </c>
      <c r="AH738" s="18">
        <f t="shared" si="304"/>
        <v>150000</v>
      </c>
      <c r="AI738" s="6">
        <f t="shared" ca="1" si="304"/>
        <v>1.9000000000000006E-2</v>
      </c>
      <c r="AJ738" s="19">
        <f t="shared" ca="1" si="304"/>
        <v>7.4690000000000005E-5</v>
      </c>
      <c r="AK738" s="6">
        <f t="shared" si="304"/>
        <v>1.03</v>
      </c>
      <c r="AL738" s="113">
        <f t="shared" si="288"/>
        <v>44090</v>
      </c>
      <c r="AM738" s="19">
        <f t="shared" ca="1" si="305"/>
        <v>1.0739093399999999</v>
      </c>
      <c r="AN738" s="18">
        <f t="shared" ca="1" si="305"/>
        <v>11086.401</v>
      </c>
      <c r="AO738" s="12">
        <f t="shared" si="305"/>
        <v>0</v>
      </c>
      <c r="AP738" s="20">
        <f t="shared" si="305"/>
        <v>0</v>
      </c>
      <c r="AQ738" s="18">
        <f t="shared" si="305"/>
        <v>0</v>
      </c>
      <c r="AR738" s="13" t="str">
        <f t="shared" si="305"/>
        <v>A+J=</v>
      </c>
      <c r="AS738" s="113">
        <f t="shared" si="305"/>
        <v>44266</v>
      </c>
      <c r="AT738" s="21"/>
      <c r="AU738" s="21"/>
      <c r="AV738" s="45"/>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1"/>
      <c r="GK738" s="21"/>
      <c r="GL738" s="21"/>
      <c r="GM738" s="21"/>
      <c r="GN738" s="21"/>
    </row>
    <row r="739" spans="1:199" x14ac:dyDescent="0.2">
      <c r="A739" s="140">
        <f t="shared" si="296"/>
        <v>44254</v>
      </c>
      <c r="B739" s="141">
        <f t="shared" ca="1" si="302"/>
        <v>162480.30300000001</v>
      </c>
      <c r="C739" s="142">
        <f t="shared" si="297"/>
        <v>150000</v>
      </c>
      <c r="D739" s="143">
        <f ca="1">IF(A739&lt;$B$1,VLOOKUP(A739,[1]DI!$A$4:$B$15000,2,FALSE),0)</f>
        <v>0</v>
      </c>
      <c r="E739" s="142">
        <f t="shared" ca="1" si="303"/>
        <v>0</v>
      </c>
      <c r="F739" s="144">
        <f t="shared" si="298"/>
        <v>1.03</v>
      </c>
      <c r="G739" s="145">
        <f t="shared" ca="1" si="290"/>
        <v>1</v>
      </c>
      <c r="H739" s="142">
        <f ca="1">TRUNC(PRODUCT(G$10:G738),15)</f>
        <v>1.08320201889579</v>
      </c>
      <c r="I739" s="142">
        <f t="shared" si="299"/>
        <v>1</v>
      </c>
      <c r="J739" s="142">
        <f t="shared" ca="1" si="291"/>
        <v>1.0832020200000001</v>
      </c>
      <c r="K739" s="142">
        <f t="shared" ca="1" si="292"/>
        <v>12480.303</v>
      </c>
      <c r="L739" s="146">
        <f>IF(VLOOKUP(A739,$U$12:$AD$125,8)=VLOOKUP(A738,$U$12:$AD$125,8),0,VLOOKUP(A739,U$12:$AD$125,8))</f>
        <v>0</v>
      </c>
      <c r="M739" s="147">
        <f>IF(L739&gt;0,VLOOKUP(L739,T$12:$AC$125,7),0)</f>
        <v>0</v>
      </c>
      <c r="N739" s="142">
        <f t="shared" si="293"/>
        <v>0</v>
      </c>
      <c r="O739" s="142">
        <f t="shared" ca="1" si="294"/>
        <v>12480.303</v>
      </c>
      <c r="P739" s="148" t="str">
        <f t="shared" si="300"/>
        <v>A+J=</v>
      </c>
      <c r="Q739" s="149">
        <f t="shared" si="301"/>
        <v>44266</v>
      </c>
      <c r="R739" s="12"/>
      <c r="S739" s="12"/>
      <c r="T739" s="12"/>
      <c r="U739" s="12"/>
      <c r="V739" s="12"/>
      <c r="W739" s="12"/>
      <c r="X739" s="12"/>
      <c r="Y739" s="12"/>
      <c r="Z739" s="12"/>
      <c r="AA739" s="12"/>
      <c r="AB739" s="12"/>
      <c r="AC739" s="12"/>
      <c r="AD739" s="12"/>
      <c r="AE739" s="12"/>
      <c r="AF739" s="113">
        <f t="shared" si="295"/>
        <v>44091</v>
      </c>
      <c r="AG739" s="18">
        <f t="shared" ca="1" si="304"/>
        <v>161098.79399999999</v>
      </c>
      <c r="AH739" s="18">
        <f t="shared" si="304"/>
        <v>150000</v>
      </c>
      <c r="AI739" s="6">
        <f t="shared" ca="1" si="304"/>
        <v>1.9000000000000006E-2</v>
      </c>
      <c r="AJ739" s="19">
        <f t="shared" ca="1" si="304"/>
        <v>7.4690000000000005E-5</v>
      </c>
      <c r="AK739" s="6">
        <f t="shared" si="304"/>
        <v>1.03</v>
      </c>
      <c r="AL739" s="113">
        <f t="shared" si="288"/>
        <v>44091</v>
      </c>
      <c r="AM739" s="19">
        <f t="shared" ca="1" si="305"/>
        <v>1.0739919600000001</v>
      </c>
      <c r="AN739" s="18">
        <f t="shared" ca="1" si="305"/>
        <v>11098.794</v>
      </c>
      <c r="AO739" s="12">
        <f t="shared" si="305"/>
        <v>0</v>
      </c>
      <c r="AP739" s="20">
        <f t="shared" si="305"/>
        <v>0</v>
      </c>
      <c r="AQ739" s="18">
        <f t="shared" si="305"/>
        <v>0</v>
      </c>
      <c r="AR739" s="13" t="str">
        <f t="shared" si="305"/>
        <v>A+J=</v>
      </c>
      <c r="AS739" s="113">
        <f t="shared" si="305"/>
        <v>44266</v>
      </c>
      <c r="AT739" s="21"/>
      <c r="AU739" s="21"/>
      <c r="AV739" s="45"/>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c r="GI739" s="21"/>
      <c r="GJ739" s="21"/>
      <c r="GK739" s="21"/>
      <c r="GL739" s="21"/>
      <c r="GM739" s="21"/>
      <c r="GN739" s="21"/>
    </row>
    <row r="740" spans="1:199" x14ac:dyDescent="0.2">
      <c r="A740" s="140">
        <f t="shared" si="296"/>
        <v>44255</v>
      </c>
      <c r="B740" s="141">
        <f t="shared" ca="1" si="302"/>
        <v>162480.30300000001</v>
      </c>
      <c r="C740" s="142">
        <f t="shared" si="297"/>
        <v>150000</v>
      </c>
      <c r="D740" s="143">
        <f ca="1">IF(A740&lt;$B$1,VLOOKUP(A740,[1]DI!$A$4:$B$15000,2,FALSE),0)</f>
        <v>0</v>
      </c>
      <c r="E740" s="142">
        <f t="shared" ca="1" si="303"/>
        <v>0</v>
      </c>
      <c r="F740" s="144">
        <f t="shared" si="298"/>
        <v>1.03</v>
      </c>
      <c r="G740" s="145">
        <f t="shared" ca="1" si="290"/>
        <v>1</v>
      </c>
      <c r="H740" s="142">
        <f ca="1">TRUNC(PRODUCT(G$10:G739),15)</f>
        <v>1.08320201889579</v>
      </c>
      <c r="I740" s="142">
        <f t="shared" si="299"/>
        <v>1</v>
      </c>
      <c r="J740" s="142">
        <f t="shared" ca="1" si="291"/>
        <v>1.0832020200000001</v>
      </c>
      <c r="K740" s="142">
        <f t="shared" ca="1" si="292"/>
        <v>12480.303</v>
      </c>
      <c r="L740" s="146">
        <f>IF(VLOOKUP(A740,$U$12:$AD$125,8)=VLOOKUP(A739,$U$12:$AD$125,8),0,VLOOKUP(A740,U$12:$AD$125,8))</f>
        <v>0</v>
      </c>
      <c r="M740" s="147">
        <f>IF(L740&gt;0,VLOOKUP(L740,T$12:$AC$125,7),0)</f>
        <v>0</v>
      </c>
      <c r="N740" s="142">
        <f t="shared" si="293"/>
        <v>0</v>
      </c>
      <c r="O740" s="142">
        <f t="shared" ca="1" si="294"/>
        <v>12480.303</v>
      </c>
      <c r="P740" s="148" t="str">
        <f t="shared" si="300"/>
        <v>A+J=</v>
      </c>
      <c r="Q740" s="149">
        <f t="shared" si="301"/>
        <v>44266</v>
      </c>
      <c r="R740" s="12"/>
      <c r="S740" s="39"/>
      <c r="T740" s="39"/>
      <c r="U740" s="39"/>
      <c r="V740" s="39"/>
      <c r="W740" s="39"/>
      <c r="X740" s="39"/>
      <c r="Y740" s="39"/>
      <c r="Z740" s="39"/>
      <c r="AA740" s="39"/>
      <c r="AB740" s="39"/>
      <c r="AC740" s="39"/>
      <c r="AD740" s="39"/>
      <c r="AE740" s="39"/>
      <c r="AF740" s="113">
        <f t="shared" si="295"/>
        <v>44092</v>
      </c>
      <c r="AG740" s="18">
        <f t="shared" ca="1" si="304"/>
        <v>161111.18700000001</v>
      </c>
      <c r="AH740" s="18">
        <f t="shared" si="304"/>
        <v>150000</v>
      </c>
      <c r="AI740" s="6">
        <f t="shared" ca="1" si="304"/>
        <v>1.9000000000000006E-2</v>
      </c>
      <c r="AJ740" s="19">
        <f t="shared" ca="1" si="304"/>
        <v>7.4690000000000005E-5</v>
      </c>
      <c r="AK740" s="6">
        <f t="shared" si="304"/>
        <v>1.03</v>
      </c>
      <c r="AL740" s="113">
        <f t="shared" si="288"/>
        <v>44092</v>
      </c>
      <c r="AM740" s="19">
        <f t="shared" ca="1" si="305"/>
        <v>1.07407458</v>
      </c>
      <c r="AN740" s="18">
        <f t="shared" ca="1" si="305"/>
        <v>11111.187</v>
      </c>
      <c r="AO740" s="12">
        <f t="shared" si="305"/>
        <v>0</v>
      </c>
      <c r="AP740" s="20">
        <f t="shared" si="305"/>
        <v>0</v>
      </c>
      <c r="AQ740" s="18">
        <f t="shared" si="305"/>
        <v>0</v>
      </c>
      <c r="AR740" s="13" t="str">
        <f t="shared" si="305"/>
        <v>A+J=</v>
      </c>
      <c r="AS740" s="113">
        <f t="shared" si="305"/>
        <v>44266</v>
      </c>
      <c r="AT740" s="40"/>
      <c r="AU740" s="40"/>
      <c r="AV740" s="46"/>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c r="DI740" s="40"/>
      <c r="DJ740" s="40"/>
      <c r="DK740" s="40"/>
      <c r="DL740" s="40"/>
      <c r="DM740" s="40"/>
      <c r="DN740" s="40"/>
      <c r="DO740" s="40"/>
      <c r="DP740" s="40"/>
      <c r="DQ740" s="40"/>
      <c r="DR740" s="40"/>
      <c r="DS740" s="40"/>
      <c r="DT740" s="40"/>
      <c r="DU740" s="40"/>
      <c r="DV740" s="40"/>
      <c r="DW740" s="40"/>
      <c r="DX740" s="40"/>
      <c r="DY740" s="40"/>
      <c r="DZ740" s="40"/>
      <c r="EA740" s="40"/>
      <c r="EB740" s="40"/>
      <c r="EC740" s="40"/>
      <c r="ED740" s="40"/>
      <c r="EE740" s="40"/>
      <c r="EF740" s="40"/>
      <c r="EG740" s="40"/>
      <c r="EH740" s="40"/>
      <c r="EI740" s="40"/>
      <c r="EJ740" s="40"/>
      <c r="EK740" s="40"/>
      <c r="EL740" s="40"/>
      <c r="EM740" s="40"/>
      <c r="EN740" s="40"/>
      <c r="EO740" s="40"/>
      <c r="EP740" s="40"/>
      <c r="EQ740" s="40"/>
      <c r="ER740" s="40"/>
      <c r="ES740" s="40"/>
      <c r="ET740" s="40"/>
      <c r="EU740" s="40"/>
      <c r="EV740" s="40"/>
      <c r="EW740" s="40"/>
      <c r="EX740" s="40"/>
      <c r="EY740" s="40"/>
      <c r="EZ740" s="40"/>
      <c r="FA740" s="40"/>
      <c r="FB740" s="40"/>
      <c r="FC740" s="40"/>
      <c r="FD740" s="40"/>
      <c r="FE740" s="40"/>
      <c r="FF740" s="40"/>
      <c r="FG740" s="40"/>
      <c r="FH740" s="40"/>
      <c r="FI740" s="40"/>
      <c r="FJ740" s="40"/>
      <c r="FK740" s="40"/>
      <c r="FL740" s="40"/>
      <c r="FM740" s="40"/>
      <c r="FN740" s="40"/>
      <c r="FO740" s="40"/>
      <c r="FP740" s="40"/>
      <c r="FQ740" s="40"/>
      <c r="FR740" s="40"/>
      <c r="FS740" s="40"/>
      <c r="FT740" s="40"/>
      <c r="FU740" s="40"/>
      <c r="FV740" s="40"/>
      <c r="FW740" s="40"/>
      <c r="FX740" s="40"/>
      <c r="FY740" s="40"/>
      <c r="FZ740" s="40"/>
      <c r="GA740" s="40"/>
      <c r="GB740" s="40"/>
      <c r="GC740" s="40"/>
      <c r="GD740" s="40"/>
      <c r="GE740" s="40"/>
      <c r="GF740" s="40"/>
      <c r="GG740" s="40"/>
      <c r="GH740" s="40"/>
      <c r="GI740" s="40"/>
      <c r="GJ740" s="40"/>
      <c r="GK740" s="40"/>
      <c r="GL740" s="40"/>
      <c r="GM740" s="40"/>
      <c r="GN740" s="40"/>
      <c r="GO740" s="40"/>
      <c r="GP740" s="40"/>
      <c r="GQ740" s="40"/>
    </row>
    <row r="741" spans="1:199" x14ac:dyDescent="0.2">
      <c r="A741" s="140">
        <f t="shared" si="296"/>
        <v>44256</v>
      </c>
      <c r="B741" s="141">
        <f t="shared" ca="1" si="302"/>
        <v>162480.30300000001</v>
      </c>
      <c r="C741" s="142">
        <f t="shared" si="297"/>
        <v>150000</v>
      </c>
      <c r="D741" s="143">
        <f ca="1">IF(A741&lt;$B$1,VLOOKUP(A741,[1]DI!$A$4:$B$15000,2,FALSE),0)</f>
        <v>1.9000000000000006E-2</v>
      </c>
      <c r="E741" s="142">
        <f t="shared" ca="1" si="303"/>
        <v>7.4690000000000005E-5</v>
      </c>
      <c r="F741" s="144">
        <f t="shared" si="298"/>
        <v>1.03</v>
      </c>
      <c r="G741" s="145">
        <f t="shared" ca="1" si="290"/>
        <v>1.0000769306999999</v>
      </c>
      <c r="H741" s="142">
        <f ca="1">TRUNC(PRODUCT(G$10:G740),15)</f>
        <v>1.08320201889579</v>
      </c>
      <c r="I741" s="142">
        <f t="shared" si="299"/>
        <v>1</v>
      </c>
      <c r="J741" s="142">
        <f t="shared" ca="1" si="291"/>
        <v>1.0832020200000001</v>
      </c>
      <c r="K741" s="142">
        <f t="shared" ca="1" si="292"/>
        <v>12480.303</v>
      </c>
      <c r="L741" s="146">
        <f>IF(VLOOKUP(A741,$U$12:$AD$125,8)=VLOOKUP(A740,$U$12:$AD$125,8),0,VLOOKUP(A741,U$12:$AD$125,8))</f>
        <v>0</v>
      </c>
      <c r="M741" s="147">
        <f>IF(L741&gt;0,VLOOKUP(L741,T$12:$AC$125,7),0)</f>
        <v>0</v>
      </c>
      <c r="N741" s="142">
        <f t="shared" si="293"/>
        <v>0</v>
      </c>
      <c r="O741" s="142">
        <f t="shared" ca="1" si="294"/>
        <v>12480.303</v>
      </c>
      <c r="P741" s="148" t="str">
        <f t="shared" si="300"/>
        <v>A+J=</v>
      </c>
      <c r="Q741" s="149">
        <f t="shared" si="301"/>
        <v>44266</v>
      </c>
      <c r="R741" s="12"/>
      <c r="S741" s="39"/>
      <c r="T741" s="39"/>
      <c r="U741" s="39"/>
      <c r="V741" s="39"/>
      <c r="W741" s="39"/>
      <c r="X741" s="39"/>
      <c r="Y741" s="39"/>
      <c r="Z741" s="39"/>
      <c r="AA741" s="39"/>
      <c r="AB741" s="39"/>
      <c r="AC741" s="39"/>
      <c r="AD741" s="39"/>
      <c r="AE741" s="39"/>
      <c r="AF741" s="113">
        <f t="shared" si="295"/>
        <v>44093</v>
      </c>
      <c r="AG741" s="18">
        <f t="shared" ca="1" si="304"/>
        <v>161123.5815</v>
      </c>
      <c r="AH741" s="18">
        <f t="shared" si="304"/>
        <v>150000</v>
      </c>
      <c r="AI741" s="6">
        <f t="shared" ca="1" si="304"/>
        <v>0</v>
      </c>
      <c r="AJ741" s="19">
        <f t="shared" ca="1" si="304"/>
        <v>0</v>
      </c>
      <c r="AK741" s="6">
        <f t="shared" si="304"/>
        <v>1.03</v>
      </c>
      <c r="AL741" s="113">
        <f t="shared" si="288"/>
        <v>44093</v>
      </c>
      <c r="AM741" s="19">
        <f t="shared" ca="1" si="305"/>
        <v>1.0741572100000001</v>
      </c>
      <c r="AN741" s="18">
        <f t="shared" ca="1" si="305"/>
        <v>11123.5815</v>
      </c>
      <c r="AO741" s="12">
        <f t="shared" si="305"/>
        <v>0</v>
      </c>
      <c r="AP741" s="20">
        <f t="shared" si="305"/>
        <v>0</v>
      </c>
      <c r="AQ741" s="18">
        <f t="shared" si="305"/>
        <v>0</v>
      </c>
      <c r="AR741" s="13" t="str">
        <f t="shared" si="305"/>
        <v>A+J=</v>
      </c>
      <c r="AS741" s="113">
        <f t="shared" si="305"/>
        <v>44266</v>
      </c>
      <c r="AT741" s="40"/>
      <c r="AU741" s="40"/>
      <c r="AV741" s="46"/>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c r="CV741" s="40"/>
      <c r="CW741" s="40"/>
      <c r="CX741" s="40"/>
      <c r="CY741" s="40"/>
      <c r="CZ741" s="40"/>
      <c r="DA741" s="40"/>
      <c r="DB741" s="40"/>
      <c r="DC741" s="40"/>
      <c r="DD741" s="40"/>
      <c r="DE741" s="40"/>
      <c r="DF741" s="40"/>
      <c r="DG741" s="40"/>
      <c r="DH741" s="40"/>
      <c r="DI741" s="40"/>
      <c r="DJ741" s="40"/>
      <c r="DK741" s="40"/>
      <c r="DL741" s="40"/>
      <c r="DM741" s="40"/>
      <c r="DN741" s="40"/>
      <c r="DO741" s="40"/>
      <c r="DP741" s="40"/>
      <c r="DQ741" s="40"/>
      <c r="DR741" s="40"/>
      <c r="DS741" s="40"/>
      <c r="DT741" s="40"/>
      <c r="DU741" s="40"/>
      <c r="DV741" s="40"/>
      <c r="DW741" s="40"/>
      <c r="DX741" s="40"/>
      <c r="DY741" s="40"/>
      <c r="DZ741" s="40"/>
      <c r="EA741" s="40"/>
      <c r="EB741" s="40"/>
      <c r="EC741" s="40"/>
      <c r="ED741" s="40"/>
      <c r="EE741" s="40"/>
      <c r="EF741" s="40"/>
      <c r="EG741" s="40"/>
      <c r="EH741" s="40"/>
      <c r="EI741" s="40"/>
      <c r="EJ741" s="40"/>
      <c r="EK741" s="40"/>
      <c r="EL741" s="40"/>
      <c r="EM741" s="40"/>
      <c r="EN741" s="40"/>
      <c r="EO741" s="40"/>
      <c r="EP741" s="40"/>
      <c r="EQ741" s="40"/>
      <c r="ER741" s="40"/>
      <c r="ES741" s="40"/>
      <c r="ET741" s="40"/>
      <c r="EU741" s="40"/>
      <c r="EV741" s="40"/>
      <c r="EW741" s="40"/>
      <c r="EX741" s="40"/>
      <c r="EY741" s="40"/>
      <c r="EZ741" s="40"/>
      <c r="FA741" s="40"/>
      <c r="FB741" s="40"/>
      <c r="FC741" s="40"/>
      <c r="FD741" s="40"/>
      <c r="FE741" s="40"/>
      <c r="FF741" s="40"/>
      <c r="FG741" s="40"/>
      <c r="FH741" s="40"/>
      <c r="FI741" s="40"/>
      <c r="FJ741" s="40"/>
      <c r="FK741" s="40"/>
      <c r="FL741" s="40"/>
      <c r="FM741" s="40"/>
      <c r="FN741" s="40"/>
      <c r="FO741" s="40"/>
      <c r="FP741" s="40"/>
      <c r="FQ741" s="40"/>
      <c r="FR741" s="40"/>
      <c r="FS741" s="40"/>
      <c r="FT741" s="40"/>
      <c r="FU741" s="40"/>
      <c r="FV741" s="40"/>
      <c r="FW741" s="40"/>
      <c r="FX741" s="40"/>
      <c r="FY741" s="40"/>
      <c r="FZ741" s="40"/>
      <c r="GA741" s="40"/>
      <c r="GB741" s="40"/>
      <c r="GC741" s="40"/>
      <c r="GD741" s="40"/>
      <c r="GE741" s="40"/>
      <c r="GF741" s="40"/>
      <c r="GG741" s="40"/>
      <c r="GH741" s="40"/>
      <c r="GI741" s="40"/>
      <c r="GJ741" s="40"/>
      <c r="GK741" s="40"/>
      <c r="GL741" s="40"/>
      <c r="GM741" s="40"/>
      <c r="GN741" s="40"/>
      <c r="GO741" s="40"/>
      <c r="GP741" s="40"/>
      <c r="GQ741" s="40"/>
    </row>
    <row r="742" spans="1:199" x14ac:dyDescent="0.2">
      <c r="A742" s="140">
        <f t="shared" si="296"/>
        <v>44257</v>
      </c>
      <c r="B742" s="141">
        <f t="shared" ca="1" si="302"/>
        <v>162492.80249999999</v>
      </c>
      <c r="C742" s="142">
        <f t="shared" si="297"/>
        <v>150000</v>
      </c>
      <c r="D742" s="143">
        <f ca="1">IF(A742&lt;$B$1,VLOOKUP(A742,[1]DI!$A$4:$B$15000,2,FALSE),0)</f>
        <v>1.9000000000000006E-2</v>
      </c>
      <c r="E742" s="142">
        <f t="shared" ca="1" si="303"/>
        <v>7.4690000000000005E-5</v>
      </c>
      <c r="F742" s="144">
        <f t="shared" si="298"/>
        <v>1.03</v>
      </c>
      <c r="G742" s="145">
        <f t="shared" ca="1" si="290"/>
        <v>1.0000769306999999</v>
      </c>
      <c r="H742" s="142">
        <f ca="1">TRUNC(PRODUCT(G$10:G741),15)</f>
        <v>1.0832853503853499</v>
      </c>
      <c r="I742" s="142">
        <f t="shared" si="299"/>
        <v>1</v>
      </c>
      <c r="J742" s="142">
        <f t="shared" ca="1" si="291"/>
        <v>1.0832853499999999</v>
      </c>
      <c r="K742" s="142">
        <f t="shared" ca="1" si="292"/>
        <v>12492.8025</v>
      </c>
      <c r="L742" s="146">
        <f>IF(VLOOKUP(A742,$U$12:$AD$125,8)=VLOOKUP(A741,$U$12:$AD$125,8),0,VLOOKUP(A742,U$12:$AD$125,8))</f>
        <v>0</v>
      </c>
      <c r="M742" s="147">
        <f>IF(L742&gt;0,VLOOKUP(L742,T$12:$AC$125,7),0)</f>
        <v>0</v>
      </c>
      <c r="N742" s="142">
        <f t="shared" si="293"/>
        <v>0</v>
      </c>
      <c r="O742" s="142">
        <f t="shared" ca="1" si="294"/>
        <v>12492.8025</v>
      </c>
      <c r="P742" s="148" t="str">
        <f t="shared" si="300"/>
        <v>A+J=</v>
      </c>
      <c r="Q742" s="149">
        <f t="shared" si="301"/>
        <v>44266</v>
      </c>
      <c r="R742" s="12"/>
      <c r="S742" s="12"/>
      <c r="T742" s="12"/>
      <c r="U742" s="12"/>
      <c r="V742" s="12"/>
      <c r="W742" s="12"/>
      <c r="X742" s="12"/>
      <c r="Y742" s="12"/>
      <c r="Z742" s="12"/>
      <c r="AA742" s="12"/>
      <c r="AB742" s="12"/>
      <c r="AC742" s="12"/>
      <c r="AD742" s="12"/>
      <c r="AE742" s="12"/>
      <c r="AF742" s="113">
        <f t="shared" si="295"/>
        <v>44094</v>
      </c>
      <c r="AG742" s="18">
        <f t="shared" ca="1" si="304"/>
        <v>161123.5815</v>
      </c>
      <c r="AH742" s="18">
        <f t="shared" si="304"/>
        <v>150000</v>
      </c>
      <c r="AI742" s="6">
        <f t="shared" ca="1" si="304"/>
        <v>0</v>
      </c>
      <c r="AJ742" s="19">
        <f t="shared" ca="1" si="304"/>
        <v>0</v>
      </c>
      <c r="AK742" s="6">
        <f t="shared" si="304"/>
        <v>1.03</v>
      </c>
      <c r="AL742" s="113">
        <f t="shared" si="288"/>
        <v>44094</v>
      </c>
      <c r="AM742" s="19">
        <f t="shared" ca="1" si="305"/>
        <v>1.0741572100000001</v>
      </c>
      <c r="AN742" s="18">
        <f t="shared" ca="1" si="305"/>
        <v>11123.5815</v>
      </c>
      <c r="AO742" s="12">
        <f t="shared" si="305"/>
        <v>0</v>
      </c>
      <c r="AP742" s="20">
        <f t="shared" si="305"/>
        <v>0</v>
      </c>
      <c r="AQ742" s="18">
        <f t="shared" si="305"/>
        <v>0</v>
      </c>
      <c r="AR742" s="13" t="str">
        <f t="shared" si="305"/>
        <v>A+J=</v>
      </c>
      <c r="AS742" s="113">
        <f t="shared" si="305"/>
        <v>44266</v>
      </c>
      <c r="AT742" s="21"/>
      <c r="AU742" s="21"/>
      <c r="AV742" s="45"/>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1"/>
      <c r="GK742" s="21"/>
      <c r="GL742" s="21"/>
      <c r="GM742" s="21"/>
      <c r="GN742" s="21"/>
    </row>
    <row r="743" spans="1:199" x14ac:dyDescent="0.2">
      <c r="A743" s="140">
        <f t="shared" si="296"/>
        <v>44258</v>
      </c>
      <c r="B743" s="141">
        <f t="shared" ca="1" si="302"/>
        <v>162505.30350000001</v>
      </c>
      <c r="C743" s="142">
        <f t="shared" si="297"/>
        <v>150000</v>
      </c>
      <c r="D743" s="143">
        <f ca="1">IF(A743&lt;$B$1,VLOOKUP(A743,[1]DI!$A$4:$B$15000,2,FALSE),0)</f>
        <v>1.9000000000000006E-2</v>
      </c>
      <c r="E743" s="142">
        <f t="shared" ca="1" si="303"/>
        <v>7.4690000000000005E-5</v>
      </c>
      <c r="F743" s="144">
        <f t="shared" si="298"/>
        <v>1.03</v>
      </c>
      <c r="G743" s="145">
        <f t="shared" ca="1" si="290"/>
        <v>1.0000769306999999</v>
      </c>
      <c r="H743" s="142">
        <f ca="1">TRUNC(PRODUCT(G$10:G742),15)</f>
        <v>1.0833686882856499</v>
      </c>
      <c r="I743" s="142">
        <f t="shared" si="299"/>
        <v>1</v>
      </c>
      <c r="J743" s="142">
        <f t="shared" ca="1" si="291"/>
        <v>1.0833686899999999</v>
      </c>
      <c r="K743" s="142">
        <f t="shared" ca="1" si="292"/>
        <v>12505.3035</v>
      </c>
      <c r="L743" s="146">
        <f>IF(VLOOKUP(A743,$U$12:$AD$125,8)=VLOOKUP(A742,$U$12:$AD$125,8),0,VLOOKUP(A743,U$12:$AD$125,8))</f>
        <v>0</v>
      </c>
      <c r="M743" s="147">
        <f>IF(L743&gt;0,VLOOKUP(L743,T$12:$AC$125,7),0)</f>
        <v>0</v>
      </c>
      <c r="N743" s="142">
        <f t="shared" si="293"/>
        <v>0</v>
      </c>
      <c r="O743" s="142">
        <f t="shared" ca="1" si="294"/>
        <v>12505.3035</v>
      </c>
      <c r="P743" s="148" t="str">
        <f t="shared" si="300"/>
        <v>A+J=</v>
      </c>
      <c r="Q743" s="149">
        <f t="shared" si="301"/>
        <v>44266</v>
      </c>
      <c r="R743" s="12"/>
      <c r="S743" s="12"/>
      <c r="T743" s="12"/>
      <c r="U743" s="12"/>
      <c r="V743" s="12"/>
      <c r="W743" s="12"/>
      <c r="X743" s="12"/>
      <c r="Y743" s="12"/>
      <c r="Z743" s="12"/>
      <c r="AA743" s="12"/>
      <c r="AB743" s="12"/>
      <c r="AC743" s="12"/>
      <c r="AD743" s="12"/>
      <c r="AE743" s="12"/>
      <c r="AF743" s="113"/>
      <c r="AG743" s="18"/>
      <c r="AH743" s="18"/>
      <c r="AI743" s="6"/>
      <c r="AJ743" s="19"/>
      <c r="AK743" s="6"/>
      <c r="AL743" s="113"/>
      <c r="AM743" s="19"/>
      <c r="AN743" s="18"/>
      <c r="AO743" s="12"/>
      <c r="AP743" s="20"/>
      <c r="AQ743" s="18"/>
      <c r="AR743" s="13"/>
      <c r="AS743" s="113"/>
      <c r="AT743" s="21"/>
      <c r="AU743" s="21"/>
      <c r="AV743" s="45"/>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c r="GI743" s="21"/>
      <c r="GJ743" s="21"/>
      <c r="GK743" s="21"/>
      <c r="GL743" s="21"/>
      <c r="GM743" s="21"/>
      <c r="GN743" s="21"/>
    </row>
    <row r="744" spans="1:199" x14ac:dyDescent="0.2">
      <c r="A744" s="140">
        <f t="shared" si="296"/>
        <v>44259</v>
      </c>
      <c r="B744" s="141">
        <f t="shared" ca="1" si="302"/>
        <v>162517.8045</v>
      </c>
      <c r="C744" s="142">
        <f t="shared" si="297"/>
        <v>150000</v>
      </c>
      <c r="D744" s="143">
        <f ca="1">IF(A744&lt;$B$1,VLOOKUP(A744,[1]DI!$A$4:$B$15000,2,FALSE),0)</f>
        <v>1.9000000000000006E-2</v>
      </c>
      <c r="E744" s="142">
        <f t="shared" ca="1" si="303"/>
        <v>7.4690000000000005E-5</v>
      </c>
      <c r="F744" s="144">
        <f t="shared" si="298"/>
        <v>1.03</v>
      </c>
      <c r="G744" s="145">
        <f t="shared" ca="1" si="290"/>
        <v>1.0000769306999999</v>
      </c>
      <c r="H744" s="142">
        <f ca="1">TRUNC(PRODUCT(G$10:G743),15)</f>
        <v>1.0834520325971999</v>
      </c>
      <c r="I744" s="142">
        <f t="shared" si="299"/>
        <v>1</v>
      </c>
      <c r="J744" s="142">
        <f t="shared" ca="1" si="291"/>
        <v>1.0834520299999999</v>
      </c>
      <c r="K744" s="142">
        <f t="shared" ca="1" si="292"/>
        <v>12517.8045</v>
      </c>
      <c r="L744" s="146">
        <f>IF(VLOOKUP(A744,$U$12:$AD$125,8)=VLOOKUP(A743,$U$12:$AD$125,8),0,VLOOKUP(A744,U$12:$AD$125,8))</f>
        <v>0</v>
      </c>
      <c r="M744" s="147">
        <f>IF(L744&gt;0,VLOOKUP(L744,T$12:$AC$125,7),0)</f>
        <v>0</v>
      </c>
      <c r="N744" s="142">
        <f t="shared" si="293"/>
        <v>0</v>
      </c>
      <c r="O744" s="142">
        <f t="shared" ca="1" si="294"/>
        <v>12517.8045</v>
      </c>
      <c r="P744" s="148" t="str">
        <f t="shared" si="300"/>
        <v>A+J=</v>
      </c>
      <c r="Q744" s="149">
        <f t="shared" si="301"/>
        <v>44266</v>
      </c>
      <c r="R744" s="12"/>
      <c r="S744" s="12"/>
      <c r="T744" s="12"/>
      <c r="U744" s="12"/>
      <c r="V744" s="12"/>
      <c r="W744" s="12"/>
      <c r="X744" s="12"/>
      <c r="Y744" s="12"/>
      <c r="Z744" s="12"/>
      <c r="AA744" s="12"/>
      <c r="AB744" s="12"/>
      <c r="AC744" s="12"/>
      <c r="AD744" s="12"/>
      <c r="AE744" s="12"/>
      <c r="AF744" s="113" t="str">
        <f t="shared" ref="AF744:AS744" si="306">$B$6</f>
        <v>LF001900255</v>
      </c>
      <c r="AG744" s="12" t="str">
        <f t="shared" si="306"/>
        <v>LF001900255</v>
      </c>
      <c r="AH744" s="12" t="str">
        <f t="shared" si="306"/>
        <v>LF001900255</v>
      </c>
      <c r="AI744" s="12" t="str">
        <f t="shared" si="306"/>
        <v>LF001900255</v>
      </c>
      <c r="AJ744" s="12" t="str">
        <f t="shared" si="306"/>
        <v>LF001900255</v>
      </c>
      <c r="AK744" s="6" t="str">
        <f t="shared" si="306"/>
        <v>LF001900255</v>
      </c>
      <c r="AL744" s="113" t="str">
        <f t="shared" si="306"/>
        <v>LF001900255</v>
      </c>
      <c r="AM744" s="12" t="str">
        <f t="shared" si="306"/>
        <v>LF001900255</v>
      </c>
      <c r="AN744" s="12" t="str">
        <f t="shared" si="306"/>
        <v>LF001900255</v>
      </c>
      <c r="AO744" s="12" t="str">
        <f t="shared" si="306"/>
        <v>LF001900255</v>
      </c>
      <c r="AP744" s="20" t="str">
        <f t="shared" si="306"/>
        <v>LF001900255</v>
      </c>
      <c r="AQ744" s="12" t="str">
        <f t="shared" si="306"/>
        <v>LF001900255</v>
      </c>
      <c r="AR744" s="13" t="str">
        <f t="shared" si="306"/>
        <v>LF001900255</v>
      </c>
      <c r="AS744" s="113" t="str">
        <f t="shared" si="306"/>
        <v>LF001900255</v>
      </c>
      <c r="AT744" s="21"/>
      <c r="AU744" s="21"/>
      <c r="AV744" s="45"/>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c r="GI744" s="21"/>
      <c r="GJ744" s="21"/>
      <c r="GK744" s="21"/>
      <c r="GL744" s="21"/>
      <c r="GM744" s="21"/>
      <c r="GN744" s="21"/>
    </row>
    <row r="745" spans="1:199" x14ac:dyDescent="0.2">
      <c r="A745" s="140">
        <f t="shared" si="296"/>
        <v>44260</v>
      </c>
      <c r="B745" s="141">
        <f t="shared" ca="1" si="302"/>
        <v>162530.307</v>
      </c>
      <c r="C745" s="142">
        <f t="shared" si="297"/>
        <v>150000</v>
      </c>
      <c r="D745" s="143">
        <f ca="1">IF(A745&lt;$B$1,VLOOKUP(A745,[1]DI!$A$4:$B$15000,2,FALSE),0)</f>
        <v>1.9000000000000006E-2</v>
      </c>
      <c r="E745" s="142">
        <f t="shared" ca="1" si="303"/>
        <v>7.4690000000000005E-5</v>
      </c>
      <c r="F745" s="144">
        <f t="shared" si="298"/>
        <v>1.03</v>
      </c>
      <c r="G745" s="145">
        <f t="shared" ca="1" si="290"/>
        <v>1.0000769306999999</v>
      </c>
      <c r="H745" s="142">
        <f ca="1">TRUNC(PRODUCT(G$10:G744),15)</f>
        <v>1.0835353833204799</v>
      </c>
      <c r="I745" s="142">
        <f t="shared" si="299"/>
        <v>1</v>
      </c>
      <c r="J745" s="142">
        <f t="shared" ca="1" si="291"/>
        <v>1.08353538</v>
      </c>
      <c r="K745" s="142">
        <f t="shared" ca="1" si="292"/>
        <v>12530.307000000001</v>
      </c>
      <c r="L745" s="146">
        <f>IF(VLOOKUP(A745,$U$12:$AD$125,8)=VLOOKUP(A744,$U$12:$AD$125,8),0,VLOOKUP(A745,U$12:$AD$125,8))</f>
        <v>0</v>
      </c>
      <c r="M745" s="147">
        <f>IF(L745&gt;0,VLOOKUP(L745,T$12:$AC$125,7),0)</f>
        <v>0</v>
      </c>
      <c r="N745" s="142">
        <f t="shared" si="293"/>
        <v>0</v>
      </c>
      <c r="O745" s="142">
        <f t="shared" ca="1" si="294"/>
        <v>12530.307000000001</v>
      </c>
      <c r="P745" s="148" t="str">
        <f t="shared" si="300"/>
        <v>A+J=</v>
      </c>
      <c r="Q745" s="149">
        <f t="shared" si="301"/>
        <v>44266</v>
      </c>
      <c r="R745" s="12"/>
      <c r="S745" s="12"/>
      <c r="T745" s="12"/>
      <c r="U745" s="12"/>
      <c r="V745" s="12"/>
      <c r="W745" s="12"/>
      <c r="X745" s="12"/>
      <c r="Y745" s="12"/>
      <c r="Z745" s="12"/>
      <c r="AA745" s="12"/>
      <c r="AB745" s="12"/>
      <c r="AC745" s="12"/>
      <c r="AD745" s="12"/>
      <c r="AE745" s="12"/>
      <c r="AF745" s="65" t="s">
        <v>14</v>
      </c>
      <c r="AG745" s="4" t="s">
        <v>7</v>
      </c>
      <c r="AH745" s="4" t="s">
        <v>8</v>
      </c>
      <c r="AI745" s="41" t="s">
        <v>9</v>
      </c>
      <c r="AJ745" s="42" t="s">
        <v>9</v>
      </c>
      <c r="AK745" s="41" t="s">
        <v>9</v>
      </c>
      <c r="AL745" s="115" t="s">
        <v>14</v>
      </c>
      <c r="AM745" s="42" t="s">
        <v>9</v>
      </c>
      <c r="AN745" s="4" t="s">
        <v>10</v>
      </c>
      <c r="AO745" s="9" t="s">
        <v>11</v>
      </c>
      <c r="AP745" s="43" t="s">
        <v>12</v>
      </c>
      <c r="AQ745" s="4" t="s">
        <v>12</v>
      </c>
      <c r="AR745" s="44" t="s">
        <v>13</v>
      </c>
      <c r="AS745" s="65" t="s">
        <v>13</v>
      </c>
      <c r="AT745" s="21"/>
      <c r="AU745" s="21"/>
      <c r="AV745" s="45"/>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1"/>
      <c r="GK745" s="21"/>
      <c r="GL745" s="21"/>
      <c r="GM745" s="21"/>
      <c r="GN745" s="21"/>
    </row>
    <row r="746" spans="1:199" x14ac:dyDescent="0.2">
      <c r="A746" s="140">
        <f t="shared" si="296"/>
        <v>44261</v>
      </c>
      <c r="B746" s="141">
        <f t="shared" ca="1" si="302"/>
        <v>162542.81099999999</v>
      </c>
      <c r="C746" s="142">
        <f t="shared" si="297"/>
        <v>150000</v>
      </c>
      <c r="D746" s="143">
        <f ca="1">IF(A746&lt;$B$1,VLOOKUP(A746,[1]DI!$A$4:$B$15000,2,FALSE),0)</f>
        <v>0</v>
      </c>
      <c r="E746" s="142">
        <f t="shared" ca="1" si="303"/>
        <v>0</v>
      </c>
      <c r="F746" s="144">
        <f t="shared" si="298"/>
        <v>1.03</v>
      </c>
      <c r="G746" s="145">
        <f t="shared" ca="1" si="290"/>
        <v>1</v>
      </c>
      <c r="H746" s="142">
        <f ca="1">TRUNC(PRODUCT(G$10:G745),15)</f>
        <v>1.083618740456</v>
      </c>
      <c r="I746" s="142">
        <f t="shared" si="299"/>
        <v>1</v>
      </c>
      <c r="J746" s="142">
        <f t="shared" ca="1" si="291"/>
        <v>1.0836187399999999</v>
      </c>
      <c r="K746" s="142">
        <f t="shared" ca="1" si="292"/>
        <v>12542.811</v>
      </c>
      <c r="L746" s="146">
        <f>IF(VLOOKUP(A746,$U$12:$AD$125,8)=VLOOKUP(A745,$U$12:$AD$125,8),0,VLOOKUP(A746,U$12:$AD$125,8))</f>
        <v>0</v>
      </c>
      <c r="M746" s="147">
        <f>IF(L746&gt;0,VLOOKUP(L746,T$12:$AC$125,7),0)</f>
        <v>0</v>
      </c>
      <c r="N746" s="142">
        <f t="shared" si="293"/>
        <v>0</v>
      </c>
      <c r="O746" s="142">
        <f t="shared" ca="1" si="294"/>
        <v>12542.811</v>
      </c>
      <c r="P746" s="148" t="str">
        <f t="shared" si="300"/>
        <v>A+J=</v>
      </c>
      <c r="Q746" s="149">
        <f t="shared" si="301"/>
        <v>44266</v>
      </c>
      <c r="R746" s="12"/>
      <c r="S746" s="12"/>
      <c r="T746" s="12"/>
      <c r="U746" s="12"/>
      <c r="V746" s="12"/>
      <c r="W746" s="12"/>
      <c r="X746" s="12"/>
      <c r="Y746" s="12"/>
      <c r="Z746" s="12"/>
      <c r="AA746" s="12"/>
      <c r="AB746" s="12"/>
      <c r="AC746" s="12"/>
      <c r="AD746" s="12"/>
      <c r="AE746" s="12"/>
      <c r="AF746" s="65" t="s">
        <v>66</v>
      </c>
      <c r="AG746" s="18" t="str">
        <f>$B$6</f>
        <v>LF001900255</v>
      </c>
      <c r="AH746" s="4" t="s">
        <v>16</v>
      </c>
      <c r="AI746" s="24" t="s">
        <v>17</v>
      </c>
      <c r="AJ746" s="7"/>
      <c r="AK746" s="24" t="s">
        <v>18</v>
      </c>
      <c r="AL746" s="65"/>
      <c r="AM746" s="7"/>
      <c r="AN746" s="4"/>
      <c r="AO746" s="9"/>
      <c r="AP746" s="43"/>
      <c r="AQ746" s="4"/>
      <c r="AR746" s="44" t="s">
        <v>21</v>
      </c>
      <c r="AS746" s="65" t="s">
        <v>21</v>
      </c>
      <c r="AT746" s="21"/>
      <c r="AU746" s="21"/>
      <c r="AV746" s="45"/>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1"/>
      <c r="GK746" s="21"/>
      <c r="GL746" s="21"/>
      <c r="GM746" s="21"/>
      <c r="GN746" s="21"/>
    </row>
    <row r="747" spans="1:199" x14ac:dyDescent="0.2">
      <c r="A747" s="140">
        <f t="shared" si="296"/>
        <v>44262</v>
      </c>
      <c r="B747" s="141">
        <f t="shared" ca="1" si="302"/>
        <v>162542.81099999999</v>
      </c>
      <c r="C747" s="142">
        <f t="shared" si="297"/>
        <v>150000</v>
      </c>
      <c r="D747" s="143">
        <f ca="1">IF(A747&lt;$B$1,VLOOKUP(A747,[1]DI!$A$4:$B$15000,2,FALSE),0)</f>
        <v>0</v>
      </c>
      <c r="E747" s="142">
        <f t="shared" ca="1" si="303"/>
        <v>0</v>
      </c>
      <c r="F747" s="144">
        <f t="shared" si="298"/>
        <v>1.03</v>
      </c>
      <c r="G747" s="145">
        <f t="shared" ca="1" si="290"/>
        <v>1</v>
      </c>
      <c r="H747" s="142">
        <f ca="1">TRUNC(PRODUCT(G$10:G746),15)</f>
        <v>1.083618740456</v>
      </c>
      <c r="I747" s="142">
        <f t="shared" si="299"/>
        <v>1</v>
      </c>
      <c r="J747" s="142">
        <f t="shared" ca="1" si="291"/>
        <v>1.0836187399999999</v>
      </c>
      <c r="K747" s="142">
        <f t="shared" ca="1" si="292"/>
        <v>12542.811</v>
      </c>
      <c r="L747" s="146">
        <f>IF(VLOOKUP(A747,$U$12:$AD$125,8)=VLOOKUP(A746,$U$12:$AD$125,8),0,VLOOKUP(A747,U$12:$AD$125,8))</f>
        <v>0</v>
      </c>
      <c r="M747" s="147">
        <f>IF(L747&gt;0,VLOOKUP(L747,T$12:$AC$125,7),0)</f>
        <v>0</v>
      </c>
      <c r="N747" s="142">
        <f t="shared" si="293"/>
        <v>0</v>
      </c>
      <c r="O747" s="142">
        <f t="shared" ca="1" si="294"/>
        <v>12542.811</v>
      </c>
      <c r="P747" s="148" t="str">
        <f t="shared" si="300"/>
        <v>A+J=</v>
      </c>
      <c r="Q747" s="149">
        <f t="shared" si="301"/>
        <v>44266</v>
      </c>
      <c r="R747" s="12"/>
      <c r="S747" s="12"/>
      <c r="T747" s="12"/>
      <c r="U747" s="12"/>
      <c r="V747" s="12"/>
      <c r="W747" s="12"/>
      <c r="X747" s="12"/>
      <c r="Y747" s="12"/>
      <c r="Z747" s="12"/>
      <c r="AA747" s="12"/>
      <c r="AB747" s="12"/>
      <c r="AC747" s="12"/>
      <c r="AD747" s="12"/>
      <c r="AE747" s="12"/>
      <c r="AF747" s="65" t="s">
        <v>66</v>
      </c>
      <c r="AG747" s="18"/>
      <c r="AH747" s="4"/>
      <c r="AI747" s="24"/>
      <c r="AJ747" s="7"/>
      <c r="AK747" s="24"/>
      <c r="AL747" s="65"/>
      <c r="AM747" s="7"/>
      <c r="AN747" s="4"/>
      <c r="AO747" s="9"/>
      <c r="AP747" s="43"/>
      <c r="AQ747" s="4"/>
      <c r="AR747" s="44" t="s">
        <v>25</v>
      </c>
      <c r="AS747" s="65" t="s">
        <v>14</v>
      </c>
      <c r="AT747" s="21"/>
      <c r="AU747" s="21"/>
      <c r="AV747" s="45"/>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c r="GI747" s="21"/>
      <c r="GJ747" s="21"/>
      <c r="GK747" s="21"/>
      <c r="GL747" s="21"/>
      <c r="GM747" s="21"/>
      <c r="GN747" s="21"/>
    </row>
    <row r="748" spans="1:199" x14ac:dyDescent="0.2">
      <c r="A748" s="140">
        <f t="shared" si="296"/>
        <v>44263</v>
      </c>
      <c r="B748" s="141">
        <f t="shared" ca="1" si="302"/>
        <v>162542.81099999999</v>
      </c>
      <c r="C748" s="142">
        <f t="shared" si="297"/>
        <v>150000</v>
      </c>
      <c r="D748" s="143">
        <f ca="1">IF(A748&lt;$B$1,VLOOKUP(A748,[1]DI!$A$4:$B$15000,2,FALSE),0)</f>
        <v>1.9000000000000006E-2</v>
      </c>
      <c r="E748" s="142">
        <f t="shared" ca="1" si="303"/>
        <v>7.4690000000000005E-5</v>
      </c>
      <c r="F748" s="144">
        <f t="shared" si="298"/>
        <v>1.03</v>
      </c>
      <c r="G748" s="145">
        <f t="shared" ca="1" si="290"/>
        <v>1.0000769306999999</v>
      </c>
      <c r="H748" s="142">
        <f ca="1">TRUNC(PRODUCT(G$10:G747),15)</f>
        <v>1.083618740456</v>
      </c>
      <c r="I748" s="142">
        <f t="shared" si="299"/>
        <v>1</v>
      </c>
      <c r="J748" s="142">
        <f t="shared" ca="1" si="291"/>
        <v>1.0836187399999999</v>
      </c>
      <c r="K748" s="142">
        <f t="shared" ca="1" si="292"/>
        <v>12542.811</v>
      </c>
      <c r="L748" s="146">
        <f>IF(VLOOKUP(A748,$U$12:$AD$125,8)=VLOOKUP(A747,$U$12:$AD$125,8),0,VLOOKUP(A748,U$12:$AD$125,8))</f>
        <v>0</v>
      </c>
      <c r="M748" s="147">
        <f>IF(L748&gt;0,VLOOKUP(L748,T$12:$AC$125,7),0)</f>
        <v>0</v>
      </c>
      <c r="N748" s="142">
        <f t="shared" si="293"/>
        <v>0</v>
      </c>
      <c r="O748" s="142">
        <f t="shared" ca="1" si="294"/>
        <v>12542.811</v>
      </c>
      <c r="P748" s="148" t="str">
        <f t="shared" si="300"/>
        <v>A+J=</v>
      </c>
      <c r="Q748" s="149">
        <f t="shared" si="301"/>
        <v>44266</v>
      </c>
      <c r="R748" s="12"/>
      <c r="S748" s="12"/>
      <c r="T748" s="12"/>
      <c r="U748" s="12"/>
      <c r="V748" s="12"/>
      <c r="W748" s="12"/>
      <c r="X748" s="12"/>
      <c r="Y748" s="12"/>
      <c r="Z748" s="12"/>
      <c r="AA748" s="12"/>
      <c r="AB748" s="12"/>
      <c r="AC748" s="12"/>
      <c r="AD748" s="12"/>
      <c r="AE748" s="12"/>
      <c r="AF748" s="65"/>
      <c r="AG748" s="4" t="s">
        <v>27</v>
      </c>
      <c r="AH748" s="4" t="s">
        <v>27</v>
      </c>
      <c r="AI748" s="24" t="s">
        <v>28</v>
      </c>
      <c r="AJ748" s="7" t="s">
        <v>29</v>
      </c>
      <c r="AK748" s="6" t="s">
        <v>30</v>
      </c>
      <c r="AL748" s="113"/>
      <c r="AM748" s="19" t="s">
        <v>33</v>
      </c>
      <c r="AN748" s="4" t="s">
        <v>27</v>
      </c>
      <c r="AO748" s="9"/>
      <c r="AP748" s="43" t="s">
        <v>34</v>
      </c>
      <c r="AQ748" s="4" t="s">
        <v>27</v>
      </c>
      <c r="AR748" s="44" t="s">
        <v>35</v>
      </c>
      <c r="AS748" s="113"/>
      <c r="AT748" s="21"/>
      <c r="AU748" s="21"/>
      <c r="AV748" s="45"/>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c r="GI748" s="21"/>
      <c r="GJ748" s="21"/>
      <c r="GK748" s="21"/>
      <c r="GL748" s="21"/>
      <c r="GM748" s="21"/>
      <c r="GN748" s="21"/>
    </row>
    <row r="749" spans="1:199" x14ac:dyDescent="0.2">
      <c r="A749" s="140">
        <f t="shared" si="296"/>
        <v>44264</v>
      </c>
      <c r="B749" s="141">
        <f t="shared" ca="1" si="302"/>
        <v>162555.315</v>
      </c>
      <c r="C749" s="142">
        <f t="shared" si="297"/>
        <v>150000</v>
      </c>
      <c r="D749" s="143">
        <f ca="1">IF(A749&lt;$B$1,VLOOKUP(A749,[1]DI!$A$4:$B$15000,2,FALSE),0)</f>
        <v>1.9000000000000006E-2</v>
      </c>
      <c r="E749" s="142">
        <f t="shared" ca="1" si="303"/>
        <v>7.4690000000000005E-5</v>
      </c>
      <c r="F749" s="144">
        <f t="shared" si="298"/>
        <v>1.03</v>
      </c>
      <c r="G749" s="145">
        <f t="shared" ca="1" si="290"/>
        <v>1.0000769306999999</v>
      </c>
      <c r="H749" s="142">
        <f ca="1">TRUNC(PRODUCT(G$10:G748),15)</f>
        <v>1.0837021040042301</v>
      </c>
      <c r="I749" s="142">
        <f t="shared" si="299"/>
        <v>1</v>
      </c>
      <c r="J749" s="142">
        <f t="shared" ca="1" si="291"/>
        <v>1.0837021</v>
      </c>
      <c r="K749" s="142">
        <f t="shared" ca="1" si="292"/>
        <v>12555.315000000001</v>
      </c>
      <c r="L749" s="146">
        <f>IF(VLOOKUP(A749,$U$12:$AD$125,8)=VLOOKUP(A748,$U$12:$AD$125,8),0,VLOOKUP(A749,U$12:$AD$125,8))</f>
        <v>0</v>
      </c>
      <c r="M749" s="147">
        <f>IF(L749&gt;0,VLOOKUP(L749,T$12:$AC$125,7),0)</f>
        <v>0</v>
      </c>
      <c r="N749" s="142">
        <f t="shared" si="293"/>
        <v>0</v>
      </c>
      <c r="O749" s="142">
        <f t="shared" ca="1" si="294"/>
        <v>12555.315000000001</v>
      </c>
      <c r="P749" s="148" t="str">
        <f t="shared" si="300"/>
        <v>A+J=</v>
      </c>
      <c r="Q749" s="149">
        <f t="shared" si="301"/>
        <v>44266</v>
      </c>
      <c r="R749" s="12"/>
      <c r="S749" s="12"/>
      <c r="T749" s="12"/>
      <c r="U749" s="12"/>
      <c r="V749" s="12"/>
      <c r="W749" s="12"/>
      <c r="X749" s="12"/>
      <c r="Y749" s="12"/>
      <c r="Z749" s="12"/>
      <c r="AA749" s="12"/>
      <c r="AB749" s="12"/>
      <c r="AC749" s="12"/>
      <c r="AD749" s="12"/>
      <c r="AE749" s="12"/>
      <c r="AF749" s="113"/>
      <c r="AG749" s="18"/>
      <c r="AH749" s="18"/>
      <c r="AI749" s="6"/>
      <c r="AJ749" s="19"/>
      <c r="AK749" s="6"/>
      <c r="AL749" s="113"/>
      <c r="AM749" s="19"/>
      <c r="AN749" s="18"/>
      <c r="AO749" s="12"/>
      <c r="AP749" s="20"/>
      <c r="AQ749" s="18"/>
      <c r="AR749" s="13"/>
      <c r="AS749" s="116"/>
      <c r="AT749" s="21"/>
      <c r="AU749" s="21"/>
      <c r="AV749" s="45"/>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c r="GI749" s="21"/>
      <c r="GJ749" s="21"/>
      <c r="GK749" s="21"/>
      <c r="GL749" s="21"/>
      <c r="GM749" s="21"/>
      <c r="GN749" s="21"/>
    </row>
    <row r="750" spans="1:199" x14ac:dyDescent="0.2">
      <c r="A750" s="140">
        <f t="shared" si="296"/>
        <v>44265</v>
      </c>
      <c r="B750" s="141">
        <f t="shared" ca="1" si="302"/>
        <v>162567.8205</v>
      </c>
      <c r="C750" s="142">
        <f t="shared" si="297"/>
        <v>150000</v>
      </c>
      <c r="D750" s="143">
        <f ca="1">IF(A750&lt;$B$1,VLOOKUP(A750,[1]DI!$A$4:$B$15000,2,FALSE),0)</f>
        <v>1.9000000000000006E-2</v>
      </c>
      <c r="E750" s="142">
        <f t="shared" ca="1" si="303"/>
        <v>7.4690000000000005E-5</v>
      </c>
      <c r="F750" s="144">
        <f t="shared" si="298"/>
        <v>1.03</v>
      </c>
      <c r="G750" s="145">
        <f t="shared" ca="1" si="290"/>
        <v>1.0000769306999999</v>
      </c>
      <c r="H750" s="142">
        <f ca="1">TRUNC(PRODUCT(G$10:G749),15)</f>
        <v>1.08378547396569</v>
      </c>
      <c r="I750" s="142">
        <f t="shared" si="299"/>
        <v>1</v>
      </c>
      <c r="J750" s="142">
        <f t="shared" ca="1" si="291"/>
        <v>1.08378547</v>
      </c>
      <c r="K750" s="142">
        <f t="shared" ca="1" si="292"/>
        <v>12567.8205</v>
      </c>
      <c r="L750" s="146">
        <f>IF(VLOOKUP(A750,$U$12:$AD$125,8)=VLOOKUP(A749,$U$12:$AD$125,8),0,VLOOKUP(A750,U$12:$AD$125,8))</f>
        <v>0</v>
      </c>
      <c r="M750" s="147">
        <f>IF(L750&gt;0,VLOOKUP(L750,T$12:$AC$125,7),0)</f>
        <v>0</v>
      </c>
      <c r="N750" s="142">
        <f t="shared" si="293"/>
        <v>0</v>
      </c>
      <c r="O750" s="142">
        <f t="shared" ca="1" si="294"/>
        <v>12567.8205</v>
      </c>
      <c r="P750" s="148" t="str">
        <f t="shared" si="300"/>
        <v>A+J=</v>
      </c>
      <c r="Q750" s="149">
        <f t="shared" si="301"/>
        <v>44266</v>
      </c>
      <c r="R750" s="12"/>
      <c r="S750" s="12"/>
      <c r="T750" s="12"/>
      <c r="U750" s="12"/>
      <c r="V750" s="12"/>
      <c r="W750" s="12"/>
      <c r="X750" s="12"/>
      <c r="Y750" s="12"/>
      <c r="Z750" s="12"/>
      <c r="AA750" s="12"/>
      <c r="AB750" s="12"/>
      <c r="AC750" s="12"/>
      <c r="AD750" s="12"/>
      <c r="AE750" s="12"/>
      <c r="AF750" s="113">
        <f>(AF742+1)</f>
        <v>44095</v>
      </c>
      <c r="AG750" s="18">
        <f t="shared" ref="AG750:AK765" ca="1" si="307">VLOOKUP($AF750,$A$10:$Q$3625,(AG$1)+1)</f>
        <v>161123.5815</v>
      </c>
      <c r="AH750" s="18">
        <f t="shared" si="307"/>
        <v>150000</v>
      </c>
      <c r="AI750" s="6">
        <f t="shared" ca="1" si="307"/>
        <v>1.9000000000000006E-2</v>
      </c>
      <c r="AJ750" s="19">
        <f t="shared" ca="1" si="307"/>
        <v>7.4690000000000005E-5</v>
      </c>
      <c r="AK750" s="6">
        <f t="shared" si="307"/>
        <v>1.03</v>
      </c>
      <c r="AL750" s="113">
        <f t="shared" ref="AL750:AL779" si="308">AF750</f>
        <v>44095</v>
      </c>
      <c r="AM750" s="19">
        <f t="shared" ref="AM750:AS765" ca="1" si="309">VLOOKUP($AF750,$A$10:$Q$3625,(AM$1)+1)</f>
        <v>1.0741572100000001</v>
      </c>
      <c r="AN750" s="18">
        <f t="shared" ca="1" si="309"/>
        <v>11123.5815</v>
      </c>
      <c r="AO750" s="12">
        <f t="shared" si="309"/>
        <v>0</v>
      </c>
      <c r="AP750" s="20">
        <f t="shared" si="309"/>
        <v>0</v>
      </c>
      <c r="AQ750" s="18">
        <f t="shared" si="309"/>
        <v>0</v>
      </c>
      <c r="AR750" s="13" t="str">
        <f t="shared" si="309"/>
        <v>A+J=</v>
      </c>
      <c r="AS750" s="113">
        <f t="shared" si="309"/>
        <v>44266</v>
      </c>
      <c r="AT750" s="21"/>
      <c r="AU750" s="21"/>
      <c r="AV750" s="45"/>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row>
    <row r="751" spans="1:199" x14ac:dyDescent="0.2">
      <c r="A751" s="140">
        <f t="shared" si="296"/>
        <v>44266</v>
      </c>
      <c r="B751" s="141">
        <f t="shared" ca="1" si="302"/>
        <v>162580.32750000001</v>
      </c>
      <c r="C751" s="142">
        <f t="shared" si="297"/>
        <v>150000</v>
      </c>
      <c r="D751" s="143">
        <f ca="1">IF(A751&lt;$B$1,VLOOKUP(A751,[1]DI!$A$4:$B$15000,2,FALSE),0)</f>
        <v>1.9000000000000006E-2</v>
      </c>
      <c r="E751" s="142">
        <f t="shared" ca="1" si="303"/>
        <v>7.4690000000000005E-5</v>
      </c>
      <c r="F751" s="144">
        <f t="shared" si="298"/>
        <v>1.03</v>
      </c>
      <c r="G751" s="145">
        <f t="shared" ca="1" si="290"/>
        <v>1.0000769306999999</v>
      </c>
      <c r="H751" s="142">
        <f ca="1">TRUNC(PRODUCT(G$10:G750),15)</f>
        <v>1.08386885034085</v>
      </c>
      <c r="I751" s="142">
        <f t="shared" si="299"/>
        <v>1</v>
      </c>
      <c r="J751" s="142">
        <f t="shared" ca="1" si="291"/>
        <v>1.08386885</v>
      </c>
      <c r="K751" s="142">
        <f t="shared" ca="1" si="292"/>
        <v>12580.327499999999</v>
      </c>
      <c r="L751" s="146">
        <f>IF(VLOOKUP(A751,$U$12:$AD$125,8)=VLOOKUP(A750,$U$12:$AD$125,8),0,VLOOKUP(A751,U$12:$AD$125,8))</f>
        <v>1</v>
      </c>
      <c r="M751" s="147">
        <f>IF(L751&gt;0,VLOOKUP(L751,T$12:$AC$125,7),0)</f>
        <v>1</v>
      </c>
      <c r="N751" s="142">
        <f t="shared" si="293"/>
        <v>150000</v>
      </c>
      <c r="O751" s="142">
        <f t="shared" ca="1" si="294"/>
        <v>162580.32750000001</v>
      </c>
      <c r="P751" s="148" t="str">
        <f t="shared" si="300"/>
        <v>A+J=</v>
      </c>
      <c r="Q751" s="149">
        <f t="shared" si="301"/>
        <v>44266</v>
      </c>
      <c r="R751" s="12"/>
      <c r="S751" s="12"/>
      <c r="T751" s="12"/>
      <c r="U751" s="12"/>
      <c r="V751" s="12"/>
      <c r="W751" s="12"/>
      <c r="X751" s="12"/>
      <c r="Y751" s="12"/>
      <c r="Z751" s="12"/>
      <c r="AA751" s="12"/>
      <c r="AB751" s="12"/>
      <c r="AC751" s="12"/>
      <c r="AD751" s="12"/>
      <c r="AE751" s="12"/>
      <c r="AF751" s="113">
        <f t="shared" ref="AF751:AF779" si="310">(AF750+1)</f>
        <v>44096</v>
      </c>
      <c r="AG751" s="18">
        <f t="shared" ca="1" si="307"/>
        <v>161135.97750000001</v>
      </c>
      <c r="AH751" s="18">
        <f t="shared" si="307"/>
        <v>150000</v>
      </c>
      <c r="AI751" s="6">
        <f t="shared" ca="1" si="307"/>
        <v>1.9000000000000006E-2</v>
      </c>
      <c r="AJ751" s="19">
        <f t="shared" ca="1" si="307"/>
        <v>7.4690000000000005E-5</v>
      </c>
      <c r="AK751" s="6">
        <f t="shared" si="307"/>
        <v>1.03</v>
      </c>
      <c r="AL751" s="113">
        <f t="shared" si="308"/>
        <v>44096</v>
      </c>
      <c r="AM751" s="19">
        <f t="shared" ca="1" si="309"/>
        <v>1.0742398500000001</v>
      </c>
      <c r="AN751" s="18">
        <f t="shared" ca="1" si="309"/>
        <v>11135.977500000001</v>
      </c>
      <c r="AO751" s="12">
        <f t="shared" si="309"/>
        <v>0</v>
      </c>
      <c r="AP751" s="20">
        <f t="shared" si="309"/>
        <v>0</v>
      </c>
      <c r="AQ751" s="18">
        <f t="shared" si="309"/>
        <v>0</v>
      </c>
      <c r="AR751" s="13" t="str">
        <f t="shared" si="309"/>
        <v>A+J=</v>
      </c>
      <c r="AS751" s="113">
        <f t="shared" si="309"/>
        <v>44266</v>
      </c>
      <c r="AT751" s="21"/>
      <c r="AU751" s="21"/>
      <c r="AV751" s="45"/>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c r="GI751" s="21"/>
      <c r="GJ751" s="21"/>
      <c r="GK751" s="21"/>
      <c r="GL751" s="21"/>
      <c r="GM751" s="21"/>
      <c r="GN751" s="21"/>
    </row>
    <row r="752" spans="1:199" x14ac:dyDescent="0.2">
      <c r="A752" s="140"/>
      <c r="B752" s="141"/>
      <c r="C752" s="142"/>
      <c r="D752" s="143"/>
      <c r="E752" s="142"/>
      <c r="F752" s="144"/>
      <c r="G752" s="145"/>
      <c r="H752" s="142"/>
      <c r="I752" s="142"/>
      <c r="J752" s="142"/>
      <c r="K752" s="142"/>
      <c r="L752" s="146"/>
      <c r="M752" s="147"/>
      <c r="N752" s="142"/>
      <c r="O752" s="142"/>
      <c r="P752" s="148"/>
      <c r="Q752" s="149"/>
      <c r="R752" s="12"/>
      <c r="S752" s="12"/>
      <c r="T752" s="12"/>
      <c r="U752" s="12"/>
      <c r="V752" s="12"/>
      <c r="W752" s="12"/>
      <c r="X752" s="12"/>
      <c r="Y752" s="12"/>
      <c r="Z752" s="12"/>
      <c r="AA752" s="12"/>
      <c r="AB752" s="12"/>
      <c r="AC752" s="12"/>
      <c r="AD752" s="12"/>
      <c r="AE752" s="12"/>
      <c r="AF752" s="113">
        <f t="shared" si="310"/>
        <v>44097</v>
      </c>
      <c r="AG752" s="18">
        <f t="shared" ca="1" si="307"/>
        <v>161148.37349999999</v>
      </c>
      <c r="AH752" s="18">
        <f t="shared" si="307"/>
        <v>150000</v>
      </c>
      <c r="AI752" s="6">
        <f t="shared" ca="1" si="307"/>
        <v>1.9000000000000006E-2</v>
      </c>
      <c r="AJ752" s="19">
        <f t="shared" ca="1" si="307"/>
        <v>7.4690000000000005E-5</v>
      </c>
      <c r="AK752" s="6">
        <f t="shared" si="307"/>
        <v>1.03</v>
      </c>
      <c r="AL752" s="113">
        <f t="shared" si="308"/>
        <v>44097</v>
      </c>
      <c r="AM752" s="19">
        <f t="shared" ca="1" si="309"/>
        <v>1.0743224899999999</v>
      </c>
      <c r="AN752" s="18">
        <f t="shared" ca="1" si="309"/>
        <v>11148.3735</v>
      </c>
      <c r="AO752" s="12">
        <f t="shared" si="309"/>
        <v>0</v>
      </c>
      <c r="AP752" s="20">
        <f t="shared" si="309"/>
        <v>0</v>
      </c>
      <c r="AQ752" s="18">
        <f t="shared" si="309"/>
        <v>0</v>
      </c>
      <c r="AR752" s="13" t="str">
        <f t="shared" si="309"/>
        <v>A+J=</v>
      </c>
      <c r="AS752" s="113">
        <f t="shared" si="309"/>
        <v>44266</v>
      </c>
      <c r="AT752" s="21"/>
      <c r="AU752" s="21"/>
      <c r="AV752" s="45"/>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c r="GI752" s="21"/>
      <c r="GJ752" s="21"/>
      <c r="GK752" s="21"/>
      <c r="GL752" s="21"/>
      <c r="GM752" s="21"/>
      <c r="GN752" s="21"/>
    </row>
    <row r="753" spans="1:196" x14ac:dyDescent="0.2">
      <c r="A753" s="140"/>
      <c r="B753" s="141"/>
      <c r="C753" s="142"/>
      <c r="D753" s="143"/>
      <c r="E753" s="142"/>
      <c r="F753" s="144"/>
      <c r="G753" s="145"/>
      <c r="H753" s="142"/>
      <c r="I753" s="142"/>
      <c r="J753" s="142"/>
      <c r="K753" s="142"/>
      <c r="L753" s="146"/>
      <c r="M753" s="147"/>
      <c r="N753" s="142"/>
      <c r="O753" s="142"/>
      <c r="P753" s="148"/>
      <c r="Q753" s="149"/>
      <c r="R753" s="12"/>
      <c r="S753" s="12"/>
      <c r="T753" s="12"/>
      <c r="U753" s="12"/>
      <c r="V753" s="12"/>
      <c r="W753" s="12"/>
      <c r="X753" s="12"/>
      <c r="Y753" s="12"/>
      <c r="Z753" s="12"/>
      <c r="AA753" s="12"/>
      <c r="AB753" s="12"/>
      <c r="AC753" s="12"/>
      <c r="AD753" s="12"/>
      <c r="AE753" s="12"/>
      <c r="AF753" s="113">
        <f t="shared" si="310"/>
        <v>44098</v>
      </c>
      <c r="AG753" s="18">
        <f t="shared" ca="1" si="307"/>
        <v>161160.77100000001</v>
      </c>
      <c r="AH753" s="18">
        <f t="shared" si="307"/>
        <v>150000</v>
      </c>
      <c r="AI753" s="6">
        <f t="shared" ca="1" si="307"/>
        <v>1.9000000000000006E-2</v>
      </c>
      <c r="AJ753" s="19">
        <f t="shared" ca="1" si="307"/>
        <v>7.4690000000000005E-5</v>
      </c>
      <c r="AK753" s="6">
        <f t="shared" si="307"/>
        <v>1.03</v>
      </c>
      <c r="AL753" s="113">
        <f t="shared" si="308"/>
        <v>44098</v>
      </c>
      <c r="AM753" s="19">
        <f t="shared" ca="1" si="309"/>
        <v>1.0744051400000001</v>
      </c>
      <c r="AN753" s="18">
        <f t="shared" ca="1" si="309"/>
        <v>11160.771000000001</v>
      </c>
      <c r="AO753" s="12">
        <f t="shared" si="309"/>
        <v>0</v>
      </c>
      <c r="AP753" s="20">
        <f t="shared" si="309"/>
        <v>0</v>
      </c>
      <c r="AQ753" s="18">
        <f t="shared" si="309"/>
        <v>0</v>
      </c>
      <c r="AR753" s="13" t="str">
        <f t="shared" si="309"/>
        <v>A+J=</v>
      </c>
      <c r="AS753" s="113">
        <f t="shared" si="309"/>
        <v>44266</v>
      </c>
      <c r="AT753" s="21"/>
      <c r="AU753" s="21"/>
      <c r="AV753" s="45"/>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c r="GI753" s="21"/>
      <c r="GJ753" s="21"/>
      <c r="GK753" s="21"/>
      <c r="GL753" s="21"/>
      <c r="GM753" s="21"/>
      <c r="GN753" s="21"/>
    </row>
    <row r="754" spans="1:196" x14ac:dyDescent="0.2">
      <c r="A754" s="140"/>
      <c r="B754" s="141"/>
      <c r="C754" s="142"/>
      <c r="D754" s="143"/>
      <c r="E754" s="142"/>
      <c r="F754" s="144"/>
      <c r="G754" s="145"/>
      <c r="H754" s="142"/>
      <c r="I754" s="142"/>
      <c r="J754" s="142"/>
      <c r="K754" s="142"/>
      <c r="L754" s="146"/>
      <c r="M754" s="147"/>
      <c r="N754" s="142"/>
      <c r="O754" s="142"/>
      <c r="P754" s="148"/>
      <c r="Q754" s="149"/>
      <c r="R754" s="12"/>
      <c r="S754" s="12"/>
      <c r="T754" s="12"/>
      <c r="U754" s="12"/>
      <c r="V754" s="12"/>
      <c r="W754" s="12"/>
      <c r="X754" s="12"/>
      <c r="Y754" s="12"/>
      <c r="Z754" s="12"/>
      <c r="AA754" s="12"/>
      <c r="AB754" s="12"/>
      <c r="AC754" s="12"/>
      <c r="AD754" s="12"/>
      <c r="AE754" s="12"/>
      <c r="AF754" s="113">
        <f t="shared" si="310"/>
        <v>44099</v>
      </c>
      <c r="AG754" s="18">
        <f t="shared" ca="1" si="307"/>
        <v>161173.1685</v>
      </c>
      <c r="AH754" s="18">
        <f t="shared" si="307"/>
        <v>150000</v>
      </c>
      <c r="AI754" s="6">
        <f t="shared" ca="1" si="307"/>
        <v>1.9000000000000006E-2</v>
      </c>
      <c r="AJ754" s="19">
        <f t="shared" ca="1" si="307"/>
        <v>7.4690000000000005E-5</v>
      </c>
      <c r="AK754" s="6">
        <f t="shared" si="307"/>
        <v>1.03</v>
      </c>
      <c r="AL754" s="113">
        <f t="shared" si="308"/>
        <v>44099</v>
      </c>
      <c r="AM754" s="19">
        <f t="shared" ca="1" si="309"/>
        <v>1.0744877900000001</v>
      </c>
      <c r="AN754" s="18">
        <f t="shared" ca="1" si="309"/>
        <v>11173.1685</v>
      </c>
      <c r="AO754" s="12">
        <f t="shared" si="309"/>
        <v>0</v>
      </c>
      <c r="AP754" s="20">
        <f t="shared" si="309"/>
        <v>0</v>
      </c>
      <c r="AQ754" s="18">
        <f t="shared" si="309"/>
        <v>0</v>
      </c>
      <c r="AR754" s="13" t="str">
        <f t="shared" si="309"/>
        <v>A+J=</v>
      </c>
      <c r="AS754" s="113">
        <f t="shared" si="309"/>
        <v>44266</v>
      </c>
      <c r="AT754" s="21"/>
      <c r="AU754" s="21"/>
      <c r="AV754" s="45"/>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c r="GI754" s="21"/>
      <c r="GJ754" s="21"/>
      <c r="GK754" s="21"/>
      <c r="GL754" s="21"/>
      <c r="GM754" s="21"/>
      <c r="GN754" s="21"/>
    </row>
    <row r="755" spans="1:196" x14ac:dyDescent="0.2">
      <c r="A755" s="140"/>
      <c r="B755" s="141"/>
      <c r="C755" s="142"/>
      <c r="D755" s="143"/>
      <c r="E755" s="142"/>
      <c r="F755" s="144"/>
      <c r="G755" s="145"/>
      <c r="H755" s="142"/>
      <c r="I755" s="142"/>
      <c r="J755" s="142"/>
      <c r="K755" s="142"/>
      <c r="L755" s="146"/>
      <c r="M755" s="147"/>
      <c r="N755" s="142"/>
      <c r="O755" s="142"/>
      <c r="P755" s="148"/>
      <c r="Q755" s="149"/>
      <c r="R755" s="12"/>
      <c r="S755" s="12"/>
      <c r="T755" s="12"/>
      <c r="U755" s="12"/>
      <c r="V755" s="12"/>
      <c r="W755" s="12"/>
      <c r="X755" s="12"/>
      <c r="Y755" s="12"/>
      <c r="Z755" s="12"/>
      <c r="AA755" s="12"/>
      <c r="AB755" s="12"/>
      <c r="AC755" s="12"/>
      <c r="AD755" s="12"/>
      <c r="AE755" s="12"/>
      <c r="AF755" s="113">
        <f t="shared" si="310"/>
        <v>44100</v>
      </c>
      <c r="AG755" s="18">
        <f t="shared" ca="1" si="307"/>
        <v>161185.5675</v>
      </c>
      <c r="AH755" s="18">
        <f t="shared" si="307"/>
        <v>150000</v>
      </c>
      <c r="AI755" s="6">
        <f t="shared" ca="1" si="307"/>
        <v>0</v>
      </c>
      <c r="AJ755" s="19">
        <f t="shared" ca="1" si="307"/>
        <v>0</v>
      </c>
      <c r="AK755" s="6">
        <f t="shared" si="307"/>
        <v>1.03</v>
      </c>
      <c r="AL755" s="113">
        <f t="shared" si="308"/>
        <v>44100</v>
      </c>
      <c r="AM755" s="19">
        <f t="shared" ca="1" si="309"/>
        <v>1.07457045</v>
      </c>
      <c r="AN755" s="18">
        <f t="shared" ca="1" si="309"/>
        <v>11185.567499999999</v>
      </c>
      <c r="AO755" s="12">
        <f t="shared" si="309"/>
        <v>0</v>
      </c>
      <c r="AP755" s="20">
        <f t="shared" si="309"/>
        <v>0</v>
      </c>
      <c r="AQ755" s="18">
        <f t="shared" si="309"/>
        <v>0</v>
      </c>
      <c r="AR755" s="13" t="str">
        <f t="shared" si="309"/>
        <v>A+J=</v>
      </c>
      <c r="AS755" s="113">
        <f t="shared" si="309"/>
        <v>44266</v>
      </c>
      <c r="AT755" s="21"/>
      <c r="AU755" s="21"/>
      <c r="AV755" s="45"/>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c r="GI755" s="21"/>
      <c r="GJ755" s="21"/>
      <c r="GK755" s="21"/>
      <c r="GL755" s="21"/>
      <c r="GM755" s="21"/>
      <c r="GN755" s="21"/>
    </row>
    <row r="756" spans="1:196" x14ac:dyDescent="0.2">
      <c r="A756" s="140"/>
      <c r="B756" s="141"/>
      <c r="C756" s="142"/>
      <c r="D756" s="143"/>
      <c r="E756" s="142"/>
      <c r="F756" s="144"/>
      <c r="G756" s="145"/>
      <c r="H756" s="142"/>
      <c r="I756" s="142"/>
      <c r="J756" s="142"/>
      <c r="K756" s="142"/>
      <c r="L756" s="146"/>
      <c r="M756" s="147"/>
      <c r="N756" s="142"/>
      <c r="O756" s="142"/>
      <c r="P756" s="148"/>
      <c r="Q756" s="149"/>
      <c r="R756" s="12"/>
      <c r="S756" s="12"/>
      <c r="T756" s="12"/>
      <c r="U756" s="12"/>
      <c r="V756" s="12"/>
      <c r="W756" s="12"/>
      <c r="X756" s="12"/>
      <c r="Y756" s="12"/>
      <c r="Z756" s="12"/>
      <c r="AA756" s="12"/>
      <c r="AB756" s="12"/>
      <c r="AC756" s="12"/>
      <c r="AD756" s="12"/>
      <c r="AE756" s="12"/>
      <c r="AF756" s="113">
        <f t="shared" si="310"/>
        <v>44101</v>
      </c>
      <c r="AG756" s="18">
        <f t="shared" ca="1" si="307"/>
        <v>161185.5675</v>
      </c>
      <c r="AH756" s="18">
        <f t="shared" si="307"/>
        <v>150000</v>
      </c>
      <c r="AI756" s="6">
        <f t="shared" ca="1" si="307"/>
        <v>0</v>
      </c>
      <c r="AJ756" s="19">
        <f t="shared" ca="1" si="307"/>
        <v>0</v>
      </c>
      <c r="AK756" s="6">
        <f t="shared" si="307"/>
        <v>1.03</v>
      </c>
      <c r="AL756" s="113">
        <f t="shared" si="308"/>
        <v>44101</v>
      </c>
      <c r="AM756" s="19">
        <f t="shared" ca="1" si="309"/>
        <v>1.07457045</v>
      </c>
      <c r="AN756" s="18">
        <f t="shared" ca="1" si="309"/>
        <v>11185.567499999999</v>
      </c>
      <c r="AO756" s="12">
        <f t="shared" si="309"/>
        <v>0</v>
      </c>
      <c r="AP756" s="20">
        <f t="shared" si="309"/>
        <v>0</v>
      </c>
      <c r="AQ756" s="18">
        <f t="shared" si="309"/>
        <v>0</v>
      </c>
      <c r="AR756" s="13" t="str">
        <f t="shared" si="309"/>
        <v>A+J=</v>
      </c>
      <c r="AS756" s="113">
        <f t="shared" si="309"/>
        <v>44266</v>
      </c>
      <c r="AT756" s="21"/>
      <c r="AU756" s="21"/>
      <c r="AV756" s="45"/>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c r="GI756" s="21"/>
      <c r="GJ756" s="21"/>
      <c r="GK756" s="21"/>
      <c r="GL756" s="21"/>
      <c r="GM756" s="21"/>
      <c r="GN756" s="21"/>
    </row>
    <row r="757" spans="1:196" x14ac:dyDescent="0.2">
      <c r="A757" s="140"/>
      <c r="B757" s="141"/>
      <c r="C757" s="142"/>
      <c r="D757" s="143"/>
      <c r="E757" s="142"/>
      <c r="F757" s="144"/>
      <c r="G757" s="145"/>
      <c r="H757" s="142"/>
      <c r="I757" s="142"/>
      <c r="J757" s="142"/>
      <c r="K757" s="142"/>
      <c r="L757" s="146"/>
      <c r="M757" s="147"/>
      <c r="N757" s="142"/>
      <c r="O757" s="142"/>
      <c r="P757" s="148"/>
      <c r="Q757" s="149"/>
      <c r="R757" s="12"/>
      <c r="S757" s="12"/>
      <c r="T757" s="12"/>
      <c r="U757" s="12"/>
      <c r="V757" s="12"/>
      <c r="W757" s="12"/>
      <c r="X757" s="12"/>
      <c r="Y757" s="12"/>
      <c r="Z757" s="12"/>
      <c r="AA757" s="12"/>
      <c r="AB757" s="12"/>
      <c r="AC757" s="12"/>
      <c r="AD757" s="12"/>
      <c r="AE757" s="12"/>
      <c r="AF757" s="113">
        <f t="shared" si="310"/>
        <v>44102</v>
      </c>
      <c r="AG757" s="18">
        <f t="shared" ca="1" si="307"/>
        <v>161185.5675</v>
      </c>
      <c r="AH757" s="18">
        <f t="shared" si="307"/>
        <v>150000</v>
      </c>
      <c r="AI757" s="6">
        <f t="shared" ca="1" si="307"/>
        <v>1.9000000000000006E-2</v>
      </c>
      <c r="AJ757" s="19">
        <f t="shared" ca="1" si="307"/>
        <v>7.4690000000000005E-5</v>
      </c>
      <c r="AK757" s="6">
        <f t="shared" si="307"/>
        <v>1.03</v>
      </c>
      <c r="AL757" s="113">
        <f t="shared" si="308"/>
        <v>44102</v>
      </c>
      <c r="AM757" s="19">
        <f t="shared" ca="1" si="309"/>
        <v>1.07457045</v>
      </c>
      <c r="AN757" s="18">
        <f t="shared" ca="1" si="309"/>
        <v>11185.567499999999</v>
      </c>
      <c r="AO757" s="12">
        <f t="shared" si="309"/>
        <v>0</v>
      </c>
      <c r="AP757" s="20">
        <f t="shared" si="309"/>
        <v>0</v>
      </c>
      <c r="AQ757" s="18">
        <f t="shared" si="309"/>
        <v>0</v>
      </c>
      <c r="AR757" s="13" t="str">
        <f t="shared" si="309"/>
        <v>A+J=</v>
      </c>
      <c r="AS757" s="113">
        <f t="shared" si="309"/>
        <v>44266</v>
      </c>
      <c r="AT757" s="21"/>
      <c r="AU757" s="21"/>
      <c r="AV757" s="45"/>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c r="GI757" s="21"/>
      <c r="GJ757" s="21"/>
      <c r="GK757" s="21"/>
      <c r="GL757" s="21"/>
      <c r="GM757" s="21"/>
      <c r="GN757" s="21"/>
    </row>
    <row r="758" spans="1:196" x14ac:dyDescent="0.2">
      <c r="A758" s="140"/>
      <c r="B758" s="141"/>
      <c r="C758" s="142"/>
      <c r="D758" s="143"/>
      <c r="E758" s="142"/>
      <c r="F758" s="144"/>
      <c r="G758" s="145"/>
      <c r="H758" s="142"/>
      <c r="I758" s="142"/>
      <c r="J758" s="142"/>
      <c r="K758" s="142"/>
      <c r="L758" s="146"/>
      <c r="M758" s="147"/>
      <c r="N758" s="142"/>
      <c r="O758" s="142"/>
      <c r="P758" s="148"/>
      <c r="Q758" s="149"/>
      <c r="R758" s="12"/>
      <c r="S758" s="12"/>
      <c r="T758" s="12"/>
      <c r="U758" s="12"/>
      <c r="V758" s="12"/>
      <c r="W758" s="12"/>
      <c r="X758" s="12"/>
      <c r="Y758" s="12"/>
      <c r="Z758" s="12"/>
      <c r="AA758" s="12"/>
      <c r="AB758" s="12"/>
      <c r="AC758" s="12"/>
      <c r="AD758" s="12"/>
      <c r="AE758" s="12"/>
      <c r="AF758" s="113">
        <f t="shared" si="310"/>
        <v>44103</v>
      </c>
      <c r="AG758" s="18">
        <f t="shared" ca="1" si="307"/>
        <v>161197.96799999999</v>
      </c>
      <c r="AH758" s="18">
        <f t="shared" si="307"/>
        <v>150000</v>
      </c>
      <c r="AI758" s="6">
        <f t="shared" ca="1" si="307"/>
        <v>1.9000000000000006E-2</v>
      </c>
      <c r="AJ758" s="19">
        <f t="shared" ca="1" si="307"/>
        <v>7.4690000000000005E-5</v>
      </c>
      <c r="AK758" s="6">
        <f t="shared" si="307"/>
        <v>1.03</v>
      </c>
      <c r="AL758" s="113">
        <f t="shared" si="308"/>
        <v>44103</v>
      </c>
      <c r="AM758" s="19">
        <f t="shared" ca="1" si="309"/>
        <v>1.07465312</v>
      </c>
      <c r="AN758" s="18">
        <f t="shared" ca="1" si="309"/>
        <v>11197.968000000001</v>
      </c>
      <c r="AO758" s="12">
        <f t="shared" si="309"/>
        <v>0</v>
      </c>
      <c r="AP758" s="20">
        <f t="shared" si="309"/>
        <v>0</v>
      </c>
      <c r="AQ758" s="18">
        <f t="shared" si="309"/>
        <v>0</v>
      </c>
      <c r="AR758" s="13" t="str">
        <f t="shared" si="309"/>
        <v>A+J=</v>
      </c>
      <c r="AS758" s="113">
        <f t="shared" si="309"/>
        <v>44266</v>
      </c>
      <c r="AT758" s="21"/>
      <c r="AU758" s="21"/>
      <c r="AV758" s="45"/>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c r="GI758" s="21"/>
      <c r="GJ758" s="21"/>
      <c r="GK758" s="21"/>
      <c r="GL758" s="21"/>
      <c r="GM758" s="21"/>
      <c r="GN758" s="21"/>
    </row>
    <row r="759" spans="1:196" x14ac:dyDescent="0.2">
      <c r="A759" s="140"/>
      <c r="B759" s="141"/>
      <c r="C759" s="142"/>
      <c r="D759" s="143"/>
      <c r="E759" s="142"/>
      <c r="F759" s="144"/>
      <c r="G759" s="145"/>
      <c r="H759" s="142"/>
      <c r="I759" s="142"/>
      <c r="J759" s="142"/>
      <c r="K759" s="142"/>
      <c r="L759" s="146"/>
      <c r="M759" s="147"/>
      <c r="N759" s="142"/>
      <c r="O759" s="142"/>
      <c r="P759" s="148"/>
      <c r="Q759" s="149"/>
      <c r="R759" s="12"/>
      <c r="S759" s="12"/>
      <c r="T759" s="12"/>
      <c r="U759" s="12"/>
      <c r="V759" s="12"/>
      <c r="W759" s="12"/>
      <c r="X759" s="12"/>
      <c r="Y759" s="12"/>
      <c r="Z759" s="12"/>
      <c r="AA759" s="12"/>
      <c r="AB759" s="12"/>
      <c r="AC759" s="12"/>
      <c r="AD759" s="12"/>
      <c r="AE759" s="12"/>
      <c r="AF759" s="113">
        <f t="shared" si="310"/>
        <v>44104</v>
      </c>
      <c r="AG759" s="18">
        <f t="shared" ca="1" si="307"/>
        <v>161210.36850000001</v>
      </c>
      <c r="AH759" s="18">
        <f t="shared" si="307"/>
        <v>150000</v>
      </c>
      <c r="AI759" s="6">
        <f t="shared" ca="1" si="307"/>
        <v>1.9000000000000006E-2</v>
      </c>
      <c r="AJ759" s="19">
        <f t="shared" ca="1" si="307"/>
        <v>7.4690000000000005E-5</v>
      </c>
      <c r="AK759" s="6">
        <f t="shared" si="307"/>
        <v>1.03</v>
      </c>
      <c r="AL759" s="113">
        <f t="shared" si="308"/>
        <v>44104</v>
      </c>
      <c r="AM759" s="19">
        <f t="shared" ca="1" si="309"/>
        <v>1.0747357900000001</v>
      </c>
      <c r="AN759" s="18">
        <f t="shared" ca="1" si="309"/>
        <v>11210.3685</v>
      </c>
      <c r="AO759" s="12">
        <f t="shared" si="309"/>
        <v>0</v>
      </c>
      <c r="AP759" s="20">
        <f t="shared" si="309"/>
        <v>0</v>
      </c>
      <c r="AQ759" s="18">
        <f t="shared" si="309"/>
        <v>0</v>
      </c>
      <c r="AR759" s="13" t="str">
        <f t="shared" si="309"/>
        <v>A+J=</v>
      </c>
      <c r="AS759" s="113">
        <f t="shared" si="309"/>
        <v>44266</v>
      </c>
      <c r="AT759" s="21"/>
      <c r="AU759" s="21"/>
      <c r="AV759" s="45"/>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c r="GI759" s="21"/>
      <c r="GJ759" s="21"/>
      <c r="GK759" s="21"/>
      <c r="GL759" s="21"/>
      <c r="GM759" s="21"/>
      <c r="GN759" s="21"/>
    </row>
    <row r="760" spans="1:196" x14ac:dyDescent="0.2">
      <c r="A760" s="140"/>
      <c r="B760" s="141"/>
      <c r="C760" s="142"/>
      <c r="D760" s="143"/>
      <c r="E760" s="142"/>
      <c r="F760" s="144"/>
      <c r="G760" s="145"/>
      <c r="H760" s="142"/>
      <c r="I760" s="142"/>
      <c r="J760" s="142"/>
      <c r="K760" s="142"/>
      <c r="L760" s="146"/>
      <c r="M760" s="147"/>
      <c r="N760" s="142"/>
      <c r="O760" s="142"/>
      <c r="P760" s="148"/>
      <c r="Q760" s="149"/>
      <c r="R760" s="12"/>
      <c r="S760" s="12"/>
      <c r="T760" s="12"/>
      <c r="U760" s="12"/>
      <c r="V760" s="12"/>
      <c r="W760" s="12"/>
      <c r="X760" s="12"/>
      <c r="Y760" s="12"/>
      <c r="Z760" s="12"/>
      <c r="AA760" s="12"/>
      <c r="AB760" s="12"/>
      <c r="AC760" s="12"/>
      <c r="AD760" s="12"/>
      <c r="AE760" s="12"/>
      <c r="AF760" s="113">
        <f t="shared" si="310"/>
        <v>44105</v>
      </c>
      <c r="AG760" s="18">
        <f t="shared" ca="1" si="307"/>
        <v>161222.77050000001</v>
      </c>
      <c r="AH760" s="18">
        <f t="shared" si="307"/>
        <v>150000</v>
      </c>
      <c r="AI760" s="6">
        <f t="shared" ca="1" si="307"/>
        <v>1.9000000000000006E-2</v>
      </c>
      <c r="AJ760" s="19">
        <f t="shared" ca="1" si="307"/>
        <v>7.4690000000000005E-5</v>
      </c>
      <c r="AK760" s="6">
        <f t="shared" si="307"/>
        <v>1.03</v>
      </c>
      <c r="AL760" s="113">
        <f t="shared" si="308"/>
        <v>44105</v>
      </c>
      <c r="AM760" s="19">
        <f t="shared" ca="1" si="309"/>
        <v>1.0748184700000001</v>
      </c>
      <c r="AN760" s="18">
        <f t="shared" ca="1" si="309"/>
        <v>11222.770500000001</v>
      </c>
      <c r="AO760" s="12">
        <f t="shared" si="309"/>
        <v>0</v>
      </c>
      <c r="AP760" s="20">
        <f t="shared" si="309"/>
        <v>0</v>
      </c>
      <c r="AQ760" s="18">
        <f t="shared" si="309"/>
        <v>0</v>
      </c>
      <c r="AR760" s="13" t="str">
        <f t="shared" si="309"/>
        <v>A+J=</v>
      </c>
      <c r="AS760" s="113">
        <f t="shared" si="309"/>
        <v>44266</v>
      </c>
      <c r="AT760" s="21"/>
      <c r="AU760" s="21"/>
      <c r="AV760" s="45"/>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c r="GI760" s="21"/>
      <c r="GJ760" s="21"/>
      <c r="GK760" s="21"/>
      <c r="GL760" s="21"/>
      <c r="GM760" s="21"/>
      <c r="GN760" s="21"/>
    </row>
    <row r="761" spans="1:196" x14ac:dyDescent="0.2">
      <c r="A761" s="140"/>
      <c r="B761" s="141"/>
      <c r="C761" s="142"/>
      <c r="D761" s="143"/>
      <c r="E761" s="142"/>
      <c r="F761" s="144"/>
      <c r="G761" s="145"/>
      <c r="H761" s="142"/>
      <c r="I761" s="142"/>
      <c r="J761" s="142"/>
      <c r="K761" s="142"/>
      <c r="L761" s="146"/>
      <c r="M761" s="147"/>
      <c r="N761" s="142"/>
      <c r="O761" s="142"/>
      <c r="P761" s="148"/>
      <c r="Q761" s="149"/>
      <c r="R761" s="12"/>
      <c r="S761" s="12"/>
      <c r="T761" s="12"/>
      <c r="U761" s="12"/>
      <c r="V761" s="12"/>
      <c r="W761" s="12"/>
      <c r="X761" s="12"/>
      <c r="Y761" s="12"/>
      <c r="Z761" s="12"/>
      <c r="AA761" s="12"/>
      <c r="AB761" s="12"/>
      <c r="AC761" s="12"/>
      <c r="AD761" s="12"/>
      <c r="AE761" s="12"/>
      <c r="AF761" s="113">
        <f t="shared" si="310"/>
        <v>44106</v>
      </c>
      <c r="AG761" s="18">
        <f t="shared" ca="1" si="307"/>
        <v>161235.174</v>
      </c>
      <c r="AH761" s="18">
        <f t="shared" si="307"/>
        <v>150000</v>
      </c>
      <c r="AI761" s="6">
        <f t="shared" ca="1" si="307"/>
        <v>1.9000000000000006E-2</v>
      </c>
      <c r="AJ761" s="19">
        <f t="shared" ca="1" si="307"/>
        <v>7.4690000000000005E-5</v>
      </c>
      <c r="AK761" s="6">
        <f t="shared" si="307"/>
        <v>1.03</v>
      </c>
      <c r="AL761" s="113">
        <f t="shared" si="308"/>
        <v>44106</v>
      </c>
      <c r="AM761" s="19">
        <f t="shared" ca="1" si="309"/>
        <v>1.07490116</v>
      </c>
      <c r="AN761" s="18">
        <f t="shared" ca="1" si="309"/>
        <v>11235.174000000001</v>
      </c>
      <c r="AO761" s="12">
        <f t="shared" si="309"/>
        <v>0</v>
      </c>
      <c r="AP761" s="20">
        <f t="shared" si="309"/>
        <v>0</v>
      </c>
      <c r="AQ761" s="18">
        <f t="shared" si="309"/>
        <v>0</v>
      </c>
      <c r="AR761" s="13" t="str">
        <f t="shared" si="309"/>
        <v>A+J=</v>
      </c>
      <c r="AS761" s="113">
        <f t="shared" si="309"/>
        <v>44266</v>
      </c>
      <c r="AT761" s="21"/>
      <c r="AU761" s="21"/>
      <c r="AV761" s="45"/>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c r="GI761" s="21"/>
      <c r="GJ761" s="21"/>
      <c r="GK761" s="21"/>
      <c r="GL761" s="21"/>
      <c r="GM761" s="21"/>
      <c r="GN761" s="21"/>
    </row>
    <row r="762" spans="1:196" x14ac:dyDescent="0.2">
      <c r="A762" s="140"/>
      <c r="B762" s="141"/>
      <c r="C762" s="142"/>
      <c r="D762" s="143"/>
      <c r="E762" s="142"/>
      <c r="F762" s="144"/>
      <c r="G762" s="145"/>
      <c r="H762" s="142"/>
      <c r="I762" s="142"/>
      <c r="J762" s="142"/>
      <c r="K762" s="142"/>
      <c r="L762" s="146"/>
      <c r="M762" s="147"/>
      <c r="N762" s="142"/>
      <c r="O762" s="142"/>
      <c r="P762" s="148"/>
      <c r="Q762" s="149"/>
      <c r="R762" s="12"/>
      <c r="S762" s="12"/>
      <c r="T762" s="12"/>
      <c r="U762" s="12"/>
      <c r="V762" s="12"/>
      <c r="W762" s="12"/>
      <c r="X762" s="12"/>
      <c r="Y762" s="12"/>
      <c r="Z762" s="12"/>
      <c r="AA762" s="12"/>
      <c r="AB762" s="12"/>
      <c r="AC762" s="12"/>
      <c r="AD762" s="12"/>
      <c r="AE762" s="12"/>
      <c r="AF762" s="113">
        <f t="shared" si="310"/>
        <v>44107</v>
      </c>
      <c r="AG762" s="18">
        <f t="shared" ca="1" si="307"/>
        <v>161247.57750000001</v>
      </c>
      <c r="AH762" s="18">
        <f t="shared" si="307"/>
        <v>150000</v>
      </c>
      <c r="AI762" s="6">
        <f t="shared" ca="1" si="307"/>
        <v>0</v>
      </c>
      <c r="AJ762" s="19">
        <f t="shared" ca="1" si="307"/>
        <v>0</v>
      </c>
      <c r="AK762" s="6">
        <f t="shared" si="307"/>
        <v>1.03</v>
      </c>
      <c r="AL762" s="113">
        <f t="shared" si="308"/>
        <v>44107</v>
      </c>
      <c r="AM762" s="19">
        <f t="shared" ca="1" si="309"/>
        <v>1.07498385</v>
      </c>
      <c r="AN762" s="18">
        <f t="shared" ca="1" si="309"/>
        <v>11247.577499999999</v>
      </c>
      <c r="AO762" s="12">
        <f t="shared" si="309"/>
        <v>0</v>
      </c>
      <c r="AP762" s="20">
        <f t="shared" si="309"/>
        <v>0</v>
      </c>
      <c r="AQ762" s="18">
        <f t="shared" si="309"/>
        <v>0</v>
      </c>
      <c r="AR762" s="13" t="str">
        <f t="shared" si="309"/>
        <v>A+J=</v>
      </c>
      <c r="AS762" s="113">
        <f t="shared" si="309"/>
        <v>44266</v>
      </c>
      <c r="AT762" s="21"/>
      <c r="AU762" s="21"/>
      <c r="AV762" s="45"/>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1"/>
      <c r="GK762" s="21"/>
      <c r="GL762" s="21"/>
      <c r="GM762" s="21"/>
      <c r="GN762" s="21"/>
    </row>
    <row r="763" spans="1:196" x14ac:dyDescent="0.2">
      <c r="A763" s="140"/>
      <c r="B763" s="141"/>
      <c r="C763" s="142"/>
      <c r="D763" s="143"/>
      <c r="E763" s="142"/>
      <c r="F763" s="144"/>
      <c r="G763" s="145"/>
      <c r="H763" s="142"/>
      <c r="I763" s="142"/>
      <c r="J763" s="142"/>
      <c r="K763" s="142"/>
      <c r="L763" s="146"/>
      <c r="M763" s="147"/>
      <c r="N763" s="142"/>
      <c r="O763" s="142"/>
      <c r="P763" s="148"/>
      <c r="Q763" s="149"/>
      <c r="R763" s="12"/>
      <c r="S763" s="12"/>
      <c r="T763" s="12"/>
      <c r="U763" s="12"/>
      <c r="V763" s="12"/>
      <c r="W763" s="12"/>
      <c r="X763" s="12"/>
      <c r="Y763" s="12"/>
      <c r="Z763" s="12"/>
      <c r="AA763" s="12"/>
      <c r="AB763" s="12"/>
      <c r="AC763" s="12"/>
      <c r="AD763" s="12"/>
      <c r="AE763" s="12"/>
      <c r="AF763" s="113">
        <f t="shared" si="310"/>
        <v>44108</v>
      </c>
      <c r="AG763" s="18">
        <f t="shared" ca="1" si="307"/>
        <v>161247.57750000001</v>
      </c>
      <c r="AH763" s="18">
        <f t="shared" si="307"/>
        <v>150000</v>
      </c>
      <c r="AI763" s="6">
        <f t="shared" ca="1" si="307"/>
        <v>0</v>
      </c>
      <c r="AJ763" s="19">
        <f t="shared" ca="1" si="307"/>
        <v>0</v>
      </c>
      <c r="AK763" s="6">
        <f t="shared" si="307"/>
        <v>1.03</v>
      </c>
      <c r="AL763" s="113">
        <f t="shared" si="308"/>
        <v>44108</v>
      </c>
      <c r="AM763" s="19">
        <f t="shared" ca="1" si="309"/>
        <v>1.07498385</v>
      </c>
      <c r="AN763" s="18">
        <f t="shared" ca="1" si="309"/>
        <v>11247.577499999999</v>
      </c>
      <c r="AO763" s="12">
        <f t="shared" si="309"/>
        <v>0</v>
      </c>
      <c r="AP763" s="20">
        <f t="shared" si="309"/>
        <v>0</v>
      </c>
      <c r="AQ763" s="18">
        <f t="shared" si="309"/>
        <v>0</v>
      </c>
      <c r="AR763" s="13" t="str">
        <f t="shared" si="309"/>
        <v>A+J=</v>
      </c>
      <c r="AS763" s="113">
        <f t="shared" si="309"/>
        <v>44266</v>
      </c>
      <c r="AT763" s="21"/>
      <c r="AU763" s="21"/>
      <c r="AV763" s="45"/>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c r="GI763" s="21"/>
      <c r="GJ763" s="21"/>
      <c r="GK763" s="21"/>
      <c r="GL763" s="21"/>
      <c r="GM763" s="21"/>
      <c r="GN763" s="21"/>
    </row>
    <row r="764" spans="1:196" x14ac:dyDescent="0.2">
      <c r="A764" s="140"/>
      <c r="B764" s="141"/>
      <c r="C764" s="142"/>
      <c r="D764" s="143"/>
      <c r="E764" s="142"/>
      <c r="F764" s="144"/>
      <c r="G764" s="145"/>
      <c r="H764" s="142"/>
      <c r="I764" s="142"/>
      <c r="J764" s="142"/>
      <c r="K764" s="142"/>
      <c r="L764" s="146"/>
      <c r="M764" s="147"/>
      <c r="N764" s="142"/>
      <c r="O764" s="142"/>
      <c r="P764" s="148"/>
      <c r="Q764" s="149"/>
      <c r="R764" s="12"/>
      <c r="S764" s="12"/>
      <c r="T764" s="12"/>
      <c r="U764" s="12"/>
      <c r="V764" s="12"/>
      <c r="W764" s="12"/>
      <c r="X764" s="12"/>
      <c r="Y764" s="12"/>
      <c r="Z764" s="12"/>
      <c r="AA764" s="12"/>
      <c r="AB764" s="12"/>
      <c r="AC764" s="12"/>
      <c r="AD764" s="12"/>
      <c r="AE764" s="12"/>
      <c r="AF764" s="113">
        <f t="shared" si="310"/>
        <v>44109</v>
      </c>
      <c r="AG764" s="18">
        <f t="shared" ca="1" si="307"/>
        <v>161247.57750000001</v>
      </c>
      <c r="AH764" s="18">
        <f t="shared" si="307"/>
        <v>150000</v>
      </c>
      <c r="AI764" s="6">
        <f t="shared" ca="1" si="307"/>
        <v>1.9000000000000006E-2</v>
      </c>
      <c r="AJ764" s="19">
        <f t="shared" ca="1" si="307"/>
        <v>7.4690000000000005E-5</v>
      </c>
      <c r="AK764" s="6">
        <f t="shared" si="307"/>
        <v>1.03</v>
      </c>
      <c r="AL764" s="113">
        <f t="shared" si="308"/>
        <v>44109</v>
      </c>
      <c r="AM764" s="19">
        <f t="shared" ca="1" si="309"/>
        <v>1.07498385</v>
      </c>
      <c r="AN764" s="18">
        <f t="shared" ca="1" si="309"/>
        <v>11247.577499999999</v>
      </c>
      <c r="AO764" s="12">
        <f t="shared" si="309"/>
        <v>0</v>
      </c>
      <c r="AP764" s="20">
        <f t="shared" si="309"/>
        <v>0</v>
      </c>
      <c r="AQ764" s="18">
        <f t="shared" si="309"/>
        <v>0</v>
      </c>
      <c r="AR764" s="13" t="str">
        <f t="shared" si="309"/>
        <v>A+J=</v>
      </c>
      <c r="AS764" s="113">
        <f t="shared" si="309"/>
        <v>44266</v>
      </c>
      <c r="AT764" s="21"/>
      <c r="AU764" s="21"/>
      <c r="AV764" s="45"/>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c r="GI764" s="21"/>
      <c r="GJ764" s="21"/>
      <c r="GK764" s="21"/>
      <c r="GL764" s="21"/>
      <c r="GM764" s="21"/>
      <c r="GN764" s="21"/>
    </row>
    <row r="765" spans="1:196" x14ac:dyDescent="0.2">
      <c r="A765" s="140"/>
      <c r="B765" s="141"/>
      <c r="C765" s="142"/>
      <c r="D765" s="143"/>
      <c r="E765" s="142"/>
      <c r="F765" s="144"/>
      <c r="G765" s="145"/>
      <c r="H765" s="142"/>
      <c r="I765" s="142"/>
      <c r="J765" s="142"/>
      <c r="K765" s="142"/>
      <c r="L765" s="146"/>
      <c r="M765" s="147"/>
      <c r="N765" s="142"/>
      <c r="O765" s="142"/>
      <c r="P765" s="148"/>
      <c r="Q765" s="149"/>
      <c r="R765" s="12"/>
      <c r="S765" s="12"/>
      <c r="T765" s="12"/>
      <c r="U765" s="12"/>
      <c r="V765" s="12"/>
      <c r="W765" s="12"/>
      <c r="X765" s="12"/>
      <c r="Y765" s="12"/>
      <c r="Z765" s="12"/>
      <c r="AA765" s="12"/>
      <c r="AB765" s="12"/>
      <c r="AC765" s="12"/>
      <c r="AD765" s="12"/>
      <c r="AE765" s="12"/>
      <c r="AF765" s="113">
        <f t="shared" si="310"/>
        <v>44110</v>
      </c>
      <c r="AG765" s="18">
        <f t="shared" ca="1" si="307"/>
        <v>161259.98250000001</v>
      </c>
      <c r="AH765" s="18">
        <f t="shared" si="307"/>
        <v>150000</v>
      </c>
      <c r="AI765" s="6">
        <f t="shared" ca="1" si="307"/>
        <v>1.9000000000000006E-2</v>
      </c>
      <c r="AJ765" s="19">
        <f t="shared" ca="1" si="307"/>
        <v>7.4690000000000005E-5</v>
      </c>
      <c r="AK765" s="6">
        <f t="shared" si="307"/>
        <v>1.03</v>
      </c>
      <c r="AL765" s="113">
        <f t="shared" si="308"/>
        <v>44110</v>
      </c>
      <c r="AM765" s="19">
        <f t="shared" ca="1" si="309"/>
        <v>1.0750665500000001</v>
      </c>
      <c r="AN765" s="18">
        <f t="shared" ca="1" si="309"/>
        <v>11259.9825</v>
      </c>
      <c r="AO765" s="12">
        <f t="shared" si="309"/>
        <v>0</v>
      </c>
      <c r="AP765" s="20">
        <f t="shared" si="309"/>
        <v>0</v>
      </c>
      <c r="AQ765" s="18">
        <f t="shared" si="309"/>
        <v>0</v>
      </c>
      <c r="AR765" s="13" t="str">
        <f t="shared" si="309"/>
        <v>A+J=</v>
      </c>
      <c r="AS765" s="113">
        <f t="shared" si="309"/>
        <v>44266</v>
      </c>
      <c r="AT765" s="21"/>
      <c r="AU765" s="21"/>
      <c r="AV765" s="45"/>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c r="GI765" s="21"/>
      <c r="GJ765" s="21"/>
      <c r="GK765" s="21"/>
      <c r="GL765" s="21"/>
      <c r="GM765" s="21"/>
      <c r="GN765" s="21"/>
    </row>
    <row r="766" spans="1:196" x14ac:dyDescent="0.2">
      <c r="A766" s="140"/>
      <c r="B766" s="141"/>
      <c r="C766" s="142"/>
      <c r="D766" s="143"/>
      <c r="E766" s="142"/>
      <c r="F766" s="144"/>
      <c r="G766" s="145"/>
      <c r="H766" s="142"/>
      <c r="I766" s="142"/>
      <c r="J766" s="142"/>
      <c r="K766" s="142"/>
      <c r="L766" s="146"/>
      <c r="M766" s="147"/>
      <c r="N766" s="142"/>
      <c r="O766" s="142"/>
      <c r="P766" s="148"/>
      <c r="Q766" s="149"/>
      <c r="R766" s="12"/>
      <c r="S766" s="12"/>
      <c r="T766" s="12"/>
      <c r="U766" s="12"/>
      <c r="V766" s="12"/>
      <c r="W766" s="12"/>
      <c r="X766" s="12"/>
      <c r="Y766" s="12"/>
      <c r="Z766" s="12"/>
      <c r="AA766" s="12"/>
      <c r="AB766" s="12"/>
      <c r="AC766" s="12"/>
      <c r="AD766" s="12"/>
      <c r="AE766" s="12"/>
      <c r="AF766" s="113">
        <f t="shared" si="310"/>
        <v>44111</v>
      </c>
      <c r="AG766" s="18">
        <f t="shared" ref="AG766:AK779" ca="1" si="311">VLOOKUP($AF766,$A$10:$Q$3625,(AG$1)+1)</f>
        <v>161272.389</v>
      </c>
      <c r="AH766" s="18">
        <f t="shared" si="311"/>
        <v>150000</v>
      </c>
      <c r="AI766" s="6">
        <f t="shared" ca="1" si="311"/>
        <v>1.9000000000000006E-2</v>
      </c>
      <c r="AJ766" s="19">
        <f t="shared" ca="1" si="311"/>
        <v>7.4690000000000005E-5</v>
      </c>
      <c r="AK766" s="6">
        <f t="shared" si="311"/>
        <v>1.03</v>
      </c>
      <c r="AL766" s="113">
        <f t="shared" si="308"/>
        <v>44111</v>
      </c>
      <c r="AM766" s="19">
        <f t="shared" ref="AM766:AS779" ca="1" si="312">VLOOKUP($AF766,$A$10:$Q$3625,(AM$1)+1)</f>
        <v>1.0751492600000001</v>
      </c>
      <c r="AN766" s="18">
        <f t="shared" ca="1" si="312"/>
        <v>11272.388999999999</v>
      </c>
      <c r="AO766" s="12">
        <f t="shared" si="312"/>
        <v>0</v>
      </c>
      <c r="AP766" s="20">
        <f t="shared" si="312"/>
        <v>0</v>
      </c>
      <c r="AQ766" s="18">
        <f t="shared" si="312"/>
        <v>0</v>
      </c>
      <c r="AR766" s="13" t="str">
        <f t="shared" si="312"/>
        <v>A+J=</v>
      </c>
      <c r="AS766" s="113">
        <f t="shared" si="312"/>
        <v>44266</v>
      </c>
      <c r="AT766" s="21"/>
      <c r="AU766" s="21"/>
      <c r="AV766" s="45"/>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c r="GI766" s="21"/>
      <c r="GJ766" s="21"/>
      <c r="GK766" s="21"/>
      <c r="GL766" s="21"/>
      <c r="GM766" s="21"/>
      <c r="GN766" s="21"/>
    </row>
    <row r="767" spans="1:196" x14ac:dyDescent="0.2">
      <c r="A767" s="140"/>
      <c r="B767" s="141"/>
      <c r="C767" s="142"/>
      <c r="D767" s="143"/>
      <c r="E767" s="142"/>
      <c r="F767" s="144"/>
      <c r="G767" s="145"/>
      <c r="H767" s="142"/>
      <c r="I767" s="142"/>
      <c r="J767" s="142"/>
      <c r="K767" s="142"/>
      <c r="L767" s="146"/>
      <c r="M767" s="147"/>
      <c r="N767" s="142"/>
      <c r="O767" s="142"/>
      <c r="P767" s="148"/>
      <c r="Q767" s="149"/>
      <c r="R767" s="12"/>
      <c r="S767" s="12"/>
      <c r="T767" s="12"/>
      <c r="U767" s="12"/>
      <c r="V767" s="12"/>
      <c r="W767" s="12"/>
      <c r="X767" s="12"/>
      <c r="Y767" s="12"/>
      <c r="Z767" s="12"/>
      <c r="AA767" s="12"/>
      <c r="AB767" s="12"/>
      <c r="AC767" s="12"/>
      <c r="AD767" s="12"/>
      <c r="AE767" s="12"/>
      <c r="AF767" s="113">
        <f t="shared" si="310"/>
        <v>44112</v>
      </c>
      <c r="AG767" s="18">
        <f t="shared" ca="1" si="311"/>
        <v>161284.79550000001</v>
      </c>
      <c r="AH767" s="18">
        <f t="shared" si="311"/>
        <v>150000</v>
      </c>
      <c r="AI767" s="6">
        <f t="shared" ca="1" si="311"/>
        <v>1.9000000000000006E-2</v>
      </c>
      <c r="AJ767" s="19">
        <f t="shared" ca="1" si="311"/>
        <v>7.4690000000000005E-5</v>
      </c>
      <c r="AK767" s="6">
        <f t="shared" si="311"/>
        <v>1.03</v>
      </c>
      <c r="AL767" s="113">
        <f t="shared" si="308"/>
        <v>44112</v>
      </c>
      <c r="AM767" s="19">
        <f t="shared" ca="1" si="312"/>
        <v>1.0752319699999999</v>
      </c>
      <c r="AN767" s="18">
        <f t="shared" ca="1" si="312"/>
        <v>11284.7955</v>
      </c>
      <c r="AO767" s="12">
        <f t="shared" si="312"/>
        <v>0</v>
      </c>
      <c r="AP767" s="20">
        <f t="shared" si="312"/>
        <v>0</v>
      </c>
      <c r="AQ767" s="18">
        <f t="shared" si="312"/>
        <v>0</v>
      </c>
      <c r="AR767" s="13" t="str">
        <f t="shared" si="312"/>
        <v>A+J=</v>
      </c>
      <c r="AS767" s="113">
        <f t="shared" si="312"/>
        <v>44266</v>
      </c>
      <c r="AT767" s="21"/>
      <c r="AU767" s="21"/>
      <c r="AV767" s="45"/>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c r="GI767" s="21"/>
      <c r="GJ767" s="21"/>
      <c r="GK767" s="21"/>
      <c r="GL767" s="21"/>
      <c r="GM767" s="21"/>
      <c r="GN767" s="21"/>
    </row>
    <row r="768" spans="1:196" x14ac:dyDescent="0.2">
      <c r="A768" s="140"/>
      <c r="B768" s="141"/>
      <c r="C768" s="142"/>
      <c r="D768" s="143"/>
      <c r="E768" s="142"/>
      <c r="F768" s="144"/>
      <c r="G768" s="145"/>
      <c r="H768" s="142"/>
      <c r="I768" s="142"/>
      <c r="J768" s="142"/>
      <c r="K768" s="142"/>
      <c r="L768" s="146"/>
      <c r="M768" s="147"/>
      <c r="N768" s="142"/>
      <c r="O768" s="142"/>
      <c r="P768" s="148"/>
      <c r="Q768" s="149"/>
      <c r="R768" s="12"/>
      <c r="S768" s="12"/>
      <c r="T768" s="12"/>
      <c r="U768" s="12"/>
      <c r="V768" s="12"/>
      <c r="W768" s="12"/>
      <c r="X768" s="12"/>
      <c r="Y768" s="12"/>
      <c r="Z768" s="12"/>
      <c r="AA768" s="12"/>
      <c r="AB768" s="12"/>
      <c r="AC768" s="12"/>
      <c r="AD768" s="12"/>
      <c r="AE768" s="12"/>
      <c r="AF768" s="113">
        <f t="shared" si="310"/>
        <v>44113</v>
      </c>
      <c r="AG768" s="18">
        <f t="shared" ca="1" si="311"/>
        <v>161297.2035</v>
      </c>
      <c r="AH768" s="18">
        <f t="shared" si="311"/>
        <v>150000</v>
      </c>
      <c r="AI768" s="6">
        <f t="shared" ca="1" si="311"/>
        <v>1.9000000000000006E-2</v>
      </c>
      <c r="AJ768" s="19">
        <f t="shared" ca="1" si="311"/>
        <v>7.4690000000000005E-5</v>
      </c>
      <c r="AK768" s="6">
        <f t="shared" si="311"/>
        <v>1.03</v>
      </c>
      <c r="AL768" s="113">
        <f t="shared" si="308"/>
        <v>44113</v>
      </c>
      <c r="AM768" s="19">
        <f t="shared" ca="1" si="312"/>
        <v>1.0753146899999999</v>
      </c>
      <c r="AN768" s="18">
        <f t="shared" ca="1" si="312"/>
        <v>11297.2035</v>
      </c>
      <c r="AO768" s="12">
        <f t="shared" si="312"/>
        <v>0</v>
      </c>
      <c r="AP768" s="20">
        <f t="shared" si="312"/>
        <v>0</v>
      </c>
      <c r="AQ768" s="18">
        <f t="shared" si="312"/>
        <v>0</v>
      </c>
      <c r="AR768" s="13" t="str">
        <f t="shared" si="312"/>
        <v>A+J=</v>
      </c>
      <c r="AS768" s="113">
        <f t="shared" si="312"/>
        <v>44266</v>
      </c>
      <c r="AT768" s="21"/>
      <c r="AU768" s="21"/>
      <c r="AV768" s="45"/>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c r="GI768" s="21"/>
      <c r="GJ768" s="21"/>
      <c r="GK768" s="21"/>
      <c r="GL768" s="21"/>
      <c r="GM768" s="21"/>
      <c r="GN768" s="21"/>
    </row>
    <row r="769" spans="1:196" x14ac:dyDescent="0.2">
      <c r="A769" s="140"/>
      <c r="B769" s="141"/>
      <c r="C769" s="142"/>
      <c r="D769" s="143"/>
      <c r="E769" s="142"/>
      <c r="F769" s="144"/>
      <c r="G769" s="145"/>
      <c r="H769" s="142"/>
      <c r="I769" s="142"/>
      <c r="J769" s="142"/>
      <c r="K769" s="142"/>
      <c r="L769" s="146"/>
      <c r="M769" s="147"/>
      <c r="N769" s="142"/>
      <c r="O769" s="142"/>
      <c r="P769" s="148"/>
      <c r="Q769" s="149"/>
      <c r="R769" s="12"/>
      <c r="S769" s="12"/>
      <c r="T769" s="12"/>
      <c r="U769" s="12"/>
      <c r="V769" s="12"/>
      <c r="W769" s="12"/>
      <c r="X769" s="12"/>
      <c r="Y769" s="12"/>
      <c r="Z769" s="12"/>
      <c r="AA769" s="12"/>
      <c r="AB769" s="12"/>
      <c r="AC769" s="12"/>
      <c r="AD769" s="12"/>
      <c r="AE769" s="12"/>
      <c r="AF769" s="113">
        <f t="shared" si="310"/>
        <v>44114</v>
      </c>
      <c r="AG769" s="18">
        <f t="shared" ca="1" si="311"/>
        <v>161309.6115</v>
      </c>
      <c r="AH769" s="18">
        <f t="shared" si="311"/>
        <v>150000</v>
      </c>
      <c r="AI769" s="6">
        <f t="shared" ca="1" si="311"/>
        <v>0</v>
      </c>
      <c r="AJ769" s="19">
        <f t="shared" ca="1" si="311"/>
        <v>0</v>
      </c>
      <c r="AK769" s="6">
        <f t="shared" si="311"/>
        <v>1.03</v>
      </c>
      <c r="AL769" s="113">
        <f t="shared" si="308"/>
        <v>44114</v>
      </c>
      <c r="AM769" s="19">
        <f t="shared" ca="1" si="312"/>
        <v>1.0753974100000001</v>
      </c>
      <c r="AN769" s="18">
        <f t="shared" ca="1" si="312"/>
        <v>11309.611500000001</v>
      </c>
      <c r="AO769" s="12">
        <f t="shared" si="312"/>
        <v>0</v>
      </c>
      <c r="AP769" s="20">
        <f t="shared" si="312"/>
        <v>0</v>
      </c>
      <c r="AQ769" s="18">
        <f t="shared" si="312"/>
        <v>0</v>
      </c>
      <c r="AR769" s="13" t="str">
        <f t="shared" si="312"/>
        <v>A+J=</v>
      </c>
      <c r="AS769" s="113">
        <f t="shared" si="312"/>
        <v>44266</v>
      </c>
      <c r="AT769" s="21"/>
      <c r="AU769" s="21"/>
      <c r="AV769" s="45"/>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1"/>
      <c r="GK769" s="21"/>
      <c r="GL769" s="21"/>
      <c r="GM769" s="21"/>
      <c r="GN769" s="21"/>
    </row>
    <row r="770" spans="1:196" x14ac:dyDescent="0.2">
      <c r="A770" s="140"/>
      <c r="B770" s="141"/>
      <c r="C770" s="142"/>
      <c r="D770" s="143"/>
      <c r="E770" s="142"/>
      <c r="F770" s="144"/>
      <c r="G770" s="145"/>
      <c r="H770" s="142"/>
      <c r="I770" s="142"/>
      <c r="J770" s="142"/>
      <c r="K770" s="142"/>
      <c r="L770" s="146"/>
      <c r="M770" s="147"/>
      <c r="N770" s="142"/>
      <c r="O770" s="142"/>
      <c r="P770" s="148"/>
      <c r="Q770" s="149"/>
      <c r="R770" s="12"/>
      <c r="S770" s="12"/>
      <c r="T770" s="12"/>
      <c r="U770" s="12"/>
      <c r="V770" s="12"/>
      <c r="W770" s="12"/>
      <c r="X770" s="12"/>
      <c r="Y770" s="12"/>
      <c r="Z770" s="12"/>
      <c r="AA770" s="12"/>
      <c r="AB770" s="12"/>
      <c r="AC770" s="12"/>
      <c r="AD770" s="12"/>
      <c r="AE770" s="12"/>
      <c r="AF770" s="113">
        <f t="shared" si="310"/>
        <v>44115</v>
      </c>
      <c r="AG770" s="18">
        <f t="shared" ca="1" si="311"/>
        <v>161309.6115</v>
      </c>
      <c r="AH770" s="18">
        <f t="shared" si="311"/>
        <v>150000</v>
      </c>
      <c r="AI770" s="6">
        <f t="shared" ca="1" si="311"/>
        <v>0</v>
      </c>
      <c r="AJ770" s="19">
        <f t="shared" ca="1" si="311"/>
        <v>0</v>
      </c>
      <c r="AK770" s="6">
        <f t="shared" si="311"/>
        <v>1.03</v>
      </c>
      <c r="AL770" s="113">
        <f t="shared" si="308"/>
        <v>44115</v>
      </c>
      <c r="AM770" s="19">
        <f t="shared" ca="1" si="312"/>
        <v>1.0753974100000001</v>
      </c>
      <c r="AN770" s="18">
        <f t="shared" ca="1" si="312"/>
        <v>11309.611500000001</v>
      </c>
      <c r="AO770" s="12">
        <f t="shared" si="312"/>
        <v>0</v>
      </c>
      <c r="AP770" s="20">
        <f t="shared" si="312"/>
        <v>0</v>
      </c>
      <c r="AQ770" s="18">
        <f t="shared" si="312"/>
        <v>0</v>
      </c>
      <c r="AR770" s="13" t="str">
        <f t="shared" si="312"/>
        <v>A+J=</v>
      </c>
      <c r="AS770" s="113">
        <f t="shared" si="312"/>
        <v>44266</v>
      </c>
      <c r="AT770" s="21"/>
      <c r="AU770" s="21"/>
      <c r="AV770" s="45"/>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c r="GI770" s="21"/>
      <c r="GJ770" s="21"/>
      <c r="GK770" s="21"/>
      <c r="GL770" s="21"/>
      <c r="GM770" s="21"/>
      <c r="GN770" s="21"/>
    </row>
    <row r="771" spans="1:196" x14ac:dyDescent="0.2">
      <c r="A771" s="140"/>
      <c r="B771" s="141"/>
      <c r="C771" s="142"/>
      <c r="D771" s="143"/>
      <c r="E771" s="142"/>
      <c r="F771" s="144"/>
      <c r="G771" s="145"/>
      <c r="H771" s="142"/>
      <c r="I771" s="142"/>
      <c r="J771" s="142"/>
      <c r="K771" s="142"/>
      <c r="L771" s="146"/>
      <c r="M771" s="147"/>
      <c r="N771" s="142"/>
      <c r="O771" s="142"/>
      <c r="P771" s="148"/>
      <c r="Q771" s="149"/>
      <c r="R771" s="12"/>
      <c r="S771" s="12"/>
      <c r="T771" s="12"/>
      <c r="U771" s="12"/>
      <c r="V771" s="12"/>
      <c r="W771" s="12"/>
      <c r="X771" s="12"/>
      <c r="Y771" s="12"/>
      <c r="Z771" s="12"/>
      <c r="AA771" s="12"/>
      <c r="AB771" s="12"/>
      <c r="AC771" s="12"/>
      <c r="AD771" s="12"/>
      <c r="AE771" s="12"/>
      <c r="AF771" s="113">
        <f t="shared" si="310"/>
        <v>44116</v>
      </c>
      <c r="AG771" s="18">
        <f t="shared" ca="1" si="311"/>
        <v>161309.6115</v>
      </c>
      <c r="AH771" s="18">
        <f t="shared" si="311"/>
        <v>150000</v>
      </c>
      <c r="AI771" s="6">
        <f t="shared" ca="1" si="311"/>
        <v>0</v>
      </c>
      <c r="AJ771" s="19">
        <f t="shared" ca="1" si="311"/>
        <v>0</v>
      </c>
      <c r="AK771" s="6">
        <f t="shared" si="311"/>
        <v>1.03</v>
      </c>
      <c r="AL771" s="113">
        <f t="shared" si="308"/>
        <v>44116</v>
      </c>
      <c r="AM771" s="19">
        <f t="shared" ca="1" si="312"/>
        <v>1.0753974100000001</v>
      </c>
      <c r="AN771" s="18">
        <f t="shared" ca="1" si="312"/>
        <v>11309.611500000001</v>
      </c>
      <c r="AO771" s="12">
        <f t="shared" si="312"/>
        <v>0</v>
      </c>
      <c r="AP771" s="20">
        <f t="shared" si="312"/>
        <v>0</v>
      </c>
      <c r="AQ771" s="18">
        <f t="shared" si="312"/>
        <v>0</v>
      </c>
      <c r="AR771" s="13" t="str">
        <f t="shared" si="312"/>
        <v>A+J=</v>
      </c>
      <c r="AS771" s="113">
        <f t="shared" si="312"/>
        <v>44266</v>
      </c>
      <c r="AT771" s="21"/>
      <c r="AU771" s="21"/>
      <c r="AV771" s="45"/>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c r="GI771" s="21"/>
      <c r="GJ771" s="21"/>
      <c r="GK771" s="21"/>
      <c r="GL771" s="21"/>
      <c r="GM771" s="21"/>
      <c r="GN771" s="21"/>
    </row>
    <row r="772" spans="1:196" x14ac:dyDescent="0.2">
      <c r="A772" s="140"/>
      <c r="B772" s="141"/>
      <c r="C772" s="142"/>
      <c r="D772" s="143"/>
      <c r="E772" s="142"/>
      <c r="F772" s="144"/>
      <c r="G772" s="145"/>
      <c r="H772" s="142"/>
      <c r="I772" s="142"/>
      <c r="J772" s="142"/>
      <c r="K772" s="142"/>
      <c r="L772" s="146"/>
      <c r="M772" s="147"/>
      <c r="N772" s="142"/>
      <c r="O772" s="142"/>
      <c r="P772" s="148"/>
      <c r="Q772" s="149"/>
      <c r="R772" s="12"/>
      <c r="S772" s="12"/>
      <c r="T772" s="12"/>
      <c r="U772" s="12"/>
      <c r="V772" s="12"/>
      <c r="W772" s="12"/>
      <c r="X772" s="12"/>
      <c r="Y772" s="12"/>
      <c r="Z772" s="12"/>
      <c r="AA772" s="12"/>
      <c r="AB772" s="12"/>
      <c r="AC772" s="12"/>
      <c r="AD772" s="12"/>
      <c r="AE772" s="12"/>
      <c r="AF772" s="113">
        <f t="shared" si="310"/>
        <v>44117</v>
      </c>
      <c r="AG772" s="18">
        <f t="shared" ca="1" si="311"/>
        <v>161309.6115</v>
      </c>
      <c r="AH772" s="18">
        <f t="shared" si="311"/>
        <v>150000</v>
      </c>
      <c r="AI772" s="6">
        <f t="shared" ca="1" si="311"/>
        <v>1.9000000000000006E-2</v>
      </c>
      <c r="AJ772" s="19">
        <f t="shared" ca="1" si="311"/>
        <v>7.4690000000000005E-5</v>
      </c>
      <c r="AK772" s="6">
        <f t="shared" si="311"/>
        <v>1.03</v>
      </c>
      <c r="AL772" s="113">
        <f t="shared" si="308"/>
        <v>44117</v>
      </c>
      <c r="AM772" s="19">
        <f t="shared" ca="1" si="312"/>
        <v>1.0753974100000001</v>
      </c>
      <c r="AN772" s="18">
        <f t="shared" ca="1" si="312"/>
        <v>11309.611500000001</v>
      </c>
      <c r="AO772" s="12">
        <f t="shared" si="312"/>
        <v>0</v>
      </c>
      <c r="AP772" s="20">
        <f t="shared" si="312"/>
        <v>0</v>
      </c>
      <c r="AQ772" s="18">
        <f t="shared" si="312"/>
        <v>0</v>
      </c>
      <c r="AR772" s="13" t="str">
        <f t="shared" si="312"/>
        <v>A+J=</v>
      </c>
      <c r="AS772" s="113">
        <f t="shared" si="312"/>
        <v>44266</v>
      </c>
      <c r="AT772" s="21"/>
      <c r="AU772" s="21"/>
      <c r="AV772" s="45"/>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c r="GI772" s="21"/>
      <c r="GJ772" s="21"/>
      <c r="GK772" s="21"/>
      <c r="GL772" s="21"/>
      <c r="GM772" s="21"/>
      <c r="GN772" s="21"/>
    </row>
    <row r="773" spans="1:196" x14ac:dyDescent="0.2">
      <c r="A773" s="140"/>
      <c r="B773" s="141"/>
      <c r="C773" s="142"/>
      <c r="D773" s="143"/>
      <c r="E773" s="142"/>
      <c r="F773" s="144"/>
      <c r="G773" s="145"/>
      <c r="H773" s="142"/>
      <c r="I773" s="142"/>
      <c r="J773" s="142"/>
      <c r="K773" s="142"/>
      <c r="L773" s="146"/>
      <c r="M773" s="147"/>
      <c r="N773" s="142"/>
      <c r="O773" s="142"/>
      <c r="P773" s="148"/>
      <c r="Q773" s="149"/>
      <c r="R773" s="12"/>
      <c r="S773" s="12"/>
      <c r="T773" s="12"/>
      <c r="U773" s="12"/>
      <c r="V773" s="12"/>
      <c r="W773" s="12"/>
      <c r="X773" s="12"/>
      <c r="Y773" s="12"/>
      <c r="Z773" s="12"/>
      <c r="AA773" s="12"/>
      <c r="AB773" s="12"/>
      <c r="AC773" s="12"/>
      <c r="AD773" s="12"/>
      <c r="AE773" s="12"/>
      <c r="AF773" s="113">
        <f t="shared" si="310"/>
        <v>44118</v>
      </c>
      <c r="AG773" s="18">
        <f t="shared" ca="1" si="311"/>
        <v>161322.02100000001</v>
      </c>
      <c r="AH773" s="18">
        <f t="shared" si="311"/>
        <v>150000</v>
      </c>
      <c r="AI773" s="6">
        <f t="shared" ca="1" si="311"/>
        <v>1.9000000000000006E-2</v>
      </c>
      <c r="AJ773" s="19">
        <f t="shared" ca="1" si="311"/>
        <v>7.4690000000000005E-5</v>
      </c>
      <c r="AK773" s="6">
        <f t="shared" si="311"/>
        <v>1.03</v>
      </c>
      <c r="AL773" s="113">
        <f t="shared" si="308"/>
        <v>44118</v>
      </c>
      <c r="AM773" s="19">
        <f t="shared" ca="1" si="312"/>
        <v>1.07548014</v>
      </c>
      <c r="AN773" s="18">
        <f t="shared" ca="1" si="312"/>
        <v>11322.021000000001</v>
      </c>
      <c r="AO773" s="12">
        <f t="shared" si="312"/>
        <v>0</v>
      </c>
      <c r="AP773" s="20">
        <f t="shared" si="312"/>
        <v>0</v>
      </c>
      <c r="AQ773" s="18">
        <f t="shared" si="312"/>
        <v>0</v>
      </c>
      <c r="AR773" s="13" t="str">
        <f t="shared" si="312"/>
        <v>A+J=</v>
      </c>
      <c r="AS773" s="113">
        <f t="shared" si="312"/>
        <v>44266</v>
      </c>
      <c r="AT773" s="21"/>
      <c r="AU773" s="21"/>
      <c r="AV773" s="45"/>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1"/>
      <c r="GK773" s="21"/>
      <c r="GL773" s="21"/>
      <c r="GM773" s="21"/>
      <c r="GN773" s="21"/>
    </row>
    <row r="774" spans="1:196" x14ac:dyDescent="0.2">
      <c r="A774" s="140"/>
      <c r="B774" s="141"/>
      <c r="C774" s="142"/>
      <c r="D774" s="143"/>
      <c r="E774" s="142"/>
      <c r="F774" s="144"/>
      <c r="G774" s="145"/>
      <c r="H774" s="142"/>
      <c r="I774" s="142"/>
      <c r="J774" s="142"/>
      <c r="K774" s="142"/>
      <c r="L774" s="146"/>
      <c r="M774" s="147"/>
      <c r="N774" s="142"/>
      <c r="O774" s="142"/>
      <c r="P774" s="148"/>
      <c r="Q774" s="149"/>
      <c r="R774" s="12"/>
      <c r="S774" s="12"/>
      <c r="T774" s="12"/>
      <c r="U774" s="12"/>
      <c r="V774" s="12"/>
      <c r="W774" s="12"/>
      <c r="X774" s="12"/>
      <c r="Y774" s="12"/>
      <c r="Z774" s="12"/>
      <c r="AA774" s="12"/>
      <c r="AB774" s="12"/>
      <c r="AC774" s="12"/>
      <c r="AD774" s="12"/>
      <c r="AE774" s="12"/>
      <c r="AF774" s="113">
        <f t="shared" si="310"/>
        <v>44119</v>
      </c>
      <c r="AG774" s="18">
        <f t="shared" ca="1" si="311"/>
        <v>161334.432</v>
      </c>
      <c r="AH774" s="18">
        <f t="shared" si="311"/>
        <v>150000</v>
      </c>
      <c r="AI774" s="6">
        <f t="shared" ca="1" si="311"/>
        <v>1.9000000000000006E-2</v>
      </c>
      <c r="AJ774" s="19">
        <f t="shared" ca="1" si="311"/>
        <v>7.4690000000000005E-5</v>
      </c>
      <c r="AK774" s="6">
        <f t="shared" si="311"/>
        <v>1.03</v>
      </c>
      <c r="AL774" s="113">
        <f t="shared" si="308"/>
        <v>44119</v>
      </c>
      <c r="AM774" s="19">
        <f t="shared" ca="1" si="312"/>
        <v>1.0755628800000001</v>
      </c>
      <c r="AN774" s="18">
        <f t="shared" ca="1" si="312"/>
        <v>11334.432000000001</v>
      </c>
      <c r="AO774" s="12">
        <f t="shared" si="312"/>
        <v>0</v>
      </c>
      <c r="AP774" s="20">
        <f t="shared" si="312"/>
        <v>0</v>
      </c>
      <c r="AQ774" s="18">
        <f t="shared" si="312"/>
        <v>0</v>
      </c>
      <c r="AR774" s="13" t="str">
        <f t="shared" si="312"/>
        <v>A+J=</v>
      </c>
      <c r="AS774" s="113">
        <f t="shared" si="312"/>
        <v>44266</v>
      </c>
      <c r="AT774" s="21"/>
      <c r="AU774" s="21"/>
      <c r="AV774" s="45"/>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c r="GI774" s="21"/>
      <c r="GJ774" s="21"/>
      <c r="GK774" s="21"/>
      <c r="GL774" s="21"/>
      <c r="GM774" s="21"/>
      <c r="GN774" s="21"/>
    </row>
    <row r="775" spans="1:196" x14ac:dyDescent="0.2">
      <c r="A775" s="140"/>
      <c r="B775" s="141"/>
      <c r="C775" s="142"/>
      <c r="D775" s="143"/>
      <c r="E775" s="142"/>
      <c r="F775" s="144"/>
      <c r="G775" s="145"/>
      <c r="H775" s="142"/>
      <c r="I775" s="142"/>
      <c r="J775" s="142"/>
      <c r="K775" s="142"/>
      <c r="L775" s="146"/>
      <c r="M775" s="147"/>
      <c r="N775" s="142"/>
      <c r="O775" s="142"/>
      <c r="P775" s="148"/>
      <c r="Q775" s="149"/>
      <c r="R775" s="12"/>
      <c r="S775" s="12"/>
      <c r="T775" s="12"/>
      <c r="U775" s="12"/>
      <c r="V775" s="12"/>
      <c r="W775" s="12"/>
      <c r="X775" s="12"/>
      <c r="Y775" s="12"/>
      <c r="Z775" s="12"/>
      <c r="AA775" s="12"/>
      <c r="AB775" s="12"/>
      <c r="AC775" s="12"/>
      <c r="AD775" s="12"/>
      <c r="AE775" s="12"/>
      <c r="AF775" s="113">
        <f t="shared" si="310"/>
        <v>44120</v>
      </c>
      <c r="AG775" s="18">
        <f t="shared" ca="1" si="311"/>
        <v>161346.84299999999</v>
      </c>
      <c r="AH775" s="18">
        <f t="shared" si="311"/>
        <v>150000</v>
      </c>
      <c r="AI775" s="6">
        <f t="shared" ca="1" si="311"/>
        <v>1.9000000000000006E-2</v>
      </c>
      <c r="AJ775" s="19">
        <f t="shared" ca="1" si="311"/>
        <v>7.4690000000000005E-5</v>
      </c>
      <c r="AK775" s="6">
        <f t="shared" si="311"/>
        <v>1.03</v>
      </c>
      <c r="AL775" s="113">
        <f t="shared" si="308"/>
        <v>44120</v>
      </c>
      <c r="AM775" s="19">
        <f t="shared" ca="1" si="312"/>
        <v>1.07564562</v>
      </c>
      <c r="AN775" s="18">
        <f t="shared" ca="1" si="312"/>
        <v>11346.843000000001</v>
      </c>
      <c r="AO775" s="12">
        <f t="shared" si="312"/>
        <v>0</v>
      </c>
      <c r="AP775" s="20">
        <f t="shared" si="312"/>
        <v>0</v>
      </c>
      <c r="AQ775" s="18">
        <f t="shared" si="312"/>
        <v>0</v>
      </c>
      <c r="AR775" s="13" t="str">
        <f t="shared" si="312"/>
        <v>A+J=</v>
      </c>
      <c r="AS775" s="113">
        <f t="shared" si="312"/>
        <v>44266</v>
      </c>
      <c r="AT775" s="21"/>
      <c r="AU775" s="21"/>
      <c r="AV775" s="45"/>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1"/>
      <c r="GK775" s="21"/>
      <c r="GL775" s="21"/>
      <c r="GM775" s="21"/>
      <c r="GN775" s="21"/>
    </row>
    <row r="776" spans="1:196" x14ac:dyDescent="0.2">
      <c r="A776" s="140"/>
      <c r="B776" s="141"/>
      <c r="C776" s="142"/>
      <c r="D776" s="143"/>
      <c r="E776" s="142"/>
      <c r="F776" s="144"/>
      <c r="G776" s="145"/>
      <c r="H776" s="142"/>
      <c r="I776" s="142"/>
      <c r="J776" s="142"/>
      <c r="K776" s="142"/>
      <c r="L776" s="146"/>
      <c r="M776" s="147"/>
      <c r="N776" s="142"/>
      <c r="O776" s="142"/>
      <c r="P776" s="148"/>
      <c r="Q776" s="149"/>
      <c r="R776" s="12"/>
      <c r="S776" s="12"/>
      <c r="T776" s="12"/>
      <c r="U776" s="12"/>
      <c r="V776" s="12"/>
      <c r="W776" s="12"/>
      <c r="X776" s="12"/>
      <c r="Y776" s="12"/>
      <c r="Z776" s="12"/>
      <c r="AA776" s="12"/>
      <c r="AB776" s="12"/>
      <c r="AC776" s="12"/>
      <c r="AD776" s="12"/>
      <c r="AE776" s="12"/>
      <c r="AF776" s="113">
        <f t="shared" si="310"/>
        <v>44121</v>
      </c>
      <c r="AG776" s="18">
        <f t="shared" ca="1" si="311"/>
        <v>161359.25700000001</v>
      </c>
      <c r="AH776" s="18">
        <f t="shared" si="311"/>
        <v>150000</v>
      </c>
      <c r="AI776" s="6">
        <f t="shared" ca="1" si="311"/>
        <v>0</v>
      </c>
      <c r="AJ776" s="19">
        <f t="shared" ca="1" si="311"/>
        <v>0</v>
      </c>
      <c r="AK776" s="6">
        <f t="shared" si="311"/>
        <v>1.03</v>
      </c>
      <c r="AL776" s="113">
        <f t="shared" si="308"/>
        <v>44121</v>
      </c>
      <c r="AM776" s="19">
        <f t="shared" ca="1" si="312"/>
        <v>1.0757283799999999</v>
      </c>
      <c r="AN776" s="18">
        <f t="shared" ca="1" si="312"/>
        <v>11359.257</v>
      </c>
      <c r="AO776" s="12">
        <f t="shared" si="312"/>
        <v>0</v>
      </c>
      <c r="AP776" s="20">
        <f t="shared" si="312"/>
        <v>0</v>
      </c>
      <c r="AQ776" s="18">
        <f t="shared" si="312"/>
        <v>0</v>
      </c>
      <c r="AR776" s="13" t="str">
        <f t="shared" si="312"/>
        <v>A+J=</v>
      </c>
      <c r="AS776" s="113">
        <f t="shared" si="312"/>
        <v>44266</v>
      </c>
      <c r="AT776" s="21"/>
      <c r="AU776" s="21"/>
      <c r="AV776" s="45"/>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c r="GI776" s="21"/>
      <c r="GJ776" s="21"/>
      <c r="GK776" s="21"/>
      <c r="GL776" s="21"/>
      <c r="GM776" s="21"/>
      <c r="GN776" s="21"/>
    </row>
    <row r="777" spans="1:196" x14ac:dyDescent="0.2">
      <c r="A777" s="140"/>
      <c r="B777" s="141"/>
      <c r="C777" s="142"/>
      <c r="D777" s="143"/>
      <c r="E777" s="142"/>
      <c r="F777" s="144"/>
      <c r="G777" s="145"/>
      <c r="H777" s="142"/>
      <c r="I777" s="142"/>
      <c r="J777" s="142"/>
      <c r="K777" s="142"/>
      <c r="L777" s="146"/>
      <c r="M777" s="147"/>
      <c r="N777" s="142"/>
      <c r="O777" s="142"/>
      <c r="P777" s="148"/>
      <c r="Q777" s="149"/>
      <c r="R777" s="12"/>
      <c r="S777" s="12"/>
      <c r="T777" s="12"/>
      <c r="U777" s="12"/>
      <c r="V777" s="12"/>
      <c r="W777" s="12"/>
      <c r="X777" s="12"/>
      <c r="Y777" s="12"/>
      <c r="Z777" s="12"/>
      <c r="AA777" s="12"/>
      <c r="AB777" s="12"/>
      <c r="AC777" s="12"/>
      <c r="AD777" s="12"/>
      <c r="AE777" s="12"/>
      <c r="AF777" s="113">
        <f t="shared" si="310"/>
        <v>44122</v>
      </c>
      <c r="AG777" s="18">
        <f t="shared" ca="1" si="311"/>
        <v>161359.25700000001</v>
      </c>
      <c r="AH777" s="18">
        <f t="shared" si="311"/>
        <v>150000</v>
      </c>
      <c r="AI777" s="6">
        <f t="shared" ca="1" si="311"/>
        <v>0</v>
      </c>
      <c r="AJ777" s="19">
        <f t="shared" ca="1" si="311"/>
        <v>0</v>
      </c>
      <c r="AK777" s="6">
        <f t="shared" si="311"/>
        <v>1.03</v>
      </c>
      <c r="AL777" s="113">
        <f t="shared" si="308"/>
        <v>44122</v>
      </c>
      <c r="AM777" s="19">
        <f t="shared" ca="1" si="312"/>
        <v>1.0757283799999999</v>
      </c>
      <c r="AN777" s="18">
        <f t="shared" ca="1" si="312"/>
        <v>11359.257</v>
      </c>
      <c r="AO777" s="12">
        <f t="shared" si="312"/>
        <v>0</v>
      </c>
      <c r="AP777" s="20">
        <f t="shared" si="312"/>
        <v>0</v>
      </c>
      <c r="AQ777" s="18">
        <f t="shared" si="312"/>
        <v>0</v>
      </c>
      <c r="AR777" s="13" t="str">
        <f t="shared" si="312"/>
        <v>A+J=</v>
      </c>
      <c r="AS777" s="113">
        <f t="shared" si="312"/>
        <v>44266</v>
      </c>
      <c r="AT777" s="21"/>
      <c r="AU777" s="21"/>
      <c r="AV777" s="45"/>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c r="GI777" s="21"/>
      <c r="GJ777" s="21"/>
      <c r="GK777" s="21"/>
      <c r="GL777" s="21"/>
      <c r="GM777" s="21"/>
      <c r="GN777" s="21"/>
    </row>
    <row r="778" spans="1:196" x14ac:dyDescent="0.2">
      <c r="A778" s="140"/>
      <c r="B778" s="141"/>
      <c r="C778" s="142"/>
      <c r="D778" s="143"/>
      <c r="E778" s="142"/>
      <c r="F778" s="144"/>
      <c r="G778" s="145"/>
      <c r="H778" s="142"/>
      <c r="I778" s="142"/>
      <c r="J778" s="142"/>
      <c r="K778" s="142"/>
      <c r="L778" s="146"/>
      <c r="M778" s="147"/>
      <c r="N778" s="142"/>
      <c r="O778" s="142"/>
      <c r="P778" s="148"/>
      <c r="Q778" s="149"/>
      <c r="R778" s="12"/>
      <c r="S778" s="12"/>
      <c r="T778" s="12"/>
      <c r="U778" s="12"/>
      <c r="V778" s="12"/>
      <c r="W778" s="12"/>
      <c r="X778" s="12"/>
      <c r="Y778" s="12"/>
      <c r="Z778" s="12"/>
      <c r="AA778" s="12"/>
      <c r="AB778" s="12"/>
      <c r="AC778" s="12"/>
      <c r="AD778" s="12"/>
      <c r="AE778" s="12"/>
      <c r="AF778" s="113">
        <f t="shared" si="310"/>
        <v>44123</v>
      </c>
      <c r="AG778" s="18">
        <f t="shared" ca="1" si="311"/>
        <v>161359.25700000001</v>
      </c>
      <c r="AH778" s="18">
        <f t="shared" si="311"/>
        <v>150000</v>
      </c>
      <c r="AI778" s="6">
        <f t="shared" ca="1" si="311"/>
        <v>1.9000000000000006E-2</v>
      </c>
      <c r="AJ778" s="19">
        <f t="shared" ca="1" si="311"/>
        <v>7.4690000000000005E-5</v>
      </c>
      <c r="AK778" s="6">
        <f t="shared" si="311"/>
        <v>1.03</v>
      </c>
      <c r="AL778" s="113">
        <f t="shared" si="308"/>
        <v>44123</v>
      </c>
      <c r="AM778" s="19">
        <f t="shared" ca="1" si="312"/>
        <v>1.0757283799999999</v>
      </c>
      <c r="AN778" s="18">
        <f t="shared" ca="1" si="312"/>
        <v>11359.257</v>
      </c>
      <c r="AO778" s="12">
        <f t="shared" si="312"/>
        <v>0</v>
      </c>
      <c r="AP778" s="20">
        <f t="shared" si="312"/>
        <v>0</v>
      </c>
      <c r="AQ778" s="18">
        <f t="shared" si="312"/>
        <v>0</v>
      </c>
      <c r="AR778" s="13" t="str">
        <f t="shared" si="312"/>
        <v>A+J=</v>
      </c>
      <c r="AS778" s="113">
        <f t="shared" si="312"/>
        <v>44266</v>
      </c>
      <c r="AT778" s="21"/>
      <c r="AU778" s="21"/>
      <c r="AV778" s="45"/>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1"/>
      <c r="GK778" s="21"/>
      <c r="GL778" s="21"/>
      <c r="GM778" s="21"/>
      <c r="GN778" s="21"/>
    </row>
    <row r="779" spans="1:196" x14ac:dyDescent="0.2">
      <c r="A779" s="140"/>
      <c r="B779" s="141"/>
      <c r="C779" s="142"/>
      <c r="D779" s="143"/>
      <c r="E779" s="142"/>
      <c r="F779" s="144"/>
      <c r="G779" s="145"/>
      <c r="H779" s="142"/>
      <c r="I779" s="142"/>
      <c r="J779" s="142"/>
      <c r="K779" s="142"/>
      <c r="L779" s="146"/>
      <c r="M779" s="147"/>
      <c r="N779" s="142"/>
      <c r="O779" s="142"/>
      <c r="P779" s="148"/>
      <c r="Q779" s="149"/>
      <c r="R779" s="12"/>
      <c r="S779" s="12"/>
      <c r="T779" s="12"/>
      <c r="U779" s="12"/>
      <c r="V779" s="12"/>
      <c r="W779" s="12"/>
      <c r="X779" s="12"/>
      <c r="Y779" s="12"/>
      <c r="Z779" s="12"/>
      <c r="AA779" s="12"/>
      <c r="AB779" s="12"/>
      <c r="AC779" s="12"/>
      <c r="AD779" s="12"/>
      <c r="AE779" s="12"/>
      <c r="AF779" s="113">
        <f t="shared" si="310"/>
        <v>44124</v>
      </c>
      <c r="AG779" s="18">
        <f t="shared" ca="1" si="311"/>
        <v>161371.66949999999</v>
      </c>
      <c r="AH779" s="18">
        <f t="shared" si="311"/>
        <v>150000</v>
      </c>
      <c r="AI779" s="6">
        <f t="shared" ca="1" si="311"/>
        <v>1.9000000000000006E-2</v>
      </c>
      <c r="AJ779" s="19">
        <f t="shared" ca="1" si="311"/>
        <v>7.4690000000000005E-5</v>
      </c>
      <c r="AK779" s="6">
        <f t="shared" si="311"/>
        <v>1.03</v>
      </c>
      <c r="AL779" s="113">
        <f t="shared" si="308"/>
        <v>44124</v>
      </c>
      <c r="AM779" s="19">
        <f t="shared" ca="1" si="312"/>
        <v>1.0758111299999999</v>
      </c>
      <c r="AN779" s="18">
        <f t="shared" ca="1" si="312"/>
        <v>11371.6695</v>
      </c>
      <c r="AO779" s="12">
        <f t="shared" si="312"/>
        <v>0</v>
      </c>
      <c r="AP779" s="20">
        <f t="shared" si="312"/>
        <v>0</v>
      </c>
      <c r="AQ779" s="18">
        <f t="shared" si="312"/>
        <v>0</v>
      </c>
      <c r="AR779" s="13" t="str">
        <f t="shared" si="312"/>
        <v>A+J=</v>
      </c>
      <c r="AS779" s="113">
        <f t="shared" si="312"/>
        <v>44266</v>
      </c>
      <c r="AT779" s="21"/>
      <c r="AU779" s="21"/>
      <c r="AV779" s="45"/>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1"/>
      <c r="GK779" s="21"/>
      <c r="GL779" s="21"/>
      <c r="GM779" s="21"/>
      <c r="GN779" s="21"/>
    </row>
    <row r="780" spans="1:196" x14ac:dyDescent="0.2">
      <c r="A780" s="140"/>
      <c r="B780" s="141"/>
      <c r="C780" s="142"/>
      <c r="D780" s="143"/>
      <c r="E780" s="142"/>
      <c r="F780" s="144"/>
      <c r="G780" s="145"/>
      <c r="H780" s="142"/>
      <c r="I780" s="142"/>
      <c r="J780" s="142"/>
      <c r="K780" s="142"/>
      <c r="L780" s="146"/>
      <c r="M780" s="147"/>
      <c r="N780" s="142"/>
      <c r="O780" s="142"/>
      <c r="P780" s="148"/>
      <c r="Q780" s="149"/>
      <c r="R780" s="12"/>
      <c r="S780" s="12"/>
      <c r="T780" s="12"/>
      <c r="U780" s="12"/>
      <c r="V780" s="12"/>
      <c r="W780" s="12"/>
      <c r="X780" s="12"/>
      <c r="Y780" s="12"/>
      <c r="Z780" s="12"/>
      <c r="AA780" s="12"/>
      <c r="AB780" s="12"/>
      <c r="AC780" s="12"/>
      <c r="AD780" s="12"/>
      <c r="AE780" s="12"/>
      <c r="AF780" s="113"/>
      <c r="AG780" s="18"/>
      <c r="AH780" s="18"/>
      <c r="AI780" s="6"/>
      <c r="AJ780" s="19"/>
      <c r="AK780" s="6"/>
      <c r="AL780" s="113"/>
      <c r="AM780" s="19"/>
      <c r="AN780" s="18"/>
      <c r="AO780" s="12"/>
      <c r="AP780" s="20"/>
      <c r="AQ780" s="18"/>
      <c r="AR780" s="47"/>
      <c r="AS780" s="113"/>
      <c r="AT780" s="21"/>
      <c r="AU780" s="21"/>
      <c r="AV780" s="45"/>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c r="GI780" s="21"/>
      <c r="GJ780" s="21"/>
      <c r="GK780" s="21"/>
      <c r="GL780" s="21"/>
      <c r="GM780" s="21"/>
      <c r="GN780" s="21"/>
    </row>
    <row r="781" spans="1:196" x14ac:dyDescent="0.2">
      <c r="A781" s="140"/>
      <c r="B781" s="141"/>
      <c r="C781" s="142"/>
      <c r="D781" s="143"/>
      <c r="E781" s="142"/>
      <c r="F781" s="144"/>
      <c r="G781" s="145"/>
      <c r="H781" s="142"/>
      <c r="I781" s="142"/>
      <c r="J781" s="142"/>
      <c r="K781" s="142"/>
      <c r="L781" s="146"/>
      <c r="M781" s="147"/>
      <c r="N781" s="142"/>
      <c r="O781" s="142"/>
      <c r="P781" s="148"/>
      <c r="Q781" s="149"/>
      <c r="R781" s="12"/>
      <c r="S781" s="12"/>
      <c r="T781" s="12"/>
      <c r="U781" s="12"/>
      <c r="V781" s="12"/>
      <c r="W781" s="12"/>
      <c r="X781" s="12"/>
      <c r="Y781" s="12"/>
      <c r="Z781" s="12"/>
      <c r="AA781" s="12"/>
      <c r="AB781" s="12"/>
      <c r="AC781" s="12"/>
      <c r="AD781" s="12"/>
      <c r="AE781" s="12"/>
      <c r="AF781" s="113" t="str">
        <f t="shared" ref="AF781:AS781" si="313">$B$6</f>
        <v>LF001900255</v>
      </c>
      <c r="AG781" s="12" t="str">
        <f t="shared" si="313"/>
        <v>LF001900255</v>
      </c>
      <c r="AH781" s="12" t="str">
        <f t="shared" si="313"/>
        <v>LF001900255</v>
      </c>
      <c r="AI781" s="12" t="str">
        <f t="shared" si="313"/>
        <v>LF001900255</v>
      </c>
      <c r="AJ781" s="12" t="str">
        <f t="shared" si="313"/>
        <v>LF001900255</v>
      </c>
      <c r="AK781" s="6" t="str">
        <f t="shared" si="313"/>
        <v>LF001900255</v>
      </c>
      <c r="AL781" s="113" t="str">
        <f t="shared" si="313"/>
        <v>LF001900255</v>
      </c>
      <c r="AM781" s="12" t="str">
        <f t="shared" si="313"/>
        <v>LF001900255</v>
      </c>
      <c r="AN781" s="12" t="str">
        <f t="shared" si="313"/>
        <v>LF001900255</v>
      </c>
      <c r="AO781" s="12" t="str">
        <f t="shared" si="313"/>
        <v>LF001900255</v>
      </c>
      <c r="AP781" s="20" t="str">
        <f t="shared" si="313"/>
        <v>LF001900255</v>
      </c>
      <c r="AQ781" s="12" t="str">
        <f t="shared" si="313"/>
        <v>LF001900255</v>
      </c>
      <c r="AR781" s="13" t="str">
        <f t="shared" si="313"/>
        <v>LF001900255</v>
      </c>
      <c r="AS781" s="113" t="str">
        <f t="shared" si="313"/>
        <v>LF001900255</v>
      </c>
      <c r="AT781" s="21"/>
      <c r="AU781" s="21"/>
      <c r="AV781" s="45"/>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c r="GI781" s="21"/>
      <c r="GJ781" s="21"/>
      <c r="GK781" s="21"/>
      <c r="GL781" s="21"/>
      <c r="GM781" s="21"/>
      <c r="GN781" s="21"/>
    </row>
    <row r="782" spans="1:196" x14ac:dyDescent="0.2">
      <c r="A782" s="140"/>
      <c r="B782" s="141"/>
      <c r="C782" s="142"/>
      <c r="D782" s="143"/>
      <c r="E782" s="142"/>
      <c r="F782" s="144"/>
      <c r="G782" s="145"/>
      <c r="H782" s="142"/>
      <c r="I782" s="142"/>
      <c r="J782" s="142"/>
      <c r="K782" s="142"/>
      <c r="L782" s="146"/>
      <c r="M782" s="147"/>
      <c r="N782" s="142"/>
      <c r="O782" s="142"/>
      <c r="P782" s="148"/>
      <c r="Q782" s="149"/>
      <c r="R782" s="12"/>
      <c r="S782" s="12"/>
      <c r="T782" s="12"/>
      <c r="U782" s="12"/>
      <c r="V782" s="12"/>
      <c r="W782" s="12"/>
      <c r="X782" s="12"/>
      <c r="Y782" s="12"/>
      <c r="Z782" s="12"/>
      <c r="AA782" s="12"/>
      <c r="AB782" s="12"/>
      <c r="AC782" s="12"/>
      <c r="AD782" s="12"/>
      <c r="AE782" s="12"/>
      <c r="AF782" s="65" t="s">
        <v>14</v>
      </c>
      <c r="AG782" s="4" t="s">
        <v>7</v>
      </c>
      <c r="AH782" s="4" t="s">
        <v>8</v>
      </c>
      <c r="AI782" s="41" t="s">
        <v>9</v>
      </c>
      <c r="AJ782" s="42" t="s">
        <v>9</v>
      </c>
      <c r="AK782" s="41" t="s">
        <v>9</v>
      </c>
      <c r="AL782" s="115" t="s">
        <v>14</v>
      </c>
      <c r="AM782" s="42" t="s">
        <v>9</v>
      </c>
      <c r="AN782" s="4" t="s">
        <v>10</v>
      </c>
      <c r="AO782" s="9" t="s">
        <v>11</v>
      </c>
      <c r="AP782" s="43" t="s">
        <v>12</v>
      </c>
      <c r="AQ782" s="4" t="s">
        <v>12</v>
      </c>
      <c r="AR782" s="44" t="s">
        <v>13</v>
      </c>
      <c r="AS782" s="65" t="s">
        <v>13</v>
      </c>
      <c r="AT782" s="21"/>
      <c r="AU782" s="21"/>
      <c r="AV782" s="45"/>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c r="GI782" s="21"/>
      <c r="GJ782" s="21"/>
      <c r="GK782" s="21"/>
      <c r="GL782" s="21"/>
      <c r="GM782" s="21"/>
      <c r="GN782" s="21"/>
    </row>
    <row r="783" spans="1:196" x14ac:dyDescent="0.2">
      <c r="A783" s="140"/>
      <c r="B783" s="141"/>
      <c r="C783" s="142"/>
      <c r="D783" s="143"/>
      <c r="E783" s="142"/>
      <c r="F783" s="144"/>
      <c r="G783" s="145"/>
      <c r="H783" s="142"/>
      <c r="I783" s="142"/>
      <c r="J783" s="142"/>
      <c r="K783" s="142"/>
      <c r="L783" s="146"/>
      <c r="M783" s="147"/>
      <c r="N783" s="142"/>
      <c r="O783" s="142"/>
      <c r="P783" s="148"/>
      <c r="Q783" s="149"/>
      <c r="R783" s="12"/>
      <c r="S783" s="12"/>
      <c r="T783" s="12"/>
      <c r="U783" s="12"/>
      <c r="V783" s="12"/>
      <c r="W783" s="12"/>
      <c r="X783" s="12"/>
      <c r="Y783" s="12"/>
      <c r="Z783" s="12"/>
      <c r="AA783" s="12"/>
      <c r="AB783" s="12"/>
      <c r="AC783" s="12"/>
      <c r="AD783" s="12"/>
      <c r="AE783" s="12"/>
      <c r="AF783" s="65" t="s">
        <v>66</v>
      </c>
      <c r="AG783" s="18" t="str">
        <f>$B$6</f>
        <v>LF001900255</v>
      </c>
      <c r="AH783" s="4" t="s">
        <v>16</v>
      </c>
      <c r="AI783" s="24" t="s">
        <v>17</v>
      </c>
      <c r="AJ783" s="7"/>
      <c r="AK783" s="24" t="s">
        <v>18</v>
      </c>
      <c r="AL783" s="65"/>
      <c r="AM783" s="7"/>
      <c r="AN783" s="4"/>
      <c r="AO783" s="9"/>
      <c r="AP783" s="43"/>
      <c r="AQ783" s="4"/>
      <c r="AR783" s="44" t="s">
        <v>21</v>
      </c>
      <c r="AS783" s="65" t="s">
        <v>21</v>
      </c>
      <c r="AT783" s="21"/>
      <c r="AU783" s="21"/>
      <c r="AV783" s="45"/>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c r="GI783" s="21"/>
      <c r="GJ783" s="21"/>
      <c r="GK783" s="21"/>
      <c r="GL783" s="21"/>
      <c r="GM783" s="21"/>
      <c r="GN783" s="21"/>
    </row>
    <row r="784" spans="1:196" x14ac:dyDescent="0.2">
      <c r="A784" s="140"/>
      <c r="B784" s="141"/>
      <c r="C784" s="142"/>
      <c r="D784" s="143"/>
      <c r="E784" s="142"/>
      <c r="F784" s="144"/>
      <c r="G784" s="145"/>
      <c r="H784" s="142"/>
      <c r="I784" s="142"/>
      <c r="J784" s="142"/>
      <c r="K784" s="142"/>
      <c r="L784" s="146"/>
      <c r="M784" s="147"/>
      <c r="N784" s="142"/>
      <c r="O784" s="142"/>
      <c r="P784" s="148"/>
      <c r="Q784" s="149"/>
      <c r="R784" s="12"/>
      <c r="S784" s="12"/>
      <c r="T784" s="12"/>
      <c r="U784" s="12"/>
      <c r="V784" s="12"/>
      <c r="W784" s="12"/>
      <c r="X784" s="12"/>
      <c r="Y784" s="12"/>
      <c r="Z784" s="12"/>
      <c r="AA784" s="12"/>
      <c r="AB784" s="12"/>
      <c r="AC784" s="12"/>
      <c r="AD784" s="12"/>
      <c r="AE784" s="12"/>
      <c r="AF784" s="65" t="s">
        <v>66</v>
      </c>
      <c r="AG784" s="18"/>
      <c r="AH784" s="4"/>
      <c r="AI784" s="24"/>
      <c r="AJ784" s="7"/>
      <c r="AK784" s="24"/>
      <c r="AL784" s="65"/>
      <c r="AM784" s="7"/>
      <c r="AN784" s="4"/>
      <c r="AO784" s="9"/>
      <c r="AP784" s="43"/>
      <c r="AQ784" s="4"/>
      <c r="AR784" s="44" t="s">
        <v>25</v>
      </c>
      <c r="AS784" s="65" t="s">
        <v>14</v>
      </c>
      <c r="AT784" s="21"/>
      <c r="AU784" s="21"/>
      <c r="AV784" s="45"/>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row>
    <row r="785" spans="1:199" x14ac:dyDescent="0.2">
      <c r="A785" s="140"/>
      <c r="B785" s="141"/>
      <c r="C785" s="142"/>
      <c r="D785" s="143"/>
      <c r="E785" s="142"/>
      <c r="F785" s="144"/>
      <c r="G785" s="145"/>
      <c r="H785" s="142"/>
      <c r="I785" s="142"/>
      <c r="J785" s="142"/>
      <c r="K785" s="142"/>
      <c r="L785" s="146"/>
      <c r="M785" s="147"/>
      <c r="N785" s="142"/>
      <c r="O785" s="142"/>
      <c r="P785" s="148"/>
      <c r="Q785" s="149"/>
      <c r="R785" s="12"/>
      <c r="S785" s="12"/>
      <c r="T785" s="12"/>
      <c r="U785" s="12"/>
      <c r="V785" s="12"/>
      <c r="W785" s="12"/>
      <c r="X785" s="12"/>
      <c r="Y785" s="12"/>
      <c r="Z785" s="12"/>
      <c r="AA785" s="12"/>
      <c r="AB785" s="12"/>
      <c r="AC785" s="12"/>
      <c r="AD785" s="12"/>
      <c r="AE785" s="12"/>
      <c r="AF785" s="65"/>
      <c r="AG785" s="4" t="s">
        <v>27</v>
      </c>
      <c r="AH785" s="4" t="s">
        <v>27</v>
      </c>
      <c r="AI785" s="24" t="s">
        <v>28</v>
      </c>
      <c r="AJ785" s="7" t="s">
        <v>29</v>
      </c>
      <c r="AK785" s="6" t="s">
        <v>30</v>
      </c>
      <c r="AL785" s="113"/>
      <c r="AM785" s="19" t="s">
        <v>33</v>
      </c>
      <c r="AN785" s="4" t="s">
        <v>27</v>
      </c>
      <c r="AO785" s="9"/>
      <c r="AP785" s="43" t="s">
        <v>34</v>
      </c>
      <c r="AQ785" s="4" t="s">
        <v>27</v>
      </c>
      <c r="AR785" s="44" t="s">
        <v>35</v>
      </c>
      <c r="AS785" s="113"/>
      <c r="AT785" s="21"/>
      <c r="AU785" s="21"/>
      <c r="AV785" s="45"/>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row>
    <row r="786" spans="1:199" x14ac:dyDescent="0.2">
      <c r="A786" s="140"/>
      <c r="B786" s="141"/>
      <c r="C786" s="142"/>
      <c r="D786" s="143"/>
      <c r="E786" s="142"/>
      <c r="F786" s="144"/>
      <c r="G786" s="145"/>
      <c r="H786" s="142"/>
      <c r="I786" s="142"/>
      <c r="J786" s="142"/>
      <c r="K786" s="142"/>
      <c r="L786" s="146"/>
      <c r="M786" s="147"/>
      <c r="N786" s="142"/>
      <c r="O786" s="142"/>
      <c r="P786" s="148"/>
      <c r="Q786" s="149"/>
      <c r="R786" s="12"/>
      <c r="S786" s="12"/>
      <c r="T786" s="12"/>
      <c r="U786" s="12"/>
      <c r="V786" s="12"/>
      <c r="W786" s="12"/>
      <c r="X786" s="12"/>
      <c r="Y786" s="12"/>
      <c r="Z786" s="12"/>
      <c r="AA786" s="12"/>
      <c r="AB786" s="12"/>
      <c r="AC786" s="12"/>
      <c r="AD786" s="12"/>
      <c r="AE786" s="12"/>
      <c r="AF786" s="113"/>
      <c r="AG786" s="18"/>
      <c r="AH786" s="18"/>
      <c r="AI786" s="6"/>
      <c r="AJ786" s="19"/>
      <c r="AK786" s="6"/>
      <c r="AL786" s="113"/>
      <c r="AM786" s="19"/>
      <c r="AN786" s="18"/>
      <c r="AO786" s="12"/>
      <c r="AP786" s="20"/>
      <c r="AQ786" s="18"/>
      <c r="AR786" s="13"/>
      <c r="AS786" s="116"/>
      <c r="AT786" s="21"/>
      <c r="AU786" s="21"/>
      <c r="AV786" s="45"/>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1"/>
      <c r="GK786" s="21"/>
      <c r="GL786" s="21"/>
      <c r="GM786" s="21"/>
      <c r="GN786" s="21"/>
    </row>
    <row r="787" spans="1:199" x14ac:dyDescent="0.2">
      <c r="A787" s="140"/>
      <c r="B787" s="141"/>
      <c r="C787" s="142"/>
      <c r="D787" s="143"/>
      <c r="E787" s="142"/>
      <c r="F787" s="144"/>
      <c r="G787" s="145"/>
      <c r="H787" s="142"/>
      <c r="I787" s="142"/>
      <c r="J787" s="142"/>
      <c r="K787" s="142"/>
      <c r="L787" s="146"/>
      <c r="M787" s="147"/>
      <c r="N787" s="142"/>
      <c r="O787" s="142"/>
      <c r="P787" s="148"/>
      <c r="Q787" s="149"/>
      <c r="R787" s="12"/>
      <c r="S787" s="12"/>
      <c r="T787" s="12"/>
      <c r="U787" s="12"/>
      <c r="V787" s="12"/>
      <c r="W787" s="12"/>
      <c r="X787" s="12"/>
      <c r="Y787" s="12"/>
      <c r="Z787" s="12"/>
      <c r="AA787" s="12"/>
      <c r="AB787" s="12"/>
      <c r="AC787" s="12"/>
      <c r="AD787" s="12"/>
      <c r="AE787" s="12"/>
      <c r="AF787" s="113">
        <f>(AF779+1)</f>
        <v>44125</v>
      </c>
      <c r="AG787" s="18">
        <f t="shared" ref="AG787:AK802" ca="1" si="314">VLOOKUP($AF787,$A$10:$Q$3625,(AG$1)+1)</f>
        <v>161384.08350000001</v>
      </c>
      <c r="AH787" s="18">
        <f t="shared" si="314"/>
        <v>150000</v>
      </c>
      <c r="AI787" s="6">
        <f t="shared" ca="1" si="314"/>
        <v>1.9000000000000006E-2</v>
      </c>
      <c r="AJ787" s="19">
        <f t="shared" ca="1" si="314"/>
        <v>7.4690000000000005E-5</v>
      </c>
      <c r="AK787" s="6">
        <f t="shared" si="314"/>
        <v>1.03</v>
      </c>
      <c r="AL787" s="113">
        <f t="shared" ref="AL787:AL816" si="315">AF787</f>
        <v>44125</v>
      </c>
      <c r="AM787" s="19">
        <f t="shared" ref="AM787:AS802" ca="1" si="316">VLOOKUP($AF787,$A$10:$Q$3625,(AM$1)+1)</f>
        <v>1.0758938899999999</v>
      </c>
      <c r="AN787" s="18">
        <f t="shared" ca="1" si="316"/>
        <v>11384.083500000001</v>
      </c>
      <c r="AO787" s="12">
        <f t="shared" si="316"/>
        <v>0</v>
      </c>
      <c r="AP787" s="20">
        <f t="shared" si="316"/>
        <v>0</v>
      </c>
      <c r="AQ787" s="18">
        <f t="shared" si="316"/>
        <v>0</v>
      </c>
      <c r="AR787" s="13" t="str">
        <f t="shared" si="316"/>
        <v>A+J=</v>
      </c>
      <c r="AS787" s="113">
        <f t="shared" si="316"/>
        <v>44266</v>
      </c>
      <c r="AT787" s="21"/>
      <c r="AU787" s="21"/>
      <c r="AV787" s="45"/>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c r="GI787" s="21"/>
      <c r="GJ787" s="21"/>
      <c r="GK787" s="21"/>
      <c r="GL787" s="21"/>
      <c r="GM787" s="21"/>
      <c r="GN787" s="21"/>
    </row>
    <row r="788" spans="1:199" x14ac:dyDescent="0.2">
      <c r="A788" s="140"/>
      <c r="B788" s="141"/>
      <c r="C788" s="142"/>
      <c r="D788" s="143"/>
      <c r="E788" s="142"/>
      <c r="F788" s="144"/>
      <c r="G788" s="145"/>
      <c r="H788" s="142"/>
      <c r="I788" s="142"/>
      <c r="J788" s="142"/>
      <c r="K788" s="142"/>
      <c r="L788" s="146"/>
      <c r="M788" s="147"/>
      <c r="N788" s="142"/>
      <c r="O788" s="142"/>
      <c r="P788" s="148"/>
      <c r="Q788" s="149"/>
      <c r="R788" s="12"/>
      <c r="S788" s="12"/>
      <c r="T788" s="12"/>
      <c r="U788" s="12"/>
      <c r="V788" s="12"/>
      <c r="W788" s="12"/>
      <c r="X788" s="12"/>
      <c r="Y788" s="12"/>
      <c r="Z788" s="12"/>
      <c r="AA788" s="12"/>
      <c r="AB788" s="12"/>
      <c r="AC788" s="12"/>
      <c r="AD788" s="12"/>
      <c r="AE788" s="12"/>
      <c r="AF788" s="113">
        <f t="shared" ref="AF788:AF816" si="317">(AF787+1)</f>
        <v>44126</v>
      </c>
      <c r="AG788" s="18">
        <f t="shared" ca="1" si="314"/>
        <v>161396.49900000001</v>
      </c>
      <c r="AH788" s="18">
        <f t="shared" si="314"/>
        <v>150000</v>
      </c>
      <c r="AI788" s="6">
        <f t="shared" ca="1" si="314"/>
        <v>1.9000000000000006E-2</v>
      </c>
      <c r="AJ788" s="19">
        <f t="shared" ca="1" si="314"/>
        <v>7.4690000000000005E-5</v>
      </c>
      <c r="AK788" s="6">
        <f t="shared" si="314"/>
        <v>1.03</v>
      </c>
      <c r="AL788" s="113">
        <f t="shared" si="315"/>
        <v>44126</v>
      </c>
      <c r="AM788" s="19">
        <f t="shared" ca="1" si="316"/>
        <v>1.07597666</v>
      </c>
      <c r="AN788" s="18">
        <f t="shared" ca="1" si="316"/>
        <v>11396.499</v>
      </c>
      <c r="AO788" s="12">
        <f t="shared" si="316"/>
        <v>0</v>
      </c>
      <c r="AP788" s="20">
        <f t="shared" si="316"/>
        <v>0</v>
      </c>
      <c r="AQ788" s="18">
        <f t="shared" si="316"/>
        <v>0</v>
      </c>
      <c r="AR788" s="13" t="str">
        <f t="shared" si="316"/>
        <v>A+J=</v>
      </c>
      <c r="AS788" s="113">
        <f t="shared" si="316"/>
        <v>44266</v>
      </c>
      <c r="AT788" s="21"/>
      <c r="AU788" s="21"/>
      <c r="AV788" s="45"/>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c r="GI788" s="21"/>
      <c r="GJ788" s="21"/>
      <c r="GK788" s="21"/>
      <c r="GL788" s="21"/>
      <c r="GM788" s="21"/>
      <c r="GN788" s="21"/>
    </row>
    <row r="789" spans="1:199" x14ac:dyDescent="0.2">
      <c r="A789" s="140"/>
      <c r="B789" s="141"/>
      <c r="C789" s="142"/>
      <c r="D789" s="143"/>
      <c r="E789" s="142"/>
      <c r="F789" s="144"/>
      <c r="G789" s="145"/>
      <c r="H789" s="142"/>
      <c r="I789" s="142"/>
      <c r="J789" s="142"/>
      <c r="K789" s="142"/>
      <c r="L789" s="146"/>
      <c r="M789" s="147"/>
      <c r="N789" s="142"/>
      <c r="O789" s="142"/>
      <c r="P789" s="148"/>
      <c r="Q789" s="149"/>
      <c r="R789" s="12"/>
      <c r="S789" s="12"/>
      <c r="T789" s="12"/>
      <c r="U789" s="12"/>
      <c r="V789" s="12"/>
      <c r="W789" s="12"/>
      <c r="X789" s="12"/>
      <c r="Y789" s="12"/>
      <c r="Z789" s="12"/>
      <c r="AA789" s="12"/>
      <c r="AB789" s="12"/>
      <c r="AC789" s="12"/>
      <c r="AD789" s="12"/>
      <c r="AE789" s="12"/>
      <c r="AF789" s="113">
        <f t="shared" si="317"/>
        <v>44127</v>
      </c>
      <c r="AG789" s="18">
        <f t="shared" ca="1" si="314"/>
        <v>161408.916</v>
      </c>
      <c r="AH789" s="18">
        <f t="shared" si="314"/>
        <v>150000</v>
      </c>
      <c r="AI789" s="6">
        <f t="shared" ca="1" si="314"/>
        <v>1.9000000000000006E-2</v>
      </c>
      <c r="AJ789" s="19">
        <f t="shared" ca="1" si="314"/>
        <v>7.4690000000000005E-5</v>
      </c>
      <c r="AK789" s="6">
        <f t="shared" si="314"/>
        <v>1.03</v>
      </c>
      <c r="AL789" s="113">
        <f t="shared" si="315"/>
        <v>44127</v>
      </c>
      <c r="AM789" s="19">
        <f t="shared" ca="1" si="316"/>
        <v>1.0760594400000001</v>
      </c>
      <c r="AN789" s="18">
        <f t="shared" ca="1" si="316"/>
        <v>11408.915999999999</v>
      </c>
      <c r="AO789" s="12">
        <f t="shared" si="316"/>
        <v>0</v>
      </c>
      <c r="AP789" s="20">
        <f t="shared" si="316"/>
        <v>0</v>
      </c>
      <c r="AQ789" s="18">
        <f t="shared" si="316"/>
        <v>0</v>
      </c>
      <c r="AR789" s="13" t="str">
        <f t="shared" si="316"/>
        <v>A+J=</v>
      </c>
      <c r="AS789" s="113">
        <f t="shared" si="316"/>
        <v>44266</v>
      </c>
      <c r="AT789" s="21"/>
      <c r="AU789" s="21"/>
      <c r="AV789" s="45"/>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1"/>
      <c r="GK789" s="21"/>
      <c r="GL789" s="21"/>
      <c r="GM789" s="21"/>
      <c r="GN789" s="21"/>
    </row>
    <row r="790" spans="1:199" x14ac:dyDescent="0.2">
      <c r="A790" s="140"/>
      <c r="B790" s="141"/>
      <c r="C790" s="142"/>
      <c r="D790" s="143"/>
      <c r="E790" s="142"/>
      <c r="F790" s="144"/>
      <c r="G790" s="145"/>
      <c r="H790" s="142"/>
      <c r="I790" s="142"/>
      <c r="J790" s="142"/>
      <c r="K790" s="142"/>
      <c r="L790" s="146"/>
      <c r="M790" s="147"/>
      <c r="N790" s="142"/>
      <c r="O790" s="142"/>
      <c r="P790" s="148"/>
      <c r="Q790" s="149"/>
      <c r="R790" s="12"/>
      <c r="S790" s="12"/>
      <c r="T790" s="12"/>
      <c r="U790" s="12"/>
      <c r="V790" s="12"/>
      <c r="W790" s="12"/>
      <c r="X790" s="12"/>
      <c r="Y790" s="12"/>
      <c r="Z790" s="12"/>
      <c r="AA790" s="12"/>
      <c r="AB790" s="12"/>
      <c r="AC790" s="12"/>
      <c r="AD790" s="12"/>
      <c r="AE790" s="12"/>
      <c r="AF790" s="113">
        <f t="shared" si="317"/>
        <v>44128</v>
      </c>
      <c r="AG790" s="18">
        <f t="shared" ca="1" si="314"/>
        <v>161421.33300000001</v>
      </c>
      <c r="AH790" s="18">
        <f t="shared" si="314"/>
        <v>150000</v>
      </c>
      <c r="AI790" s="6">
        <f t="shared" ca="1" si="314"/>
        <v>0</v>
      </c>
      <c r="AJ790" s="19">
        <f t="shared" ca="1" si="314"/>
        <v>0</v>
      </c>
      <c r="AK790" s="6">
        <f t="shared" si="314"/>
        <v>1.03</v>
      </c>
      <c r="AL790" s="113">
        <f t="shared" si="315"/>
        <v>44128</v>
      </c>
      <c r="AM790" s="19">
        <f t="shared" ca="1" si="316"/>
        <v>1.0761422199999999</v>
      </c>
      <c r="AN790" s="18">
        <f t="shared" ca="1" si="316"/>
        <v>11421.333000000001</v>
      </c>
      <c r="AO790" s="12">
        <f t="shared" si="316"/>
        <v>0</v>
      </c>
      <c r="AP790" s="20">
        <f t="shared" si="316"/>
        <v>0</v>
      </c>
      <c r="AQ790" s="18">
        <f t="shared" si="316"/>
        <v>0</v>
      </c>
      <c r="AR790" s="13" t="str">
        <f t="shared" si="316"/>
        <v>A+J=</v>
      </c>
      <c r="AS790" s="113">
        <f t="shared" si="316"/>
        <v>44266</v>
      </c>
      <c r="AT790" s="21"/>
      <c r="AU790" s="21"/>
      <c r="AV790" s="45"/>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1"/>
      <c r="GK790" s="21"/>
      <c r="GL790" s="21"/>
      <c r="GM790" s="21"/>
      <c r="GN790" s="21"/>
    </row>
    <row r="791" spans="1:199" x14ac:dyDescent="0.2">
      <c r="A791" s="140"/>
      <c r="B791" s="141"/>
      <c r="C791" s="142"/>
      <c r="D791" s="143"/>
      <c r="E791" s="142"/>
      <c r="F791" s="144"/>
      <c r="G791" s="145"/>
      <c r="H791" s="142"/>
      <c r="I791" s="142"/>
      <c r="J791" s="142"/>
      <c r="K791" s="142"/>
      <c r="L791" s="146"/>
      <c r="M791" s="147"/>
      <c r="N791" s="142"/>
      <c r="O791" s="142"/>
      <c r="P791" s="148"/>
      <c r="Q791" s="149"/>
      <c r="R791" s="12"/>
      <c r="S791" s="12"/>
      <c r="T791" s="12"/>
      <c r="U791" s="12"/>
      <c r="V791" s="12"/>
      <c r="W791" s="12"/>
      <c r="X791" s="12"/>
      <c r="Y791" s="12"/>
      <c r="Z791" s="12"/>
      <c r="AA791" s="12"/>
      <c r="AB791" s="12"/>
      <c r="AC791" s="12"/>
      <c r="AD791" s="12"/>
      <c r="AE791" s="12"/>
      <c r="AF791" s="113">
        <f t="shared" si="317"/>
        <v>44129</v>
      </c>
      <c r="AG791" s="18">
        <f t="shared" ca="1" si="314"/>
        <v>161421.33300000001</v>
      </c>
      <c r="AH791" s="18">
        <f t="shared" si="314"/>
        <v>150000</v>
      </c>
      <c r="AI791" s="6">
        <f t="shared" ca="1" si="314"/>
        <v>0</v>
      </c>
      <c r="AJ791" s="19">
        <f t="shared" ca="1" si="314"/>
        <v>0</v>
      </c>
      <c r="AK791" s="6">
        <f t="shared" si="314"/>
        <v>1.03</v>
      </c>
      <c r="AL791" s="113">
        <f t="shared" si="315"/>
        <v>44129</v>
      </c>
      <c r="AM791" s="19">
        <f t="shared" ca="1" si="316"/>
        <v>1.0761422199999999</v>
      </c>
      <c r="AN791" s="18">
        <f t="shared" ca="1" si="316"/>
        <v>11421.333000000001</v>
      </c>
      <c r="AO791" s="12">
        <f t="shared" si="316"/>
        <v>0</v>
      </c>
      <c r="AP791" s="20">
        <f t="shared" si="316"/>
        <v>0</v>
      </c>
      <c r="AQ791" s="18">
        <f t="shared" si="316"/>
        <v>0</v>
      </c>
      <c r="AR791" s="13" t="str">
        <f t="shared" si="316"/>
        <v>A+J=</v>
      </c>
      <c r="AS791" s="113">
        <f t="shared" si="316"/>
        <v>44266</v>
      </c>
      <c r="AT791" s="21"/>
      <c r="AU791" s="21"/>
      <c r="AV791" s="45"/>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c r="GI791" s="21"/>
      <c r="GJ791" s="21"/>
      <c r="GK791" s="21"/>
      <c r="GL791" s="21"/>
      <c r="GM791" s="21"/>
      <c r="GN791" s="21"/>
    </row>
    <row r="792" spans="1:199" x14ac:dyDescent="0.2">
      <c r="A792" s="140"/>
      <c r="B792" s="141"/>
      <c r="C792" s="142"/>
      <c r="D792" s="143"/>
      <c r="E792" s="142"/>
      <c r="F792" s="144"/>
      <c r="G792" s="145"/>
      <c r="H792" s="142"/>
      <c r="I792" s="142"/>
      <c r="J792" s="142"/>
      <c r="K792" s="142"/>
      <c r="L792" s="146"/>
      <c r="M792" s="147"/>
      <c r="N792" s="142"/>
      <c r="O792" s="142"/>
      <c r="P792" s="148"/>
      <c r="Q792" s="149"/>
      <c r="R792" s="12"/>
      <c r="S792" s="12"/>
      <c r="T792" s="12"/>
      <c r="U792" s="12"/>
      <c r="V792" s="12"/>
      <c r="W792" s="12"/>
      <c r="X792" s="12"/>
      <c r="Y792" s="12"/>
      <c r="Z792" s="12"/>
      <c r="AA792" s="12"/>
      <c r="AB792" s="12"/>
      <c r="AC792" s="12"/>
      <c r="AD792" s="12"/>
      <c r="AE792" s="12"/>
      <c r="AF792" s="113">
        <f t="shared" si="317"/>
        <v>44130</v>
      </c>
      <c r="AG792" s="18">
        <f t="shared" ca="1" si="314"/>
        <v>161421.33300000001</v>
      </c>
      <c r="AH792" s="18">
        <f t="shared" si="314"/>
        <v>150000</v>
      </c>
      <c r="AI792" s="6">
        <f t="shared" ca="1" si="314"/>
        <v>1.9000000000000006E-2</v>
      </c>
      <c r="AJ792" s="19">
        <f t="shared" ca="1" si="314"/>
        <v>7.4690000000000005E-5</v>
      </c>
      <c r="AK792" s="6">
        <f t="shared" si="314"/>
        <v>1.03</v>
      </c>
      <c r="AL792" s="113">
        <f t="shared" si="315"/>
        <v>44130</v>
      </c>
      <c r="AM792" s="19">
        <f t="shared" ca="1" si="316"/>
        <v>1.0761422199999999</v>
      </c>
      <c r="AN792" s="18">
        <f t="shared" ca="1" si="316"/>
        <v>11421.333000000001</v>
      </c>
      <c r="AO792" s="12">
        <f t="shared" si="316"/>
        <v>0</v>
      </c>
      <c r="AP792" s="20">
        <f t="shared" si="316"/>
        <v>0</v>
      </c>
      <c r="AQ792" s="18">
        <f t="shared" si="316"/>
        <v>0</v>
      </c>
      <c r="AR792" s="13" t="str">
        <f t="shared" si="316"/>
        <v>A+J=</v>
      </c>
      <c r="AS792" s="113">
        <f t="shared" si="316"/>
        <v>44266</v>
      </c>
      <c r="AT792" s="21"/>
      <c r="AU792" s="21"/>
      <c r="AV792" s="45"/>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c r="GI792" s="21"/>
      <c r="GJ792" s="21"/>
      <c r="GK792" s="21"/>
      <c r="GL792" s="21"/>
      <c r="GM792" s="21"/>
      <c r="GN792" s="21"/>
    </row>
    <row r="793" spans="1:199" x14ac:dyDescent="0.2">
      <c r="A793" s="140"/>
      <c r="B793" s="141"/>
      <c r="C793" s="142"/>
      <c r="D793" s="143"/>
      <c r="E793" s="142"/>
      <c r="F793" s="144"/>
      <c r="G793" s="145"/>
      <c r="H793" s="142"/>
      <c r="I793" s="142"/>
      <c r="J793" s="142"/>
      <c r="K793" s="142"/>
      <c r="L793" s="146"/>
      <c r="M793" s="147"/>
      <c r="N793" s="142"/>
      <c r="O793" s="142"/>
      <c r="P793" s="148"/>
      <c r="Q793" s="149"/>
      <c r="R793" s="12"/>
      <c r="S793" s="12"/>
      <c r="T793" s="12"/>
      <c r="U793" s="12"/>
      <c r="V793" s="12"/>
      <c r="W793" s="12"/>
      <c r="X793" s="12"/>
      <c r="Y793" s="12"/>
      <c r="Z793" s="12"/>
      <c r="AA793" s="12"/>
      <c r="AB793" s="12"/>
      <c r="AC793" s="12"/>
      <c r="AD793" s="12"/>
      <c r="AE793" s="12"/>
      <c r="AF793" s="113">
        <f t="shared" si="317"/>
        <v>44131</v>
      </c>
      <c r="AG793" s="18">
        <f t="shared" ca="1" si="314"/>
        <v>161433.75150000001</v>
      </c>
      <c r="AH793" s="18">
        <f t="shared" si="314"/>
        <v>150000</v>
      </c>
      <c r="AI793" s="6">
        <f t="shared" ca="1" si="314"/>
        <v>1.9000000000000006E-2</v>
      </c>
      <c r="AJ793" s="19">
        <f t="shared" ca="1" si="314"/>
        <v>7.4690000000000005E-5</v>
      </c>
      <c r="AK793" s="6">
        <f t="shared" si="314"/>
        <v>1.03</v>
      </c>
      <c r="AL793" s="113">
        <f t="shared" si="315"/>
        <v>44131</v>
      </c>
      <c r="AM793" s="19">
        <f t="shared" ca="1" si="316"/>
        <v>1.0762250099999999</v>
      </c>
      <c r="AN793" s="18">
        <f t="shared" ca="1" si="316"/>
        <v>11433.7515</v>
      </c>
      <c r="AO793" s="12">
        <f t="shared" si="316"/>
        <v>0</v>
      </c>
      <c r="AP793" s="20">
        <f t="shared" si="316"/>
        <v>0</v>
      </c>
      <c r="AQ793" s="18">
        <f t="shared" si="316"/>
        <v>0</v>
      </c>
      <c r="AR793" s="13" t="str">
        <f t="shared" si="316"/>
        <v>A+J=</v>
      </c>
      <c r="AS793" s="113">
        <f t="shared" si="316"/>
        <v>44266</v>
      </c>
      <c r="AT793" s="21"/>
      <c r="AU793" s="21"/>
      <c r="AV793" s="45"/>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c r="GI793" s="21"/>
      <c r="GJ793" s="21"/>
      <c r="GK793" s="21"/>
      <c r="GL793" s="21"/>
      <c r="GM793" s="21"/>
      <c r="GN793" s="21"/>
    </row>
    <row r="794" spans="1:199" x14ac:dyDescent="0.2">
      <c r="A794" s="140"/>
      <c r="B794" s="141"/>
      <c r="C794" s="142"/>
      <c r="D794" s="143"/>
      <c r="E794" s="142"/>
      <c r="F794" s="144"/>
      <c r="G794" s="145"/>
      <c r="H794" s="142"/>
      <c r="I794" s="142"/>
      <c r="J794" s="142"/>
      <c r="K794" s="142"/>
      <c r="L794" s="146"/>
      <c r="M794" s="147"/>
      <c r="N794" s="142"/>
      <c r="O794" s="142"/>
      <c r="P794" s="148"/>
      <c r="Q794" s="149"/>
      <c r="R794" s="12"/>
      <c r="S794" s="39"/>
      <c r="T794" s="39"/>
      <c r="U794" s="39"/>
      <c r="V794" s="39"/>
      <c r="W794" s="39"/>
      <c r="X794" s="39"/>
      <c r="Y794" s="39"/>
      <c r="Z794" s="39"/>
      <c r="AA794" s="39"/>
      <c r="AB794" s="39"/>
      <c r="AC794" s="39"/>
      <c r="AD794" s="39"/>
      <c r="AE794" s="39"/>
      <c r="AF794" s="113">
        <f t="shared" si="317"/>
        <v>44132</v>
      </c>
      <c r="AG794" s="18">
        <f t="shared" ca="1" si="314"/>
        <v>161446.17000000001</v>
      </c>
      <c r="AH794" s="18">
        <f t="shared" si="314"/>
        <v>150000</v>
      </c>
      <c r="AI794" s="6">
        <f t="shared" ca="1" si="314"/>
        <v>1.9000000000000006E-2</v>
      </c>
      <c r="AJ794" s="19">
        <f t="shared" ca="1" si="314"/>
        <v>7.4690000000000005E-5</v>
      </c>
      <c r="AK794" s="6">
        <f t="shared" si="314"/>
        <v>1.03</v>
      </c>
      <c r="AL794" s="113">
        <f t="shared" si="315"/>
        <v>44132</v>
      </c>
      <c r="AM794" s="19">
        <f t="shared" ca="1" si="316"/>
        <v>1.0763077999999999</v>
      </c>
      <c r="AN794" s="18">
        <f t="shared" ca="1" si="316"/>
        <v>11446.17</v>
      </c>
      <c r="AO794" s="12">
        <f t="shared" si="316"/>
        <v>0</v>
      </c>
      <c r="AP794" s="20">
        <f t="shared" si="316"/>
        <v>0</v>
      </c>
      <c r="AQ794" s="18">
        <f t="shared" si="316"/>
        <v>0</v>
      </c>
      <c r="AR794" s="13" t="str">
        <f t="shared" si="316"/>
        <v>A+J=</v>
      </c>
      <c r="AS794" s="113">
        <f t="shared" si="316"/>
        <v>44266</v>
      </c>
      <c r="AT794" s="40"/>
      <c r="AU794" s="40"/>
      <c r="AV794" s="46"/>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c r="CW794" s="40"/>
      <c r="CX794" s="40"/>
      <c r="CY794" s="40"/>
      <c r="CZ794" s="40"/>
      <c r="DA794" s="40"/>
      <c r="DB794" s="40"/>
      <c r="DC794" s="40"/>
      <c r="DD794" s="40"/>
      <c r="DE794" s="40"/>
      <c r="DF794" s="40"/>
      <c r="DG794" s="40"/>
      <c r="DH794" s="40"/>
      <c r="DI794" s="40"/>
      <c r="DJ794" s="40"/>
      <c r="DK794" s="40"/>
      <c r="DL794" s="40"/>
      <c r="DM794" s="40"/>
      <c r="DN794" s="40"/>
      <c r="DO794" s="40"/>
      <c r="DP794" s="40"/>
      <c r="DQ794" s="40"/>
      <c r="DR794" s="40"/>
      <c r="DS794" s="40"/>
      <c r="DT794" s="40"/>
      <c r="DU794" s="40"/>
      <c r="DV794" s="40"/>
      <c r="DW794" s="40"/>
      <c r="DX794" s="40"/>
      <c r="DY794" s="40"/>
      <c r="DZ794" s="40"/>
      <c r="EA794" s="40"/>
      <c r="EB794" s="40"/>
      <c r="EC794" s="40"/>
      <c r="ED794" s="40"/>
      <c r="EE794" s="40"/>
      <c r="EF794" s="40"/>
      <c r="EG794" s="40"/>
      <c r="EH794" s="40"/>
      <c r="EI794" s="40"/>
      <c r="EJ794" s="40"/>
      <c r="EK794" s="40"/>
      <c r="EL794" s="40"/>
      <c r="EM794" s="40"/>
      <c r="EN794" s="40"/>
      <c r="EO794" s="40"/>
      <c r="EP794" s="40"/>
      <c r="EQ794" s="40"/>
      <c r="ER794" s="40"/>
      <c r="ES794" s="40"/>
      <c r="ET794" s="40"/>
      <c r="EU794" s="40"/>
      <c r="EV794" s="40"/>
      <c r="EW794" s="40"/>
      <c r="EX794" s="40"/>
      <c r="EY794" s="40"/>
      <c r="EZ794" s="40"/>
      <c r="FA794" s="40"/>
      <c r="FB794" s="40"/>
      <c r="FC794" s="40"/>
      <c r="FD794" s="40"/>
      <c r="FE794" s="40"/>
      <c r="FF794" s="40"/>
      <c r="FG794" s="40"/>
      <c r="FH794" s="40"/>
      <c r="FI794" s="40"/>
      <c r="FJ794" s="40"/>
      <c r="FK794" s="40"/>
      <c r="FL794" s="40"/>
      <c r="FM794" s="40"/>
      <c r="FN794" s="40"/>
      <c r="FO794" s="40"/>
      <c r="FP794" s="40"/>
      <c r="FQ794" s="40"/>
      <c r="FR794" s="40"/>
      <c r="FS794" s="40"/>
      <c r="FT794" s="40"/>
      <c r="FU794" s="40"/>
      <c r="FV794" s="40"/>
      <c r="FW794" s="40"/>
      <c r="FX794" s="40"/>
      <c r="FY794" s="40"/>
      <c r="FZ794" s="40"/>
      <c r="GA794" s="40"/>
      <c r="GB794" s="40"/>
      <c r="GC794" s="40"/>
      <c r="GD794" s="40"/>
      <c r="GE794" s="40"/>
      <c r="GF794" s="40"/>
      <c r="GG794" s="40"/>
      <c r="GH794" s="40"/>
      <c r="GI794" s="40"/>
      <c r="GJ794" s="40"/>
      <c r="GK794" s="40"/>
      <c r="GL794" s="40"/>
      <c r="GM794" s="40"/>
      <c r="GN794" s="40"/>
      <c r="GO794" s="40"/>
      <c r="GP794" s="40"/>
      <c r="GQ794" s="40"/>
    </row>
    <row r="795" spans="1:199" x14ac:dyDescent="0.2">
      <c r="A795" s="140"/>
      <c r="B795" s="141"/>
      <c r="C795" s="142"/>
      <c r="D795" s="143"/>
      <c r="E795" s="142"/>
      <c r="F795" s="144"/>
      <c r="G795" s="145"/>
      <c r="H795" s="142"/>
      <c r="I795" s="142"/>
      <c r="J795" s="142"/>
      <c r="K795" s="142"/>
      <c r="L795" s="146"/>
      <c r="M795" s="147"/>
      <c r="N795" s="142"/>
      <c r="O795" s="142"/>
      <c r="P795" s="148"/>
      <c r="Q795" s="149"/>
      <c r="R795" s="12"/>
      <c r="S795" s="12"/>
      <c r="T795" s="12"/>
      <c r="U795" s="12"/>
      <c r="V795" s="12"/>
      <c r="W795" s="12"/>
      <c r="X795" s="12"/>
      <c r="Y795" s="12"/>
      <c r="Z795" s="12"/>
      <c r="AA795" s="12"/>
      <c r="AB795" s="12"/>
      <c r="AC795" s="12"/>
      <c r="AD795" s="12"/>
      <c r="AE795" s="12"/>
      <c r="AF795" s="113">
        <f t="shared" si="317"/>
        <v>44133</v>
      </c>
      <c r="AG795" s="18">
        <f t="shared" ca="1" si="314"/>
        <v>161458.59150000001</v>
      </c>
      <c r="AH795" s="18">
        <f t="shared" si="314"/>
        <v>150000</v>
      </c>
      <c r="AI795" s="6">
        <f t="shared" ca="1" si="314"/>
        <v>1.9000000000000006E-2</v>
      </c>
      <c r="AJ795" s="19">
        <f t="shared" ca="1" si="314"/>
        <v>7.4690000000000005E-5</v>
      </c>
      <c r="AK795" s="6">
        <f t="shared" si="314"/>
        <v>1.03</v>
      </c>
      <c r="AL795" s="113">
        <f t="shared" si="315"/>
        <v>44133</v>
      </c>
      <c r="AM795" s="19">
        <f t="shared" ca="1" si="316"/>
        <v>1.07639061</v>
      </c>
      <c r="AN795" s="18">
        <f t="shared" ca="1" si="316"/>
        <v>11458.5915</v>
      </c>
      <c r="AO795" s="12">
        <f t="shared" si="316"/>
        <v>0</v>
      </c>
      <c r="AP795" s="20">
        <f t="shared" si="316"/>
        <v>0</v>
      </c>
      <c r="AQ795" s="18">
        <f t="shared" si="316"/>
        <v>0</v>
      </c>
      <c r="AR795" s="13" t="str">
        <f t="shared" si="316"/>
        <v>A+J=</v>
      </c>
      <c r="AS795" s="113">
        <f t="shared" si="316"/>
        <v>44266</v>
      </c>
      <c r="AT795" s="21"/>
      <c r="AU795" s="21"/>
      <c r="AV795" s="45"/>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c r="GI795" s="21"/>
      <c r="GJ795" s="21"/>
      <c r="GK795" s="21"/>
      <c r="GL795" s="21"/>
      <c r="GM795" s="21"/>
      <c r="GN795" s="21"/>
    </row>
    <row r="796" spans="1:199" x14ac:dyDescent="0.2">
      <c r="A796" s="140"/>
      <c r="B796" s="141"/>
      <c r="C796" s="142"/>
      <c r="D796" s="143"/>
      <c r="E796" s="142"/>
      <c r="F796" s="144"/>
      <c r="G796" s="145"/>
      <c r="H796" s="142"/>
      <c r="I796" s="142"/>
      <c r="J796" s="142"/>
      <c r="K796" s="142"/>
      <c r="L796" s="146"/>
      <c r="M796" s="147"/>
      <c r="N796" s="142"/>
      <c r="O796" s="142"/>
      <c r="P796" s="148"/>
      <c r="Q796" s="149"/>
      <c r="R796" s="12"/>
      <c r="S796" s="12"/>
      <c r="T796" s="12"/>
      <c r="U796" s="12"/>
      <c r="V796" s="12"/>
      <c r="W796" s="12"/>
      <c r="X796" s="12"/>
      <c r="Y796" s="12"/>
      <c r="Z796" s="12"/>
      <c r="AA796" s="12"/>
      <c r="AB796" s="12"/>
      <c r="AC796" s="12"/>
      <c r="AD796" s="12"/>
      <c r="AE796" s="12"/>
      <c r="AF796" s="113">
        <f t="shared" si="317"/>
        <v>44134</v>
      </c>
      <c r="AG796" s="18">
        <f t="shared" ca="1" si="314"/>
        <v>161471.01149999999</v>
      </c>
      <c r="AH796" s="18">
        <f t="shared" si="314"/>
        <v>150000</v>
      </c>
      <c r="AI796" s="6">
        <f t="shared" ca="1" si="314"/>
        <v>1.9000000000000006E-2</v>
      </c>
      <c r="AJ796" s="19">
        <f t="shared" ca="1" si="314"/>
        <v>7.4690000000000005E-5</v>
      </c>
      <c r="AK796" s="6">
        <f t="shared" si="314"/>
        <v>1.03</v>
      </c>
      <c r="AL796" s="113">
        <f t="shared" si="315"/>
        <v>44134</v>
      </c>
      <c r="AM796" s="19">
        <f t="shared" ca="1" si="316"/>
        <v>1.07647341</v>
      </c>
      <c r="AN796" s="18">
        <f t="shared" ca="1" si="316"/>
        <v>11471.011500000001</v>
      </c>
      <c r="AO796" s="12">
        <f t="shared" si="316"/>
        <v>0</v>
      </c>
      <c r="AP796" s="20">
        <f t="shared" si="316"/>
        <v>0</v>
      </c>
      <c r="AQ796" s="18">
        <f t="shared" si="316"/>
        <v>0</v>
      </c>
      <c r="AR796" s="13" t="str">
        <f t="shared" si="316"/>
        <v>A+J=</v>
      </c>
      <c r="AS796" s="113">
        <f t="shared" si="316"/>
        <v>44266</v>
      </c>
      <c r="AT796" s="21"/>
      <c r="AU796" s="21"/>
      <c r="AV796" s="45"/>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1"/>
      <c r="GK796" s="21"/>
      <c r="GL796" s="21"/>
      <c r="GM796" s="21"/>
      <c r="GN796" s="21"/>
    </row>
    <row r="797" spans="1:199" x14ac:dyDescent="0.2">
      <c r="A797" s="140"/>
      <c r="B797" s="141"/>
      <c r="C797" s="142"/>
      <c r="D797" s="143"/>
      <c r="E797" s="142"/>
      <c r="F797" s="144"/>
      <c r="G797" s="145"/>
      <c r="H797" s="142"/>
      <c r="I797" s="142"/>
      <c r="J797" s="142"/>
      <c r="K797" s="142"/>
      <c r="L797" s="146"/>
      <c r="M797" s="147"/>
      <c r="N797" s="142"/>
      <c r="O797" s="142"/>
      <c r="P797" s="148"/>
      <c r="Q797" s="149"/>
      <c r="R797" s="12"/>
      <c r="S797" s="12"/>
      <c r="T797" s="12"/>
      <c r="U797" s="12"/>
      <c r="V797" s="12"/>
      <c r="W797" s="12"/>
      <c r="X797" s="12"/>
      <c r="Y797" s="12"/>
      <c r="Z797" s="12"/>
      <c r="AA797" s="12"/>
      <c r="AB797" s="12"/>
      <c r="AC797" s="12"/>
      <c r="AD797" s="12"/>
      <c r="AE797" s="12"/>
      <c r="AF797" s="113">
        <f t="shared" si="317"/>
        <v>44135</v>
      </c>
      <c r="AG797" s="18">
        <f t="shared" ca="1" si="314"/>
        <v>161483.4345</v>
      </c>
      <c r="AH797" s="18">
        <f t="shared" si="314"/>
        <v>150000</v>
      </c>
      <c r="AI797" s="6">
        <f t="shared" ca="1" si="314"/>
        <v>0</v>
      </c>
      <c r="AJ797" s="19">
        <f t="shared" ca="1" si="314"/>
        <v>0</v>
      </c>
      <c r="AK797" s="6">
        <f t="shared" si="314"/>
        <v>1.03</v>
      </c>
      <c r="AL797" s="113">
        <f t="shared" si="315"/>
        <v>44135</v>
      </c>
      <c r="AM797" s="19">
        <f t="shared" ca="1" si="316"/>
        <v>1.07655623</v>
      </c>
      <c r="AN797" s="18">
        <f t="shared" ca="1" si="316"/>
        <v>11483.434499999999</v>
      </c>
      <c r="AO797" s="12">
        <f t="shared" si="316"/>
        <v>0</v>
      </c>
      <c r="AP797" s="20">
        <f t="shared" si="316"/>
        <v>0</v>
      </c>
      <c r="AQ797" s="18">
        <f t="shared" si="316"/>
        <v>0</v>
      </c>
      <c r="AR797" s="13" t="str">
        <f t="shared" si="316"/>
        <v>A+J=</v>
      </c>
      <c r="AS797" s="113">
        <f t="shared" si="316"/>
        <v>44266</v>
      </c>
      <c r="AT797" s="21"/>
      <c r="AU797" s="21"/>
      <c r="AV797" s="45"/>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row>
    <row r="798" spans="1:199" x14ac:dyDescent="0.2">
      <c r="A798" s="140"/>
      <c r="B798" s="141"/>
      <c r="C798" s="142"/>
      <c r="D798" s="143"/>
      <c r="E798" s="142"/>
      <c r="F798" s="144"/>
      <c r="G798" s="145"/>
      <c r="H798" s="142"/>
      <c r="I798" s="142"/>
      <c r="J798" s="142"/>
      <c r="K798" s="142"/>
      <c r="L798" s="146"/>
      <c r="M798" s="147"/>
      <c r="N798" s="142"/>
      <c r="O798" s="142"/>
      <c r="P798" s="148"/>
      <c r="Q798" s="149"/>
      <c r="R798" s="12"/>
      <c r="S798" s="12"/>
      <c r="T798" s="12"/>
      <c r="U798" s="12"/>
      <c r="V798" s="12"/>
      <c r="W798" s="12"/>
      <c r="X798" s="12"/>
      <c r="Y798" s="12"/>
      <c r="Z798" s="12"/>
      <c r="AA798" s="12"/>
      <c r="AB798" s="12"/>
      <c r="AC798" s="12"/>
      <c r="AD798" s="12"/>
      <c r="AE798" s="12"/>
      <c r="AF798" s="113">
        <f t="shared" si="317"/>
        <v>44136</v>
      </c>
      <c r="AG798" s="18">
        <f t="shared" ca="1" si="314"/>
        <v>161483.4345</v>
      </c>
      <c r="AH798" s="18">
        <f t="shared" si="314"/>
        <v>150000</v>
      </c>
      <c r="AI798" s="6">
        <f t="shared" ca="1" si="314"/>
        <v>0</v>
      </c>
      <c r="AJ798" s="19">
        <f t="shared" ca="1" si="314"/>
        <v>0</v>
      </c>
      <c r="AK798" s="6">
        <f t="shared" si="314"/>
        <v>1.03</v>
      </c>
      <c r="AL798" s="113">
        <f t="shared" si="315"/>
        <v>44136</v>
      </c>
      <c r="AM798" s="19">
        <f t="shared" ca="1" si="316"/>
        <v>1.07655623</v>
      </c>
      <c r="AN798" s="18">
        <f t="shared" ca="1" si="316"/>
        <v>11483.434499999999</v>
      </c>
      <c r="AO798" s="12">
        <f t="shared" si="316"/>
        <v>0</v>
      </c>
      <c r="AP798" s="20">
        <f t="shared" si="316"/>
        <v>0</v>
      </c>
      <c r="AQ798" s="18">
        <f t="shared" si="316"/>
        <v>0</v>
      </c>
      <c r="AR798" s="13" t="str">
        <f t="shared" si="316"/>
        <v>A+J=</v>
      </c>
      <c r="AS798" s="113">
        <f t="shared" si="316"/>
        <v>44266</v>
      </c>
      <c r="AT798" s="21"/>
      <c r="AU798" s="21"/>
      <c r="AV798" s="45"/>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row>
    <row r="799" spans="1:199" x14ac:dyDescent="0.2">
      <c r="A799" s="140"/>
      <c r="B799" s="141"/>
      <c r="C799" s="142"/>
      <c r="D799" s="143"/>
      <c r="E799" s="142"/>
      <c r="F799" s="144"/>
      <c r="G799" s="145"/>
      <c r="H799" s="142"/>
      <c r="I799" s="142"/>
      <c r="J799" s="142"/>
      <c r="K799" s="142"/>
      <c r="L799" s="146"/>
      <c r="M799" s="147"/>
      <c r="N799" s="142"/>
      <c r="O799" s="142"/>
      <c r="P799" s="148"/>
      <c r="Q799" s="149"/>
      <c r="R799" s="56"/>
      <c r="S799" s="39" t="s">
        <v>104</v>
      </c>
      <c r="T799" s="39" t="s">
        <v>12</v>
      </c>
      <c r="U799" s="39" t="s">
        <v>12</v>
      </c>
      <c r="V799" s="12"/>
      <c r="W799" s="12"/>
      <c r="X799" s="12"/>
      <c r="Y799" s="12"/>
      <c r="Z799" s="12"/>
      <c r="AA799" s="12"/>
      <c r="AB799" s="12"/>
      <c r="AC799" s="12"/>
      <c r="AD799" s="12"/>
      <c r="AE799" s="12"/>
      <c r="AF799" s="113">
        <f t="shared" si="317"/>
        <v>44137</v>
      </c>
      <c r="AG799" s="18">
        <f t="shared" ca="1" si="314"/>
        <v>161483.4345</v>
      </c>
      <c r="AH799" s="18">
        <f t="shared" si="314"/>
        <v>150000</v>
      </c>
      <c r="AI799" s="6">
        <f t="shared" ca="1" si="314"/>
        <v>0</v>
      </c>
      <c r="AJ799" s="19">
        <f t="shared" ca="1" si="314"/>
        <v>0</v>
      </c>
      <c r="AK799" s="6">
        <f t="shared" si="314"/>
        <v>1.03</v>
      </c>
      <c r="AL799" s="113">
        <f t="shared" si="315"/>
        <v>44137</v>
      </c>
      <c r="AM799" s="19">
        <f t="shared" ca="1" si="316"/>
        <v>1.07655623</v>
      </c>
      <c r="AN799" s="18">
        <f t="shared" ca="1" si="316"/>
        <v>11483.434499999999</v>
      </c>
      <c r="AO799" s="12">
        <f t="shared" si="316"/>
        <v>0</v>
      </c>
      <c r="AP799" s="20">
        <f t="shared" si="316"/>
        <v>0</v>
      </c>
      <c r="AQ799" s="18">
        <f t="shared" si="316"/>
        <v>0</v>
      </c>
      <c r="AR799" s="13" t="str">
        <f t="shared" si="316"/>
        <v>A+J=</v>
      </c>
      <c r="AS799" s="113">
        <f t="shared" si="316"/>
        <v>44266</v>
      </c>
      <c r="AT799" s="21"/>
      <c r="AU799" s="21"/>
      <c r="AV799" s="45"/>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c r="GI799" s="21"/>
      <c r="GJ799" s="21"/>
      <c r="GK799" s="21"/>
      <c r="GL799" s="21"/>
      <c r="GM799" s="21"/>
      <c r="GN799" s="21"/>
    </row>
    <row r="800" spans="1:199" x14ac:dyDescent="0.2">
      <c r="A800" s="140"/>
      <c r="B800" s="141"/>
      <c r="C800" s="142"/>
      <c r="D800" s="143"/>
      <c r="E800" s="142"/>
      <c r="F800" s="144"/>
      <c r="G800" s="145"/>
      <c r="H800" s="142"/>
      <c r="I800" s="142"/>
      <c r="J800" s="142"/>
      <c r="K800" s="142"/>
      <c r="L800" s="146"/>
      <c r="M800" s="147"/>
      <c r="N800" s="142"/>
      <c r="O800" s="142"/>
      <c r="P800" s="148"/>
      <c r="Q800" s="149"/>
      <c r="R800" s="51"/>
      <c r="S800" s="57">
        <v>37721000</v>
      </c>
      <c r="T800" s="57">
        <f>(S800-R800)</f>
        <v>37721000</v>
      </c>
      <c r="U800" s="54">
        <f>TRUNC(T800/181900,6)</f>
        <v>207.37218200000001</v>
      </c>
      <c r="V800" s="12"/>
      <c r="W800" s="12"/>
      <c r="X800" s="12"/>
      <c r="Y800" s="12"/>
      <c r="Z800" s="12"/>
      <c r="AA800" s="12"/>
      <c r="AB800" s="12"/>
      <c r="AC800" s="12"/>
      <c r="AD800" s="12"/>
      <c r="AE800" s="12"/>
      <c r="AF800" s="113">
        <f t="shared" si="317"/>
        <v>44138</v>
      </c>
      <c r="AG800" s="18">
        <f t="shared" ca="1" si="314"/>
        <v>161483.4345</v>
      </c>
      <c r="AH800" s="18">
        <f t="shared" si="314"/>
        <v>150000</v>
      </c>
      <c r="AI800" s="6">
        <f t="shared" ca="1" si="314"/>
        <v>1.9000000000000006E-2</v>
      </c>
      <c r="AJ800" s="19">
        <f t="shared" ca="1" si="314"/>
        <v>7.4690000000000005E-5</v>
      </c>
      <c r="AK800" s="6">
        <f t="shared" si="314"/>
        <v>1.03</v>
      </c>
      <c r="AL800" s="113">
        <f t="shared" si="315"/>
        <v>44138</v>
      </c>
      <c r="AM800" s="19">
        <f t="shared" ca="1" si="316"/>
        <v>1.07655623</v>
      </c>
      <c r="AN800" s="18">
        <f t="shared" ca="1" si="316"/>
        <v>11483.434499999999</v>
      </c>
      <c r="AO800" s="12">
        <f t="shared" si="316"/>
        <v>0</v>
      </c>
      <c r="AP800" s="20">
        <f t="shared" si="316"/>
        <v>0</v>
      </c>
      <c r="AQ800" s="18">
        <f t="shared" si="316"/>
        <v>0</v>
      </c>
      <c r="AR800" s="13" t="str">
        <f t="shared" si="316"/>
        <v>A+J=</v>
      </c>
      <c r="AS800" s="113">
        <f t="shared" si="316"/>
        <v>44266</v>
      </c>
      <c r="AT800" s="21"/>
      <c r="AU800" s="21"/>
      <c r="AV800" s="45"/>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c r="GI800" s="21"/>
      <c r="GJ800" s="21"/>
      <c r="GK800" s="21"/>
      <c r="GL800" s="21"/>
      <c r="GM800" s="21"/>
      <c r="GN800" s="21"/>
    </row>
    <row r="801" spans="1:196" x14ac:dyDescent="0.2">
      <c r="A801" s="140"/>
      <c r="B801" s="141"/>
      <c r="C801" s="142"/>
      <c r="D801" s="143"/>
      <c r="E801" s="142"/>
      <c r="F801" s="144"/>
      <c r="G801" s="145"/>
      <c r="H801" s="142"/>
      <c r="I801" s="142"/>
      <c r="J801" s="142"/>
      <c r="K801" s="142"/>
      <c r="L801" s="146"/>
      <c r="M801" s="147"/>
      <c r="N801" s="142"/>
      <c r="O801" s="142"/>
      <c r="P801" s="148"/>
      <c r="Q801" s="149"/>
      <c r="R801" s="12"/>
      <c r="S801" s="12"/>
      <c r="T801" s="12"/>
      <c r="U801" s="12"/>
      <c r="V801" s="12"/>
      <c r="W801" s="12"/>
      <c r="X801" s="12"/>
      <c r="Y801" s="12"/>
      <c r="Z801" s="12"/>
      <c r="AA801" s="12"/>
      <c r="AB801" s="12"/>
      <c r="AC801" s="12"/>
      <c r="AD801" s="12"/>
      <c r="AE801" s="12"/>
      <c r="AF801" s="113">
        <f t="shared" si="317"/>
        <v>44139</v>
      </c>
      <c r="AG801" s="18">
        <f t="shared" ca="1" si="314"/>
        <v>161495.85750000001</v>
      </c>
      <c r="AH801" s="18">
        <f t="shared" si="314"/>
        <v>150000</v>
      </c>
      <c r="AI801" s="6">
        <f t="shared" ca="1" si="314"/>
        <v>1.9000000000000006E-2</v>
      </c>
      <c r="AJ801" s="19">
        <f t="shared" ca="1" si="314"/>
        <v>7.4690000000000005E-5</v>
      </c>
      <c r="AK801" s="6">
        <f t="shared" si="314"/>
        <v>1.03</v>
      </c>
      <c r="AL801" s="113">
        <f t="shared" si="315"/>
        <v>44139</v>
      </c>
      <c r="AM801" s="19">
        <f t="shared" ca="1" si="316"/>
        <v>1.07663905</v>
      </c>
      <c r="AN801" s="18">
        <f t="shared" ca="1" si="316"/>
        <v>11495.8575</v>
      </c>
      <c r="AO801" s="12">
        <f t="shared" si="316"/>
        <v>0</v>
      </c>
      <c r="AP801" s="20">
        <f t="shared" si="316"/>
        <v>0</v>
      </c>
      <c r="AQ801" s="18">
        <f t="shared" si="316"/>
        <v>0</v>
      </c>
      <c r="AR801" s="13" t="str">
        <f t="shared" si="316"/>
        <v>A+J=</v>
      </c>
      <c r="AS801" s="113">
        <f t="shared" si="316"/>
        <v>44266</v>
      </c>
      <c r="AT801" s="21"/>
      <c r="AU801" s="21"/>
      <c r="AV801" s="45"/>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c r="GI801" s="21"/>
      <c r="GJ801" s="21"/>
      <c r="GK801" s="21"/>
      <c r="GL801" s="21"/>
      <c r="GM801" s="21"/>
      <c r="GN801" s="21"/>
    </row>
    <row r="802" spans="1:196" x14ac:dyDescent="0.2">
      <c r="A802" s="140"/>
      <c r="B802" s="141"/>
      <c r="C802" s="142"/>
      <c r="D802" s="143"/>
      <c r="E802" s="142"/>
      <c r="F802" s="144"/>
      <c r="G802" s="145"/>
      <c r="H802" s="142"/>
      <c r="I802" s="142"/>
      <c r="J802" s="142"/>
      <c r="K802" s="142"/>
      <c r="L802" s="146"/>
      <c r="M802" s="147"/>
      <c r="N802" s="142"/>
      <c r="O802" s="142"/>
      <c r="P802" s="148"/>
      <c r="Q802" s="149"/>
      <c r="R802" s="12"/>
      <c r="S802" s="12"/>
      <c r="T802" s="12"/>
      <c r="U802" s="12"/>
      <c r="V802" s="12"/>
      <c r="W802" s="12"/>
      <c r="X802" s="12"/>
      <c r="Y802" s="12"/>
      <c r="Z802" s="12"/>
      <c r="AA802" s="12"/>
      <c r="AB802" s="12"/>
      <c r="AC802" s="12"/>
      <c r="AD802" s="12"/>
      <c r="AE802" s="12"/>
      <c r="AF802" s="113">
        <f t="shared" si="317"/>
        <v>44140</v>
      </c>
      <c r="AG802" s="18">
        <f t="shared" ca="1" si="314"/>
        <v>161508.28049999999</v>
      </c>
      <c r="AH802" s="18">
        <f t="shared" si="314"/>
        <v>150000</v>
      </c>
      <c r="AI802" s="6">
        <f t="shared" ca="1" si="314"/>
        <v>1.9000000000000006E-2</v>
      </c>
      <c r="AJ802" s="19">
        <f t="shared" ca="1" si="314"/>
        <v>7.4690000000000005E-5</v>
      </c>
      <c r="AK802" s="6">
        <f t="shared" si="314"/>
        <v>1.03</v>
      </c>
      <c r="AL802" s="113">
        <f t="shared" si="315"/>
        <v>44140</v>
      </c>
      <c r="AM802" s="19">
        <f t="shared" ca="1" si="316"/>
        <v>1.0767218700000001</v>
      </c>
      <c r="AN802" s="18">
        <f t="shared" ca="1" si="316"/>
        <v>11508.280500000001</v>
      </c>
      <c r="AO802" s="12">
        <f t="shared" si="316"/>
        <v>0</v>
      </c>
      <c r="AP802" s="20">
        <f t="shared" si="316"/>
        <v>0</v>
      </c>
      <c r="AQ802" s="18">
        <f t="shared" si="316"/>
        <v>0</v>
      </c>
      <c r="AR802" s="13" t="str">
        <f t="shared" si="316"/>
        <v>A+J=</v>
      </c>
      <c r="AS802" s="113">
        <f t="shared" si="316"/>
        <v>44266</v>
      </c>
      <c r="AT802" s="21"/>
      <c r="AU802" s="21"/>
      <c r="AV802" s="45"/>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1"/>
      <c r="GK802" s="21"/>
      <c r="GL802" s="21"/>
      <c r="GM802" s="21"/>
      <c r="GN802" s="21"/>
    </row>
    <row r="803" spans="1:196" x14ac:dyDescent="0.2">
      <c r="A803" s="140"/>
      <c r="B803" s="141"/>
      <c r="C803" s="142"/>
      <c r="D803" s="143"/>
      <c r="E803" s="142"/>
      <c r="F803" s="144"/>
      <c r="G803" s="145"/>
      <c r="H803" s="142"/>
      <c r="I803" s="142"/>
      <c r="J803" s="142"/>
      <c r="K803" s="142"/>
      <c r="L803" s="146"/>
      <c r="M803" s="147"/>
      <c r="N803" s="142"/>
      <c r="O803" s="142"/>
      <c r="P803" s="148"/>
      <c r="Q803" s="149"/>
      <c r="R803" s="12"/>
      <c r="S803" s="12"/>
      <c r="T803" s="12"/>
      <c r="U803" s="12"/>
      <c r="V803" s="12"/>
      <c r="W803" s="12"/>
      <c r="X803" s="12"/>
      <c r="Y803" s="12"/>
      <c r="Z803" s="12"/>
      <c r="AA803" s="12"/>
      <c r="AB803" s="12"/>
      <c r="AC803" s="12"/>
      <c r="AD803" s="12"/>
      <c r="AE803" s="12"/>
      <c r="AF803" s="113">
        <f t="shared" si="317"/>
        <v>44141</v>
      </c>
      <c r="AG803" s="18">
        <f t="shared" ref="AG803:AK816" ca="1" si="318">VLOOKUP($AF803,$A$10:$Q$3625,(AG$1)+1)</f>
        <v>161520.7065</v>
      </c>
      <c r="AH803" s="18">
        <f t="shared" si="318"/>
        <v>150000</v>
      </c>
      <c r="AI803" s="6">
        <f t="shared" ca="1" si="318"/>
        <v>1.9000000000000006E-2</v>
      </c>
      <c r="AJ803" s="19">
        <f t="shared" ca="1" si="318"/>
        <v>7.4690000000000005E-5</v>
      </c>
      <c r="AK803" s="6">
        <f t="shared" si="318"/>
        <v>1.03</v>
      </c>
      <c r="AL803" s="113">
        <f t="shared" si="315"/>
        <v>44141</v>
      </c>
      <c r="AM803" s="19">
        <f t="shared" ref="AM803:AS816" ca="1" si="319">VLOOKUP($AF803,$A$10:$Q$3625,(AM$1)+1)</f>
        <v>1.07680471</v>
      </c>
      <c r="AN803" s="18">
        <f t="shared" ca="1" si="319"/>
        <v>11520.7065</v>
      </c>
      <c r="AO803" s="12">
        <f t="shared" si="319"/>
        <v>0</v>
      </c>
      <c r="AP803" s="20">
        <f t="shared" si="319"/>
        <v>0</v>
      </c>
      <c r="AQ803" s="18">
        <f t="shared" si="319"/>
        <v>0</v>
      </c>
      <c r="AR803" s="13" t="str">
        <f t="shared" si="319"/>
        <v>A+J=</v>
      </c>
      <c r="AS803" s="113">
        <f t="shared" si="319"/>
        <v>44266</v>
      </c>
      <c r="AT803" s="21"/>
      <c r="AU803" s="21"/>
      <c r="AV803" s="45"/>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c r="GI803" s="21"/>
      <c r="GJ803" s="21"/>
      <c r="GK803" s="21"/>
      <c r="GL803" s="21"/>
      <c r="GM803" s="21"/>
      <c r="GN803" s="21"/>
    </row>
    <row r="804" spans="1:196" x14ac:dyDescent="0.2">
      <c r="A804" s="140"/>
      <c r="B804" s="141"/>
      <c r="C804" s="142"/>
      <c r="D804" s="143"/>
      <c r="E804" s="142"/>
      <c r="F804" s="144"/>
      <c r="G804" s="145"/>
      <c r="H804" s="142"/>
      <c r="I804" s="142"/>
      <c r="J804" s="142"/>
      <c r="K804" s="142"/>
      <c r="L804" s="146"/>
      <c r="M804" s="147"/>
      <c r="N804" s="142"/>
      <c r="O804" s="142"/>
      <c r="P804" s="148"/>
      <c r="Q804" s="149"/>
      <c r="R804" s="12"/>
      <c r="S804" s="12"/>
      <c r="T804" s="12"/>
      <c r="U804" s="12"/>
      <c r="V804" s="12"/>
      <c r="W804" s="12"/>
      <c r="X804" s="12"/>
      <c r="Y804" s="12"/>
      <c r="Z804" s="12"/>
      <c r="AA804" s="12"/>
      <c r="AB804" s="12"/>
      <c r="AC804" s="12"/>
      <c r="AD804" s="12"/>
      <c r="AE804" s="12"/>
      <c r="AF804" s="113">
        <f t="shared" si="317"/>
        <v>44142</v>
      </c>
      <c r="AG804" s="18">
        <f t="shared" ca="1" si="318"/>
        <v>161533.13250000001</v>
      </c>
      <c r="AH804" s="18">
        <f t="shared" si="318"/>
        <v>150000</v>
      </c>
      <c r="AI804" s="6">
        <f t="shared" ca="1" si="318"/>
        <v>0</v>
      </c>
      <c r="AJ804" s="19">
        <f t="shared" ca="1" si="318"/>
        <v>0</v>
      </c>
      <c r="AK804" s="6">
        <f t="shared" si="318"/>
        <v>1.03</v>
      </c>
      <c r="AL804" s="113">
        <f t="shared" si="315"/>
        <v>44142</v>
      </c>
      <c r="AM804" s="19">
        <f t="shared" ca="1" si="319"/>
        <v>1.0768875499999999</v>
      </c>
      <c r="AN804" s="18">
        <f t="shared" ca="1" si="319"/>
        <v>11533.1325</v>
      </c>
      <c r="AO804" s="12">
        <f t="shared" si="319"/>
        <v>0</v>
      </c>
      <c r="AP804" s="20">
        <f t="shared" si="319"/>
        <v>0</v>
      </c>
      <c r="AQ804" s="18">
        <f t="shared" si="319"/>
        <v>0</v>
      </c>
      <c r="AR804" s="13" t="str">
        <f t="shared" si="319"/>
        <v>A+J=</v>
      </c>
      <c r="AS804" s="113">
        <f t="shared" si="319"/>
        <v>44266</v>
      </c>
      <c r="AT804" s="21"/>
      <c r="AU804" s="21"/>
      <c r="AV804" s="45"/>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c r="GI804" s="21"/>
      <c r="GJ804" s="21"/>
      <c r="GK804" s="21"/>
      <c r="GL804" s="21"/>
      <c r="GM804" s="21"/>
      <c r="GN804" s="21"/>
    </row>
    <row r="805" spans="1:196" x14ac:dyDescent="0.2">
      <c r="A805" s="140"/>
      <c r="B805" s="141"/>
      <c r="C805" s="142"/>
      <c r="D805" s="143"/>
      <c r="E805" s="142"/>
      <c r="F805" s="144"/>
      <c r="G805" s="145"/>
      <c r="H805" s="142"/>
      <c r="I805" s="142"/>
      <c r="J805" s="142"/>
      <c r="K805" s="142"/>
      <c r="L805" s="146"/>
      <c r="M805" s="147"/>
      <c r="N805" s="142"/>
      <c r="O805" s="142"/>
      <c r="P805" s="148"/>
      <c r="Q805" s="149"/>
      <c r="R805" s="12"/>
      <c r="S805" s="12"/>
      <c r="T805" s="12"/>
      <c r="U805" s="12"/>
      <c r="V805" s="12"/>
      <c r="W805" s="12"/>
      <c r="X805" s="12"/>
      <c r="Y805" s="12"/>
      <c r="Z805" s="12"/>
      <c r="AA805" s="12"/>
      <c r="AB805" s="12"/>
      <c r="AC805" s="12"/>
      <c r="AD805" s="12"/>
      <c r="AE805" s="12"/>
      <c r="AF805" s="113">
        <f t="shared" si="317"/>
        <v>44143</v>
      </c>
      <c r="AG805" s="18">
        <f t="shared" ca="1" si="318"/>
        <v>161533.13250000001</v>
      </c>
      <c r="AH805" s="18">
        <f t="shared" si="318"/>
        <v>150000</v>
      </c>
      <c r="AI805" s="6">
        <f t="shared" ca="1" si="318"/>
        <v>0</v>
      </c>
      <c r="AJ805" s="19">
        <f t="shared" ca="1" si="318"/>
        <v>0</v>
      </c>
      <c r="AK805" s="6">
        <f t="shared" si="318"/>
        <v>1.03</v>
      </c>
      <c r="AL805" s="113">
        <f t="shared" si="315"/>
        <v>44143</v>
      </c>
      <c r="AM805" s="19">
        <f t="shared" ca="1" si="319"/>
        <v>1.0768875499999999</v>
      </c>
      <c r="AN805" s="18">
        <f t="shared" ca="1" si="319"/>
        <v>11533.1325</v>
      </c>
      <c r="AO805" s="12">
        <f t="shared" si="319"/>
        <v>0</v>
      </c>
      <c r="AP805" s="20">
        <f t="shared" si="319"/>
        <v>0</v>
      </c>
      <c r="AQ805" s="18">
        <f t="shared" si="319"/>
        <v>0</v>
      </c>
      <c r="AR805" s="13" t="str">
        <f t="shared" si="319"/>
        <v>A+J=</v>
      </c>
      <c r="AS805" s="113">
        <f t="shared" si="319"/>
        <v>44266</v>
      </c>
      <c r="AT805" s="21"/>
      <c r="AU805" s="21"/>
      <c r="AV805" s="45"/>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1"/>
      <c r="GK805" s="21"/>
      <c r="GL805" s="21"/>
      <c r="GM805" s="21"/>
      <c r="GN805" s="21"/>
    </row>
    <row r="806" spans="1:196" x14ac:dyDescent="0.2">
      <c r="A806" s="140"/>
      <c r="B806" s="141"/>
      <c r="C806" s="142"/>
      <c r="D806" s="143"/>
      <c r="E806" s="142"/>
      <c r="F806" s="144"/>
      <c r="G806" s="145"/>
      <c r="H806" s="142"/>
      <c r="I806" s="142"/>
      <c r="J806" s="142"/>
      <c r="K806" s="142"/>
      <c r="L806" s="146"/>
      <c r="M806" s="147"/>
      <c r="N806" s="142"/>
      <c r="O806" s="142"/>
      <c r="P806" s="148"/>
      <c r="Q806" s="149"/>
      <c r="R806" s="12"/>
      <c r="S806" s="12"/>
      <c r="T806" s="12"/>
      <c r="U806" s="12"/>
      <c r="V806" s="12"/>
      <c r="W806" s="12"/>
      <c r="X806" s="12"/>
      <c r="Y806" s="12"/>
      <c r="Z806" s="12"/>
      <c r="AA806" s="12"/>
      <c r="AB806" s="12"/>
      <c r="AC806" s="12"/>
      <c r="AD806" s="12"/>
      <c r="AE806" s="12"/>
      <c r="AF806" s="113">
        <f t="shared" si="317"/>
        <v>44144</v>
      </c>
      <c r="AG806" s="18">
        <f t="shared" ca="1" si="318"/>
        <v>161533.13250000001</v>
      </c>
      <c r="AH806" s="18">
        <f t="shared" si="318"/>
        <v>150000</v>
      </c>
      <c r="AI806" s="6">
        <f t="shared" ca="1" si="318"/>
        <v>1.9000000000000006E-2</v>
      </c>
      <c r="AJ806" s="19">
        <f t="shared" ca="1" si="318"/>
        <v>7.4690000000000005E-5</v>
      </c>
      <c r="AK806" s="6">
        <f t="shared" si="318"/>
        <v>1.03</v>
      </c>
      <c r="AL806" s="113">
        <f t="shared" si="315"/>
        <v>44144</v>
      </c>
      <c r="AM806" s="19">
        <f t="shared" ca="1" si="319"/>
        <v>1.0768875499999999</v>
      </c>
      <c r="AN806" s="18">
        <f t="shared" ca="1" si="319"/>
        <v>11533.1325</v>
      </c>
      <c r="AO806" s="12">
        <f t="shared" si="319"/>
        <v>0</v>
      </c>
      <c r="AP806" s="20">
        <f t="shared" si="319"/>
        <v>0</v>
      </c>
      <c r="AQ806" s="18">
        <f t="shared" si="319"/>
        <v>0</v>
      </c>
      <c r="AR806" s="13" t="str">
        <f t="shared" si="319"/>
        <v>A+J=</v>
      </c>
      <c r="AS806" s="113">
        <f t="shared" si="319"/>
        <v>44266</v>
      </c>
      <c r="AT806" s="21"/>
      <c r="AU806" s="21"/>
      <c r="AV806" s="45"/>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1"/>
      <c r="GK806" s="21"/>
      <c r="GL806" s="21"/>
      <c r="GM806" s="21"/>
      <c r="GN806" s="21"/>
    </row>
    <row r="807" spans="1:196" x14ac:dyDescent="0.2">
      <c r="A807" s="140"/>
      <c r="B807" s="141"/>
      <c r="C807" s="142"/>
      <c r="D807" s="143"/>
      <c r="E807" s="142"/>
      <c r="F807" s="144"/>
      <c r="G807" s="145"/>
      <c r="H807" s="142"/>
      <c r="I807" s="142"/>
      <c r="J807" s="142"/>
      <c r="K807" s="142"/>
      <c r="L807" s="146"/>
      <c r="M807" s="147"/>
      <c r="N807" s="142"/>
      <c r="O807" s="142"/>
      <c r="P807" s="148"/>
      <c r="Q807" s="149"/>
      <c r="R807" s="12"/>
      <c r="S807" s="12"/>
      <c r="T807" s="12"/>
      <c r="U807" s="12"/>
      <c r="V807" s="12"/>
      <c r="W807" s="12"/>
      <c r="X807" s="12"/>
      <c r="Y807" s="12"/>
      <c r="Z807" s="12"/>
      <c r="AA807" s="12"/>
      <c r="AB807" s="12"/>
      <c r="AC807" s="12"/>
      <c r="AD807" s="12"/>
      <c r="AE807" s="12"/>
      <c r="AF807" s="113">
        <f t="shared" si="317"/>
        <v>44145</v>
      </c>
      <c r="AG807" s="18">
        <f t="shared" ca="1" si="318"/>
        <v>161545.55849999998</v>
      </c>
      <c r="AH807" s="18">
        <f t="shared" si="318"/>
        <v>150000</v>
      </c>
      <c r="AI807" s="6">
        <f t="shared" ca="1" si="318"/>
        <v>1.9000000000000006E-2</v>
      </c>
      <c r="AJ807" s="19">
        <f t="shared" ca="1" si="318"/>
        <v>7.4690000000000005E-5</v>
      </c>
      <c r="AK807" s="6">
        <f t="shared" si="318"/>
        <v>1.03</v>
      </c>
      <c r="AL807" s="113">
        <f t="shared" si="315"/>
        <v>44145</v>
      </c>
      <c r="AM807" s="19">
        <f t="shared" ca="1" si="319"/>
        <v>1.0769703900000001</v>
      </c>
      <c r="AN807" s="18">
        <f t="shared" ca="1" si="319"/>
        <v>11545.558499999999</v>
      </c>
      <c r="AO807" s="12">
        <f t="shared" si="319"/>
        <v>0</v>
      </c>
      <c r="AP807" s="20">
        <f t="shared" si="319"/>
        <v>0</v>
      </c>
      <c r="AQ807" s="18">
        <f t="shared" si="319"/>
        <v>0</v>
      </c>
      <c r="AR807" s="13" t="str">
        <f t="shared" si="319"/>
        <v>A+J=</v>
      </c>
      <c r="AS807" s="113">
        <f t="shared" si="319"/>
        <v>44266</v>
      </c>
      <c r="AT807" s="21"/>
      <c r="AU807" s="21"/>
      <c r="AV807" s="45"/>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c r="GI807" s="21"/>
      <c r="GJ807" s="21"/>
      <c r="GK807" s="21"/>
      <c r="GL807" s="21"/>
      <c r="GM807" s="21"/>
      <c r="GN807" s="21"/>
    </row>
    <row r="808" spans="1:196" x14ac:dyDescent="0.2">
      <c r="A808" s="140"/>
      <c r="B808" s="141"/>
      <c r="C808" s="142"/>
      <c r="D808" s="143"/>
      <c r="E808" s="142"/>
      <c r="F808" s="144"/>
      <c r="G808" s="145"/>
      <c r="H808" s="142"/>
      <c r="I808" s="142"/>
      <c r="J808" s="142"/>
      <c r="K808" s="142"/>
      <c r="L808" s="146"/>
      <c r="M808" s="147"/>
      <c r="N808" s="142"/>
      <c r="O808" s="142"/>
      <c r="P808" s="148"/>
      <c r="Q808" s="149"/>
      <c r="R808" s="12"/>
      <c r="S808" s="12"/>
      <c r="T808" s="12"/>
      <c r="U808" s="12"/>
      <c r="V808" s="12"/>
      <c r="W808" s="12"/>
      <c r="X808" s="12"/>
      <c r="Y808" s="12"/>
      <c r="Z808" s="12"/>
      <c r="AA808" s="12"/>
      <c r="AB808" s="12"/>
      <c r="AC808" s="12"/>
      <c r="AD808" s="12"/>
      <c r="AE808" s="12"/>
      <c r="AF808" s="113">
        <f t="shared" si="317"/>
        <v>44146</v>
      </c>
      <c r="AG808" s="18">
        <f t="shared" ca="1" si="318"/>
        <v>161557.986</v>
      </c>
      <c r="AH808" s="18">
        <f t="shared" si="318"/>
        <v>150000</v>
      </c>
      <c r="AI808" s="6">
        <f t="shared" ca="1" si="318"/>
        <v>1.9000000000000006E-2</v>
      </c>
      <c r="AJ808" s="19">
        <f t="shared" ca="1" si="318"/>
        <v>7.4690000000000005E-5</v>
      </c>
      <c r="AK808" s="6">
        <f t="shared" si="318"/>
        <v>1.03</v>
      </c>
      <c r="AL808" s="113">
        <f t="shared" si="315"/>
        <v>44146</v>
      </c>
      <c r="AM808" s="19">
        <f t="shared" ca="1" si="319"/>
        <v>1.0770532399999999</v>
      </c>
      <c r="AN808" s="18">
        <f t="shared" ca="1" si="319"/>
        <v>11557.986000000001</v>
      </c>
      <c r="AO808" s="12">
        <f t="shared" si="319"/>
        <v>0</v>
      </c>
      <c r="AP808" s="20">
        <f t="shared" si="319"/>
        <v>0</v>
      </c>
      <c r="AQ808" s="18">
        <f t="shared" si="319"/>
        <v>0</v>
      </c>
      <c r="AR808" s="13" t="str">
        <f t="shared" si="319"/>
        <v>A+J=</v>
      </c>
      <c r="AS808" s="113">
        <f t="shared" si="319"/>
        <v>44266</v>
      </c>
      <c r="AT808" s="21"/>
      <c r="AU808" s="21"/>
      <c r="AV808" s="45"/>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c r="GI808" s="21"/>
      <c r="GJ808" s="21"/>
      <c r="GK808" s="21"/>
      <c r="GL808" s="21"/>
      <c r="GM808" s="21"/>
      <c r="GN808" s="21"/>
    </row>
    <row r="809" spans="1:196" x14ac:dyDescent="0.2">
      <c r="A809" s="140"/>
      <c r="B809" s="141"/>
      <c r="C809" s="142"/>
      <c r="D809" s="143"/>
      <c r="E809" s="142"/>
      <c r="F809" s="144"/>
      <c r="G809" s="145"/>
      <c r="H809" s="142"/>
      <c r="I809" s="142"/>
      <c r="J809" s="142"/>
      <c r="K809" s="142"/>
      <c r="L809" s="146"/>
      <c r="M809" s="147"/>
      <c r="N809" s="142"/>
      <c r="O809" s="142"/>
      <c r="P809" s="148"/>
      <c r="Q809" s="149"/>
      <c r="R809" s="12"/>
      <c r="S809" s="12"/>
      <c r="T809" s="12"/>
      <c r="U809" s="12"/>
      <c r="V809" s="12"/>
      <c r="W809" s="12"/>
      <c r="X809" s="12"/>
      <c r="Y809" s="12"/>
      <c r="Z809" s="12"/>
      <c r="AA809" s="12"/>
      <c r="AB809" s="12"/>
      <c r="AC809" s="12"/>
      <c r="AD809" s="12"/>
      <c r="AE809" s="12"/>
      <c r="AF809" s="113">
        <f t="shared" si="317"/>
        <v>44147</v>
      </c>
      <c r="AG809" s="18">
        <f t="shared" ca="1" si="318"/>
        <v>161570.41500000001</v>
      </c>
      <c r="AH809" s="18">
        <f t="shared" si="318"/>
        <v>150000</v>
      </c>
      <c r="AI809" s="6">
        <f t="shared" ca="1" si="318"/>
        <v>1.9000000000000006E-2</v>
      </c>
      <c r="AJ809" s="19">
        <f t="shared" ca="1" si="318"/>
        <v>7.4690000000000005E-5</v>
      </c>
      <c r="AK809" s="6">
        <f t="shared" si="318"/>
        <v>1.03</v>
      </c>
      <c r="AL809" s="113">
        <f t="shared" si="315"/>
        <v>44147</v>
      </c>
      <c r="AM809" s="19">
        <f t="shared" ca="1" si="319"/>
        <v>1.0771360999999999</v>
      </c>
      <c r="AN809" s="18">
        <f t="shared" ca="1" si="319"/>
        <v>11570.415000000001</v>
      </c>
      <c r="AO809" s="12">
        <f t="shared" si="319"/>
        <v>0</v>
      </c>
      <c r="AP809" s="20">
        <f t="shared" si="319"/>
        <v>0</v>
      </c>
      <c r="AQ809" s="18">
        <f t="shared" si="319"/>
        <v>0</v>
      </c>
      <c r="AR809" s="13" t="str">
        <f t="shared" si="319"/>
        <v>A+J=</v>
      </c>
      <c r="AS809" s="113">
        <f t="shared" si="319"/>
        <v>44266</v>
      </c>
      <c r="AT809" s="21"/>
      <c r="AU809" s="21"/>
      <c r="AV809" s="45"/>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c r="GI809" s="21"/>
      <c r="GJ809" s="21"/>
      <c r="GK809" s="21"/>
      <c r="GL809" s="21"/>
      <c r="GM809" s="21"/>
      <c r="GN809" s="21"/>
    </row>
    <row r="810" spans="1:196" x14ac:dyDescent="0.2">
      <c r="A810" s="140"/>
      <c r="B810" s="141"/>
      <c r="C810" s="142"/>
      <c r="D810" s="143"/>
      <c r="E810" s="142"/>
      <c r="F810" s="144"/>
      <c r="G810" s="145"/>
      <c r="H810" s="142"/>
      <c r="I810" s="142"/>
      <c r="J810" s="142"/>
      <c r="K810" s="142"/>
      <c r="L810" s="146"/>
      <c r="M810" s="147"/>
      <c r="N810" s="142"/>
      <c r="O810" s="142"/>
      <c r="P810" s="148"/>
      <c r="Q810" s="149"/>
      <c r="R810" s="12"/>
      <c r="S810" s="12"/>
      <c r="T810" s="12"/>
      <c r="U810" s="12"/>
      <c r="V810" s="12"/>
      <c r="W810" s="12"/>
      <c r="X810" s="12"/>
      <c r="Y810" s="12"/>
      <c r="Z810" s="12"/>
      <c r="AA810" s="12"/>
      <c r="AB810" s="12"/>
      <c r="AC810" s="12"/>
      <c r="AD810" s="12"/>
      <c r="AE810" s="12"/>
      <c r="AF810" s="113">
        <f t="shared" si="317"/>
        <v>44148</v>
      </c>
      <c r="AG810" s="18">
        <f t="shared" ca="1" si="318"/>
        <v>161582.8455</v>
      </c>
      <c r="AH810" s="18">
        <f t="shared" si="318"/>
        <v>150000</v>
      </c>
      <c r="AI810" s="6">
        <f t="shared" ca="1" si="318"/>
        <v>1.9000000000000006E-2</v>
      </c>
      <c r="AJ810" s="19">
        <f t="shared" ca="1" si="318"/>
        <v>7.4690000000000005E-5</v>
      </c>
      <c r="AK810" s="6">
        <f t="shared" si="318"/>
        <v>1.03</v>
      </c>
      <c r="AL810" s="113">
        <f t="shared" si="315"/>
        <v>44148</v>
      </c>
      <c r="AM810" s="19">
        <f t="shared" ca="1" si="319"/>
        <v>1.0772189700000001</v>
      </c>
      <c r="AN810" s="18">
        <f t="shared" ca="1" si="319"/>
        <v>11582.845499999999</v>
      </c>
      <c r="AO810" s="12">
        <f t="shared" si="319"/>
        <v>0</v>
      </c>
      <c r="AP810" s="20">
        <f t="shared" si="319"/>
        <v>0</v>
      </c>
      <c r="AQ810" s="18">
        <f t="shared" si="319"/>
        <v>0</v>
      </c>
      <c r="AR810" s="13" t="str">
        <f t="shared" si="319"/>
        <v>A+J=</v>
      </c>
      <c r="AS810" s="113">
        <f t="shared" si="319"/>
        <v>44266</v>
      </c>
      <c r="AT810" s="21"/>
      <c r="AU810" s="21"/>
      <c r="AV810" s="45"/>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1"/>
      <c r="GK810" s="21"/>
      <c r="GL810" s="21"/>
      <c r="GM810" s="21"/>
      <c r="GN810" s="21"/>
    </row>
    <row r="811" spans="1:196" x14ac:dyDescent="0.2">
      <c r="A811" s="140"/>
      <c r="B811" s="141"/>
      <c r="C811" s="142"/>
      <c r="D811" s="143"/>
      <c r="E811" s="142"/>
      <c r="F811" s="144"/>
      <c r="G811" s="145"/>
      <c r="H811" s="142"/>
      <c r="I811" s="142"/>
      <c r="J811" s="142"/>
      <c r="K811" s="142"/>
      <c r="L811" s="146"/>
      <c r="M811" s="147"/>
      <c r="N811" s="142"/>
      <c r="O811" s="142"/>
      <c r="P811" s="148"/>
      <c r="Q811" s="149"/>
      <c r="R811" s="12"/>
      <c r="S811" s="12"/>
      <c r="T811" s="12"/>
      <c r="U811" s="12"/>
      <c r="V811" s="12"/>
      <c r="W811" s="12"/>
      <c r="X811" s="12"/>
      <c r="Y811" s="12"/>
      <c r="Z811" s="12"/>
      <c r="AA811" s="12"/>
      <c r="AB811" s="12"/>
      <c r="AC811" s="12"/>
      <c r="AD811" s="12"/>
      <c r="AE811" s="12"/>
      <c r="AF811" s="113">
        <f t="shared" si="317"/>
        <v>44149</v>
      </c>
      <c r="AG811" s="18">
        <f t="shared" ca="1" si="318"/>
        <v>161595.27600000001</v>
      </c>
      <c r="AH811" s="18">
        <f t="shared" si="318"/>
        <v>150000</v>
      </c>
      <c r="AI811" s="6">
        <f t="shared" ca="1" si="318"/>
        <v>0</v>
      </c>
      <c r="AJ811" s="19">
        <f t="shared" ca="1" si="318"/>
        <v>0</v>
      </c>
      <c r="AK811" s="6">
        <f t="shared" si="318"/>
        <v>1.03</v>
      </c>
      <c r="AL811" s="113">
        <f t="shared" si="315"/>
        <v>44149</v>
      </c>
      <c r="AM811" s="19">
        <f t="shared" ca="1" si="319"/>
        <v>1.0773018400000001</v>
      </c>
      <c r="AN811" s="18">
        <f t="shared" ca="1" si="319"/>
        <v>11595.276</v>
      </c>
      <c r="AO811" s="12">
        <f t="shared" si="319"/>
        <v>0</v>
      </c>
      <c r="AP811" s="20">
        <f t="shared" si="319"/>
        <v>0</v>
      </c>
      <c r="AQ811" s="18">
        <f t="shared" si="319"/>
        <v>0</v>
      </c>
      <c r="AR811" s="13" t="str">
        <f t="shared" si="319"/>
        <v>A+J=</v>
      </c>
      <c r="AS811" s="113">
        <f t="shared" si="319"/>
        <v>44266</v>
      </c>
      <c r="AT811" s="21"/>
      <c r="AU811" s="21"/>
      <c r="AV811" s="45"/>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c r="GI811" s="21"/>
      <c r="GJ811" s="21"/>
      <c r="GK811" s="21"/>
      <c r="GL811" s="21"/>
      <c r="GM811" s="21"/>
      <c r="GN811" s="21"/>
    </row>
    <row r="812" spans="1:196" x14ac:dyDescent="0.2">
      <c r="A812" s="140"/>
      <c r="B812" s="141"/>
      <c r="C812" s="142"/>
      <c r="D812" s="143"/>
      <c r="E812" s="142"/>
      <c r="F812" s="144"/>
      <c r="G812" s="145"/>
      <c r="H812" s="142"/>
      <c r="I812" s="142"/>
      <c r="J812" s="142"/>
      <c r="K812" s="142"/>
      <c r="L812" s="146"/>
      <c r="M812" s="147"/>
      <c r="N812" s="142"/>
      <c r="O812" s="142"/>
      <c r="P812" s="148"/>
      <c r="Q812" s="149"/>
      <c r="R812" s="12"/>
      <c r="S812" s="12"/>
      <c r="T812" s="12"/>
      <c r="U812" s="12"/>
      <c r="V812" s="12"/>
      <c r="W812" s="12"/>
      <c r="X812" s="12"/>
      <c r="Y812" s="12"/>
      <c r="Z812" s="12"/>
      <c r="AA812" s="12"/>
      <c r="AB812" s="12"/>
      <c r="AC812" s="12"/>
      <c r="AD812" s="12"/>
      <c r="AE812" s="12"/>
      <c r="AF812" s="113">
        <f t="shared" si="317"/>
        <v>44150</v>
      </c>
      <c r="AG812" s="18">
        <f t="shared" ca="1" si="318"/>
        <v>161595.27600000001</v>
      </c>
      <c r="AH812" s="18">
        <f t="shared" si="318"/>
        <v>150000</v>
      </c>
      <c r="AI812" s="6">
        <f t="shared" ca="1" si="318"/>
        <v>0</v>
      </c>
      <c r="AJ812" s="19">
        <f t="shared" ca="1" si="318"/>
        <v>0</v>
      </c>
      <c r="AK812" s="6">
        <f t="shared" si="318"/>
        <v>1.03</v>
      </c>
      <c r="AL812" s="113">
        <f t="shared" si="315"/>
        <v>44150</v>
      </c>
      <c r="AM812" s="19">
        <f t="shared" ca="1" si="319"/>
        <v>1.0773018400000001</v>
      </c>
      <c r="AN812" s="18">
        <f t="shared" ca="1" si="319"/>
        <v>11595.276</v>
      </c>
      <c r="AO812" s="12">
        <f t="shared" si="319"/>
        <v>0</v>
      </c>
      <c r="AP812" s="20">
        <f t="shared" si="319"/>
        <v>0</v>
      </c>
      <c r="AQ812" s="18">
        <f t="shared" si="319"/>
        <v>0</v>
      </c>
      <c r="AR812" s="13" t="str">
        <f t="shared" si="319"/>
        <v>A+J=</v>
      </c>
      <c r="AS812" s="113">
        <f t="shared" si="319"/>
        <v>44266</v>
      </c>
      <c r="AT812" s="21"/>
      <c r="AU812" s="21"/>
      <c r="AV812" s="45"/>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c r="GI812" s="21"/>
      <c r="GJ812" s="21"/>
      <c r="GK812" s="21"/>
      <c r="GL812" s="21"/>
      <c r="GM812" s="21"/>
      <c r="GN812" s="21"/>
    </row>
    <row r="813" spans="1:196" x14ac:dyDescent="0.2">
      <c r="A813" s="140"/>
      <c r="B813" s="141"/>
      <c r="C813" s="142"/>
      <c r="D813" s="143"/>
      <c r="E813" s="142"/>
      <c r="F813" s="144"/>
      <c r="G813" s="145"/>
      <c r="H813" s="142"/>
      <c r="I813" s="142"/>
      <c r="J813" s="142"/>
      <c r="K813" s="142"/>
      <c r="L813" s="146"/>
      <c r="M813" s="147"/>
      <c r="N813" s="142"/>
      <c r="O813" s="142"/>
      <c r="P813" s="148"/>
      <c r="Q813" s="149"/>
      <c r="R813" s="12"/>
      <c r="S813" s="12"/>
      <c r="T813" s="12"/>
      <c r="U813" s="12"/>
      <c r="V813" s="12"/>
      <c r="W813" s="12"/>
      <c r="X813" s="12"/>
      <c r="Y813" s="12"/>
      <c r="Z813" s="12"/>
      <c r="AA813" s="12"/>
      <c r="AB813" s="12"/>
      <c r="AC813" s="12"/>
      <c r="AD813" s="12"/>
      <c r="AE813" s="12"/>
      <c r="AF813" s="113">
        <f t="shared" si="317"/>
        <v>44151</v>
      </c>
      <c r="AG813" s="18">
        <f t="shared" ca="1" si="318"/>
        <v>161595.27600000001</v>
      </c>
      <c r="AH813" s="18">
        <f t="shared" si="318"/>
        <v>150000</v>
      </c>
      <c r="AI813" s="6">
        <f t="shared" ca="1" si="318"/>
        <v>1.9000000000000006E-2</v>
      </c>
      <c r="AJ813" s="19">
        <f t="shared" ca="1" si="318"/>
        <v>7.4690000000000005E-5</v>
      </c>
      <c r="AK813" s="6">
        <f t="shared" si="318"/>
        <v>1.03</v>
      </c>
      <c r="AL813" s="113">
        <f t="shared" si="315"/>
        <v>44151</v>
      </c>
      <c r="AM813" s="19">
        <f t="shared" ca="1" si="319"/>
        <v>1.0773018400000001</v>
      </c>
      <c r="AN813" s="18">
        <f t="shared" ca="1" si="319"/>
        <v>11595.276</v>
      </c>
      <c r="AO813" s="12">
        <f t="shared" si="319"/>
        <v>0</v>
      </c>
      <c r="AP813" s="20">
        <f t="shared" si="319"/>
        <v>0</v>
      </c>
      <c r="AQ813" s="18">
        <f t="shared" si="319"/>
        <v>0</v>
      </c>
      <c r="AR813" s="13" t="str">
        <f t="shared" si="319"/>
        <v>A+J=</v>
      </c>
      <c r="AS813" s="113">
        <f t="shared" si="319"/>
        <v>44266</v>
      </c>
      <c r="AT813" s="21"/>
      <c r="AU813" s="21"/>
      <c r="AV813" s="45"/>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1"/>
      <c r="GK813" s="21"/>
      <c r="GL813" s="21"/>
      <c r="GM813" s="21"/>
      <c r="GN813" s="21"/>
    </row>
    <row r="814" spans="1:196" x14ac:dyDescent="0.2">
      <c r="A814" s="140"/>
      <c r="B814" s="141"/>
      <c r="C814" s="142"/>
      <c r="D814" s="143"/>
      <c r="E814" s="142"/>
      <c r="F814" s="144"/>
      <c r="G814" s="145"/>
      <c r="H814" s="142"/>
      <c r="I814" s="142"/>
      <c r="J814" s="142"/>
      <c r="K814" s="142"/>
      <c r="L814" s="146"/>
      <c r="M814" s="147"/>
      <c r="N814" s="142"/>
      <c r="O814" s="142"/>
      <c r="P814" s="148"/>
      <c r="Q814" s="149"/>
      <c r="R814" s="12"/>
      <c r="S814" s="12"/>
      <c r="T814" s="12"/>
      <c r="U814" s="12"/>
      <c r="V814" s="12"/>
      <c r="W814" s="12"/>
      <c r="X814" s="12"/>
      <c r="Y814" s="12"/>
      <c r="Z814" s="12"/>
      <c r="AA814" s="12"/>
      <c r="AB814" s="12"/>
      <c r="AC814" s="12"/>
      <c r="AD814" s="12"/>
      <c r="AE814" s="12"/>
      <c r="AF814" s="113">
        <f t="shared" si="317"/>
        <v>44152</v>
      </c>
      <c r="AG814" s="18">
        <f t="shared" ca="1" si="318"/>
        <v>161607.70800000001</v>
      </c>
      <c r="AH814" s="18">
        <f t="shared" si="318"/>
        <v>150000</v>
      </c>
      <c r="AI814" s="6">
        <f t="shared" ca="1" si="318"/>
        <v>1.9000000000000006E-2</v>
      </c>
      <c r="AJ814" s="19">
        <f t="shared" ca="1" si="318"/>
        <v>7.4690000000000005E-5</v>
      </c>
      <c r="AK814" s="6">
        <f t="shared" si="318"/>
        <v>1.03</v>
      </c>
      <c r="AL814" s="113">
        <f t="shared" si="315"/>
        <v>44152</v>
      </c>
      <c r="AM814" s="19">
        <f t="shared" ca="1" si="319"/>
        <v>1.07738472</v>
      </c>
      <c r="AN814" s="18">
        <f t="shared" ca="1" si="319"/>
        <v>11607.708000000001</v>
      </c>
      <c r="AO814" s="12">
        <f t="shared" si="319"/>
        <v>0</v>
      </c>
      <c r="AP814" s="20">
        <f t="shared" si="319"/>
        <v>0</v>
      </c>
      <c r="AQ814" s="18">
        <f t="shared" si="319"/>
        <v>0</v>
      </c>
      <c r="AR814" s="13" t="str">
        <f t="shared" si="319"/>
        <v>A+J=</v>
      </c>
      <c r="AS814" s="113">
        <f t="shared" si="319"/>
        <v>44266</v>
      </c>
      <c r="AT814" s="21"/>
      <c r="AU814" s="21"/>
      <c r="AV814" s="45"/>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1"/>
      <c r="GK814" s="21"/>
      <c r="GL814" s="21"/>
      <c r="GM814" s="21"/>
      <c r="GN814" s="21"/>
    </row>
    <row r="815" spans="1:196" x14ac:dyDescent="0.2">
      <c r="A815" s="140"/>
      <c r="B815" s="141"/>
      <c r="C815" s="142"/>
      <c r="D815" s="143"/>
      <c r="E815" s="142"/>
      <c r="F815" s="144"/>
      <c r="G815" s="145"/>
      <c r="H815" s="142"/>
      <c r="I815" s="142"/>
      <c r="J815" s="142"/>
      <c r="K815" s="142"/>
      <c r="L815" s="146"/>
      <c r="M815" s="147"/>
      <c r="N815" s="142"/>
      <c r="O815" s="142"/>
      <c r="P815" s="148"/>
      <c r="Q815" s="149"/>
      <c r="R815" s="12"/>
      <c r="S815" s="12"/>
      <c r="T815" s="12"/>
      <c r="U815" s="12"/>
      <c r="V815" s="12"/>
      <c r="W815" s="12"/>
      <c r="X815" s="12"/>
      <c r="Y815" s="12"/>
      <c r="Z815" s="12"/>
      <c r="AA815" s="12"/>
      <c r="AB815" s="12"/>
      <c r="AC815" s="12"/>
      <c r="AD815" s="12"/>
      <c r="AE815" s="12"/>
      <c r="AF815" s="113">
        <f t="shared" si="317"/>
        <v>44153</v>
      </c>
      <c r="AG815" s="18">
        <f t="shared" ca="1" si="318"/>
        <v>161620.14000000001</v>
      </c>
      <c r="AH815" s="18">
        <f t="shared" si="318"/>
        <v>150000</v>
      </c>
      <c r="AI815" s="6">
        <f t="shared" ca="1" si="318"/>
        <v>1.9000000000000006E-2</v>
      </c>
      <c r="AJ815" s="19">
        <f t="shared" ca="1" si="318"/>
        <v>7.4690000000000005E-5</v>
      </c>
      <c r="AK815" s="6">
        <f t="shared" si="318"/>
        <v>1.03</v>
      </c>
      <c r="AL815" s="113">
        <f t="shared" si="315"/>
        <v>44153</v>
      </c>
      <c r="AM815" s="19">
        <f t="shared" ca="1" si="319"/>
        <v>1.0774676000000001</v>
      </c>
      <c r="AN815" s="18">
        <f t="shared" ca="1" si="319"/>
        <v>11620.14</v>
      </c>
      <c r="AO815" s="12">
        <f t="shared" si="319"/>
        <v>0</v>
      </c>
      <c r="AP815" s="20">
        <f t="shared" si="319"/>
        <v>0</v>
      </c>
      <c r="AQ815" s="18">
        <f t="shared" si="319"/>
        <v>0</v>
      </c>
      <c r="AR815" s="13" t="str">
        <f t="shared" si="319"/>
        <v>A+J=</v>
      </c>
      <c r="AS815" s="113">
        <f t="shared" si="319"/>
        <v>44266</v>
      </c>
      <c r="AT815" s="21"/>
      <c r="AU815" s="21"/>
      <c r="AV815" s="45"/>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c r="GI815" s="21"/>
      <c r="GJ815" s="21"/>
      <c r="GK815" s="21"/>
      <c r="GL815" s="21"/>
      <c r="GM815" s="21"/>
      <c r="GN815" s="21"/>
    </row>
    <row r="816" spans="1:196" x14ac:dyDescent="0.2">
      <c r="A816" s="140"/>
      <c r="B816" s="141"/>
      <c r="C816" s="142"/>
      <c r="D816" s="143"/>
      <c r="E816" s="142"/>
      <c r="F816" s="144"/>
      <c r="G816" s="145"/>
      <c r="H816" s="142"/>
      <c r="I816" s="142"/>
      <c r="J816" s="142"/>
      <c r="K816" s="142"/>
      <c r="L816" s="146"/>
      <c r="M816" s="147"/>
      <c r="N816" s="142"/>
      <c r="O816" s="142"/>
      <c r="P816" s="148"/>
      <c r="Q816" s="149"/>
      <c r="R816" s="12"/>
      <c r="S816" s="12"/>
      <c r="T816" s="12"/>
      <c r="U816" s="12"/>
      <c r="V816" s="12"/>
      <c r="W816" s="12"/>
      <c r="X816" s="12"/>
      <c r="Y816" s="12"/>
      <c r="Z816" s="12"/>
      <c r="AA816" s="12"/>
      <c r="AB816" s="12"/>
      <c r="AC816" s="12"/>
      <c r="AD816" s="12"/>
      <c r="AE816" s="12"/>
      <c r="AF816" s="113">
        <f t="shared" si="317"/>
        <v>44154</v>
      </c>
      <c r="AG816" s="18">
        <f t="shared" ca="1" si="318"/>
        <v>161632.5735</v>
      </c>
      <c r="AH816" s="18">
        <f t="shared" si="318"/>
        <v>150000</v>
      </c>
      <c r="AI816" s="6">
        <f t="shared" ca="1" si="318"/>
        <v>1.9000000000000006E-2</v>
      </c>
      <c r="AJ816" s="19">
        <f t="shared" ca="1" si="318"/>
        <v>7.4690000000000005E-5</v>
      </c>
      <c r="AK816" s="6">
        <f t="shared" si="318"/>
        <v>1.03</v>
      </c>
      <c r="AL816" s="113">
        <f t="shared" si="315"/>
        <v>44154</v>
      </c>
      <c r="AM816" s="19">
        <f t="shared" ca="1" si="319"/>
        <v>1.0775504899999999</v>
      </c>
      <c r="AN816" s="18">
        <f t="shared" ca="1" si="319"/>
        <v>11632.5735</v>
      </c>
      <c r="AO816" s="12">
        <f t="shared" si="319"/>
        <v>0</v>
      </c>
      <c r="AP816" s="20">
        <f t="shared" si="319"/>
        <v>0</v>
      </c>
      <c r="AQ816" s="18">
        <f t="shared" si="319"/>
        <v>0</v>
      </c>
      <c r="AR816" s="13" t="str">
        <f t="shared" si="319"/>
        <v>A+J=</v>
      </c>
      <c r="AS816" s="113">
        <f t="shared" si="319"/>
        <v>44266</v>
      </c>
      <c r="AT816" s="21"/>
      <c r="AU816" s="21"/>
      <c r="AV816" s="45"/>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c r="GI816" s="21"/>
      <c r="GJ816" s="21"/>
      <c r="GK816" s="21"/>
      <c r="GL816" s="21"/>
      <c r="GM816" s="21"/>
      <c r="GN816" s="21"/>
    </row>
    <row r="817" spans="1:196" x14ac:dyDescent="0.2">
      <c r="A817" s="140"/>
      <c r="B817" s="141"/>
      <c r="C817" s="142"/>
      <c r="D817" s="143"/>
      <c r="E817" s="142"/>
      <c r="F817" s="144"/>
      <c r="G817" s="145"/>
      <c r="H817" s="142"/>
      <c r="I817" s="142"/>
      <c r="J817" s="142"/>
      <c r="K817" s="142"/>
      <c r="L817" s="146"/>
      <c r="M817" s="147"/>
      <c r="N817" s="142"/>
      <c r="O817" s="142"/>
      <c r="P817" s="148"/>
      <c r="Q817" s="149"/>
      <c r="R817" s="12"/>
      <c r="S817" s="12"/>
      <c r="T817" s="12"/>
      <c r="U817" s="12"/>
      <c r="V817" s="12"/>
      <c r="W817" s="12"/>
      <c r="X817" s="12"/>
      <c r="Y817" s="12"/>
      <c r="Z817" s="12"/>
      <c r="AA817" s="12"/>
      <c r="AB817" s="12"/>
      <c r="AC817" s="12"/>
      <c r="AD817" s="12"/>
      <c r="AE817" s="12"/>
      <c r="AF817" s="113"/>
      <c r="AG817" s="18"/>
      <c r="AH817" s="18"/>
      <c r="AI817" s="6"/>
      <c r="AJ817" s="19"/>
      <c r="AK817" s="6"/>
      <c r="AL817" s="113"/>
      <c r="AM817" s="19"/>
      <c r="AN817" s="18"/>
      <c r="AO817" s="12"/>
      <c r="AP817" s="20"/>
      <c r="AQ817" s="18"/>
      <c r="AR817" s="13"/>
      <c r="AS817" s="113"/>
      <c r="AT817" s="21"/>
      <c r="AU817" s="21"/>
      <c r="AV817" s="45"/>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1"/>
      <c r="GK817" s="21"/>
      <c r="GL817" s="21"/>
      <c r="GM817" s="21"/>
      <c r="GN817" s="21"/>
    </row>
    <row r="818" spans="1:196" x14ac:dyDescent="0.2">
      <c r="A818" s="140"/>
      <c r="B818" s="141"/>
      <c r="C818" s="142"/>
      <c r="D818" s="143"/>
      <c r="E818" s="142"/>
      <c r="F818" s="144"/>
      <c r="G818" s="145"/>
      <c r="H818" s="142"/>
      <c r="I818" s="142"/>
      <c r="J818" s="142"/>
      <c r="K818" s="142"/>
      <c r="L818" s="146"/>
      <c r="M818" s="147"/>
      <c r="N818" s="142"/>
      <c r="O818" s="142"/>
      <c r="P818" s="148"/>
      <c r="Q818" s="149"/>
      <c r="R818" s="12"/>
      <c r="S818" s="12"/>
      <c r="T818" s="12"/>
      <c r="U818" s="12"/>
      <c r="V818" s="12"/>
      <c r="W818" s="12"/>
      <c r="X818" s="12"/>
      <c r="Y818" s="12"/>
      <c r="Z818" s="12"/>
      <c r="AA818" s="12"/>
      <c r="AB818" s="12"/>
      <c r="AC818" s="12"/>
      <c r="AD818" s="12"/>
      <c r="AE818" s="12"/>
      <c r="AF818" s="113" t="str">
        <f t="shared" ref="AF818:AS818" si="320">$B$6</f>
        <v>LF001900255</v>
      </c>
      <c r="AG818" s="12" t="str">
        <f t="shared" si="320"/>
        <v>LF001900255</v>
      </c>
      <c r="AH818" s="12" t="str">
        <f t="shared" si="320"/>
        <v>LF001900255</v>
      </c>
      <c r="AI818" s="12" t="str">
        <f t="shared" si="320"/>
        <v>LF001900255</v>
      </c>
      <c r="AJ818" s="12" t="str">
        <f t="shared" si="320"/>
        <v>LF001900255</v>
      </c>
      <c r="AK818" s="6" t="str">
        <f t="shared" si="320"/>
        <v>LF001900255</v>
      </c>
      <c r="AL818" s="113" t="str">
        <f t="shared" si="320"/>
        <v>LF001900255</v>
      </c>
      <c r="AM818" s="12" t="str">
        <f t="shared" si="320"/>
        <v>LF001900255</v>
      </c>
      <c r="AN818" s="12" t="str">
        <f t="shared" si="320"/>
        <v>LF001900255</v>
      </c>
      <c r="AO818" s="12" t="str">
        <f t="shared" si="320"/>
        <v>LF001900255</v>
      </c>
      <c r="AP818" s="20" t="str">
        <f t="shared" si="320"/>
        <v>LF001900255</v>
      </c>
      <c r="AQ818" s="12" t="str">
        <f t="shared" si="320"/>
        <v>LF001900255</v>
      </c>
      <c r="AR818" s="13" t="str">
        <f t="shared" si="320"/>
        <v>LF001900255</v>
      </c>
      <c r="AS818" s="113" t="str">
        <f t="shared" si="320"/>
        <v>LF001900255</v>
      </c>
      <c r="AT818" s="21"/>
      <c r="AU818" s="21"/>
      <c r="AV818" s="45"/>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row>
    <row r="819" spans="1:196" x14ac:dyDescent="0.2">
      <c r="A819" s="140"/>
      <c r="B819" s="141"/>
      <c r="C819" s="142"/>
      <c r="D819" s="143"/>
      <c r="E819" s="142"/>
      <c r="F819" s="144"/>
      <c r="G819" s="145"/>
      <c r="H819" s="142"/>
      <c r="I819" s="142"/>
      <c r="J819" s="142"/>
      <c r="K819" s="142"/>
      <c r="L819" s="146"/>
      <c r="M819" s="147"/>
      <c r="N819" s="142"/>
      <c r="O819" s="142"/>
      <c r="P819" s="148"/>
      <c r="Q819" s="149"/>
      <c r="R819" s="12"/>
      <c r="S819" s="12"/>
      <c r="T819" s="12"/>
      <c r="U819" s="12"/>
      <c r="V819" s="12"/>
      <c r="W819" s="12"/>
      <c r="X819" s="12"/>
      <c r="Y819" s="12"/>
      <c r="Z819" s="12"/>
      <c r="AA819" s="12"/>
      <c r="AB819" s="12"/>
      <c r="AC819" s="12"/>
      <c r="AD819" s="12"/>
      <c r="AE819" s="12"/>
      <c r="AF819" s="65" t="s">
        <v>14</v>
      </c>
      <c r="AG819" s="4" t="s">
        <v>7</v>
      </c>
      <c r="AH819" s="4" t="s">
        <v>8</v>
      </c>
      <c r="AI819" s="41" t="s">
        <v>9</v>
      </c>
      <c r="AJ819" s="42" t="s">
        <v>9</v>
      </c>
      <c r="AK819" s="41" t="s">
        <v>9</v>
      </c>
      <c r="AL819" s="115" t="s">
        <v>14</v>
      </c>
      <c r="AM819" s="42" t="s">
        <v>9</v>
      </c>
      <c r="AN819" s="4" t="s">
        <v>10</v>
      </c>
      <c r="AO819" s="9" t="s">
        <v>11</v>
      </c>
      <c r="AP819" s="43" t="s">
        <v>12</v>
      </c>
      <c r="AQ819" s="4" t="s">
        <v>12</v>
      </c>
      <c r="AR819" s="44" t="s">
        <v>13</v>
      </c>
      <c r="AS819" s="65" t="s">
        <v>13</v>
      </c>
      <c r="AT819" s="21"/>
      <c r="AU819" s="21"/>
      <c r="AV819" s="45"/>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1"/>
      <c r="GK819" s="21"/>
      <c r="GL819" s="21"/>
      <c r="GM819" s="21"/>
      <c r="GN819" s="21"/>
    </row>
    <row r="820" spans="1:196" x14ac:dyDescent="0.2">
      <c r="A820" s="140"/>
      <c r="B820" s="141"/>
      <c r="C820" s="142"/>
      <c r="D820" s="143"/>
      <c r="E820" s="142"/>
      <c r="F820" s="144"/>
      <c r="G820" s="145"/>
      <c r="H820" s="142"/>
      <c r="I820" s="142"/>
      <c r="J820" s="142"/>
      <c r="K820" s="142"/>
      <c r="L820" s="146"/>
      <c r="M820" s="147"/>
      <c r="N820" s="142"/>
      <c r="O820" s="142"/>
      <c r="P820" s="148"/>
      <c r="Q820" s="149"/>
      <c r="R820" s="12"/>
      <c r="S820" s="12"/>
      <c r="T820" s="12"/>
      <c r="U820" s="12"/>
      <c r="V820" s="12"/>
      <c r="W820" s="12"/>
      <c r="X820" s="12"/>
      <c r="Y820" s="12"/>
      <c r="Z820" s="12"/>
      <c r="AA820" s="12"/>
      <c r="AB820" s="12"/>
      <c r="AC820" s="12"/>
      <c r="AD820" s="12"/>
      <c r="AE820" s="12"/>
      <c r="AF820" s="65" t="s">
        <v>66</v>
      </c>
      <c r="AG820" s="18" t="str">
        <f>$B$6</f>
        <v>LF001900255</v>
      </c>
      <c r="AH820" s="4" t="s">
        <v>16</v>
      </c>
      <c r="AI820" s="24" t="s">
        <v>17</v>
      </c>
      <c r="AJ820" s="7"/>
      <c r="AK820" s="24" t="s">
        <v>18</v>
      </c>
      <c r="AL820" s="65"/>
      <c r="AM820" s="7"/>
      <c r="AN820" s="4"/>
      <c r="AO820" s="9"/>
      <c r="AP820" s="43"/>
      <c r="AQ820" s="4"/>
      <c r="AR820" s="44" t="s">
        <v>21</v>
      </c>
      <c r="AS820" s="65" t="s">
        <v>21</v>
      </c>
      <c r="AT820" s="21"/>
      <c r="AU820" s="21"/>
      <c r="AV820" s="45"/>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1"/>
      <c r="GK820" s="21"/>
      <c r="GL820" s="21"/>
      <c r="GM820" s="21"/>
      <c r="GN820" s="21"/>
    </row>
    <row r="821" spans="1:196" x14ac:dyDescent="0.2">
      <c r="A821" s="140"/>
      <c r="B821" s="141"/>
      <c r="C821" s="142"/>
      <c r="D821" s="143"/>
      <c r="E821" s="142"/>
      <c r="F821" s="144"/>
      <c r="G821" s="145"/>
      <c r="H821" s="142"/>
      <c r="I821" s="142"/>
      <c r="J821" s="142"/>
      <c r="K821" s="142"/>
      <c r="L821" s="146"/>
      <c r="M821" s="147"/>
      <c r="N821" s="142"/>
      <c r="O821" s="142"/>
      <c r="P821" s="148"/>
      <c r="Q821" s="149"/>
      <c r="R821" s="12"/>
      <c r="S821" s="12"/>
      <c r="T821" s="12"/>
      <c r="U821" s="12"/>
      <c r="V821" s="12"/>
      <c r="W821" s="12"/>
      <c r="X821" s="12"/>
      <c r="Y821" s="12"/>
      <c r="Z821" s="12"/>
      <c r="AA821" s="12"/>
      <c r="AB821" s="12"/>
      <c r="AC821" s="12"/>
      <c r="AD821" s="12"/>
      <c r="AE821" s="12"/>
      <c r="AF821" s="65" t="s">
        <v>66</v>
      </c>
      <c r="AG821" s="18"/>
      <c r="AH821" s="4"/>
      <c r="AI821" s="24"/>
      <c r="AJ821" s="7"/>
      <c r="AK821" s="24"/>
      <c r="AL821" s="65"/>
      <c r="AM821" s="7"/>
      <c r="AN821" s="4"/>
      <c r="AO821" s="9"/>
      <c r="AP821" s="43"/>
      <c r="AQ821" s="4"/>
      <c r="AR821" s="44" t="s">
        <v>25</v>
      </c>
      <c r="AS821" s="65" t="s">
        <v>14</v>
      </c>
      <c r="AT821" s="21"/>
      <c r="AU821" s="21"/>
      <c r="AV821" s="45"/>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1"/>
      <c r="GK821" s="21"/>
      <c r="GL821" s="21"/>
      <c r="GM821" s="21"/>
      <c r="GN821" s="21"/>
    </row>
    <row r="822" spans="1:196" x14ac:dyDescent="0.2">
      <c r="A822" s="140"/>
      <c r="B822" s="141"/>
      <c r="C822" s="142"/>
      <c r="D822" s="143"/>
      <c r="E822" s="142"/>
      <c r="F822" s="144"/>
      <c r="G822" s="145"/>
      <c r="H822" s="142"/>
      <c r="I822" s="142"/>
      <c r="J822" s="142"/>
      <c r="K822" s="142"/>
      <c r="L822" s="146"/>
      <c r="M822" s="147"/>
      <c r="N822" s="142"/>
      <c r="O822" s="142"/>
      <c r="P822" s="148"/>
      <c r="Q822" s="149"/>
      <c r="R822" s="12"/>
      <c r="S822" s="12"/>
      <c r="T822" s="12"/>
      <c r="U822" s="12"/>
      <c r="V822" s="12"/>
      <c r="W822" s="12"/>
      <c r="X822" s="12"/>
      <c r="Y822" s="12"/>
      <c r="Z822" s="12"/>
      <c r="AA822" s="12"/>
      <c r="AB822" s="12"/>
      <c r="AC822" s="12"/>
      <c r="AD822" s="12"/>
      <c r="AE822" s="12"/>
      <c r="AF822" s="65"/>
      <c r="AG822" s="4" t="s">
        <v>27</v>
      </c>
      <c r="AH822" s="4" t="s">
        <v>27</v>
      </c>
      <c r="AI822" s="24" t="s">
        <v>28</v>
      </c>
      <c r="AJ822" s="7" t="s">
        <v>29</v>
      </c>
      <c r="AK822" s="6" t="s">
        <v>30</v>
      </c>
      <c r="AL822" s="113"/>
      <c r="AM822" s="19" t="s">
        <v>33</v>
      </c>
      <c r="AN822" s="4" t="s">
        <v>27</v>
      </c>
      <c r="AO822" s="9"/>
      <c r="AP822" s="43" t="s">
        <v>34</v>
      </c>
      <c r="AQ822" s="4" t="s">
        <v>27</v>
      </c>
      <c r="AR822" s="44" t="s">
        <v>35</v>
      </c>
      <c r="AS822" s="113"/>
      <c r="AT822" s="21"/>
      <c r="AU822" s="21"/>
      <c r="AV822" s="45"/>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1"/>
      <c r="GK822" s="21"/>
      <c r="GL822" s="21"/>
      <c r="GM822" s="21"/>
      <c r="GN822" s="21"/>
    </row>
    <row r="823" spans="1:196" x14ac:dyDescent="0.2">
      <c r="A823" s="140"/>
      <c r="B823" s="141"/>
      <c r="C823" s="142"/>
      <c r="D823" s="143"/>
      <c r="E823" s="142"/>
      <c r="F823" s="144"/>
      <c r="G823" s="145"/>
      <c r="H823" s="142"/>
      <c r="I823" s="142"/>
      <c r="J823" s="142"/>
      <c r="K823" s="142"/>
      <c r="L823" s="146"/>
      <c r="M823" s="147"/>
      <c r="N823" s="142"/>
      <c r="O823" s="142"/>
      <c r="P823" s="148"/>
      <c r="Q823" s="149"/>
      <c r="R823" s="12"/>
      <c r="S823" s="12"/>
      <c r="T823" s="12"/>
      <c r="U823" s="12"/>
      <c r="V823" s="12"/>
      <c r="W823" s="12"/>
      <c r="X823" s="12"/>
      <c r="Y823" s="12"/>
      <c r="Z823" s="12"/>
      <c r="AA823" s="12"/>
      <c r="AB823" s="12"/>
      <c r="AC823" s="12"/>
      <c r="AD823" s="12"/>
      <c r="AE823" s="12"/>
      <c r="AF823" s="113"/>
      <c r="AG823" s="18"/>
      <c r="AH823" s="18"/>
      <c r="AI823" s="6"/>
      <c r="AJ823" s="19"/>
      <c r="AK823" s="6"/>
      <c r="AL823" s="113"/>
      <c r="AM823" s="19"/>
      <c r="AN823" s="18"/>
      <c r="AO823" s="12"/>
      <c r="AP823" s="20"/>
      <c r="AQ823" s="18"/>
      <c r="AR823" s="13"/>
      <c r="AS823" s="116"/>
      <c r="AT823" s="21"/>
      <c r="AU823" s="21"/>
      <c r="AV823" s="45"/>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1"/>
      <c r="GK823" s="21"/>
      <c r="GL823" s="21"/>
      <c r="GM823" s="21"/>
      <c r="GN823" s="21"/>
    </row>
    <row r="824" spans="1:196" x14ac:dyDescent="0.2">
      <c r="A824" s="140"/>
      <c r="B824" s="141"/>
      <c r="C824" s="142"/>
      <c r="D824" s="143"/>
      <c r="E824" s="142"/>
      <c r="F824" s="144"/>
      <c r="G824" s="145"/>
      <c r="H824" s="142"/>
      <c r="I824" s="142"/>
      <c r="J824" s="142"/>
      <c r="K824" s="142"/>
      <c r="L824" s="146"/>
      <c r="M824" s="147"/>
      <c r="N824" s="142"/>
      <c r="O824" s="142"/>
      <c r="P824" s="148"/>
      <c r="Q824" s="149"/>
      <c r="R824" s="12"/>
      <c r="S824" s="12"/>
      <c r="T824" s="12"/>
      <c r="U824" s="12"/>
      <c r="V824" s="12"/>
      <c r="W824" s="12"/>
      <c r="X824" s="12"/>
      <c r="Y824" s="12"/>
      <c r="Z824" s="12"/>
      <c r="AA824" s="12"/>
      <c r="AB824" s="12"/>
      <c r="AC824" s="12"/>
      <c r="AD824" s="12"/>
      <c r="AE824" s="12"/>
      <c r="AF824" s="113">
        <f>(AF816+1)</f>
        <v>44155</v>
      </c>
      <c r="AG824" s="18">
        <f t="shared" ref="AG824:AK839" ca="1" si="321">VLOOKUP($AF824,$A$10:$Q$3625,(AG$1)+1)</f>
        <v>161645.0085</v>
      </c>
      <c r="AH824" s="18">
        <f t="shared" si="321"/>
        <v>150000</v>
      </c>
      <c r="AI824" s="6">
        <f t="shared" ca="1" si="321"/>
        <v>1.9000000000000006E-2</v>
      </c>
      <c r="AJ824" s="19">
        <f t="shared" ca="1" si="321"/>
        <v>7.4690000000000005E-5</v>
      </c>
      <c r="AK824" s="6">
        <f t="shared" si="321"/>
        <v>1.03</v>
      </c>
      <c r="AL824" s="113">
        <f t="shared" ref="AL824:AL853" si="322">AF824</f>
        <v>44155</v>
      </c>
      <c r="AM824" s="19">
        <f t="shared" ref="AM824:AS839" ca="1" si="323">VLOOKUP($AF824,$A$10:$Q$3625,(AM$1)+1)</f>
        <v>1.0776333899999999</v>
      </c>
      <c r="AN824" s="18">
        <f t="shared" ca="1" si="323"/>
        <v>11645.0085</v>
      </c>
      <c r="AO824" s="12">
        <f t="shared" si="323"/>
        <v>0</v>
      </c>
      <c r="AP824" s="20">
        <f t="shared" si="323"/>
        <v>0</v>
      </c>
      <c r="AQ824" s="18">
        <f t="shared" si="323"/>
        <v>0</v>
      </c>
      <c r="AR824" s="13" t="str">
        <f t="shared" si="323"/>
        <v>A+J=</v>
      </c>
      <c r="AS824" s="113">
        <f t="shared" si="323"/>
        <v>44266</v>
      </c>
      <c r="AT824" s="21"/>
      <c r="AU824" s="21"/>
      <c r="AV824" s="45"/>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c r="GI824" s="21"/>
      <c r="GJ824" s="21"/>
      <c r="GK824" s="21"/>
      <c r="GL824" s="21"/>
      <c r="GM824" s="21"/>
      <c r="GN824" s="21"/>
    </row>
    <row r="825" spans="1:196" x14ac:dyDescent="0.2">
      <c r="A825" s="140"/>
      <c r="B825" s="141"/>
      <c r="C825" s="142"/>
      <c r="D825" s="143"/>
      <c r="E825" s="142"/>
      <c r="F825" s="144"/>
      <c r="G825" s="145"/>
      <c r="H825" s="142"/>
      <c r="I825" s="142"/>
      <c r="J825" s="142"/>
      <c r="K825" s="142"/>
      <c r="L825" s="146"/>
      <c r="M825" s="147"/>
      <c r="N825" s="142"/>
      <c r="O825" s="142"/>
      <c r="P825" s="148"/>
      <c r="Q825" s="149"/>
      <c r="R825" s="12"/>
      <c r="S825" s="12"/>
      <c r="T825" s="12"/>
      <c r="U825" s="12"/>
      <c r="V825" s="12"/>
      <c r="W825" s="12"/>
      <c r="X825" s="12"/>
      <c r="Y825" s="12"/>
      <c r="Z825" s="12"/>
      <c r="AA825" s="12"/>
      <c r="AB825" s="12"/>
      <c r="AC825" s="12"/>
      <c r="AD825" s="12"/>
      <c r="AE825" s="12"/>
      <c r="AF825" s="113">
        <f t="shared" ref="AF825:AF853" si="324">(AF824+1)</f>
        <v>44156</v>
      </c>
      <c r="AG825" s="18">
        <f t="shared" ca="1" si="321"/>
        <v>161657.44349999999</v>
      </c>
      <c r="AH825" s="18">
        <f t="shared" si="321"/>
        <v>150000</v>
      </c>
      <c r="AI825" s="6">
        <f t="shared" ca="1" si="321"/>
        <v>0</v>
      </c>
      <c r="AJ825" s="19">
        <f t="shared" ca="1" si="321"/>
        <v>0</v>
      </c>
      <c r="AK825" s="6">
        <f t="shared" si="321"/>
        <v>1.03</v>
      </c>
      <c r="AL825" s="113">
        <f t="shared" si="322"/>
        <v>44156</v>
      </c>
      <c r="AM825" s="19">
        <f t="shared" ca="1" si="323"/>
        <v>1.0777162899999999</v>
      </c>
      <c r="AN825" s="18">
        <f t="shared" ca="1" si="323"/>
        <v>11657.443499999999</v>
      </c>
      <c r="AO825" s="12">
        <f t="shared" si="323"/>
        <v>0</v>
      </c>
      <c r="AP825" s="20">
        <f t="shared" si="323"/>
        <v>0</v>
      </c>
      <c r="AQ825" s="18">
        <f t="shared" si="323"/>
        <v>0</v>
      </c>
      <c r="AR825" s="13" t="str">
        <f t="shared" si="323"/>
        <v>A+J=</v>
      </c>
      <c r="AS825" s="113">
        <f t="shared" si="323"/>
        <v>44266</v>
      </c>
      <c r="AT825" s="21"/>
      <c r="AU825" s="21"/>
      <c r="AV825" s="45"/>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row>
    <row r="826" spans="1:196" x14ac:dyDescent="0.2">
      <c r="A826" s="140"/>
      <c r="B826" s="141"/>
      <c r="C826" s="142"/>
      <c r="D826" s="143"/>
      <c r="E826" s="142"/>
      <c r="F826" s="144"/>
      <c r="G826" s="145"/>
      <c r="H826" s="142"/>
      <c r="I826" s="142"/>
      <c r="J826" s="142"/>
      <c r="K826" s="142"/>
      <c r="L826" s="146"/>
      <c r="M826" s="147"/>
      <c r="N826" s="142"/>
      <c r="O826" s="142"/>
      <c r="P826" s="148"/>
      <c r="Q826" s="149"/>
      <c r="R826" s="12"/>
      <c r="S826" s="12"/>
      <c r="T826" s="12"/>
      <c r="U826" s="12"/>
      <c r="V826" s="12"/>
      <c r="W826" s="12"/>
      <c r="X826" s="12"/>
      <c r="Y826" s="12"/>
      <c r="Z826" s="12"/>
      <c r="AA826" s="12"/>
      <c r="AB826" s="12"/>
      <c r="AC826" s="12"/>
      <c r="AD826" s="12"/>
      <c r="AE826" s="12"/>
      <c r="AF826" s="113">
        <f t="shared" si="324"/>
        <v>44157</v>
      </c>
      <c r="AG826" s="18">
        <f t="shared" ca="1" si="321"/>
        <v>161657.44349999999</v>
      </c>
      <c r="AH826" s="18">
        <f t="shared" si="321"/>
        <v>150000</v>
      </c>
      <c r="AI826" s="6">
        <f t="shared" ca="1" si="321"/>
        <v>0</v>
      </c>
      <c r="AJ826" s="19">
        <f t="shared" ca="1" si="321"/>
        <v>0</v>
      </c>
      <c r="AK826" s="6">
        <f t="shared" si="321"/>
        <v>1.03</v>
      </c>
      <c r="AL826" s="113">
        <f t="shared" si="322"/>
        <v>44157</v>
      </c>
      <c r="AM826" s="19">
        <f t="shared" ca="1" si="323"/>
        <v>1.0777162899999999</v>
      </c>
      <c r="AN826" s="18">
        <f t="shared" ca="1" si="323"/>
        <v>11657.443499999999</v>
      </c>
      <c r="AO826" s="12">
        <f t="shared" si="323"/>
        <v>0</v>
      </c>
      <c r="AP826" s="20">
        <f t="shared" si="323"/>
        <v>0</v>
      </c>
      <c r="AQ826" s="18">
        <f t="shared" si="323"/>
        <v>0</v>
      </c>
      <c r="AR826" s="13" t="str">
        <f t="shared" si="323"/>
        <v>A+J=</v>
      </c>
      <c r="AS826" s="113">
        <f t="shared" si="323"/>
        <v>44266</v>
      </c>
      <c r="AT826" s="21"/>
      <c r="AU826" s="21"/>
      <c r="AV826" s="45"/>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row>
    <row r="827" spans="1:196" x14ac:dyDescent="0.2">
      <c r="A827" s="140"/>
      <c r="B827" s="141"/>
      <c r="C827" s="142"/>
      <c r="D827" s="143"/>
      <c r="E827" s="142"/>
      <c r="F827" s="144"/>
      <c r="G827" s="145"/>
      <c r="H827" s="142"/>
      <c r="I827" s="142"/>
      <c r="J827" s="142"/>
      <c r="K827" s="142"/>
      <c r="L827" s="146"/>
      <c r="M827" s="147"/>
      <c r="N827" s="142"/>
      <c r="O827" s="142"/>
      <c r="P827" s="148"/>
      <c r="Q827" s="149"/>
      <c r="R827" s="12"/>
      <c r="S827" s="12"/>
      <c r="T827" s="12"/>
      <c r="U827" s="12"/>
      <c r="V827" s="12"/>
      <c r="W827" s="12"/>
      <c r="X827" s="12"/>
      <c r="Y827" s="12"/>
      <c r="Z827" s="12"/>
      <c r="AA827" s="12"/>
      <c r="AB827" s="12"/>
      <c r="AC827" s="12"/>
      <c r="AD827" s="12"/>
      <c r="AE827" s="12"/>
      <c r="AF827" s="113">
        <f t="shared" si="324"/>
        <v>44158</v>
      </c>
      <c r="AG827" s="18">
        <f t="shared" ca="1" si="321"/>
        <v>161657.44349999999</v>
      </c>
      <c r="AH827" s="18">
        <f t="shared" si="321"/>
        <v>150000</v>
      </c>
      <c r="AI827" s="6">
        <f t="shared" ca="1" si="321"/>
        <v>1.9000000000000006E-2</v>
      </c>
      <c r="AJ827" s="19">
        <f t="shared" ca="1" si="321"/>
        <v>7.4690000000000005E-5</v>
      </c>
      <c r="AK827" s="6">
        <f t="shared" si="321"/>
        <v>1.03</v>
      </c>
      <c r="AL827" s="113">
        <f t="shared" si="322"/>
        <v>44158</v>
      </c>
      <c r="AM827" s="19">
        <f t="shared" ca="1" si="323"/>
        <v>1.0777162899999999</v>
      </c>
      <c r="AN827" s="18">
        <f t="shared" ca="1" si="323"/>
        <v>11657.443499999999</v>
      </c>
      <c r="AO827" s="12">
        <f t="shared" si="323"/>
        <v>0</v>
      </c>
      <c r="AP827" s="20">
        <f t="shared" si="323"/>
        <v>0</v>
      </c>
      <c r="AQ827" s="18">
        <f t="shared" si="323"/>
        <v>0</v>
      </c>
      <c r="AR827" s="13" t="str">
        <f t="shared" si="323"/>
        <v>A+J=</v>
      </c>
      <c r="AS827" s="113">
        <f t="shared" si="323"/>
        <v>44266</v>
      </c>
      <c r="AT827" s="21"/>
      <c r="AU827" s="21"/>
      <c r="AV827" s="45"/>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row>
    <row r="828" spans="1:196" x14ac:dyDescent="0.2">
      <c r="A828" s="140"/>
      <c r="B828" s="141"/>
      <c r="C828" s="142"/>
      <c r="D828" s="143"/>
      <c r="E828" s="142"/>
      <c r="F828" s="144"/>
      <c r="G828" s="145"/>
      <c r="H828" s="142"/>
      <c r="I828" s="142"/>
      <c r="J828" s="142"/>
      <c r="K828" s="142"/>
      <c r="L828" s="146"/>
      <c r="M828" s="147"/>
      <c r="N828" s="142"/>
      <c r="O828" s="142"/>
      <c r="P828" s="148"/>
      <c r="Q828" s="149"/>
      <c r="R828" s="12"/>
      <c r="S828" s="12"/>
      <c r="T828" s="12"/>
      <c r="U828" s="12"/>
      <c r="V828" s="12"/>
      <c r="W828" s="12"/>
      <c r="X828" s="12"/>
      <c r="Y828" s="12"/>
      <c r="Z828" s="12"/>
      <c r="AA828" s="12"/>
      <c r="AB828" s="12"/>
      <c r="AC828" s="12"/>
      <c r="AD828" s="12"/>
      <c r="AE828" s="12"/>
      <c r="AF828" s="113">
        <f t="shared" si="324"/>
        <v>44159</v>
      </c>
      <c r="AG828" s="18">
        <f t="shared" ca="1" si="321"/>
        <v>161669.88</v>
      </c>
      <c r="AH828" s="18">
        <f t="shared" si="321"/>
        <v>150000</v>
      </c>
      <c r="AI828" s="6">
        <f t="shared" ca="1" si="321"/>
        <v>1.9000000000000006E-2</v>
      </c>
      <c r="AJ828" s="19">
        <f t="shared" ca="1" si="321"/>
        <v>7.4690000000000005E-5</v>
      </c>
      <c r="AK828" s="6">
        <f t="shared" si="321"/>
        <v>1.03</v>
      </c>
      <c r="AL828" s="113">
        <f t="shared" si="322"/>
        <v>44159</v>
      </c>
      <c r="AM828" s="19">
        <f t="shared" ca="1" si="323"/>
        <v>1.0777992000000001</v>
      </c>
      <c r="AN828" s="18">
        <f t="shared" ca="1" si="323"/>
        <v>11669.88</v>
      </c>
      <c r="AO828" s="12">
        <f t="shared" si="323"/>
        <v>0</v>
      </c>
      <c r="AP828" s="20">
        <f t="shared" si="323"/>
        <v>0</v>
      </c>
      <c r="AQ828" s="18">
        <f t="shared" si="323"/>
        <v>0</v>
      </c>
      <c r="AR828" s="13" t="str">
        <f t="shared" si="323"/>
        <v>A+J=</v>
      </c>
      <c r="AS828" s="113">
        <f t="shared" si="323"/>
        <v>44266</v>
      </c>
      <c r="AT828" s="21"/>
      <c r="AU828" s="21"/>
      <c r="AV828" s="45"/>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row>
    <row r="829" spans="1:196" x14ac:dyDescent="0.2">
      <c r="A829" s="140"/>
      <c r="B829" s="141"/>
      <c r="C829" s="142"/>
      <c r="D829" s="143"/>
      <c r="E829" s="142"/>
      <c r="F829" s="144"/>
      <c r="G829" s="145"/>
      <c r="H829" s="142"/>
      <c r="I829" s="142"/>
      <c r="J829" s="142"/>
      <c r="K829" s="142"/>
      <c r="L829" s="146"/>
      <c r="M829" s="147"/>
      <c r="N829" s="142"/>
      <c r="O829" s="142"/>
      <c r="P829" s="148"/>
      <c r="Q829" s="149"/>
      <c r="R829" s="12"/>
      <c r="S829" s="12"/>
      <c r="T829" s="12"/>
      <c r="U829" s="12"/>
      <c r="V829" s="12"/>
      <c r="W829" s="12"/>
      <c r="X829" s="12"/>
      <c r="Y829" s="12"/>
      <c r="Z829" s="12"/>
      <c r="AA829" s="12"/>
      <c r="AB829" s="12"/>
      <c r="AC829" s="12"/>
      <c r="AD829" s="12"/>
      <c r="AE829" s="12"/>
      <c r="AF829" s="113">
        <f t="shared" si="324"/>
        <v>44160</v>
      </c>
      <c r="AG829" s="18">
        <f t="shared" ca="1" si="321"/>
        <v>161682.318</v>
      </c>
      <c r="AH829" s="18">
        <f t="shared" si="321"/>
        <v>150000</v>
      </c>
      <c r="AI829" s="6">
        <f t="shared" ca="1" si="321"/>
        <v>1.9000000000000006E-2</v>
      </c>
      <c r="AJ829" s="19">
        <f t="shared" ca="1" si="321"/>
        <v>7.4690000000000005E-5</v>
      </c>
      <c r="AK829" s="6">
        <f t="shared" si="321"/>
        <v>1.03</v>
      </c>
      <c r="AL829" s="113">
        <f t="shared" si="322"/>
        <v>44160</v>
      </c>
      <c r="AM829" s="19">
        <f t="shared" ca="1" si="323"/>
        <v>1.0778821199999999</v>
      </c>
      <c r="AN829" s="18">
        <f t="shared" ca="1" si="323"/>
        <v>11682.317999999999</v>
      </c>
      <c r="AO829" s="12">
        <f t="shared" si="323"/>
        <v>0</v>
      </c>
      <c r="AP829" s="20">
        <f t="shared" si="323"/>
        <v>0</v>
      </c>
      <c r="AQ829" s="18">
        <f t="shared" si="323"/>
        <v>0</v>
      </c>
      <c r="AR829" s="13" t="str">
        <f t="shared" si="323"/>
        <v>A+J=</v>
      </c>
      <c r="AS829" s="113">
        <f t="shared" si="323"/>
        <v>44266</v>
      </c>
      <c r="AT829" s="21"/>
      <c r="AU829" s="21"/>
      <c r="AV829" s="45"/>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row>
    <row r="830" spans="1:196" x14ac:dyDescent="0.2">
      <c r="A830" s="140"/>
      <c r="B830" s="141"/>
      <c r="C830" s="142"/>
      <c r="D830" s="143"/>
      <c r="E830" s="142"/>
      <c r="F830" s="144"/>
      <c r="G830" s="145"/>
      <c r="H830" s="142"/>
      <c r="I830" s="142"/>
      <c r="J830" s="142"/>
      <c r="K830" s="142"/>
      <c r="L830" s="146"/>
      <c r="M830" s="147"/>
      <c r="N830" s="142"/>
      <c r="O830" s="142"/>
      <c r="P830" s="148"/>
      <c r="Q830" s="149"/>
      <c r="R830" s="12"/>
      <c r="S830" s="12"/>
      <c r="T830" s="12"/>
      <c r="U830" s="12"/>
      <c r="V830" s="12"/>
      <c r="W830" s="12"/>
      <c r="X830" s="12"/>
      <c r="Y830" s="12"/>
      <c r="Z830" s="12"/>
      <c r="AA830" s="12"/>
      <c r="AB830" s="12"/>
      <c r="AC830" s="12"/>
      <c r="AD830" s="12"/>
      <c r="AE830" s="12"/>
      <c r="AF830" s="113">
        <f t="shared" si="324"/>
        <v>44161</v>
      </c>
      <c r="AG830" s="18">
        <f t="shared" ca="1" si="321"/>
        <v>161694.75599999999</v>
      </c>
      <c r="AH830" s="18">
        <f t="shared" si="321"/>
        <v>150000</v>
      </c>
      <c r="AI830" s="6">
        <f t="shared" ca="1" si="321"/>
        <v>1.9000000000000006E-2</v>
      </c>
      <c r="AJ830" s="19">
        <f t="shared" ca="1" si="321"/>
        <v>7.4690000000000005E-5</v>
      </c>
      <c r="AK830" s="6">
        <f t="shared" si="321"/>
        <v>1.03</v>
      </c>
      <c r="AL830" s="113">
        <f t="shared" si="322"/>
        <v>44161</v>
      </c>
      <c r="AM830" s="19">
        <f t="shared" ca="1" si="323"/>
        <v>1.07796504</v>
      </c>
      <c r="AN830" s="18">
        <f t="shared" ca="1" si="323"/>
        <v>11694.755999999999</v>
      </c>
      <c r="AO830" s="12">
        <f t="shared" si="323"/>
        <v>0</v>
      </c>
      <c r="AP830" s="20">
        <f t="shared" si="323"/>
        <v>0</v>
      </c>
      <c r="AQ830" s="18">
        <f t="shared" si="323"/>
        <v>0</v>
      </c>
      <c r="AR830" s="13" t="str">
        <f t="shared" si="323"/>
        <v>A+J=</v>
      </c>
      <c r="AS830" s="113">
        <f t="shared" si="323"/>
        <v>44266</v>
      </c>
      <c r="AT830" s="21"/>
      <c r="AU830" s="21"/>
      <c r="AV830" s="45"/>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row>
    <row r="831" spans="1:196" x14ac:dyDescent="0.2">
      <c r="A831" s="140"/>
      <c r="B831" s="141"/>
      <c r="C831" s="142"/>
      <c r="D831" s="143"/>
      <c r="E831" s="142"/>
      <c r="F831" s="144"/>
      <c r="G831" s="145"/>
      <c r="H831" s="142"/>
      <c r="I831" s="142"/>
      <c r="J831" s="142"/>
      <c r="K831" s="142"/>
      <c r="L831" s="146"/>
      <c r="M831" s="147"/>
      <c r="N831" s="142"/>
      <c r="O831" s="142"/>
      <c r="P831" s="148"/>
      <c r="Q831" s="149"/>
      <c r="R831" s="12"/>
      <c r="S831" s="12"/>
      <c r="T831" s="12"/>
      <c r="U831" s="12"/>
      <c r="V831" s="12"/>
      <c r="W831" s="12"/>
      <c r="X831" s="12"/>
      <c r="Y831" s="12"/>
      <c r="Z831" s="12"/>
      <c r="AA831" s="12"/>
      <c r="AB831" s="12"/>
      <c r="AC831" s="12"/>
      <c r="AD831" s="12"/>
      <c r="AE831" s="12"/>
      <c r="AF831" s="113">
        <f t="shared" si="324"/>
        <v>44162</v>
      </c>
      <c r="AG831" s="18">
        <f t="shared" ca="1" si="321"/>
        <v>161707.1955</v>
      </c>
      <c r="AH831" s="18">
        <f t="shared" si="321"/>
        <v>150000</v>
      </c>
      <c r="AI831" s="6">
        <f t="shared" ca="1" si="321"/>
        <v>1.9000000000000006E-2</v>
      </c>
      <c r="AJ831" s="19">
        <f t="shared" ca="1" si="321"/>
        <v>7.4690000000000005E-5</v>
      </c>
      <c r="AK831" s="6">
        <f t="shared" si="321"/>
        <v>1.03</v>
      </c>
      <c r="AL831" s="113">
        <f t="shared" si="322"/>
        <v>44162</v>
      </c>
      <c r="AM831" s="19">
        <f t="shared" ca="1" si="323"/>
        <v>1.0780479700000001</v>
      </c>
      <c r="AN831" s="18">
        <f t="shared" ca="1" si="323"/>
        <v>11707.1955</v>
      </c>
      <c r="AO831" s="12">
        <f t="shared" si="323"/>
        <v>0</v>
      </c>
      <c r="AP831" s="20">
        <f t="shared" si="323"/>
        <v>0</v>
      </c>
      <c r="AQ831" s="18">
        <f t="shared" si="323"/>
        <v>0</v>
      </c>
      <c r="AR831" s="13" t="str">
        <f t="shared" si="323"/>
        <v>A+J=</v>
      </c>
      <c r="AS831" s="113">
        <f t="shared" si="323"/>
        <v>44266</v>
      </c>
      <c r="AT831" s="21"/>
      <c r="AU831" s="21"/>
      <c r="AV831" s="45"/>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row>
    <row r="832" spans="1:196" x14ac:dyDescent="0.2">
      <c r="A832" s="140"/>
      <c r="B832" s="141"/>
      <c r="C832" s="142"/>
      <c r="D832" s="143"/>
      <c r="E832" s="142"/>
      <c r="F832" s="144"/>
      <c r="G832" s="145"/>
      <c r="H832" s="142"/>
      <c r="I832" s="142"/>
      <c r="J832" s="142"/>
      <c r="K832" s="142"/>
      <c r="L832" s="146"/>
      <c r="M832" s="147"/>
      <c r="N832" s="142"/>
      <c r="O832" s="142"/>
      <c r="P832" s="148"/>
      <c r="Q832" s="149"/>
      <c r="R832" s="12"/>
      <c r="S832" s="12"/>
      <c r="T832" s="12"/>
      <c r="U832" s="12"/>
      <c r="V832" s="12"/>
      <c r="W832" s="12"/>
      <c r="X832" s="12"/>
      <c r="Y832" s="12"/>
      <c r="Z832" s="12"/>
      <c r="AA832" s="12"/>
      <c r="AB832" s="12"/>
      <c r="AC832" s="12"/>
      <c r="AD832" s="12"/>
      <c r="AE832" s="12"/>
      <c r="AF832" s="113">
        <f t="shared" si="324"/>
        <v>44163</v>
      </c>
      <c r="AG832" s="18">
        <f t="shared" ca="1" si="321"/>
        <v>161719.63500000001</v>
      </c>
      <c r="AH832" s="18">
        <f t="shared" si="321"/>
        <v>150000</v>
      </c>
      <c r="AI832" s="6">
        <f t="shared" ca="1" si="321"/>
        <v>0</v>
      </c>
      <c r="AJ832" s="19">
        <f t="shared" ca="1" si="321"/>
        <v>0</v>
      </c>
      <c r="AK832" s="6">
        <f t="shared" si="321"/>
        <v>1.03</v>
      </c>
      <c r="AL832" s="113">
        <f t="shared" si="322"/>
        <v>44163</v>
      </c>
      <c r="AM832" s="19">
        <f t="shared" ca="1" si="323"/>
        <v>1.0781308999999999</v>
      </c>
      <c r="AN832" s="18">
        <f t="shared" ca="1" si="323"/>
        <v>11719.635</v>
      </c>
      <c r="AO832" s="12">
        <f t="shared" si="323"/>
        <v>0</v>
      </c>
      <c r="AP832" s="20">
        <f t="shared" si="323"/>
        <v>0</v>
      </c>
      <c r="AQ832" s="18">
        <f t="shared" si="323"/>
        <v>0</v>
      </c>
      <c r="AR832" s="13" t="str">
        <f t="shared" si="323"/>
        <v>A+J=</v>
      </c>
      <c r="AS832" s="113">
        <f t="shared" si="323"/>
        <v>44266</v>
      </c>
      <c r="AT832" s="21"/>
      <c r="AU832" s="21"/>
      <c r="AV832" s="45"/>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row>
    <row r="833" spans="1:199" x14ac:dyDescent="0.2">
      <c r="A833" s="140"/>
      <c r="B833" s="141"/>
      <c r="C833" s="142"/>
      <c r="D833" s="143"/>
      <c r="E833" s="142"/>
      <c r="F833" s="144"/>
      <c r="G833" s="145"/>
      <c r="H833" s="142"/>
      <c r="I833" s="142"/>
      <c r="J833" s="142"/>
      <c r="K833" s="142"/>
      <c r="L833" s="146"/>
      <c r="M833" s="147"/>
      <c r="N833" s="142"/>
      <c r="O833" s="142"/>
      <c r="P833" s="148"/>
      <c r="Q833" s="149"/>
      <c r="R833" s="56"/>
      <c r="S833" s="39"/>
      <c r="T833" s="39"/>
      <c r="U833" s="39"/>
      <c r="V833" s="39"/>
      <c r="W833" s="39"/>
      <c r="X833" s="39"/>
      <c r="Y833" s="39"/>
      <c r="Z833" s="39"/>
      <c r="AA833" s="39"/>
      <c r="AB833" s="39"/>
      <c r="AC833" s="39"/>
      <c r="AD833" s="39"/>
      <c r="AE833" s="39"/>
      <c r="AF833" s="113">
        <f t="shared" si="324"/>
        <v>44164</v>
      </c>
      <c r="AG833" s="18">
        <f t="shared" ca="1" si="321"/>
        <v>161719.63500000001</v>
      </c>
      <c r="AH833" s="18">
        <f t="shared" si="321"/>
        <v>150000</v>
      </c>
      <c r="AI833" s="6">
        <f t="shared" ca="1" si="321"/>
        <v>0</v>
      </c>
      <c r="AJ833" s="19">
        <f t="shared" ca="1" si="321"/>
        <v>0</v>
      </c>
      <c r="AK833" s="6">
        <f t="shared" si="321"/>
        <v>1.03</v>
      </c>
      <c r="AL833" s="113">
        <f t="shared" si="322"/>
        <v>44164</v>
      </c>
      <c r="AM833" s="19">
        <f t="shared" ca="1" si="323"/>
        <v>1.0781308999999999</v>
      </c>
      <c r="AN833" s="18">
        <f t="shared" ca="1" si="323"/>
        <v>11719.635</v>
      </c>
      <c r="AO833" s="12">
        <f t="shared" si="323"/>
        <v>0</v>
      </c>
      <c r="AP833" s="20">
        <f t="shared" si="323"/>
        <v>0</v>
      </c>
      <c r="AQ833" s="18">
        <f t="shared" si="323"/>
        <v>0</v>
      </c>
      <c r="AR833" s="13" t="str">
        <f t="shared" si="323"/>
        <v>A+J=</v>
      </c>
      <c r="AS833" s="113">
        <f t="shared" si="323"/>
        <v>44266</v>
      </c>
      <c r="AT833" s="40"/>
      <c r="AU833" s="40"/>
      <c r="AV833" s="46"/>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c r="CV833" s="40"/>
      <c r="CW833" s="40"/>
      <c r="CX833" s="40"/>
      <c r="CY833" s="40"/>
      <c r="CZ833" s="40"/>
      <c r="DA833" s="40"/>
      <c r="DB833" s="40"/>
      <c r="DC833" s="40"/>
      <c r="DD833" s="40"/>
      <c r="DE833" s="40"/>
      <c r="DF833" s="40"/>
      <c r="DG833" s="40"/>
      <c r="DH833" s="40"/>
      <c r="DI833" s="40"/>
      <c r="DJ833" s="40"/>
      <c r="DK833" s="40"/>
      <c r="DL833" s="40"/>
      <c r="DM833" s="40"/>
      <c r="DN833" s="40"/>
      <c r="DO833" s="40"/>
      <c r="DP833" s="40"/>
      <c r="DQ833" s="40"/>
      <c r="DR833" s="40"/>
      <c r="DS833" s="40"/>
      <c r="DT833" s="40"/>
      <c r="DU833" s="40"/>
      <c r="DV833" s="40"/>
      <c r="DW833" s="40"/>
      <c r="DX833" s="40"/>
      <c r="DY833" s="40"/>
      <c r="DZ833" s="40"/>
      <c r="EA833" s="40"/>
      <c r="EB833" s="40"/>
      <c r="EC833" s="40"/>
      <c r="ED833" s="40"/>
      <c r="EE833" s="40"/>
      <c r="EF833" s="40"/>
      <c r="EG833" s="40"/>
      <c r="EH833" s="40"/>
      <c r="EI833" s="40"/>
      <c r="EJ833" s="40"/>
      <c r="EK833" s="40"/>
      <c r="EL833" s="40"/>
      <c r="EM833" s="40"/>
      <c r="EN833" s="40"/>
      <c r="EO833" s="40"/>
      <c r="EP833" s="40"/>
      <c r="EQ833" s="40"/>
      <c r="ER833" s="40"/>
      <c r="ES833" s="40"/>
      <c r="ET833" s="40"/>
      <c r="EU833" s="40"/>
      <c r="EV833" s="40"/>
      <c r="EW833" s="40"/>
      <c r="EX833" s="40"/>
      <c r="EY833" s="40"/>
      <c r="EZ833" s="40"/>
      <c r="FA833" s="40"/>
      <c r="FB833" s="40"/>
      <c r="FC833" s="40"/>
      <c r="FD833" s="40"/>
      <c r="FE833" s="40"/>
      <c r="FF833" s="40"/>
      <c r="FG833" s="40"/>
      <c r="FH833" s="40"/>
      <c r="FI833" s="40"/>
      <c r="FJ833" s="40"/>
      <c r="FK833" s="40"/>
      <c r="FL833" s="40"/>
      <c r="FM833" s="40"/>
      <c r="FN833" s="40"/>
      <c r="FO833" s="40"/>
      <c r="FP833" s="40"/>
      <c r="FQ833" s="40"/>
      <c r="FR833" s="40"/>
      <c r="FS833" s="40"/>
      <c r="FT833" s="40"/>
      <c r="FU833" s="40"/>
      <c r="FV833" s="40"/>
      <c r="FW833" s="40"/>
      <c r="FX833" s="40"/>
      <c r="FY833" s="40"/>
      <c r="FZ833" s="40"/>
      <c r="GA833" s="40"/>
      <c r="GB833" s="40"/>
      <c r="GC833" s="40"/>
      <c r="GD833" s="40"/>
      <c r="GE833" s="40"/>
      <c r="GF833" s="40"/>
      <c r="GG833" s="40"/>
      <c r="GH833" s="40"/>
      <c r="GI833" s="40"/>
      <c r="GJ833" s="40"/>
      <c r="GK833" s="40"/>
      <c r="GL833" s="40"/>
      <c r="GM833" s="40"/>
      <c r="GN833" s="40"/>
      <c r="GO833" s="40"/>
      <c r="GP833" s="40"/>
      <c r="GQ833" s="40"/>
    </row>
    <row r="834" spans="1:199" x14ac:dyDescent="0.2">
      <c r="A834" s="140"/>
      <c r="B834" s="141"/>
      <c r="C834" s="142"/>
      <c r="D834" s="143"/>
      <c r="E834" s="142"/>
      <c r="F834" s="144"/>
      <c r="G834" s="145"/>
      <c r="H834" s="142"/>
      <c r="I834" s="142"/>
      <c r="J834" s="142"/>
      <c r="K834" s="142"/>
      <c r="L834" s="146"/>
      <c r="M834" s="147"/>
      <c r="N834" s="142"/>
      <c r="O834" s="142"/>
      <c r="P834" s="148"/>
      <c r="Q834" s="149"/>
      <c r="R834" s="51"/>
      <c r="S834" s="57"/>
      <c r="T834" s="57"/>
      <c r="U834" s="54"/>
      <c r="V834" s="12"/>
      <c r="W834" s="12"/>
      <c r="X834" s="12"/>
      <c r="Y834" s="12"/>
      <c r="Z834" s="12"/>
      <c r="AA834" s="12"/>
      <c r="AB834" s="12"/>
      <c r="AC834" s="12"/>
      <c r="AD834" s="12"/>
      <c r="AE834" s="12"/>
      <c r="AF834" s="113">
        <f t="shared" si="324"/>
        <v>44165</v>
      </c>
      <c r="AG834" s="18">
        <f t="shared" ca="1" si="321"/>
        <v>161719.63500000001</v>
      </c>
      <c r="AH834" s="18">
        <f t="shared" si="321"/>
        <v>150000</v>
      </c>
      <c r="AI834" s="6">
        <f t="shared" ca="1" si="321"/>
        <v>1.9000000000000006E-2</v>
      </c>
      <c r="AJ834" s="19">
        <f t="shared" ca="1" si="321"/>
        <v>7.4690000000000005E-5</v>
      </c>
      <c r="AK834" s="6">
        <f t="shared" si="321"/>
        <v>1.03</v>
      </c>
      <c r="AL834" s="113">
        <f t="shared" si="322"/>
        <v>44165</v>
      </c>
      <c r="AM834" s="19">
        <f t="shared" ca="1" si="323"/>
        <v>1.0781308999999999</v>
      </c>
      <c r="AN834" s="18">
        <f t="shared" ca="1" si="323"/>
        <v>11719.635</v>
      </c>
      <c r="AO834" s="12">
        <f t="shared" si="323"/>
        <v>0</v>
      </c>
      <c r="AP834" s="20">
        <f t="shared" si="323"/>
        <v>0</v>
      </c>
      <c r="AQ834" s="18">
        <f t="shared" si="323"/>
        <v>0</v>
      </c>
      <c r="AR834" s="13" t="str">
        <f t="shared" si="323"/>
        <v>A+J=</v>
      </c>
      <c r="AS834" s="113">
        <f t="shared" si="323"/>
        <v>44266</v>
      </c>
      <c r="AT834" s="21"/>
      <c r="AU834" s="21"/>
      <c r="AV834" s="45"/>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row>
    <row r="835" spans="1:199" x14ac:dyDescent="0.2">
      <c r="A835" s="140"/>
      <c r="B835" s="141"/>
      <c r="C835" s="142"/>
      <c r="D835" s="143"/>
      <c r="E835" s="142"/>
      <c r="F835" s="144"/>
      <c r="G835" s="145"/>
      <c r="H835" s="142"/>
      <c r="I835" s="142"/>
      <c r="J835" s="142"/>
      <c r="K835" s="142"/>
      <c r="L835" s="146"/>
      <c r="M835" s="147"/>
      <c r="N835" s="142"/>
      <c r="O835" s="142"/>
      <c r="P835" s="148"/>
      <c r="Q835" s="149"/>
      <c r="R835" s="12"/>
      <c r="S835" s="12"/>
      <c r="T835" s="12"/>
      <c r="U835" s="12"/>
      <c r="V835" s="12"/>
      <c r="W835" s="12"/>
      <c r="X835" s="12"/>
      <c r="Y835" s="12"/>
      <c r="Z835" s="12"/>
      <c r="AA835" s="12"/>
      <c r="AB835" s="12"/>
      <c r="AC835" s="12"/>
      <c r="AD835" s="12"/>
      <c r="AE835" s="12"/>
      <c r="AF835" s="113">
        <f t="shared" si="324"/>
        <v>44166</v>
      </c>
      <c r="AG835" s="18">
        <f t="shared" ca="1" si="321"/>
        <v>161732.076</v>
      </c>
      <c r="AH835" s="18">
        <f t="shared" si="321"/>
        <v>150000</v>
      </c>
      <c r="AI835" s="6">
        <f t="shared" ca="1" si="321"/>
        <v>1.9000000000000006E-2</v>
      </c>
      <c r="AJ835" s="19">
        <f t="shared" ca="1" si="321"/>
        <v>7.4690000000000005E-5</v>
      </c>
      <c r="AK835" s="6">
        <f t="shared" si="321"/>
        <v>1.03</v>
      </c>
      <c r="AL835" s="113">
        <f t="shared" si="322"/>
        <v>44166</v>
      </c>
      <c r="AM835" s="19">
        <f t="shared" ca="1" si="323"/>
        <v>1.0782138400000001</v>
      </c>
      <c r="AN835" s="18">
        <f t="shared" ca="1" si="323"/>
        <v>11732.075999999999</v>
      </c>
      <c r="AO835" s="12">
        <f t="shared" si="323"/>
        <v>0</v>
      </c>
      <c r="AP835" s="20">
        <f t="shared" si="323"/>
        <v>0</v>
      </c>
      <c r="AQ835" s="18">
        <f t="shared" si="323"/>
        <v>0</v>
      </c>
      <c r="AR835" s="13" t="str">
        <f t="shared" si="323"/>
        <v>A+J=</v>
      </c>
      <c r="AS835" s="113">
        <f t="shared" si="323"/>
        <v>44266</v>
      </c>
      <c r="AT835" s="21"/>
      <c r="AU835" s="21"/>
      <c r="AV835" s="45"/>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row>
    <row r="836" spans="1:199" x14ac:dyDescent="0.2">
      <c r="A836" s="140"/>
      <c r="B836" s="141"/>
      <c r="C836" s="142"/>
      <c r="D836" s="143"/>
      <c r="E836" s="142"/>
      <c r="F836" s="144"/>
      <c r="G836" s="145"/>
      <c r="H836" s="142"/>
      <c r="I836" s="142"/>
      <c r="J836" s="142"/>
      <c r="K836" s="142"/>
      <c r="L836" s="146"/>
      <c r="M836" s="147"/>
      <c r="N836" s="142"/>
      <c r="O836" s="142"/>
      <c r="P836" s="148"/>
      <c r="Q836" s="149"/>
      <c r="R836" s="12"/>
      <c r="S836" s="12"/>
      <c r="T836" s="12"/>
      <c r="U836" s="12"/>
      <c r="V836" s="12"/>
      <c r="W836" s="12"/>
      <c r="X836" s="12"/>
      <c r="Y836" s="12"/>
      <c r="Z836" s="12"/>
      <c r="AA836" s="12"/>
      <c r="AB836" s="12"/>
      <c r="AC836" s="12"/>
      <c r="AD836" s="12"/>
      <c r="AE836" s="12"/>
      <c r="AF836" s="113">
        <f t="shared" si="324"/>
        <v>44167</v>
      </c>
      <c r="AG836" s="18">
        <f t="shared" ca="1" si="321"/>
        <v>161744.51850000001</v>
      </c>
      <c r="AH836" s="18">
        <f t="shared" si="321"/>
        <v>150000</v>
      </c>
      <c r="AI836" s="6">
        <f t="shared" ca="1" si="321"/>
        <v>1.9000000000000006E-2</v>
      </c>
      <c r="AJ836" s="19">
        <f t="shared" ca="1" si="321"/>
        <v>7.4690000000000005E-5</v>
      </c>
      <c r="AK836" s="6">
        <f t="shared" si="321"/>
        <v>1.03</v>
      </c>
      <c r="AL836" s="113">
        <f t="shared" si="322"/>
        <v>44167</v>
      </c>
      <c r="AM836" s="19">
        <f t="shared" ca="1" si="323"/>
        <v>1.07829679</v>
      </c>
      <c r="AN836" s="18">
        <f t="shared" ca="1" si="323"/>
        <v>11744.5185</v>
      </c>
      <c r="AO836" s="12">
        <f t="shared" si="323"/>
        <v>0</v>
      </c>
      <c r="AP836" s="20">
        <f t="shared" si="323"/>
        <v>0</v>
      </c>
      <c r="AQ836" s="18">
        <f t="shared" si="323"/>
        <v>0</v>
      </c>
      <c r="AR836" s="13" t="str">
        <f t="shared" si="323"/>
        <v>A+J=</v>
      </c>
      <c r="AS836" s="113">
        <f t="shared" si="323"/>
        <v>44266</v>
      </c>
      <c r="AT836" s="21"/>
      <c r="AU836" s="21"/>
      <c r="AV836" s="45"/>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row>
    <row r="837" spans="1:199" x14ac:dyDescent="0.2">
      <c r="A837" s="140"/>
      <c r="B837" s="141"/>
      <c r="C837" s="142"/>
      <c r="D837" s="143"/>
      <c r="E837" s="142"/>
      <c r="F837" s="144"/>
      <c r="G837" s="145"/>
      <c r="H837" s="142"/>
      <c r="I837" s="142"/>
      <c r="J837" s="142"/>
      <c r="K837" s="142"/>
      <c r="L837" s="146"/>
      <c r="M837" s="147"/>
      <c r="N837" s="142"/>
      <c r="O837" s="142"/>
      <c r="P837" s="148"/>
      <c r="Q837" s="149"/>
      <c r="R837" s="12"/>
      <c r="S837" s="12"/>
      <c r="T837" s="12"/>
      <c r="U837" s="12"/>
      <c r="V837" s="12"/>
      <c r="W837" s="12"/>
      <c r="X837" s="12"/>
      <c r="Y837" s="12"/>
      <c r="Z837" s="12"/>
      <c r="AA837" s="12"/>
      <c r="AB837" s="12"/>
      <c r="AC837" s="12"/>
      <c r="AD837" s="12"/>
      <c r="AE837" s="12"/>
      <c r="AF837" s="113">
        <f t="shared" si="324"/>
        <v>44168</v>
      </c>
      <c r="AG837" s="18">
        <f t="shared" ca="1" si="321"/>
        <v>161756.96100000001</v>
      </c>
      <c r="AH837" s="18">
        <f t="shared" si="321"/>
        <v>150000</v>
      </c>
      <c r="AI837" s="6">
        <f t="shared" ca="1" si="321"/>
        <v>1.9000000000000006E-2</v>
      </c>
      <c r="AJ837" s="19">
        <f t="shared" ca="1" si="321"/>
        <v>7.4690000000000005E-5</v>
      </c>
      <c r="AK837" s="6">
        <f t="shared" si="321"/>
        <v>1.03</v>
      </c>
      <c r="AL837" s="113">
        <f t="shared" si="322"/>
        <v>44168</v>
      </c>
      <c r="AM837" s="19">
        <f t="shared" ca="1" si="323"/>
        <v>1.0783797399999999</v>
      </c>
      <c r="AN837" s="18">
        <f t="shared" ca="1" si="323"/>
        <v>11756.960999999999</v>
      </c>
      <c r="AO837" s="12">
        <f t="shared" si="323"/>
        <v>0</v>
      </c>
      <c r="AP837" s="20">
        <f t="shared" si="323"/>
        <v>0</v>
      </c>
      <c r="AQ837" s="18">
        <f t="shared" si="323"/>
        <v>0</v>
      </c>
      <c r="AR837" s="13" t="str">
        <f t="shared" si="323"/>
        <v>A+J=</v>
      </c>
      <c r="AS837" s="113">
        <f t="shared" si="323"/>
        <v>44266</v>
      </c>
      <c r="AT837" s="21"/>
      <c r="AU837" s="21"/>
      <c r="AV837" s="45"/>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row>
    <row r="838" spans="1:199" x14ac:dyDescent="0.2">
      <c r="A838" s="140"/>
      <c r="B838" s="141"/>
      <c r="C838" s="142"/>
      <c r="D838" s="143"/>
      <c r="E838" s="142"/>
      <c r="F838" s="144"/>
      <c r="G838" s="145"/>
      <c r="H838" s="142"/>
      <c r="I838" s="142"/>
      <c r="J838" s="142"/>
      <c r="K838" s="142"/>
      <c r="L838" s="146"/>
      <c r="M838" s="147"/>
      <c r="N838" s="142"/>
      <c r="O838" s="142"/>
      <c r="P838" s="148"/>
      <c r="Q838" s="149"/>
      <c r="R838" s="12"/>
      <c r="S838" s="12"/>
      <c r="T838" s="12"/>
      <c r="U838" s="12"/>
      <c r="V838" s="12"/>
      <c r="W838" s="12"/>
      <c r="X838" s="12"/>
      <c r="Y838" s="12"/>
      <c r="Z838" s="12"/>
      <c r="AA838" s="12"/>
      <c r="AB838" s="12"/>
      <c r="AC838" s="12"/>
      <c r="AD838" s="12"/>
      <c r="AE838" s="12"/>
      <c r="AF838" s="113">
        <f t="shared" si="324"/>
        <v>44169</v>
      </c>
      <c r="AG838" s="18">
        <f t="shared" ca="1" si="321"/>
        <v>161769.405</v>
      </c>
      <c r="AH838" s="18">
        <f t="shared" si="321"/>
        <v>150000</v>
      </c>
      <c r="AI838" s="6">
        <f t="shared" ca="1" si="321"/>
        <v>1.9000000000000006E-2</v>
      </c>
      <c r="AJ838" s="19">
        <f t="shared" ca="1" si="321"/>
        <v>7.4690000000000005E-5</v>
      </c>
      <c r="AK838" s="6">
        <f t="shared" si="321"/>
        <v>1.03</v>
      </c>
      <c r="AL838" s="113">
        <f t="shared" si="322"/>
        <v>44169</v>
      </c>
      <c r="AM838" s="19">
        <f t="shared" ca="1" si="323"/>
        <v>1.0784627</v>
      </c>
      <c r="AN838" s="18">
        <f t="shared" ca="1" si="323"/>
        <v>11769.405000000001</v>
      </c>
      <c r="AO838" s="12">
        <f t="shared" si="323"/>
        <v>0</v>
      </c>
      <c r="AP838" s="20">
        <f t="shared" si="323"/>
        <v>0</v>
      </c>
      <c r="AQ838" s="18">
        <f t="shared" si="323"/>
        <v>0</v>
      </c>
      <c r="AR838" s="13" t="str">
        <f t="shared" si="323"/>
        <v>A+J=</v>
      </c>
      <c r="AS838" s="113">
        <f t="shared" si="323"/>
        <v>44266</v>
      </c>
      <c r="AT838" s="21"/>
      <c r="AU838" s="21"/>
      <c r="AV838" s="45"/>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row>
    <row r="839" spans="1:199" x14ac:dyDescent="0.2">
      <c r="A839" s="140"/>
      <c r="B839" s="141"/>
      <c r="C839" s="142"/>
      <c r="D839" s="143"/>
      <c r="E839" s="142"/>
      <c r="F839" s="144"/>
      <c r="G839" s="145"/>
      <c r="H839" s="142"/>
      <c r="I839" s="142"/>
      <c r="J839" s="142"/>
      <c r="K839" s="142"/>
      <c r="L839" s="146"/>
      <c r="M839" s="147"/>
      <c r="N839" s="142"/>
      <c r="O839" s="142"/>
      <c r="P839" s="148"/>
      <c r="Q839" s="149"/>
      <c r="R839" s="12"/>
      <c r="S839" s="12"/>
      <c r="T839" s="12"/>
      <c r="U839" s="12"/>
      <c r="V839" s="12"/>
      <c r="W839" s="12"/>
      <c r="X839" s="12"/>
      <c r="Y839" s="12"/>
      <c r="Z839" s="12"/>
      <c r="AA839" s="12"/>
      <c r="AB839" s="12"/>
      <c r="AC839" s="12"/>
      <c r="AD839" s="12"/>
      <c r="AE839" s="12"/>
      <c r="AF839" s="113">
        <f t="shared" si="324"/>
        <v>44170</v>
      </c>
      <c r="AG839" s="18">
        <f t="shared" ca="1" si="321"/>
        <v>161781.8505</v>
      </c>
      <c r="AH839" s="18">
        <f t="shared" si="321"/>
        <v>150000</v>
      </c>
      <c r="AI839" s="6">
        <f t="shared" ca="1" si="321"/>
        <v>0</v>
      </c>
      <c r="AJ839" s="19">
        <f t="shared" ca="1" si="321"/>
        <v>0</v>
      </c>
      <c r="AK839" s="6">
        <f t="shared" si="321"/>
        <v>1.03</v>
      </c>
      <c r="AL839" s="113">
        <f t="shared" si="322"/>
        <v>44170</v>
      </c>
      <c r="AM839" s="19">
        <f t="shared" ca="1" si="323"/>
        <v>1.07854567</v>
      </c>
      <c r="AN839" s="18">
        <f t="shared" ca="1" si="323"/>
        <v>11781.8505</v>
      </c>
      <c r="AO839" s="12">
        <f t="shared" si="323"/>
        <v>0</v>
      </c>
      <c r="AP839" s="20">
        <f t="shared" si="323"/>
        <v>0</v>
      </c>
      <c r="AQ839" s="18">
        <f t="shared" si="323"/>
        <v>0</v>
      </c>
      <c r="AR839" s="13" t="str">
        <f t="shared" si="323"/>
        <v>A+J=</v>
      </c>
      <c r="AS839" s="113">
        <f t="shared" si="323"/>
        <v>44266</v>
      </c>
      <c r="AT839" s="21"/>
      <c r="AU839" s="21"/>
      <c r="AV839" s="45"/>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row>
    <row r="840" spans="1:199" x14ac:dyDescent="0.2">
      <c r="A840" s="140"/>
      <c r="B840" s="141"/>
      <c r="C840" s="142"/>
      <c r="D840" s="143"/>
      <c r="E840" s="142"/>
      <c r="F840" s="144"/>
      <c r="G840" s="145"/>
      <c r="H840" s="142"/>
      <c r="I840" s="142"/>
      <c r="J840" s="142"/>
      <c r="K840" s="142"/>
      <c r="L840" s="146"/>
      <c r="M840" s="147"/>
      <c r="N840" s="142"/>
      <c r="O840" s="142"/>
      <c r="P840" s="148"/>
      <c r="Q840" s="149"/>
      <c r="R840" s="12"/>
      <c r="S840" s="12"/>
      <c r="T840" s="12"/>
      <c r="U840" s="12"/>
      <c r="V840" s="12"/>
      <c r="W840" s="12"/>
      <c r="X840" s="12"/>
      <c r="Y840" s="12"/>
      <c r="Z840" s="12"/>
      <c r="AA840" s="12"/>
      <c r="AB840" s="12"/>
      <c r="AC840" s="12"/>
      <c r="AD840" s="12"/>
      <c r="AE840" s="12"/>
      <c r="AF840" s="113">
        <f t="shared" si="324"/>
        <v>44171</v>
      </c>
      <c r="AG840" s="18">
        <f t="shared" ref="AG840:AK853" ca="1" si="325">VLOOKUP($AF840,$A$10:$Q$3625,(AG$1)+1)</f>
        <v>161781.8505</v>
      </c>
      <c r="AH840" s="18">
        <f t="shared" si="325"/>
        <v>150000</v>
      </c>
      <c r="AI840" s="6">
        <f t="shared" ca="1" si="325"/>
        <v>0</v>
      </c>
      <c r="AJ840" s="19">
        <f t="shared" ca="1" si="325"/>
        <v>0</v>
      </c>
      <c r="AK840" s="6">
        <f t="shared" si="325"/>
        <v>1.03</v>
      </c>
      <c r="AL840" s="113">
        <f t="shared" si="322"/>
        <v>44171</v>
      </c>
      <c r="AM840" s="19">
        <f t="shared" ref="AM840:AS853" ca="1" si="326">VLOOKUP($AF840,$A$10:$Q$3625,(AM$1)+1)</f>
        <v>1.07854567</v>
      </c>
      <c r="AN840" s="18">
        <f t="shared" ca="1" si="326"/>
        <v>11781.8505</v>
      </c>
      <c r="AO840" s="12">
        <f t="shared" si="326"/>
        <v>0</v>
      </c>
      <c r="AP840" s="20">
        <f t="shared" si="326"/>
        <v>0</v>
      </c>
      <c r="AQ840" s="18">
        <f t="shared" si="326"/>
        <v>0</v>
      </c>
      <c r="AR840" s="13" t="str">
        <f t="shared" si="326"/>
        <v>A+J=</v>
      </c>
      <c r="AS840" s="113">
        <f t="shared" si="326"/>
        <v>44266</v>
      </c>
      <c r="AT840" s="21"/>
      <c r="AU840" s="21"/>
      <c r="AV840" s="45"/>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row>
    <row r="841" spans="1:199" x14ac:dyDescent="0.2">
      <c r="A841" s="140"/>
      <c r="B841" s="141"/>
      <c r="C841" s="142"/>
      <c r="D841" s="143"/>
      <c r="E841" s="142"/>
      <c r="F841" s="144"/>
      <c r="G841" s="145"/>
      <c r="H841" s="142"/>
      <c r="I841" s="142"/>
      <c r="J841" s="142"/>
      <c r="K841" s="142"/>
      <c r="L841" s="146"/>
      <c r="M841" s="147"/>
      <c r="N841" s="142"/>
      <c r="O841" s="142"/>
      <c r="P841" s="148"/>
      <c r="Q841" s="149"/>
      <c r="R841" s="12"/>
      <c r="S841" s="12"/>
      <c r="T841" s="12"/>
      <c r="U841" s="12"/>
      <c r="V841" s="12"/>
      <c r="W841" s="12"/>
      <c r="X841" s="12"/>
      <c r="Y841" s="12"/>
      <c r="Z841" s="12"/>
      <c r="AA841" s="12"/>
      <c r="AB841" s="12"/>
      <c r="AC841" s="12"/>
      <c r="AD841" s="12"/>
      <c r="AE841" s="12"/>
      <c r="AF841" s="113">
        <f t="shared" si="324"/>
        <v>44172</v>
      </c>
      <c r="AG841" s="18">
        <f t="shared" ca="1" si="325"/>
        <v>161781.8505</v>
      </c>
      <c r="AH841" s="18">
        <f t="shared" si="325"/>
        <v>150000</v>
      </c>
      <c r="AI841" s="6">
        <f t="shared" ca="1" si="325"/>
        <v>1.9000000000000006E-2</v>
      </c>
      <c r="AJ841" s="19">
        <f t="shared" ca="1" si="325"/>
        <v>7.4690000000000005E-5</v>
      </c>
      <c r="AK841" s="6">
        <f t="shared" si="325"/>
        <v>1.03</v>
      </c>
      <c r="AL841" s="113">
        <f t="shared" si="322"/>
        <v>44172</v>
      </c>
      <c r="AM841" s="19">
        <f t="shared" ca="1" si="326"/>
        <v>1.07854567</v>
      </c>
      <c r="AN841" s="18">
        <f t="shared" ca="1" si="326"/>
        <v>11781.8505</v>
      </c>
      <c r="AO841" s="12">
        <f t="shared" si="326"/>
        <v>0</v>
      </c>
      <c r="AP841" s="20">
        <f t="shared" si="326"/>
        <v>0</v>
      </c>
      <c r="AQ841" s="18">
        <f t="shared" si="326"/>
        <v>0</v>
      </c>
      <c r="AR841" s="13" t="str">
        <f t="shared" si="326"/>
        <v>A+J=</v>
      </c>
      <c r="AS841" s="113">
        <f t="shared" si="326"/>
        <v>44266</v>
      </c>
      <c r="AT841" s="21"/>
      <c r="AU841" s="21"/>
      <c r="AV841" s="45"/>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row>
    <row r="842" spans="1:199" x14ac:dyDescent="0.2">
      <c r="A842" s="140"/>
      <c r="B842" s="141"/>
      <c r="C842" s="142"/>
      <c r="D842" s="143"/>
      <c r="E842" s="142"/>
      <c r="F842" s="144"/>
      <c r="G842" s="145"/>
      <c r="H842" s="142"/>
      <c r="I842" s="142"/>
      <c r="J842" s="142"/>
      <c r="K842" s="142"/>
      <c r="L842" s="146"/>
      <c r="M842" s="147"/>
      <c r="N842" s="142"/>
      <c r="O842" s="142"/>
      <c r="P842" s="148"/>
      <c r="Q842" s="149"/>
      <c r="R842" s="12"/>
      <c r="S842" s="12"/>
      <c r="T842" s="12"/>
      <c r="U842" s="12"/>
      <c r="V842" s="12"/>
      <c r="W842" s="12"/>
      <c r="X842" s="12"/>
      <c r="Y842" s="12"/>
      <c r="Z842" s="12"/>
      <c r="AA842" s="12"/>
      <c r="AB842" s="12"/>
      <c r="AC842" s="12"/>
      <c r="AD842" s="12"/>
      <c r="AE842" s="12"/>
      <c r="AF842" s="113">
        <f t="shared" si="324"/>
        <v>44173</v>
      </c>
      <c r="AG842" s="18">
        <f t="shared" ca="1" si="325"/>
        <v>161794.29749999999</v>
      </c>
      <c r="AH842" s="18">
        <f t="shared" si="325"/>
        <v>150000</v>
      </c>
      <c r="AI842" s="6">
        <f t="shared" ca="1" si="325"/>
        <v>1.9000000000000006E-2</v>
      </c>
      <c r="AJ842" s="19">
        <f t="shared" ca="1" si="325"/>
        <v>7.4690000000000005E-5</v>
      </c>
      <c r="AK842" s="6">
        <f t="shared" si="325"/>
        <v>1.03</v>
      </c>
      <c r="AL842" s="113">
        <f t="shared" si="322"/>
        <v>44173</v>
      </c>
      <c r="AM842" s="19">
        <f t="shared" ca="1" si="326"/>
        <v>1.07862865</v>
      </c>
      <c r="AN842" s="18">
        <f t="shared" ca="1" si="326"/>
        <v>11794.297500000001</v>
      </c>
      <c r="AO842" s="12">
        <f t="shared" si="326"/>
        <v>0</v>
      </c>
      <c r="AP842" s="20">
        <f t="shared" si="326"/>
        <v>0</v>
      </c>
      <c r="AQ842" s="18">
        <f t="shared" si="326"/>
        <v>0</v>
      </c>
      <c r="AR842" s="13" t="str">
        <f t="shared" si="326"/>
        <v>A+J=</v>
      </c>
      <c r="AS842" s="113">
        <f t="shared" si="326"/>
        <v>44266</v>
      </c>
      <c r="AT842" s="21"/>
      <c r="AU842" s="21"/>
      <c r="AV842" s="45"/>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row>
    <row r="843" spans="1:199" x14ac:dyDescent="0.2">
      <c r="A843" s="140"/>
      <c r="B843" s="141"/>
      <c r="C843" s="142"/>
      <c r="D843" s="143"/>
      <c r="E843" s="142"/>
      <c r="F843" s="144"/>
      <c r="G843" s="145"/>
      <c r="H843" s="142"/>
      <c r="I843" s="142"/>
      <c r="J843" s="142"/>
      <c r="K843" s="142"/>
      <c r="L843" s="146"/>
      <c r="M843" s="147"/>
      <c r="N843" s="142"/>
      <c r="O843" s="142"/>
      <c r="P843" s="148"/>
      <c r="Q843" s="149"/>
      <c r="R843" s="12"/>
      <c r="S843" s="12"/>
      <c r="T843" s="12"/>
      <c r="U843" s="12"/>
      <c r="V843" s="12"/>
      <c r="W843" s="12"/>
      <c r="X843" s="12"/>
      <c r="Y843" s="12"/>
      <c r="Z843" s="12"/>
      <c r="AA843" s="12"/>
      <c r="AB843" s="12"/>
      <c r="AC843" s="12"/>
      <c r="AD843" s="12"/>
      <c r="AE843" s="12"/>
      <c r="AF843" s="113">
        <f t="shared" si="324"/>
        <v>44174</v>
      </c>
      <c r="AG843" s="18">
        <f t="shared" ca="1" si="325"/>
        <v>161806.74299999999</v>
      </c>
      <c r="AH843" s="18">
        <f t="shared" si="325"/>
        <v>150000</v>
      </c>
      <c r="AI843" s="6">
        <f t="shared" ca="1" si="325"/>
        <v>1.9000000000000006E-2</v>
      </c>
      <c r="AJ843" s="19">
        <f t="shared" ca="1" si="325"/>
        <v>7.4690000000000005E-5</v>
      </c>
      <c r="AK843" s="6">
        <f t="shared" si="325"/>
        <v>1.03</v>
      </c>
      <c r="AL843" s="113">
        <f t="shared" si="322"/>
        <v>44174</v>
      </c>
      <c r="AM843" s="19">
        <f t="shared" ca="1" si="326"/>
        <v>1.07871162</v>
      </c>
      <c r="AN843" s="18">
        <f t="shared" ca="1" si="326"/>
        <v>11806.743</v>
      </c>
      <c r="AO843" s="12">
        <f t="shared" si="326"/>
        <v>0</v>
      </c>
      <c r="AP843" s="20">
        <f t="shared" si="326"/>
        <v>0</v>
      </c>
      <c r="AQ843" s="18">
        <f t="shared" si="326"/>
        <v>0</v>
      </c>
      <c r="AR843" s="13" t="str">
        <f t="shared" si="326"/>
        <v>A+J=</v>
      </c>
      <c r="AS843" s="113">
        <f t="shared" si="326"/>
        <v>44266</v>
      </c>
      <c r="AT843" s="21"/>
      <c r="AU843" s="21"/>
      <c r="AV843" s="45"/>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row>
    <row r="844" spans="1:199" x14ac:dyDescent="0.2">
      <c r="A844" s="140"/>
      <c r="B844" s="141"/>
      <c r="C844" s="142"/>
      <c r="D844" s="143"/>
      <c r="E844" s="142"/>
      <c r="F844" s="144"/>
      <c r="G844" s="145"/>
      <c r="H844" s="142"/>
      <c r="I844" s="142"/>
      <c r="J844" s="142"/>
      <c r="K844" s="142"/>
      <c r="L844" s="146"/>
      <c r="M844" s="147"/>
      <c r="N844" s="142"/>
      <c r="O844" s="142"/>
      <c r="P844" s="148"/>
      <c r="Q844" s="149"/>
      <c r="R844" s="12"/>
      <c r="S844" s="12"/>
      <c r="T844" s="12"/>
      <c r="U844" s="12"/>
      <c r="V844" s="12"/>
      <c r="W844" s="12"/>
      <c r="X844" s="12"/>
      <c r="Y844" s="12"/>
      <c r="Z844" s="12"/>
      <c r="AA844" s="12"/>
      <c r="AB844" s="12"/>
      <c r="AC844" s="12"/>
      <c r="AD844" s="12"/>
      <c r="AE844" s="12"/>
      <c r="AF844" s="113">
        <f t="shared" si="324"/>
        <v>44175</v>
      </c>
      <c r="AG844" s="18">
        <f t="shared" ca="1" si="325"/>
        <v>161819.19150000002</v>
      </c>
      <c r="AH844" s="18">
        <f t="shared" si="325"/>
        <v>150000</v>
      </c>
      <c r="AI844" s="6">
        <f t="shared" ca="1" si="325"/>
        <v>1.9000000000000006E-2</v>
      </c>
      <c r="AJ844" s="19">
        <f t="shared" ca="1" si="325"/>
        <v>7.4690000000000005E-5</v>
      </c>
      <c r="AK844" s="6">
        <f t="shared" si="325"/>
        <v>1.03</v>
      </c>
      <c r="AL844" s="113">
        <f t="shared" si="322"/>
        <v>44175</v>
      </c>
      <c r="AM844" s="19">
        <f t="shared" ca="1" si="326"/>
        <v>1.0787946100000001</v>
      </c>
      <c r="AN844" s="18">
        <f t="shared" ca="1" si="326"/>
        <v>11819.191500000001</v>
      </c>
      <c r="AO844" s="12">
        <f t="shared" si="326"/>
        <v>0</v>
      </c>
      <c r="AP844" s="20">
        <f t="shared" si="326"/>
        <v>0</v>
      </c>
      <c r="AQ844" s="18">
        <f t="shared" si="326"/>
        <v>0</v>
      </c>
      <c r="AR844" s="13" t="str">
        <f t="shared" si="326"/>
        <v>A+J=</v>
      </c>
      <c r="AS844" s="113">
        <f t="shared" si="326"/>
        <v>44266</v>
      </c>
      <c r="AT844" s="21"/>
      <c r="AU844" s="21"/>
      <c r="AV844" s="45"/>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row>
    <row r="845" spans="1:199" x14ac:dyDescent="0.2">
      <c r="A845" s="140"/>
      <c r="B845" s="141"/>
      <c r="C845" s="142"/>
      <c r="D845" s="143"/>
      <c r="E845" s="142"/>
      <c r="F845" s="144"/>
      <c r="G845" s="145"/>
      <c r="H845" s="142"/>
      <c r="I845" s="142"/>
      <c r="J845" s="142"/>
      <c r="K845" s="142"/>
      <c r="L845" s="146"/>
      <c r="M845" s="147"/>
      <c r="N845" s="142"/>
      <c r="O845" s="142"/>
      <c r="P845" s="148"/>
      <c r="Q845" s="149"/>
      <c r="R845" s="12"/>
      <c r="S845" s="12"/>
      <c r="T845" s="12"/>
      <c r="U845" s="12"/>
      <c r="V845" s="12"/>
      <c r="W845" s="12"/>
      <c r="X845" s="12"/>
      <c r="Y845" s="12"/>
      <c r="Z845" s="12"/>
      <c r="AA845" s="12"/>
      <c r="AB845" s="12"/>
      <c r="AC845" s="12"/>
      <c r="AD845" s="12"/>
      <c r="AE845" s="12"/>
      <c r="AF845" s="113">
        <f t="shared" si="324"/>
        <v>44176</v>
      </c>
      <c r="AG845" s="18">
        <f t="shared" ca="1" si="325"/>
        <v>161831.64000000001</v>
      </c>
      <c r="AH845" s="18">
        <f t="shared" si="325"/>
        <v>150000</v>
      </c>
      <c r="AI845" s="6">
        <f t="shared" ca="1" si="325"/>
        <v>1.9000000000000006E-2</v>
      </c>
      <c r="AJ845" s="19">
        <f t="shared" ca="1" si="325"/>
        <v>7.4690000000000005E-5</v>
      </c>
      <c r="AK845" s="6">
        <f t="shared" si="325"/>
        <v>1.03</v>
      </c>
      <c r="AL845" s="113">
        <f t="shared" si="322"/>
        <v>44176</v>
      </c>
      <c r="AM845" s="19">
        <f t="shared" ca="1" si="326"/>
        <v>1.0788776</v>
      </c>
      <c r="AN845" s="18">
        <f t="shared" ca="1" si="326"/>
        <v>11831.64</v>
      </c>
      <c r="AO845" s="12">
        <f t="shared" si="326"/>
        <v>0</v>
      </c>
      <c r="AP845" s="20">
        <f t="shared" si="326"/>
        <v>0</v>
      </c>
      <c r="AQ845" s="18">
        <f t="shared" si="326"/>
        <v>0</v>
      </c>
      <c r="AR845" s="13" t="str">
        <f t="shared" si="326"/>
        <v>A+J=</v>
      </c>
      <c r="AS845" s="113">
        <f t="shared" si="326"/>
        <v>44266</v>
      </c>
      <c r="AT845" s="21"/>
      <c r="AU845" s="21"/>
      <c r="AV845" s="45"/>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row>
    <row r="846" spans="1:199" x14ac:dyDescent="0.2">
      <c r="A846" s="140"/>
      <c r="B846" s="141"/>
      <c r="C846" s="142"/>
      <c r="D846" s="143"/>
      <c r="E846" s="142"/>
      <c r="F846" s="144"/>
      <c r="G846" s="145"/>
      <c r="H846" s="142"/>
      <c r="I846" s="142"/>
      <c r="J846" s="142"/>
      <c r="K846" s="142"/>
      <c r="L846" s="146"/>
      <c r="M846" s="147"/>
      <c r="N846" s="142"/>
      <c r="O846" s="142"/>
      <c r="P846" s="148"/>
      <c r="Q846" s="149"/>
      <c r="R846" s="12"/>
      <c r="S846" s="12"/>
      <c r="T846" s="12"/>
      <c r="U846" s="12"/>
      <c r="V846" s="12"/>
      <c r="W846" s="12"/>
      <c r="X846" s="12"/>
      <c r="Y846" s="12"/>
      <c r="Z846" s="12"/>
      <c r="AA846" s="12"/>
      <c r="AB846" s="12"/>
      <c r="AC846" s="12"/>
      <c r="AD846" s="12"/>
      <c r="AE846" s="12"/>
      <c r="AF846" s="113">
        <f t="shared" si="324"/>
        <v>44177</v>
      </c>
      <c r="AG846" s="18">
        <f t="shared" ca="1" si="325"/>
        <v>161844.09</v>
      </c>
      <c r="AH846" s="18">
        <f t="shared" si="325"/>
        <v>150000</v>
      </c>
      <c r="AI846" s="6">
        <f t="shared" ca="1" si="325"/>
        <v>0</v>
      </c>
      <c r="AJ846" s="19">
        <f t="shared" ca="1" si="325"/>
        <v>0</v>
      </c>
      <c r="AK846" s="6">
        <f t="shared" si="325"/>
        <v>1.03</v>
      </c>
      <c r="AL846" s="113">
        <f t="shared" si="322"/>
        <v>44177</v>
      </c>
      <c r="AM846" s="19">
        <f t="shared" ca="1" si="326"/>
        <v>1.0789606</v>
      </c>
      <c r="AN846" s="18">
        <f t="shared" ca="1" si="326"/>
        <v>11844.09</v>
      </c>
      <c r="AO846" s="12">
        <f t="shared" si="326"/>
        <v>0</v>
      </c>
      <c r="AP846" s="20">
        <f t="shared" si="326"/>
        <v>0</v>
      </c>
      <c r="AQ846" s="18">
        <f t="shared" si="326"/>
        <v>0</v>
      </c>
      <c r="AR846" s="13" t="str">
        <f t="shared" si="326"/>
        <v>A+J=</v>
      </c>
      <c r="AS846" s="113">
        <f t="shared" si="326"/>
        <v>44266</v>
      </c>
      <c r="AT846" s="21"/>
      <c r="AU846" s="21"/>
      <c r="AV846" s="45"/>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row>
    <row r="847" spans="1:199" x14ac:dyDescent="0.2">
      <c r="A847" s="140"/>
      <c r="B847" s="141"/>
      <c r="C847" s="142"/>
      <c r="D847" s="143"/>
      <c r="E847" s="142"/>
      <c r="F847" s="144"/>
      <c r="G847" s="145"/>
      <c r="H847" s="142"/>
      <c r="I847" s="142"/>
      <c r="J847" s="142"/>
      <c r="K847" s="142"/>
      <c r="L847" s="146"/>
      <c r="M847" s="147"/>
      <c r="N847" s="142"/>
      <c r="O847" s="142"/>
      <c r="P847" s="148"/>
      <c r="Q847" s="149"/>
      <c r="R847" s="12"/>
      <c r="S847" s="12"/>
      <c r="T847" s="12"/>
      <c r="U847" s="12"/>
      <c r="V847" s="12"/>
      <c r="W847" s="12"/>
      <c r="X847" s="12"/>
      <c r="Y847" s="12"/>
      <c r="Z847" s="12"/>
      <c r="AA847" s="12"/>
      <c r="AB847" s="12"/>
      <c r="AC847" s="12"/>
      <c r="AD847" s="12"/>
      <c r="AE847" s="12"/>
      <c r="AF847" s="113">
        <f t="shared" si="324"/>
        <v>44178</v>
      </c>
      <c r="AG847" s="18">
        <f t="shared" ca="1" si="325"/>
        <v>161844.09</v>
      </c>
      <c r="AH847" s="18">
        <f t="shared" si="325"/>
        <v>150000</v>
      </c>
      <c r="AI847" s="6">
        <f t="shared" ca="1" si="325"/>
        <v>0</v>
      </c>
      <c r="AJ847" s="19">
        <f t="shared" ca="1" si="325"/>
        <v>0</v>
      </c>
      <c r="AK847" s="6">
        <f t="shared" si="325"/>
        <v>1.03</v>
      </c>
      <c r="AL847" s="113">
        <f t="shared" si="322"/>
        <v>44178</v>
      </c>
      <c r="AM847" s="19">
        <f t="shared" ca="1" si="326"/>
        <v>1.0789606</v>
      </c>
      <c r="AN847" s="18">
        <f t="shared" ca="1" si="326"/>
        <v>11844.09</v>
      </c>
      <c r="AO847" s="12">
        <f t="shared" si="326"/>
        <v>0</v>
      </c>
      <c r="AP847" s="20">
        <f t="shared" si="326"/>
        <v>0</v>
      </c>
      <c r="AQ847" s="18">
        <f t="shared" si="326"/>
        <v>0</v>
      </c>
      <c r="AR847" s="13" t="str">
        <f t="shared" si="326"/>
        <v>A+J=</v>
      </c>
      <c r="AS847" s="113">
        <f t="shared" si="326"/>
        <v>44266</v>
      </c>
      <c r="AT847" s="21"/>
      <c r="AU847" s="21"/>
      <c r="AV847" s="45"/>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row>
    <row r="848" spans="1:199" x14ac:dyDescent="0.2">
      <c r="A848" s="140"/>
      <c r="B848" s="141"/>
      <c r="C848" s="142"/>
      <c r="D848" s="143"/>
      <c r="E848" s="142"/>
      <c r="F848" s="144"/>
      <c r="G848" s="145"/>
      <c r="H848" s="142"/>
      <c r="I848" s="142"/>
      <c r="J848" s="142"/>
      <c r="K848" s="142"/>
      <c r="L848" s="146"/>
      <c r="M848" s="147"/>
      <c r="N848" s="142"/>
      <c r="O848" s="142"/>
      <c r="P848" s="148"/>
      <c r="Q848" s="149"/>
      <c r="R848" s="12"/>
      <c r="S848" s="12"/>
      <c r="T848" s="12"/>
      <c r="U848" s="12"/>
      <c r="V848" s="12"/>
      <c r="W848" s="12"/>
      <c r="X848" s="12"/>
      <c r="Y848" s="12"/>
      <c r="Z848" s="12"/>
      <c r="AA848" s="12"/>
      <c r="AB848" s="12"/>
      <c r="AC848" s="12"/>
      <c r="AD848" s="12"/>
      <c r="AE848" s="12"/>
      <c r="AF848" s="113">
        <f t="shared" si="324"/>
        <v>44179</v>
      </c>
      <c r="AG848" s="18">
        <f t="shared" ca="1" si="325"/>
        <v>161844.09</v>
      </c>
      <c r="AH848" s="18">
        <f t="shared" si="325"/>
        <v>150000</v>
      </c>
      <c r="AI848" s="6">
        <f t="shared" ca="1" si="325"/>
        <v>1.9000000000000006E-2</v>
      </c>
      <c r="AJ848" s="19">
        <f t="shared" ca="1" si="325"/>
        <v>7.4690000000000005E-5</v>
      </c>
      <c r="AK848" s="6">
        <f t="shared" si="325"/>
        <v>1.03</v>
      </c>
      <c r="AL848" s="113">
        <f t="shared" si="322"/>
        <v>44179</v>
      </c>
      <c r="AM848" s="19">
        <f t="shared" ca="1" si="326"/>
        <v>1.0789606</v>
      </c>
      <c r="AN848" s="18">
        <f t="shared" ca="1" si="326"/>
        <v>11844.09</v>
      </c>
      <c r="AO848" s="12">
        <f t="shared" si="326"/>
        <v>0</v>
      </c>
      <c r="AP848" s="20">
        <f t="shared" si="326"/>
        <v>0</v>
      </c>
      <c r="AQ848" s="18">
        <f t="shared" si="326"/>
        <v>0</v>
      </c>
      <c r="AR848" s="13" t="str">
        <f t="shared" si="326"/>
        <v>A+J=</v>
      </c>
      <c r="AS848" s="113">
        <f t="shared" si="326"/>
        <v>44266</v>
      </c>
      <c r="AT848" s="21"/>
      <c r="AU848" s="21"/>
      <c r="AV848" s="45"/>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row>
    <row r="849" spans="1:196" x14ac:dyDescent="0.2">
      <c r="A849" s="140"/>
      <c r="B849" s="141"/>
      <c r="C849" s="142"/>
      <c r="D849" s="143"/>
      <c r="E849" s="142"/>
      <c r="F849" s="144"/>
      <c r="G849" s="145"/>
      <c r="H849" s="142"/>
      <c r="I849" s="142"/>
      <c r="J849" s="142"/>
      <c r="K849" s="142"/>
      <c r="L849" s="146"/>
      <c r="M849" s="147"/>
      <c r="N849" s="142"/>
      <c r="O849" s="142"/>
      <c r="P849" s="148"/>
      <c r="Q849" s="149"/>
      <c r="R849" s="12"/>
      <c r="S849" s="12"/>
      <c r="T849" s="12"/>
      <c r="U849" s="12"/>
      <c r="V849" s="12"/>
      <c r="W849" s="12"/>
      <c r="X849" s="12"/>
      <c r="Y849" s="12"/>
      <c r="Z849" s="12"/>
      <c r="AA849" s="12"/>
      <c r="AB849" s="12"/>
      <c r="AC849" s="12"/>
      <c r="AD849" s="12"/>
      <c r="AE849" s="12"/>
      <c r="AF849" s="113">
        <f t="shared" si="324"/>
        <v>44180</v>
      </c>
      <c r="AG849" s="18">
        <f t="shared" ca="1" si="325"/>
        <v>161856.54149999999</v>
      </c>
      <c r="AH849" s="18">
        <f t="shared" si="325"/>
        <v>150000</v>
      </c>
      <c r="AI849" s="6">
        <f t="shared" ca="1" si="325"/>
        <v>1.9000000000000006E-2</v>
      </c>
      <c r="AJ849" s="19">
        <f t="shared" ca="1" si="325"/>
        <v>7.4690000000000005E-5</v>
      </c>
      <c r="AK849" s="6">
        <f t="shared" si="325"/>
        <v>1.03</v>
      </c>
      <c r="AL849" s="113">
        <f t="shared" si="322"/>
        <v>44180</v>
      </c>
      <c r="AM849" s="19">
        <f t="shared" ca="1" si="326"/>
        <v>1.07904361</v>
      </c>
      <c r="AN849" s="18">
        <f t="shared" ca="1" si="326"/>
        <v>11856.541499999999</v>
      </c>
      <c r="AO849" s="12">
        <f t="shared" si="326"/>
        <v>0</v>
      </c>
      <c r="AP849" s="20">
        <f t="shared" si="326"/>
        <v>0</v>
      </c>
      <c r="AQ849" s="18">
        <f t="shared" si="326"/>
        <v>0</v>
      </c>
      <c r="AR849" s="13" t="str">
        <f t="shared" si="326"/>
        <v>A+J=</v>
      </c>
      <c r="AS849" s="113">
        <f t="shared" si="326"/>
        <v>44266</v>
      </c>
      <c r="AT849" s="21"/>
      <c r="AU849" s="21"/>
      <c r="AV849" s="45"/>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row>
    <row r="850" spans="1:196" x14ac:dyDescent="0.2">
      <c r="A850" s="140"/>
      <c r="B850" s="141"/>
      <c r="C850" s="142"/>
      <c r="D850" s="143"/>
      <c r="E850" s="142"/>
      <c r="F850" s="144"/>
      <c r="G850" s="145"/>
      <c r="H850" s="142"/>
      <c r="I850" s="142"/>
      <c r="J850" s="142"/>
      <c r="K850" s="142"/>
      <c r="L850" s="146"/>
      <c r="M850" s="147"/>
      <c r="N850" s="142"/>
      <c r="O850" s="142"/>
      <c r="P850" s="148"/>
      <c r="Q850" s="149"/>
      <c r="R850" s="12"/>
      <c r="S850" s="12"/>
      <c r="T850" s="12"/>
      <c r="U850" s="12"/>
      <c r="V850" s="12"/>
      <c r="W850" s="12"/>
      <c r="X850" s="12"/>
      <c r="Y850" s="12"/>
      <c r="Z850" s="12"/>
      <c r="AA850" s="12"/>
      <c r="AB850" s="12"/>
      <c r="AC850" s="12"/>
      <c r="AD850" s="12"/>
      <c r="AE850" s="12"/>
      <c r="AF850" s="113">
        <f t="shared" si="324"/>
        <v>44181</v>
      </c>
      <c r="AG850" s="18">
        <f t="shared" ca="1" si="325"/>
        <v>161868.99299999999</v>
      </c>
      <c r="AH850" s="18">
        <f t="shared" si="325"/>
        <v>150000</v>
      </c>
      <c r="AI850" s="6">
        <f t="shared" ca="1" si="325"/>
        <v>1.9000000000000006E-2</v>
      </c>
      <c r="AJ850" s="19">
        <f t="shared" ca="1" si="325"/>
        <v>7.4690000000000005E-5</v>
      </c>
      <c r="AK850" s="6">
        <f t="shared" si="325"/>
        <v>1.03</v>
      </c>
      <c r="AL850" s="113">
        <f t="shared" si="322"/>
        <v>44181</v>
      </c>
      <c r="AM850" s="19">
        <f t="shared" ca="1" si="326"/>
        <v>1.07912662</v>
      </c>
      <c r="AN850" s="18">
        <f t="shared" ca="1" si="326"/>
        <v>11868.993</v>
      </c>
      <c r="AO850" s="12">
        <f t="shared" si="326"/>
        <v>0</v>
      </c>
      <c r="AP850" s="20">
        <f t="shared" si="326"/>
        <v>0</v>
      </c>
      <c r="AQ850" s="18">
        <f t="shared" si="326"/>
        <v>0</v>
      </c>
      <c r="AR850" s="13" t="str">
        <f t="shared" si="326"/>
        <v>A+J=</v>
      </c>
      <c r="AS850" s="113">
        <f t="shared" si="326"/>
        <v>44266</v>
      </c>
      <c r="AT850" s="21"/>
      <c r="AU850" s="21"/>
      <c r="AV850" s="45"/>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row>
    <row r="851" spans="1:196" x14ac:dyDescent="0.2">
      <c r="A851" s="140"/>
      <c r="B851" s="141"/>
      <c r="C851" s="142"/>
      <c r="D851" s="143"/>
      <c r="E851" s="142"/>
      <c r="F851" s="144"/>
      <c r="G851" s="145"/>
      <c r="H851" s="142"/>
      <c r="I851" s="142"/>
      <c r="J851" s="142"/>
      <c r="K851" s="142"/>
      <c r="L851" s="146"/>
      <c r="M851" s="147"/>
      <c r="N851" s="142"/>
      <c r="O851" s="142"/>
      <c r="P851" s="148"/>
      <c r="Q851" s="149"/>
      <c r="R851" s="12"/>
      <c r="S851" s="12"/>
      <c r="T851" s="12"/>
      <c r="U851" s="12"/>
      <c r="V851" s="12"/>
      <c r="W851" s="12"/>
      <c r="X851" s="12"/>
      <c r="Y851" s="12"/>
      <c r="Z851" s="12"/>
      <c r="AA851" s="12"/>
      <c r="AB851" s="12"/>
      <c r="AC851" s="12"/>
      <c r="AD851" s="12"/>
      <c r="AE851" s="12"/>
      <c r="AF851" s="113">
        <f t="shared" si="324"/>
        <v>44182</v>
      </c>
      <c r="AG851" s="18">
        <f t="shared" ca="1" si="325"/>
        <v>161881.446</v>
      </c>
      <c r="AH851" s="18">
        <f t="shared" si="325"/>
        <v>150000</v>
      </c>
      <c r="AI851" s="6">
        <f t="shared" ca="1" si="325"/>
        <v>1.9000000000000006E-2</v>
      </c>
      <c r="AJ851" s="19">
        <f t="shared" ca="1" si="325"/>
        <v>7.4690000000000005E-5</v>
      </c>
      <c r="AK851" s="6">
        <f t="shared" si="325"/>
        <v>1.03</v>
      </c>
      <c r="AL851" s="113">
        <f t="shared" si="322"/>
        <v>44182</v>
      </c>
      <c r="AM851" s="19">
        <f t="shared" ca="1" si="326"/>
        <v>1.07920964</v>
      </c>
      <c r="AN851" s="18">
        <f t="shared" ca="1" si="326"/>
        <v>11881.446</v>
      </c>
      <c r="AO851" s="12">
        <f t="shared" si="326"/>
        <v>0</v>
      </c>
      <c r="AP851" s="20">
        <f t="shared" si="326"/>
        <v>0</v>
      </c>
      <c r="AQ851" s="18">
        <f t="shared" si="326"/>
        <v>0</v>
      </c>
      <c r="AR851" s="13" t="str">
        <f t="shared" si="326"/>
        <v>A+J=</v>
      </c>
      <c r="AS851" s="113">
        <f t="shared" si="326"/>
        <v>44266</v>
      </c>
      <c r="AT851" s="21"/>
      <c r="AU851" s="21"/>
      <c r="AV851" s="45"/>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row>
    <row r="852" spans="1:196" x14ac:dyDescent="0.2">
      <c r="A852" s="140"/>
      <c r="B852" s="141"/>
      <c r="C852" s="142"/>
      <c r="D852" s="143"/>
      <c r="E852" s="142"/>
      <c r="F852" s="144"/>
      <c r="G852" s="145"/>
      <c r="H852" s="142"/>
      <c r="I852" s="142"/>
      <c r="J852" s="142"/>
      <c r="K852" s="142"/>
      <c r="L852" s="146"/>
      <c r="M852" s="147"/>
      <c r="N852" s="142"/>
      <c r="O852" s="142"/>
      <c r="P852" s="148"/>
      <c r="Q852" s="149"/>
      <c r="R852" s="12"/>
      <c r="S852" s="12"/>
      <c r="T852" s="12"/>
      <c r="U852" s="12"/>
      <c r="V852" s="12"/>
      <c r="W852" s="12"/>
      <c r="X852" s="12"/>
      <c r="Y852" s="12"/>
      <c r="Z852" s="12"/>
      <c r="AA852" s="12"/>
      <c r="AB852" s="12"/>
      <c r="AC852" s="12"/>
      <c r="AD852" s="12"/>
      <c r="AE852" s="12"/>
      <c r="AF852" s="113">
        <f t="shared" si="324"/>
        <v>44183</v>
      </c>
      <c r="AG852" s="18">
        <f t="shared" ca="1" si="325"/>
        <v>161893.899</v>
      </c>
      <c r="AH852" s="18">
        <f t="shared" si="325"/>
        <v>150000</v>
      </c>
      <c r="AI852" s="6">
        <f t="shared" ca="1" si="325"/>
        <v>1.9000000000000006E-2</v>
      </c>
      <c r="AJ852" s="19">
        <f t="shared" ca="1" si="325"/>
        <v>7.4690000000000005E-5</v>
      </c>
      <c r="AK852" s="6">
        <f t="shared" si="325"/>
        <v>1.03</v>
      </c>
      <c r="AL852" s="113">
        <f t="shared" si="322"/>
        <v>44183</v>
      </c>
      <c r="AM852" s="19">
        <f t="shared" ca="1" si="326"/>
        <v>1.0792926599999999</v>
      </c>
      <c r="AN852" s="18">
        <f t="shared" ca="1" si="326"/>
        <v>11893.898999999999</v>
      </c>
      <c r="AO852" s="12">
        <f t="shared" si="326"/>
        <v>0</v>
      </c>
      <c r="AP852" s="20">
        <f t="shared" si="326"/>
        <v>0</v>
      </c>
      <c r="AQ852" s="18">
        <f t="shared" si="326"/>
        <v>0</v>
      </c>
      <c r="AR852" s="13" t="str">
        <f t="shared" si="326"/>
        <v>A+J=</v>
      </c>
      <c r="AS852" s="113">
        <f t="shared" si="326"/>
        <v>44266</v>
      </c>
      <c r="AT852" s="21"/>
      <c r="AU852" s="21"/>
      <c r="AV852" s="45"/>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row>
    <row r="853" spans="1:196" x14ac:dyDescent="0.2">
      <c r="A853" s="140"/>
      <c r="B853" s="141"/>
      <c r="C853" s="142"/>
      <c r="D853" s="143"/>
      <c r="E853" s="142"/>
      <c r="F853" s="144"/>
      <c r="G853" s="145"/>
      <c r="H853" s="142"/>
      <c r="I853" s="142"/>
      <c r="J853" s="142"/>
      <c r="K853" s="142"/>
      <c r="L853" s="146"/>
      <c r="M853" s="147"/>
      <c r="N853" s="142"/>
      <c r="O853" s="142"/>
      <c r="P853" s="148"/>
      <c r="Q853" s="149"/>
      <c r="R853" s="12"/>
      <c r="S853" s="12"/>
      <c r="T853" s="12"/>
      <c r="U853" s="12"/>
      <c r="V853" s="12"/>
      <c r="W853" s="12"/>
      <c r="X853" s="12"/>
      <c r="Y853" s="12"/>
      <c r="Z853" s="12"/>
      <c r="AA853" s="12"/>
      <c r="AB853" s="12"/>
      <c r="AC853" s="12"/>
      <c r="AD853" s="12"/>
      <c r="AE853" s="12"/>
      <c r="AF853" s="113">
        <f t="shared" si="324"/>
        <v>44184</v>
      </c>
      <c r="AG853" s="18">
        <f t="shared" ca="1" si="325"/>
        <v>161906.3535</v>
      </c>
      <c r="AH853" s="18">
        <f t="shared" si="325"/>
        <v>150000</v>
      </c>
      <c r="AI853" s="6">
        <f t="shared" ca="1" si="325"/>
        <v>0</v>
      </c>
      <c r="AJ853" s="19">
        <f t="shared" ca="1" si="325"/>
        <v>0</v>
      </c>
      <c r="AK853" s="6">
        <f t="shared" si="325"/>
        <v>1.03</v>
      </c>
      <c r="AL853" s="113">
        <f t="shared" si="322"/>
        <v>44184</v>
      </c>
      <c r="AM853" s="19">
        <f t="shared" ca="1" si="326"/>
        <v>1.07937569</v>
      </c>
      <c r="AN853" s="18">
        <f t="shared" ca="1" si="326"/>
        <v>11906.353499999999</v>
      </c>
      <c r="AO853" s="12">
        <f t="shared" si="326"/>
        <v>0</v>
      </c>
      <c r="AP853" s="20">
        <f t="shared" si="326"/>
        <v>0</v>
      </c>
      <c r="AQ853" s="18">
        <f t="shared" si="326"/>
        <v>0</v>
      </c>
      <c r="AR853" s="13" t="str">
        <f t="shared" si="326"/>
        <v>A+J=</v>
      </c>
      <c r="AS853" s="113">
        <f t="shared" si="326"/>
        <v>44266</v>
      </c>
      <c r="AT853" s="21"/>
      <c r="AU853" s="21"/>
      <c r="AV853" s="45"/>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row>
    <row r="854" spans="1:196" x14ac:dyDescent="0.2">
      <c r="A854" s="140"/>
      <c r="B854" s="141"/>
      <c r="C854" s="142"/>
      <c r="D854" s="143"/>
      <c r="E854" s="142"/>
      <c r="F854" s="144"/>
      <c r="G854" s="145"/>
      <c r="H854" s="142"/>
      <c r="I854" s="142"/>
      <c r="J854" s="142"/>
      <c r="K854" s="142"/>
      <c r="L854" s="146"/>
      <c r="M854" s="147"/>
      <c r="N854" s="142"/>
      <c r="O854" s="142"/>
      <c r="P854" s="148"/>
      <c r="Q854" s="149"/>
      <c r="R854" s="12"/>
      <c r="S854" s="12"/>
      <c r="T854" s="12"/>
      <c r="U854" s="12"/>
      <c r="V854" s="12"/>
      <c r="W854" s="12"/>
      <c r="X854" s="12"/>
      <c r="Y854" s="12"/>
      <c r="Z854" s="12"/>
      <c r="AA854" s="12"/>
      <c r="AB854" s="12"/>
      <c r="AC854" s="12"/>
      <c r="AD854" s="12"/>
      <c r="AE854" s="12"/>
      <c r="AF854" s="113"/>
      <c r="AG854" s="18"/>
      <c r="AH854" s="18"/>
      <c r="AI854" s="6"/>
      <c r="AJ854" s="19"/>
      <c r="AK854" s="6"/>
      <c r="AL854" s="113"/>
      <c r="AM854" s="19"/>
      <c r="AN854" s="18"/>
      <c r="AO854" s="12"/>
      <c r="AP854" s="20"/>
      <c r="AQ854" s="18"/>
      <c r="AR854" s="13"/>
      <c r="AS854" s="113"/>
      <c r="AT854" s="21"/>
      <c r="AU854" s="21"/>
      <c r="AV854" s="45"/>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row>
    <row r="855" spans="1:196" x14ac:dyDescent="0.2">
      <c r="A855" s="140"/>
      <c r="B855" s="141"/>
      <c r="C855" s="142"/>
      <c r="D855" s="143"/>
      <c r="E855" s="142"/>
      <c r="F855" s="144"/>
      <c r="G855" s="145"/>
      <c r="H855" s="142"/>
      <c r="I855" s="142"/>
      <c r="J855" s="142"/>
      <c r="K855" s="142"/>
      <c r="L855" s="146"/>
      <c r="M855" s="147"/>
      <c r="N855" s="142"/>
      <c r="O855" s="142"/>
      <c r="P855" s="148"/>
      <c r="Q855" s="149"/>
      <c r="R855" s="12"/>
      <c r="S855" s="12"/>
      <c r="T855" s="12"/>
      <c r="U855" s="12"/>
      <c r="V855" s="12"/>
      <c r="W855" s="12"/>
      <c r="X855" s="12"/>
      <c r="Y855" s="12"/>
      <c r="Z855" s="12"/>
      <c r="AA855" s="12"/>
      <c r="AB855" s="12"/>
      <c r="AC855" s="12"/>
      <c r="AD855" s="12"/>
      <c r="AE855" s="12"/>
      <c r="AF855" s="113" t="str">
        <f t="shared" ref="AF855:AS855" si="327">$B$6</f>
        <v>LF001900255</v>
      </c>
      <c r="AG855" s="12" t="str">
        <f t="shared" si="327"/>
        <v>LF001900255</v>
      </c>
      <c r="AH855" s="12" t="str">
        <f t="shared" si="327"/>
        <v>LF001900255</v>
      </c>
      <c r="AI855" s="12" t="str">
        <f t="shared" si="327"/>
        <v>LF001900255</v>
      </c>
      <c r="AJ855" s="12" t="str">
        <f t="shared" si="327"/>
        <v>LF001900255</v>
      </c>
      <c r="AK855" s="6" t="str">
        <f t="shared" si="327"/>
        <v>LF001900255</v>
      </c>
      <c r="AL855" s="113" t="str">
        <f t="shared" si="327"/>
        <v>LF001900255</v>
      </c>
      <c r="AM855" s="12" t="str">
        <f t="shared" si="327"/>
        <v>LF001900255</v>
      </c>
      <c r="AN855" s="12" t="str">
        <f t="shared" si="327"/>
        <v>LF001900255</v>
      </c>
      <c r="AO855" s="12" t="str">
        <f t="shared" si="327"/>
        <v>LF001900255</v>
      </c>
      <c r="AP855" s="20" t="str">
        <f t="shared" si="327"/>
        <v>LF001900255</v>
      </c>
      <c r="AQ855" s="12" t="str">
        <f t="shared" si="327"/>
        <v>LF001900255</v>
      </c>
      <c r="AR855" s="13" t="str">
        <f t="shared" si="327"/>
        <v>LF001900255</v>
      </c>
      <c r="AS855" s="113" t="str">
        <f t="shared" si="327"/>
        <v>LF001900255</v>
      </c>
      <c r="AT855" s="21"/>
      <c r="AU855" s="21"/>
      <c r="AV855" s="45"/>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row>
    <row r="856" spans="1:196" x14ac:dyDescent="0.2">
      <c r="A856" s="140"/>
      <c r="B856" s="141"/>
      <c r="C856" s="142"/>
      <c r="D856" s="143"/>
      <c r="E856" s="142"/>
      <c r="F856" s="144"/>
      <c r="G856" s="145"/>
      <c r="H856" s="142"/>
      <c r="I856" s="142"/>
      <c r="J856" s="142"/>
      <c r="K856" s="142"/>
      <c r="L856" s="146"/>
      <c r="M856" s="147"/>
      <c r="N856" s="142"/>
      <c r="O856" s="142"/>
      <c r="P856" s="148"/>
      <c r="Q856" s="149"/>
      <c r="R856" s="12"/>
      <c r="S856" s="12"/>
      <c r="T856" s="12"/>
      <c r="U856" s="12"/>
      <c r="V856" s="12"/>
      <c r="W856" s="12"/>
      <c r="X856" s="12"/>
      <c r="Y856" s="12"/>
      <c r="Z856" s="12"/>
      <c r="AA856" s="12"/>
      <c r="AB856" s="12"/>
      <c r="AC856" s="12"/>
      <c r="AD856" s="12"/>
      <c r="AE856" s="12"/>
      <c r="AF856" s="65" t="s">
        <v>14</v>
      </c>
      <c r="AG856" s="4" t="s">
        <v>7</v>
      </c>
      <c r="AH856" s="4" t="s">
        <v>8</v>
      </c>
      <c r="AI856" s="41" t="s">
        <v>9</v>
      </c>
      <c r="AJ856" s="42" t="s">
        <v>9</v>
      </c>
      <c r="AK856" s="41" t="s">
        <v>9</v>
      </c>
      <c r="AL856" s="115" t="s">
        <v>14</v>
      </c>
      <c r="AM856" s="42" t="s">
        <v>9</v>
      </c>
      <c r="AN856" s="4" t="s">
        <v>10</v>
      </c>
      <c r="AO856" s="9" t="s">
        <v>11</v>
      </c>
      <c r="AP856" s="43" t="s">
        <v>12</v>
      </c>
      <c r="AQ856" s="4" t="s">
        <v>12</v>
      </c>
      <c r="AR856" s="44" t="s">
        <v>13</v>
      </c>
      <c r="AS856" s="65" t="s">
        <v>13</v>
      </c>
      <c r="AT856" s="21"/>
      <c r="AU856" s="21"/>
      <c r="AV856" s="45"/>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row>
    <row r="857" spans="1:196" x14ac:dyDescent="0.2">
      <c r="A857" s="140"/>
      <c r="B857" s="141"/>
      <c r="C857" s="142"/>
      <c r="D857" s="143"/>
      <c r="E857" s="142"/>
      <c r="F857" s="144"/>
      <c r="G857" s="145"/>
      <c r="H857" s="142"/>
      <c r="I857" s="142"/>
      <c r="J857" s="142"/>
      <c r="K857" s="142"/>
      <c r="L857" s="146"/>
      <c r="M857" s="147"/>
      <c r="N857" s="142"/>
      <c r="O857" s="142"/>
      <c r="P857" s="148"/>
      <c r="Q857" s="149"/>
      <c r="R857" s="12"/>
      <c r="S857" s="12"/>
      <c r="T857" s="12"/>
      <c r="U857" s="12"/>
      <c r="V857" s="12"/>
      <c r="W857" s="12"/>
      <c r="X857" s="12"/>
      <c r="Y857" s="12"/>
      <c r="Z857" s="12"/>
      <c r="AA857" s="12"/>
      <c r="AB857" s="12"/>
      <c r="AC857" s="12"/>
      <c r="AD857" s="12"/>
      <c r="AE857" s="12"/>
      <c r="AF857" s="65" t="s">
        <v>66</v>
      </c>
      <c r="AG857" s="18" t="str">
        <f>$B$6</f>
        <v>LF001900255</v>
      </c>
      <c r="AH857" s="4" t="s">
        <v>16</v>
      </c>
      <c r="AI857" s="24" t="s">
        <v>17</v>
      </c>
      <c r="AJ857" s="7"/>
      <c r="AK857" s="24" t="s">
        <v>18</v>
      </c>
      <c r="AL857" s="65"/>
      <c r="AM857" s="7"/>
      <c r="AN857" s="4"/>
      <c r="AO857" s="9"/>
      <c r="AP857" s="43"/>
      <c r="AQ857" s="4"/>
      <c r="AR857" s="44" t="s">
        <v>21</v>
      </c>
      <c r="AS857" s="65" t="s">
        <v>21</v>
      </c>
      <c r="AT857" s="21"/>
      <c r="AU857" s="21"/>
      <c r="AV857" s="45"/>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row>
    <row r="858" spans="1:196" x14ac:dyDescent="0.2">
      <c r="A858" s="140"/>
      <c r="B858" s="141"/>
      <c r="C858" s="142"/>
      <c r="D858" s="143"/>
      <c r="E858" s="142"/>
      <c r="F858" s="144"/>
      <c r="G858" s="145"/>
      <c r="H858" s="142"/>
      <c r="I858" s="142"/>
      <c r="J858" s="142"/>
      <c r="K858" s="142"/>
      <c r="L858" s="146"/>
      <c r="M858" s="147"/>
      <c r="N858" s="142"/>
      <c r="O858" s="142"/>
      <c r="P858" s="148"/>
      <c r="Q858" s="149"/>
      <c r="R858" s="12"/>
      <c r="S858" s="12"/>
      <c r="T858" s="12"/>
      <c r="U858" s="12"/>
      <c r="V858" s="12"/>
      <c r="W858" s="12"/>
      <c r="X858" s="12"/>
      <c r="Y858" s="12"/>
      <c r="Z858" s="12"/>
      <c r="AA858" s="12"/>
      <c r="AB858" s="12"/>
      <c r="AC858" s="12"/>
      <c r="AD858" s="12"/>
      <c r="AE858" s="12"/>
      <c r="AF858" s="65" t="s">
        <v>66</v>
      </c>
      <c r="AG858" s="18"/>
      <c r="AH858" s="4"/>
      <c r="AI858" s="24"/>
      <c r="AJ858" s="7"/>
      <c r="AK858" s="24"/>
      <c r="AL858" s="65"/>
      <c r="AM858" s="7"/>
      <c r="AN858" s="4"/>
      <c r="AO858" s="9"/>
      <c r="AP858" s="43"/>
      <c r="AQ858" s="4"/>
      <c r="AR858" s="44" t="s">
        <v>25</v>
      </c>
      <c r="AS858" s="65" t="s">
        <v>14</v>
      </c>
      <c r="AT858" s="21"/>
      <c r="AU858" s="21"/>
      <c r="AV858" s="45"/>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row>
    <row r="859" spans="1:196" x14ac:dyDescent="0.2">
      <c r="A859" s="140"/>
      <c r="B859" s="141"/>
      <c r="C859" s="142"/>
      <c r="D859" s="143"/>
      <c r="E859" s="142"/>
      <c r="F859" s="144"/>
      <c r="G859" s="145"/>
      <c r="H859" s="142"/>
      <c r="I859" s="142"/>
      <c r="J859" s="142"/>
      <c r="K859" s="142"/>
      <c r="L859" s="146"/>
      <c r="M859" s="147"/>
      <c r="N859" s="142"/>
      <c r="O859" s="142"/>
      <c r="P859" s="148"/>
      <c r="Q859" s="149"/>
      <c r="R859" s="12"/>
      <c r="S859" s="12"/>
      <c r="T859" s="12"/>
      <c r="U859" s="12"/>
      <c r="V859" s="12"/>
      <c r="W859" s="12"/>
      <c r="X859" s="12"/>
      <c r="Y859" s="12"/>
      <c r="Z859" s="12"/>
      <c r="AA859" s="12"/>
      <c r="AB859" s="12"/>
      <c r="AC859" s="12"/>
      <c r="AD859" s="12"/>
      <c r="AE859" s="12"/>
      <c r="AF859" s="65"/>
      <c r="AG859" s="4" t="s">
        <v>27</v>
      </c>
      <c r="AH859" s="4" t="s">
        <v>27</v>
      </c>
      <c r="AI859" s="24" t="s">
        <v>28</v>
      </c>
      <c r="AJ859" s="7" t="s">
        <v>29</v>
      </c>
      <c r="AK859" s="6" t="s">
        <v>30</v>
      </c>
      <c r="AL859" s="113"/>
      <c r="AM859" s="19" t="s">
        <v>33</v>
      </c>
      <c r="AN859" s="4" t="s">
        <v>27</v>
      </c>
      <c r="AO859" s="9"/>
      <c r="AP859" s="43" t="s">
        <v>34</v>
      </c>
      <c r="AQ859" s="4" t="s">
        <v>27</v>
      </c>
      <c r="AR859" s="44" t="s">
        <v>35</v>
      </c>
      <c r="AS859" s="113"/>
      <c r="AT859" s="21"/>
      <c r="AU859" s="21"/>
      <c r="AV859" s="45"/>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row>
    <row r="860" spans="1:196" x14ac:dyDescent="0.2">
      <c r="A860" s="140"/>
      <c r="B860" s="141"/>
      <c r="C860" s="142"/>
      <c r="D860" s="143"/>
      <c r="E860" s="142"/>
      <c r="F860" s="144"/>
      <c r="G860" s="145"/>
      <c r="H860" s="142"/>
      <c r="I860" s="142"/>
      <c r="J860" s="142"/>
      <c r="K860" s="142"/>
      <c r="L860" s="146"/>
      <c r="M860" s="147"/>
      <c r="N860" s="142"/>
      <c r="O860" s="142"/>
      <c r="P860" s="148"/>
      <c r="Q860" s="149"/>
      <c r="R860" s="12"/>
      <c r="S860" s="12"/>
      <c r="T860" s="12"/>
      <c r="U860" s="12"/>
      <c r="V860" s="12"/>
      <c r="W860" s="12"/>
      <c r="X860" s="12"/>
      <c r="Y860" s="12"/>
      <c r="Z860" s="12"/>
      <c r="AA860" s="12"/>
      <c r="AB860" s="12"/>
      <c r="AC860" s="12"/>
      <c r="AD860" s="12"/>
      <c r="AE860" s="12"/>
      <c r="AF860" s="113"/>
      <c r="AG860" s="18"/>
      <c r="AH860" s="18"/>
      <c r="AI860" s="6"/>
      <c r="AJ860" s="19"/>
      <c r="AK860" s="6"/>
      <c r="AL860" s="113"/>
      <c r="AM860" s="19"/>
      <c r="AN860" s="18"/>
      <c r="AO860" s="12"/>
      <c r="AP860" s="20"/>
      <c r="AQ860" s="18"/>
      <c r="AR860" s="13"/>
      <c r="AS860" s="116"/>
      <c r="AT860" s="21"/>
      <c r="AU860" s="21"/>
      <c r="AV860" s="45"/>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row>
    <row r="861" spans="1:196" x14ac:dyDescent="0.2">
      <c r="A861" s="140"/>
      <c r="B861" s="141"/>
      <c r="C861" s="142"/>
      <c r="D861" s="143"/>
      <c r="E861" s="142"/>
      <c r="F861" s="144"/>
      <c r="G861" s="145"/>
      <c r="H861" s="142"/>
      <c r="I861" s="142"/>
      <c r="J861" s="142"/>
      <c r="K861" s="142"/>
      <c r="L861" s="146"/>
      <c r="M861" s="147"/>
      <c r="N861" s="142"/>
      <c r="O861" s="142"/>
      <c r="P861" s="148"/>
      <c r="Q861" s="149"/>
      <c r="R861" s="12"/>
      <c r="S861" s="12"/>
      <c r="T861" s="12"/>
      <c r="U861" s="12"/>
      <c r="V861" s="12"/>
      <c r="W861" s="12"/>
      <c r="X861" s="12"/>
      <c r="Y861" s="12"/>
      <c r="Z861" s="12"/>
      <c r="AA861" s="12"/>
      <c r="AB861" s="12"/>
      <c r="AC861" s="12"/>
      <c r="AD861" s="12"/>
      <c r="AE861" s="12"/>
      <c r="AF861" s="113">
        <f>(AF853+1)</f>
        <v>44185</v>
      </c>
      <c r="AG861" s="18">
        <f t="shared" ref="AG861:AK876" ca="1" si="328">VLOOKUP($AF861,$A$10:$Q$3625,(AG$1)+1)</f>
        <v>161906.3535</v>
      </c>
      <c r="AH861" s="18">
        <f t="shared" si="328"/>
        <v>150000</v>
      </c>
      <c r="AI861" s="6">
        <f t="shared" ca="1" si="328"/>
        <v>0</v>
      </c>
      <c r="AJ861" s="19">
        <f t="shared" ca="1" si="328"/>
        <v>0</v>
      </c>
      <c r="AK861" s="6">
        <f t="shared" si="328"/>
        <v>1.03</v>
      </c>
      <c r="AL861" s="113">
        <f t="shared" ref="AL861:AL890" si="329">AF861</f>
        <v>44185</v>
      </c>
      <c r="AM861" s="19">
        <f t="shared" ref="AM861:AS876" ca="1" si="330">VLOOKUP($AF861,$A$10:$Q$3625,(AM$1)+1)</f>
        <v>1.07937569</v>
      </c>
      <c r="AN861" s="18">
        <f t="shared" ca="1" si="330"/>
        <v>11906.353499999999</v>
      </c>
      <c r="AO861" s="12">
        <f t="shared" si="330"/>
        <v>0</v>
      </c>
      <c r="AP861" s="20">
        <f t="shared" si="330"/>
        <v>0</v>
      </c>
      <c r="AQ861" s="18">
        <f t="shared" si="330"/>
        <v>0</v>
      </c>
      <c r="AR861" s="13" t="str">
        <f t="shared" si="330"/>
        <v>A+J=</v>
      </c>
      <c r="AS861" s="113">
        <f t="shared" si="330"/>
        <v>44266</v>
      </c>
      <c r="AT861" s="21"/>
      <c r="AU861" s="21"/>
      <c r="AV861" s="45"/>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row>
    <row r="862" spans="1:196" x14ac:dyDescent="0.2">
      <c r="A862" s="140"/>
      <c r="B862" s="141"/>
      <c r="C862" s="142"/>
      <c r="D862" s="143"/>
      <c r="E862" s="142"/>
      <c r="F862" s="144"/>
      <c r="G862" s="145"/>
      <c r="H862" s="142"/>
      <c r="I862" s="142"/>
      <c r="J862" s="142"/>
      <c r="K862" s="142"/>
      <c r="L862" s="146"/>
      <c r="M862" s="147"/>
      <c r="N862" s="142"/>
      <c r="O862" s="142"/>
      <c r="P862" s="148"/>
      <c r="Q862" s="149"/>
      <c r="R862" s="12"/>
      <c r="S862" s="12"/>
      <c r="T862" s="12"/>
      <c r="U862" s="12"/>
      <c r="V862" s="12"/>
      <c r="W862" s="12"/>
      <c r="X862" s="12"/>
      <c r="Y862" s="12"/>
      <c r="Z862" s="12"/>
      <c r="AA862" s="12"/>
      <c r="AB862" s="12"/>
      <c r="AC862" s="12"/>
      <c r="AD862" s="12"/>
      <c r="AE862" s="12"/>
      <c r="AF862" s="113">
        <f t="shared" ref="AF862:AF890" si="331">(AF861+1)</f>
        <v>44186</v>
      </c>
      <c r="AG862" s="18">
        <f t="shared" ca="1" si="328"/>
        <v>161906.3535</v>
      </c>
      <c r="AH862" s="18">
        <f t="shared" si="328"/>
        <v>150000</v>
      </c>
      <c r="AI862" s="6">
        <f t="shared" ca="1" si="328"/>
        <v>1.9000000000000006E-2</v>
      </c>
      <c r="AJ862" s="19">
        <f t="shared" ca="1" si="328"/>
        <v>7.4690000000000005E-5</v>
      </c>
      <c r="AK862" s="6">
        <f t="shared" si="328"/>
        <v>1.03</v>
      </c>
      <c r="AL862" s="113">
        <f t="shared" si="329"/>
        <v>44186</v>
      </c>
      <c r="AM862" s="19">
        <f t="shared" ca="1" si="330"/>
        <v>1.07937569</v>
      </c>
      <c r="AN862" s="18">
        <f t="shared" ca="1" si="330"/>
        <v>11906.353499999999</v>
      </c>
      <c r="AO862" s="12">
        <f t="shared" si="330"/>
        <v>0</v>
      </c>
      <c r="AP862" s="20">
        <f t="shared" si="330"/>
        <v>0</v>
      </c>
      <c r="AQ862" s="18">
        <f t="shared" si="330"/>
        <v>0</v>
      </c>
      <c r="AR862" s="13" t="str">
        <f t="shared" si="330"/>
        <v>A+J=</v>
      </c>
      <c r="AS862" s="113">
        <f t="shared" si="330"/>
        <v>44266</v>
      </c>
      <c r="AT862" s="21"/>
      <c r="AU862" s="21"/>
      <c r="AV862" s="45"/>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row>
    <row r="863" spans="1:196" x14ac:dyDescent="0.2">
      <c r="A863" s="140"/>
      <c r="B863" s="141"/>
      <c r="C863" s="142"/>
      <c r="D863" s="143"/>
      <c r="E863" s="142"/>
      <c r="F863" s="144"/>
      <c r="G863" s="145"/>
      <c r="H863" s="142"/>
      <c r="I863" s="142"/>
      <c r="J863" s="142"/>
      <c r="K863" s="142"/>
      <c r="L863" s="146"/>
      <c r="M863" s="147"/>
      <c r="N863" s="142"/>
      <c r="O863" s="142"/>
      <c r="P863" s="148"/>
      <c r="Q863" s="149"/>
      <c r="R863" s="12"/>
      <c r="S863" s="12"/>
      <c r="T863" s="12"/>
      <c r="U863" s="12"/>
      <c r="V863" s="12"/>
      <c r="W863" s="12"/>
      <c r="X863" s="12"/>
      <c r="Y863" s="12"/>
      <c r="Z863" s="12"/>
      <c r="AA863" s="12"/>
      <c r="AB863" s="12"/>
      <c r="AC863" s="12"/>
      <c r="AD863" s="12"/>
      <c r="AE863" s="12"/>
      <c r="AF863" s="113">
        <f t="shared" si="331"/>
        <v>44187</v>
      </c>
      <c r="AG863" s="18">
        <f t="shared" ca="1" si="328"/>
        <v>161918.8095</v>
      </c>
      <c r="AH863" s="18">
        <f t="shared" si="328"/>
        <v>150000</v>
      </c>
      <c r="AI863" s="6">
        <f t="shared" ca="1" si="328"/>
        <v>1.9000000000000006E-2</v>
      </c>
      <c r="AJ863" s="19">
        <f t="shared" ca="1" si="328"/>
        <v>7.4690000000000005E-5</v>
      </c>
      <c r="AK863" s="6">
        <f t="shared" si="328"/>
        <v>1.03</v>
      </c>
      <c r="AL863" s="113">
        <f t="shared" si="329"/>
        <v>44187</v>
      </c>
      <c r="AM863" s="19">
        <f t="shared" ca="1" si="330"/>
        <v>1.07945873</v>
      </c>
      <c r="AN863" s="18">
        <f t="shared" ca="1" si="330"/>
        <v>11918.809499999999</v>
      </c>
      <c r="AO863" s="12">
        <f t="shared" si="330"/>
        <v>0</v>
      </c>
      <c r="AP863" s="20">
        <f t="shared" si="330"/>
        <v>0</v>
      </c>
      <c r="AQ863" s="18">
        <f t="shared" si="330"/>
        <v>0</v>
      </c>
      <c r="AR863" s="13" t="str">
        <f t="shared" si="330"/>
        <v>A+J=</v>
      </c>
      <c r="AS863" s="113">
        <f t="shared" si="330"/>
        <v>44266</v>
      </c>
      <c r="AT863" s="21"/>
      <c r="AU863" s="21"/>
      <c r="AV863" s="45"/>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row>
    <row r="864" spans="1:196" x14ac:dyDescent="0.2">
      <c r="A864" s="140"/>
      <c r="B864" s="141"/>
      <c r="C864" s="142"/>
      <c r="D864" s="143"/>
      <c r="E864" s="142"/>
      <c r="F864" s="144"/>
      <c r="G864" s="145"/>
      <c r="H864" s="142"/>
      <c r="I864" s="142"/>
      <c r="J864" s="142"/>
      <c r="K864" s="142"/>
      <c r="L864" s="146"/>
      <c r="M864" s="147"/>
      <c r="N864" s="142"/>
      <c r="O864" s="142"/>
      <c r="P864" s="148"/>
      <c r="Q864" s="149"/>
      <c r="R864" s="12"/>
      <c r="S864" s="12"/>
      <c r="T864" s="12"/>
      <c r="U864" s="12"/>
      <c r="V864" s="12"/>
      <c r="W864" s="12"/>
      <c r="X864" s="12"/>
      <c r="Y864" s="12"/>
      <c r="Z864" s="12"/>
      <c r="AA864" s="12"/>
      <c r="AB864" s="12"/>
      <c r="AC864" s="12"/>
      <c r="AD864" s="12"/>
      <c r="AE864" s="12"/>
      <c r="AF864" s="113">
        <f t="shared" si="331"/>
        <v>44188</v>
      </c>
      <c r="AG864" s="18">
        <f t="shared" ca="1" si="328"/>
        <v>161931.26550000001</v>
      </c>
      <c r="AH864" s="18">
        <f t="shared" si="328"/>
        <v>150000</v>
      </c>
      <c r="AI864" s="6">
        <f t="shared" ca="1" si="328"/>
        <v>1.9000000000000006E-2</v>
      </c>
      <c r="AJ864" s="19">
        <f t="shared" ca="1" si="328"/>
        <v>7.4690000000000005E-5</v>
      </c>
      <c r="AK864" s="6">
        <f t="shared" si="328"/>
        <v>1.03</v>
      </c>
      <c r="AL864" s="113">
        <f t="shared" si="329"/>
        <v>44188</v>
      </c>
      <c r="AM864" s="19">
        <f t="shared" ca="1" si="330"/>
        <v>1.0795417700000001</v>
      </c>
      <c r="AN864" s="18">
        <f t="shared" ca="1" si="330"/>
        <v>11931.2655</v>
      </c>
      <c r="AO864" s="12">
        <f t="shared" si="330"/>
        <v>0</v>
      </c>
      <c r="AP864" s="20">
        <f t="shared" si="330"/>
        <v>0</v>
      </c>
      <c r="AQ864" s="18">
        <f t="shared" si="330"/>
        <v>0</v>
      </c>
      <c r="AR864" s="13" t="str">
        <f t="shared" si="330"/>
        <v>A+J=</v>
      </c>
      <c r="AS864" s="113">
        <f t="shared" si="330"/>
        <v>44266</v>
      </c>
      <c r="AT864" s="21"/>
      <c r="AU864" s="21"/>
      <c r="AV864" s="45"/>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row>
    <row r="865" spans="1:196" x14ac:dyDescent="0.2">
      <c r="A865" s="140"/>
      <c r="B865" s="141"/>
      <c r="C865" s="142"/>
      <c r="D865" s="143"/>
      <c r="E865" s="142"/>
      <c r="F865" s="144"/>
      <c r="G865" s="145"/>
      <c r="H865" s="142"/>
      <c r="I865" s="142"/>
      <c r="J865" s="142"/>
      <c r="K865" s="142"/>
      <c r="L865" s="146"/>
      <c r="M865" s="147"/>
      <c r="N865" s="142"/>
      <c r="O865" s="142"/>
      <c r="P865" s="148"/>
      <c r="Q865" s="149"/>
      <c r="R865" s="12"/>
      <c r="S865" s="12"/>
      <c r="T865" s="12"/>
      <c r="U865" s="12"/>
      <c r="V865" s="12"/>
      <c r="W865" s="12"/>
      <c r="X865" s="12"/>
      <c r="Y865" s="12"/>
      <c r="Z865" s="12"/>
      <c r="AA865" s="12"/>
      <c r="AB865" s="12"/>
      <c r="AC865" s="12"/>
      <c r="AD865" s="12"/>
      <c r="AE865" s="12"/>
      <c r="AF865" s="113">
        <f t="shared" si="331"/>
        <v>44189</v>
      </c>
      <c r="AG865" s="18">
        <f t="shared" ca="1" si="328"/>
        <v>161943.723</v>
      </c>
      <c r="AH865" s="18">
        <f t="shared" si="328"/>
        <v>150000</v>
      </c>
      <c r="AI865" s="6">
        <f t="shared" ca="1" si="328"/>
        <v>1.9000000000000006E-2</v>
      </c>
      <c r="AJ865" s="19">
        <f t="shared" ca="1" si="328"/>
        <v>7.4690000000000005E-5</v>
      </c>
      <c r="AK865" s="6">
        <f t="shared" si="328"/>
        <v>1.03</v>
      </c>
      <c r="AL865" s="113">
        <f t="shared" si="329"/>
        <v>44189</v>
      </c>
      <c r="AM865" s="19">
        <f t="shared" ca="1" si="330"/>
        <v>1.07962482</v>
      </c>
      <c r="AN865" s="18">
        <f t="shared" ca="1" si="330"/>
        <v>11943.723</v>
      </c>
      <c r="AO865" s="12">
        <f t="shared" si="330"/>
        <v>0</v>
      </c>
      <c r="AP865" s="20">
        <f t="shared" si="330"/>
        <v>0</v>
      </c>
      <c r="AQ865" s="18">
        <f t="shared" si="330"/>
        <v>0</v>
      </c>
      <c r="AR865" s="13" t="str">
        <f t="shared" si="330"/>
        <v>A+J=</v>
      </c>
      <c r="AS865" s="113">
        <f t="shared" si="330"/>
        <v>44266</v>
      </c>
      <c r="AT865" s="21"/>
      <c r="AU865" s="21"/>
      <c r="AV865" s="45"/>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row>
    <row r="866" spans="1:196" x14ac:dyDescent="0.2">
      <c r="A866" s="140"/>
      <c r="B866" s="141"/>
      <c r="C866" s="142"/>
      <c r="D866" s="143"/>
      <c r="E866" s="142"/>
      <c r="F866" s="144"/>
      <c r="G866" s="145"/>
      <c r="H866" s="142"/>
      <c r="I866" s="142"/>
      <c r="J866" s="142"/>
      <c r="K866" s="142"/>
      <c r="L866" s="146"/>
      <c r="M866" s="147"/>
      <c r="N866" s="142"/>
      <c r="O866" s="142"/>
      <c r="P866" s="148"/>
      <c r="Q866" s="149"/>
      <c r="R866" s="12"/>
      <c r="S866" s="12"/>
      <c r="T866" s="12"/>
      <c r="U866" s="12"/>
      <c r="V866" s="12"/>
      <c r="W866" s="12"/>
      <c r="X866" s="12"/>
      <c r="Y866" s="12"/>
      <c r="Z866" s="12"/>
      <c r="AA866" s="12"/>
      <c r="AB866" s="12"/>
      <c r="AC866" s="12"/>
      <c r="AD866" s="12"/>
      <c r="AE866" s="12"/>
      <c r="AF866" s="113">
        <f t="shared" si="331"/>
        <v>44190</v>
      </c>
      <c r="AG866" s="18">
        <f t="shared" ca="1" si="328"/>
        <v>161956.182</v>
      </c>
      <c r="AH866" s="18">
        <f t="shared" si="328"/>
        <v>150000</v>
      </c>
      <c r="AI866" s="6">
        <f t="shared" ca="1" si="328"/>
        <v>0</v>
      </c>
      <c r="AJ866" s="19">
        <f t="shared" ca="1" si="328"/>
        <v>0</v>
      </c>
      <c r="AK866" s="6">
        <f t="shared" si="328"/>
        <v>1.03</v>
      </c>
      <c r="AL866" s="113">
        <f t="shared" si="329"/>
        <v>44190</v>
      </c>
      <c r="AM866" s="19">
        <f t="shared" ca="1" si="330"/>
        <v>1.07970788</v>
      </c>
      <c r="AN866" s="18">
        <f t="shared" ca="1" si="330"/>
        <v>11956.182000000001</v>
      </c>
      <c r="AO866" s="12">
        <f t="shared" si="330"/>
        <v>0</v>
      </c>
      <c r="AP866" s="20">
        <f t="shared" si="330"/>
        <v>0</v>
      </c>
      <c r="AQ866" s="18">
        <f t="shared" si="330"/>
        <v>0</v>
      </c>
      <c r="AR866" s="13" t="str">
        <f t="shared" si="330"/>
        <v>A+J=</v>
      </c>
      <c r="AS866" s="113">
        <f t="shared" si="330"/>
        <v>44266</v>
      </c>
      <c r="AT866" s="21"/>
      <c r="AU866" s="21"/>
      <c r="AV866" s="45"/>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row>
    <row r="867" spans="1:196" x14ac:dyDescent="0.2">
      <c r="A867" s="140"/>
      <c r="B867" s="141"/>
      <c r="C867" s="142"/>
      <c r="D867" s="143"/>
      <c r="E867" s="142"/>
      <c r="F867" s="144"/>
      <c r="G867" s="145"/>
      <c r="H867" s="142"/>
      <c r="I867" s="142"/>
      <c r="J867" s="142"/>
      <c r="K867" s="142"/>
      <c r="L867" s="146"/>
      <c r="M867" s="147"/>
      <c r="N867" s="142"/>
      <c r="O867" s="142"/>
      <c r="P867" s="148"/>
      <c r="Q867" s="149"/>
      <c r="R867" s="12"/>
      <c r="S867" s="12"/>
      <c r="T867" s="12"/>
      <c r="U867" s="12"/>
      <c r="V867" s="12"/>
      <c r="W867" s="12"/>
      <c r="X867" s="12"/>
      <c r="Y867" s="12"/>
      <c r="Z867" s="12"/>
      <c r="AA867" s="12"/>
      <c r="AB867" s="12"/>
      <c r="AC867" s="12"/>
      <c r="AD867" s="12"/>
      <c r="AE867" s="12"/>
      <c r="AF867" s="113">
        <f t="shared" si="331"/>
        <v>44191</v>
      </c>
      <c r="AG867" s="18">
        <f t="shared" ca="1" si="328"/>
        <v>161956.182</v>
      </c>
      <c r="AH867" s="18">
        <f t="shared" si="328"/>
        <v>150000</v>
      </c>
      <c r="AI867" s="6">
        <f t="shared" ca="1" si="328"/>
        <v>0</v>
      </c>
      <c r="AJ867" s="19">
        <f t="shared" ca="1" si="328"/>
        <v>0</v>
      </c>
      <c r="AK867" s="6">
        <f t="shared" si="328"/>
        <v>1.03</v>
      </c>
      <c r="AL867" s="113">
        <f t="shared" si="329"/>
        <v>44191</v>
      </c>
      <c r="AM867" s="19">
        <f t="shared" ca="1" si="330"/>
        <v>1.07970788</v>
      </c>
      <c r="AN867" s="18">
        <f t="shared" ca="1" si="330"/>
        <v>11956.182000000001</v>
      </c>
      <c r="AO867" s="12">
        <f t="shared" si="330"/>
        <v>0</v>
      </c>
      <c r="AP867" s="20">
        <f t="shared" si="330"/>
        <v>0</v>
      </c>
      <c r="AQ867" s="18">
        <f t="shared" si="330"/>
        <v>0</v>
      </c>
      <c r="AR867" s="13" t="str">
        <f t="shared" si="330"/>
        <v>A+J=</v>
      </c>
      <c r="AS867" s="113">
        <f t="shared" si="330"/>
        <v>44266</v>
      </c>
      <c r="AT867" s="21"/>
      <c r="AU867" s="21"/>
      <c r="AV867" s="45"/>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row>
    <row r="868" spans="1:196" x14ac:dyDescent="0.2">
      <c r="A868" s="140"/>
      <c r="B868" s="141"/>
      <c r="C868" s="142"/>
      <c r="D868" s="143"/>
      <c r="E868" s="142"/>
      <c r="F868" s="144"/>
      <c r="G868" s="145"/>
      <c r="H868" s="142"/>
      <c r="I868" s="142"/>
      <c r="J868" s="142"/>
      <c r="K868" s="142"/>
      <c r="L868" s="146"/>
      <c r="M868" s="147"/>
      <c r="N868" s="142"/>
      <c r="O868" s="142"/>
      <c r="P868" s="148"/>
      <c r="Q868" s="149"/>
      <c r="R868" s="12"/>
      <c r="S868" s="12"/>
      <c r="T868" s="12"/>
      <c r="U868" s="12"/>
      <c r="V868" s="12"/>
      <c r="W868" s="12"/>
      <c r="X868" s="12"/>
      <c r="Y868" s="12"/>
      <c r="Z868" s="12"/>
      <c r="AA868" s="12"/>
      <c r="AB868" s="12"/>
      <c r="AC868" s="12"/>
      <c r="AD868" s="12"/>
      <c r="AE868" s="12"/>
      <c r="AF868" s="113">
        <f t="shared" si="331"/>
        <v>44192</v>
      </c>
      <c r="AG868" s="18">
        <f t="shared" ca="1" si="328"/>
        <v>161956.182</v>
      </c>
      <c r="AH868" s="18">
        <f t="shared" si="328"/>
        <v>150000</v>
      </c>
      <c r="AI868" s="6">
        <f t="shared" ca="1" si="328"/>
        <v>0</v>
      </c>
      <c r="AJ868" s="19">
        <f t="shared" ca="1" si="328"/>
        <v>0</v>
      </c>
      <c r="AK868" s="6">
        <f t="shared" si="328"/>
        <v>1.03</v>
      </c>
      <c r="AL868" s="113">
        <f t="shared" si="329"/>
        <v>44192</v>
      </c>
      <c r="AM868" s="19">
        <f t="shared" ca="1" si="330"/>
        <v>1.07970788</v>
      </c>
      <c r="AN868" s="18">
        <f t="shared" ca="1" si="330"/>
        <v>11956.182000000001</v>
      </c>
      <c r="AO868" s="12">
        <f t="shared" si="330"/>
        <v>0</v>
      </c>
      <c r="AP868" s="20">
        <f t="shared" si="330"/>
        <v>0</v>
      </c>
      <c r="AQ868" s="18">
        <f t="shared" si="330"/>
        <v>0</v>
      </c>
      <c r="AR868" s="13" t="str">
        <f t="shared" si="330"/>
        <v>A+J=</v>
      </c>
      <c r="AS868" s="113">
        <f t="shared" si="330"/>
        <v>44266</v>
      </c>
      <c r="AT868" s="21"/>
      <c r="AU868" s="21"/>
      <c r="AV868" s="45"/>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row>
    <row r="869" spans="1:196" x14ac:dyDescent="0.2">
      <c r="A869" s="140"/>
      <c r="B869" s="141"/>
      <c r="C869" s="142"/>
      <c r="D869" s="143"/>
      <c r="E869" s="142"/>
      <c r="F869" s="144"/>
      <c r="G869" s="145"/>
      <c r="H869" s="142"/>
      <c r="I869" s="142"/>
      <c r="J869" s="142"/>
      <c r="K869" s="142"/>
      <c r="L869" s="146"/>
      <c r="M869" s="147"/>
      <c r="N869" s="142"/>
      <c r="O869" s="142"/>
      <c r="P869" s="148"/>
      <c r="Q869" s="149"/>
      <c r="R869" s="12"/>
      <c r="S869" s="12"/>
      <c r="T869" s="12"/>
      <c r="U869" s="12"/>
      <c r="V869" s="12"/>
      <c r="W869" s="12"/>
      <c r="X869" s="12"/>
      <c r="Y869" s="12"/>
      <c r="Z869" s="12"/>
      <c r="AA869" s="12"/>
      <c r="AB869" s="12"/>
      <c r="AC869" s="12"/>
      <c r="AD869" s="12"/>
      <c r="AE869" s="12"/>
      <c r="AF869" s="113">
        <f t="shared" si="331"/>
        <v>44193</v>
      </c>
      <c r="AG869" s="18">
        <f t="shared" ca="1" si="328"/>
        <v>161956.182</v>
      </c>
      <c r="AH869" s="18">
        <f t="shared" si="328"/>
        <v>150000</v>
      </c>
      <c r="AI869" s="6">
        <f t="shared" ca="1" si="328"/>
        <v>1.9000000000000006E-2</v>
      </c>
      <c r="AJ869" s="19">
        <f t="shared" ca="1" si="328"/>
        <v>7.4690000000000005E-5</v>
      </c>
      <c r="AK869" s="6">
        <f t="shared" si="328"/>
        <v>1.03</v>
      </c>
      <c r="AL869" s="113">
        <f t="shared" si="329"/>
        <v>44193</v>
      </c>
      <c r="AM869" s="19">
        <f t="shared" ca="1" si="330"/>
        <v>1.07970788</v>
      </c>
      <c r="AN869" s="18">
        <f t="shared" ca="1" si="330"/>
        <v>11956.182000000001</v>
      </c>
      <c r="AO869" s="12">
        <f t="shared" si="330"/>
        <v>0</v>
      </c>
      <c r="AP869" s="20">
        <f t="shared" si="330"/>
        <v>0</v>
      </c>
      <c r="AQ869" s="18">
        <f t="shared" si="330"/>
        <v>0</v>
      </c>
      <c r="AR869" s="13" t="str">
        <f t="shared" si="330"/>
        <v>A+J=</v>
      </c>
      <c r="AS869" s="113">
        <f t="shared" si="330"/>
        <v>44266</v>
      </c>
      <c r="AT869" s="21"/>
      <c r="AU869" s="21"/>
      <c r="AV869" s="45"/>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row>
    <row r="870" spans="1:196" x14ac:dyDescent="0.2">
      <c r="A870" s="140"/>
      <c r="B870" s="141"/>
      <c r="C870" s="142"/>
      <c r="D870" s="143"/>
      <c r="E870" s="142"/>
      <c r="F870" s="144"/>
      <c r="G870" s="145"/>
      <c r="H870" s="142"/>
      <c r="I870" s="142"/>
      <c r="J870" s="142"/>
      <c r="K870" s="142"/>
      <c r="L870" s="146"/>
      <c r="M870" s="147"/>
      <c r="N870" s="142"/>
      <c r="O870" s="142"/>
      <c r="P870" s="148"/>
      <c r="Q870" s="149"/>
      <c r="R870" s="12"/>
      <c r="S870" s="12"/>
      <c r="T870" s="12"/>
      <c r="U870" s="12"/>
      <c r="V870" s="12"/>
      <c r="W870" s="12"/>
      <c r="X870" s="12"/>
      <c r="Y870" s="12"/>
      <c r="Z870" s="12"/>
      <c r="AA870" s="12"/>
      <c r="AB870" s="12"/>
      <c r="AC870" s="12"/>
      <c r="AD870" s="12"/>
      <c r="AE870" s="12"/>
      <c r="AF870" s="113">
        <f t="shared" si="331"/>
        <v>44194</v>
      </c>
      <c r="AG870" s="18">
        <f t="shared" ca="1" si="328"/>
        <v>161968.641</v>
      </c>
      <c r="AH870" s="18">
        <f t="shared" si="328"/>
        <v>150000</v>
      </c>
      <c r="AI870" s="6">
        <f t="shared" ca="1" si="328"/>
        <v>1.9000000000000006E-2</v>
      </c>
      <c r="AJ870" s="19">
        <f t="shared" ca="1" si="328"/>
        <v>7.4690000000000005E-5</v>
      </c>
      <c r="AK870" s="6">
        <f t="shared" si="328"/>
        <v>1.03</v>
      </c>
      <c r="AL870" s="113">
        <f t="shared" si="329"/>
        <v>44194</v>
      </c>
      <c r="AM870" s="19">
        <f t="shared" ca="1" si="330"/>
        <v>1.0797909400000001</v>
      </c>
      <c r="AN870" s="18">
        <f t="shared" ca="1" si="330"/>
        <v>11968.641</v>
      </c>
      <c r="AO870" s="12">
        <f t="shared" si="330"/>
        <v>0</v>
      </c>
      <c r="AP870" s="20">
        <f t="shared" si="330"/>
        <v>0</v>
      </c>
      <c r="AQ870" s="18">
        <f t="shared" si="330"/>
        <v>0</v>
      </c>
      <c r="AR870" s="13" t="str">
        <f t="shared" si="330"/>
        <v>A+J=</v>
      </c>
      <c r="AS870" s="113">
        <f t="shared" si="330"/>
        <v>44266</v>
      </c>
      <c r="AT870" s="21"/>
      <c r="AU870" s="21"/>
      <c r="AV870" s="45"/>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row>
    <row r="871" spans="1:196" x14ac:dyDescent="0.2">
      <c r="A871" s="140"/>
      <c r="B871" s="141"/>
      <c r="C871" s="142"/>
      <c r="D871" s="143"/>
      <c r="E871" s="142"/>
      <c r="F871" s="144"/>
      <c r="G871" s="145"/>
      <c r="H871" s="142"/>
      <c r="I871" s="142"/>
      <c r="J871" s="142"/>
      <c r="K871" s="142"/>
      <c r="L871" s="146"/>
      <c r="M871" s="147"/>
      <c r="N871" s="142"/>
      <c r="O871" s="142"/>
      <c r="P871" s="148"/>
      <c r="Q871" s="149"/>
      <c r="R871" s="12"/>
      <c r="S871" s="12"/>
      <c r="T871" s="12"/>
      <c r="U871" s="12"/>
      <c r="V871" s="12"/>
      <c r="W871" s="12"/>
      <c r="X871" s="12"/>
      <c r="Y871" s="12"/>
      <c r="Z871" s="12"/>
      <c r="AA871" s="12"/>
      <c r="AB871" s="12"/>
      <c r="AC871" s="12"/>
      <c r="AD871" s="12"/>
      <c r="AE871" s="12"/>
      <c r="AF871" s="113">
        <f t="shared" si="331"/>
        <v>44195</v>
      </c>
      <c r="AG871" s="18">
        <f t="shared" ca="1" si="328"/>
        <v>161981.10149999999</v>
      </c>
      <c r="AH871" s="18">
        <f t="shared" si="328"/>
        <v>150000</v>
      </c>
      <c r="AI871" s="6">
        <f t="shared" ca="1" si="328"/>
        <v>1.9000000000000006E-2</v>
      </c>
      <c r="AJ871" s="19">
        <f t="shared" ca="1" si="328"/>
        <v>7.4690000000000005E-5</v>
      </c>
      <c r="AK871" s="6">
        <f t="shared" si="328"/>
        <v>1.03</v>
      </c>
      <c r="AL871" s="113">
        <f t="shared" si="329"/>
        <v>44195</v>
      </c>
      <c r="AM871" s="19">
        <f t="shared" ca="1" si="330"/>
        <v>1.0798740099999999</v>
      </c>
      <c r="AN871" s="18">
        <f t="shared" ca="1" si="330"/>
        <v>11981.101500000001</v>
      </c>
      <c r="AO871" s="12">
        <f t="shared" si="330"/>
        <v>0</v>
      </c>
      <c r="AP871" s="20">
        <f t="shared" si="330"/>
        <v>0</v>
      </c>
      <c r="AQ871" s="18">
        <f t="shared" si="330"/>
        <v>0</v>
      </c>
      <c r="AR871" s="13" t="str">
        <f t="shared" si="330"/>
        <v>A+J=</v>
      </c>
      <c r="AS871" s="113">
        <f t="shared" si="330"/>
        <v>44266</v>
      </c>
      <c r="AT871" s="21"/>
      <c r="AU871" s="21"/>
      <c r="AV871" s="45"/>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row>
    <row r="872" spans="1:196" x14ac:dyDescent="0.2">
      <c r="A872" s="140"/>
      <c r="B872" s="141"/>
      <c r="C872" s="142"/>
      <c r="D872" s="143"/>
      <c r="E872" s="142"/>
      <c r="F872" s="144"/>
      <c r="G872" s="145"/>
      <c r="H872" s="142"/>
      <c r="I872" s="142"/>
      <c r="J872" s="142"/>
      <c r="K872" s="142"/>
      <c r="L872" s="146"/>
      <c r="M872" s="147"/>
      <c r="N872" s="142"/>
      <c r="O872" s="142"/>
      <c r="P872" s="148"/>
      <c r="Q872" s="149"/>
      <c r="R872" s="12"/>
      <c r="S872" s="12"/>
      <c r="T872" s="12"/>
      <c r="U872" s="12"/>
      <c r="V872" s="12"/>
      <c r="W872" s="12"/>
      <c r="X872" s="12"/>
      <c r="Y872" s="12"/>
      <c r="Z872" s="12"/>
      <c r="AA872" s="12"/>
      <c r="AB872" s="12"/>
      <c r="AC872" s="12"/>
      <c r="AD872" s="12"/>
      <c r="AE872" s="12"/>
      <c r="AF872" s="113">
        <f t="shared" si="331"/>
        <v>44196</v>
      </c>
      <c r="AG872" s="18">
        <f t="shared" ca="1" si="328"/>
        <v>161993.56349999999</v>
      </c>
      <c r="AH872" s="18">
        <f t="shared" si="328"/>
        <v>150000</v>
      </c>
      <c r="AI872" s="6">
        <f t="shared" ca="1" si="328"/>
        <v>1.9000000000000006E-2</v>
      </c>
      <c r="AJ872" s="19">
        <f t="shared" ca="1" si="328"/>
        <v>7.4690000000000005E-5</v>
      </c>
      <c r="AK872" s="6">
        <f t="shared" si="328"/>
        <v>1.03</v>
      </c>
      <c r="AL872" s="113">
        <f t="shared" si="329"/>
        <v>44196</v>
      </c>
      <c r="AM872" s="19">
        <f t="shared" ca="1" si="330"/>
        <v>1.07995709</v>
      </c>
      <c r="AN872" s="18">
        <f t="shared" ca="1" si="330"/>
        <v>11993.5635</v>
      </c>
      <c r="AO872" s="12">
        <f t="shared" si="330"/>
        <v>0</v>
      </c>
      <c r="AP872" s="20">
        <f t="shared" si="330"/>
        <v>0</v>
      </c>
      <c r="AQ872" s="18">
        <f t="shared" si="330"/>
        <v>0</v>
      </c>
      <c r="AR872" s="13" t="str">
        <f t="shared" si="330"/>
        <v>A+J=</v>
      </c>
      <c r="AS872" s="113">
        <f t="shared" si="330"/>
        <v>44266</v>
      </c>
      <c r="AT872" s="21"/>
      <c r="AU872" s="21"/>
      <c r="AV872" s="45"/>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row>
    <row r="873" spans="1:196" x14ac:dyDescent="0.2">
      <c r="A873" s="140"/>
      <c r="B873" s="141"/>
      <c r="C873" s="142"/>
      <c r="D873" s="143"/>
      <c r="E873" s="142"/>
      <c r="F873" s="144"/>
      <c r="G873" s="145"/>
      <c r="H873" s="142"/>
      <c r="I873" s="142"/>
      <c r="J873" s="142"/>
      <c r="K873" s="142"/>
      <c r="L873" s="146"/>
      <c r="M873" s="147"/>
      <c r="N873" s="142"/>
      <c r="O873" s="142"/>
      <c r="P873" s="148"/>
      <c r="Q873" s="149"/>
      <c r="R873" s="12"/>
      <c r="S873" s="12"/>
      <c r="T873" s="12"/>
      <c r="U873" s="12"/>
      <c r="V873" s="12"/>
      <c r="W873" s="12"/>
      <c r="X873" s="12"/>
      <c r="Y873" s="12"/>
      <c r="Z873" s="12"/>
      <c r="AA873" s="12"/>
      <c r="AB873" s="12"/>
      <c r="AC873" s="12"/>
      <c r="AD873" s="12"/>
      <c r="AE873" s="12"/>
      <c r="AF873" s="113">
        <f t="shared" si="331"/>
        <v>44197</v>
      </c>
      <c r="AG873" s="18">
        <f t="shared" ca="1" si="328"/>
        <v>162006.02549999999</v>
      </c>
      <c r="AH873" s="18">
        <f t="shared" si="328"/>
        <v>150000</v>
      </c>
      <c r="AI873" s="6">
        <f t="shared" ca="1" si="328"/>
        <v>0</v>
      </c>
      <c r="AJ873" s="19">
        <f t="shared" ca="1" si="328"/>
        <v>0</v>
      </c>
      <c r="AK873" s="6">
        <f t="shared" si="328"/>
        <v>1.03</v>
      </c>
      <c r="AL873" s="113">
        <f t="shared" si="329"/>
        <v>44197</v>
      </c>
      <c r="AM873" s="19">
        <f t="shared" ca="1" si="330"/>
        <v>1.08004017</v>
      </c>
      <c r="AN873" s="18">
        <f t="shared" ca="1" si="330"/>
        <v>12006.0255</v>
      </c>
      <c r="AO873" s="12">
        <f t="shared" si="330"/>
        <v>0</v>
      </c>
      <c r="AP873" s="20">
        <f t="shared" si="330"/>
        <v>0</v>
      </c>
      <c r="AQ873" s="18">
        <f t="shared" si="330"/>
        <v>0</v>
      </c>
      <c r="AR873" s="13" t="str">
        <f t="shared" si="330"/>
        <v>A+J=</v>
      </c>
      <c r="AS873" s="113">
        <f t="shared" si="330"/>
        <v>44266</v>
      </c>
      <c r="AT873" s="21"/>
      <c r="AU873" s="21"/>
      <c r="AV873" s="45"/>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row>
    <row r="874" spans="1:196" x14ac:dyDescent="0.2">
      <c r="A874" s="140"/>
      <c r="B874" s="141"/>
      <c r="C874" s="142"/>
      <c r="D874" s="143"/>
      <c r="E874" s="142"/>
      <c r="F874" s="144"/>
      <c r="G874" s="145"/>
      <c r="H874" s="142"/>
      <c r="I874" s="142"/>
      <c r="J874" s="142"/>
      <c r="K874" s="142"/>
      <c r="L874" s="146"/>
      <c r="M874" s="147"/>
      <c r="N874" s="142"/>
      <c r="O874" s="142"/>
      <c r="P874" s="148"/>
      <c r="Q874" s="149"/>
      <c r="R874" s="12"/>
      <c r="S874" s="12"/>
      <c r="T874" s="12"/>
      <c r="U874" s="12"/>
      <c r="V874" s="12"/>
      <c r="W874" s="12"/>
      <c r="X874" s="12"/>
      <c r="Y874" s="12"/>
      <c r="Z874" s="12"/>
      <c r="AA874" s="12"/>
      <c r="AB874" s="12"/>
      <c r="AC874" s="12"/>
      <c r="AD874" s="12"/>
      <c r="AE874" s="12"/>
      <c r="AF874" s="113">
        <f t="shared" si="331"/>
        <v>44198</v>
      </c>
      <c r="AG874" s="18">
        <f t="shared" ca="1" si="328"/>
        <v>162006.02549999999</v>
      </c>
      <c r="AH874" s="18">
        <f t="shared" si="328"/>
        <v>150000</v>
      </c>
      <c r="AI874" s="6">
        <f t="shared" ca="1" si="328"/>
        <v>0</v>
      </c>
      <c r="AJ874" s="19">
        <f t="shared" ca="1" si="328"/>
        <v>0</v>
      </c>
      <c r="AK874" s="6">
        <f t="shared" si="328"/>
        <v>1.03</v>
      </c>
      <c r="AL874" s="113">
        <f t="shared" si="329"/>
        <v>44198</v>
      </c>
      <c r="AM874" s="19">
        <f t="shared" ca="1" si="330"/>
        <v>1.08004017</v>
      </c>
      <c r="AN874" s="18">
        <f t="shared" ca="1" si="330"/>
        <v>12006.0255</v>
      </c>
      <c r="AO874" s="12">
        <f t="shared" si="330"/>
        <v>0</v>
      </c>
      <c r="AP874" s="20">
        <f t="shared" si="330"/>
        <v>0</v>
      </c>
      <c r="AQ874" s="18">
        <f t="shared" si="330"/>
        <v>0</v>
      </c>
      <c r="AR874" s="13" t="str">
        <f t="shared" si="330"/>
        <v>A+J=</v>
      </c>
      <c r="AS874" s="113">
        <f t="shared" si="330"/>
        <v>44266</v>
      </c>
      <c r="AT874" s="21"/>
      <c r="AU874" s="21"/>
      <c r="AV874" s="45"/>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row>
    <row r="875" spans="1:196" x14ac:dyDescent="0.2">
      <c r="A875" s="140"/>
      <c r="B875" s="141"/>
      <c r="C875" s="142"/>
      <c r="D875" s="143"/>
      <c r="E875" s="142"/>
      <c r="F875" s="144"/>
      <c r="G875" s="145"/>
      <c r="H875" s="142"/>
      <c r="I875" s="142"/>
      <c r="J875" s="142"/>
      <c r="K875" s="142"/>
      <c r="L875" s="146"/>
      <c r="M875" s="147"/>
      <c r="N875" s="142"/>
      <c r="O875" s="142"/>
      <c r="P875" s="148"/>
      <c r="Q875" s="149"/>
      <c r="R875" s="12"/>
      <c r="S875" s="12"/>
      <c r="T875" s="12"/>
      <c r="U875" s="12"/>
      <c r="V875" s="12"/>
      <c r="W875" s="12"/>
      <c r="X875" s="12"/>
      <c r="Y875" s="12"/>
      <c r="Z875" s="12"/>
      <c r="AA875" s="12"/>
      <c r="AB875" s="12"/>
      <c r="AC875" s="12"/>
      <c r="AD875" s="12"/>
      <c r="AE875" s="12"/>
      <c r="AF875" s="113">
        <f t="shared" si="331"/>
        <v>44199</v>
      </c>
      <c r="AG875" s="18">
        <f t="shared" ca="1" si="328"/>
        <v>162006.02549999999</v>
      </c>
      <c r="AH875" s="18">
        <f t="shared" si="328"/>
        <v>150000</v>
      </c>
      <c r="AI875" s="6">
        <f t="shared" ca="1" si="328"/>
        <v>0</v>
      </c>
      <c r="AJ875" s="19">
        <f t="shared" ca="1" si="328"/>
        <v>0</v>
      </c>
      <c r="AK875" s="6">
        <f t="shared" si="328"/>
        <v>1.03</v>
      </c>
      <c r="AL875" s="113">
        <f t="shared" si="329"/>
        <v>44199</v>
      </c>
      <c r="AM875" s="19">
        <f t="shared" ca="1" si="330"/>
        <v>1.08004017</v>
      </c>
      <c r="AN875" s="18">
        <f t="shared" ca="1" si="330"/>
        <v>12006.0255</v>
      </c>
      <c r="AO875" s="12">
        <f t="shared" si="330"/>
        <v>0</v>
      </c>
      <c r="AP875" s="20">
        <f t="shared" si="330"/>
        <v>0</v>
      </c>
      <c r="AQ875" s="18">
        <f t="shared" si="330"/>
        <v>0</v>
      </c>
      <c r="AR875" s="13" t="str">
        <f t="shared" si="330"/>
        <v>A+J=</v>
      </c>
      <c r="AS875" s="113">
        <f t="shared" si="330"/>
        <v>44266</v>
      </c>
      <c r="AT875" s="21"/>
      <c r="AU875" s="21"/>
      <c r="AV875" s="45"/>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row>
    <row r="876" spans="1:196" x14ac:dyDescent="0.2">
      <c r="A876" s="140"/>
      <c r="B876" s="141"/>
      <c r="C876" s="142"/>
      <c r="D876" s="143"/>
      <c r="E876" s="142"/>
      <c r="F876" s="144"/>
      <c r="G876" s="145"/>
      <c r="H876" s="142"/>
      <c r="I876" s="142"/>
      <c r="J876" s="142"/>
      <c r="K876" s="142"/>
      <c r="L876" s="146"/>
      <c r="M876" s="147"/>
      <c r="N876" s="142"/>
      <c r="O876" s="142"/>
      <c r="P876" s="148"/>
      <c r="Q876" s="149"/>
      <c r="R876" s="12"/>
      <c r="S876" s="12"/>
      <c r="T876" s="12"/>
      <c r="U876" s="12"/>
      <c r="V876" s="12"/>
      <c r="W876" s="12"/>
      <c r="X876" s="12"/>
      <c r="Y876" s="12"/>
      <c r="Z876" s="12"/>
      <c r="AA876" s="12"/>
      <c r="AB876" s="12"/>
      <c r="AC876" s="12"/>
      <c r="AD876" s="12"/>
      <c r="AE876" s="12"/>
      <c r="AF876" s="113">
        <f t="shared" si="331"/>
        <v>44200</v>
      </c>
      <c r="AG876" s="18">
        <f t="shared" ca="1" si="328"/>
        <v>162006.02549999999</v>
      </c>
      <c r="AH876" s="18">
        <f t="shared" si="328"/>
        <v>150000</v>
      </c>
      <c r="AI876" s="6">
        <f t="shared" ca="1" si="328"/>
        <v>1.9000000000000006E-2</v>
      </c>
      <c r="AJ876" s="19">
        <f t="shared" ca="1" si="328"/>
        <v>7.4690000000000005E-5</v>
      </c>
      <c r="AK876" s="6">
        <f t="shared" si="328"/>
        <v>1.03</v>
      </c>
      <c r="AL876" s="113">
        <f t="shared" si="329"/>
        <v>44200</v>
      </c>
      <c r="AM876" s="19">
        <f t="shared" ca="1" si="330"/>
        <v>1.08004017</v>
      </c>
      <c r="AN876" s="18">
        <f t="shared" ca="1" si="330"/>
        <v>12006.0255</v>
      </c>
      <c r="AO876" s="12">
        <f t="shared" si="330"/>
        <v>0</v>
      </c>
      <c r="AP876" s="20">
        <f t="shared" si="330"/>
        <v>0</v>
      </c>
      <c r="AQ876" s="18">
        <f t="shared" si="330"/>
        <v>0</v>
      </c>
      <c r="AR876" s="13" t="str">
        <f t="shared" si="330"/>
        <v>A+J=</v>
      </c>
      <c r="AS876" s="113">
        <f t="shared" si="330"/>
        <v>44266</v>
      </c>
      <c r="AT876" s="21"/>
      <c r="AU876" s="21"/>
      <c r="AV876" s="45"/>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row>
    <row r="877" spans="1:196" x14ac:dyDescent="0.2">
      <c r="A877" s="140"/>
      <c r="B877" s="141"/>
      <c r="C877" s="142"/>
      <c r="D877" s="143"/>
      <c r="E877" s="142"/>
      <c r="F877" s="144"/>
      <c r="G877" s="145"/>
      <c r="H877" s="142"/>
      <c r="I877" s="142"/>
      <c r="J877" s="142"/>
      <c r="K877" s="142"/>
      <c r="L877" s="146"/>
      <c r="M877" s="147"/>
      <c r="N877" s="142"/>
      <c r="O877" s="142"/>
      <c r="P877" s="148"/>
      <c r="Q877" s="149"/>
      <c r="R877" s="12"/>
      <c r="S877" s="12"/>
      <c r="T877" s="12"/>
      <c r="U877" s="12"/>
      <c r="V877" s="12"/>
      <c r="W877" s="12"/>
      <c r="X877" s="12"/>
      <c r="Y877" s="12"/>
      <c r="Z877" s="12"/>
      <c r="AA877" s="12"/>
      <c r="AB877" s="12"/>
      <c r="AC877" s="12"/>
      <c r="AD877" s="12"/>
      <c r="AE877" s="12"/>
      <c r="AF877" s="113">
        <f t="shared" si="331"/>
        <v>44201</v>
      </c>
      <c r="AG877" s="18">
        <f t="shared" ref="AG877:AK890" ca="1" si="332">VLOOKUP($AF877,$A$10:$Q$3625,(AG$1)+1)</f>
        <v>162018.489</v>
      </c>
      <c r="AH877" s="18">
        <f t="shared" si="332"/>
        <v>150000</v>
      </c>
      <c r="AI877" s="6">
        <f t="shared" ca="1" si="332"/>
        <v>1.9000000000000006E-2</v>
      </c>
      <c r="AJ877" s="19">
        <f t="shared" ca="1" si="332"/>
        <v>7.4690000000000005E-5</v>
      </c>
      <c r="AK877" s="6">
        <f t="shared" si="332"/>
        <v>1.03</v>
      </c>
      <c r="AL877" s="113">
        <f t="shared" si="329"/>
        <v>44201</v>
      </c>
      <c r="AM877" s="19">
        <f t="shared" ref="AM877:AS890" ca="1" si="333">VLOOKUP($AF877,$A$10:$Q$3625,(AM$1)+1)</f>
        <v>1.0801232599999999</v>
      </c>
      <c r="AN877" s="18">
        <f t="shared" ca="1" si="333"/>
        <v>12018.489</v>
      </c>
      <c r="AO877" s="12">
        <f t="shared" si="333"/>
        <v>0</v>
      </c>
      <c r="AP877" s="20">
        <f t="shared" si="333"/>
        <v>0</v>
      </c>
      <c r="AQ877" s="18">
        <f t="shared" si="333"/>
        <v>0</v>
      </c>
      <c r="AR877" s="13" t="str">
        <f t="shared" si="333"/>
        <v>A+J=</v>
      </c>
      <c r="AS877" s="113">
        <f t="shared" si="333"/>
        <v>44266</v>
      </c>
      <c r="AT877" s="21"/>
      <c r="AU877" s="21"/>
      <c r="AV877" s="45"/>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row>
    <row r="878" spans="1:196" x14ac:dyDescent="0.2">
      <c r="A878" s="140"/>
      <c r="B878" s="141"/>
      <c r="C878" s="142"/>
      <c r="D878" s="143"/>
      <c r="E878" s="142"/>
      <c r="F878" s="144"/>
      <c r="G878" s="145"/>
      <c r="H878" s="142"/>
      <c r="I878" s="142"/>
      <c r="J878" s="142"/>
      <c r="K878" s="142"/>
      <c r="L878" s="146"/>
      <c r="M878" s="147"/>
      <c r="N878" s="142"/>
      <c r="O878" s="142"/>
      <c r="P878" s="148"/>
      <c r="Q878" s="149"/>
      <c r="R878" s="12"/>
      <c r="S878" s="12"/>
      <c r="T878" s="12"/>
      <c r="U878" s="12"/>
      <c r="V878" s="12"/>
      <c r="W878" s="12"/>
      <c r="X878" s="12"/>
      <c r="Y878" s="12"/>
      <c r="Z878" s="12"/>
      <c r="AA878" s="12"/>
      <c r="AB878" s="12"/>
      <c r="AC878" s="12"/>
      <c r="AD878" s="12"/>
      <c r="AE878" s="12"/>
      <c r="AF878" s="113">
        <f t="shared" si="331"/>
        <v>44202</v>
      </c>
      <c r="AG878" s="18">
        <f t="shared" ca="1" si="332"/>
        <v>162030.95250000001</v>
      </c>
      <c r="AH878" s="18">
        <f t="shared" si="332"/>
        <v>150000</v>
      </c>
      <c r="AI878" s="6">
        <f t="shared" ca="1" si="332"/>
        <v>1.9000000000000006E-2</v>
      </c>
      <c r="AJ878" s="19">
        <f t="shared" ca="1" si="332"/>
        <v>7.4690000000000005E-5</v>
      </c>
      <c r="AK878" s="6">
        <f t="shared" si="332"/>
        <v>1.03</v>
      </c>
      <c r="AL878" s="113">
        <f t="shared" si="329"/>
        <v>44202</v>
      </c>
      <c r="AM878" s="19">
        <f t="shared" ca="1" si="333"/>
        <v>1.0802063500000001</v>
      </c>
      <c r="AN878" s="18">
        <f t="shared" ca="1" si="333"/>
        <v>12030.952499999999</v>
      </c>
      <c r="AO878" s="12">
        <f t="shared" si="333"/>
        <v>0</v>
      </c>
      <c r="AP878" s="20">
        <f t="shared" si="333"/>
        <v>0</v>
      </c>
      <c r="AQ878" s="18">
        <f t="shared" si="333"/>
        <v>0</v>
      </c>
      <c r="AR878" s="13" t="str">
        <f t="shared" si="333"/>
        <v>A+J=</v>
      </c>
      <c r="AS878" s="113">
        <f t="shared" si="333"/>
        <v>44266</v>
      </c>
      <c r="AT878" s="21"/>
      <c r="AU878" s="21"/>
      <c r="AV878" s="45"/>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row>
    <row r="879" spans="1:196" x14ac:dyDescent="0.2">
      <c r="A879" s="140"/>
      <c r="B879" s="141"/>
      <c r="C879" s="142"/>
      <c r="D879" s="143"/>
      <c r="E879" s="142"/>
      <c r="F879" s="144"/>
      <c r="G879" s="145"/>
      <c r="H879" s="142"/>
      <c r="I879" s="142"/>
      <c r="J879" s="142"/>
      <c r="K879" s="142"/>
      <c r="L879" s="146"/>
      <c r="M879" s="147"/>
      <c r="N879" s="142"/>
      <c r="O879" s="142"/>
      <c r="P879" s="148"/>
      <c r="Q879" s="149"/>
      <c r="R879" s="12"/>
      <c r="S879" s="12"/>
      <c r="T879" s="12"/>
      <c r="U879" s="12"/>
      <c r="V879" s="12"/>
      <c r="W879" s="12"/>
      <c r="X879" s="12"/>
      <c r="Y879" s="12"/>
      <c r="Z879" s="12"/>
      <c r="AA879" s="12"/>
      <c r="AB879" s="12"/>
      <c r="AC879" s="12"/>
      <c r="AD879" s="12"/>
      <c r="AE879" s="12"/>
      <c r="AF879" s="113">
        <f t="shared" si="331"/>
        <v>44203</v>
      </c>
      <c r="AG879" s="18">
        <f t="shared" ca="1" si="332"/>
        <v>162043.41750000001</v>
      </c>
      <c r="AH879" s="18">
        <f t="shared" si="332"/>
        <v>150000</v>
      </c>
      <c r="AI879" s="6">
        <f t="shared" ca="1" si="332"/>
        <v>1.9000000000000006E-2</v>
      </c>
      <c r="AJ879" s="19">
        <f t="shared" ca="1" si="332"/>
        <v>7.4690000000000005E-5</v>
      </c>
      <c r="AK879" s="6">
        <f t="shared" si="332"/>
        <v>1.03</v>
      </c>
      <c r="AL879" s="113">
        <f t="shared" si="329"/>
        <v>44203</v>
      </c>
      <c r="AM879" s="19">
        <f t="shared" ca="1" si="333"/>
        <v>1.08028945</v>
      </c>
      <c r="AN879" s="18">
        <f t="shared" ca="1" si="333"/>
        <v>12043.4175</v>
      </c>
      <c r="AO879" s="12">
        <f t="shared" si="333"/>
        <v>0</v>
      </c>
      <c r="AP879" s="20">
        <f t="shared" si="333"/>
        <v>0</v>
      </c>
      <c r="AQ879" s="18">
        <f t="shared" si="333"/>
        <v>0</v>
      </c>
      <c r="AR879" s="13" t="str">
        <f t="shared" si="333"/>
        <v>A+J=</v>
      </c>
      <c r="AS879" s="113">
        <f t="shared" si="333"/>
        <v>44266</v>
      </c>
      <c r="AT879" s="21"/>
      <c r="AU879" s="21"/>
      <c r="AV879" s="45"/>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row>
    <row r="880" spans="1:196" x14ac:dyDescent="0.2">
      <c r="A880" s="140"/>
      <c r="B880" s="141"/>
      <c r="C880" s="142"/>
      <c r="D880" s="143"/>
      <c r="E880" s="142"/>
      <c r="F880" s="144"/>
      <c r="G880" s="145"/>
      <c r="H880" s="142"/>
      <c r="I880" s="142"/>
      <c r="J880" s="142"/>
      <c r="K880" s="142"/>
      <c r="L880" s="146"/>
      <c r="M880" s="147"/>
      <c r="N880" s="142"/>
      <c r="O880" s="142"/>
      <c r="P880" s="148"/>
      <c r="Q880" s="149"/>
      <c r="R880" s="12"/>
      <c r="S880" s="12"/>
      <c r="T880" s="12"/>
      <c r="U880" s="12"/>
      <c r="V880" s="12"/>
      <c r="W880" s="12"/>
      <c r="X880" s="12"/>
      <c r="Y880" s="12"/>
      <c r="Z880" s="12"/>
      <c r="AA880" s="12"/>
      <c r="AB880" s="12"/>
      <c r="AC880" s="12"/>
      <c r="AD880" s="12"/>
      <c r="AE880" s="12"/>
      <c r="AF880" s="113">
        <f t="shared" si="331"/>
        <v>44204</v>
      </c>
      <c r="AG880" s="18">
        <f t="shared" ca="1" si="332"/>
        <v>162055.88399999999</v>
      </c>
      <c r="AH880" s="18">
        <f t="shared" si="332"/>
        <v>150000</v>
      </c>
      <c r="AI880" s="6">
        <f t="shared" ca="1" si="332"/>
        <v>1.9000000000000006E-2</v>
      </c>
      <c r="AJ880" s="19">
        <f t="shared" ca="1" si="332"/>
        <v>7.4690000000000005E-5</v>
      </c>
      <c r="AK880" s="6">
        <f t="shared" si="332"/>
        <v>1.03</v>
      </c>
      <c r="AL880" s="113">
        <f t="shared" si="329"/>
        <v>44204</v>
      </c>
      <c r="AM880" s="19">
        <f t="shared" ca="1" si="333"/>
        <v>1.08037256</v>
      </c>
      <c r="AN880" s="18">
        <f t="shared" ca="1" si="333"/>
        <v>12055.884</v>
      </c>
      <c r="AO880" s="12">
        <f t="shared" si="333"/>
        <v>0</v>
      </c>
      <c r="AP880" s="20">
        <f t="shared" si="333"/>
        <v>0</v>
      </c>
      <c r="AQ880" s="18">
        <f t="shared" si="333"/>
        <v>0</v>
      </c>
      <c r="AR880" s="13" t="str">
        <f t="shared" si="333"/>
        <v>A+J=</v>
      </c>
      <c r="AS880" s="113">
        <f t="shared" si="333"/>
        <v>44266</v>
      </c>
      <c r="AT880" s="21"/>
      <c r="AU880" s="21"/>
      <c r="AV880" s="45"/>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row>
    <row r="881" spans="1:199" x14ac:dyDescent="0.2">
      <c r="A881" s="140"/>
      <c r="B881" s="141"/>
      <c r="C881" s="142"/>
      <c r="D881" s="143"/>
      <c r="E881" s="142"/>
      <c r="F881" s="144"/>
      <c r="G881" s="145"/>
      <c r="H881" s="142"/>
      <c r="I881" s="142"/>
      <c r="J881" s="142"/>
      <c r="K881" s="142"/>
      <c r="L881" s="146"/>
      <c r="M881" s="147"/>
      <c r="N881" s="142"/>
      <c r="O881" s="142"/>
      <c r="P881" s="148"/>
      <c r="Q881" s="149"/>
      <c r="R881" s="12"/>
      <c r="S881" s="12"/>
      <c r="T881" s="12"/>
      <c r="U881" s="12"/>
      <c r="V881" s="12"/>
      <c r="W881" s="12"/>
      <c r="X881" s="12"/>
      <c r="Y881" s="12"/>
      <c r="Z881" s="12"/>
      <c r="AA881" s="12"/>
      <c r="AB881" s="12"/>
      <c r="AC881" s="12"/>
      <c r="AD881" s="12"/>
      <c r="AE881" s="12"/>
      <c r="AF881" s="113">
        <f t="shared" si="331"/>
        <v>44205</v>
      </c>
      <c r="AG881" s="18">
        <f t="shared" ca="1" si="332"/>
        <v>162068.3505</v>
      </c>
      <c r="AH881" s="18">
        <f t="shared" si="332"/>
        <v>150000</v>
      </c>
      <c r="AI881" s="6">
        <f t="shared" ca="1" si="332"/>
        <v>0</v>
      </c>
      <c r="AJ881" s="19">
        <f t="shared" ca="1" si="332"/>
        <v>0</v>
      </c>
      <c r="AK881" s="6">
        <f t="shared" si="332"/>
        <v>1.03</v>
      </c>
      <c r="AL881" s="113">
        <f t="shared" si="329"/>
        <v>44205</v>
      </c>
      <c r="AM881" s="19">
        <f t="shared" ca="1" si="333"/>
        <v>1.0804556700000001</v>
      </c>
      <c r="AN881" s="18">
        <f t="shared" ca="1" si="333"/>
        <v>12068.3505</v>
      </c>
      <c r="AO881" s="12">
        <f t="shared" si="333"/>
        <v>0</v>
      </c>
      <c r="AP881" s="20">
        <f t="shared" si="333"/>
        <v>0</v>
      </c>
      <c r="AQ881" s="18">
        <f t="shared" si="333"/>
        <v>0</v>
      </c>
      <c r="AR881" s="13" t="str">
        <f t="shared" si="333"/>
        <v>A+J=</v>
      </c>
      <c r="AS881" s="113">
        <f t="shared" si="333"/>
        <v>44266</v>
      </c>
      <c r="AT881" s="21"/>
      <c r="AU881" s="21"/>
      <c r="AV881" s="45"/>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row>
    <row r="882" spans="1:199" x14ac:dyDescent="0.2">
      <c r="A882" s="140"/>
      <c r="B882" s="141"/>
      <c r="C882" s="142"/>
      <c r="D882" s="143"/>
      <c r="E882" s="142"/>
      <c r="F882" s="144"/>
      <c r="G882" s="145"/>
      <c r="H882" s="142"/>
      <c r="I882" s="142"/>
      <c r="J882" s="142"/>
      <c r="K882" s="142"/>
      <c r="L882" s="146"/>
      <c r="M882" s="147"/>
      <c r="N882" s="142"/>
      <c r="O882" s="142"/>
      <c r="P882" s="148"/>
      <c r="Q882" s="149"/>
      <c r="R882" s="12"/>
      <c r="S882" s="12"/>
      <c r="T882" s="12"/>
      <c r="U882" s="12"/>
      <c r="V882" s="12"/>
      <c r="W882" s="12"/>
      <c r="X882" s="12"/>
      <c r="Y882" s="12"/>
      <c r="Z882" s="12"/>
      <c r="AA882" s="12"/>
      <c r="AB882" s="12"/>
      <c r="AC882" s="12"/>
      <c r="AD882" s="12"/>
      <c r="AE882" s="12"/>
      <c r="AF882" s="113">
        <f t="shared" si="331"/>
        <v>44206</v>
      </c>
      <c r="AG882" s="18">
        <f t="shared" ca="1" si="332"/>
        <v>162068.3505</v>
      </c>
      <c r="AH882" s="18">
        <f t="shared" si="332"/>
        <v>150000</v>
      </c>
      <c r="AI882" s="6">
        <f t="shared" ca="1" si="332"/>
        <v>0</v>
      </c>
      <c r="AJ882" s="19">
        <f t="shared" ca="1" si="332"/>
        <v>0</v>
      </c>
      <c r="AK882" s="6">
        <f t="shared" si="332"/>
        <v>1.03</v>
      </c>
      <c r="AL882" s="113">
        <f t="shared" si="329"/>
        <v>44206</v>
      </c>
      <c r="AM882" s="19">
        <f t="shared" ca="1" si="333"/>
        <v>1.0804556700000001</v>
      </c>
      <c r="AN882" s="18">
        <f t="shared" ca="1" si="333"/>
        <v>12068.3505</v>
      </c>
      <c r="AO882" s="12">
        <f t="shared" si="333"/>
        <v>0</v>
      </c>
      <c r="AP882" s="20">
        <f t="shared" si="333"/>
        <v>0</v>
      </c>
      <c r="AQ882" s="18">
        <f t="shared" si="333"/>
        <v>0</v>
      </c>
      <c r="AR882" s="13" t="str">
        <f t="shared" si="333"/>
        <v>A+J=</v>
      </c>
      <c r="AS882" s="113">
        <f t="shared" si="333"/>
        <v>44266</v>
      </c>
      <c r="AT882" s="21"/>
      <c r="AU882" s="21"/>
      <c r="AV882" s="45"/>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row>
    <row r="883" spans="1:199" x14ac:dyDescent="0.2">
      <c r="A883" s="140"/>
      <c r="B883" s="141"/>
      <c r="C883" s="142"/>
      <c r="D883" s="143"/>
      <c r="E883" s="142"/>
      <c r="F883" s="144"/>
      <c r="G883" s="145"/>
      <c r="H883" s="142"/>
      <c r="I883" s="142"/>
      <c r="J883" s="142"/>
      <c r="K883" s="142"/>
      <c r="L883" s="146"/>
      <c r="M883" s="147"/>
      <c r="N883" s="142"/>
      <c r="O883" s="142"/>
      <c r="P883" s="148"/>
      <c r="Q883" s="149"/>
      <c r="R883" s="12"/>
      <c r="S883" s="12"/>
      <c r="T883" s="12"/>
      <c r="U883" s="12"/>
      <c r="V883" s="12"/>
      <c r="W883" s="12"/>
      <c r="X883" s="12"/>
      <c r="Y883" s="12"/>
      <c r="Z883" s="12"/>
      <c r="AA883" s="12"/>
      <c r="AB883" s="12"/>
      <c r="AC883" s="12"/>
      <c r="AD883" s="12"/>
      <c r="AE883" s="12"/>
      <c r="AF883" s="113">
        <f t="shared" si="331"/>
        <v>44207</v>
      </c>
      <c r="AG883" s="18">
        <f t="shared" ca="1" si="332"/>
        <v>162068.3505</v>
      </c>
      <c r="AH883" s="18">
        <f t="shared" si="332"/>
        <v>150000</v>
      </c>
      <c r="AI883" s="6">
        <f t="shared" ca="1" si="332"/>
        <v>1.9000000000000006E-2</v>
      </c>
      <c r="AJ883" s="19">
        <f t="shared" ca="1" si="332"/>
        <v>7.4690000000000005E-5</v>
      </c>
      <c r="AK883" s="6">
        <f t="shared" si="332"/>
        <v>1.03</v>
      </c>
      <c r="AL883" s="113">
        <f t="shared" si="329"/>
        <v>44207</v>
      </c>
      <c r="AM883" s="19">
        <f t="shared" ca="1" si="333"/>
        <v>1.0804556700000001</v>
      </c>
      <c r="AN883" s="18">
        <f t="shared" ca="1" si="333"/>
        <v>12068.3505</v>
      </c>
      <c r="AO883" s="12">
        <f t="shared" si="333"/>
        <v>0</v>
      </c>
      <c r="AP883" s="20">
        <f t="shared" si="333"/>
        <v>0</v>
      </c>
      <c r="AQ883" s="18">
        <f t="shared" si="333"/>
        <v>0</v>
      </c>
      <c r="AR883" s="13" t="str">
        <f t="shared" si="333"/>
        <v>A+J=</v>
      </c>
      <c r="AS883" s="113">
        <f t="shared" si="333"/>
        <v>44266</v>
      </c>
      <c r="AT883" s="21"/>
      <c r="AU883" s="21"/>
      <c r="AV883" s="45"/>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row>
    <row r="884" spans="1:199" x14ac:dyDescent="0.2">
      <c r="A884" s="140"/>
      <c r="B884" s="141"/>
      <c r="C884" s="142"/>
      <c r="D884" s="143"/>
      <c r="E884" s="142"/>
      <c r="F884" s="144"/>
      <c r="G884" s="145"/>
      <c r="H884" s="142"/>
      <c r="I884" s="142"/>
      <c r="J884" s="142"/>
      <c r="K884" s="142"/>
      <c r="L884" s="146"/>
      <c r="M884" s="147"/>
      <c r="N884" s="142"/>
      <c r="O884" s="142"/>
      <c r="P884" s="148"/>
      <c r="Q884" s="149"/>
      <c r="R884" s="12"/>
      <c r="S884" s="12"/>
      <c r="T884" s="12"/>
      <c r="U884" s="12"/>
      <c r="V884" s="12"/>
      <c r="W884" s="12"/>
      <c r="X884" s="12"/>
      <c r="Y884" s="12"/>
      <c r="Z884" s="12"/>
      <c r="AA884" s="12"/>
      <c r="AB884" s="12"/>
      <c r="AC884" s="12"/>
      <c r="AD884" s="12"/>
      <c r="AE884" s="12"/>
      <c r="AF884" s="113">
        <f t="shared" si="331"/>
        <v>44208</v>
      </c>
      <c r="AG884" s="18">
        <f t="shared" ca="1" si="332"/>
        <v>162080.81849999999</v>
      </c>
      <c r="AH884" s="18">
        <f t="shared" si="332"/>
        <v>150000</v>
      </c>
      <c r="AI884" s="6">
        <f t="shared" ca="1" si="332"/>
        <v>1.9000000000000006E-2</v>
      </c>
      <c r="AJ884" s="19">
        <f t="shared" ca="1" si="332"/>
        <v>7.4690000000000005E-5</v>
      </c>
      <c r="AK884" s="6">
        <f t="shared" si="332"/>
        <v>1.03</v>
      </c>
      <c r="AL884" s="113">
        <f t="shared" si="329"/>
        <v>44208</v>
      </c>
      <c r="AM884" s="19">
        <f t="shared" ca="1" si="333"/>
        <v>1.0805387900000001</v>
      </c>
      <c r="AN884" s="18">
        <f t="shared" ca="1" si="333"/>
        <v>12080.818499999999</v>
      </c>
      <c r="AO884" s="12">
        <f t="shared" si="333"/>
        <v>0</v>
      </c>
      <c r="AP884" s="20">
        <f t="shared" si="333"/>
        <v>0</v>
      </c>
      <c r="AQ884" s="18">
        <f t="shared" si="333"/>
        <v>0</v>
      </c>
      <c r="AR884" s="13" t="str">
        <f t="shared" si="333"/>
        <v>A+J=</v>
      </c>
      <c r="AS884" s="113">
        <f t="shared" si="333"/>
        <v>44266</v>
      </c>
      <c r="AT884" s="21"/>
      <c r="AU884" s="21"/>
      <c r="AV884" s="45"/>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row>
    <row r="885" spans="1:199" x14ac:dyDescent="0.2">
      <c r="A885" s="140"/>
      <c r="B885" s="141"/>
      <c r="C885" s="142"/>
      <c r="D885" s="143"/>
      <c r="E885" s="142"/>
      <c r="F885" s="144"/>
      <c r="G885" s="145"/>
      <c r="H885" s="142"/>
      <c r="I885" s="142"/>
      <c r="J885" s="142"/>
      <c r="K885" s="142"/>
      <c r="L885" s="146"/>
      <c r="M885" s="147"/>
      <c r="N885" s="142"/>
      <c r="O885" s="142"/>
      <c r="P885" s="148"/>
      <c r="Q885" s="149"/>
      <c r="R885" s="12"/>
      <c r="S885" s="12"/>
      <c r="T885" s="12"/>
      <c r="U885" s="12"/>
      <c r="V885" s="12"/>
      <c r="W885" s="12"/>
      <c r="X885" s="12"/>
      <c r="Y885" s="12"/>
      <c r="Z885" s="12"/>
      <c r="AA885" s="12"/>
      <c r="AB885" s="12"/>
      <c r="AC885" s="12"/>
      <c r="AD885" s="12"/>
      <c r="AE885" s="12"/>
      <c r="AF885" s="113">
        <f t="shared" si="331"/>
        <v>44209</v>
      </c>
      <c r="AG885" s="18">
        <f t="shared" ca="1" si="332"/>
        <v>162093.288</v>
      </c>
      <c r="AH885" s="18">
        <f t="shared" si="332"/>
        <v>150000</v>
      </c>
      <c r="AI885" s="6">
        <f t="shared" ca="1" si="332"/>
        <v>1.9000000000000006E-2</v>
      </c>
      <c r="AJ885" s="19">
        <f t="shared" ca="1" si="332"/>
        <v>7.4690000000000005E-5</v>
      </c>
      <c r="AK885" s="6">
        <f t="shared" si="332"/>
        <v>1.03</v>
      </c>
      <c r="AL885" s="113">
        <f t="shared" si="329"/>
        <v>44209</v>
      </c>
      <c r="AM885" s="19">
        <f t="shared" ca="1" si="333"/>
        <v>1.08062192</v>
      </c>
      <c r="AN885" s="18">
        <f t="shared" ca="1" si="333"/>
        <v>12093.288</v>
      </c>
      <c r="AO885" s="12">
        <f t="shared" si="333"/>
        <v>0</v>
      </c>
      <c r="AP885" s="20">
        <f t="shared" si="333"/>
        <v>0</v>
      </c>
      <c r="AQ885" s="18">
        <f t="shared" si="333"/>
        <v>0</v>
      </c>
      <c r="AR885" s="13" t="str">
        <f t="shared" si="333"/>
        <v>A+J=</v>
      </c>
      <c r="AS885" s="113">
        <f t="shared" si="333"/>
        <v>44266</v>
      </c>
      <c r="AT885" s="21"/>
      <c r="AU885" s="21"/>
      <c r="AV885" s="45"/>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row>
    <row r="886" spans="1:199" x14ac:dyDescent="0.2">
      <c r="A886" s="140"/>
      <c r="B886" s="141"/>
      <c r="C886" s="142"/>
      <c r="D886" s="143"/>
      <c r="E886" s="142"/>
      <c r="F886" s="144"/>
      <c r="G886" s="145"/>
      <c r="H886" s="142"/>
      <c r="I886" s="142"/>
      <c r="J886" s="142"/>
      <c r="K886" s="142"/>
      <c r="L886" s="146"/>
      <c r="M886" s="147"/>
      <c r="N886" s="142"/>
      <c r="O886" s="142"/>
      <c r="P886" s="148"/>
      <c r="Q886" s="149"/>
      <c r="R886" s="12"/>
      <c r="S886" s="39"/>
      <c r="T886" s="39"/>
      <c r="U886" s="39"/>
      <c r="V886" s="39"/>
      <c r="W886" s="39"/>
      <c r="X886" s="39"/>
      <c r="Y886" s="39"/>
      <c r="Z886" s="39"/>
      <c r="AA886" s="39"/>
      <c r="AB886" s="39"/>
      <c r="AC886" s="39"/>
      <c r="AD886" s="39"/>
      <c r="AE886" s="39"/>
      <c r="AF886" s="113">
        <f t="shared" si="331"/>
        <v>44210</v>
      </c>
      <c r="AG886" s="18">
        <f t="shared" ca="1" si="332"/>
        <v>162105.75750000001</v>
      </c>
      <c r="AH886" s="18">
        <f t="shared" si="332"/>
        <v>150000</v>
      </c>
      <c r="AI886" s="6">
        <f t="shared" ca="1" si="332"/>
        <v>1.9000000000000006E-2</v>
      </c>
      <c r="AJ886" s="19">
        <f t="shared" ca="1" si="332"/>
        <v>7.4690000000000005E-5</v>
      </c>
      <c r="AK886" s="6">
        <f t="shared" si="332"/>
        <v>1.03</v>
      </c>
      <c r="AL886" s="113">
        <f t="shared" si="329"/>
        <v>44210</v>
      </c>
      <c r="AM886" s="19">
        <f t="shared" ca="1" si="333"/>
        <v>1.0807050499999999</v>
      </c>
      <c r="AN886" s="18">
        <f t="shared" ca="1" si="333"/>
        <v>12105.7575</v>
      </c>
      <c r="AO886" s="12">
        <f t="shared" si="333"/>
        <v>0</v>
      </c>
      <c r="AP886" s="20">
        <f t="shared" si="333"/>
        <v>0</v>
      </c>
      <c r="AQ886" s="18">
        <f t="shared" si="333"/>
        <v>0</v>
      </c>
      <c r="AR886" s="13" t="str">
        <f t="shared" si="333"/>
        <v>A+J=</v>
      </c>
      <c r="AS886" s="113">
        <f t="shared" si="333"/>
        <v>44266</v>
      </c>
      <c r="AT886" s="40"/>
      <c r="AU886" s="40"/>
      <c r="AV886" s="46"/>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c r="DV886" s="40"/>
      <c r="DW886" s="40"/>
      <c r="DX886" s="40"/>
      <c r="DY886" s="40"/>
      <c r="DZ886" s="40"/>
      <c r="EA886" s="40"/>
      <c r="EB886" s="40"/>
      <c r="EC886" s="40"/>
      <c r="ED886" s="40"/>
      <c r="EE886" s="40"/>
      <c r="EF886" s="40"/>
      <c r="EG886" s="40"/>
      <c r="EH886" s="40"/>
      <c r="EI886" s="40"/>
      <c r="EJ886" s="40"/>
      <c r="EK886" s="40"/>
      <c r="EL886" s="40"/>
      <c r="EM886" s="40"/>
      <c r="EN886" s="40"/>
      <c r="EO886" s="40"/>
      <c r="EP886" s="40"/>
      <c r="EQ886" s="40"/>
      <c r="ER886" s="40"/>
      <c r="ES886" s="40"/>
      <c r="ET886" s="40"/>
      <c r="EU886" s="40"/>
      <c r="EV886" s="40"/>
      <c r="EW886" s="40"/>
      <c r="EX886" s="40"/>
      <c r="EY886" s="40"/>
      <c r="EZ886" s="40"/>
      <c r="FA886" s="40"/>
      <c r="FB886" s="40"/>
      <c r="FC886" s="40"/>
      <c r="FD886" s="40"/>
      <c r="FE886" s="40"/>
      <c r="FF886" s="40"/>
      <c r="FG886" s="40"/>
      <c r="FH886" s="40"/>
      <c r="FI886" s="40"/>
      <c r="FJ886" s="40"/>
      <c r="FK886" s="40"/>
      <c r="FL886" s="40"/>
      <c r="FM886" s="40"/>
      <c r="FN886" s="40"/>
      <c r="FO886" s="40"/>
      <c r="FP886" s="40"/>
      <c r="FQ886" s="40"/>
      <c r="FR886" s="40"/>
      <c r="FS886" s="40"/>
      <c r="FT886" s="40"/>
      <c r="FU886" s="40"/>
      <c r="FV886" s="40"/>
      <c r="FW886" s="40"/>
      <c r="FX886" s="40"/>
      <c r="FY886" s="40"/>
      <c r="FZ886" s="40"/>
      <c r="GA886" s="40"/>
      <c r="GB886" s="40"/>
      <c r="GC886" s="40"/>
      <c r="GD886" s="40"/>
      <c r="GE886" s="40"/>
      <c r="GF886" s="40"/>
      <c r="GG886" s="40"/>
      <c r="GH886" s="40"/>
      <c r="GI886" s="40"/>
      <c r="GJ886" s="40"/>
      <c r="GK886" s="40"/>
      <c r="GL886" s="40"/>
      <c r="GM886" s="40"/>
      <c r="GN886" s="40"/>
      <c r="GO886" s="40"/>
      <c r="GP886" s="40"/>
      <c r="GQ886" s="40"/>
    </row>
    <row r="887" spans="1:199" x14ac:dyDescent="0.2">
      <c r="A887" s="140"/>
      <c r="B887" s="141"/>
      <c r="C887" s="142"/>
      <c r="D887" s="143"/>
      <c r="E887" s="142"/>
      <c r="F887" s="144"/>
      <c r="G887" s="145"/>
      <c r="H887" s="142"/>
      <c r="I887" s="142"/>
      <c r="J887" s="142"/>
      <c r="K887" s="142"/>
      <c r="L887" s="146"/>
      <c r="M887" s="147"/>
      <c r="N887" s="142"/>
      <c r="O887" s="142"/>
      <c r="P887" s="148"/>
      <c r="Q887" s="149"/>
      <c r="R887" s="12"/>
      <c r="S887" s="12"/>
      <c r="T887" s="12"/>
      <c r="U887" s="12"/>
      <c r="V887" s="12"/>
      <c r="W887" s="12"/>
      <c r="X887" s="12"/>
      <c r="Y887" s="12"/>
      <c r="Z887" s="12"/>
      <c r="AA887" s="12"/>
      <c r="AB887" s="12"/>
      <c r="AC887" s="12"/>
      <c r="AD887" s="12"/>
      <c r="AE887" s="12"/>
      <c r="AF887" s="113">
        <f t="shared" si="331"/>
        <v>44211</v>
      </c>
      <c r="AG887" s="18">
        <f t="shared" ca="1" si="332"/>
        <v>162118.2285</v>
      </c>
      <c r="AH887" s="18">
        <f t="shared" si="332"/>
        <v>150000</v>
      </c>
      <c r="AI887" s="6">
        <f t="shared" ca="1" si="332"/>
        <v>1.9000000000000006E-2</v>
      </c>
      <c r="AJ887" s="19">
        <f t="shared" ca="1" si="332"/>
        <v>7.4690000000000005E-5</v>
      </c>
      <c r="AK887" s="6">
        <f t="shared" si="332"/>
        <v>1.03</v>
      </c>
      <c r="AL887" s="113">
        <f t="shared" si="329"/>
        <v>44211</v>
      </c>
      <c r="AM887" s="19">
        <f t="shared" ca="1" si="333"/>
        <v>1.08078819</v>
      </c>
      <c r="AN887" s="18">
        <f t="shared" ca="1" si="333"/>
        <v>12118.228499999999</v>
      </c>
      <c r="AO887" s="12">
        <f t="shared" si="333"/>
        <v>0</v>
      </c>
      <c r="AP887" s="20">
        <f t="shared" si="333"/>
        <v>0</v>
      </c>
      <c r="AQ887" s="18">
        <f t="shared" si="333"/>
        <v>0</v>
      </c>
      <c r="AR887" s="13" t="str">
        <f t="shared" si="333"/>
        <v>A+J=</v>
      </c>
      <c r="AS887" s="113">
        <f t="shared" si="333"/>
        <v>44266</v>
      </c>
      <c r="AT887" s="21"/>
      <c r="AU887" s="21"/>
      <c r="AV887" s="45"/>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row>
    <row r="888" spans="1:199" x14ac:dyDescent="0.2">
      <c r="A888" s="140"/>
      <c r="B888" s="141"/>
      <c r="C888" s="142"/>
      <c r="D888" s="143"/>
      <c r="E888" s="142"/>
      <c r="F888" s="144"/>
      <c r="G888" s="145"/>
      <c r="H888" s="142"/>
      <c r="I888" s="142"/>
      <c r="J888" s="142"/>
      <c r="K888" s="142"/>
      <c r="L888" s="146"/>
      <c r="M888" s="147"/>
      <c r="N888" s="142"/>
      <c r="O888" s="142"/>
      <c r="P888" s="148"/>
      <c r="Q888" s="149"/>
      <c r="R888" s="12"/>
      <c r="S888" s="12"/>
      <c r="T888" s="12"/>
      <c r="U888" s="12"/>
      <c r="V888" s="12"/>
      <c r="W888" s="12"/>
      <c r="X888" s="12"/>
      <c r="Y888" s="12"/>
      <c r="Z888" s="12"/>
      <c r="AA888" s="12"/>
      <c r="AB888" s="12"/>
      <c r="AC888" s="12"/>
      <c r="AD888" s="12"/>
      <c r="AE888" s="12"/>
      <c r="AF888" s="113">
        <f t="shared" si="331"/>
        <v>44212</v>
      </c>
      <c r="AG888" s="18">
        <f t="shared" ca="1" si="332"/>
        <v>162130.701</v>
      </c>
      <c r="AH888" s="18">
        <f t="shared" si="332"/>
        <v>150000</v>
      </c>
      <c r="AI888" s="6">
        <f t="shared" ca="1" si="332"/>
        <v>0</v>
      </c>
      <c r="AJ888" s="19">
        <f t="shared" ca="1" si="332"/>
        <v>0</v>
      </c>
      <c r="AK888" s="6">
        <f t="shared" si="332"/>
        <v>1.03</v>
      </c>
      <c r="AL888" s="113">
        <f t="shared" si="329"/>
        <v>44212</v>
      </c>
      <c r="AM888" s="19">
        <f t="shared" ca="1" si="333"/>
        <v>1.0808713400000001</v>
      </c>
      <c r="AN888" s="18">
        <f t="shared" ca="1" si="333"/>
        <v>12130.700999999999</v>
      </c>
      <c r="AO888" s="12">
        <f t="shared" si="333"/>
        <v>0</v>
      </c>
      <c r="AP888" s="20">
        <f t="shared" si="333"/>
        <v>0</v>
      </c>
      <c r="AQ888" s="18">
        <f t="shared" si="333"/>
        <v>0</v>
      </c>
      <c r="AR888" s="13" t="str">
        <f t="shared" si="333"/>
        <v>A+J=</v>
      </c>
      <c r="AS888" s="113">
        <f t="shared" si="333"/>
        <v>44266</v>
      </c>
      <c r="AT888" s="21"/>
      <c r="AU888" s="21"/>
      <c r="AV888" s="45"/>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row>
    <row r="889" spans="1:199" x14ac:dyDescent="0.2">
      <c r="A889" s="140"/>
      <c r="B889" s="141"/>
      <c r="C889" s="142"/>
      <c r="D889" s="143"/>
      <c r="E889" s="142"/>
      <c r="F889" s="144"/>
      <c r="G889" s="145"/>
      <c r="H889" s="142"/>
      <c r="I889" s="142"/>
      <c r="J889" s="142"/>
      <c r="K889" s="142"/>
      <c r="L889" s="146"/>
      <c r="M889" s="147"/>
      <c r="N889" s="142"/>
      <c r="O889" s="142"/>
      <c r="P889" s="148"/>
      <c r="Q889" s="149"/>
      <c r="R889" s="12"/>
      <c r="S889" s="12"/>
      <c r="T889" s="12"/>
      <c r="U889" s="12"/>
      <c r="V889" s="12"/>
      <c r="W889" s="12"/>
      <c r="X889" s="12"/>
      <c r="Y889" s="12"/>
      <c r="Z889" s="12"/>
      <c r="AA889" s="12"/>
      <c r="AB889" s="12"/>
      <c r="AC889" s="12"/>
      <c r="AD889" s="12"/>
      <c r="AE889" s="12"/>
      <c r="AF889" s="113">
        <f t="shared" si="331"/>
        <v>44213</v>
      </c>
      <c r="AG889" s="18">
        <f t="shared" ca="1" si="332"/>
        <v>162130.701</v>
      </c>
      <c r="AH889" s="18">
        <f t="shared" si="332"/>
        <v>150000</v>
      </c>
      <c r="AI889" s="6">
        <f t="shared" ca="1" si="332"/>
        <v>0</v>
      </c>
      <c r="AJ889" s="19">
        <f t="shared" ca="1" si="332"/>
        <v>0</v>
      </c>
      <c r="AK889" s="6">
        <f t="shared" si="332"/>
        <v>1.03</v>
      </c>
      <c r="AL889" s="113">
        <f t="shared" si="329"/>
        <v>44213</v>
      </c>
      <c r="AM889" s="19">
        <f t="shared" ca="1" si="333"/>
        <v>1.0808713400000001</v>
      </c>
      <c r="AN889" s="18">
        <f t="shared" ca="1" si="333"/>
        <v>12130.700999999999</v>
      </c>
      <c r="AO889" s="12">
        <f t="shared" si="333"/>
        <v>0</v>
      </c>
      <c r="AP889" s="20">
        <f t="shared" si="333"/>
        <v>0</v>
      </c>
      <c r="AQ889" s="18">
        <f t="shared" si="333"/>
        <v>0</v>
      </c>
      <c r="AR889" s="13" t="str">
        <f t="shared" si="333"/>
        <v>A+J=</v>
      </c>
      <c r="AS889" s="113">
        <f t="shared" si="333"/>
        <v>44266</v>
      </c>
      <c r="AT889" s="21"/>
      <c r="AU889" s="21"/>
      <c r="AV889" s="45"/>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row>
    <row r="890" spans="1:199" x14ac:dyDescent="0.2">
      <c r="A890" s="140"/>
      <c r="B890" s="141"/>
      <c r="C890" s="142"/>
      <c r="D890" s="143"/>
      <c r="E890" s="142"/>
      <c r="F890" s="144"/>
      <c r="G890" s="145"/>
      <c r="H890" s="142"/>
      <c r="I890" s="142"/>
      <c r="J890" s="142"/>
      <c r="K890" s="142"/>
      <c r="L890" s="146"/>
      <c r="M890" s="147"/>
      <c r="N890" s="142"/>
      <c r="O890" s="142"/>
      <c r="P890" s="148"/>
      <c r="Q890" s="149"/>
      <c r="R890" s="12"/>
      <c r="S890" s="12"/>
      <c r="T890" s="12"/>
      <c r="U890" s="12"/>
      <c r="V890" s="12"/>
      <c r="W890" s="12"/>
      <c r="X890" s="12"/>
      <c r="Y890" s="12"/>
      <c r="Z890" s="12"/>
      <c r="AA890" s="12"/>
      <c r="AB890" s="12"/>
      <c r="AC890" s="12"/>
      <c r="AD890" s="12"/>
      <c r="AE890" s="12"/>
      <c r="AF890" s="113">
        <f t="shared" si="331"/>
        <v>44214</v>
      </c>
      <c r="AG890" s="18">
        <f t="shared" ca="1" si="332"/>
        <v>162130.701</v>
      </c>
      <c r="AH890" s="18">
        <f t="shared" si="332"/>
        <v>150000</v>
      </c>
      <c r="AI890" s="6">
        <f t="shared" ca="1" si="332"/>
        <v>1.9000000000000006E-2</v>
      </c>
      <c r="AJ890" s="19">
        <f t="shared" ca="1" si="332"/>
        <v>7.4690000000000005E-5</v>
      </c>
      <c r="AK890" s="6">
        <f t="shared" si="332"/>
        <v>1.03</v>
      </c>
      <c r="AL890" s="113">
        <f t="shared" si="329"/>
        <v>44214</v>
      </c>
      <c r="AM890" s="19">
        <f t="shared" ca="1" si="333"/>
        <v>1.0808713400000001</v>
      </c>
      <c r="AN890" s="18">
        <f t="shared" ca="1" si="333"/>
        <v>12130.700999999999</v>
      </c>
      <c r="AO890" s="12">
        <f t="shared" si="333"/>
        <v>0</v>
      </c>
      <c r="AP890" s="20">
        <f t="shared" si="333"/>
        <v>0</v>
      </c>
      <c r="AQ890" s="18">
        <f t="shared" si="333"/>
        <v>0</v>
      </c>
      <c r="AR890" s="13" t="str">
        <f t="shared" si="333"/>
        <v>A+J=</v>
      </c>
      <c r="AS890" s="113">
        <f t="shared" si="333"/>
        <v>44266</v>
      </c>
      <c r="AT890" s="21"/>
      <c r="AU890" s="21"/>
      <c r="AV890" s="45"/>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row>
    <row r="891" spans="1:199" x14ac:dyDescent="0.2">
      <c r="A891" s="140"/>
      <c r="B891" s="141"/>
      <c r="C891" s="142"/>
      <c r="D891" s="143"/>
      <c r="E891" s="142"/>
      <c r="F891" s="144"/>
      <c r="G891" s="145"/>
      <c r="H891" s="142"/>
      <c r="I891" s="142"/>
      <c r="J891" s="142"/>
      <c r="K891" s="142"/>
      <c r="L891" s="146"/>
      <c r="M891" s="147"/>
      <c r="N891" s="142"/>
      <c r="O891" s="142"/>
      <c r="P891" s="148"/>
      <c r="Q891" s="149"/>
      <c r="R891" s="12"/>
      <c r="S891" s="12"/>
      <c r="T891" s="12"/>
      <c r="U891" s="12"/>
      <c r="V891" s="12"/>
      <c r="W891" s="12"/>
      <c r="X891" s="12"/>
      <c r="Y891" s="12"/>
      <c r="Z891" s="12"/>
      <c r="AA891" s="12"/>
      <c r="AB891" s="12"/>
      <c r="AC891" s="12"/>
      <c r="AD891" s="12"/>
      <c r="AE891" s="12"/>
      <c r="AF891" s="113"/>
      <c r="AG891" s="18"/>
      <c r="AH891" s="18"/>
      <c r="AI891" s="6"/>
      <c r="AJ891" s="19"/>
      <c r="AK891" s="6"/>
      <c r="AL891" s="113"/>
      <c r="AM891" s="19"/>
      <c r="AN891" s="18"/>
      <c r="AO891" s="12"/>
      <c r="AP891" s="20"/>
      <c r="AQ891" s="18"/>
      <c r="AR891" s="47"/>
      <c r="AS891" s="113"/>
      <c r="AT891" s="21"/>
      <c r="AU891" s="21"/>
      <c r="AV891" s="45"/>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row>
    <row r="892" spans="1:199" x14ac:dyDescent="0.2">
      <c r="A892" s="140"/>
      <c r="B892" s="141"/>
      <c r="C892" s="142"/>
      <c r="D892" s="143"/>
      <c r="E892" s="142"/>
      <c r="F892" s="144"/>
      <c r="G892" s="145"/>
      <c r="H892" s="142"/>
      <c r="I892" s="142"/>
      <c r="J892" s="142"/>
      <c r="K892" s="142"/>
      <c r="L892" s="146"/>
      <c r="M892" s="147"/>
      <c r="N892" s="142"/>
      <c r="O892" s="142"/>
      <c r="P892" s="148"/>
      <c r="Q892" s="149"/>
      <c r="R892" s="12"/>
      <c r="S892" s="12"/>
      <c r="T892" s="12"/>
      <c r="U892" s="12"/>
      <c r="V892" s="12"/>
      <c r="W892" s="12"/>
      <c r="X892" s="12"/>
      <c r="Y892" s="12"/>
      <c r="Z892" s="12"/>
      <c r="AA892" s="12"/>
      <c r="AB892" s="12"/>
      <c r="AC892" s="12"/>
      <c r="AD892" s="12"/>
      <c r="AE892" s="12"/>
      <c r="AF892" s="113" t="str">
        <f t="shared" ref="AF892:AS892" si="334">$B$6</f>
        <v>LF001900255</v>
      </c>
      <c r="AG892" s="12" t="str">
        <f t="shared" si="334"/>
        <v>LF001900255</v>
      </c>
      <c r="AH892" s="12" t="str">
        <f t="shared" si="334"/>
        <v>LF001900255</v>
      </c>
      <c r="AI892" s="12" t="str">
        <f t="shared" si="334"/>
        <v>LF001900255</v>
      </c>
      <c r="AJ892" s="12" t="str">
        <f t="shared" si="334"/>
        <v>LF001900255</v>
      </c>
      <c r="AK892" s="6" t="str">
        <f t="shared" si="334"/>
        <v>LF001900255</v>
      </c>
      <c r="AL892" s="113" t="str">
        <f t="shared" si="334"/>
        <v>LF001900255</v>
      </c>
      <c r="AM892" s="12" t="str">
        <f t="shared" si="334"/>
        <v>LF001900255</v>
      </c>
      <c r="AN892" s="12" t="str">
        <f t="shared" si="334"/>
        <v>LF001900255</v>
      </c>
      <c r="AO892" s="12" t="str">
        <f t="shared" si="334"/>
        <v>LF001900255</v>
      </c>
      <c r="AP892" s="20" t="str">
        <f t="shared" si="334"/>
        <v>LF001900255</v>
      </c>
      <c r="AQ892" s="12" t="str">
        <f t="shared" si="334"/>
        <v>LF001900255</v>
      </c>
      <c r="AR892" s="13" t="str">
        <f t="shared" si="334"/>
        <v>LF001900255</v>
      </c>
      <c r="AS892" s="113" t="str">
        <f t="shared" si="334"/>
        <v>LF001900255</v>
      </c>
      <c r="AT892" s="21"/>
      <c r="AU892" s="21"/>
      <c r="AV892" s="45"/>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row>
    <row r="893" spans="1:199" x14ac:dyDescent="0.2">
      <c r="A893" s="140"/>
      <c r="B893" s="141"/>
      <c r="C893" s="142"/>
      <c r="D893" s="143"/>
      <c r="E893" s="142"/>
      <c r="F893" s="144"/>
      <c r="G893" s="145"/>
      <c r="H893" s="142"/>
      <c r="I893" s="142"/>
      <c r="J893" s="142"/>
      <c r="K893" s="142"/>
      <c r="L893" s="146"/>
      <c r="M893" s="147"/>
      <c r="N893" s="142"/>
      <c r="O893" s="142"/>
      <c r="P893" s="148"/>
      <c r="Q893" s="149"/>
      <c r="R893" s="12"/>
      <c r="S893" s="12"/>
      <c r="T893" s="12"/>
      <c r="U893" s="12"/>
      <c r="V893" s="12"/>
      <c r="W893" s="12"/>
      <c r="X893" s="12"/>
      <c r="Y893" s="12"/>
      <c r="Z893" s="12"/>
      <c r="AA893" s="12"/>
      <c r="AB893" s="12"/>
      <c r="AC893" s="12"/>
      <c r="AD893" s="12"/>
      <c r="AE893" s="12"/>
      <c r="AF893" s="65" t="s">
        <v>14</v>
      </c>
      <c r="AG893" s="4" t="s">
        <v>7</v>
      </c>
      <c r="AH893" s="4" t="s">
        <v>8</v>
      </c>
      <c r="AI893" s="41" t="s">
        <v>9</v>
      </c>
      <c r="AJ893" s="42" t="s">
        <v>9</v>
      </c>
      <c r="AK893" s="41" t="s">
        <v>9</v>
      </c>
      <c r="AL893" s="115" t="s">
        <v>14</v>
      </c>
      <c r="AM893" s="42" t="s">
        <v>9</v>
      </c>
      <c r="AN893" s="4" t="s">
        <v>10</v>
      </c>
      <c r="AO893" s="9" t="s">
        <v>11</v>
      </c>
      <c r="AP893" s="43" t="s">
        <v>12</v>
      </c>
      <c r="AQ893" s="4" t="s">
        <v>12</v>
      </c>
      <c r="AR893" s="44" t="s">
        <v>13</v>
      </c>
      <c r="AS893" s="65" t="s">
        <v>13</v>
      </c>
      <c r="AT893" s="21"/>
      <c r="AU893" s="21"/>
      <c r="AV893" s="45"/>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row>
    <row r="894" spans="1:199" x14ac:dyDescent="0.2">
      <c r="A894" s="140"/>
      <c r="B894" s="141"/>
      <c r="C894" s="142"/>
      <c r="D894" s="143"/>
      <c r="E894" s="142"/>
      <c r="F894" s="144"/>
      <c r="G894" s="145"/>
      <c r="H894" s="142"/>
      <c r="I894" s="142"/>
      <c r="J894" s="142"/>
      <c r="K894" s="142"/>
      <c r="L894" s="146"/>
      <c r="M894" s="147"/>
      <c r="N894" s="142"/>
      <c r="O894" s="142"/>
      <c r="P894" s="148"/>
      <c r="Q894" s="149"/>
      <c r="R894" s="12"/>
      <c r="S894" s="12"/>
      <c r="T894" s="12"/>
      <c r="U894" s="12"/>
      <c r="V894" s="12"/>
      <c r="W894" s="12"/>
      <c r="X894" s="12"/>
      <c r="Y894" s="12"/>
      <c r="Z894" s="12"/>
      <c r="AA894" s="12"/>
      <c r="AB894" s="12"/>
      <c r="AC894" s="12"/>
      <c r="AD894" s="12"/>
      <c r="AE894" s="12"/>
      <c r="AF894" s="65" t="s">
        <v>66</v>
      </c>
      <c r="AG894" s="18" t="str">
        <f>$B$6</f>
        <v>LF001900255</v>
      </c>
      <c r="AH894" s="4" t="s">
        <v>16</v>
      </c>
      <c r="AI894" s="24" t="s">
        <v>17</v>
      </c>
      <c r="AJ894" s="7"/>
      <c r="AK894" s="24" t="s">
        <v>18</v>
      </c>
      <c r="AL894" s="65"/>
      <c r="AM894" s="7"/>
      <c r="AN894" s="4"/>
      <c r="AO894" s="9"/>
      <c r="AP894" s="43"/>
      <c r="AQ894" s="4"/>
      <c r="AR894" s="44" t="s">
        <v>21</v>
      </c>
      <c r="AS894" s="65" t="s">
        <v>21</v>
      </c>
      <c r="AT894" s="21"/>
      <c r="AU894" s="21"/>
      <c r="AV894" s="45"/>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row>
    <row r="895" spans="1:199" x14ac:dyDescent="0.2">
      <c r="A895" s="140"/>
      <c r="B895" s="141"/>
      <c r="C895" s="142"/>
      <c r="D895" s="143"/>
      <c r="E895" s="142"/>
      <c r="F895" s="144"/>
      <c r="G895" s="145"/>
      <c r="H895" s="142"/>
      <c r="I895" s="142"/>
      <c r="J895" s="142"/>
      <c r="K895" s="142"/>
      <c r="L895" s="146"/>
      <c r="M895" s="147"/>
      <c r="N895" s="142"/>
      <c r="O895" s="142"/>
      <c r="P895" s="148"/>
      <c r="Q895" s="149"/>
      <c r="R895" s="12"/>
      <c r="S895" s="12"/>
      <c r="T895" s="12"/>
      <c r="U895" s="12"/>
      <c r="V895" s="12"/>
      <c r="W895" s="12"/>
      <c r="X895" s="12"/>
      <c r="Y895" s="12"/>
      <c r="Z895" s="12"/>
      <c r="AA895" s="12"/>
      <c r="AB895" s="12"/>
      <c r="AC895" s="12"/>
      <c r="AD895" s="12"/>
      <c r="AE895" s="12"/>
      <c r="AF895" s="65" t="s">
        <v>66</v>
      </c>
      <c r="AG895" s="18"/>
      <c r="AH895" s="4"/>
      <c r="AI895" s="24"/>
      <c r="AJ895" s="7"/>
      <c r="AK895" s="24"/>
      <c r="AL895" s="65"/>
      <c r="AM895" s="7"/>
      <c r="AN895" s="4"/>
      <c r="AO895" s="9"/>
      <c r="AP895" s="43"/>
      <c r="AQ895" s="4"/>
      <c r="AR895" s="44" t="s">
        <v>25</v>
      </c>
      <c r="AS895" s="65" t="s">
        <v>14</v>
      </c>
      <c r="AT895" s="21"/>
      <c r="AU895" s="21"/>
      <c r="AV895" s="45"/>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row>
    <row r="896" spans="1:199" x14ac:dyDescent="0.2">
      <c r="A896" s="140"/>
      <c r="B896" s="141"/>
      <c r="C896" s="142"/>
      <c r="D896" s="143"/>
      <c r="E896" s="142"/>
      <c r="F896" s="144"/>
      <c r="G896" s="145"/>
      <c r="H896" s="142"/>
      <c r="I896" s="142"/>
      <c r="J896" s="142"/>
      <c r="K896" s="142"/>
      <c r="L896" s="146"/>
      <c r="M896" s="147"/>
      <c r="N896" s="142"/>
      <c r="O896" s="142"/>
      <c r="P896" s="148"/>
      <c r="Q896" s="149"/>
      <c r="R896" s="12"/>
      <c r="S896" s="12"/>
      <c r="T896" s="12"/>
      <c r="U896" s="12"/>
      <c r="V896" s="12"/>
      <c r="W896" s="12"/>
      <c r="X896" s="12"/>
      <c r="Y896" s="12"/>
      <c r="Z896" s="12"/>
      <c r="AA896" s="12"/>
      <c r="AB896" s="12"/>
      <c r="AC896" s="12"/>
      <c r="AD896" s="12"/>
      <c r="AE896" s="12"/>
      <c r="AF896" s="65"/>
      <c r="AG896" s="4" t="s">
        <v>27</v>
      </c>
      <c r="AH896" s="4" t="s">
        <v>27</v>
      </c>
      <c r="AI896" s="24" t="s">
        <v>28</v>
      </c>
      <c r="AJ896" s="7" t="s">
        <v>29</v>
      </c>
      <c r="AK896" s="6" t="s">
        <v>30</v>
      </c>
      <c r="AL896" s="113"/>
      <c r="AM896" s="19" t="s">
        <v>33</v>
      </c>
      <c r="AN896" s="4" t="s">
        <v>27</v>
      </c>
      <c r="AO896" s="9"/>
      <c r="AP896" s="43" t="s">
        <v>34</v>
      </c>
      <c r="AQ896" s="4" t="s">
        <v>27</v>
      </c>
      <c r="AR896" s="44" t="s">
        <v>35</v>
      </c>
      <c r="AS896" s="113"/>
      <c r="AT896" s="21"/>
      <c r="AU896" s="21"/>
      <c r="AV896" s="45"/>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row>
    <row r="897" spans="1:196" x14ac:dyDescent="0.2">
      <c r="A897" s="140"/>
      <c r="B897" s="141"/>
      <c r="C897" s="142"/>
      <c r="D897" s="143"/>
      <c r="E897" s="142"/>
      <c r="F897" s="144"/>
      <c r="G897" s="145"/>
      <c r="H897" s="142"/>
      <c r="I897" s="142"/>
      <c r="J897" s="142"/>
      <c r="K897" s="142"/>
      <c r="L897" s="146"/>
      <c r="M897" s="147"/>
      <c r="N897" s="142"/>
      <c r="O897" s="142"/>
      <c r="P897" s="148"/>
      <c r="Q897" s="149"/>
      <c r="R897" s="12"/>
      <c r="S897" s="12"/>
      <c r="T897" s="12"/>
      <c r="U897" s="12"/>
      <c r="V897" s="12"/>
      <c r="W897" s="12"/>
      <c r="X897" s="12"/>
      <c r="Y897" s="12"/>
      <c r="Z897" s="12"/>
      <c r="AA897" s="12"/>
      <c r="AB897" s="12"/>
      <c r="AC897" s="12"/>
      <c r="AD897" s="12"/>
      <c r="AE897" s="12"/>
      <c r="AF897" s="113"/>
      <c r="AG897" s="18"/>
      <c r="AH897" s="18"/>
      <c r="AI897" s="6"/>
      <c r="AJ897" s="19"/>
      <c r="AK897" s="6"/>
      <c r="AL897" s="113"/>
      <c r="AM897" s="19"/>
      <c r="AN897" s="18"/>
      <c r="AO897" s="12"/>
      <c r="AP897" s="20"/>
      <c r="AQ897" s="18"/>
      <c r="AR897" s="13"/>
      <c r="AS897" s="116"/>
      <c r="AT897" s="21"/>
      <c r="AU897" s="21"/>
      <c r="AV897" s="45"/>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row>
    <row r="898" spans="1:196" x14ac:dyDescent="0.2">
      <c r="A898" s="140"/>
      <c r="B898" s="141"/>
      <c r="C898" s="142"/>
      <c r="D898" s="143"/>
      <c r="E898" s="142"/>
      <c r="F898" s="144"/>
      <c r="G898" s="145"/>
      <c r="H898" s="142"/>
      <c r="I898" s="142"/>
      <c r="J898" s="142"/>
      <c r="K898" s="142"/>
      <c r="L898" s="146"/>
      <c r="M898" s="147"/>
      <c r="N898" s="142"/>
      <c r="O898" s="142"/>
      <c r="P898" s="148"/>
      <c r="Q898" s="149"/>
      <c r="R898" s="12"/>
      <c r="S898" s="12"/>
      <c r="T898" s="12"/>
      <c r="U898" s="12"/>
      <c r="V898" s="12"/>
      <c r="W898" s="12"/>
      <c r="X898" s="12"/>
      <c r="Y898" s="12"/>
      <c r="Z898" s="12"/>
      <c r="AA898" s="12"/>
      <c r="AB898" s="12"/>
      <c r="AC898" s="12"/>
      <c r="AD898" s="12"/>
      <c r="AE898" s="12"/>
      <c r="AF898" s="113">
        <f>(AF890+1)</f>
        <v>44215</v>
      </c>
      <c r="AG898" s="18">
        <f t="shared" ref="AG898:AK913" ca="1" si="335">VLOOKUP($AF898,$A$10:$Q$3625,(AG$1)+1)</f>
        <v>162143.1735</v>
      </c>
      <c r="AH898" s="18">
        <f t="shared" si="335"/>
        <v>150000</v>
      </c>
      <c r="AI898" s="6">
        <f t="shared" ca="1" si="335"/>
        <v>1.9000000000000006E-2</v>
      </c>
      <c r="AJ898" s="19">
        <f t="shared" ca="1" si="335"/>
        <v>7.4690000000000005E-5</v>
      </c>
      <c r="AK898" s="6">
        <f t="shared" si="335"/>
        <v>1.03</v>
      </c>
      <c r="AL898" s="113">
        <f t="shared" ref="AL898:AL927" si="336">AF898</f>
        <v>44215</v>
      </c>
      <c r="AM898" s="19">
        <f t="shared" ref="AM898:AS913" ca="1" si="337">VLOOKUP($AF898,$A$10:$Q$3625,(AM$1)+1)</f>
        <v>1.0809544900000001</v>
      </c>
      <c r="AN898" s="18">
        <f t="shared" ca="1" si="337"/>
        <v>12143.173500000001</v>
      </c>
      <c r="AO898" s="12">
        <f t="shared" si="337"/>
        <v>0</v>
      </c>
      <c r="AP898" s="20">
        <f t="shared" si="337"/>
        <v>0</v>
      </c>
      <c r="AQ898" s="18">
        <f t="shared" si="337"/>
        <v>0</v>
      </c>
      <c r="AR898" s="13" t="str">
        <f t="shared" si="337"/>
        <v>A+J=</v>
      </c>
      <c r="AS898" s="113">
        <f t="shared" si="337"/>
        <v>44266</v>
      </c>
      <c r="AT898" s="21"/>
      <c r="AU898" s="21"/>
      <c r="AV898" s="45"/>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row>
    <row r="899" spans="1:196" x14ac:dyDescent="0.2">
      <c r="A899" s="140"/>
      <c r="B899" s="141"/>
      <c r="C899" s="142"/>
      <c r="D899" s="143"/>
      <c r="E899" s="142"/>
      <c r="F899" s="144"/>
      <c r="G899" s="145"/>
      <c r="H899" s="142"/>
      <c r="I899" s="142"/>
      <c r="J899" s="142"/>
      <c r="K899" s="142"/>
      <c r="L899" s="146"/>
      <c r="M899" s="147"/>
      <c r="N899" s="142"/>
      <c r="O899" s="142"/>
      <c r="P899" s="148"/>
      <c r="Q899" s="149"/>
      <c r="R899" s="12"/>
      <c r="S899" s="12"/>
      <c r="T899" s="12"/>
      <c r="U899" s="12"/>
      <c r="V899" s="12"/>
      <c r="W899" s="12"/>
      <c r="X899" s="12"/>
      <c r="Y899" s="12"/>
      <c r="Z899" s="12"/>
      <c r="AA899" s="12"/>
      <c r="AB899" s="12"/>
      <c r="AC899" s="12"/>
      <c r="AD899" s="12"/>
      <c r="AE899" s="12"/>
      <c r="AF899" s="113">
        <f t="shared" ref="AF899:AF927" si="338">(AF898+1)</f>
        <v>44216</v>
      </c>
      <c r="AG899" s="18">
        <f t="shared" ca="1" si="335"/>
        <v>162155.64749999999</v>
      </c>
      <c r="AH899" s="18">
        <f t="shared" si="335"/>
        <v>150000</v>
      </c>
      <c r="AI899" s="6">
        <f t="shared" ca="1" si="335"/>
        <v>1.9000000000000006E-2</v>
      </c>
      <c r="AJ899" s="19">
        <f t="shared" ca="1" si="335"/>
        <v>7.4690000000000005E-5</v>
      </c>
      <c r="AK899" s="6">
        <f t="shared" si="335"/>
        <v>1.03</v>
      </c>
      <c r="AL899" s="113">
        <f t="shared" si="336"/>
        <v>44216</v>
      </c>
      <c r="AM899" s="19">
        <f t="shared" ca="1" si="337"/>
        <v>1.0810376500000001</v>
      </c>
      <c r="AN899" s="18">
        <f t="shared" ca="1" si="337"/>
        <v>12155.647499999999</v>
      </c>
      <c r="AO899" s="12">
        <f t="shared" si="337"/>
        <v>0</v>
      </c>
      <c r="AP899" s="20">
        <f t="shared" si="337"/>
        <v>0</v>
      </c>
      <c r="AQ899" s="18">
        <f t="shared" si="337"/>
        <v>0</v>
      </c>
      <c r="AR899" s="13" t="str">
        <f t="shared" si="337"/>
        <v>A+J=</v>
      </c>
      <c r="AS899" s="113">
        <f t="shared" si="337"/>
        <v>44266</v>
      </c>
      <c r="AT899" s="21"/>
      <c r="AU899" s="21"/>
      <c r="AV899" s="45"/>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row>
    <row r="900" spans="1:196" x14ac:dyDescent="0.2">
      <c r="A900" s="140"/>
      <c r="B900" s="141"/>
      <c r="C900" s="142"/>
      <c r="D900" s="143"/>
      <c r="E900" s="142"/>
      <c r="F900" s="144"/>
      <c r="G900" s="145"/>
      <c r="H900" s="142"/>
      <c r="I900" s="142"/>
      <c r="J900" s="142"/>
      <c r="K900" s="142"/>
      <c r="L900" s="146"/>
      <c r="M900" s="147"/>
      <c r="N900" s="142"/>
      <c r="O900" s="142"/>
      <c r="P900" s="148"/>
      <c r="Q900" s="149"/>
      <c r="R900" s="12"/>
      <c r="S900" s="12"/>
      <c r="T900" s="12"/>
      <c r="U900" s="12"/>
      <c r="V900" s="12"/>
      <c r="W900" s="12"/>
      <c r="X900" s="12"/>
      <c r="Y900" s="12"/>
      <c r="Z900" s="12"/>
      <c r="AA900" s="12"/>
      <c r="AB900" s="12"/>
      <c r="AC900" s="12"/>
      <c r="AD900" s="12"/>
      <c r="AE900" s="12"/>
      <c r="AF900" s="113">
        <f t="shared" si="338"/>
        <v>44217</v>
      </c>
      <c r="AG900" s="18">
        <f t="shared" ca="1" si="335"/>
        <v>162168.12150000001</v>
      </c>
      <c r="AH900" s="18">
        <f t="shared" si="335"/>
        <v>150000</v>
      </c>
      <c r="AI900" s="6">
        <f t="shared" ca="1" si="335"/>
        <v>1.9000000000000006E-2</v>
      </c>
      <c r="AJ900" s="19">
        <f t="shared" ca="1" si="335"/>
        <v>7.4690000000000005E-5</v>
      </c>
      <c r="AK900" s="6">
        <f t="shared" si="335"/>
        <v>1.03</v>
      </c>
      <c r="AL900" s="113">
        <f t="shared" si="336"/>
        <v>44217</v>
      </c>
      <c r="AM900" s="19">
        <f t="shared" ca="1" si="337"/>
        <v>1.08112081</v>
      </c>
      <c r="AN900" s="18">
        <f t="shared" ca="1" si="337"/>
        <v>12168.121499999999</v>
      </c>
      <c r="AO900" s="12">
        <f t="shared" si="337"/>
        <v>0</v>
      </c>
      <c r="AP900" s="20">
        <f t="shared" si="337"/>
        <v>0</v>
      </c>
      <c r="AQ900" s="18">
        <f t="shared" si="337"/>
        <v>0</v>
      </c>
      <c r="AR900" s="13" t="str">
        <f t="shared" si="337"/>
        <v>A+J=</v>
      </c>
      <c r="AS900" s="113">
        <f t="shared" si="337"/>
        <v>44266</v>
      </c>
      <c r="AT900" s="21"/>
      <c r="AU900" s="21"/>
      <c r="AV900" s="45"/>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row>
    <row r="901" spans="1:196" x14ac:dyDescent="0.2">
      <c r="A901" s="140"/>
      <c r="B901" s="141"/>
      <c r="C901" s="142"/>
      <c r="D901" s="143"/>
      <c r="E901" s="142"/>
      <c r="F901" s="144"/>
      <c r="G901" s="145"/>
      <c r="H901" s="142"/>
      <c r="I901" s="142"/>
      <c r="J901" s="142"/>
      <c r="K901" s="142"/>
      <c r="L901" s="146"/>
      <c r="M901" s="147"/>
      <c r="N901" s="142"/>
      <c r="O901" s="142"/>
      <c r="P901" s="148"/>
      <c r="Q901" s="149"/>
      <c r="R901" s="12"/>
      <c r="S901" s="12"/>
      <c r="T901" s="12"/>
      <c r="U901" s="12"/>
      <c r="V901" s="12"/>
      <c r="W901" s="12"/>
      <c r="X901" s="12"/>
      <c r="Y901" s="12"/>
      <c r="Z901" s="12"/>
      <c r="AA901" s="12"/>
      <c r="AB901" s="12"/>
      <c r="AC901" s="12"/>
      <c r="AD901" s="12"/>
      <c r="AE901" s="12"/>
      <c r="AF901" s="113">
        <f t="shared" si="338"/>
        <v>44218</v>
      </c>
      <c r="AG901" s="18">
        <f t="shared" ca="1" si="335"/>
        <v>162180.59849999999</v>
      </c>
      <c r="AH901" s="18">
        <f t="shared" si="335"/>
        <v>150000</v>
      </c>
      <c r="AI901" s="6">
        <f t="shared" ca="1" si="335"/>
        <v>1.9000000000000006E-2</v>
      </c>
      <c r="AJ901" s="19">
        <f t="shared" ca="1" si="335"/>
        <v>7.4690000000000005E-5</v>
      </c>
      <c r="AK901" s="6">
        <f t="shared" si="335"/>
        <v>1.03</v>
      </c>
      <c r="AL901" s="113">
        <f t="shared" si="336"/>
        <v>44218</v>
      </c>
      <c r="AM901" s="19">
        <f t="shared" ca="1" si="337"/>
        <v>1.0812039899999999</v>
      </c>
      <c r="AN901" s="18">
        <f t="shared" ca="1" si="337"/>
        <v>12180.5985</v>
      </c>
      <c r="AO901" s="12">
        <f t="shared" si="337"/>
        <v>0</v>
      </c>
      <c r="AP901" s="20">
        <f t="shared" si="337"/>
        <v>0</v>
      </c>
      <c r="AQ901" s="18">
        <f t="shared" si="337"/>
        <v>0</v>
      </c>
      <c r="AR901" s="13" t="str">
        <f t="shared" si="337"/>
        <v>A+J=</v>
      </c>
      <c r="AS901" s="113">
        <f t="shared" si="337"/>
        <v>44266</v>
      </c>
      <c r="AT901" s="21"/>
      <c r="AU901" s="21"/>
      <c r="AV901" s="45"/>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row>
    <row r="902" spans="1:196" x14ac:dyDescent="0.2">
      <c r="A902" s="140"/>
      <c r="B902" s="141"/>
      <c r="C902" s="142"/>
      <c r="D902" s="143"/>
      <c r="E902" s="142"/>
      <c r="F902" s="144"/>
      <c r="G902" s="145"/>
      <c r="H902" s="142"/>
      <c r="I902" s="142"/>
      <c r="J902" s="142"/>
      <c r="K902" s="142"/>
      <c r="L902" s="146"/>
      <c r="M902" s="147"/>
      <c r="N902" s="142"/>
      <c r="O902" s="142"/>
      <c r="P902" s="148"/>
      <c r="Q902" s="149"/>
      <c r="R902" s="12"/>
      <c r="S902" s="12"/>
      <c r="T902" s="12"/>
      <c r="U902" s="12"/>
      <c r="V902" s="12"/>
      <c r="W902" s="12"/>
      <c r="X902" s="12"/>
      <c r="Y902" s="12"/>
      <c r="Z902" s="12"/>
      <c r="AA902" s="12"/>
      <c r="AB902" s="12"/>
      <c r="AC902" s="12"/>
      <c r="AD902" s="12"/>
      <c r="AE902" s="12"/>
      <c r="AF902" s="113">
        <f t="shared" si="338"/>
        <v>44219</v>
      </c>
      <c r="AG902" s="18">
        <f t="shared" ca="1" si="335"/>
        <v>162193.07399999999</v>
      </c>
      <c r="AH902" s="18">
        <f t="shared" si="335"/>
        <v>150000</v>
      </c>
      <c r="AI902" s="6">
        <f t="shared" ca="1" si="335"/>
        <v>0</v>
      </c>
      <c r="AJ902" s="19">
        <f t="shared" ca="1" si="335"/>
        <v>0</v>
      </c>
      <c r="AK902" s="6">
        <f t="shared" si="335"/>
        <v>1.03</v>
      </c>
      <c r="AL902" s="113">
        <f t="shared" si="336"/>
        <v>44219</v>
      </c>
      <c r="AM902" s="19">
        <f t="shared" ca="1" si="337"/>
        <v>1.08128716</v>
      </c>
      <c r="AN902" s="18">
        <f t="shared" ca="1" si="337"/>
        <v>12193.074000000001</v>
      </c>
      <c r="AO902" s="12">
        <f t="shared" si="337"/>
        <v>0</v>
      </c>
      <c r="AP902" s="20">
        <f t="shared" si="337"/>
        <v>0</v>
      </c>
      <c r="AQ902" s="18">
        <f t="shared" si="337"/>
        <v>0</v>
      </c>
      <c r="AR902" s="13" t="str">
        <f t="shared" si="337"/>
        <v>A+J=</v>
      </c>
      <c r="AS902" s="113">
        <f t="shared" si="337"/>
        <v>44266</v>
      </c>
      <c r="AT902" s="21"/>
      <c r="AU902" s="21"/>
      <c r="AV902" s="45"/>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row>
    <row r="903" spans="1:196" x14ac:dyDescent="0.2">
      <c r="A903" s="140"/>
      <c r="B903" s="141"/>
      <c r="C903" s="142"/>
      <c r="D903" s="143"/>
      <c r="E903" s="142"/>
      <c r="F903" s="144"/>
      <c r="G903" s="145"/>
      <c r="H903" s="142"/>
      <c r="I903" s="142"/>
      <c r="J903" s="142"/>
      <c r="K903" s="142"/>
      <c r="L903" s="146"/>
      <c r="M903" s="147"/>
      <c r="N903" s="142"/>
      <c r="O903" s="142"/>
      <c r="P903" s="148"/>
      <c r="Q903" s="149"/>
      <c r="R903" s="12"/>
      <c r="S903" s="12"/>
      <c r="T903" s="12"/>
      <c r="U903" s="12"/>
      <c r="V903" s="12"/>
      <c r="W903" s="12"/>
      <c r="X903" s="12"/>
      <c r="Y903" s="12"/>
      <c r="Z903" s="12"/>
      <c r="AA903" s="12"/>
      <c r="AB903" s="12"/>
      <c r="AC903" s="12"/>
      <c r="AD903" s="12"/>
      <c r="AE903" s="12"/>
      <c r="AF903" s="113">
        <f t="shared" si="338"/>
        <v>44220</v>
      </c>
      <c r="AG903" s="18">
        <f t="shared" ca="1" si="335"/>
        <v>162193.07399999999</v>
      </c>
      <c r="AH903" s="18">
        <f t="shared" si="335"/>
        <v>150000</v>
      </c>
      <c r="AI903" s="6">
        <f t="shared" ca="1" si="335"/>
        <v>0</v>
      </c>
      <c r="AJ903" s="19">
        <f t="shared" ca="1" si="335"/>
        <v>0</v>
      </c>
      <c r="AK903" s="6">
        <f t="shared" si="335"/>
        <v>1.03</v>
      </c>
      <c r="AL903" s="113">
        <f t="shared" si="336"/>
        <v>44220</v>
      </c>
      <c r="AM903" s="19">
        <f t="shared" ca="1" si="337"/>
        <v>1.08128716</v>
      </c>
      <c r="AN903" s="18">
        <f t="shared" ca="1" si="337"/>
        <v>12193.074000000001</v>
      </c>
      <c r="AO903" s="12">
        <f t="shared" si="337"/>
        <v>0</v>
      </c>
      <c r="AP903" s="20">
        <f t="shared" si="337"/>
        <v>0</v>
      </c>
      <c r="AQ903" s="18">
        <f t="shared" si="337"/>
        <v>0</v>
      </c>
      <c r="AR903" s="13" t="str">
        <f t="shared" si="337"/>
        <v>A+J=</v>
      </c>
      <c r="AS903" s="113">
        <f t="shared" si="337"/>
        <v>44266</v>
      </c>
      <c r="AT903" s="21"/>
      <c r="AU903" s="21"/>
      <c r="AV903" s="45"/>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row>
    <row r="904" spans="1:196" x14ac:dyDescent="0.2">
      <c r="A904" s="140"/>
      <c r="B904" s="141"/>
      <c r="C904" s="142"/>
      <c r="D904" s="143"/>
      <c r="E904" s="142"/>
      <c r="F904" s="144"/>
      <c r="G904" s="145"/>
      <c r="H904" s="142"/>
      <c r="I904" s="142"/>
      <c r="J904" s="142"/>
      <c r="K904" s="142"/>
      <c r="L904" s="146"/>
      <c r="M904" s="147"/>
      <c r="N904" s="142"/>
      <c r="O904" s="142"/>
      <c r="P904" s="148"/>
      <c r="Q904" s="149"/>
      <c r="R904" s="12"/>
      <c r="S904" s="12"/>
      <c r="T904" s="12"/>
      <c r="U904" s="12"/>
      <c r="V904" s="12"/>
      <c r="W904" s="12"/>
      <c r="X904" s="12"/>
      <c r="Y904" s="12"/>
      <c r="Z904" s="12"/>
      <c r="AA904" s="12"/>
      <c r="AB904" s="12"/>
      <c r="AC904" s="12"/>
      <c r="AD904" s="12"/>
      <c r="AE904" s="12"/>
      <c r="AF904" s="113">
        <f t="shared" si="338"/>
        <v>44221</v>
      </c>
      <c r="AG904" s="18">
        <f t="shared" ca="1" si="335"/>
        <v>162193.07399999999</v>
      </c>
      <c r="AH904" s="18">
        <f t="shared" si="335"/>
        <v>150000</v>
      </c>
      <c r="AI904" s="6">
        <f t="shared" ca="1" si="335"/>
        <v>1.9000000000000006E-2</v>
      </c>
      <c r="AJ904" s="19">
        <f t="shared" ca="1" si="335"/>
        <v>7.4690000000000005E-5</v>
      </c>
      <c r="AK904" s="6">
        <f t="shared" si="335"/>
        <v>1.03</v>
      </c>
      <c r="AL904" s="113">
        <f t="shared" si="336"/>
        <v>44221</v>
      </c>
      <c r="AM904" s="19">
        <f t="shared" ca="1" si="337"/>
        <v>1.08128716</v>
      </c>
      <c r="AN904" s="18">
        <f t="shared" ca="1" si="337"/>
        <v>12193.074000000001</v>
      </c>
      <c r="AO904" s="12">
        <f t="shared" si="337"/>
        <v>0</v>
      </c>
      <c r="AP904" s="20">
        <f t="shared" si="337"/>
        <v>0</v>
      </c>
      <c r="AQ904" s="18">
        <f t="shared" si="337"/>
        <v>0</v>
      </c>
      <c r="AR904" s="13" t="str">
        <f t="shared" si="337"/>
        <v>A+J=</v>
      </c>
      <c r="AS904" s="113">
        <f t="shared" si="337"/>
        <v>44266</v>
      </c>
      <c r="AT904" s="21"/>
      <c r="AU904" s="21"/>
      <c r="AV904" s="45"/>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row>
    <row r="905" spans="1:196" x14ac:dyDescent="0.2">
      <c r="A905" s="140"/>
      <c r="B905" s="141"/>
      <c r="C905" s="142"/>
      <c r="D905" s="143"/>
      <c r="E905" s="142"/>
      <c r="F905" s="144"/>
      <c r="G905" s="145"/>
      <c r="H905" s="142"/>
      <c r="I905" s="142"/>
      <c r="J905" s="142"/>
      <c r="K905" s="142"/>
      <c r="L905" s="146"/>
      <c r="M905" s="147"/>
      <c r="N905" s="142"/>
      <c r="O905" s="142"/>
      <c r="P905" s="148"/>
      <c r="Q905" s="149"/>
      <c r="R905" s="12"/>
      <c r="S905" s="12"/>
      <c r="T905" s="12"/>
      <c r="U905" s="12"/>
      <c r="V905" s="12"/>
      <c r="W905" s="12"/>
      <c r="X905" s="12"/>
      <c r="Y905" s="12"/>
      <c r="Z905" s="12"/>
      <c r="AA905" s="12"/>
      <c r="AB905" s="12"/>
      <c r="AC905" s="12"/>
      <c r="AD905" s="12"/>
      <c r="AE905" s="12"/>
      <c r="AF905" s="113">
        <f t="shared" si="338"/>
        <v>44222</v>
      </c>
      <c r="AG905" s="18">
        <f t="shared" ca="1" si="335"/>
        <v>162205.55249999999</v>
      </c>
      <c r="AH905" s="18">
        <f t="shared" si="335"/>
        <v>150000</v>
      </c>
      <c r="AI905" s="6">
        <f t="shared" ca="1" si="335"/>
        <v>1.9000000000000006E-2</v>
      </c>
      <c r="AJ905" s="19">
        <f t="shared" ca="1" si="335"/>
        <v>7.4690000000000005E-5</v>
      </c>
      <c r="AK905" s="6">
        <f t="shared" si="335"/>
        <v>1.03</v>
      </c>
      <c r="AL905" s="113">
        <f t="shared" si="336"/>
        <v>44222</v>
      </c>
      <c r="AM905" s="19">
        <f t="shared" ca="1" si="337"/>
        <v>1.08137035</v>
      </c>
      <c r="AN905" s="18">
        <f t="shared" ca="1" si="337"/>
        <v>12205.5525</v>
      </c>
      <c r="AO905" s="12">
        <f t="shared" si="337"/>
        <v>0</v>
      </c>
      <c r="AP905" s="20">
        <f t="shared" si="337"/>
        <v>0</v>
      </c>
      <c r="AQ905" s="18">
        <f t="shared" si="337"/>
        <v>0</v>
      </c>
      <c r="AR905" s="13" t="str">
        <f t="shared" si="337"/>
        <v>A+J=</v>
      </c>
      <c r="AS905" s="113">
        <f t="shared" si="337"/>
        <v>44266</v>
      </c>
      <c r="AT905" s="21"/>
      <c r="AU905" s="21"/>
      <c r="AV905" s="45"/>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row>
    <row r="906" spans="1:196" x14ac:dyDescent="0.2">
      <c r="A906" s="140"/>
      <c r="B906" s="141"/>
      <c r="C906" s="142"/>
      <c r="D906" s="143"/>
      <c r="E906" s="142"/>
      <c r="F906" s="144"/>
      <c r="G906" s="145"/>
      <c r="H906" s="142"/>
      <c r="I906" s="142"/>
      <c r="J906" s="142"/>
      <c r="K906" s="142"/>
      <c r="L906" s="146"/>
      <c r="M906" s="147"/>
      <c r="N906" s="142"/>
      <c r="O906" s="142"/>
      <c r="P906" s="148"/>
      <c r="Q906" s="149"/>
      <c r="R906" s="12"/>
      <c r="S906" s="12"/>
      <c r="T906" s="12"/>
      <c r="U906" s="12"/>
      <c r="V906" s="12"/>
      <c r="W906" s="12"/>
      <c r="X906" s="12"/>
      <c r="Y906" s="12"/>
      <c r="Z906" s="12"/>
      <c r="AA906" s="12"/>
      <c r="AB906" s="12"/>
      <c r="AC906" s="12"/>
      <c r="AD906" s="12"/>
      <c r="AE906" s="12"/>
      <c r="AF906" s="113">
        <f t="shared" si="338"/>
        <v>44223</v>
      </c>
      <c r="AG906" s="18">
        <f t="shared" ca="1" si="335"/>
        <v>162218.03099999999</v>
      </c>
      <c r="AH906" s="18">
        <f t="shared" si="335"/>
        <v>150000</v>
      </c>
      <c r="AI906" s="6">
        <f t="shared" ca="1" si="335"/>
        <v>1.9000000000000006E-2</v>
      </c>
      <c r="AJ906" s="19">
        <f t="shared" ca="1" si="335"/>
        <v>7.4690000000000005E-5</v>
      </c>
      <c r="AK906" s="6">
        <f t="shared" si="335"/>
        <v>1.03</v>
      </c>
      <c r="AL906" s="113">
        <f t="shared" si="336"/>
        <v>44223</v>
      </c>
      <c r="AM906" s="19">
        <f t="shared" ca="1" si="337"/>
        <v>1.08145354</v>
      </c>
      <c r="AN906" s="18">
        <f t="shared" ca="1" si="337"/>
        <v>12218.031000000001</v>
      </c>
      <c r="AO906" s="12">
        <f t="shared" si="337"/>
        <v>0</v>
      </c>
      <c r="AP906" s="20">
        <f t="shared" si="337"/>
        <v>0</v>
      </c>
      <c r="AQ906" s="18">
        <f t="shared" si="337"/>
        <v>0</v>
      </c>
      <c r="AR906" s="13" t="str">
        <f t="shared" si="337"/>
        <v>A+J=</v>
      </c>
      <c r="AS906" s="113">
        <f t="shared" si="337"/>
        <v>44266</v>
      </c>
      <c r="AT906" s="21"/>
      <c r="AU906" s="21"/>
      <c r="AV906" s="45"/>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row>
    <row r="907" spans="1:196" x14ac:dyDescent="0.2">
      <c r="A907" s="140"/>
      <c r="B907" s="141"/>
      <c r="C907" s="142"/>
      <c r="D907" s="143"/>
      <c r="E907" s="142"/>
      <c r="F907" s="144"/>
      <c r="G907" s="145"/>
      <c r="H907" s="142"/>
      <c r="I907" s="142"/>
      <c r="J907" s="142"/>
      <c r="K907" s="142"/>
      <c r="L907" s="146"/>
      <c r="M907" s="147"/>
      <c r="N907" s="142"/>
      <c r="O907" s="142"/>
      <c r="P907" s="148"/>
      <c r="Q907" s="149"/>
      <c r="R907" s="12"/>
      <c r="S907" s="12"/>
      <c r="T907" s="12"/>
      <c r="U907" s="12"/>
      <c r="V907" s="12"/>
      <c r="W907" s="12"/>
      <c r="X907" s="12"/>
      <c r="Y907" s="12"/>
      <c r="Z907" s="12"/>
      <c r="AA907" s="12"/>
      <c r="AB907" s="12"/>
      <c r="AC907" s="12"/>
      <c r="AD907" s="12"/>
      <c r="AE907" s="12"/>
      <c r="AF907" s="113">
        <f t="shared" si="338"/>
        <v>44224</v>
      </c>
      <c r="AG907" s="18">
        <f t="shared" ca="1" si="335"/>
        <v>162230.50949999999</v>
      </c>
      <c r="AH907" s="18">
        <f t="shared" si="335"/>
        <v>150000</v>
      </c>
      <c r="AI907" s="6">
        <f t="shared" ca="1" si="335"/>
        <v>1.9000000000000006E-2</v>
      </c>
      <c r="AJ907" s="19">
        <f t="shared" ca="1" si="335"/>
        <v>7.4690000000000005E-5</v>
      </c>
      <c r="AK907" s="6">
        <f t="shared" si="335"/>
        <v>1.03</v>
      </c>
      <c r="AL907" s="113">
        <f t="shared" si="336"/>
        <v>44224</v>
      </c>
      <c r="AM907" s="19">
        <f t="shared" ca="1" si="337"/>
        <v>1.0815367300000001</v>
      </c>
      <c r="AN907" s="18">
        <f t="shared" ca="1" si="337"/>
        <v>12230.5095</v>
      </c>
      <c r="AO907" s="12">
        <f t="shared" si="337"/>
        <v>0</v>
      </c>
      <c r="AP907" s="20">
        <f t="shared" si="337"/>
        <v>0</v>
      </c>
      <c r="AQ907" s="18">
        <f t="shared" si="337"/>
        <v>0</v>
      </c>
      <c r="AR907" s="13" t="str">
        <f t="shared" si="337"/>
        <v>A+J=</v>
      </c>
      <c r="AS907" s="113">
        <f t="shared" si="337"/>
        <v>44266</v>
      </c>
      <c r="AT907" s="21"/>
      <c r="AU907" s="21"/>
      <c r="AV907" s="45"/>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row>
    <row r="908" spans="1:196" x14ac:dyDescent="0.2">
      <c r="A908" s="140"/>
      <c r="B908" s="141"/>
      <c r="C908" s="142"/>
      <c r="D908" s="143"/>
      <c r="E908" s="142"/>
      <c r="F908" s="144"/>
      <c r="G908" s="145"/>
      <c r="H908" s="142"/>
      <c r="I908" s="142"/>
      <c r="J908" s="142"/>
      <c r="K908" s="142"/>
      <c r="L908" s="146"/>
      <c r="M908" s="147"/>
      <c r="N908" s="142"/>
      <c r="O908" s="142"/>
      <c r="P908" s="148"/>
      <c r="Q908" s="149"/>
      <c r="R908" s="12"/>
      <c r="S908" s="12"/>
      <c r="T908" s="12"/>
      <c r="U908" s="12"/>
      <c r="V908" s="12"/>
      <c r="W908" s="12"/>
      <c r="X908" s="12"/>
      <c r="Y908" s="12"/>
      <c r="Z908" s="12"/>
      <c r="AA908" s="12"/>
      <c r="AB908" s="12"/>
      <c r="AC908" s="12"/>
      <c r="AD908" s="12"/>
      <c r="AE908" s="12"/>
      <c r="AF908" s="113">
        <f t="shared" si="338"/>
        <v>44225</v>
      </c>
      <c r="AG908" s="18">
        <f t="shared" ca="1" si="335"/>
        <v>162242.99100000001</v>
      </c>
      <c r="AH908" s="18">
        <f t="shared" si="335"/>
        <v>150000</v>
      </c>
      <c r="AI908" s="6">
        <f t="shared" ca="1" si="335"/>
        <v>1.9000000000000006E-2</v>
      </c>
      <c r="AJ908" s="19">
        <f t="shared" ca="1" si="335"/>
        <v>7.4690000000000005E-5</v>
      </c>
      <c r="AK908" s="6">
        <f t="shared" si="335"/>
        <v>1.03</v>
      </c>
      <c r="AL908" s="113">
        <f t="shared" si="336"/>
        <v>44225</v>
      </c>
      <c r="AM908" s="19">
        <f t="shared" ca="1" si="337"/>
        <v>1.0816199399999999</v>
      </c>
      <c r="AN908" s="18">
        <f t="shared" ca="1" si="337"/>
        <v>12242.991</v>
      </c>
      <c r="AO908" s="12">
        <f t="shared" si="337"/>
        <v>0</v>
      </c>
      <c r="AP908" s="20">
        <f t="shared" si="337"/>
        <v>0</v>
      </c>
      <c r="AQ908" s="18">
        <f t="shared" si="337"/>
        <v>0</v>
      </c>
      <c r="AR908" s="13" t="str">
        <f t="shared" si="337"/>
        <v>A+J=</v>
      </c>
      <c r="AS908" s="113">
        <f t="shared" si="337"/>
        <v>44266</v>
      </c>
      <c r="AT908" s="21"/>
      <c r="AU908" s="21"/>
      <c r="AV908" s="45"/>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row>
    <row r="909" spans="1:196" x14ac:dyDescent="0.2">
      <c r="A909" s="140"/>
      <c r="B909" s="141"/>
      <c r="C909" s="142"/>
      <c r="D909" s="143"/>
      <c r="E909" s="142"/>
      <c r="F909" s="144"/>
      <c r="G909" s="145"/>
      <c r="H909" s="142"/>
      <c r="I909" s="142"/>
      <c r="J909" s="142"/>
      <c r="K909" s="142"/>
      <c r="L909" s="146"/>
      <c r="M909" s="147"/>
      <c r="N909" s="142"/>
      <c r="O909" s="142"/>
      <c r="P909" s="148"/>
      <c r="Q909" s="149"/>
      <c r="R909" s="12"/>
      <c r="S909" s="12"/>
      <c r="T909" s="12"/>
      <c r="U909" s="12"/>
      <c r="V909" s="12"/>
      <c r="W909" s="12"/>
      <c r="X909" s="12"/>
      <c r="Y909" s="12"/>
      <c r="Z909" s="12"/>
      <c r="AA909" s="12"/>
      <c r="AB909" s="12"/>
      <c r="AC909" s="12"/>
      <c r="AD909" s="12"/>
      <c r="AE909" s="12"/>
      <c r="AF909" s="113">
        <f t="shared" si="338"/>
        <v>44226</v>
      </c>
      <c r="AG909" s="18">
        <f t="shared" ca="1" si="335"/>
        <v>162255.4725</v>
      </c>
      <c r="AH909" s="18">
        <f t="shared" si="335"/>
        <v>150000</v>
      </c>
      <c r="AI909" s="6">
        <f t="shared" ca="1" si="335"/>
        <v>0</v>
      </c>
      <c r="AJ909" s="19">
        <f t="shared" ca="1" si="335"/>
        <v>0</v>
      </c>
      <c r="AK909" s="6">
        <f t="shared" si="335"/>
        <v>1.03</v>
      </c>
      <c r="AL909" s="113">
        <f t="shared" si="336"/>
        <v>44226</v>
      </c>
      <c r="AM909" s="19">
        <f t="shared" ca="1" si="337"/>
        <v>1.0817031500000001</v>
      </c>
      <c r="AN909" s="18">
        <f t="shared" ca="1" si="337"/>
        <v>12255.4725</v>
      </c>
      <c r="AO909" s="12">
        <f t="shared" si="337"/>
        <v>0</v>
      </c>
      <c r="AP909" s="20">
        <f t="shared" si="337"/>
        <v>0</v>
      </c>
      <c r="AQ909" s="18">
        <f t="shared" si="337"/>
        <v>0</v>
      </c>
      <c r="AR909" s="13" t="str">
        <f t="shared" si="337"/>
        <v>A+J=</v>
      </c>
      <c r="AS909" s="113">
        <f t="shared" si="337"/>
        <v>44266</v>
      </c>
      <c r="AT909" s="21"/>
      <c r="AU909" s="21"/>
      <c r="AV909" s="45"/>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row>
    <row r="910" spans="1:196" x14ac:dyDescent="0.2">
      <c r="A910" s="140"/>
      <c r="B910" s="141"/>
      <c r="C910" s="142"/>
      <c r="D910" s="143"/>
      <c r="E910" s="142"/>
      <c r="F910" s="144"/>
      <c r="G910" s="145"/>
      <c r="H910" s="142"/>
      <c r="I910" s="142"/>
      <c r="J910" s="142"/>
      <c r="K910" s="142"/>
      <c r="L910" s="146"/>
      <c r="M910" s="147"/>
      <c r="N910" s="142"/>
      <c r="O910" s="142"/>
      <c r="P910" s="148"/>
      <c r="Q910" s="149"/>
      <c r="R910" s="12"/>
      <c r="S910" s="12"/>
      <c r="T910" s="12"/>
      <c r="U910" s="12"/>
      <c r="V910" s="12"/>
      <c r="W910" s="12"/>
      <c r="X910" s="12"/>
      <c r="Y910" s="12"/>
      <c r="Z910" s="12"/>
      <c r="AA910" s="12"/>
      <c r="AB910" s="12"/>
      <c r="AC910" s="12"/>
      <c r="AD910" s="12"/>
      <c r="AE910" s="12"/>
      <c r="AF910" s="113">
        <f t="shared" si="338"/>
        <v>44227</v>
      </c>
      <c r="AG910" s="18">
        <f t="shared" ca="1" si="335"/>
        <v>162255.4725</v>
      </c>
      <c r="AH910" s="18">
        <f t="shared" si="335"/>
        <v>150000</v>
      </c>
      <c r="AI910" s="6">
        <f t="shared" ca="1" si="335"/>
        <v>0</v>
      </c>
      <c r="AJ910" s="19">
        <f t="shared" ca="1" si="335"/>
        <v>0</v>
      </c>
      <c r="AK910" s="6">
        <f t="shared" si="335"/>
        <v>1.03</v>
      </c>
      <c r="AL910" s="113">
        <f t="shared" si="336"/>
        <v>44227</v>
      </c>
      <c r="AM910" s="19">
        <f t="shared" ca="1" si="337"/>
        <v>1.0817031500000001</v>
      </c>
      <c r="AN910" s="18">
        <f t="shared" ca="1" si="337"/>
        <v>12255.4725</v>
      </c>
      <c r="AO910" s="12">
        <f t="shared" si="337"/>
        <v>0</v>
      </c>
      <c r="AP910" s="20">
        <f t="shared" si="337"/>
        <v>0</v>
      </c>
      <c r="AQ910" s="18">
        <f t="shared" si="337"/>
        <v>0</v>
      </c>
      <c r="AR910" s="13" t="str">
        <f t="shared" si="337"/>
        <v>A+J=</v>
      </c>
      <c r="AS910" s="113">
        <f t="shared" si="337"/>
        <v>44266</v>
      </c>
      <c r="AT910" s="21"/>
      <c r="AU910" s="21"/>
      <c r="AV910" s="45"/>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row>
    <row r="911" spans="1:196" x14ac:dyDescent="0.2">
      <c r="A911" s="140"/>
      <c r="B911" s="141"/>
      <c r="C911" s="142"/>
      <c r="D911" s="143"/>
      <c r="E911" s="142"/>
      <c r="F911" s="144"/>
      <c r="G911" s="145"/>
      <c r="H911" s="142"/>
      <c r="I911" s="142"/>
      <c r="J911" s="142"/>
      <c r="K911" s="142"/>
      <c r="L911" s="146"/>
      <c r="M911" s="147"/>
      <c r="N911" s="142"/>
      <c r="O911" s="142"/>
      <c r="P911" s="148"/>
      <c r="Q911" s="149"/>
      <c r="R911" s="12"/>
      <c r="S911" s="12"/>
      <c r="T911" s="12"/>
      <c r="U911" s="12"/>
      <c r="V911" s="12"/>
      <c r="W911" s="12"/>
      <c r="X911" s="12"/>
      <c r="Y911" s="12"/>
      <c r="Z911" s="12"/>
      <c r="AA911" s="12"/>
      <c r="AB911" s="12"/>
      <c r="AC911" s="12"/>
      <c r="AD911" s="12"/>
      <c r="AE911" s="12"/>
      <c r="AF911" s="113">
        <f t="shared" si="338"/>
        <v>44228</v>
      </c>
      <c r="AG911" s="18">
        <f t="shared" ca="1" si="335"/>
        <v>162255.4725</v>
      </c>
      <c r="AH911" s="18">
        <f t="shared" si="335"/>
        <v>150000</v>
      </c>
      <c r="AI911" s="6">
        <f t="shared" ca="1" si="335"/>
        <v>1.9000000000000006E-2</v>
      </c>
      <c r="AJ911" s="19">
        <f t="shared" ca="1" si="335"/>
        <v>7.4690000000000005E-5</v>
      </c>
      <c r="AK911" s="6">
        <f t="shared" si="335"/>
        <v>1.03</v>
      </c>
      <c r="AL911" s="113">
        <f t="shared" si="336"/>
        <v>44228</v>
      </c>
      <c r="AM911" s="19">
        <f t="shared" ca="1" si="337"/>
        <v>1.0817031500000001</v>
      </c>
      <c r="AN911" s="18">
        <f t="shared" ca="1" si="337"/>
        <v>12255.4725</v>
      </c>
      <c r="AO911" s="12">
        <f t="shared" si="337"/>
        <v>0</v>
      </c>
      <c r="AP911" s="20">
        <f t="shared" si="337"/>
        <v>0</v>
      </c>
      <c r="AQ911" s="18">
        <f t="shared" si="337"/>
        <v>0</v>
      </c>
      <c r="AR911" s="13" t="str">
        <f t="shared" si="337"/>
        <v>A+J=</v>
      </c>
      <c r="AS911" s="113">
        <f t="shared" si="337"/>
        <v>44266</v>
      </c>
      <c r="AT911" s="21"/>
      <c r="AU911" s="21"/>
      <c r="AV911" s="45"/>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row>
    <row r="912" spans="1:196" x14ac:dyDescent="0.2">
      <c r="A912" s="140"/>
      <c r="B912" s="141"/>
      <c r="C912" s="142"/>
      <c r="D912" s="143"/>
      <c r="E912" s="142"/>
      <c r="F912" s="144"/>
      <c r="G912" s="145"/>
      <c r="H912" s="142"/>
      <c r="I912" s="142"/>
      <c r="J912" s="142"/>
      <c r="K912" s="142"/>
      <c r="L912" s="146"/>
      <c r="M912" s="147"/>
      <c r="N912" s="142"/>
      <c r="O912" s="142"/>
      <c r="P912" s="148"/>
      <c r="Q912" s="149"/>
      <c r="R912" s="12"/>
      <c r="S912" s="12"/>
      <c r="T912" s="12"/>
      <c r="U912" s="12"/>
      <c r="V912" s="12"/>
      <c r="W912" s="12"/>
      <c r="X912" s="12"/>
      <c r="Y912" s="12"/>
      <c r="Z912" s="12"/>
      <c r="AA912" s="12"/>
      <c r="AB912" s="12"/>
      <c r="AC912" s="12"/>
      <c r="AD912" s="12"/>
      <c r="AE912" s="12"/>
      <c r="AF912" s="113">
        <f t="shared" si="338"/>
        <v>44229</v>
      </c>
      <c r="AG912" s="18">
        <f t="shared" ca="1" si="335"/>
        <v>162267.954</v>
      </c>
      <c r="AH912" s="18">
        <f t="shared" si="335"/>
        <v>150000</v>
      </c>
      <c r="AI912" s="6">
        <f t="shared" ca="1" si="335"/>
        <v>1.9000000000000006E-2</v>
      </c>
      <c r="AJ912" s="19">
        <f t="shared" ca="1" si="335"/>
        <v>7.4690000000000005E-5</v>
      </c>
      <c r="AK912" s="6">
        <f t="shared" si="335"/>
        <v>1.03</v>
      </c>
      <c r="AL912" s="113">
        <f t="shared" si="336"/>
        <v>44229</v>
      </c>
      <c r="AM912" s="19">
        <f t="shared" ca="1" si="337"/>
        <v>1.0817863599999999</v>
      </c>
      <c r="AN912" s="18">
        <f t="shared" ca="1" si="337"/>
        <v>12267.954</v>
      </c>
      <c r="AO912" s="12">
        <f t="shared" si="337"/>
        <v>0</v>
      </c>
      <c r="AP912" s="20">
        <f t="shared" si="337"/>
        <v>0</v>
      </c>
      <c r="AQ912" s="18">
        <f t="shared" si="337"/>
        <v>0</v>
      </c>
      <c r="AR912" s="13" t="str">
        <f t="shared" si="337"/>
        <v>A+J=</v>
      </c>
      <c r="AS912" s="113">
        <f t="shared" si="337"/>
        <v>44266</v>
      </c>
      <c r="AT912" s="21"/>
      <c r="AU912" s="21"/>
      <c r="AV912" s="45"/>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row>
    <row r="913" spans="1:199" x14ac:dyDescent="0.2">
      <c r="A913" s="140"/>
      <c r="B913" s="141"/>
      <c r="C913" s="142"/>
      <c r="D913" s="143"/>
      <c r="E913" s="142"/>
      <c r="F913" s="144"/>
      <c r="G913" s="145"/>
      <c r="H913" s="142"/>
      <c r="I913" s="142"/>
      <c r="J913" s="142"/>
      <c r="K913" s="142"/>
      <c r="L913" s="146"/>
      <c r="M913" s="147"/>
      <c r="N913" s="142"/>
      <c r="O913" s="142"/>
      <c r="P913" s="148"/>
      <c r="Q913" s="149"/>
      <c r="R913" s="12"/>
      <c r="S913" s="12"/>
      <c r="T913" s="12"/>
      <c r="U913" s="12"/>
      <c r="V913" s="12"/>
      <c r="W913" s="12"/>
      <c r="X913" s="12"/>
      <c r="Y913" s="12"/>
      <c r="Z913" s="12"/>
      <c r="AA913" s="12"/>
      <c r="AB913" s="12"/>
      <c r="AC913" s="12"/>
      <c r="AD913" s="12"/>
      <c r="AE913" s="12"/>
      <c r="AF913" s="113">
        <f t="shared" si="338"/>
        <v>44230</v>
      </c>
      <c r="AG913" s="18">
        <f t="shared" ca="1" si="335"/>
        <v>162280.43849999999</v>
      </c>
      <c r="AH913" s="18">
        <f t="shared" si="335"/>
        <v>150000</v>
      </c>
      <c r="AI913" s="6">
        <f t="shared" ca="1" si="335"/>
        <v>1.9000000000000006E-2</v>
      </c>
      <c r="AJ913" s="19">
        <f t="shared" ca="1" si="335"/>
        <v>7.4690000000000005E-5</v>
      </c>
      <c r="AK913" s="6">
        <f t="shared" si="335"/>
        <v>1.03</v>
      </c>
      <c r="AL913" s="113">
        <f t="shared" si="336"/>
        <v>44230</v>
      </c>
      <c r="AM913" s="19">
        <f t="shared" ca="1" si="337"/>
        <v>1.0818695899999999</v>
      </c>
      <c r="AN913" s="18">
        <f t="shared" ca="1" si="337"/>
        <v>12280.4385</v>
      </c>
      <c r="AO913" s="12">
        <f t="shared" si="337"/>
        <v>0</v>
      </c>
      <c r="AP913" s="20">
        <f t="shared" si="337"/>
        <v>0</v>
      </c>
      <c r="AQ913" s="18">
        <f t="shared" si="337"/>
        <v>0</v>
      </c>
      <c r="AR913" s="13" t="str">
        <f t="shared" si="337"/>
        <v>A+J=</v>
      </c>
      <c r="AS913" s="113">
        <f t="shared" si="337"/>
        <v>44266</v>
      </c>
      <c r="AT913" s="21"/>
      <c r="AU913" s="21"/>
      <c r="AV913" s="45"/>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row>
    <row r="914" spans="1:199" x14ac:dyDescent="0.2">
      <c r="A914" s="140"/>
      <c r="B914" s="141"/>
      <c r="C914" s="142"/>
      <c r="D914" s="143"/>
      <c r="E914" s="142"/>
      <c r="F914" s="144"/>
      <c r="G914" s="145"/>
      <c r="H914" s="142"/>
      <c r="I914" s="142"/>
      <c r="J914" s="142"/>
      <c r="K914" s="142"/>
      <c r="L914" s="146"/>
      <c r="M914" s="147"/>
      <c r="N914" s="142"/>
      <c r="O914" s="142"/>
      <c r="P914" s="148"/>
      <c r="Q914" s="149"/>
      <c r="R914" s="12"/>
      <c r="S914" s="12"/>
      <c r="T914" s="12"/>
      <c r="U914" s="12"/>
      <c r="V914" s="12"/>
      <c r="W914" s="12"/>
      <c r="X914" s="12"/>
      <c r="Y914" s="12"/>
      <c r="Z914" s="12"/>
      <c r="AA914" s="12"/>
      <c r="AB914" s="12"/>
      <c r="AC914" s="12"/>
      <c r="AD914" s="12"/>
      <c r="AE914" s="12"/>
      <c r="AF914" s="113">
        <f t="shared" si="338"/>
        <v>44231</v>
      </c>
      <c r="AG914" s="18">
        <f t="shared" ref="AG914:AK927" ca="1" si="339">VLOOKUP($AF914,$A$10:$Q$3625,(AG$1)+1)</f>
        <v>162292.92300000001</v>
      </c>
      <c r="AH914" s="18">
        <f t="shared" si="339"/>
        <v>150000</v>
      </c>
      <c r="AI914" s="6">
        <f t="shared" ca="1" si="339"/>
        <v>1.9000000000000006E-2</v>
      </c>
      <c r="AJ914" s="19">
        <f t="shared" ca="1" si="339"/>
        <v>7.4690000000000005E-5</v>
      </c>
      <c r="AK914" s="6">
        <f t="shared" si="339"/>
        <v>1.03</v>
      </c>
      <c r="AL914" s="113">
        <f t="shared" si="336"/>
        <v>44231</v>
      </c>
      <c r="AM914" s="19">
        <f t="shared" ref="AM914:AS927" ca="1" si="340">VLOOKUP($AF914,$A$10:$Q$3625,(AM$1)+1)</f>
        <v>1.0819528199999999</v>
      </c>
      <c r="AN914" s="18">
        <f t="shared" ca="1" si="340"/>
        <v>12292.923000000001</v>
      </c>
      <c r="AO914" s="12">
        <f t="shared" si="340"/>
        <v>0</v>
      </c>
      <c r="AP914" s="20">
        <f t="shared" si="340"/>
        <v>0</v>
      </c>
      <c r="AQ914" s="18">
        <f t="shared" si="340"/>
        <v>0</v>
      </c>
      <c r="AR914" s="13" t="str">
        <f t="shared" si="340"/>
        <v>A+J=</v>
      </c>
      <c r="AS914" s="113">
        <f t="shared" si="340"/>
        <v>44266</v>
      </c>
      <c r="AT914" s="21"/>
      <c r="AU914" s="21"/>
      <c r="AV914" s="45"/>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row>
    <row r="915" spans="1:199" x14ac:dyDescent="0.2">
      <c r="A915" s="140"/>
      <c r="B915" s="141"/>
      <c r="C915" s="142"/>
      <c r="D915" s="143"/>
      <c r="E915" s="142"/>
      <c r="F915" s="144"/>
      <c r="G915" s="145"/>
      <c r="H915" s="142"/>
      <c r="I915" s="142"/>
      <c r="J915" s="142"/>
      <c r="K915" s="142"/>
      <c r="L915" s="146"/>
      <c r="M915" s="147"/>
      <c r="N915" s="142"/>
      <c r="O915" s="142"/>
      <c r="P915" s="148"/>
      <c r="Q915" s="149"/>
      <c r="R915" s="12"/>
      <c r="S915" s="12"/>
      <c r="T915" s="12"/>
      <c r="U915" s="12"/>
      <c r="V915" s="12"/>
      <c r="W915" s="12"/>
      <c r="X915" s="12"/>
      <c r="Y915" s="12"/>
      <c r="Z915" s="12"/>
      <c r="AA915" s="12"/>
      <c r="AB915" s="12"/>
      <c r="AC915" s="12"/>
      <c r="AD915" s="12"/>
      <c r="AE915" s="12"/>
      <c r="AF915" s="113">
        <f t="shared" si="338"/>
        <v>44232</v>
      </c>
      <c r="AG915" s="18">
        <f t="shared" ca="1" si="339"/>
        <v>162305.4075</v>
      </c>
      <c r="AH915" s="18">
        <f t="shared" si="339"/>
        <v>150000</v>
      </c>
      <c r="AI915" s="6">
        <f t="shared" ca="1" si="339"/>
        <v>1.9000000000000006E-2</v>
      </c>
      <c r="AJ915" s="19">
        <f t="shared" ca="1" si="339"/>
        <v>7.4690000000000005E-5</v>
      </c>
      <c r="AK915" s="6">
        <f t="shared" si="339"/>
        <v>1.03</v>
      </c>
      <c r="AL915" s="113">
        <f t="shared" si="336"/>
        <v>44232</v>
      </c>
      <c r="AM915" s="19">
        <f t="shared" ca="1" si="340"/>
        <v>1.0820360499999999</v>
      </c>
      <c r="AN915" s="18">
        <f t="shared" ca="1" si="340"/>
        <v>12305.407499999999</v>
      </c>
      <c r="AO915" s="12">
        <f t="shared" si="340"/>
        <v>0</v>
      </c>
      <c r="AP915" s="20">
        <f t="shared" si="340"/>
        <v>0</v>
      </c>
      <c r="AQ915" s="18">
        <f t="shared" si="340"/>
        <v>0</v>
      </c>
      <c r="AR915" s="13" t="str">
        <f t="shared" si="340"/>
        <v>A+J=</v>
      </c>
      <c r="AS915" s="113">
        <f t="shared" si="340"/>
        <v>44266</v>
      </c>
      <c r="AT915" s="21"/>
      <c r="AU915" s="21"/>
      <c r="AV915" s="45"/>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row>
    <row r="916" spans="1:199" x14ac:dyDescent="0.2">
      <c r="A916" s="140"/>
      <c r="B916" s="141"/>
      <c r="C916" s="142"/>
      <c r="D916" s="143"/>
      <c r="E916" s="142"/>
      <c r="F916" s="144"/>
      <c r="G916" s="145"/>
      <c r="H916" s="142"/>
      <c r="I916" s="142"/>
      <c r="J916" s="142"/>
      <c r="K916" s="142"/>
      <c r="L916" s="146"/>
      <c r="M916" s="147"/>
      <c r="N916" s="142"/>
      <c r="O916" s="142"/>
      <c r="P916" s="148"/>
      <c r="Q916" s="149"/>
      <c r="R916" s="12"/>
      <c r="S916" s="12"/>
      <c r="T916" s="12"/>
      <c r="U916" s="12"/>
      <c r="V916" s="12"/>
      <c r="W916" s="12"/>
      <c r="X916" s="12"/>
      <c r="Y916" s="12"/>
      <c r="Z916" s="12"/>
      <c r="AA916" s="12"/>
      <c r="AB916" s="12"/>
      <c r="AC916" s="12"/>
      <c r="AD916" s="12"/>
      <c r="AE916" s="12"/>
      <c r="AF916" s="113">
        <f t="shared" si="338"/>
        <v>44233</v>
      </c>
      <c r="AG916" s="18">
        <f t="shared" ca="1" si="339"/>
        <v>162317.89350000001</v>
      </c>
      <c r="AH916" s="18">
        <f t="shared" si="339"/>
        <v>150000</v>
      </c>
      <c r="AI916" s="6">
        <f t="shared" ca="1" si="339"/>
        <v>0</v>
      </c>
      <c r="AJ916" s="19">
        <f t="shared" ca="1" si="339"/>
        <v>0</v>
      </c>
      <c r="AK916" s="6">
        <f t="shared" si="339"/>
        <v>1.03</v>
      </c>
      <c r="AL916" s="113">
        <f t="shared" si="336"/>
        <v>44233</v>
      </c>
      <c r="AM916" s="19">
        <f t="shared" ca="1" si="340"/>
        <v>1.0821192900000001</v>
      </c>
      <c r="AN916" s="18">
        <f t="shared" ca="1" si="340"/>
        <v>12317.8935</v>
      </c>
      <c r="AO916" s="12">
        <f t="shared" si="340"/>
        <v>0</v>
      </c>
      <c r="AP916" s="20">
        <f t="shared" si="340"/>
        <v>0</v>
      </c>
      <c r="AQ916" s="18">
        <f t="shared" si="340"/>
        <v>0</v>
      </c>
      <c r="AR916" s="13" t="str">
        <f t="shared" si="340"/>
        <v>A+J=</v>
      </c>
      <c r="AS916" s="113">
        <f t="shared" si="340"/>
        <v>44266</v>
      </c>
      <c r="AT916" s="21"/>
      <c r="AU916" s="21"/>
      <c r="AV916" s="45"/>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row>
    <row r="917" spans="1:199" x14ac:dyDescent="0.2">
      <c r="A917" s="140"/>
      <c r="B917" s="141"/>
      <c r="C917" s="142"/>
      <c r="D917" s="143"/>
      <c r="E917" s="142"/>
      <c r="F917" s="144"/>
      <c r="G917" s="145"/>
      <c r="H917" s="142"/>
      <c r="I917" s="142"/>
      <c r="J917" s="142"/>
      <c r="K917" s="142"/>
      <c r="L917" s="146"/>
      <c r="M917" s="147"/>
      <c r="N917" s="142"/>
      <c r="O917" s="142"/>
      <c r="P917" s="148"/>
      <c r="Q917" s="149"/>
      <c r="R917" s="12"/>
      <c r="S917" s="12"/>
      <c r="T917" s="12"/>
      <c r="U917" s="12"/>
      <c r="V917" s="12"/>
      <c r="W917" s="12"/>
      <c r="X917" s="12"/>
      <c r="Y917" s="12"/>
      <c r="Z917" s="12"/>
      <c r="AA917" s="12"/>
      <c r="AB917" s="12"/>
      <c r="AC917" s="12"/>
      <c r="AD917" s="12"/>
      <c r="AE917" s="12"/>
      <c r="AF917" s="113">
        <f t="shared" si="338"/>
        <v>44234</v>
      </c>
      <c r="AG917" s="18">
        <f t="shared" ca="1" si="339"/>
        <v>162317.89350000001</v>
      </c>
      <c r="AH917" s="18">
        <f t="shared" si="339"/>
        <v>150000</v>
      </c>
      <c r="AI917" s="6">
        <f t="shared" ca="1" si="339"/>
        <v>0</v>
      </c>
      <c r="AJ917" s="19">
        <f t="shared" ca="1" si="339"/>
        <v>0</v>
      </c>
      <c r="AK917" s="6">
        <f t="shared" si="339"/>
        <v>1.03</v>
      </c>
      <c r="AL917" s="113">
        <f t="shared" si="336"/>
        <v>44234</v>
      </c>
      <c r="AM917" s="19">
        <f t="shared" ca="1" si="340"/>
        <v>1.0821192900000001</v>
      </c>
      <c r="AN917" s="18">
        <f t="shared" ca="1" si="340"/>
        <v>12317.8935</v>
      </c>
      <c r="AO917" s="12">
        <f t="shared" si="340"/>
        <v>0</v>
      </c>
      <c r="AP917" s="20">
        <f t="shared" si="340"/>
        <v>0</v>
      </c>
      <c r="AQ917" s="18">
        <f t="shared" si="340"/>
        <v>0</v>
      </c>
      <c r="AR917" s="13" t="str">
        <f t="shared" si="340"/>
        <v>A+J=</v>
      </c>
      <c r="AS917" s="113">
        <f t="shared" si="340"/>
        <v>44266</v>
      </c>
      <c r="AT917" s="21"/>
      <c r="AU917" s="21"/>
      <c r="AV917" s="45"/>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row>
    <row r="918" spans="1:199" x14ac:dyDescent="0.2">
      <c r="A918" s="140"/>
      <c r="B918" s="141"/>
      <c r="C918" s="142"/>
      <c r="D918" s="143"/>
      <c r="E918" s="142"/>
      <c r="F918" s="144"/>
      <c r="G918" s="145"/>
      <c r="H918" s="142"/>
      <c r="I918" s="142"/>
      <c r="J918" s="142"/>
      <c r="K918" s="142"/>
      <c r="L918" s="146"/>
      <c r="M918" s="147"/>
      <c r="N918" s="142"/>
      <c r="O918" s="142"/>
      <c r="P918" s="148"/>
      <c r="Q918" s="149"/>
      <c r="R918" s="12"/>
      <c r="S918" s="12"/>
      <c r="T918" s="12"/>
      <c r="U918" s="12"/>
      <c r="V918" s="12"/>
      <c r="W918" s="12"/>
      <c r="X918" s="12"/>
      <c r="Y918" s="12"/>
      <c r="Z918" s="12"/>
      <c r="AA918" s="12"/>
      <c r="AB918" s="12"/>
      <c r="AC918" s="12"/>
      <c r="AD918" s="12"/>
      <c r="AE918" s="12"/>
      <c r="AF918" s="113">
        <f t="shared" si="338"/>
        <v>44235</v>
      </c>
      <c r="AG918" s="18">
        <f t="shared" ca="1" si="339"/>
        <v>162317.89350000001</v>
      </c>
      <c r="AH918" s="18">
        <f t="shared" si="339"/>
        <v>150000</v>
      </c>
      <c r="AI918" s="6">
        <f t="shared" ca="1" si="339"/>
        <v>1.9000000000000006E-2</v>
      </c>
      <c r="AJ918" s="19">
        <f t="shared" ca="1" si="339"/>
        <v>7.4690000000000005E-5</v>
      </c>
      <c r="AK918" s="6">
        <f t="shared" si="339"/>
        <v>1.03</v>
      </c>
      <c r="AL918" s="113">
        <f t="shared" si="336"/>
        <v>44235</v>
      </c>
      <c r="AM918" s="19">
        <f t="shared" ca="1" si="340"/>
        <v>1.0821192900000001</v>
      </c>
      <c r="AN918" s="18">
        <f t="shared" ca="1" si="340"/>
        <v>12317.8935</v>
      </c>
      <c r="AO918" s="12">
        <f t="shared" si="340"/>
        <v>0</v>
      </c>
      <c r="AP918" s="20">
        <f t="shared" si="340"/>
        <v>0</v>
      </c>
      <c r="AQ918" s="18">
        <f t="shared" si="340"/>
        <v>0</v>
      </c>
      <c r="AR918" s="13" t="str">
        <f t="shared" si="340"/>
        <v>A+J=</v>
      </c>
      <c r="AS918" s="113">
        <f t="shared" si="340"/>
        <v>44266</v>
      </c>
      <c r="AT918" s="21"/>
      <c r="AU918" s="21"/>
      <c r="AV918" s="45"/>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row>
    <row r="919" spans="1:199" x14ac:dyDescent="0.2">
      <c r="A919" s="140"/>
      <c r="B919" s="141"/>
      <c r="C919" s="142"/>
      <c r="D919" s="143"/>
      <c r="E919" s="142"/>
      <c r="F919" s="144"/>
      <c r="G919" s="145"/>
      <c r="H919" s="142"/>
      <c r="I919" s="142"/>
      <c r="J919" s="142"/>
      <c r="K919" s="142"/>
      <c r="L919" s="146"/>
      <c r="M919" s="147"/>
      <c r="N919" s="142"/>
      <c r="O919" s="142"/>
      <c r="P919" s="148"/>
      <c r="Q919" s="149"/>
      <c r="R919" s="12"/>
      <c r="S919" s="12"/>
      <c r="T919" s="12"/>
      <c r="U919" s="12"/>
      <c r="V919" s="12"/>
      <c r="W919" s="12"/>
      <c r="X919" s="12"/>
      <c r="Y919" s="12"/>
      <c r="Z919" s="12"/>
      <c r="AA919" s="12"/>
      <c r="AB919" s="12"/>
      <c r="AC919" s="12"/>
      <c r="AD919" s="12"/>
      <c r="AE919" s="12"/>
      <c r="AF919" s="113">
        <f t="shared" si="338"/>
        <v>44236</v>
      </c>
      <c r="AG919" s="18">
        <f t="shared" ca="1" si="339"/>
        <v>162330.38099999999</v>
      </c>
      <c r="AH919" s="18">
        <f t="shared" si="339"/>
        <v>150000</v>
      </c>
      <c r="AI919" s="6">
        <f t="shared" ca="1" si="339"/>
        <v>1.9000000000000006E-2</v>
      </c>
      <c r="AJ919" s="19">
        <f t="shared" ca="1" si="339"/>
        <v>7.4690000000000005E-5</v>
      </c>
      <c r="AK919" s="6">
        <f t="shared" si="339"/>
        <v>1.03</v>
      </c>
      <c r="AL919" s="113">
        <f t="shared" si="336"/>
        <v>44236</v>
      </c>
      <c r="AM919" s="19">
        <f t="shared" ca="1" si="340"/>
        <v>1.0822025399999999</v>
      </c>
      <c r="AN919" s="18">
        <f t="shared" ca="1" si="340"/>
        <v>12330.380999999999</v>
      </c>
      <c r="AO919" s="12">
        <f t="shared" si="340"/>
        <v>0</v>
      </c>
      <c r="AP919" s="20">
        <f t="shared" si="340"/>
        <v>0</v>
      </c>
      <c r="AQ919" s="18">
        <f t="shared" si="340"/>
        <v>0</v>
      </c>
      <c r="AR919" s="13" t="str">
        <f t="shared" si="340"/>
        <v>A+J=</v>
      </c>
      <c r="AS919" s="113">
        <f t="shared" si="340"/>
        <v>44266</v>
      </c>
      <c r="AT919" s="21"/>
      <c r="AU919" s="21"/>
      <c r="AV919" s="45"/>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row>
    <row r="920" spans="1:199" x14ac:dyDescent="0.2">
      <c r="A920" s="140"/>
      <c r="B920" s="141"/>
      <c r="C920" s="142"/>
      <c r="D920" s="143"/>
      <c r="E920" s="142"/>
      <c r="F920" s="144"/>
      <c r="G920" s="145"/>
      <c r="H920" s="142"/>
      <c r="I920" s="142"/>
      <c r="J920" s="142"/>
      <c r="K920" s="142"/>
      <c r="L920" s="146"/>
      <c r="M920" s="147"/>
      <c r="N920" s="142"/>
      <c r="O920" s="142"/>
      <c r="P920" s="148"/>
      <c r="Q920" s="149"/>
      <c r="R920" s="12"/>
      <c r="S920" s="12"/>
      <c r="T920" s="12"/>
      <c r="U920" s="12"/>
      <c r="V920" s="12"/>
      <c r="W920" s="12"/>
      <c r="X920" s="12"/>
      <c r="Y920" s="12"/>
      <c r="Z920" s="12"/>
      <c r="AA920" s="12"/>
      <c r="AB920" s="12"/>
      <c r="AC920" s="12"/>
      <c r="AD920" s="12"/>
      <c r="AE920" s="12"/>
      <c r="AF920" s="113">
        <f t="shared" si="338"/>
        <v>44237</v>
      </c>
      <c r="AG920" s="18">
        <f t="shared" ca="1" si="339"/>
        <v>162342.87</v>
      </c>
      <c r="AH920" s="18">
        <f t="shared" si="339"/>
        <v>150000</v>
      </c>
      <c r="AI920" s="6">
        <f t="shared" ca="1" si="339"/>
        <v>1.9000000000000006E-2</v>
      </c>
      <c r="AJ920" s="19">
        <f t="shared" ca="1" si="339"/>
        <v>7.4690000000000005E-5</v>
      </c>
      <c r="AK920" s="6">
        <f t="shared" si="339"/>
        <v>1.03</v>
      </c>
      <c r="AL920" s="113">
        <f t="shared" si="336"/>
        <v>44237</v>
      </c>
      <c r="AM920" s="19">
        <f t="shared" ca="1" si="340"/>
        <v>1.0822858</v>
      </c>
      <c r="AN920" s="18">
        <f t="shared" ca="1" si="340"/>
        <v>12342.87</v>
      </c>
      <c r="AO920" s="12">
        <f t="shared" si="340"/>
        <v>0</v>
      </c>
      <c r="AP920" s="20">
        <f t="shared" si="340"/>
        <v>0</v>
      </c>
      <c r="AQ920" s="18">
        <f t="shared" si="340"/>
        <v>0</v>
      </c>
      <c r="AR920" s="13" t="str">
        <f t="shared" si="340"/>
        <v>A+J=</v>
      </c>
      <c r="AS920" s="113">
        <f t="shared" si="340"/>
        <v>44266</v>
      </c>
      <c r="AT920" s="21"/>
      <c r="AU920" s="21"/>
      <c r="AV920" s="45"/>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row>
    <row r="921" spans="1:199" x14ac:dyDescent="0.2">
      <c r="A921" s="140"/>
      <c r="B921" s="141"/>
      <c r="C921" s="142"/>
      <c r="D921" s="143"/>
      <c r="E921" s="142"/>
      <c r="F921" s="144"/>
      <c r="G921" s="145"/>
      <c r="H921" s="142"/>
      <c r="I921" s="142"/>
      <c r="J921" s="142"/>
      <c r="K921" s="142"/>
      <c r="L921" s="146"/>
      <c r="M921" s="147"/>
      <c r="N921" s="142"/>
      <c r="O921" s="142"/>
      <c r="P921" s="148"/>
      <c r="Q921" s="149"/>
      <c r="R921" s="12"/>
      <c r="S921" s="12"/>
      <c r="T921" s="12"/>
      <c r="U921" s="12"/>
      <c r="V921" s="12"/>
      <c r="W921" s="12"/>
      <c r="X921" s="12"/>
      <c r="Y921" s="12"/>
      <c r="Z921" s="12"/>
      <c r="AA921" s="12"/>
      <c r="AB921" s="12"/>
      <c r="AC921" s="12"/>
      <c r="AD921" s="12"/>
      <c r="AE921" s="12"/>
      <c r="AF921" s="113">
        <f t="shared" si="338"/>
        <v>44238</v>
      </c>
      <c r="AG921" s="18">
        <f t="shared" ca="1" si="339"/>
        <v>162355.359</v>
      </c>
      <c r="AH921" s="18">
        <f t="shared" si="339"/>
        <v>150000</v>
      </c>
      <c r="AI921" s="6">
        <f t="shared" ca="1" si="339"/>
        <v>1.9000000000000006E-2</v>
      </c>
      <c r="AJ921" s="19">
        <f t="shared" ca="1" si="339"/>
        <v>7.4690000000000005E-5</v>
      </c>
      <c r="AK921" s="6">
        <f t="shared" si="339"/>
        <v>1.03</v>
      </c>
      <c r="AL921" s="113">
        <f t="shared" si="336"/>
        <v>44238</v>
      </c>
      <c r="AM921" s="19">
        <f t="shared" ca="1" si="340"/>
        <v>1.08236906</v>
      </c>
      <c r="AN921" s="18">
        <f t="shared" ca="1" si="340"/>
        <v>12355.359</v>
      </c>
      <c r="AO921" s="12">
        <f t="shared" si="340"/>
        <v>0</v>
      </c>
      <c r="AP921" s="20">
        <f t="shared" si="340"/>
        <v>0</v>
      </c>
      <c r="AQ921" s="18">
        <f t="shared" si="340"/>
        <v>0</v>
      </c>
      <c r="AR921" s="13" t="str">
        <f t="shared" si="340"/>
        <v>A+J=</v>
      </c>
      <c r="AS921" s="113">
        <f t="shared" si="340"/>
        <v>44266</v>
      </c>
      <c r="AT921" s="21"/>
      <c r="AU921" s="21"/>
      <c r="AV921" s="45"/>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row>
    <row r="922" spans="1:199" x14ac:dyDescent="0.2">
      <c r="A922" s="140"/>
      <c r="B922" s="141"/>
      <c r="C922" s="142"/>
      <c r="D922" s="143"/>
      <c r="E922" s="142"/>
      <c r="F922" s="144"/>
      <c r="G922" s="145"/>
      <c r="H922" s="142"/>
      <c r="I922" s="142"/>
      <c r="J922" s="142"/>
      <c r="K922" s="142"/>
      <c r="L922" s="146"/>
      <c r="M922" s="147"/>
      <c r="N922" s="142"/>
      <c r="O922" s="142"/>
      <c r="P922" s="148"/>
      <c r="Q922" s="149"/>
      <c r="R922" s="12"/>
      <c r="S922" s="12"/>
      <c r="T922" s="12"/>
      <c r="U922" s="12"/>
      <c r="V922" s="12"/>
      <c r="W922" s="12"/>
      <c r="X922" s="12"/>
      <c r="Y922" s="12"/>
      <c r="Z922" s="12"/>
      <c r="AA922" s="12"/>
      <c r="AB922" s="12"/>
      <c r="AC922" s="12"/>
      <c r="AD922" s="12"/>
      <c r="AE922" s="12"/>
      <c r="AF922" s="113">
        <f t="shared" si="338"/>
        <v>44239</v>
      </c>
      <c r="AG922" s="18">
        <f t="shared" ca="1" si="339"/>
        <v>162367.848</v>
      </c>
      <c r="AH922" s="18">
        <f t="shared" si="339"/>
        <v>150000</v>
      </c>
      <c r="AI922" s="6">
        <f t="shared" ca="1" si="339"/>
        <v>1.9000000000000006E-2</v>
      </c>
      <c r="AJ922" s="19">
        <f t="shared" ca="1" si="339"/>
        <v>7.4690000000000005E-5</v>
      </c>
      <c r="AK922" s="6">
        <f t="shared" si="339"/>
        <v>1.03</v>
      </c>
      <c r="AL922" s="113">
        <f t="shared" si="336"/>
        <v>44239</v>
      </c>
      <c r="AM922" s="19">
        <f t="shared" ca="1" si="340"/>
        <v>1.08245232</v>
      </c>
      <c r="AN922" s="18">
        <f t="shared" ca="1" si="340"/>
        <v>12367.848</v>
      </c>
      <c r="AO922" s="12">
        <f t="shared" si="340"/>
        <v>0</v>
      </c>
      <c r="AP922" s="20">
        <f t="shared" si="340"/>
        <v>0</v>
      </c>
      <c r="AQ922" s="18">
        <f t="shared" si="340"/>
        <v>0</v>
      </c>
      <c r="AR922" s="13" t="str">
        <f t="shared" si="340"/>
        <v>A+J=</v>
      </c>
      <c r="AS922" s="113">
        <f t="shared" si="340"/>
        <v>44266</v>
      </c>
      <c r="AT922" s="21"/>
      <c r="AU922" s="21"/>
      <c r="AV922" s="45"/>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row>
    <row r="923" spans="1:199" x14ac:dyDescent="0.2">
      <c r="A923" s="140"/>
      <c r="B923" s="141"/>
      <c r="C923" s="142"/>
      <c r="D923" s="143"/>
      <c r="E923" s="142"/>
      <c r="F923" s="144"/>
      <c r="G923" s="145"/>
      <c r="H923" s="142"/>
      <c r="I923" s="142"/>
      <c r="J923" s="142"/>
      <c r="K923" s="142"/>
      <c r="L923" s="146"/>
      <c r="M923" s="147"/>
      <c r="N923" s="142"/>
      <c r="O923" s="142"/>
      <c r="P923" s="148"/>
      <c r="Q923" s="149"/>
      <c r="R923" s="12"/>
      <c r="S923" s="39"/>
      <c r="T923" s="39"/>
      <c r="U923" s="39"/>
      <c r="V923" s="39"/>
      <c r="W923" s="39"/>
      <c r="X923" s="39"/>
      <c r="Y923" s="39"/>
      <c r="Z923" s="39"/>
      <c r="AA923" s="39"/>
      <c r="AB923" s="39"/>
      <c r="AC923" s="39"/>
      <c r="AD923" s="39"/>
      <c r="AE923" s="39"/>
      <c r="AF923" s="113">
        <f t="shared" si="338"/>
        <v>44240</v>
      </c>
      <c r="AG923" s="18">
        <f t="shared" ca="1" si="339"/>
        <v>162380.34</v>
      </c>
      <c r="AH923" s="18">
        <f t="shared" si="339"/>
        <v>150000</v>
      </c>
      <c r="AI923" s="6">
        <f t="shared" ca="1" si="339"/>
        <v>0</v>
      </c>
      <c r="AJ923" s="19">
        <f t="shared" ca="1" si="339"/>
        <v>0</v>
      </c>
      <c r="AK923" s="6">
        <f t="shared" si="339"/>
        <v>1.03</v>
      </c>
      <c r="AL923" s="113">
        <f t="shared" si="336"/>
        <v>44240</v>
      </c>
      <c r="AM923" s="19">
        <f t="shared" ca="1" si="340"/>
        <v>1.0825355999999999</v>
      </c>
      <c r="AN923" s="18">
        <f t="shared" ca="1" si="340"/>
        <v>12380.34</v>
      </c>
      <c r="AO923" s="12">
        <f t="shared" si="340"/>
        <v>0</v>
      </c>
      <c r="AP923" s="20">
        <f t="shared" si="340"/>
        <v>0</v>
      </c>
      <c r="AQ923" s="18">
        <f t="shared" si="340"/>
        <v>0</v>
      </c>
      <c r="AR923" s="13" t="str">
        <f t="shared" si="340"/>
        <v>A+J=</v>
      </c>
      <c r="AS923" s="113">
        <f t="shared" si="340"/>
        <v>44266</v>
      </c>
      <c r="AT923" s="40"/>
      <c r="AU923" s="40"/>
      <c r="AV923" s="46"/>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c r="FM923" s="40"/>
      <c r="FN923" s="40"/>
      <c r="FO923" s="40"/>
      <c r="FP923" s="40"/>
      <c r="FQ923" s="40"/>
      <c r="FR923" s="40"/>
      <c r="FS923" s="40"/>
      <c r="FT923" s="40"/>
      <c r="FU923" s="40"/>
      <c r="FV923" s="40"/>
      <c r="FW923" s="40"/>
      <c r="FX923" s="40"/>
      <c r="FY923" s="40"/>
      <c r="FZ923" s="40"/>
      <c r="GA923" s="40"/>
      <c r="GB923" s="40"/>
      <c r="GC923" s="40"/>
      <c r="GD923" s="40"/>
      <c r="GE923" s="40"/>
      <c r="GF923" s="40"/>
      <c r="GG923" s="40"/>
      <c r="GH923" s="40"/>
      <c r="GI923" s="40"/>
      <c r="GJ923" s="40"/>
      <c r="GK923" s="40"/>
      <c r="GL923" s="40"/>
      <c r="GM923" s="40"/>
      <c r="GN923" s="40"/>
      <c r="GO923" s="40"/>
      <c r="GP923" s="40"/>
      <c r="GQ923" s="40"/>
    </row>
    <row r="924" spans="1:199" x14ac:dyDescent="0.2">
      <c r="A924" s="140"/>
      <c r="B924" s="141"/>
      <c r="C924" s="142"/>
      <c r="D924" s="143"/>
      <c r="E924" s="142"/>
      <c r="F924" s="144"/>
      <c r="G924" s="145"/>
      <c r="H924" s="142"/>
      <c r="I924" s="142"/>
      <c r="J924" s="142"/>
      <c r="K924" s="142"/>
      <c r="L924" s="146"/>
      <c r="M924" s="147"/>
      <c r="N924" s="142"/>
      <c r="O924" s="142"/>
      <c r="P924" s="148"/>
      <c r="Q924" s="149"/>
      <c r="R924" s="12"/>
      <c r="S924" s="12"/>
      <c r="T924" s="12"/>
      <c r="U924" s="12"/>
      <c r="V924" s="12"/>
      <c r="W924" s="12"/>
      <c r="X924" s="12"/>
      <c r="Y924" s="12"/>
      <c r="Z924" s="12"/>
      <c r="AA924" s="12"/>
      <c r="AB924" s="12"/>
      <c r="AC924" s="12"/>
      <c r="AD924" s="12"/>
      <c r="AE924" s="12"/>
      <c r="AF924" s="113">
        <f t="shared" si="338"/>
        <v>44241</v>
      </c>
      <c r="AG924" s="18">
        <f t="shared" ca="1" si="339"/>
        <v>162380.34</v>
      </c>
      <c r="AH924" s="18">
        <f t="shared" si="339"/>
        <v>150000</v>
      </c>
      <c r="AI924" s="6">
        <f t="shared" ca="1" si="339"/>
        <v>0</v>
      </c>
      <c r="AJ924" s="19">
        <f t="shared" ca="1" si="339"/>
        <v>0</v>
      </c>
      <c r="AK924" s="6">
        <f t="shared" si="339"/>
        <v>1.03</v>
      </c>
      <c r="AL924" s="113">
        <f t="shared" si="336"/>
        <v>44241</v>
      </c>
      <c r="AM924" s="19">
        <f t="shared" ca="1" si="340"/>
        <v>1.0825355999999999</v>
      </c>
      <c r="AN924" s="18">
        <f t="shared" ca="1" si="340"/>
        <v>12380.34</v>
      </c>
      <c r="AO924" s="12">
        <f t="shared" si="340"/>
        <v>0</v>
      </c>
      <c r="AP924" s="20">
        <f t="shared" si="340"/>
        <v>0</v>
      </c>
      <c r="AQ924" s="18">
        <f t="shared" si="340"/>
        <v>0</v>
      </c>
      <c r="AR924" s="13" t="str">
        <f t="shared" si="340"/>
        <v>A+J=</v>
      </c>
      <c r="AS924" s="113">
        <f t="shared" si="340"/>
        <v>44266</v>
      </c>
      <c r="AT924" s="21"/>
      <c r="AU924" s="21"/>
      <c r="AV924" s="45"/>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row>
    <row r="925" spans="1:199" x14ac:dyDescent="0.2">
      <c r="A925" s="140"/>
      <c r="B925" s="141"/>
      <c r="C925" s="142"/>
      <c r="D925" s="143"/>
      <c r="E925" s="142"/>
      <c r="F925" s="144"/>
      <c r="G925" s="145"/>
      <c r="H925" s="142"/>
      <c r="I925" s="142"/>
      <c r="J925" s="142"/>
      <c r="K925" s="142"/>
      <c r="L925" s="146"/>
      <c r="M925" s="147"/>
      <c r="N925" s="142"/>
      <c r="O925" s="142"/>
      <c r="P925" s="148"/>
      <c r="Q925" s="149"/>
      <c r="R925" s="12"/>
      <c r="S925" s="39"/>
      <c r="T925" s="39"/>
      <c r="U925" s="39"/>
      <c r="V925" s="39"/>
      <c r="W925" s="39"/>
      <c r="X925" s="39"/>
      <c r="Y925" s="39"/>
      <c r="Z925" s="39"/>
      <c r="AA925" s="39"/>
      <c r="AB925" s="39"/>
      <c r="AC925" s="39"/>
      <c r="AD925" s="39"/>
      <c r="AE925" s="39"/>
      <c r="AF925" s="113">
        <f t="shared" si="338"/>
        <v>44242</v>
      </c>
      <c r="AG925" s="18">
        <f t="shared" ca="1" si="339"/>
        <v>162380.34</v>
      </c>
      <c r="AH925" s="18">
        <f t="shared" si="339"/>
        <v>150000</v>
      </c>
      <c r="AI925" s="6">
        <f t="shared" ca="1" si="339"/>
        <v>0</v>
      </c>
      <c r="AJ925" s="19">
        <f t="shared" ca="1" si="339"/>
        <v>0</v>
      </c>
      <c r="AK925" s="6">
        <f t="shared" si="339"/>
        <v>1.03</v>
      </c>
      <c r="AL925" s="113">
        <f t="shared" si="336"/>
        <v>44242</v>
      </c>
      <c r="AM925" s="19">
        <f t="shared" ca="1" si="340"/>
        <v>1.0825355999999999</v>
      </c>
      <c r="AN925" s="18">
        <f t="shared" ca="1" si="340"/>
        <v>12380.34</v>
      </c>
      <c r="AO925" s="12">
        <f t="shared" si="340"/>
        <v>0</v>
      </c>
      <c r="AP925" s="20">
        <f t="shared" si="340"/>
        <v>0</v>
      </c>
      <c r="AQ925" s="18">
        <f t="shared" si="340"/>
        <v>0</v>
      </c>
      <c r="AR925" s="13" t="str">
        <f t="shared" si="340"/>
        <v>A+J=</v>
      </c>
      <c r="AS925" s="113">
        <f t="shared" si="340"/>
        <v>44266</v>
      </c>
      <c r="AT925" s="40"/>
      <c r="AU925" s="40"/>
      <c r="AV925" s="46"/>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c r="FL925" s="40"/>
      <c r="FM925" s="40"/>
      <c r="FN925" s="40"/>
      <c r="FO925" s="40"/>
      <c r="FP925" s="40"/>
      <c r="FQ925" s="40"/>
      <c r="FR925" s="40"/>
      <c r="FS925" s="40"/>
      <c r="FT925" s="40"/>
      <c r="FU925" s="40"/>
      <c r="FV925" s="40"/>
      <c r="FW925" s="40"/>
      <c r="FX925" s="40"/>
      <c r="FY925" s="40"/>
      <c r="FZ925" s="40"/>
      <c r="GA925" s="40"/>
      <c r="GB925" s="40"/>
      <c r="GC925" s="40"/>
      <c r="GD925" s="40"/>
      <c r="GE925" s="40"/>
      <c r="GF925" s="40"/>
      <c r="GG925" s="40"/>
      <c r="GH925" s="40"/>
      <c r="GI925" s="40"/>
      <c r="GJ925" s="40"/>
      <c r="GK925" s="40"/>
      <c r="GL925" s="40"/>
      <c r="GM925" s="40"/>
      <c r="GN925" s="40"/>
      <c r="GO925" s="40"/>
      <c r="GP925" s="40"/>
      <c r="GQ925" s="40"/>
    </row>
    <row r="926" spans="1:199" x14ac:dyDescent="0.2">
      <c r="A926" s="140"/>
      <c r="B926" s="141"/>
      <c r="C926" s="142"/>
      <c r="D926" s="143"/>
      <c r="E926" s="142"/>
      <c r="F926" s="144"/>
      <c r="G926" s="145"/>
      <c r="H926" s="142"/>
      <c r="I926" s="142"/>
      <c r="J926" s="142"/>
      <c r="K926" s="142"/>
      <c r="L926" s="146"/>
      <c r="M926" s="147"/>
      <c r="N926" s="142"/>
      <c r="O926" s="142"/>
      <c r="P926" s="148"/>
      <c r="Q926" s="149"/>
      <c r="R926" s="12"/>
      <c r="S926" s="39"/>
      <c r="T926" s="39"/>
      <c r="U926" s="39"/>
      <c r="V926" s="39"/>
      <c r="W926" s="39"/>
      <c r="X926" s="39"/>
      <c r="Y926" s="39"/>
      <c r="Z926" s="39"/>
      <c r="AA926" s="39"/>
      <c r="AB926" s="39"/>
      <c r="AC926" s="39"/>
      <c r="AD926" s="39"/>
      <c r="AE926" s="39"/>
      <c r="AF926" s="113">
        <f t="shared" si="338"/>
        <v>44243</v>
      </c>
      <c r="AG926" s="18">
        <f t="shared" ca="1" si="339"/>
        <v>162380.34</v>
      </c>
      <c r="AH926" s="18">
        <f t="shared" si="339"/>
        <v>150000</v>
      </c>
      <c r="AI926" s="6">
        <f t="shared" ca="1" si="339"/>
        <v>0</v>
      </c>
      <c r="AJ926" s="19">
        <f t="shared" ca="1" si="339"/>
        <v>0</v>
      </c>
      <c r="AK926" s="6">
        <f t="shared" si="339"/>
        <v>1.03</v>
      </c>
      <c r="AL926" s="113">
        <f t="shared" si="336"/>
        <v>44243</v>
      </c>
      <c r="AM926" s="19">
        <f t="shared" ca="1" si="340"/>
        <v>1.0825355999999999</v>
      </c>
      <c r="AN926" s="18">
        <f t="shared" ca="1" si="340"/>
        <v>12380.34</v>
      </c>
      <c r="AO926" s="12">
        <f t="shared" si="340"/>
        <v>0</v>
      </c>
      <c r="AP926" s="20">
        <f t="shared" si="340"/>
        <v>0</v>
      </c>
      <c r="AQ926" s="18">
        <f t="shared" si="340"/>
        <v>0</v>
      </c>
      <c r="AR926" s="13" t="str">
        <f t="shared" si="340"/>
        <v>A+J=</v>
      </c>
      <c r="AS926" s="113">
        <f t="shared" si="340"/>
        <v>44266</v>
      </c>
      <c r="AT926" s="40"/>
      <c r="AU926" s="40"/>
      <c r="AV926" s="46"/>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c r="CV926" s="40"/>
      <c r="CW926" s="40"/>
      <c r="CX926" s="40"/>
      <c r="CY926" s="40"/>
      <c r="CZ926" s="40"/>
      <c r="DA926" s="40"/>
      <c r="DB926" s="40"/>
      <c r="DC926" s="40"/>
      <c r="DD926" s="40"/>
      <c r="DE926" s="40"/>
      <c r="DF926" s="40"/>
      <c r="DG926" s="40"/>
      <c r="DH926" s="40"/>
      <c r="DI926" s="40"/>
      <c r="DJ926" s="40"/>
      <c r="DK926" s="40"/>
      <c r="DL926" s="40"/>
      <c r="DM926" s="40"/>
      <c r="DN926" s="40"/>
      <c r="DO926" s="40"/>
      <c r="DP926" s="40"/>
      <c r="DQ926" s="40"/>
      <c r="DR926" s="40"/>
      <c r="DS926" s="40"/>
      <c r="DT926" s="40"/>
      <c r="DU926" s="40"/>
      <c r="DV926" s="40"/>
      <c r="DW926" s="40"/>
      <c r="DX926" s="40"/>
      <c r="DY926" s="40"/>
      <c r="DZ926" s="40"/>
      <c r="EA926" s="40"/>
      <c r="EB926" s="40"/>
      <c r="EC926" s="40"/>
      <c r="ED926" s="40"/>
      <c r="EE926" s="40"/>
      <c r="EF926" s="40"/>
      <c r="EG926" s="40"/>
      <c r="EH926" s="40"/>
      <c r="EI926" s="40"/>
      <c r="EJ926" s="40"/>
      <c r="EK926" s="40"/>
      <c r="EL926" s="40"/>
      <c r="EM926" s="40"/>
      <c r="EN926" s="40"/>
      <c r="EO926" s="40"/>
      <c r="EP926" s="40"/>
      <c r="EQ926" s="40"/>
      <c r="ER926" s="40"/>
      <c r="ES926" s="40"/>
      <c r="ET926" s="40"/>
      <c r="EU926" s="40"/>
      <c r="EV926" s="40"/>
      <c r="EW926" s="40"/>
      <c r="EX926" s="40"/>
      <c r="EY926" s="40"/>
      <c r="EZ926" s="40"/>
      <c r="FA926" s="40"/>
      <c r="FB926" s="40"/>
      <c r="FC926" s="40"/>
      <c r="FD926" s="40"/>
      <c r="FE926" s="40"/>
      <c r="FF926" s="40"/>
      <c r="FG926" s="40"/>
      <c r="FH926" s="40"/>
      <c r="FI926" s="40"/>
      <c r="FJ926" s="40"/>
      <c r="FK926" s="40"/>
      <c r="FL926" s="40"/>
      <c r="FM926" s="40"/>
      <c r="FN926" s="40"/>
      <c r="FO926" s="40"/>
      <c r="FP926" s="40"/>
      <c r="FQ926" s="40"/>
      <c r="FR926" s="40"/>
      <c r="FS926" s="40"/>
      <c r="FT926" s="40"/>
      <c r="FU926" s="40"/>
      <c r="FV926" s="40"/>
      <c r="FW926" s="40"/>
      <c r="FX926" s="40"/>
      <c r="FY926" s="40"/>
      <c r="FZ926" s="40"/>
      <c r="GA926" s="40"/>
      <c r="GB926" s="40"/>
      <c r="GC926" s="40"/>
      <c r="GD926" s="40"/>
      <c r="GE926" s="40"/>
      <c r="GF926" s="40"/>
      <c r="GG926" s="40"/>
      <c r="GH926" s="40"/>
      <c r="GI926" s="40"/>
      <c r="GJ926" s="40"/>
      <c r="GK926" s="40"/>
      <c r="GL926" s="40"/>
      <c r="GM926" s="40"/>
      <c r="GN926" s="40"/>
      <c r="GO926" s="40"/>
      <c r="GP926" s="40"/>
      <c r="GQ926" s="40"/>
    </row>
    <row r="927" spans="1:199" x14ac:dyDescent="0.2">
      <c r="A927" s="140"/>
      <c r="B927" s="141"/>
      <c r="C927" s="142"/>
      <c r="D927" s="143"/>
      <c r="E927" s="142"/>
      <c r="F927" s="144"/>
      <c r="G927" s="145"/>
      <c r="H927" s="142"/>
      <c r="I927" s="142"/>
      <c r="J927" s="142"/>
      <c r="K927" s="142"/>
      <c r="L927" s="146"/>
      <c r="M927" s="147"/>
      <c r="N927" s="142"/>
      <c r="O927" s="142"/>
      <c r="P927" s="148"/>
      <c r="Q927" s="149"/>
      <c r="R927" s="12"/>
      <c r="S927" s="12"/>
      <c r="T927" s="12"/>
      <c r="U927" s="12"/>
      <c r="V927" s="12"/>
      <c r="W927" s="12"/>
      <c r="X927" s="12"/>
      <c r="Y927" s="12"/>
      <c r="Z927" s="12"/>
      <c r="AA927" s="12"/>
      <c r="AB927" s="12"/>
      <c r="AC927" s="12"/>
      <c r="AD927" s="12"/>
      <c r="AE927" s="12"/>
      <c r="AF927" s="113">
        <f t="shared" si="338"/>
        <v>44244</v>
      </c>
      <c r="AG927" s="18">
        <f t="shared" ca="1" si="339"/>
        <v>162380.34</v>
      </c>
      <c r="AH927" s="18">
        <f t="shared" si="339"/>
        <v>150000</v>
      </c>
      <c r="AI927" s="6">
        <f t="shared" ca="1" si="339"/>
        <v>1.9000000000000006E-2</v>
      </c>
      <c r="AJ927" s="19">
        <f t="shared" ca="1" si="339"/>
        <v>7.4690000000000005E-5</v>
      </c>
      <c r="AK927" s="6">
        <f t="shared" si="339"/>
        <v>1.03</v>
      </c>
      <c r="AL927" s="113">
        <f t="shared" si="336"/>
        <v>44244</v>
      </c>
      <c r="AM927" s="19">
        <f t="shared" ca="1" si="340"/>
        <v>1.0825355999999999</v>
      </c>
      <c r="AN927" s="18">
        <f t="shared" ca="1" si="340"/>
        <v>12380.34</v>
      </c>
      <c r="AO927" s="12">
        <f t="shared" si="340"/>
        <v>0</v>
      </c>
      <c r="AP927" s="20">
        <f t="shared" si="340"/>
        <v>0</v>
      </c>
      <c r="AQ927" s="18">
        <f t="shared" si="340"/>
        <v>0</v>
      </c>
      <c r="AR927" s="13" t="str">
        <f t="shared" si="340"/>
        <v>A+J=</v>
      </c>
      <c r="AS927" s="113">
        <f t="shared" si="340"/>
        <v>44266</v>
      </c>
      <c r="AT927" s="21"/>
      <c r="AU927" s="21"/>
      <c r="AV927" s="45"/>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row>
    <row r="928" spans="1:199" x14ac:dyDescent="0.2">
      <c r="A928" s="140"/>
      <c r="B928" s="141"/>
      <c r="C928" s="142"/>
      <c r="D928" s="143"/>
      <c r="E928" s="142"/>
      <c r="F928" s="144"/>
      <c r="G928" s="145"/>
      <c r="H928" s="142"/>
      <c r="I928" s="142"/>
      <c r="J928" s="142"/>
      <c r="K928" s="142"/>
      <c r="L928" s="146"/>
      <c r="M928" s="147"/>
      <c r="N928" s="142"/>
      <c r="O928" s="142"/>
      <c r="P928" s="148"/>
      <c r="Q928" s="149"/>
      <c r="R928" s="12"/>
      <c r="S928" s="12"/>
      <c r="T928" s="12"/>
      <c r="U928" s="12"/>
      <c r="V928" s="12"/>
      <c r="W928" s="12"/>
      <c r="X928" s="12"/>
      <c r="Y928" s="12"/>
      <c r="Z928" s="12"/>
      <c r="AA928" s="12"/>
      <c r="AB928" s="12"/>
      <c r="AC928" s="12"/>
      <c r="AD928" s="12"/>
      <c r="AE928" s="12"/>
      <c r="AF928" s="113"/>
      <c r="AG928" s="18"/>
      <c r="AH928" s="18"/>
      <c r="AI928" s="6"/>
      <c r="AJ928" s="19"/>
      <c r="AK928" s="6"/>
      <c r="AL928" s="113"/>
      <c r="AM928" s="19"/>
      <c r="AN928" s="18"/>
      <c r="AO928" s="12"/>
      <c r="AP928" s="20"/>
      <c r="AQ928" s="18"/>
      <c r="AR928" s="13"/>
      <c r="AS928" s="113"/>
      <c r="AT928" s="21"/>
      <c r="AU928" s="21"/>
      <c r="AV928" s="45"/>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row>
    <row r="929" spans="1:196" x14ac:dyDescent="0.2">
      <c r="A929" s="140"/>
      <c r="B929" s="141"/>
      <c r="C929" s="142"/>
      <c r="D929" s="143"/>
      <c r="E929" s="142"/>
      <c r="F929" s="144"/>
      <c r="G929" s="145"/>
      <c r="H929" s="142"/>
      <c r="I929" s="142"/>
      <c r="J929" s="142"/>
      <c r="K929" s="142"/>
      <c r="L929" s="146"/>
      <c r="M929" s="147"/>
      <c r="N929" s="142"/>
      <c r="O929" s="142"/>
      <c r="P929" s="148"/>
      <c r="Q929" s="149"/>
      <c r="R929" s="12"/>
      <c r="S929" s="12"/>
      <c r="T929" s="12"/>
      <c r="U929" s="12"/>
      <c r="V929" s="12"/>
      <c r="W929" s="12"/>
      <c r="X929" s="12"/>
      <c r="Y929" s="12"/>
      <c r="Z929" s="12"/>
      <c r="AA929" s="12"/>
      <c r="AB929" s="12"/>
      <c r="AC929" s="12"/>
      <c r="AD929" s="12"/>
      <c r="AE929" s="12"/>
      <c r="AF929" s="113" t="str">
        <f t="shared" ref="AF929:AS929" si="341">$B$6</f>
        <v>LF001900255</v>
      </c>
      <c r="AG929" s="12" t="str">
        <f t="shared" si="341"/>
        <v>LF001900255</v>
      </c>
      <c r="AH929" s="12" t="str">
        <f t="shared" si="341"/>
        <v>LF001900255</v>
      </c>
      <c r="AI929" s="12" t="str">
        <f t="shared" si="341"/>
        <v>LF001900255</v>
      </c>
      <c r="AJ929" s="12" t="str">
        <f t="shared" si="341"/>
        <v>LF001900255</v>
      </c>
      <c r="AK929" s="6" t="str">
        <f t="shared" si="341"/>
        <v>LF001900255</v>
      </c>
      <c r="AL929" s="113" t="str">
        <f t="shared" si="341"/>
        <v>LF001900255</v>
      </c>
      <c r="AM929" s="12" t="str">
        <f t="shared" si="341"/>
        <v>LF001900255</v>
      </c>
      <c r="AN929" s="12" t="str">
        <f t="shared" si="341"/>
        <v>LF001900255</v>
      </c>
      <c r="AO929" s="12" t="str">
        <f t="shared" si="341"/>
        <v>LF001900255</v>
      </c>
      <c r="AP929" s="20" t="str">
        <f t="shared" si="341"/>
        <v>LF001900255</v>
      </c>
      <c r="AQ929" s="12" t="str">
        <f t="shared" si="341"/>
        <v>LF001900255</v>
      </c>
      <c r="AR929" s="13" t="str">
        <f t="shared" si="341"/>
        <v>LF001900255</v>
      </c>
      <c r="AS929" s="113" t="str">
        <f t="shared" si="341"/>
        <v>LF001900255</v>
      </c>
      <c r="AT929" s="21"/>
      <c r="AU929" s="21"/>
      <c r="AV929" s="45"/>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row>
    <row r="930" spans="1:196" x14ac:dyDescent="0.2">
      <c r="A930" s="140"/>
      <c r="B930" s="141"/>
      <c r="C930" s="142"/>
      <c r="D930" s="143"/>
      <c r="E930" s="142"/>
      <c r="F930" s="144"/>
      <c r="G930" s="145"/>
      <c r="H930" s="142"/>
      <c r="I930" s="142"/>
      <c r="J930" s="142"/>
      <c r="K930" s="142"/>
      <c r="L930" s="146"/>
      <c r="M930" s="147"/>
      <c r="N930" s="142"/>
      <c r="O930" s="142"/>
      <c r="P930" s="148"/>
      <c r="Q930" s="149"/>
      <c r="R930" s="12"/>
      <c r="S930" s="12"/>
      <c r="T930" s="12"/>
      <c r="U930" s="12"/>
      <c r="V930" s="12"/>
      <c r="W930" s="12"/>
      <c r="X930" s="12"/>
      <c r="Y930" s="12"/>
      <c r="Z930" s="12"/>
      <c r="AA930" s="12"/>
      <c r="AB930" s="12"/>
      <c r="AC930" s="12"/>
      <c r="AD930" s="12"/>
      <c r="AE930" s="12"/>
      <c r="AF930" s="65" t="s">
        <v>14</v>
      </c>
      <c r="AG930" s="4" t="s">
        <v>7</v>
      </c>
      <c r="AH930" s="4" t="s">
        <v>8</v>
      </c>
      <c r="AI930" s="41" t="s">
        <v>9</v>
      </c>
      <c r="AJ930" s="42" t="s">
        <v>9</v>
      </c>
      <c r="AK930" s="41" t="s">
        <v>9</v>
      </c>
      <c r="AL930" s="115" t="s">
        <v>14</v>
      </c>
      <c r="AM930" s="42" t="s">
        <v>9</v>
      </c>
      <c r="AN930" s="4" t="s">
        <v>10</v>
      </c>
      <c r="AO930" s="9" t="s">
        <v>11</v>
      </c>
      <c r="AP930" s="43" t="s">
        <v>12</v>
      </c>
      <c r="AQ930" s="4" t="s">
        <v>12</v>
      </c>
      <c r="AR930" s="44" t="s">
        <v>13</v>
      </c>
      <c r="AS930" s="65" t="s">
        <v>13</v>
      </c>
      <c r="AT930" s="21"/>
      <c r="AU930" s="21"/>
      <c r="AV930" s="45"/>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row>
    <row r="931" spans="1:196" x14ac:dyDescent="0.2">
      <c r="A931" s="140"/>
      <c r="B931" s="141"/>
      <c r="C931" s="142"/>
      <c r="D931" s="143"/>
      <c r="E931" s="142"/>
      <c r="F931" s="144"/>
      <c r="G931" s="145"/>
      <c r="H931" s="142"/>
      <c r="I931" s="142"/>
      <c r="J931" s="142"/>
      <c r="K931" s="142"/>
      <c r="L931" s="146"/>
      <c r="M931" s="147"/>
      <c r="N931" s="142"/>
      <c r="O931" s="142"/>
      <c r="P931" s="148"/>
      <c r="Q931" s="149"/>
      <c r="R931" s="12"/>
      <c r="S931" s="12"/>
      <c r="T931" s="12"/>
      <c r="U931" s="12"/>
      <c r="V931" s="12"/>
      <c r="W931" s="12"/>
      <c r="X931" s="12"/>
      <c r="Y931" s="12"/>
      <c r="Z931" s="12"/>
      <c r="AA931" s="12"/>
      <c r="AB931" s="12"/>
      <c r="AC931" s="12"/>
      <c r="AD931" s="12"/>
      <c r="AE931" s="12"/>
      <c r="AF931" s="65" t="s">
        <v>66</v>
      </c>
      <c r="AG931" s="18" t="str">
        <f>$B$6</f>
        <v>LF001900255</v>
      </c>
      <c r="AH931" s="4" t="s">
        <v>16</v>
      </c>
      <c r="AI931" s="24" t="s">
        <v>17</v>
      </c>
      <c r="AJ931" s="7"/>
      <c r="AK931" s="24" t="s">
        <v>18</v>
      </c>
      <c r="AL931" s="65"/>
      <c r="AM931" s="7"/>
      <c r="AN931" s="4"/>
      <c r="AO931" s="9"/>
      <c r="AP931" s="43"/>
      <c r="AQ931" s="4"/>
      <c r="AR931" s="44" t="s">
        <v>21</v>
      </c>
      <c r="AS931" s="65" t="s">
        <v>21</v>
      </c>
      <c r="AT931" s="21"/>
      <c r="AU931" s="21"/>
      <c r="AV931" s="45"/>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row>
    <row r="932" spans="1:196" x14ac:dyDescent="0.2">
      <c r="A932" s="140"/>
      <c r="B932" s="141"/>
      <c r="C932" s="142"/>
      <c r="D932" s="143"/>
      <c r="E932" s="142"/>
      <c r="F932" s="144"/>
      <c r="G932" s="145"/>
      <c r="H932" s="142"/>
      <c r="I932" s="142"/>
      <c r="J932" s="142"/>
      <c r="K932" s="142"/>
      <c r="L932" s="146"/>
      <c r="M932" s="147"/>
      <c r="N932" s="142"/>
      <c r="O932" s="142"/>
      <c r="P932" s="148"/>
      <c r="Q932" s="149"/>
      <c r="R932" s="12"/>
      <c r="S932" s="12"/>
      <c r="T932" s="12"/>
      <c r="U932" s="12"/>
      <c r="V932" s="12"/>
      <c r="W932" s="12"/>
      <c r="X932" s="12"/>
      <c r="Y932" s="12"/>
      <c r="Z932" s="12"/>
      <c r="AA932" s="12"/>
      <c r="AB932" s="12"/>
      <c r="AC932" s="12"/>
      <c r="AD932" s="12"/>
      <c r="AE932" s="12"/>
      <c r="AF932" s="65" t="s">
        <v>66</v>
      </c>
      <c r="AG932" s="18"/>
      <c r="AH932" s="4"/>
      <c r="AI932" s="24"/>
      <c r="AJ932" s="7"/>
      <c r="AK932" s="24"/>
      <c r="AL932" s="65"/>
      <c r="AM932" s="7"/>
      <c r="AN932" s="4"/>
      <c r="AO932" s="9"/>
      <c r="AP932" s="43"/>
      <c r="AQ932" s="4"/>
      <c r="AR932" s="44" t="s">
        <v>25</v>
      </c>
      <c r="AS932" s="65" t="s">
        <v>14</v>
      </c>
      <c r="AT932" s="21"/>
      <c r="AU932" s="21"/>
      <c r="AV932" s="45"/>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row>
    <row r="933" spans="1:196" x14ac:dyDescent="0.2">
      <c r="A933" s="140"/>
      <c r="B933" s="141"/>
      <c r="C933" s="142"/>
      <c r="D933" s="143"/>
      <c r="E933" s="142"/>
      <c r="F933" s="144"/>
      <c r="G933" s="145"/>
      <c r="H933" s="142"/>
      <c r="I933" s="142"/>
      <c r="J933" s="142"/>
      <c r="K933" s="142"/>
      <c r="L933" s="146"/>
      <c r="M933" s="147"/>
      <c r="N933" s="142"/>
      <c r="O933" s="142"/>
      <c r="P933" s="148"/>
      <c r="Q933" s="149"/>
      <c r="R933" s="12"/>
      <c r="S933" s="12"/>
      <c r="T933" s="12"/>
      <c r="U933" s="12"/>
      <c r="V933" s="12"/>
      <c r="W933" s="12"/>
      <c r="X933" s="12"/>
      <c r="Y933" s="12"/>
      <c r="Z933" s="12"/>
      <c r="AA933" s="12"/>
      <c r="AB933" s="12"/>
      <c r="AC933" s="12"/>
      <c r="AD933" s="12"/>
      <c r="AE933" s="12"/>
      <c r="AF933" s="65"/>
      <c r="AG933" s="4" t="s">
        <v>27</v>
      </c>
      <c r="AH933" s="4" t="s">
        <v>27</v>
      </c>
      <c r="AI933" s="24" t="s">
        <v>28</v>
      </c>
      <c r="AJ933" s="7" t="s">
        <v>29</v>
      </c>
      <c r="AK933" s="6" t="s">
        <v>30</v>
      </c>
      <c r="AL933" s="113"/>
      <c r="AM933" s="19" t="s">
        <v>33</v>
      </c>
      <c r="AN933" s="4" t="s">
        <v>27</v>
      </c>
      <c r="AO933" s="9"/>
      <c r="AP933" s="43" t="s">
        <v>34</v>
      </c>
      <c r="AQ933" s="4" t="s">
        <v>27</v>
      </c>
      <c r="AR933" s="44" t="s">
        <v>35</v>
      </c>
      <c r="AS933" s="113"/>
      <c r="AT933" s="21"/>
      <c r="AU933" s="21"/>
      <c r="AV933" s="45"/>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row>
    <row r="934" spans="1:196" x14ac:dyDescent="0.2">
      <c r="A934" s="140"/>
      <c r="B934" s="141"/>
      <c r="C934" s="142"/>
      <c r="D934" s="143"/>
      <c r="E934" s="142"/>
      <c r="F934" s="144"/>
      <c r="G934" s="145"/>
      <c r="H934" s="142"/>
      <c r="I934" s="142"/>
      <c r="J934" s="142"/>
      <c r="K934" s="142"/>
      <c r="L934" s="146"/>
      <c r="M934" s="147"/>
      <c r="N934" s="142"/>
      <c r="O934" s="142"/>
      <c r="P934" s="148"/>
      <c r="Q934" s="149"/>
      <c r="R934" s="12"/>
      <c r="S934" s="12"/>
      <c r="T934" s="12"/>
      <c r="U934" s="12"/>
      <c r="V934" s="12"/>
      <c r="W934" s="12"/>
      <c r="X934" s="12"/>
      <c r="Y934" s="12"/>
      <c r="Z934" s="12"/>
      <c r="AA934" s="12"/>
      <c r="AB934" s="12"/>
      <c r="AC934" s="12"/>
      <c r="AD934" s="12"/>
      <c r="AE934" s="12"/>
      <c r="AF934" s="113"/>
      <c r="AG934" s="18"/>
      <c r="AH934" s="18"/>
      <c r="AI934" s="6"/>
      <c r="AJ934" s="19"/>
      <c r="AK934" s="6"/>
      <c r="AL934" s="113"/>
      <c r="AM934" s="19"/>
      <c r="AN934" s="18"/>
      <c r="AO934" s="12"/>
      <c r="AP934" s="20"/>
      <c r="AQ934" s="18"/>
      <c r="AR934" s="13"/>
      <c r="AS934" s="116"/>
      <c r="AT934" s="21"/>
      <c r="AU934" s="21"/>
      <c r="AV934" s="45"/>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1"/>
      <c r="GK934" s="21"/>
      <c r="GL934" s="21"/>
      <c r="GM934" s="21"/>
      <c r="GN934" s="21"/>
    </row>
    <row r="935" spans="1:196" x14ac:dyDescent="0.2">
      <c r="A935" s="140"/>
      <c r="B935" s="141"/>
      <c r="C935" s="142"/>
      <c r="D935" s="143"/>
      <c r="E935" s="142"/>
      <c r="F935" s="144"/>
      <c r="G935" s="145"/>
      <c r="H935" s="142"/>
      <c r="I935" s="142"/>
      <c r="J935" s="142"/>
      <c r="K935" s="142"/>
      <c r="L935" s="146"/>
      <c r="M935" s="147"/>
      <c r="N935" s="142"/>
      <c r="O935" s="142"/>
      <c r="P935" s="148"/>
      <c r="Q935" s="149"/>
      <c r="R935" s="12"/>
      <c r="S935" s="12"/>
      <c r="T935" s="12"/>
      <c r="U935" s="12"/>
      <c r="V935" s="12"/>
      <c r="W935" s="12"/>
      <c r="X935" s="12"/>
      <c r="Y935" s="12"/>
      <c r="Z935" s="12"/>
      <c r="AA935" s="12"/>
      <c r="AB935" s="12"/>
      <c r="AC935" s="12"/>
      <c r="AD935" s="12"/>
      <c r="AE935" s="12"/>
      <c r="AF935" s="113">
        <f>(AF927+1)</f>
        <v>44245</v>
      </c>
      <c r="AG935" s="18">
        <f t="shared" ref="AG935:AK950" ca="1" si="342">VLOOKUP($AF935,$A$10:$Q$3625,(AG$1)+1)</f>
        <v>162392.83199999999</v>
      </c>
      <c r="AH935" s="18">
        <f t="shared" si="342"/>
        <v>150000</v>
      </c>
      <c r="AI935" s="6">
        <f t="shared" ca="1" si="342"/>
        <v>1.9000000000000006E-2</v>
      </c>
      <c r="AJ935" s="19">
        <f t="shared" ca="1" si="342"/>
        <v>7.4690000000000005E-5</v>
      </c>
      <c r="AK935" s="6">
        <f t="shared" si="342"/>
        <v>1.03</v>
      </c>
      <c r="AL935" s="113">
        <f t="shared" ref="AL935:AL964" si="343">AF935</f>
        <v>44245</v>
      </c>
      <c r="AM935" s="19">
        <f t="shared" ref="AM935:AS950" ca="1" si="344">VLOOKUP($AF935,$A$10:$Q$3625,(AM$1)+1)</f>
        <v>1.0826188800000001</v>
      </c>
      <c r="AN935" s="18">
        <f t="shared" ca="1" si="344"/>
        <v>12392.832</v>
      </c>
      <c r="AO935" s="12">
        <f t="shared" si="344"/>
        <v>0</v>
      </c>
      <c r="AP935" s="20">
        <f t="shared" si="344"/>
        <v>0</v>
      </c>
      <c r="AQ935" s="18">
        <f t="shared" si="344"/>
        <v>0</v>
      </c>
      <c r="AR935" s="13" t="str">
        <f t="shared" si="344"/>
        <v>A+J=</v>
      </c>
      <c r="AS935" s="113">
        <f t="shared" si="344"/>
        <v>44266</v>
      </c>
      <c r="AT935" s="21"/>
      <c r="AU935" s="21"/>
      <c r="AV935" s="45"/>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c r="GI935" s="21"/>
      <c r="GJ935" s="21"/>
      <c r="GK935" s="21"/>
      <c r="GL935" s="21"/>
      <c r="GM935" s="21"/>
      <c r="GN935" s="21"/>
    </row>
    <row r="936" spans="1:196" x14ac:dyDescent="0.2">
      <c r="A936" s="140"/>
      <c r="B936" s="141"/>
      <c r="C936" s="142"/>
      <c r="D936" s="143"/>
      <c r="E936" s="142"/>
      <c r="F936" s="144"/>
      <c r="G936" s="145"/>
      <c r="H936" s="142"/>
      <c r="I936" s="142"/>
      <c r="J936" s="142"/>
      <c r="K936" s="142"/>
      <c r="L936" s="146"/>
      <c r="M936" s="147"/>
      <c r="N936" s="142"/>
      <c r="O936" s="142"/>
      <c r="P936" s="148"/>
      <c r="Q936" s="149"/>
      <c r="R936" s="12"/>
      <c r="S936" s="12"/>
      <c r="T936" s="12"/>
      <c r="U936" s="12"/>
      <c r="V936" s="12"/>
      <c r="W936" s="12"/>
      <c r="X936" s="12"/>
      <c r="Y936" s="12"/>
      <c r="Z936" s="12"/>
      <c r="AA936" s="12"/>
      <c r="AB936" s="12"/>
      <c r="AC936" s="12"/>
      <c r="AD936" s="12"/>
      <c r="AE936" s="12"/>
      <c r="AF936" s="113">
        <f t="shared" ref="AF936:AF964" si="345">(AF935+1)</f>
        <v>44246</v>
      </c>
      <c r="AG936" s="18">
        <f t="shared" ca="1" si="342"/>
        <v>162405.32399999999</v>
      </c>
      <c r="AH936" s="18">
        <f t="shared" si="342"/>
        <v>150000</v>
      </c>
      <c r="AI936" s="6">
        <f t="shared" ca="1" si="342"/>
        <v>1.9000000000000006E-2</v>
      </c>
      <c r="AJ936" s="19">
        <f t="shared" ca="1" si="342"/>
        <v>7.4690000000000005E-5</v>
      </c>
      <c r="AK936" s="6">
        <f t="shared" si="342"/>
        <v>1.03</v>
      </c>
      <c r="AL936" s="113">
        <f t="shared" si="343"/>
        <v>44246</v>
      </c>
      <c r="AM936" s="19">
        <f t="shared" ca="1" si="344"/>
        <v>1.08270216</v>
      </c>
      <c r="AN936" s="18">
        <f t="shared" ca="1" si="344"/>
        <v>12405.324000000001</v>
      </c>
      <c r="AO936" s="12">
        <f t="shared" si="344"/>
        <v>0</v>
      </c>
      <c r="AP936" s="20">
        <f t="shared" si="344"/>
        <v>0</v>
      </c>
      <c r="AQ936" s="18">
        <f t="shared" si="344"/>
        <v>0</v>
      </c>
      <c r="AR936" s="13" t="str">
        <f t="shared" si="344"/>
        <v>A+J=</v>
      </c>
      <c r="AS936" s="113">
        <f t="shared" si="344"/>
        <v>44266</v>
      </c>
      <c r="AT936" s="21"/>
      <c r="AU936" s="21"/>
      <c r="AV936" s="45"/>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c r="GI936" s="21"/>
      <c r="GJ936" s="21"/>
      <c r="GK936" s="21"/>
      <c r="GL936" s="21"/>
      <c r="GM936" s="21"/>
      <c r="GN936" s="21"/>
    </row>
    <row r="937" spans="1:196" x14ac:dyDescent="0.2">
      <c r="A937" s="140"/>
      <c r="B937" s="141"/>
      <c r="C937" s="142"/>
      <c r="D937" s="143"/>
      <c r="E937" s="142"/>
      <c r="F937" s="144"/>
      <c r="G937" s="145"/>
      <c r="H937" s="142"/>
      <c r="I937" s="142"/>
      <c r="J937" s="142"/>
      <c r="K937" s="142"/>
      <c r="L937" s="146"/>
      <c r="M937" s="147"/>
      <c r="N937" s="142"/>
      <c r="O937" s="142"/>
      <c r="P937" s="148"/>
      <c r="Q937" s="149"/>
      <c r="R937" s="12"/>
      <c r="S937" s="12"/>
      <c r="T937" s="12"/>
      <c r="U937" s="12"/>
      <c r="V937" s="12"/>
      <c r="W937" s="12"/>
      <c r="X937" s="12"/>
      <c r="Y937" s="12"/>
      <c r="Z937" s="12"/>
      <c r="AA937" s="12"/>
      <c r="AB937" s="12"/>
      <c r="AC937" s="12"/>
      <c r="AD937" s="12"/>
      <c r="AE937" s="12"/>
      <c r="AF937" s="113">
        <f t="shared" si="345"/>
        <v>44247</v>
      </c>
      <c r="AG937" s="18">
        <f t="shared" ca="1" si="342"/>
        <v>162417.81899999999</v>
      </c>
      <c r="AH937" s="18">
        <f t="shared" si="342"/>
        <v>150000</v>
      </c>
      <c r="AI937" s="6">
        <f t="shared" ca="1" si="342"/>
        <v>0</v>
      </c>
      <c r="AJ937" s="19">
        <f t="shared" ca="1" si="342"/>
        <v>0</v>
      </c>
      <c r="AK937" s="6">
        <f t="shared" si="342"/>
        <v>1.03</v>
      </c>
      <c r="AL937" s="113">
        <f t="shared" si="343"/>
        <v>44247</v>
      </c>
      <c r="AM937" s="19">
        <f t="shared" ca="1" si="344"/>
        <v>1.08278546</v>
      </c>
      <c r="AN937" s="18">
        <f t="shared" ca="1" si="344"/>
        <v>12417.819</v>
      </c>
      <c r="AO937" s="12">
        <f t="shared" si="344"/>
        <v>0</v>
      </c>
      <c r="AP937" s="20">
        <f t="shared" si="344"/>
        <v>0</v>
      </c>
      <c r="AQ937" s="18">
        <f t="shared" si="344"/>
        <v>0</v>
      </c>
      <c r="AR937" s="13" t="str">
        <f t="shared" si="344"/>
        <v>A+J=</v>
      </c>
      <c r="AS937" s="113">
        <f t="shared" si="344"/>
        <v>44266</v>
      </c>
      <c r="AT937" s="21"/>
      <c r="AU937" s="21"/>
      <c r="AV937" s="45"/>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c r="GI937" s="21"/>
      <c r="GJ937" s="21"/>
      <c r="GK937" s="21"/>
      <c r="GL937" s="21"/>
      <c r="GM937" s="21"/>
      <c r="GN937" s="21"/>
    </row>
    <row r="938" spans="1:196" x14ac:dyDescent="0.2">
      <c r="A938" s="140"/>
      <c r="B938" s="141"/>
      <c r="C938" s="142"/>
      <c r="D938" s="143"/>
      <c r="E938" s="142"/>
      <c r="F938" s="144"/>
      <c r="G938" s="145"/>
      <c r="H938" s="142"/>
      <c r="I938" s="142"/>
      <c r="J938" s="142"/>
      <c r="K938" s="142"/>
      <c r="L938" s="146"/>
      <c r="M938" s="147"/>
      <c r="N938" s="142"/>
      <c r="O938" s="142"/>
      <c r="P938" s="148"/>
      <c r="Q938" s="149"/>
      <c r="R938" s="12"/>
      <c r="S938" s="12"/>
      <c r="T938" s="12"/>
      <c r="U938" s="12"/>
      <c r="V938" s="12"/>
      <c r="W938" s="12"/>
      <c r="X938" s="12"/>
      <c r="Y938" s="12"/>
      <c r="Z938" s="12"/>
      <c r="AA938" s="12"/>
      <c r="AB938" s="12"/>
      <c r="AC938" s="12"/>
      <c r="AD938" s="12"/>
      <c r="AE938" s="12"/>
      <c r="AF938" s="113">
        <f t="shared" si="345"/>
        <v>44248</v>
      </c>
      <c r="AG938" s="18">
        <f t="shared" ca="1" si="342"/>
        <v>162417.81899999999</v>
      </c>
      <c r="AH938" s="18">
        <f t="shared" si="342"/>
        <v>150000</v>
      </c>
      <c r="AI938" s="6">
        <f t="shared" ca="1" si="342"/>
        <v>0</v>
      </c>
      <c r="AJ938" s="19">
        <f t="shared" ca="1" si="342"/>
        <v>0</v>
      </c>
      <c r="AK938" s="6">
        <f t="shared" si="342"/>
        <v>1.03</v>
      </c>
      <c r="AL938" s="113">
        <f t="shared" si="343"/>
        <v>44248</v>
      </c>
      <c r="AM938" s="19">
        <f t="shared" ca="1" si="344"/>
        <v>1.08278546</v>
      </c>
      <c r="AN938" s="18">
        <f t="shared" ca="1" si="344"/>
        <v>12417.819</v>
      </c>
      <c r="AO938" s="12">
        <f t="shared" si="344"/>
        <v>0</v>
      </c>
      <c r="AP938" s="20">
        <f t="shared" si="344"/>
        <v>0</v>
      </c>
      <c r="AQ938" s="18">
        <f t="shared" si="344"/>
        <v>0</v>
      </c>
      <c r="AR938" s="13" t="str">
        <f t="shared" si="344"/>
        <v>A+J=</v>
      </c>
      <c r="AS938" s="113">
        <f t="shared" si="344"/>
        <v>44266</v>
      </c>
      <c r="AT938" s="21"/>
      <c r="AU938" s="21"/>
      <c r="AV938" s="45"/>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1"/>
      <c r="GK938" s="21"/>
      <c r="GL938" s="21"/>
      <c r="GM938" s="21"/>
      <c r="GN938" s="21"/>
    </row>
    <row r="939" spans="1:196" x14ac:dyDescent="0.2">
      <c r="A939" s="140"/>
      <c r="B939" s="141"/>
      <c r="C939" s="142"/>
      <c r="D939" s="143"/>
      <c r="E939" s="142"/>
      <c r="F939" s="144"/>
      <c r="G939" s="145"/>
      <c r="H939" s="142"/>
      <c r="I939" s="142"/>
      <c r="J939" s="142"/>
      <c r="K939" s="142"/>
      <c r="L939" s="146"/>
      <c r="M939" s="147"/>
      <c r="N939" s="142"/>
      <c r="O939" s="142"/>
      <c r="P939" s="148"/>
      <c r="Q939" s="149"/>
      <c r="R939" s="12"/>
      <c r="S939" s="12"/>
      <c r="T939" s="12"/>
      <c r="U939" s="12"/>
      <c r="V939" s="12"/>
      <c r="W939" s="12"/>
      <c r="X939" s="12"/>
      <c r="Y939" s="12"/>
      <c r="Z939" s="12"/>
      <c r="AA939" s="12"/>
      <c r="AB939" s="12"/>
      <c r="AC939" s="12"/>
      <c r="AD939" s="12"/>
      <c r="AE939" s="12"/>
      <c r="AF939" s="113">
        <f t="shared" si="345"/>
        <v>44249</v>
      </c>
      <c r="AG939" s="18">
        <f t="shared" ca="1" si="342"/>
        <v>162417.81899999999</v>
      </c>
      <c r="AH939" s="18">
        <f t="shared" si="342"/>
        <v>150000</v>
      </c>
      <c r="AI939" s="6">
        <f t="shared" ca="1" si="342"/>
        <v>1.9000000000000006E-2</v>
      </c>
      <c r="AJ939" s="19">
        <f t="shared" ca="1" si="342"/>
        <v>7.4690000000000005E-5</v>
      </c>
      <c r="AK939" s="6">
        <f t="shared" si="342"/>
        <v>1.03</v>
      </c>
      <c r="AL939" s="113">
        <f t="shared" si="343"/>
        <v>44249</v>
      </c>
      <c r="AM939" s="19">
        <f t="shared" ca="1" si="344"/>
        <v>1.08278546</v>
      </c>
      <c r="AN939" s="18">
        <f t="shared" ca="1" si="344"/>
        <v>12417.819</v>
      </c>
      <c r="AO939" s="12">
        <f t="shared" si="344"/>
        <v>0</v>
      </c>
      <c r="AP939" s="20">
        <f t="shared" si="344"/>
        <v>0</v>
      </c>
      <c r="AQ939" s="18">
        <f t="shared" si="344"/>
        <v>0</v>
      </c>
      <c r="AR939" s="13" t="str">
        <f t="shared" si="344"/>
        <v>A+J=</v>
      </c>
      <c r="AS939" s="113">
        <f t="shared" si="344"/>
        <v>44266</v>
      </c>
      <c r="AT939" s="21"/>
      <c r="AU939" s="21"/>
      <c r="AV939" s="45"/>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c r="GI939" s="21"/>
      <c r="GJ939" s="21"/>
      <c r="GK939" s="21"/>
      <c r="GL939" s="21"/>
      <c r="GM939" s="21"/>
      <c r="GN939" s="21"/>
    </row>
    <row r="940" spans="1:196" x14ac:dyDescent="0.2">
      <c r="A940" s="140"/>
      <c r="B940" s="141"/>
      <c r="C940" s="142"/>
      <c r="D940" s="143"/>
      <c r="E940" s="142"/>
      <c r="F940" s="144"/>
      <c r="G940" s="145"/>
      <c r="H940" s="142"/>
      <c r="I940" s="142"/>
      <c r="J940" s="142"/>
      <c r="K940" s="142"/>
      <c r="L940" s="146"/>
      <c r="M940" s="147"/>
      <c r="N940" s="142"/>
      <c r="O940" s="142"/>
      <c r="P940" s="148"/>
      <c r="Q940" s="149"/>
      <c r="R940" s="12"/>
      <c r="S940" s="12"/>
      <c r="T940" s="12"/>
      <c r="U940" s="12"/>
      <c r="V940" s="12"/>
      <c r="W940" s="12"/>
      <c r="X940" s="12"/>
      <c r="Y940" s="12"/>
      <c r="Z940" s="12"/>
      <c r="AA940" s="12"/>
      <c r="AB940" s="12"/>
      <c r="AC940" s="12"/>
      <c r="AD940" s="12"/>
      <c r="AE940" s="12"/>
      <c r="AF940" s="113">
        <f t="shared" si="345"/>
        <v>44250</v>
      </c>
      <c r="AG940" s="18">
        <f t="shared" ca="1" si="342"/>
        <v>162430.31400000001</v>
      </c>
      <c r="AH940" s="18">
        <f t="shared" si="342"/>
        <v>150000</v>
      </c>
      <c r="AI940" s="6">
        <f t="shared" ca="1" si="342"/>
        <v>1.9000000000000006E-2</v>
      </c>
      <c r="AJ940" s="19">
        <f t="shared" ca="1" si="342"/>
        <v>7.4690000000000005E-5</v>
      </c>
      <c r="AK940" s="6">
        <f t="shared" si="342"/>
        <v>1.03</v>
      </c>
      <c r="AL940" s="113">
        <f t="shared" si="343"/>
        <v>44250</v>
      </c>
      <c r="AM940" s="19">
        <f t="shared" ca="1" si="344"/>
        <v>1.08286876</v>
      </c>
      <c r="AN940" s="18">
        <f t="shared" ca="1" si="344"/>
        <v>12430.314</v>
      </c>
      <c r="AO940" s="12">
        <f t="shared" si="344"/>
        <v>0</v>
      </c>
      <c r="AP940" s="20">
        <f t="shared" si="344"/>
        <v>0</v>
      </c>
      <c r="AQ940" s="18">
        <f t="shared" si="344"/>
        <v>0</v>
      </c>
      <c r="AR940" s="13" t="str">
        <f t="shared" si="344"/>
        <v>A+J=</v>
      </c>
      <c r="AS940" s="113">
        <f t="shared" si="344"/>
        <v>44266</v>
      </c>
      <c r="AT940" s="21"/>
      <c r="AU940" s="21"/>
      <c r="AV940" s="45"/>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c r="GI940" s="21"/>
      <c r="GJ940" s="21"/>
      <c r="GK940" s="21"/>
      <c r="GL940" s="21"/>
      <c r="GM940" s="21"/>
      <c r="GN940" s="21"/>
    </row>
    <row r="941" spans="1:196" x14ac:dyDescent="0.2">
      <c r="A941" s="140"/>
      <c r="B941" s="141"/>
      <c r="C941" s="142"/>
      <c r="D941" s="143"/>
      <c r="E941" s="142"/>
      <c r="F941" s="144"/>
      <c r="G941" s="145"/>
      <c r="H941" s="142"/>
      <c r="I941" s="142"/>
      <c r="J941" s="142"/>
      <c r="K941" s="142"/>
      <c r="L941" s="146"/>
      <c r="M941" s="147"/>
      <c r="N941" s="142"/>
      <c r="O941" s="142"/>
      <c r="P941" s="148"/>
      <c r="Q941" s="149"/>
      <c r="R941" s="12"/>
      <c r="S941" s="12"/>
      <c r="T941" s="12"/>
      <c r="U941" s="12"/>
      <c r="V941" s="12"/>
      <c r="W941" s="12"/>
      <c r="X941" s="12"/>
      <c r="Y941" s="12"/>
      <c r="Z941" s="12"/>
      <c r="AA941" s="12"/>
      <c r="AB941" s="12"/>
      <c r="AC941" s="12"/>
      <c r="AD941" s="12"/>
      <c r="AE941" s="12"/>
      <c r="AF941" s="113">
        <f t="shared" si="345"/>
        <v>44251</v>
      </c>
      <c r="AG941" s="18">
        <f t="shared" ca="1" si="342"/>
        <v>162442.80900000001</v>
      </c>
      <c r="AH941" s="18">
        <f t="shared" si="342"/>
        <v>150000</v>
      </c>
      <c r="AI941" s="6">
        <f t="shared" ca="1" si="342"/>
        <v>1.9000000000000006E-2</v>
      </c>
      <c r="AJ941" s="19">
        <f t="shared" ca="1" si="342"/>
        <v>7.4690000000000005E-5</v>
      </c>
      <c r="AK941" s="6">
        <f t="shared" si="342"/>
        <v>1.03</v>
      </c>
      <c r="AL941" s="113">
        <f t="shared" si="343"/>
        <v>44251</v>
      </c>
      <c r="AM941" s="19">
        <f t="shared" ca="1" si="344"/>
        <v>1.08295206</v>
      </c>
      <c r="AN941" s="18">
        <f t="shared" ca="1" si="344"/>
        <v>12442.808999999999</v>
      </c>
      <c r="AO941" s="12">
        <f t="shared" si="344"/>
        <v>0</v>
      </c>
      <c r="AP941" s="20">
        <f t="shared" si="344"/>
        <v>0</v>
      </c>
      <c r="AQ941" s="18">
        <f t="shared" si="344"/>
        <v>0</v>
      </c>
      <c r="AR941" s="13" t="str">
        <f t="shared" si="344"/>
        <v>A+J=</v>
      </c>
      <c r="AS941" s="113">
        <f t="shared" si="344"/>
        <v>44266</v>
      </c>
      <c r="AT941" s="21"/>
      <c r="AU941" s="21"/>
      <c r="AV941" s="45"/>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1"/>
      <c r="GK941" s="21"/>
      <c r="GL941" s="21"/>
      <c r="GM941" s="21"/>
      <c r="GN941" s="21"/>
    </row>
    <row r="942" spans="1:196" x14ac:dyDescent="0.2">
      <c r="A942" s="140"/>
      <c r="B942" s="141"/>
      <c r="C942" s="142"/>
      <c r="D942" s="143"/>
      <c r="E942" s="142"/>
      <c r="F942" s="144"/>
      <c r="G942" s="145"/>
      <c r="H942" s="142"/>
      <c r="I942" s="142"/>
      <c r="J942" s="142"/>
      <c r="K942" s="142"/>
      <c r="L942" s="146"/>
      <c r="M942" s="147"/>
      <c r="N942" s="142"/>
      <c r="O942" s="142"/>
      <c r="P942" s="148"/>
      <c r="Q942" s="149"/>
      <c r="R942" s="12"/>
      <c r="S942" s="12"/>
      <c r="T942" s="12"/>
      <c r="U942" s="12"/>
      <c r="V942" s="12"/>
      <c r="W942" s="12"/>
      <c r="X942" s="12"/>
      <c r="Y942" s="12"/>
      <c r="Z942" s="12"/>
      <c r="AA942" s="12"/>
      <c r="AB942" s="12"/>
      <c r="AC942" s="12"/>
      <c r="AD942" s="12"/>
      <c r="AE942" s="12"/>
      <c r="AF942" s="113">
        <f t="shared" si="345"/>
        <v>44252</v>
      </c>
      <c r="AG942" s="18">
        <f t="shared" ca="1" si="342"/>
        <v>162455.307</v>
      </c>
      <c r="AH942" s="18">
        <f t="shared" si="342"/>
        <v>150000</v>
      </c>
      <c r="AI942" s="6">
        <f t="shared" ca="1" si="342"/>
        <v>1.9000000000000006E-2</v>
      </c>
      <c r="AJ942" s="19">
        <f t="shared" ca="1" si="342"/>
        <v>7.4690000000000005E-5</v>
      </c>
      <c r="AK942" s="6">
        <f t="shared" si="342"/>
        <v>1.03</v>
      </c>
      <c r="AL942" s="113">
        <f t="shared" si="343"/>
        <v>44252</v>
      </c>
      <c r="AM942" s="19">
        <f t="shared" ca="1" si="344"/>
        <v>1.0830353800000001</v>
      </c>
      <c r="AN942" s="18">
        <f t="shared" ca="1" si="344"/>
        <v>12455.307000000001</v>
      </c>
      <c r="AO942" s="12">
        <f t="shared" si="344"/>
        <v>0</v>
      </c>
      <c r="AP942" s="20">
        <f t="shared" si="344"/>
        <v>0</v>
      </c>
      <c r="AQ942" s="18">
        <f t="shared" si="344"/>
        <v>0</v>
      </c>
      <c r="AR942" s="13" t="str">
        <f t="shared" si="344"/>
        <v>A+J=</v>
      </c>
      <c r="AS942" s="113">
        <f t="shared" si="344"/>
        <v>44266</v>
      </c>
      <c r="AT942" s="21"/>
      <c r="AU942" s="21"/>
      <c r="AV942" s="45"/>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row>
    <row r="943" spans="1:196" x14ac:dyDescent="0.2">
      <c r="A943" s="140"/>
      <c r="B943" s="141"/>
      <c r="C943" s="142"/>
      <c r="D943" s="143"/>
      <c r="E943" s="142"/>
      <c r="F943" s="144"/>
      <c r="G943" s="145"/>
      <c r="H943" s="142"/>
      <c r="I943" s="142"/>
      <c r="J943" s="142"/>
      <c r="K943" s="142"/>
      <c r="L943" s="146"/>
      <c r="M943" s="147"/>
      <c r="N943" s="142"/>
      <c r="O943" s="142"/>
      <c r="P943" s="148"/>
      <c r="Q943" s="149"/>
      <c r="R943" s="12"/>
      <c r="S943" s="12"/>
      <c r="T943" s="12"/>
      <c r="U943" s="12"/>
      <c r="V943" s="12"/>
      <c r="W943" s="12"/>
      <c r="X943" s="12"/>
      <c r="Y943" s="12"/>
      <c r="Z943" s="12"/>
      <c r="AA943" s="12"/>
      <c r="AB943" s="12"/>
      <c r="AC943" s="12"/>
      <c r="AD943" s="12"/>
      <c r="AE943" s="12"/>
      <c r="AF943" s="113">
        <f t="shared" si="345"/>
        <v>44253</v>
      </c>
      <c r="AG943" s="18">
        <f t="shared" ca="1" si="342"/>
        <v>162467.80350000001</v>
      </c>
      <c r="AH943" s="18">
        <f t="shared" si="342"/>
        <v>150000</v>
      </c>
      <c r="AI943" s="6">
        <f t="shared" ca="1" si="342"/>
        <v>1.9000000000000006E-2</v>
      </c>
      <c r="AJ943" s="19">
        <f t="shared" ca="1" si="342"/>
        <v>7.4690000000000005E-5</v>
      </c>
      <c r="AK943" s="6">
        <f t="shared" si="342"/>
        <v>1.03</v>
      </c>
      <c r="AL943" s="113">
        <f t="shared" si="343"/>
        <v>44253</v>
      </c>
      <c r="AM943" s="19">
        <f t="shared" ca="1" si="344"/>
        <v>1.0831186900000001</v>
      </c>
      <c r="AN943" s="18">
        <f t="shared" ca="1" si="344"/>
        <v>12467.8035</v>
      </c>
      <c r="AO943" s="12">
        <f t="shared" si="344"/>
        <v>0</v>
      </c>
      <c r="AP943" s="20">
        <f t="shared" si="344"/>
        <v>0</v>
      </c>
      <c r="AQ943" s="18">
        <f t="shared" si="344"/>
        <v>0</v>
      </c>
      <c r="AR943" s="13" t="str">
        <f t="shared" si="344"/>
        <v>A+J=</v>
      </c>
      <c r="AS943" s="113">
        <f t="shared" si="344"/>
        <v>44266</v>
      </c>
      <c r="AT943" s="21"/>
      <c r="AU943" s="21"/>
      <c r="AV943" s="45"/>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c r="GI943" s="21"/>
      <c r="GJ943" s="21"/>
      <c r="GK943" s="21"/>
      <c r="GL943" s="21"/>
      <c r="GM943" s="21"/>
      <c r="GN943" s="21"/>
    </row>
    <row r="944" spans="1:196" x14ac:dyDescent="0.2">
      <c r="A944" s="140"/>
      <c r="B944" s="141"/>
      <c r="C944" s="142"/>
      <c r="D944" s="143"/>
      <c r="E944" s="142"/>
      <c r="F944" s="144"/>
      <c r="G944" s="145"/>
      <c r="H944" s="142"/>
      <c r="I944" s="142"/>
      <c r="J944" s="142"/>
      <c r="K944" s="142"/>
      <c r="L944" s="146"/>
      <c r="M944" s="147"/>
      <c r="N944" s="142"/>
      <c r="O944" s="142"/>
      <c r="P944" s="148"/>
      <c r="Q944" s="149"/>
      <c r="R944" s="12"/>
      <c r="S944" s="12"/>
      <c r="T944" s="12"/>
      <c r="U944" s="12"/>
      <c r="V944" s="12"/>
      <c r="W944" s="12"/>
      <c r="X944" s="12"/>
      <c r="Y944" s="12"/>
      <c r="Z944" s="12"/>
      <c r="AA944" s="12"/>
      <c r="AB944" s="12"/>
      <c r="AC944" s="12"/>
      <c r="AD944" s="12"/>
      <c r="AE944" s="12"/>
      <c r="AF944" s="113">
        <f t="shared" si="345"/>
        <v>44254</v>
      </c>
      <c r="AG944" s="18">
        <f t="shared" ca="1" si="342"/>
        <v>162480.30300000001</v>
      </c>
      <c r="AH944" s="18">
        <f t="shared" si="342"/>
        <v>150000</v>
      </c>
      <c r="AI944" s="6">
        <f t="shared" ca="1" si="342"/>
        <v>0</v>
      </c>
      <c r="AJ944" s="19">
        <f t="shared" ca="1" si="342"/>
        <v>0</v>
      </c>
      <c r="AK944" s="6">
        <f t="shared" si="342"/>
        <v>1.03</v>
      </c>
      <c r="AL944" s="113">
        <f t="shared" si="343"/>
        <v>44254</v>
      </c>
      <c r="AM944" s="19">
        <f t="shared" ca="1" si="344"/>
        <v>1.0832020200000001</v>
      </c>
      <c r="AN944" s="18">
        <f t="shared" ca="1" si="344"/>
        <v>12480.303</v>
      </c>
      <c r="AO944" s="12">
        <f t="shared" si="344"/>
        <v>0</v>
      </c>
      <c r="AP944" s="20">
        <f t="shared" si="344"/>
        <v>0</v>
      </c>
      <c r="AQ944" s="18">
        <f t="shared" si="344"/>
        <v>0</v>
      </c>
      <c r="AR944" s="13" t="str">
        <f t="shared" si="344"/>
        <v>A+J=</v>
      </c>
      <c r="AS944" s="113">
        <f t="shared" si="344"/>
        <v>44266</v>
      </c>
      <c r="AT944" s="21"/>
      <c r="AU944" s="21"/>
      <c r="AV944" s="45"/>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c r="GI944" s="21"/>
      <c r="GJ944" s="21"/>
      <c r="GK944" s="21"/>
      <c r="GL944" s="21"/>
      <c r="GM944" s="21"/>
      <c r="GN944" s="21"/>
    </row>
    <row r="945" spans="1:196" x14ac:dyDescent="0.2">
      <c r="A945" s="140"/>
      <c r="B945" s="141"/>
      <c r="C945" s="142"/>
      <c r="D945" s="143"/>
      <c r="E945" s="142"/>
      <c r="F945" s="144"/>
      <c r="G945" s="145"/>
      <c r="H945" s="142"/>
      <c r="I945" s="142"/>
      <c r="J945" s="142"/>
      <c r="K945" s="142"/>
      <c r="L945" s="146"/>
      <c r="M945" s="147"/>
      <c r="N945" s="142"/>
      <c r="O945" s="142"/>
      <c r="P945" s="148"/>
      <c r="Q945" s="149"/>
      <c r="R945" s="12"/>
      <c r="S945" s="12"/>
      <c r="T945" s="12"/>
      <c r="U945" s="12"/>
      <c r="V945" s="12"/>
      <c r="W945" s="12"/>
      <c r="X945" s="12"/>
      <c r="Y945" s="12"/>
      <c r="Z945" s="12"/>
      <c r="AA945" s="12"/>
      <c r="AB945" s="12"/>
      <c r="AC945" s="12"/>
      <c r="AD945" s="12"/>
      <c r="AE945" s="12"/>
      <c r="AF945" s="113">
        <f t="shared" si="345"/>
        <v>44255</v>
      </c>
      <c r="AG945" s="18">
        <f t="shared" ca="1" si="342"/>
        <v>162480.30300000001</v>
      </c>
      <c r="AH945" s="18">
        <f t="shared" si="342"/>
        <v>150000</v>
      </c>
      <c r="AI945" s="6">
        <f t="shared" ca="1" si="342"/>
        <v>0</v>
      </c>
      <c r="AJ945" s="19">
        <f t="shared" ca="1" si="342"/>
        <v>0</v>
      </c>
      <c r="AK945" s="6">
        <f t="shared" si="342"/>
        <v>1.03</v>
      </c>
      <c r="AL945" s="113">
        <f t="shared" si="343"/>
        <v>44255</v>
      </c>
      <c r="AM945" s="19">
        <f t="shared" ca="1" si="344"/>
        <v>1.0832020200000001</v>
      </c>
      <c r="AN945" s="18">
        <f t="shared" ca="1" si="344"/>
        <v>12480.303</v>
      </c>
      <c r="AO945" s="12">
        <f t="shared" si="344"/>
        <v>0</v>
      </c>
      <c r="AP945" s="20">
        <f t="shared" si="344"/>
        <v>0</v>
      </c>
      <c r="AQ945" s="18">
        <f t="shared" si="344"/>
        <v>0</v>
      </c>
      <c r="AR945" s="13" t="str">
        <f t="shared" si="344"/>
        <v>A+J=</v>
      </c>
      <c r="AS945" s="113">
        <f t="shared" si="344"/>
        <v>44266</v>
      </c>
      <c r="AT945" s="21"/>
      <c r="AU945" s="21"/>
      <c r="AV945" s="45"/>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c r="GI945" s="21"/>
      <c r="GJ945" s="21"/>
      <c r="GK945" s="21"/>
      <c r="GL945" s="21"/>
      <c r="GM945" s="21"/>
      <c r="GN945" s="21"/>
    </row>
    <row r="946" spans="1:196" x14ac:dyDescent="0.2">
      <c r="A946" s="140"/>
      <c r="B946" s="141"/>
      <c r="C946" s="142"/>
      <c r="D946" s="143"/>
      <c r="E946" s="142"/>
      <c r="F946" s="144"/>
      <c r="G946" s="145"/>
      <c r="H946" s="142"/>
      <c r="I946" s="142"/>
      <c r="J946" s="142"/>
      <c r="K946" s="142"/>
      <c r="L946" s="146"/>
      <c r="M946" s="147"/>
      <c r="N946" s="142"/>
      <c r="O946" s="142"/>
      <c r="P946" s="148"/>
      <c r="Q946" s="149"/>
      <c r="R946" s="12"/>
      <c r="S946" s="12"/>
      <c r="T946" s="12"/>
      <c r="U946" s="12"/>
      <c r="V946" s="12"/>
      <c r="W946" s="12"/>
      <c r="X946" s="12"/>
      <c r="Y946" s="12"/>
      <c r="Z946" s="12"/>
      <c r="AA946" s="12"/>
      <c r="AB946" s="12"/>
      <c r="AC946" s="12"/>
      <c r="AD946" s="12"/>
      <c r="AE946" s="12"/>
      <c r="AF946" s="113">
        <f t="shared" si="345"/>
        <v>44256</v>
      </c>
      <c r="AG946" s="18">
        <f t="shared" ca="1" si="342"/>
        <v>162480.30300000001</v>
      </c>
      <c r="AH946" s="18">
        <f t="shared" si="342"/>
        <v>150000</v>
      </c>
      <c r="AI946" s="6">
        <f t="shared" ca="1" si="342"/>
        <v>1.9000000000000006E-2</v>
      </c>
      <c r="AJ946" s="19">
        <f t="shared" ca="1" si="342"/>
        <v>7.4690000000000005E-5</v>
      </c>
      <c r="AK946" s="6">
        <f t="shared" si="342"/>
        <v>1.03</v>
      </c>
      <c r="AL946" s="113">
        <f t="shared" si="343"/>
        <v>44256</v>
      </c>
      <c r="AM946" s="19">
        <f t="shared" ca="1" si="344"/>
        <v>1.0832020200000001</v>
      </c>
      <c r="AN946" s="18">
        <f t="shared" ca="1" si="344"/>
        <v>12480.303</v>
      </c>
      <c r="AO946" s="12">
        <f t="shared" si="344"/>
        <v>0</v>
      </c>
      <c r="AP946" s="20">
        <f t="shared" si="344"/>
        <v>0</v>
      </c>
      <c r="AQ946" s="18">
        <f t="shared" si="344"/>
        <v>0</v>
      </c>
      <c r="AR946" s="13" t="str">
        <f t="shared" si="344"/>
        <v>A+J=</v>
      </c>
      <c r="AS946" s="113">
        <f t="shared" si="344"/>
        <v>44266</v>
      </c>
      <c r="AT946" s="21"/>
      <c r="AU946" s="21"/>
      <c r="AV946" s="45"/>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1"/>
      <c r="GK946" s="21"/>
      <c r="GL946" s="21"/>
      <c r="GM946" s="21"/>
      <c r="GN946" s="21"/>
    </row>
    <row r="947" spans="1:196" x14ac:dyDescent="0.2">
      <c r="A947" s="140"/>
      <c r="B947" s="141"/>
      <c r="C947" s="142"/>
      <c r="D947" s="143"/>
      <c r="E947" s="142"/>
      <c r="F947" s="144"/>
      <c r="G947" s="145"/>
      <c r="H947" s="142"/>
      <c r="I947" s="142"/>
      <c r="J947" s="142"/>
      <c r="K947" s="142"/>
      <c r="L947" s="146"/>
      <c r="M947" s="147"/>
      <c r="N947" s="142"/>
      <c r="O947" s="142"/>
      <c r="P947" s="148"/>
      <c r="Q947" s="149"/>
      <c r="R947" s="12"/>
      <c r="S947" s="12"/>
      <c r="T947" s="12"/>
      <c r="U947" s="12"/>
      <c r="V947" s="12"/>
      <c r="W947" s="12"/>
      <c r="X947" s="12"/>
      <c r="Y947" s="12"/>
      <c r="Z947" s="12"/>
      <c r="AA947" s="12"/>
      <c r="AB947" s="12"/>
      <c r="AC947" s="12"/>
      <c r="AD947" s="12"/>
      <c r="AE947" s="12"/>
      <c r="AF947" s="113">
        <f t="shared" si="345"/>
        <v>44257</v>
      </c>
      <c r="AG947" s="18">
        <f t="shared" ca="1" si="342"/>
        <v>162492.80249999999</v>
      </c>
      <c r="AH947" s="18">
        <f t="shared" si="342"/>
        <v>150000</v>
      </c>
      <c r="AI947" s="6">
        <f t="shared" ca="1" si="342"/>
        <v>1.9000000000000006E-2</v>
      </c>
      <c r="AJ947" s="19">
        <f t="shared" ca="1" si="342"/>
        <v>7.4690000000000005E-5</v>
      </c>
      <c r="AK947" s="6">
        <f t="shared" si="342"/>
        <v>1.03</v>
      </c>
      <c r="AL947" s="113">
        <f t="shared" si="343"/>
        <v>44257</v>
      </c>
      <c r="AM947" s="19">
        <f t="shared" ca="1" si="344"/>
        <v>1.0832853499999999</v>
      </c>
      <c r="AN947" s="18">
        <f t="shared" ca="1" si="344"/>
        <v>12492.8025</v>
      </c>
      <c r="AO947" s="12">
        <f t="shared" si="344"/>
        <v>0</v>
      </c>
      <c r="AP947" s="20">
        <f t="shared" si="344"/>
        <v>0</v>
      </c>
      <c r="AQ947" s="18">
        <f t="shared" si="344"/>
        <v>0</v>
      </c>
      <c r="AR947" s="13" t="str">
        <f t="shared" si="344"/>
        <v>A+J=</v>
      </c>
      <c r="AS947" s="113">
        <f t="shared" si="344"/>
        <v>44266</v>
      </c>
      <c r="AT947" s="21"/>
      <c r="AU947" s="21"/>
      <c r="AV947" s="45"/>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c r="GI947" s="21"/>
      <c r="GJ947" s="21"/>
      <c r="GK947" s="21"/>
      <c r="GL947" s="21"/>
      <c r="GM947" s="21"/>
      <c r="GN947" s="21"/>
    </row>
    <row r="948" spans="1:196" x14ac:dyDescent="0.2">
      <c r="A948" s="140"/>
      <c r="B948" s="141"/>
      <c r="C948" s="142"/>
      <c r="D948" s="143"/>
      <c r="E948" s="142"/>
      <c r="F948" s="144"/>
      <c r="G948" s="145"/>
      <c r="H948" s="142"/>
      <c r="I948" s="142"/>
      <c r="J948" s="142"/>
      <c r="K948" s="142"/>
      <c r="L948" s="146"/>
      <c r="M948" s="147"/>
      <c r="N948" s="142"/>
      <c r="O948" s="142"/>
      <c r="P948" s="148"/>
      <c r="Q948" s="149"/>
      <c r="R948" s="12"/>
      <c r="S948" s="12"/>
      <c r="T948" s="12"/>
      <c r="U948" s="12"/>
      <c r="V948" s="12"/>
      <c r="W948" s="12"/>
      <c r="X948" s="12"/>
      <c r="Y948" s="12"/>
      <c r="Z948" s="12"/>
      <c r="AA948" s="12"/>
      <c r="AB948" s="12"/>
      <c r="AC948" s="12"/>
      <c r="AD948" s="12"/>
      <c r="AE948" s="12"/>
      <c r="AF948" s="113">
        <f t="shared" si="345"/>
        <v>44258</v>
      </c>
      <c r="AG948" s="18">
        <f t="shared" ca="1" si="342"/>
        <v>162505.30350000001</v>
      </c>
      <c r="AH948" s="18">
        <f t="shared" si="342"/>
        <v>150000</v>
      </c>
      <c r="AI948" s="6">
        <f t="shared" ca="1" si="342"/>
        <v>1.9000000000000006E-2</v>
      </c>
      <c r="AJ948" s="19">
        <f t="shared" ca="1" si="342"/>
        <v>7.4690000000000005E-5</v>
      </c>
      <c r="AK948" s="6">
        <f t="shared" si="342"/>
        <v>1.03</v>
      </c>
      <c r="AL948" s="113">
        <f t="shared" si="343"/>
        <v>44258</v>
      </c>
      <c r="AM948" s="19">
        <f t="shared" ca="1" si="344"/>
        <v>1.0833686899999999</v>
      </c>
      <c r="AN948" s="18">
        <f t="shared" ca="1" si="344"/>
        <v>12505.3035</v>
      </c>
      <c r="AO948" s="12">
        <f t="shared" si="344"/>
        <v>0</v>
      </c>
      <c r="AP948" s="20">
        <f t="shared" si="344"/>
        <v>0</v>
      </c>
      <c r="AQ948" s="18">
        <f t="shared" si="344"/>
        <v>0</v>
      </c>
      <c r="AR948" s="13" t="str">
        <f t="shared" si="344"/>
        <v>A+J=</v>
      </c>
      <c r="AS948" s="113">
        <f t="shared" si="344"/>
        <v>44266</v>
      </c>
      <c r="AT948" s="21"/>
      <c r="AU948" s="21"/>
      <c r="AV948" s="45"/>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c r="GI948" s="21"/>
      <c r="GJ948" s="21"/>
      <c r="GK948" s="21"/>
      <c r="GL948" s="21"/>
      <c r="GM948" s="21"/>
      <c r="GN948" s="21"/>
    </row>
    <row r="949" spans="1:196" x14ac:dyDescent="0.2">
      <c r="A949" s="140"/>
      <c r="B949" s="141"/>
      <c r="C949" s="142"/>
      <c r="D949" s="143"/>
      <c r="E949" s="142"/>
      <c r="F949" s="144"/>
      <c r="G949" s="145"/>
      <c r="H949" s="142"/>
      <c r="I949" s="142"/>
      <c r="J949" s="142"/>
      <c r="K949" s="142"/>
      <c r="L949" s="146"/>
      <c r="M949" s="147"/>
      <c r="N949" s="142"/>
      <c r="O949" s="142"/>
      <c r="P949" s="148"/>
      <c r="Q949" s="149"/>
      <c r="R949" s="12"/>
      <c r="S949" s="12"/>
      <c r="T949" s="12"/>
      <c r="U949" s="12"/>
      <c r="V949" s="12"/>
      <c r="W949" s="12"/>
      <c r="X949" s="12"/>
      <c r="Y949" s="12"/>
      <c r="Z949" s="12"/>
      <c r="AA949" s="12"/>
      <c r="AB949" s="12"/>
      <c r="AC949" s="12"/>
      <c r="AD949" s="12"/>
      <c r="AE949" s="12"/>
      <c r="AF949" s="113">
        <f t="shared" si="345"/>
        <v>44259</v>
      </c>
      <c r="AG949" s="18">
        <f t="shared" ca="1" si="342"/>
        <v>162517.8045</v>
      </c>
      <c r="AH949" s="18">
        <f t="shared" si="342"/>
        <v>150000</v>
      </c>
      <c r="AI949" s="6">
        <f t="shared" ca="1" si="342"/>
        <v>1.9000000000000006E-2</v>
      </c>
      <c r="AJ949" s="19">
        <f t="shared" ca="1" si="342"/>
        <v>7.4690000000000005E-5</v>
      </c>
      <c r="AK949" s="6">
        <f t="shared" si="342"/>
        <v>1.03</v>
      </c>
      <c r="AL949" s="113">
        <f t="shared" si="343"/>
        <v>44259</v>
      </c>
      <c r="AM949" s="19">
        <f t="shared" ca="1" si="344"/>
        <v>1.0834520299999999</v>
      </c>
      <c r="AN949" s="18">
        <f t="shared" ca="1" si="344"/>
        <v>12517.8045</v>
      </c>
      <c r="AO949" s="12">
        <f t="shared" si="344"/>
        <v>0</v>
      </c>
      <c r="AP949" s="20">
        <f t="shared" si="344"/>
        <v>0</v>
      </c>
      <c r="AQ949" s="18">
        <f t="shared" si="344"/>
        <v>0</v>
      </c>
      <c r="AR949" s="13" t="str">
        <f t="shared" si="344"/>
        <v>A+J=</v>
      </c>
      <c r="AS949" s="113">
        <f t="shared" si="344"/>
        <v>44266</v>
      </c>
      <c r="AT949" s="21"/>
      <c r="AU949" s="21"/>
      <c r="AV949" s="45"/>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1"/>
      <c r="GK949" s="21"/>
      <c r="GL949" s="21"/>
      <c r="GM949" s="21"/>
      <c r="GN949" s="21"/>
    </row>
    <row r="950" spans="1:196" x14ac:dyDescent="0.2">
      <c r="A950" s="140"/>
      <c r="B950" s="141"/>
      <c r="C950" s="142"/>
      <c r="D950" s="143"/>
      <c r="E950" s="142"/>
      <c r="F950" s="144"/>
      <c r="G950" s="145"/>
      <c r="H950" s="142"/>
      <c r="I950" s="142"/>
      <c r="J950" s="142"/>
      <c r="K950" s="142"/>
      <c r="L950" s="146"/>
      <c r="M950" s="147"/>
      <c r="N950" s="142"/>
      <c r="O950" s="142"/>
      <c r="P950" s="148"/>
      <c r="Q950" s="149"/>
      <c r="R950" s="12"/>
      <c r="S950" s="12"/>
      <c r="T950" s="12"/>
      <c r="U950" s="12"/>
      <c r="V950" s="12"/>
      <c r="W950" s="12"/>
      <c r="X950" s="12"/>
      <c r="Y950" s="12"/>
      <c r="Z950" s="12"/>
      <c r="AA950" s="12"/>
      <c r="AB950" s="12"/>
      <c r="AC950" s="12"/>
      <c r="AD950" s="12"/>
      <c r="AE950" s="12"/>
      <c r="AF950" s="113">
        <f t="shared" si="345"/>
        <v>44260</v>
      </c>
      <c r="AG950" s="18">
        <f t="shared" ca="1" si="342"/>
        <v>162530.307</v>
      </c>
      <c r="AH950" s="18">
        <f t="shared" si="342"/>
        <v>150000</v>
      </c>
      <c r="AI950" s="6">
        <f t="shared" ca="1" si="342"/>
        <v>1.9000000000000006E-2</v>
      </c>
      <c r="AJ950" s="19">
        <f t="shared" ca="1" si="342"/>
        <v>7.4690000000000005E-5</v>
      </c>
      <c r="AK950" s="6">
        <f t="shared" si="342"/>
        <v>1.03</v>
      </c>
      <c r="AL950" s="113">
        <f t="shared" si="343"/>
        <v>44260</v>
      </c>
      <c r="AM950" s="19">
        <f t="shared" ca="1" si="344"/>
        <v>1.08353538</v>
      </c>
      <c r="AN950" s="18">
        <f t="shared" ca="1" si="344"/>
        <v>12530.307000000001</v>
      </c>
      <c r="AO950" s="12">
        <f t="shared" si="344"/>
        <v>0</v>
      </c>
      <c r="AP950" s="20">
        <f t="shared" si="344"/>
        <v>0</v>
      </c>
      <c r="AQ950" s="18">
        <f t="shared" si="344"/>
        <v>0</v>
      </c>
      <c r="AR950" s="13" t="str">
        <f t="shared" si="344"/>
        <v>A+J=</v>
      </c>
      <c r="AS950" s="113">
        <f t="shared" si="344"/>
        <v>44266</v>
      </c>
      <c r="AT950" s="21"/>
      <c r="AU950" s="21"/>
      <c r="AV950" s="45"/>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1"/>
      <c r="GK950" s="21"/>
      <c r="GL950" s="21"/>
      <c r="GM950" s="21"/>
      <c r="GN950" s="21"/>
    </row>
    <row r="951" spans="1:196" x14ac:dyDescent="0.2">
      <c r="A951" s="140"/>
      <c r="B951" s="141"/>
      <c r="C951" s="142"/>
      <c r="D951" s="143"/>
      <c r="E951" s="142"/>
      <c r="F951" s="144"/>
      <c r="G951" s="145"/>
      <c r="H951" s="142"/>
      <c r="I951" s="142"/>
      <c r="J951" s="142"/>
      <c r="K951" s="142"/>
      <c r="L951" s="146"/>
      <c r="M951" s="147"/>
      <c r="N951" s="142"/>
      <c r="O951" s="142"/>
      <c r="P951" s="148"/>
      <c r="Q951" s="149"/>
      <c r="R951" s="12"/>
      <c r="S951" s="12"/>
      <c r="T951" s="12"/>
      <c r="U951" s="12"/>
      <c r="V951" s="12"/>
      <c r="W951" s="12"/>
      <c r="X951" s="12"/>
      <c r="Y951" s="12"/>
      <c r="Z951" s="12"/>
      <c r="AA951" s="12"/>
      <c r="AB951" s="12"/>
      <c r="AC951" s="12"/>
      <c r="AD951" s="12"/>
      <c r="AE951" s="12"/>
      <c r="AF951" s="113">
        <f t="shared" si="345"/>
        <v>44261</v>
      </c>
      <c r="AG951" s="18">
        <f t="shared" ref="AG951:AK964" ca="1" si="346">VLOOKUP($AF951,$A$10:$Q$3625,(AG$1)+1)</f>
        <v>162542.81099999999</v>
      </c>
      <c r="AH951" s="18">
        <f t="shared" si="346"/>
        <v>150000</v>
      </c>
      <c r="AI951" s="6">
        <f t="shared" ca="1" si="346"/>
        <v>0</v>
      </c>
      <c r="AJ951" s="19">
        <f t="shared" ca="1" si="346"/>
        <v>0</v>
      </c>
      <c r="AK951" s="6">
        <f t="shared" si="346"/>
        <v>1.03</v>
      </c>
      <c r="AL951" s="113">
        <f t="shared" si="343"/>
        <v>44261</v>
      </c>
      <c r="AM951" s="19">
        <f t="shared" ref="AM951:AS964" ca="1" si="347">VLOOKUP($AF951,$A$10:$Q$3625,(AM$1)+1)</f>
        <v>1.0836187399999999</v>
      </c>
      <c r="AN951" s="18">
        <f t="shared" ca="1" si="347"/>
        <v>12542.811</v>
      </c>
      <c r="AO951" s="12">
        <f t="shared" si="347"/>
        <v>0</v>
      </c>
      <c r="AP951" s="20">
        <f t="shared" si="347"/>
        <v>0</v>
      </c>
      <c r="AQ951" s="18">
        <f t="shared" si="347"/>
        <v>0</v>
      </c>
      <c r="AR951" s="13" t="str">
        <f t="shared" si="347"/>
        <v>A+J=</v>
      </c>
      <c r="AS951" s="113">
        <f t="shared" si="347"/>
        <v>44266</v>
      </c>
      <c r="AT951" s="21"/>
      <c r="AU951" s="21"/>
      <c r="AV951" s="45"/>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c r="GI951" s="21"/>
      <c r="GJ951" s="21"/>
      <c r="GK951" s="21"/>
      <c r="GL951" s="21"/>
      <c r="GM951" s="21"/>
      <c r="GN951" s="21"/>
    </row>
    <row r="952" spans="1:196" x14ac:dyDescent="0.2">
      <c r="A952" s="140"/>
      <c r="B952" s="141"/>
      <c r="C952" s="142"/>
      <c r="D952" s="143"/>
      <c r="E952" s="142"/>
      <c r="F952" s="144"/>
      <c r="G952" s="145"/>
      <c r="H952" s="142"/>
      <c r="I952" s="142"/>
      <c r="J952" s="142"/>
      <c r="K952" s="142"/>
      <c r="L952" s="146"/>
      <c r="M952" s="147"/>
      <c r="N952" s="142"/>
      <c r="O952" s="142"/>
      <c r="P952" s="148"/>
      <c r="Q952" s="149"/>
      <c r="R952" s="12"/>
      <c r="S952" s="12"/>
      <c r="T952" s="12"/>
      <c r="U952" s="12"/>
      <c r="V952" s="12"/>
      <c r="W952" s="12"/>
      <c r="X952" s="12"/>
      <c r="Y952" s="12"/>
      <c r="Z952" s="12"/>
      <c r="AA952" s="12"/>
      <c r="AB952" s="12"/>
      <c r="AC952" s="12"/>
      <c r="AD952" s="12"/>
      <c r="AE952" s="12"/>
      <c r="AF952" s="113">
        <f t="shared" si="345"/>
        <v>44262</v>
      </c>
      <c r="AG952" s="18">
        <f t="shared" ca="1" si="346"/>
        <v>162542.81099999999</v>
      </c>
      <c r="AH952" s="18">
        <f t="shared" si="346"/>
        <v>150000</v>
      </c>
      <c r="AI952" s="6">
        <f t="shared" ca="1" si="346"/>
        <v>0</v>
      </c>
      <c r="AJ952" s="19">
        <f t="shared" ca="1" si="346"/>
        <v>0</v>
      </c>
      <c r="AK952" s="6">
        <f t="shared" si="346"/>
        <v>1.03</v>
      </c>
      <c r="AL952" s="113">
        <f t="shared" si="343"/>
        <v>44262</v>
      </c>
      <c r="AM952" s="19">
        <f t="shared" ca="1" si="347"/>
        <v>1.0836187399999999</v>
      </c>
      <c r="AN952" s="18">
        <f t="shared" ca="1" si="347"/>
        <v>12542.811</v>
      </c>
      <c r="AO952" s="12">
        <f t="shared" si="347"/>
        <v>0</v>
      </c>
      <c r="AP952" s="20">
        <f t="shared" si="347"/>
        <v>0</v>
      </c>
      <c r="AQ952" s="18">
        <f t="shared" si="347"/>
        <v>0</v>
      </c>
      <c r="AR952" s="13" t="str">
        <f t="shared" si="347"/>
        <v>A+J=</v>
      </c>
      <c r="AS952" s="113">
        <f t="shared" si="347"/>
        <v>44266</v>
      </c>
      <c r="AT952" s="21"/>
      <c r="AU952" s="21"/>
      <c r="AV952" s="45"/>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c r="GI952" s="21"/>
      <c r="GJ952" s="21"/>
      <c r="GK952" s="21"/>
      <c r="GL952" s="21"/>
      <c r="GM952" s="21"/>
      <c r="GN952" s="21"/>
    </row>
    <row r="953" spans="1:196" x14ac:dyDescent="0.2">
      <c r="A953" s="140"/>
      <c r="B953" s="141"/>
      <c r="C953" s="142"/>
      <c r="D953" s="143"/>
      <c r="E953" s="142"/>
      <c r="F953" s="144"/>
      <c r="G953" s="145"/>
      <c r="H953" s="142"/>
      <c r="I953" s="142"/>
      <c r="J953" s="142"/>
      <c r="K953" s="142"/>
      <c r="L953" s="146"/>
      <c r="M953" s="147"/>
      <c r="N953" s="142"/>
      <c r="O953" s="142"/>
      <c r="P953" s="148"/>
      <c r="Q953" s="149"/>
      <c r="R953" s="12"/>
      <c r="S953" s="12"/>
      <c r="T953" s="12"/>
      <c r="U953" s="12"/>
      <c r="V953" s="12"/>
      <c r="W953" s="12"/>
      <c r="X953" s="12"/>
      <c r="Y953" s="12"/>
      <c r="Z953" s="12"/>
      <c r="AA953" s="12"/>
      <c r="AB953" s="12"/>
      <c r="AC953" s="12"/>
      <c r="AD953" s="12"/>
      <c r="AE953" s="12"/>
      <c r="AF953" s="113">
        <f t="shared" si="345"/>
        <v>44263</v>
      </c>
      <c r="AG953" s="18">
        <f t="shared" ca="1" si="346"/>
        <v>162542.81099999999</v>
      </c>
      <c r="AH953" s="18">
        <f t="shared" si="346"/>
        <v>150000</v>
      </c>
      <c r="AI953" s="6">
        <f t="shared" ca="1" si="346"/>
        <v>1.9000000000000006E-2</v>
      </c>
      <c r="AJ953" s="19">
        <f t="shared" ca="1" si="346"/>
        <v>7.4690000000000005E-5</v>
      </c>
      <c r="AK953" s="6">
        <f t="shared" si="346"/>
        <v>1.03</v>
      </c>
      <c r="AL953" s="113">
        <f t="shared" si="343"/>
        <v>44263</v>
      </c>
      <c r="AM953" s="19">
        <f t="shared" ca="1" si="347"/>
        <v>1.0836187399999999</v>
      </c>
      <c r="AN953" s="18">
        <f t="shared" ca="1" si="347"/>
        <v>12542.811</v>
      </c>
      <c r="AO953" s="12">
        <f t="shared" si="347"/>
        <v>0</v>
      </c>
      <c r="AP953" s="20">
        <f t="shared" si="347"/>
        <v>0</v>
      </c>
      <c r="AQ953" s="18">
        <f t="shared" si="347"/>
        <v>0</v>
      </c>
      <c r="AR953" s="13" t="str">
        <f t="shared" si="347"/>
        <v>A+J=</v>
      </c>
      <c r="AS953" s="113">
        <f t="shared" si="347"/>
        <v>44266</v>
      </c>
      <c r="AT953" s="21"/>
      <c r="AU953" s="21"/>
      <c r="AV953" s="45"/>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c r="GI953" s="21"/>
      <c r="GJ953" s="21"/>
      <c r="GK953" s="21"/>
      <c r="GL953" s="21"/>
      <c r="GM953" s="21"/>
      <c r="GN953" s="21"/>
    </row>
    <row r="954" spans="1:196" x14ac:dyDescent="0.2">
      <c r="A954" s="140"/>
      <c r="B954" s="141"/>
      <c r="C954" s="142"/>
      <c r="D954" s="143"/>
      <c r="E954" s="142"/>
      <c r="F954" s="144"/>
      <c r="G954" s="145"/>
      <c r="H954" s="142"/>
      <c r="I954" s="142"/>
      <c r="J954" s="142"/>
      <c r="K954" s="142"/>
      <c r="L954" s="146"/>
      <c r="M954" s="147"/>
      <c r="N954" s="142"/>
      <c r="O954" s="142"/>
      <c r="P954" s="148"/>
      <c r="Q954" s="149"/>
      <c r="R954" s="12"/>
      <c r="S954" s="12"/>
      <c r="T954" s="12"/>
      <c r="U954" s="12"/>
      <c r="V954" s="12"/>
      <c r="W954" s="12"/>
      <c r="X954" s="12"/>
      <c r="Y954" s="12"/>
      <c r="Z954" s="12"/>
      <c r="AA954" s="12"/>
      <c r="AB954" s="12"/>
      <c r="AC954" s="12"/>
      <c r="AD954" s="12"/>
      <c r="AE954" s="12"/>
      <c r="AF954" s="113">
        <f t="shared" si="345"/>
        <v>44264</v>
      </c>
      <c r="AG954" s="18">
        <f t="shared" ca="1" si="346"/>
        <v>162555.315</v>
      </c>
      <c r="AH954" s="18">
        <f t="shared" si="346"/>
        <v>150000</v>
      </c>
      <c r="AI954" s="6">
        <f t="shared" ca="1" si="346"/>
        <v>1.9000000000000006E-2</v>
      </c>
      <c r="AJ954" s="19">
        <f t="shared" ca="1" si="346"/>
        <v>7.4690000000000005E-5</v>
      </c>
      <c r="AK954" s="6">
        <f t="shared" si="346"/>
        <v>1.03</v>
      </c>
      <c r="AL954" s="113">
        <f t="shared" si="343"/>
        <v>44264</v>
      </c>
      <c r="AM954" s="19">
        <f t="shared" ca="1" si="347"/>
        <v>1.0837021</v>
      </c>
      <c r="AN954" s="18">
        <f t="shared" ca="1" si="347"/>
        <v>12555.315000000001</v>
      </c>
      <c r="AO954" s="12">
        <f t="shared" si="347"/>
        <v>0</v>
      </c>
      <c r="AP954" s="20">
        <f t="shared" si="347"/>
        <v>0</v>
      </c>
      <c r="AQ954" s="18">
        <f t="shared" si="347"/>
        <v>0</v>
      </c>
      <c r="AR954" s="13" t="str">
        <f t="shared" si="347"/>
        <v>A+J=</v>
      </c>
      <c r="AS954" s="113">
        <f t="shared" si="347"/>
        <v>44266</v>
      </c>
      <c r="AT954" s="21"/>
      <c r="AU954" s="21"/>
      <c r="AV954" s="45"/>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row>
    <row r="955" spans="1:196" x14ac:dyDescent="0.2">
      <c r="A955" s="140"/>
      <c r="B955" s="141"/>
      <c r="C955" s="142"/>
      <c r="D955" s="143"/>
      <c r="E955" s="142"/>
      <c r="F955" s="144"/>
      <c r="G955" s="145"/>
      <c r="H955" s="142"/>
      <c r="I955" s="142"/>
      <c r="J955" s="142"/>
      <c r="K955" s="142"/>
      <c r="L955" s="146"/>
      <c r="M955" s="147"/>
      <c r="N955" s="142"/>
      <c r="O955" s="142"/>
      <c r="P955" s="148"/>
      <c r="Q955" s="149"/>
      <c r="R955" s="12"/>
      <c r="S955" s="12"/>
      <c r="T955" s="12"/>
      <c r="U955" s="12"/>
      <c r="V955" s="12"/>
      <c r="W955" s="12"/>
      <c r="X955" s="12"/>
      <c r="Y955" s="12"/>
      <c r="Z955" s="12"/>
      <c r="AA955" s="12"/>
      <c r="AB955" s="12"/>
      <c r="AC955" s="12"/>
      <c r="AD955" s="12"/>
      <c r="AE955" s="12"/>
      <c r="AF955" s="113">
        <f t="shared" si="345"/>
        <v>44265</v>
      </c>
      <c r="AG955" s="18">
        <f t="shared" ca="1" si="346"/>
        <v>162567.8205</v>
      </c>
      <c r="AH955" s="18">
        <f t="shared" si="346"/>
        <v>150000</v>
      </c>
      <c r="AI955" s="6">
        <f t="shared" ca="1" si="346"/>
        <v>1.9000000000000006E-2</v>
      </c>
      <c r="AJ955" s="19">
        <f t="shared" ca="1" si="346"/>
        <v>7.4690000000000005E-5</v>
      </c>
      <c r="AK955" s="6">
        <f t="shared" si="346"/>
        <v>1.03</v>
      </c>
      <c r="AL955" s="113">
        <f t="shared" si="343"/>
        <v>44265</v>
      </c>
      <c r="AM955" s="19">
        <f t="shared" ca="1" si="347"/>
        <v>1.08378547</v>
      </c>
      <c r="AN955" s="18">
        <f t="shared" ca="1" si="347"/>
        <v>12567.8205</v>
      </c>
      <c r="AO955" s="12">
        <f t="shared" si="347"/>
        <v>0</v>
      </c>
      <c r="AP955" s="20">
        <f t="shared" si="347"/>
        <v>0</v>
      </c>
      <c r="AQ955" s="18">
        <f t="shared" si="347"/>
        <v>0</v>
      </c>
      <c r="AR955" s="13" t="str">
        <f t="shared" si="347"/>
        <v>A+J=</v>
      </c>
      <c r="AS955" s="113">
        <f t="shared" si="347"/>
        <v>44266</v>
      </c>
      <c r="AT955" s="21"/>
      <c r="AU955" s="21"/>
      <c r="AV955" s="45"/>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1"/>
      <c r="GK955" s="21"/>
      <c r="GL955" s="21"/>
      <c r="GM955" s="21"/>
      <c r="GN955" s="21"/>
    </row>
    <row r="956" spans="1:196" x14ac:dyDescent="0.2">
      <c r="A956" s="140"/>
      <c r="B956" s="141"/>
      <c r="C956" s="142"/>
      <c r="D956" s="143"/>
      <c r="E956" s="142"/>
      <c r="F956" s="144"/>
      <c r="G956" s="145"/>
      <c r="H956" s="142"/>
      <c r="I956" s="142"/>
      <c r="J956" s="142"/>
      <c r="K956" s="142"/>
      <c r="L956" s="146"/>
      <c r="M956" s="147"/>
      <c r="N956" s="142"/>
      <c r="O956" s="142"/>
      <c r="P956" s="148"/>
      <c r="Q956" s="149"/>
      <c r="R956" s="12"/>
      <c r="S956" s="12"/>
      <c r="T956" s="12"/>
      <c r="U956" s="12"/>
      <c r="V956" s="12"/>
      <c r="W956" s="12"/>
      <c r="X956" s="12"/>
      <c r="Y956" s="12"/>
      <c r="Z956" s="12"/>
      <c r="AA956" s="12"/>
      <c r="AB956" s="12"/>
      <c r="AC956" s="12"/>
      <c r="AD956" s="12"/>
      <c r="AE956" s="12"/>
      <c r="AF956" s="113">
        <f t="shared" si="345"/>
        <v>44266</v>
      </c>
      <c r="AG956" s="18">
        <f t="shared" ca="1" si="346"/>
        <v>162580.32750000001</v>
      </c>
      <c r="AH956" s="18">
        <f t="shared" si="346"/>
        <v>150000</v>
      </c>
      <c r="AI956" s="6">
        <f t="shared" ca="1" si="346"/>
        <v>1.9000000000000006E-2</v>
      </c>
      <c r="AJ956" s="19">
        <f t="shared" ca="1" si="346"/>
        <v>7.4690000000000005E-5</v>
      </c>
      <c r="AK956" s="6">
        <f t="shared" si="346"/>
        <v>1.03</v>
      </c>
      <c r="AL956" s="113">
        <f t="shared" si="343"/>
        <v>44266</v>
      </c>
      <c r="AM956" s="19">
        <f t="shared" ca="1" si="347"/>
        <v>1.08386885</v>
      </c>
      <c r="AN956" s="18">
        <f t="shared" ca="1" si="347"/>
        <v>12580.327499999999</v>
      </c>
      <c r="AO956" s="12">
        <f t="shared" si="347"/>
        <v>1</v>
      </c>
      <c r="AP956" s="20">
        <f t="shared" si="347"/>
        <v>1</v>
      </c>
      <c r="AQ956" s="18">
        <f t="shared" si="347"/>
        <v>150000</v>
      </c>
      <c r="AR956" s="13" t="str">
        <f t="shared" si="347"/>
        <v>A+J=</v>
      </c>
      <c r="AS956" s="113">
        <f t="shared" si="347"/>
        <v>44266</v>
      </c>
      <c r="AT956" s="21"/>
      <c r="AU956" s="21"/>
      <c r="AV956" s="45"/>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c r="GI956" s="21"/>
      <c r="GJ956" s="21"/>
      <c r="GK956" s="21"/>
      <c r="GL956" s="21"/>
      <c r="GM956" s="21"/>
      <c r="GN956" s="21"/>
    </row>
    <row r="957" spans="1:196" x14ac:dyDescent="0.2">
      <c r="A957" s="140"/>
      <c r="B957" s="141"/>
      <c r="C957" s="142"/>
      <c r="D957" s="143"/>
      <c r="E957" s="142"/>
      <c r="F957" s="144"/>
      <c r="G957" s="145"/>
      <c r="H957" s="142"/>
      <c r="I957" s="142"/>
      <c r="J957" s="142"/>
      <c r="K957" s="142"/>
      <c r="L957" s="146"/>
      <c r="M957" s="147"/>
      <c r="N957" s="142"/>
      <c r="O957" s="142"/>
      <c r="P957" s="148"/>
      <c r="Q957" s="149"/>
      <c r="R957" s="12"/>
      <c r="S957" s="12"/>
      <c r="T957" s="12"/>
      <c r="U957" s="12"/>
      <c r="V957" s="12"/>
      <c r="W957" s="12"/>
      <c r="X957" s="12"/>
      <c r="Y957" s="12"/>
      <c r="Z957" s="12"/>
      <c r="AA957" s="12"/>
      <c r="AB957" s="12"/>
      <c r="AC957" s="12"/>
      <c r="AD957" s="12"/>
      <c r="AE957" s="12"/>
      <c r="AF957" s="113">
        <f t="shared" si="345"/>
        <v>44267</v>
      </c>
      <c r="AG957" s="18">
        <f t="shared" ca="1" si="346"/>
        <v>162580.32750000001</v>
      </c>
      <c r="AH957" s="18">
        <f t="shared" si="346"/>
        <v>150000</v>
      </c>
      <c r="AI957" s="6">
        <f t="shared" ca="1" si="346"/>
        <v>1.9000000000000006E-2</v>
      </c>
      <c r="AJ957" s="19">
        <f t="shared" ca="1" si="346"/>
        <v>7.4690000000000005E-5</v>
      </c>
      <c r="AK957" s="6">
        <f t="shared" si="346"/>
        <v>1.03</v>
      </c>
      <c r="AL957" s="113">
        <f t="shared" si="343"/>
        <v>44267</v>
      </c>
      <c r="AM957" s="19">
        <f t="shared" ca="1" si="347"/>
        <v>1.08386885</v>
      </c>
      <c r="AN957" s="18">
        <f t="shared" ca="1" si="347"/>
        <v>12580.327499999999</v>
      </c>
      <c r="AO957" s="12">
        <f t="shared" si="347"/>
        <v>1</v>
      </c>
      <c r="AP957" s="20">
        <f t="shared" si="347"/>
        <v>1</v>
      </c>
      <c r="AQ957" s="18">
        <f t="shared" si="347"/>
        <v>150000</v>
      </c>
      <c r="AR957" s="13" t="str">
        <f t="shared" si="347"/>
        <v>A+J=</v>
      </c>
      <c r="AS957" s="113">
        <f t="shared" si="347"/>
        <v>44266</v>
      </c>
      <c r="AT957" s="21"/>
      <c r="AU957" s="21"/>
      <c r="AV957" s="45"/>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c r="GI957" s="21"/>
      <c r="GJ957" s="21"/>
      <c r="GK957" s="21"/>
      <c r="GL957" s="21"/>
      <c r="GM957" s="21"/>
      <c r="GN957" s="21"/>
    </row>
    <row r="958" spans="1:196" x14ac:dyDescent="0.2">
      <c r="A958" s="140"/>
      <c r="B958" s="141"/>
      <c r="C958" s="142"/>
      <c r="D958" s="143"/>
      <c r="E958" s="142"/>
      <c r="F958" s="144"/>
      <c r="G958" s="145"/>
      <c r="H958" s="142"/>
      <c r="I958" s="142"/>
      <c r="J958" s="142"/>
      <c r="K958" s="142"/>
      <c r="L958" s="146"/>
      <c r="M958" s="147"/>
      <c r="N958" s="142"/>
      <c r="O958" s="142"/>
      <c r="P958" s="148"/>
      <c r="Q958" s="149"/>
      <c r="R958" s="12"/>
      <c r="S958" s="12"/>
      <c r="T958" s="12"/>
      <c r="U958" s="12"/>
      <c r="V958" s="12"/>
      <c r="W958" s="12"/>
      <c r="X958" s="12"/>
      <c r="Y958" s="12"/>
      <c r="Z958" s="12"/>
      <c r="AA958" s="12"/>
      <c r="AB958" s="12"/>
      <c r="AC958" s="12"/>
      <c r="AD958" s="12"/>
      <c r="AE958" s="12"/>
      <c r="AF958" s="113">
        <f t="shared" si="345"/>
        <v>44268</v>
      </c>
      <c r="AG958" s="18">
        <f t="shared" ca="1" si="346"/>
        <v>162580.32750000001</v>
      </c>
      <c r="AH958" s="18">
        <f t="shared" si="346"/>
        <v>150000</v>
      </c>
      <c r="AI958" s="6">
        <f t="shared" ca="1" si="346"/>
        <v>1.9000000000000006E-2</v>
      </c>
      <c r="AJ958" s="19">
        <f t="shared" ca="1" si="346"/>
        <v>7.4690000000000005E-5</v>
      </c>
      <c r="AK958" s="6">
        <f t="shared" si="346"/>
        <v>1.03</v>
      </c>
      <c r="AL958" s="113">
        <f t="shared" si="343"/>
        <v>44268</v>
      </c>
      <c r="AM958" s="19">
        <f t="shared" ca="1" si="347"/>
        <v>1.08386885</v>
      </c>
      <c r="AN958" s="18">
        <f t="shared" ca="1" si="347"/>
        <v>12580.327499999999</v>
      </c>
      <c r="AO958" s="12">
        <f t="shared" si="347"/>
        <v>1</v>
      </c>
      <c r="AP958" s="20">
        <f t="shared" si="347"/>
        <v>1</v>
      </c>
      <c r="AQ958" s="18">
        <f t="shared" si="347"/>
        <v>150000</v>
      </c>
      <c r="AR958" s="13" t="str">
        <f t="shared" si="347"/>
        <v>A+J=</v>
      </c>
      <c r="AS958" s="113">
        <f t="shared" si="347"/>
        <v>44266</v>
      </c>
      <c r="AT958" s="21"/>
      <c r="AU958" s="21"/>
      <c r="AV958" s="45"/>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c r="GI958" s="21"/>
      <c r="GJ958" s="21"/>
      <c r="GK958" s="21"/>
      <c r="GL958" s="21"/>
      <c r="GM958" s="21"/>
      <c r="GN958" s="21"/>
    </row>
    <row r="959" spans="1:196" x14ac:dyDescent="0.2">
      <c r="A959" s="140"/>
      <c r="B959" s="141"/>
      <c r="C959" s="142"/>
      <c r="D959" s="143"/>
      <c r="E959" s="142"/>
      <c r="F959" s="144"/>
      <c r="G959" s="145"/>
      <c r="H959" s="142"/>
      <c r="I959" s="142"/>
      <c r="J959" s="142"/>
      <c r="K959" s="142"/>
      <c r="L959" s="146"/>
      <c r="M959" s="147"/>
      <c r="N959" s="142"/>
      <c r="O959" s="142"/>
      <c r="P959" s="148"/>
      <c r="Q959" s="149"/>
      <c r="R959" s="12"/>
      <c r="S959" s="12"/>
      <c r="T959" s="12"/>
      <c r="U959" s="12"/>
      <c r="V959" s="12"/>
      <c r="W959" s="12"/>
      <c r="X959" s="12"/>
      <c r="Y959" s="12"/>
      <c r="Z959" s="12"/>
      <c r="AA959" s="12"/>
      <c r="AB959" s="12"/>
      <c r="AC959" s="12"/>
      <c r="AD959" s="12"/>
      <c r="AE959" s="12"/>
      <c r="AF959" s="113">
        <f t="shared" si="345"/>
        <v>44269</v>
      </c>
      <c r="AG959" s="18">
        <f t="shared" ca="1" si="346"/>
        <v>162580.32750000001</v>
      </c>
      <c r="AH959" s="18">
        <f t="shared" si="346"/>
        <v>150000</v>
      </c>
      <c r="AI959" s="6">
        <f t="shared" ca="1" si="346"/>
        <v>1.9000000000000006E-2</v>
      </c>
      <c r="AJ959" s="19">
        <f t="shared" ca="1" si="346"/>
        <v>7.4690000000000005E-5</v>
      </c>
      <c r="AK959" s="6">
        <f t="shared" si="346"/>
        <v>1.03</v>
      </c>
      <c r="AL959" s="113">
        <f t="shared" si="343"/>
        <v>44269</v>
      </c>
      <c r="AM959" s="19">
        <f t="shared" ca="1" si="347"/>
        <v>1.08386885</v>
      </c>
      <c r="AN959" s="18">
        <f t="shared" ca="1" si="347"/>
        <v>12580.327499999999</v>
      </c>
      <c r="AO959" s="12">
        <f t="shared" si="347"/>
        <v>1</v>
      </c>
      <c r="AP959" s="20">
        <f t="shared" si="347"/>
        <v>1</v>
      </c>
      <c r="AQ959" s="18">
        <f t="shared" si="347"/>
        <v>150000</v>
      </c>
      <c r="AR959" s="13" t="str">
        <f t="shared" si="347"/>
        <v>A+J=</v>
      </c>
      <c r="AS959" s="113">
        <f t="shared" si="347"/>
        <v>44266</v>
      </c>
      <c r="AT959" s="21"/>
      <c r="AU959" s="21"/>
      <c r="AV959" s="45"/>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c r="GI959" s="21"/>
      <c r="GJ959" s="21"/>
      <c r="GK959" s="21"/>
      <c r="GL959" s="21"/>
      <c r="GM959" s="21"/>
      <c r="GN959" s="21"/>
    </row>
    <row r="960" spans="1:196" x14ac:dyDescent="0.2">
      <c r="A960" s="140"/>
      <c r="B960" s="141"/>
      <c r="C960" s="142"/>
      <c r="D960" s="143"/>
      <c r="E960" s="142"/>
      <c r="F960" s="144"/>
      <c r="G960" s="145"/>
      <c r="H960" s="142"/>
      <c r="I960" s="142"/>
      <c r="J960" s="142"/>
      <c r="K960" s="142"/>
      <c r="L960" s="146"/>
      <c r="M960" s="147"/>
      <c r="N960" s="142"/>
      <c r="O960" s="142"/>
      <c r="P960" s="148"/>
      <c r="Q960" s="149"/>
      <c r="R960" s="12"/>
      <c r="S960" s="12"/>
      <c r="T960" s="12"/>
      <c r="U960" s="12"/>
      <c r="V960" s="12"/>
      <c r="W960" s="12"/>
      <c r="X960" s="12"/>
      <c r="Y960" s="12"/>
      <c r="Z960" s="12"/>
      <c r="AA960" s="12"/>
      <c r="AB960" s="12"/>
      <c r="AC960" s="12"/>
      <c r="AD960" s="12"/>
      <c r="AE960" s="12"/>
      <c r="AF960" s="113">
        <f t="shared" si="345"/>
        <v>44270</v>
      </c>
      <c r="AG960" s="18">
        <f t="shared" ca="1" si="346"/>
        <v>162580.32750000001</v>
      </c>
      <c r="AH960" s="18">
        <f t="shared" si="346"/>
        <v>150000</v>
      </c>
      <c r="AI960" s="6">
        <f t="shared" ca="1" si="346"/>
        <v>1.9000000000000006E-2</v>
      </c>
      <c r="AJ960" s="19">
        <f t="shared" ca="1" si="346"/>
        <v>7.4690000000000005E-5</v>
      </c>
      <c r="AK960" s="6">
        <f t="shared" si="346"/>
        <v>1.03</v>
      </c>
      <c r="AL960" s="113">
        <f t="shared" si="343"/>
        <v>44270</v>
      </c>
      <c r="AM960" s="19">
        <f t="shared" ca="1" si="347"/>
        <v>1.08386885</v>
      </c>
      <c r="AN960" s="18">
        <f t="shared" ca="1" si="347"/>
        <v>12580.327499999999</v>
      </c>
      <c r="AO960" s="12">
        <f t="shared" si="347"/>
        <v>1</v>
      </c>
      <c r="AP960" s="20">
        <f t="shared" si="347"/>
        <v>1</v>
      </c>
      <c r="AQ960" s="18">
        <f t="shared" si="347"/>
        <v>150000</v>
      </c>
      <c r="AR960" s="13" t="str">
        <f t="shared" si="347"/>
        <v>A+J=</v>
      </c>
      <c r="AS960" s="113">
        <f t="shared" si="347"/>
        <v>44266</v>
      </c>
      <c r="AT960" s="21"/>
      <c r="AU960" s="21"/>
      <c r="AV960" s="45"/>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c r="GI960" s="21"/>
      <c r="GJ960" s="21"/>
      <c r="GK960" s="21"/>
      <c r="GL960" s="21"/>
      <c r="GM960" s="21"/>
      <c r="GN960" s="21"/>
    </row>
    <row r="961" spans="1:196" x14ac:dyDescent="0.2">
      <c r="A961" s="140"/>
      <c r="B961" s="141"/>
      <c r="C961" s="142"/>
      <c r="D961" s="143"/>
      <c r="E961" s="142"/>
      <c r="F961" s="144"/>
      <c r="G961" s="145"/>
      <c r="H961" s="142"/>
      <c r="I961" s="142"/>
      <c r="J961" s="142"/>
      <c r="K961" s="142"/>
      <c r="L961" s="146"/>
      <c r="M961" s="147"/>
      <c r="N961" s="142"/>
      <c r="O961" s="142"/>
      <c r="P961" s="148"/>
      <c r="Q961" s="149"/>
      <c r="R961" s="12"/>
      <c r="S961" s="12"/>
      <c r="T961" s="12"/>
      <c r="U961" s="12"/>
      <c r="V961" s="12"/>
      <c r="W961" s="12"/>
      <c r="X961" s="12"/>
      <c r="Y961" s="12"/>
      <c r="Z961" s="12"/>
      <c r="AA961" s="12"/>
      <c r="AB961" s="12"/>
      <c r="AC961" s="12"/>
      <c r="AD961" s="12"/>
      <c r="AE961" s="12"/>
      <c r="AF961" s="113">
        <f t="shared" si="345"/>
        <v>44271</v>
      </c>
      <c r="AG961" s="18">
        <f t="shared" ca="1" si="346"/>
        <v>162580.32750000001</v>
      </c>
      <c r="AH961" s="18">
        <f t="shared" si="346"/>
        <v>150000</v>
      </c>
      <c r="AI961" s="6">
        <f t="shared" ca="1" si="346"/>
        <v>1.9000000000000006E-2</v>
      </c>
      <c r="AJ961" s="19">
        <f t="shared" ca="1" si="346"/>
        <v>7.4690000000000005E-5</v>
      </c>
      <c r="AK961" s="6">
        <f t="shared" si="346"/>
        <v>1.03</v>
      </c>
      <c r="AL961" s="113">
        <f t="shared" si="343"/>
        <v>44271</v>
      </c>
      <c r="AM961" s="19">
        <f t="shared" ca="1" si="347"/>
        <v>1.08386885</v>
      </c>
      <c r="AN961" s="18">
        <f t="shared" ca="1" si="347"/>
        <v>12580.327499999999</v>
      </c>
      <c r="AO961" s="12">
        <f t="shared" si="347"/>
        <v>1</v>
      </c>
      <c r="AP961" s="20">
        <f t="shared" si="347"/>
        <v>1</v>
      </c>
      <c r="AQ961" s="18">
        <f t="shared" si="347"/>
        <v>150000</v>
      </c>
      <c r="AR961" s="13" t="str">
        <f t="shared" si="347"/>
        <v>A+J=</v>
      </c>
      <c r="AS961" s="113">
        <f t="shared" si="347"/>
        <v>44266</v>
      </c>
      <c r="AT961" s="21"/>
      <c r="AU961" s="21"/>
      <c r="AV961" s="45"/>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c r="GI961" s="21"/>
      <c r="GJ961" s="21"/>
      <c r="GK961" s="21"/>
      <c r="GL961" s="21"/>
      <c r="GM961" s="21"/>
      <c r="GN961" s="21"/>
    </row>
    <row r="962" spans="1:196" x14ac:dyDescent="0.2">
      <c r="A962" s="140"/>
      <c r="B962" s="141"/>
      <c r="C962" s="142"/>
      <c r="D962" s="143"/>
      <c r="E962" s="142"/>
      <c r="F962" s="144"/>
      <c r="G962" s="145"/>
      <c r="H962" s="142"/>
      <c r="I962" s="142"/>
      <c r="J962" s="142"/>
      <c r="K962" s="142"/>
      <c r="L962" s="146"/>
      <c r="M962" s="147"/>
      <c r="N962" s="142"/>
      <c r="O962" s="142"/>
      <c r="P962" s="148"/>
      <c r="Q962" s="149"/>
      <c r="R962" s="12"/>
      <c r="S962" s="12"/>
      <c r="T962" s="12"/>
      <c r="U962" s="12"/>
      <c r="V962" s="12"/>
      <c r="W962" s="12"/>
      <c r="X962" s="12"/>
      <c r="Y962" s="12"/>
      <c r="Z962" s="12"/>
      <c r="AA962" s="12"/>
      <c r="AB962" s="12"/>
      <c r="AC962" s="12"/>
      <c r="AD962" s="12"/>
      <c r="AE962" s="12"/>
      <c r="AF962" s="113">
        <f t="shared" si="345"/>
        <v>44272</v>
      </c>
      <c r="AG962" s="18">
        <f t="shared" ca="1" si="346"/>
        <v>162580.32750000001</v>
      </c>
      <c r="AH962" s="18">
        <f t="shared" si="346"/>
        <v>150000</v>
      </c>
      <c r="AI962" s="6">
        <f t="shared" ca="1" si="346"/>
        <v>1.9000000000000006E-2</v>
      </c>
      <c r="AJ962" s="19">
        <f t="shared" ca="1" si="346"/>
        <v>7.4690000000000005E-5</v>
      </c>
      <c r="AK962" s="6">
        <f t="shared" si="346"/>
        <v>1.03</v>
      </c>
      <c r="AL962" s="113">
        <f t="shared" si="343"/>
        <v>44272</v>
      </c>
      <c r="AM962" s="19">
        <f t="shared" ca="1" si="347"/>
        <v>1.08386885</v>
      </c>
      <c r="AN962" s="18">
        <f t="shared" ca="1" si="347"/>
        <v>12580.327499999999</v>
      </c>
      <c r="AO962" s="12">
        <f t="shared" si="347"/>
        <v>1</v>
      </c>
      <c r="AP962" s="20">
        <f t="shared" si="347"/>
        <v>1</v>
      </c>
      <c r="AQ962" s="18">
        <f t="shared" si="347"/>
        <v>150000</v>
      </c>
      <c r="AR962" s="13" t="str">
        <f t="shared" si="347"/>
        <v>A+J=</v>
      </c>
      <c r="AS962" s="113">
        <f t="shared" si="347"/>
        <v>44266</v>
      </c>
      <c r="AT962" s="21"/>
      <c r="AU962" s="21"/>
      <c r="AV962" s="45"/>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c r="GI962" s="21"/>
      <c r="GJ962" s="21"/>
      <c r="GK962" s="21"/>
      <c r="GL962" s="21"/>
      <c r="GM962" s="21"/>
      <c r="GN962" s="21"/>
    </row>
    <row r="963" spans="1:196" x14ac:dyDescent="0.2">
      <c r="A963" s="140"/>
      <c r="B963" s="141"/>
      <c r="C963" s="142"/>
      <c r="D963" s="143"/>
      <c r="E963" s="142"/>
      <c r="F963" s="144"/>
      <c r="G963" s="145"/>
      <c r="H963" s="142"/>
      <c r="I963" s="142"/>
      <c r="J963" s="142"/>
      <c r="K963" s="142"/>
      <c r="L963" s="146"/>
      <c r="M963" s="147"/>
      <c r="N963" s="142"/>
      <c r="O963" s="142"/>
      <c r="P963" s="148"/>
      <c r="Q963" s="149"/>
      <c r="R963" s="12"/>
      <c r="S963" s="12"/>
      <c r="T963" s="12"/>
      <c r="U963" s="12"/>
      <c r="V963" s="12"/>
      <c r="W963" s="12"/>
      <c r="X963" s="12"/>
      <c r="Y963" s="12"/>
      <c r="Z963" s="12"/>
      <c r="AA963" s="12"/>
      <c r="AB963" s="12"/>
      <c r="AC963" s="12"/>
      <c r="AD963" s="12"/>
      <c r="AE963" s="12"/>
      <c r="AF963" s="113">
        <f t="shared" si="345"/>
        <v>44273</v>
      </c>
      <c r="AG963" s="18">
        <f t="shared" ca="1" si="346"/>
        <v>162580.32750000001</v>
      </c>
      <c r="AH963" s="18">
        <f t="shared" si="346"/>
        <v>150000</v>
      </c>
      <c r="AI963" s="6">
        <f t="shared" ca="1" si="346"/>
        <v>1.9000000000000006E-2</v>
      </c>
      <c r="AJ963" s="19">
        <f t="shared" ca="1" si="346"/>
        <v>7.4690000000000005E-5</v>
      </c>
      <c r="AK963" s="6">
        <f t="shared" si="346"/>
        <v>1.03</v>
      </c>
      <c r="AL963" s="113">
        <f t="shared" si="343"/>
        <v>44273</v>
      </c>
      <c r="AM963" s="19">
        <f t="shared" ca="1" si="347"/>
        <v>1.08386885</v>
      </c>
      <c r="AN963" s="18">
        <f t="shared" ca="1" si="347"/>
        <v>12580.327499999999</v>
      </c>
      <c r="AO963" s="12">
        <f t="shared" si="347"/>
        <v>1</v>
      </c>
      <c r="AP963" s="20">
        <f t="shared" si="347"/>
        <v>1</v>
      </c>
      <c r="AQ963" s="18">
        <f t="shared" si="347"/>
        <v>150000</v>
      </c>
      <c r="AR963" s="13" t="str">
        <f t="shared" si="347"/>
        <v>A+J=</v>
      </c>
      <c r="AS963" s="113">
        <f t="shared" si="347"/>
        <v>44266</v>
      </c>
      <c r="AT963" s="21"/>
      <c r="AU963" s="21"/>
      <c r="AV963" s="45"/>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c r="GI963" s="21"/>
      <c r="GJ963" s="21"/>
      <c r="GK963" s="21"/>
      <c r="GL963" s="21"/>
      <c r="GM963" s="21"/>
      <c r="GN963" s="21"/>
    </row>
    <row r="964" spans="1:196" x14ac:dyDescent="0.2">
      <c r="A964" s="140"/>
      <c r="B964" s="141"/>
      <c r="C964" s="142"/>
      <c r="D964" s="143"/>
      <c r="E964" s="142"/>
      <c r="F964" s="144"/>
      <c r="G964" s="145"/>
      <c r="H964" s="142"/>
      <c r="I964" s="142"/>
      <c r="J964" s="142"/>
      <c r="K964" s="142"/>
      <c r="L964" s="146"/>
      <c r="M964" s="147"/>
      <c r="N964" s="142"/>
      <c r="O964" s="142"/>
      <c r="P964" s="148"/>
      <c r="Q964" s="149"/>
      <c r="R964" s="12"/>
      <c r="S964" s="12"/>
      <c r="T964" s="12"/>
      <c r="U964" s="12"/>
      <c r="V964" s="12"/>
      <c r="W964" s="12"/>
      <c r="X964" s="12"/>
      <c r="Y964" s="12"/>
      <c r="Z964" s="12"/>
      <c r="AA964" s="12"/>
      <c r="AB964" s="12"/>
      <c r="AC964" s="12"/>
      <c r="AD964" s="12"/>
      <c r="AE964" s="12"/>
      <c r="AF964" s="113">
        <f t="shared" si="345"/>
        <v>44274</v>
      </c>
      <c r="AG964" s="18">
        <f t="shared" ca="1" si="346"/>
        <v>162580.32750000001</v>
      </c>
      <c r="AH964" s="18">
        <f t="shared" si="346"/>
        <v>150000</v>
      </c>
      <c r="AI964" s="6">
        <f t="shared" ca="1" si="346"/>
        <v>1.9000000000000006E-2</v>
      </c>
      <c r="AJ964" s="19">
        <f t="shared" ca="1" si="346"/>
        <v>7.4690000000000005E-5</v>
      </c>
      <c r="AK964" s="6">
        <f t="shared" si="346"/>
        <v>1.03</v>
      </c>
      <c r="AL964" s="113">
        <f t="shared" si="343"/>
        <v>44274</v>
      </c>
      <c r="AM964" s="19">
        <f t="shared" ca="1" si="347"/>
        <v>1.08386885</v>
      </c>
      <c r="AN964" s="18">
        <f t="shared" ca="1" si="347"/>
        <v>12580.327499999999</v>
      </c>
      <c r="AO964" s="12">
        <f t="shared" si="347"/>
        <v>1</v>
      </c>
      <c r="AP964" s="20">
        <f t="shared" si="347"/>
        <v>1</v>
      </c>
      <c r="AQ964" s="18">
        <f t="shared" si="347"/>
        <v>150000</v>
      </c>
      <c r="AR964" s="13" t="str">
        <f t="shared" si="347"/>
        <v>A+J=</v>
      </c>
      <c r="AS964" s="113">
        <f t="shared" si="347"/>
        <v>44266</v>
      </c>
      <c r="AT964" s="21"/>
      <c r="AU964" s="21"/>
      <c r="AV964" s="45"/>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c r="GI964" s="21"/>
      <c r="GJ964" s="21"/>
      <c r="GK964" s="21"/>
      <c r="GL964" s="21"/>
      <c r="GM964" s="21"/>
      <c r="GN964" s="21"/>
    </row>
    <row r="965" spans="1:196" x14ac:dyDescent="0.2">
      <c r="A965" s="140"/>
      <c r="B965" s="141"/>
      <c r="C965" s="142"/>
      <c r="D965" s="143"/>
      <c r="E965" s="142"/>
      <c r="F965" s="144"/>
      <c r="G965" s="145"/>
      <c r="H965" s="142"/>
      <c r="I965" s="142"/>
      <c r="J965" s="142"/>
      <c r="K965" s="142"/>
      <c r="L965" s="146"/>
      <c r="M965" s="147"/>
      <c r="N965" s="142"/>
      <c r="O965" s="142"/>
      <c r="P965" s="148"/>
      <c r="Q965" s="149"/>
      <c r="R965" s="12"/>
      <c r="S965" s="12"/>
      <c r="T965" s="12"/>
      <c r="U965" s="12"/>
      <c r="V965" s="12"/>
      <c r="W965" s="12"/>
      <c r="X965" s="12"/>
      <c r="Y965" s="12"/>
      <c r="Z965" s="12"/>
      <c r="AA965" s="12"/>
      <c r="AB965" s="12"/>
      <c r="AC965" s="12"/>
      <c r="AD965" s="12"/>
      <c r="AE965" s="12"/>
      <c r="AF965" s="113"/>
      <c r="AG965" s="18"/>
      <c r="AH965" s="18"/>
      <c r="AI965" s="6"/>
      <c r="AJ965" s="19"/>
      <c r="AK965" s="6"/>
      <c r="AL965" s="113"/>
      <c r="AM965" s="19"/>
      <c r="AN965" s="18"/>
      <c r="AO965" s="12"/>
      <c r="AP965" s="20"/>
      <c r="AQ965" s="18"/>
      <c r="AR965" s="13"/>
      <c r="AS965" s="113"/>
      <c r="AT965" s="21"/>
      <c r="AU965" s="21"/>
      <c r="AV965" s="45"/>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c r="GI965" s="21"/>
      <c r="GJ965" s="21"/>
      <c r="GK965" s="21"/>
      <c r="GL965" s="21"/>
      <c r="GM965" s="21"/>
      <c r="GN965" s="21"/>
    </row>
    <row r="966" spans="1:196" x14ac:dyDescent="0.2">
      <c r="A966" s="140"/>
      <c r="B966" s="141"/>
      <c r="C966" s="142"/>
      <c r="D966" s="143"/>
      <c r="E966" s="142"/>
      <c r="F966" s="144"/>
      <c r="G966" s="145"/>
      <c r="H966" s="142"/>
      <c r="I966" s="142"/>
      <c r="J966" s="142"/>
      <c r="K966" s="142"/>
      <c r="L966" s="146"/>
      <c r="M966" s="147"/>
      <c r="N966" s="142"/>
      <c r="O966" s="142"/>
      <c r="P966" s="148"/>
      <c r="Q966" s="149"/>
      <c r="R966" s="12"/>
      <c r="S966" s="12"/>
      <c r="T966" s="12"/>
      <c r="U966" s="12"/>
      <c r="V966" s="12"/>
      <c r="W966" s="12"/>
      <c r="X966" s="12"/>
      <c r="Y966" s="12"/>
      <c r="Z966" s="12"/>
      <c r="AA966" s="12"/>
      <c r="AB966" s="12"/>
      <c r="AC966" s="12"/>
      <c r="AD966" s="12"/>
      <c r="AE966" s="12"/>
      <c r="AF966" s="113" t="str">
        <f t="shared" ref="AF966:AS966" si="348">$B$6</f>
        <v>LF001900255</v>
      </c>
      <c r="AG966" s="12" t="str">
        <f t="shared" si="348"/>
        <v>LF001900255</v>
      </c>
      <c r="AH966" s="12" t="str">
        <f t="shared" si="348"/>
        <v>LF001900255</v>
      </c>
      <c r="AI966" s="12" t="str">
        <f t="shared" si="348"/>
        <v>LF001900255</v>
      </c>
      <c r="AJ966" s="12" t="str">
        <f t="shared" si="348"/>
        <v>LF001900255</v>
      </c>
      <c r="AK966" s="6" t="str">
        <f t="shared" si="348"/>
        <v>LF001900255</v>
      </c>
      <c r="AL966" s="113" t="str">
        <f t="shared" si="348"/>
        <v>LF001900255</v>
      </c>
      <c r="AM966" s="12" t="str">
        <f t="shared" si="348"/>
        <v>LF001900255</v>
      </c>
      <c r="AN966" s="12" t="str">
        <f t="shared" si="348"/>
        <v>LF001900255</v>
      </c>
      <c r="AO966" s="12" t="str">
        <f t="shared" si="348"/>
        <v>LF001900255</v>
      </c>
      <c r="AP966" s="20" t="str">
        <f t="shared" si="348"/>
        <v>LF001900255</v>
      </c>
      <c r="AQ966" s="12" t="str">
        <f t="shared" si="348"/>
        <v>LF001900255</v>
      </c>
      <c r="AR966" s="13" t="str">
        <f t="shared" si="348"/>
        <v>LF001900255</v>
      </c>
      <c r="AS966" s="113" t="str">
        <f t="shared" si="348"/>
        <v>LF001900255</v>
      </c>
      <c r="AT966" s="21"/>
      <c r="AU966" s="21"/>
      <c r="AV966" s="45"/>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c r="GI966" s="21"/>
      <c r="GJ966" s="21"/>
      <c r="GK966" s="21"/>
      <c r="GL966" s="21"/>
      <c r="GM966" s="21"/>
      <c r="GN966" s="21"/>
    </row>
    <row r="967" spans="1:196" x14ac:dyDescent="0.2">
      <c r="A967" s="140"/>
      <c r="B967" s="141"/>
      <c r="C967" s="142"/>
      <c r="D967" s="143"/>
      <c r="E967" s="142"/>
      <c r="F967" s="144"/>
      <c r="G967" s="145"/>
      <c r="H967" s="142"/>
      <c r="I967" s="142"/>
      <c r="J967" s="142"/>
      <c r="K967" s="142"/>
      <c r="L967" s="146"/>
      <c r="M967" s="147"/>
      <c r="N967" s="142"/>
      <c r="O967" s="142"/>
      <c r="P967" s="148"/>
      <c r="Q967" s="149"/>
      <c r="R967" s="12"/>
      <c r="S967" s="12"/>
      <c r="T967" s="12"/>
      <c r="U967" s="12"/>
      <c r="V967" s="12"/>
      <c r="W967" s="12"/>
      <c r="X967" s="12"/>
      <c r="Y967" s="12"/>
      <c r="Z967" s="12"/>
      <c r="AA967" s="12"/>
      <c r="AB967" s="12"/>
      <c r="AC967" s="12"/>
      <c r="AD967" s="12"/>
      <c r="AE967" s="12"/>
      <c r="AF967" s="65" t="s">
        <v>14</v>
      </c>
      <c r="AG967" s="4" t="s">
        <v>7</v>
      </c>
      <c r="AH967" s="4" t="s">
        <v>8</v>
      </c>
      <c r="AI967" s="41" t="s">
        <v>9</v>
      </c>
      <c r="AJ967" s="42" t="s">
        <v>9</v>
      </c>
      <c r="AK967" s="41" t="s">
        <v>9</v>
      </c>
      <c r="AL967" s="115" t="s">
        <v>14</v>
      </c>
      <c r="AM967" s="42" t="s">
        <v>9</v>
      </c>
      <c r="AN967" s="4" t="s">
        <v>10</v>
      </c>
      <c r="AO967" s="9" t="s">
        <v>11</v>
      </c>
      <c r="AP967" s="43" t="s">
        <v>12</v>
      </c>
      <c r="AQ967" s="4" t="s">
        <v>12</v>
      </c>
      <c r="AR967" s="44" t="s">
        <v>13</v>
      </c>
      <c r="AS967" s="65" t="s">
        <v>13</v>
      </c>
      <c r="AT967" s="21"/>
      <c r="AU967" s="21"/>
      <c r="AV967" s="45"/>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c r="GI967" s="21"/>
      <c r="GJ967" s="21"/>
      <c r="GK967" s="21"/>
      <c r="GL967" s="21"/>
      <c r="GM967" s="21"/>
      <c r="GN967" s="21"/>
    </row>
    <row r="968" spans="1:196" x14ac:dyDescent="0.2">
      <c r="A968" s="140"/>
      <c r="B968" s="141"/>
      <c r="C968" s="142"/>
      <c r="D968" s="143"/>
      <c r="E968" s="142"/>
      <c r="F968" s="144"/>
      <c r="G968" s="145"/>
      <c r="H968" s="142"/>
      <c r="I968" s="142"/>
      <c r="J968" s="142"/>
      <c r="K968" s="142"/>
      <c r="L968" s="146"/>
      <c r="M968" s="147"/>
      <c r="N968" s="142"/>
      <c r="O968" s="142"/>
      <c r="P968" s="148"/>
      <c r="Q968" s="149"/>
      <c r="R968" s="12"/>
      <c r="S968" s="12"/>
      <c r="T968" s="12"/>
      <c r="U968" s="12"/>
      <c r="V968" s="12"/>
      <c r="W968" s="12"/>
      <c r="X968" s="12"/>
      <c r="Y968" s="12"/>
      <c r="Z968" s="12"/>
      <c r="AA968" s="12"/>
      <c r="AB968" s="12"/>
      <c r="AC968" s="12"/>
      <c r="AD968" s="12"/>
      <c r="AE968" s="12"/>
      <c r="AF968" s="65" t="s">
        <v>66</v>
      </c>
      <c r="AG968" s="18" t="str">
        <f>$B$6</f>
        <v>LF001900255</v>
      </c>
      <c r="AH968" s="4" t="s">
        <v>16</v>
      </c>
      <c r="AI968" s="24" t="s">
        <v>17</v>
      </c>
      <c r="AJ968" s="7"/>
      <c r="AK968" s="24" t="s">
        <v>18</v>
      </c>
      <c r="AL968" s="65"/>
      <c r="AM968" s="7"/>
      <c r="AN968" s="4"/>
      <c r="AO968" s="9"/>
      <c r="AP968" s="43"/>
      <c r="AQ968" s="4"/>
      <c r="AR968" s="44" t="s">
        <v>21</v>
      </c>
      <c r="AS968" s="65" t="s">
        <v>21</v>
      </c>
      <c r="AT968" s="21"/>
      <c r="AU968" s="21"/>
      <c r="AV968" s="45"/>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c r="GI968" s="21"/>
      <c r="GJ968" s="21"/>
      <c r="GK968" s="21"/>
      <c r="GL968" s="21"/>
      <c r="GM968" s="21"/>
      <c r="GN968" s="21"/>
    </row>
    <row r="969" spans="1:196" x14ac:dyDescent="0.2">
      <c r="A969" s="140"/>
      <c r="B969" s="141"/>
      <c r="C969" s="142"/>
      <c r="D969" s="143"/>
      <c r="E969" s="142"/>
      <c r="F969" s="144"/>
      <c r="G969" s="145"/>
      <c r="H969" s="142"/>
      <c r="I969" s="142"/>
      <c r="J969" s="142"/>
      <c r="K969" s="142"/>
      <c r="L969" s="146"/>
      <c r="M969" s="147"/>
      <c r="N969" s="142"/>
      <c r="O969" s="142"/>
      <c r="P969" s="148"/>
      <c r="Q969" s="149"/>
      <c r="R969" s="12"/>
      <c r="S969" s="12"/>
      <c r="T969" s="12"/>
      <c r="U969" s="12"/>
      <c r="V969" s="12"/>
      <c r="W969" s="12"/>
      <c r="X969" s="12"/>
      <c r="Y969" s="12"/>
      <c r="Z969" s="12"/>
      <c r="AA969" s="12"/>
      <c r="AB969" s="12"/>
      <c r="AC969" s="12"/>
      <c r="AD969" s="12"/>
      <c r="AE969" s="12"/>
      <c r="AF969" s="65" t="s">
        <v>66</v>
      </c>
      <c r="AG969" s="18"/>
      <c r="AH969" s="4"/>
      <c r="AI969" s="24"/>
      <c r="AJ969" s="7"/>
      <c r="AK969" s="24"/>
      <c r="AL969" s="65"/>
      <c r="AM969" s="7"/>
      <c r="AN969" s="4"/>
      <c r="AO969" s="9"/>
      <c r="AP969" s="43"/>
      <c r="AQ969" s="4"/>
      <c r="AR969" s="44" t="s">
        <v>25</v>
      </c>
      <c r="AS969" s="65" t="s">
        <v>14</v>
      </c>
      <c r="AT969" s="21"/>
      <c r="AU969" s="21"/>
      <c r="AV969" s="45"/>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c r="GI969" s="21"/>
      <c r="GJ969" s="21"/>
      <c r="GK969" s="21"/>
      <c r="GL969" s="21"/>
      <c r="GM969" s="21"/>
      <c r="GN969" s="21"/>
    </row>
    <row r="970" spans="1:196" x14ac:dyDescent="0.2">
      <c r="A970" s="140"/>
      <c r="B970" s="141"/>
      <c r="C970" s="142"/>
      <c r="D970" s="143"/>
      <c r="E970" s="142"/>
      <c r="F970" s="144"/>
      <c r="G970" s="145"/>
      <c r="H970" s="142"/>
      <c r="I970" s="142"/>
      <c r="J970" s="142"/>
      <c r="K970" s="142"/>
      <c r="L970" s="146"/>
      <c r="M970" s="147"/>
      <c r="N970" s="142"/>
      <c r="O970" s="142"/>
      <c r="P970" s="148"/>
      <c r="Q970" s="149"/>
      <c r="R970" s="12"/>
      <c r="S970" s="12"/>
      <c r="T970" s="12"/>
      <c r="U970" s="12"/>
      <c r="V970" s="12"/>
      <c r="W970" s="12"/>
      <c r="X970" s="12"/>
      <c r="Y970" s="12"/>
      <c r="Z970" s="12"/>
      <c r="AA970" s="12"/>
      <c r="AB970" s="12"/>
      <c r="AC970" s="12"/>
      <c r="AD970" s="12"/>
      <c r="AE970" s="12"/>
      <c r="AF970" s="65"/>
      <c r="AG970" s="4" t="s">
        <v>27</v>
      </c>
      <c r="AH970" s="4" t="s">
        <v>27</v>
      </c>
      <c r="AI970" s="24" t="s">
        <v>28</v>
      </c>
      <c r="AJ970" s="7" t="s">
        <v>29</v>
      </c>
      <c r="AK970" s="6" t="s">
        <v>30</v>
      </c>
      <c r="AL970" s="113"/>
      <c r="AM970" s="19" t="s">
        <v>33</v>
      </c>
      <c r="AN970" s="4" t="s">
        <v>27</v>
      </c>
      <c r="AO970" s="9"/>
      <c r="AP970" s="43" t="s">
        <v>34</v>
      </c>
      <c r="AQ970" s="4" t="s">
        <v>27</v>
      </c>
      <c r="AR970" s="44" t="s">
        <v>35</v>
      </c>
      <c r="AS970" s="113"/>
      <c r="AT970" s="21"/>
      <c r="AU970" s="21"/>
      <c r="AV970" s="45"/>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c r="GI970" s="21"/>
      <c r="GJ970" s="21"/>
      <c r="GK970" s="21"/>
      <c r="GL970" s="21"/>
      <c r="GM970" s="21"/>
      <c r="GN970" s="21"/>
    </row>
    <row r="971" spans="1:196" x14ac:dyDescent="0.2">
      <c r="A971" s="140"/>
      <c r="B971" s="141"/>
      <c r="C971" s="142"/>
      <c r="D971" s="143"/>
      <c r="E971" s="142"/>
      <c r="F971" s="144"/>
      <c r="G971" s="145"/>
      <c r="H971" s="142"/>
      <c r="I971" s="142"/>
      <c r="J971" s="142"/>
      <c r="K971" s="142"/>
      <c r="L971" s="146"/>
      <c r="M971" s="147"/>
      <c r="N971" s="142"/>
      <c r="O971" s="142"/>
      <c r="P971" s="148"/>
      <c r="Q971" s="149"/>
      <c r="R971" s="12"/>
      <c r="S971" s="12"/>
      <c r="T971" s="12"/>
      <c r="U971" s="12"/>
      <c r="V971" s="12"/>
      <c r="W971" s="12"/>
      <c r="X971" s="12"/>
      <c r="Y971" s="12"/>
      <c r="Z971" s="12"/>
      <c r="AA971" s="12"/>
      <c r="AB971" s="12"/>
      <c r="AC971" s="12"/>
      <c r="AD971" s="12"/>
      <c r="AE971" s="12"/>
      <c r="AF971" s="113"/>
      <c r="AG971" s="18"/>
      <c r="AH971" s="18"/>
      <c r="AI971" s="6"/>
      <c r="AJ971" s="19"/>
      <c r="AK971" s="6"/>
      <c r="AL971" s="113"/>
      <c r="AM971" s="19"/>
      <c r="AN971" s="18"/>
      <c r="AO971" s="12"/>
      <c r="AP971" s="20"/>
      <c r="AQ971" s="18"/>
      <c r="AR971" s="13"/>
      <c r="AS971" s="116"/>
      <c r="AT971" s="21"/>
      <c r="AU971" s="21"/>
      <c r="AV971" s="45"/>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c r="GI971" s="21"/>
      <c r="GJ971" s="21"/>
      <c r="GK971" s="21"/>
      <c r="GL971" s="21"/>
      <c r="GM971" s="21"/>
      <c r="GN971" s="21"/>
    </row>
    <row r="972" spans="1:196" x14ac:dyDescent="0.2">
      <c r="A972" s="140"/>
      <c r="B972" s="141"/>
      <c r="C972" s="142"/>
      <c r="D972" s="143"/>
      <c r="E972" s="142"/>
      <c r="F972" s="144"/>
      <c r="G972" s="145"/>
      <c r="H972" s="142"/>
      <c r="I972" s="142"/>
      <c r="J972" s="142"/>
      <c r="K972" s="142"/>
      <c r="L972" s="146"/>
      <c r="M972" s="147"/>
      <c r="N972" s="142"/>
      <c r="O972" s="142"/>
      <c r="P972" s="148"/>
      <c r="Q972" s="149"/>
      <c r="R972" s="12"/>
      <c r="S972" s="12"/>
      <c r="T972" s="12"/>
      <c r="U972" s="12"/>
      <c r="V972" s="12"/>
      <c r="W972" s="12"/>
      <c r="X972" s="12"/>
      <c r="Y972" s="12"/>
      <c r="Z972" s="12"/>
      <c r="AA972" s="12"/>
      <c r="AB972" s="12"/>
      <c r="AC972" s="12"/>
      <c r="AD972" s="12"/>
      <c r="AE972" s="12"/>
      <c r="AF972" s="113">
        <f>(AF964+1)</f>
        <v>44275</v>
      </c>
      <c r="AG972" s="18">
        <f t="shared" ref="AG972:AK987" ca="1" si="349">VLOOKUP($AF972,$A$10:$Q$3625,(AG$1)+1)</f>
        <v>162580.32750000001</v>
      </c>
      <c r="AH972" s="18">
        <f t="shared" si="349"/>
        <v>150000</v>
      </c>
      <c r="AI972" s="6">
        <f t="shared" ca="1" si="349"/>
        <v>1.9000000000000006E-2</v>
      </c>
      <c r="AJ972" s="19">
        <f t="shared" ca="1" si="349"/>
        <v>7.4690000000000005E-5</v>
      </c>
      <c r="AK972" s="6">
        <f t="shared" si="349"/>
        <v>1.03</v>
      </c>
      <c r="AL972" s="113">
        <f t="shared" ref="AL972:AL1001" si="350">AF972</f>
        <v>44275</v>
      </c>
      <c r="AM972" s="19">
        <f t="shared" ref="AM972:AS987" ca="1" si="351">VLOOKUP($AF972,$A$10:$Q$3625,(AM$1)+1)</f>
        <v>1.08386885</v>
      </c>
      <c r="AN972" s="18">
        <f t="shared" ca="1" si="351"/>
        <v>12580.327499999999</v>
      </c>
      <c r="AO972" s="12">
        <f t="shared" si="351"/>
        <v>1</v>
      </c>
      <c r="AP972" s="20">
        <f t="shared" si="351"/>
        <v>1</v>
      </c>
      <c r="AQ972" s="18">
        <f t="shared" si="351"/>
        <v>150000</v>
      </c>
      <c r="AR972" s="13" t="str">
        <f t="shared" si="351"/>
        <v>A+J=</v>
      </c>
      <c r="AS972" s="113">
        <f t="shared" si="351"/>
        <v>44266</v>
      </c>
      <c r="AT972" s="21"/>
      <c r="AU972" s="21"/>
      <c r="AV972" s="45"/>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c r="GI972" s="21"/>
      <c r="GJ972" s="21"/>
      <c r="GK972" s="21"/>
      <c r="GL972" s="21"/>
      <c r="GM972" s="21"/>
      <c r="GN972" s="21"/>
    </row>
    <row r="973" spans="1:196" x14ac:dyDescent="0.2">
      <c r="A973" s="140"/>
      <c r="B973" s="141"/>
      <c r="C973" s="142"/>
      <c r="D973" s="143"/>
      <c r="E973" s="142"/>
      <c r="F973" s="144"/>
      <c r="G973" s="145"/>
      <c r="H973" s="142"/>
      <c r="I973" s="142"/>
      <c r="J973" s="142"/>
      <c r="K973" s="142"/>
      <c r="L973" s="146"/>
      <c r="M973" s="147"/>
      <c r="N973" s="142"/>
      <c r="O973" s="142"/>
      <c r="P973" s="148"/>
      <c r="Q973" s="149"/>
      <c r="R973" s="12"/>
      <c r="S973" s="12"/>
      <c r="T973" s="12"/>
      <c r="U973" s="12"/>
      <c r="V973" s="12"/>
      <c r="W973" s="12"/>
      <c r="X973" s="12"/>
      <c r="Y973" s="12"/>
      <c r="Z973" s="12"/>
      <c r="AA973" s="12"/>
      <c r="AB973" s="12"/>
      <c r="AC973" s="12"/>
      <c r="AD973" s="12"/>
      <c r="AE973" s="12"/>
      <c r="AF973" s="113">
        <f t="shared" ref="AF973:AF1001" si="352">(AF972+1)</f>
        <v>44276</v>
      </c>
      <c r="AG973" s="18">
        <f t="shared" ca="1" si="349"/>
        <v>162580.32750000001</v>
      </c>
      <c r="AH973" s="18">
        <f t="shared" si="349"/>
        <v>150000</v>
      </c>
      <c r="AI973" s="6">
        <f t="shared" ca="1" si="349"/>
        <v>1.9000000000000006E-2</v>
      </c>
      <c r="AJ973" s="19">
        <f t="shared" ca="1" si="349"/>
        <v>7.4690000000000005E-5</v>
      </c>
      <c r="AK973" s="6">
        <f t="shared" si="349"/>
        <v>1.03</v>
      </c>
      <c r="AL973" s="113">
        <f t="shared" si="350"/>
        <v>44276</v>
      </c>
      <c r="AM973" s="19">
        <f t="shared" ca="1" si="351"/>
        <v>1.08386885</v>
      </c>
      <c r="AN973" s="18">
        <f t="shared" ca="1" si="351"/>
        <v>12580.327499999999</v>
      </c>
      <c r="AO973" s="12">
        <f t="shared" si="351"/>
        <v>1</v>
      </c>
      <c r="AP973" s="20">
        <f t="shared" si="351"/>
        <v>1</v>
      </c>
      <c r="AQ973" s="18">
        <f t="shared" si="351"/>
        <v>150000</v>
      </c>
      <c r="AR973" s="13" t="str">
        <f t="shared" si="351"/>
        <v>A+J=</v>
      </c>
      <c r="AS973" s="113">
        <f t="shared" si="351"/>
        <v>44266</v>
      </c>
      <c r="AT973" s="21"/>
      <c r="AU973" s="21"/>
      <c r="AV973" s="45"/>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c r="GI973" s="21"/>
      <c r="GJ973" s="21"/>
      <c r="GK973" s="21"/>
      <c r="GL973" s="21"/>
      <c r="GM973" s="21"/>
      <c r="GN973" s="21"/>
    </row>
    <row r="974" spans="1:196" x14ac:dyDescent="0.2">
      <c r="A974" s="140"/>
      <c r="B974" s="141"/>
      <c r="C974" s="142"/>
      <c r="D974" s="143"/>
      <c r="E974" s="142"/>
      <c r="F974" s="144"/>
      <c r="G974" s="145"/>
      <c r="H974" s="142"/>
      <c r="I974" s="142"/>
      <c r="J974" s="142"/>
      <c r="K974" s="142"/>
      <c r="L974" s="146"/>
      <c r="M974" s="147"/>
      <c r="N974" s="142"/>
      <c r="O974" s="142"/>
      <c r="P974" s="148"/>
      <c r="Q974" s="149"/>
      <c r="R974" s="12"/>
      <c r="S974" s="12"/>
      <c r="T974" s="12"/>
      <c r="U974" s="12"/>
      <c r="V974" s="12"/>
      <c r="W974" s="12"/>
      <c r="X974" s="12"/>
      <c r="Y974" s="12"/>
      <c r="Z974" s="12"/>
      <c r="AA974" s="12"/>
      <c r="AB974" s="12"/>
      <c r="AC974" s="12"/>
      <c r="AD974" s="12"/>
      <c r="AE974" s="12"/>
      <c r="AF974" s="113">
        <f t="shared" si="352"/>
        <v>44277</v>
      </c>
      <c r="AG974" s="18">
        <f t="shared" ca="1" si="349"/>
        <v>162580.32750000001</v>
      </c>
      <c r="AH974" s="18">
        <f t="shared" si="349"/>
        <v>150000</v>
      </c>
      <c r="AI974" s="6">
        <f t="shared" ca="1" si="349"/>
        <v>1.9000000000000006E-2</v>
      </c>
      <c r="AJ974" s="19">
        <f t="shared" ca="1" si="349"/>
        <v>7.4690000000000005E-5</v>
      </c>
      <c r="AK974" s="6">
        <f t="shared" si="349"/>
        <v>1.03</v>
      </c>
      <c r="AL974" s="113">
        <f t="shared" si="350"/>
        <v>44277</v>
      </c>
      <c r="AM974" s="19">
        <f t="shared" ca="1" si="351"/>
        <v>1.08386885</v>
      </c>
      <c r="AN974" s="18">
        <f t="shared" ca="1" si="351"/>
        <v>12580.327499999999</v>
      </c>
      <c r="AO974" s="12">
        <f t="shared" si="351"/>
        <v>1</v>
      </c>
      <c r="AP974" s="20">
        <f t="shared" si="351"/>
        <v>1</v>
      </c>
      <c r="AQ974" s="18">
        <f t="shared" si="351"/>
        <v>150000</v>
      </c>
      <c r="AR974" s="13" t="str">
        <f t="shared" si="351"/>
        <v>A+J=</v>
      </c>
      <c r="AS974" s="113">
        <f t="shared" si="351"/>
        <v>44266</v>
      </c>
      <c r="AT974" s="21"/>
      <c r="AU974" s="21"/>
      <c r="AV974" s="45"/>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c r="GI974" s="21"/>
      <c r="GJ974" s="21"/>
      <c r="GK974" s="21"/>
      <c r="GL974" s="21"/>
      <c r="GM974" s="21"/>
      <c r="GN974" s="21"/>
    </row>
    <row r="975" spans="1:196" x14ac:dyDescent="0.2">
      <c r="A975" s="140"/>
      <c r="B975" s="141"/>
      <c r="C975" s="142"/>
      <c r="D975" s="143"/>
      <c r="E975" s="142"/>
      <c r="F975" s="144"/>
      <c r="G975" s="145"/>
      <c r="H975" s="142"/>
      <c r="I975" s="142"/>
      <c r="J975" s="142"/>
      <c r="K975" s="142"/>
      <c r="L975" s="146"/>
      <c r="M975" s="147"/>
      <c r="N975" s="142"/>
      <c r="O975" s="142"/>
      <c r="P975" s="148"/>
      <c r="Q975" s="149"/>
      <c r="R975" s="12"/>
      <c r="S975" s="12"/>
      <c r="T975" s="12"/>
      <c r="U975" s="12"/>
      <c r="V975" s="12"/>
      <c r="W975" s="12"/>
      <c r="X975" s="12"/>
      <c r="Y975" s="12"/>
      <c r="Z975" s="12"/>
      <c r="AA975" s="12"/>
      <c r="AB975" s="12"/>
      <c r="AC975" s="12"/>
      <c r="AD975" s="12"/>
      <c r="AE975" s="12"/>
      <c r="AF975" s="113">
        <f t="shared" si="352"/>
        <v>44278</v>
      </c>
      <c r="AG975" s="18">
        <f t="shared" ca="1" si="349"/>
        <v>162580.32750000001</v>
      </c>
      <c r="AH975" s="18">
        <f t="shared" si="349"/>
        <v>150000</v>
      </c>
      <c r="AI975" s="6">
        <f t="shared" ca="1" si="349"/>
        <v>1.9000000000000006E-2</v>
      </c>
      <c r="AJ975" s="19">
        <f t="shared" ca="1" si="349"/>
        <v>7.4690000000000005E-5</v>
      </c>
      <c r="AK975" s="6">
        <f t="shared" si="349"/>
        <v>1.03</v>
      </c>
      <c r="AL975" s="113">
        <f t="shared" si="350"/>
        <v>44278</v>
      </c>
      <c r="AM975" s="19">
        <f t="shared" ca="1" si="351"/>
        <v>1.08386885</v>
      </c>
      <c r="AN975" s="18">
        <f t="shared" ca="1" si="351"/>
        <v>12580.327499999999</v>
      </c>
      <c r="AO975" s="12">
        <f t="shared" si="351"/>
        <v>1</v>
      </c>
      <c r="AP975" s="20">
        <f t="shared" si="351"/>
        <v>1</v>
      </c>
      <c r="AQ975" s="18">
        <f t="shared" si="351"/>
        <v>150000</v>
      </c>
      <c r="AR975" s="13" t="str">
        <f t="shared" si="351"/>
        <v>A+J=</v>
      </c>
      <c r="AS975" s="113">
        <f t="shared" si="351"/>
        <v>44266</v>
      </c>
      <c r="AT975" s="21"/>
      <c r="AU975" s="21"/>
      <c r="AV975" s="45"/>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c r="GI975" s="21"/>
      <c r="GJ975" s="21"/>
      <c r="GK975" s="21"/>
      <c r="GL975" s="21"/>
      <c r="GM975" s="21"/>
      <c r="GN975" s="21"/>
    </row>
    <row r="976" spans="1:196" x14ac:dyDescent="0.2">
      <c r="A976" s="140"/>
      <c r="B976" s="141"/>
      <c r="C976" s="142"/>
      <c r="D976" s="143"/>
      <c r="E976" s="142"/>
      <c r="F976" s="144"/>
      <c r="G976" s="145"/>
      <c r="H976" s="142"/>
      <c r="I976" s="142"/>
      <c r="J976" s="142"/>
      <c r="K976" s="142"/>
      <c r="L976" s="146"/>
      <c r="M976" s="147"/>
      <c r="N976" s="142"/>
      <c r="O976" s="142"/>
      <c r="P976" s="148"/>
      <c r="Q976" s="149"/>
      <c r="R976" s="12"/>
      <c r="S976" s="12"/>
      <c r="T976" s="12"/>
      <c r="U976" s="12"/>
      <c r="V976" s="12"/>
      <c r="W976" s="12"/>
      <c r="X976" s="12"/>
      <c r="Y976" s="12"/>
      <c r="Z976" s="12"/>
      <c r="AA976" s="12"/>
      <c r="AB976" s="12"/>
      <c r="AC976" s="12"/>
      <c r="AD976" s="12"/>
      <c r="AE976" s="12"/>
      <c r="AF976" s="113">
        <f t="shared" si="352"/>
        <v>44279</v>
      </c>
      <c r="AG976" s="18">
        <f t="shared" ca="1" si="349"/>
        <v>162580.32750000001</v>
      </c>
      <c r="AH976" s="18">
        <f t="shared" si="349"/>
        <v>150000</v>
      </c>
      <c r="AI976" s="6">
        <f t="shared" ca="1" si="349"/>
        <v>1.9000000000000006E-2</v>
      </c>
      <c r="AJ976" s="19">
        <f t="shared" ca="1" si="349"/>
        <v>7.4690000000000005E-5</v>
      </c>
      <c r="AK976" s="6">
        <f t="shared" si="349"/>
        <v>1.03</v>
      </c>
      <c r="AL976" s="113">
        <f t="shared" si="350"/>
        <v>44279</v>
      </c>
      <c r="AM976" s="19">
        <f t="shared" ca="1" si="351"/>
        <v>1.08386885</v>
      </c>
      <c r="AN976" s="18">
        <f t="shared" ca="1" si="351"/>
        <v>12580.327499999999</v>
      </c>
      <c r="AO976" s="12">
        <f t="shared" si="351"/>
        <v>1</v>
      </c>
      <c r="AP976" s="20">
        <f t="shared" si="351"/>
        <v>1</v>
      </c>
      <c r="AQ976" s="18">
        <f t="shared" si="351"/>
        <v>150000</v>
      </c>
      <c r="AR976" s="13" t="str">
        <f t="shared" si="351"/>
        <v>A+J=</v>
      </c>
      <c r="AS976" s="113">
        <f t="shared" si="351"/>
        <v>44266</v>
      </c>
      <c r="AT976" s="21"/>
      <c r="AU976" s="21"/>
      <c r="AV976" s="45"/>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c r="GI976" s="21"/>
      <c r="GJ976" s="21"/>
      <c r="GK976" s="21"/>
      <c r="GL976" s="21"/>
      <c r="GM976" s="21"/>
      <c r="GN976" s="21"/>
    </row>
    <row r="977" spans="1:199" x14ac:dyDescent="0.2">
      <c r="A977" s="140"/>
      <c r="B977" s="141"/>
      <c r="C977" s="142"/>
      <c r="D977" s="143"/>
      <c r="E977" s="142"/>
      <c r="F977" s="144"/>
      <c r="G977" s="145"/>
      <c r="H977" s="142"/>
      <c r="I977" s="142"/>
      <c r="J977" s="142"/>
      <c r="K977" s="142"/>
      <c r="L977" s="146"/>
      <c r="M977" s="147"/>
      <c r="N977" s="142"/>
      <c r="O977" s="142"/>
      <c r="P977" s="148"/>
      <c r="Q977" s="149"/>
      <c r="R977" s="12"/>
      <c r="S977" s="12"/>
      <c r="T977" s="12"/>
      <c r="U977" s="12"/>
      <c r="V977" s="12"/>
      <c r="W977" s="12"/>
      <c r="X977" s="12"/>
      <c r="Y977" s="12"/>
      <c r="Z977" s="12"/>
      <c r="AA977" s="12"/>
      <c r="AB977" s="12"/>
      <c r="AC977" s="12"/>
      <c r="AD977" s="12"/>
      <c r="AE977" s="12"/>
      <c r="AF977" s="113">
        <f t="shared" si="352"/>
        <v>44280</v>
      </c>
      <c r="AG977" s="18">
        <f t="shared" ca="1" si="349"/>
        <v>162580.32750000001</v>
      </c>
      <c r="AH977" s="18">
        <f t="shared" si="349"/>
        <v>150000</v>
      </c>
      <c r="AI977" s="6">
        <f t="shared" ca="1" si="349"/>
        <v>1.9000000000000006E-2</v>
      </c>
      <c r="AJ977" s="19">
        <f t="shared" ca="1" si="349"/>
        <v>7.4690000000000005E-5</v>
      </c>
      <c r="AK977" s="6">
        <f t="shared" si="349"/>
        <v>1.03</v>
      </c>
      <c r="AL977" s="113">
        <f t="shared" si="350"/>
        <v>44280</v>
      </c>
      <c r="AM977" s="19">
        <f t="shared" ca="1" si="351"/>
        <v>1.08386885</v>
      </c>
      <c r="AN977" s="18">
        <f t="shared" ca="1" si="351"/>
        <v>12580.327499999999</v>
      </c>
      <c r="AO977" s="12">
        <f t="shared" si="351"/>
        <v>1</v>
      </c>
      <c r="AP977" s="20">
        <f t="shared" si="351"/>
        <v>1</v>
      </c>
      <c r="AQ977" s="18">
        <f t="shared" si="351"/>
        <v>150000</v>
      </c>
      <c r="AR977" s="13" t="str">
        <f t="shared" si="351"/>
        <v>A+J=</v>
      </c>
      <c r="AS977" s="113">
        <f t="shared" si="351"/>
        <v>44266</v>
      </c>
      <c r="AT977" s="21"/>
      <c r="AU977" s="21"/>
      <c r="AV977" s="45"/>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c r="GI977" s="21"/>
      <c r="GJ977" s="21"/>
      <c r="GK977" s="21"/>
      <c r="GL977" s="21"/>
      <c r="GM977" s="21"/>
      <c r="GN977" s="21"/>
    </row>
    <row r="978" spans="1:199" x14ac:dyDescent="0.2">
      <c r="A978" s="140"/>
      <c r="B978" s="141"/>
      <c r="C978" s="142"/>
      <c r="D978" s="143"/>
      <c r="E978" s="142"/>
      <c r="F978" s="144"/>
      <c r="G978" s="145"/>
      <c r="H978" s="142"/>
      <c r="I978" s="142"/>
      <c r="J978" s="142"/>
      <c r="K978" s="142"/>
      <c r="L978" s="146"/>
      <c r="M978" s="147"/>
      <c r="N978" s="142"/>
      <c r="O978" s="142"/>
      <c r="P978" s="148"/>
      <c r="Q978" s="149"/>
      <c r="R978" s="12"/>
      <c r="S978" s="39"/>
      <c r="T978" s="39"/>
      <c r="U978" s="39"/>
      <c r="V978" s="39"/>
      <c r="W978" s="39"/>
      <c r="X978" s="39"/>
      <c r="Y978" s="39"/>
      <c r="Z978" s="39"/>
      <c r="AA978" s="39"/>
      <c r="AB978" s="39"/>
      <c r="AC978" s="39"/>
      <c r="AD978" s="39"/>
      <c r="AE978" s="39"/>
      <c r="AF978" s="113">
        <f t="shared" si="352"/>
        <v>44281</v>
      </c>
      <c r="AG978" s="18">
        <f t="shared" ca="1" si="349"/>
        <v>162580.32750000001</v>
      </c>
      <c r="AH978" s="18">
        <f t="shared" si="349"/>
        <v>150000</v>
      </c>
      <c r="AI978" s="6">
        <f t="shared" ca="1" si="349"/>
        <v>1.9000000000000006E-2</v>
      </c>
      <c r="AJ978" s="19">
        <f t="shared" ca="1" si="349"/>
        <v>7.4690000000000005E-5</v>
      </c>
      <c r="AK978" s="6">
        <f t="shared" si="349"/>
        <v>1.03</v>
      </c>
      <c r="AL978" s="113">
        <f t="shared" si="350"/>
        <v>44281</v>
      </c>
      <c r="AM978" s="19">
        <f t="shared" ca="1" si="351"/>
        <v>1.08386885</v>
      </c>
      <c r="AN978" s="18">
        <f t="shared" ca="1" si="351"/>
        <v>12580.327499999999</v>
      </c>
      <c r="AO978" s="12">
        <f t="shared" si="351"/>
        <v>1</v>
      </c>
      <c r="AP978" s="20">
        <f t="shared" si="351"/>
        <v>1</v>
      </c>
      <c r="AQ978" s="18">
        <f t="shared" si="351"/>
        <v>150000</v>
      </c>
      <c r="AR978" s="13" t="str">
        <f t="shared" si="351"/>
        <v>A+J=</v>
      </c>
      <c r="AS978" s="113">
        <f t="shared" si="351"/>
        <v>44266</v>
      </c>
      <c r="AT978" s="40"/>
      <c r="AU978" s="40"/>
      <c r="AV978" s="46"/>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c r="CV978" s="40"/>
      <c r="CW978" s="40"/>
      <c r="CX978" s="40"/>
      <c r="CY978" s="40"/>
      <c r="CZ978" s="40"/>
      <c r="DA978" s="40"/>
      <c r="DB978" s="40"/>
      <c r="DC978" s="40"/>
      <c r="DD978" s="40"/>
      <c r="DE978" s="40"/>
      <c r="DF978" s="40"/>
      <c r="DG978" s="40"/>
      <c r="DH978" s="40"/>
      <c r="DI978" s="40"/>
      <c r="DJ978" s="40"/>
      <c r="DK978" s="40"/>
      <c r="DL978" s="40"/>
      <c r="DM978" s="40"/>
      <c r="DN978" s="40"/>
      <c r="DO978" s="40"/>
      <c r="DP978" s="40"/>
      <c r="DQ978" s="40"/>
      <c r="DR978" s="40"/>
      <c r="DS978" s="40"/>
      <c r="DT978" s="40"/>
      <c r="DU978" s="40"/>
      <c r="DV978" s="40"/>
      <c r="DW978" s="40"/>
      <c r="DX978" s="40"/>
      <c r="DY978" s="40"/>
      <c r="DZ978" s="40"/>
      <c r="EA978" s="40"/>
      <c r="EB978" s="40"/>
      <c r="EC978" s="40"/>
      <c r="ED978" s="40"/>
      <c r="EE978" s="40"/>
      <c r="EF978" s="40"/>
      <c r="EG978" s="40"/>
      <c r="EH978" s="40"/>
      <c r="EI978" s="40"/>
      <c r="EJ978" s="40"/>
      <c r="EK978" s="40"/>
      <c r="EL978" s="40"/>
      <c r="EM978" s="40"/>
      <c r="EN978" s="40"/>
      <c r="EO978" s="40"/>
      <c r="EP978" s="40"/>
      <c r="EQ978" s="40"/>
      <c r="ER978" s="40"/>
      <c r="ES978" s="40"/>
      <c r="ET978" s="40"/>
      <c r="EU978" s="40"/>
      <c r="EV978" s="40"/>
      <c r="EW978" s="40"/>
      <c r="EX978" s="40"/>
      <c r="EY978" s="40"/>
      <c r="EZ978" s="40"/>
      <c r="FA978" s="40"/>
      <c r="FB978" s="40"/>
      <c r="FC978" s="40"/>
      <c r="FD978" s="40"/>
      <c r="FE978" s="40"/>
      <c r="FF978" s="40"/>
      <c r="FG978" s="40"/>
      <c r="FH978" s="40"/>
      <c r="FI978" s="40"/>
      <c r="FJ978" s="40"/>
      <c r="FK978" s="40"/>
      <c r="FL978" s="40"/>
      <c r="FM978" s="40"/>
      <c r="FN978" s="40"/>
      <c r="FO978" s="40"/>
      <c r="FP978" s="40"/>
      <c r="FQ978" s="40"/>
      <c r="FR978" s="40"/>
      <c r="FS978" s="40"/>
      <c r="FT978" s="40"/>
      <c r="FU978" s="40"/>
      <c r="FV978" s="40"/>
      <c r="FW978" s="40"/>
      <c r="FX978" s="40"/>
      <c r="FY978" s="40"/>
      <c r="FZ978" s="40"/>
      <c r="GA978" s="40"/>
      <c r="GB978" s="40"/>
      <c r="GC978" s="40"/>
      <c r="GD978" s="40"/>
      <c r="GE978" s="40"/>
      <c r="GF978" s="40"/>
      <c r="GG978" s="40"/>
      <c r="GH978" s="40"/>
      <c r="GI978" s="40"/>
      <c r="GJ978" s="40"/>
      <c r="GK978" s="40"/>
      <c r="GL978" s="40"/>
      <c r="GM978" s="40"/>
      <c r="GN978" s="40"/>
      <c r="GO978" s="40"/>
      <c r="GP978" s="40"/>
      <c r="GQ978" s="40"/>
    </row>
    <row r="979" spans="1:199" x14ac:dyDescent="0.2">
      <c r="A979" s="140"/>
      <c r="B979" s="141"/>
      <c r="C979" s="142"/>
      <c r="D979" s="143"/>
      <c r="E979" s="142"/>
      <c r="F979" s="144"/>
      <c r="G979" s="145"/>
      <c r="H979" s="142"/>
      <c r="I979" s="142"/>
      <c r="J979" s="142"/>
      <c r="K979" s="142"/>
      <c r="L979" s="146"/>
      <c r="M979" s="147"/>
      <c r="N979" s="142"/>
      <c r="O979" s="142"/>
      <c r="P979" s="148"/>
      <c r="Q979" s="149"/>
      <c r="R979" s="12"/>
      <c r="S979" s="12"/>
      <c r="T979" s="12"/>
      <c r="U979" s="12"/>
      <c r="V979" s="12"/>
      <c r="W979" s="12"/>
      <c r="X979" s="12"/>
      <c r="Y979" s="12"/>
      <c r="Z979" s="12"/>
      <c r="AA979" s="12"/>
      <c r="AB979" s="12"/>
      <c r="AC979" s="12"/>
      <c r="AD979" s="12"/>
      <c r="AE979" s="12"/>
      <c r="AF979" s="113">
        <f t="shared" si="352"/>
        <v>44282</v>
      </c>
      <c r="AG979" s="18">
        <f t="shared" ca="1" si="349"/>
        <v>162580.32750000001</v>
      </c>
      <c r="AH979" s="18">
        <f t="shared" si="349"/>
        <v>150000</v>
      </c>
      <c r="AI979" s="6">
        <f t="shared" ca="1" si="349"/>
        <v>1.9000000000000006E-2</v>
      </c>
      <c r="AJ979" s="19">
        <f t="shared" ca="1" si="349"/>
        <v>7.4690000000000005E-5</v>
      </c>
      <c r="AK979" s="6">
        <f t="shared" si="349"/>
        <v>1.03</v>
      </c>
      <c r="AL979" s="113">
        <f t="shared" si="350"/>
        <v>44282</v>
      </c>
      <c r="AM979" s="19">
        <f t="shared" ca="1" si="351"/>
        <v>1.08386885</v>
      </c>
      <c r="AN979" s="18">
        <f t="shared" ca="1" si="351"/>
        <v>12580.327499999999</v>
      </c>
      <c r="AO979" s="12">
        <f t="shared" si="351"/>
        <v>1</v>
      </c>
      <c r="AP979" s="20">
        <f t="shared" si="351"/>
        <v>1</v>
      </c>
      <c r="AQ979" s="18">
        <f t="shared" si="351"/>
        <v>150000</v>
      </c>
      <c r="AR979" s="13" t="str">
        <f t="shared" si="351"/>
        <v>A+J=</v>
      </c>
      <c r="AS979" s="113">
        <f t="shared" si="351"/>
        <v>44266</v>
      </c>
      <c r="AT979" s="21"/>
      <c r="AU979" s="21"/>
      <c r="AV979" s="45"/>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c r="GI979" s="21"/>
      <c r="GJ979" s="21"/>
      <c r="GK979" s="21"/>
      <c r="GL979" s="21"/>
      <c r="GM979" s="21"/>
      <c r="GN979" s="21"/>
    </row>
    <row r="980" spans="1:199" x14ac:dyDescent="0.2">
      <c r="A980" s="140"/>
      <c r="B980" s="141"/>
      <c r="C980" s="142"/>
      <c r="D980" s="143"/>
      <c r="E980" s="142"/>
      <c r="F980" s="144"/>
      <c r="G980" s="145"/>
      <c r="H980" s="142"/>
      <c r="I980" s="142"/>
      <c r="J980" s="142"/>
      <c r="K980" s="142"/>
      <c r="L980" s="146"/>
      <c r="M980" s="147"/>
      <c r="N980" s="142"/>
      <c r="O980" s="142"/>
      <c r="P980" s="148"/>
      <c r="Q980" s="149"/>
      <c r="R980" s="12"/>
      <c r="S980" s="12"/>
      <c r="T980" s="12"/>
      <c r="U980" s="12"/>
      <c r="V980" s="12"/>
      <c r="W980" s="12"/>
      <c r="X980" s="12"/>
      <c r="Y980" s="12"/>
      <c r="Z980" s="12"/>
      <c r="AA980" s="12"/>
      <c r="AB980" s="12"/>
      <c r="AC980" s="12"/>
      <c r="AD980" s="12"/>
      <c r="AE980" s="12"/>
      <c r="AF980" s="113">
        <f t="shared" si="352"/>
        <v>44283</v>
      </c>
      <c r="AG980" s="18">
        <f t="shared" ca="1" si="349"/>
        <v>162580.32750000001</v>
      </c>
      <c r="AH980" s="18">
        <f t="shared" si="349"/>
        <v>150000</v>
      </c>
      <c r="AI980" s="6">
        <f t="shared" ca="1" si="349"/>
        <v>1.9000000000000006E-2</v>
      </c>
      <c r="AJ980" s="19">
        <f t="shared" ca="1" si="349"/>
        <v>7.4690000000000005E-5</v>
      </c>
      <c r="AK980" s="6">
        <f t="shared" si="349"/>
        <v>1.03</v>
      </c>
      <c r="AL980" s="113">
        <f t="shared" si="350"/>
        <v>44283</v>
      </c>
      <c r="AM980" s="19">
        <f t="shared" ca="1" si="351"/>
        <v>1.08386885</v>
      </c>
      <c r="AN980" s="18">
        <f t="shared" ca="1" si="351"/>
        <v>12580.327499999999</v>
      </c>
      <c r="AO980" s="12">
        <f t="shared" si="351"/>
        <v>1</v>
      </c>
      <c r="AP980" s="20">
        <f t="shared" si="351"/>
        <v>1</v>
      </c>
      <c r="AQ980" s="18">
        <f t="shared" si="351"/>
        <v>150000</v>
      </c>
      <c r="AR980" s="13" t="str">
        <f t="shared" si="351"/>
        <v>A+J=</v>
      </c>
      <c r="AS980" s="113">
        <f t="shared" si="351"/>
        <v>44266</v>
      </c>
      <c r="AT980" s="21"/>
      <c r="AU980" s="21"/>
      <c r="AV980" s="45"/>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c r="GI980" s="21"/>
      <c r="GJ980" s="21"/>
      <c r="GK980" s="21"/>
      <c r="GL980" s="21"/>
      <c r="GM980" s="21"/>
      <c r="GN980" s="21"/>
    </row>
    <row r="981" spans="1:199" x14ac:dyDescent="0.2">
      <c r="A981" s="140"/>
      <c r="B981" s="141"/>
      <c r="C981" s="142"/>
      <c r="D981" s="143"/>
      <c r="E981" s="142"/>
      <c r="F981" s="144"/>
      <c r="G981" s="145"/>
      <c r="H981" s="142"/>
      <c r="I981" s="142"/>
      <c r="J981" s="142"/>
      <c r="K981" s="142"/>
      <c r="L981" s="146"/>
      <c r="M981" s="147"/>
      <c r="N981" s="142"/>
      <c r="O981" s="142"/>
      <c r="P981" s="148"/>
      <c r="Q981" s="149"/>
      <c r="R981" s="12"/>
      <c r="S981" s="12"/>
      <c r="T981" s="12"/>
      <c r="U981" s="12"/>
      <c r="V981" s="12"/>
      <c r="W981" s="12"/>
      <c r="X981" s="12"/>
      <c r="Y981" s="12"/>
      <c r="Z981" s="12"/>
      <c r="AA981" s="12"/>
      <c r="AB981" s="12"/>
      <c r="AC981" s="12"/>
      <c r="AD981" s="12"/>
      <c r="AE981" s="12"/>
      <c r="AF981" s="113">
        <f t="shared" si="352"/>
        <v>44284</v>
      </c>
      <c r="AG981" s="18">
        <f t="shared" ca="1" si="349"/>
        <v>162580.32750000001</v>
      </c>
      <c r="AH981" s="18">
        <f t="shared" si="349"/>
        <v>150000</v>
      </c>
      <c r="AI981" s="6">
        <f t="shared" ca="1" si="349"/>
        <v>1.9000000000000006E-2</v>
      </c>
      <c r="AJ981" s="19">
        <f t="shared" ca="1" si="349"/>
        <v>7.4690000000000005E-5</v>
      </c>
      <c r="AK981" s="6">
        <f t="shared" si="349"/>
        <v>1.03</v>
      </c>
      <c r="AL981" s="113">
        <f t="shared" si="350"/>
        <v>44284</v>
      </c>
      <c r="AM981" s="19">
        <f t="shared" ca="1" si="351"/>
        <v>1.08386885</v>
      </c>
      <c r="AN981" s="18">
        <f t="shared" ca="1" si="351"/>
        <v>12580.327499999999</v>
      </c>
      <c r="AO981" s="12">
        <f t="shared" si="351"/>
        <v>1</v>
      </c>
      <c r="AP981" s="20">
        <f t="shared" si="351"/>
        <v>1</v>
      </c>
      <c r="AQ981" s="18">
        <f t="shared" si="351"/>
        <v>150000</v>
      </c>
      <c r="AR981" s="13" t="str">
        <f t="shared" si="351"/>
        <v>A+J=</v>
      </c>
      <c r="AS981" s="113">
        <f t="shared" si="351"/>
        <v>44266</v>
      </c>
      <c r="AT981" s="21"/>
      <c r="AU981" s="21"/>
      <c r="AV981" s="45"/>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c r="GI981" s="21"/>
      <c r="GJ981" s="21"/>
      <c r="GK981" s="21"/>
      <c r="GL981" s="21"/>
      <c r="GM981" s="21"/>
      <c r="GN981" s="21"/>
    </row>
    <row r="982" spans="1:199" x14ac:dyDescent="0.2">
      <c r="A982" s="140"/>
      <c r="B982" s="141"/>
      <c r="C982" s="142"/>
      <c r="D982" s="143"/>
      <c r="E982" s="142"/>
      <c r="F982" s="144"/>
      <c r="G982" s="145"/>
      <c r="H982" s="142"/>
      <c r="I982" s="142"/>
      <c r="J982" s="142"/>
      <c r="K982" s="142"/>
      <c r="L982" s="146"/>
      <c r="M982" s="147"/>
      <c r="N982" s="142"/>
      <c r="O982" s="142"/>
      <c r="P982" s="148"/>
      <c r="Q982" s="149"/>
      <c r="R982" s="12"/>
      <c r="S982" s="12"/>
      <c r="T982" s="12"/>
      <c r="U982" s="12"/>
      <c r="V982" s="12"/>
      <c r="W982" s="12"/>
      <c r="X982" s="12"/>
      <c r="Y982" s="12"/>
      <c r="Z982" s="12"/>
      <c r="AA982" s="12"/>
      <c r="AB982" s="12"/>
      <c r="AC982" s="12"/>
      <c r="AD982" s="12"/>
      <c r="AE982" s="12"/>
      <c r="AF982" s="113">
        <f t="shared" si="352"/>
        <v>44285</v>
      </c>
      <c r="AG982" s="18">
        <f t="shared" ca="1" si="349"/>
        <v>162580.32750000001</v>
      </c>
      <c r="AH982" s="18">
        <f t="shared" si="349"/>
        <v>150000</v>
      </c>
      <c r="AI982" s="6">
        <f t="shared" ca="1" si="349"/>
        <v>1.9000000000000006E-2</v>
      </c>
      <c r="AJ982" s="19">
        <f t="shared" ca="1" si="349"/>
        <v>7.4690000000000005E-5</v>
      </c>
      <c r="AK982" s="6">
        <f t="shared" si="349"/>
        <v>1.03</v>
      </c>
      <c r="AL982" s="113">
        <f t="shared" si="350"/>
        <v>44285</v>
      </c>
      <c r="AM982" s="19">
        <f t="shared" ca="1" si="351"/>
        <v>1.08386885</v>
      </c>
      <c r="AN982" s="18">
        <f t="shared" ca="1" si="351"/>
        <v>12580.327499999999</v>
      </c>
      <c r="AO982" s="12">
        <f t="shared" si="351"/>
        <v>1</v>
      </c>
      <c r="AP982" s="20">
        <f t="shared" si="351"/>
        <v>1</v>
      </c>
      <c r="AQ982" s="18">
        <f t="shared" si="351"/>
        <v>150000</v>
      </c>
      <c r="AR982" s="13" t="str">
        <f t="shared" si="351"/>
        <v>A+J=</v>
      </c>
      <c r="AS982" s="113">
        <f t="shared" si="351"/>
        <v>44266</v>
      </c>
      <c r="AT982" s="21"/>
      <c r="AU982" s="21"/>
      <c r="AV982" s="45"/>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c r="GI982" s="21"/>
      <c r="GJ982" s="21"/>
      <c r="GK982" s="21"/>
      <c r="GL982" s="21"/>
      <c r="GM982" s="21"/>
      <c r="GN982" s="21"/>
    </row>
    <row r="983" spans="1:199" x14ac:dyDescent="0.2">
      <c r="A983" s="140"/>
      <c r="B983" s="141"/>
      <c r="C983" s="142"/>
      <c r="D983" s="143"/>
      <c r="E983" s="142"/>
      <c r="F983" s="144"/>
      <c r="G983" s="145"/>
      <c r="H983" s="142"/>
      <c r="I983" s="142"/>
      <c r="J983" s="142"/>
      <c r="K983" s="142"/>
      <c r="L983" s="146"/>
      <c r="M983" s="147"/>
      <c r="N983" s="142"/>
      <c r="O983" s="142"/>
      <c r="P983" s="148"/>
      <c r="Q983" s="149"/>
      <c r="R983" s="12"/>
      <c r="S983" s="12"/>
      <c r="T983" s="12"/>
      <c r="U983" s="12"/>
      <c r="V983" s="12"/>
      <c r="W983" s="12"/>
      <c r="X983" s="12"/>
      <c r="Y983" s="12"/>
      <c r="Z983" s="12"/>
      <c r="AA983" s="12"/>
      <c r="AB983" s="12"/>
      <c r="AC983" s="12"/>
      <c r="AD983" s="12"/>
      <c r="AE983" s="12"/>
      <c r="AF983" s="113">
        <f t="shared" si="352"/>
        <v>44286</v>
      </c>
      <c r="AG983" s="18">
        <f t="shared" ca="1" si="349"/>
        <v>162580.32750000001</v>
      </c>
      <c r="AH983" s="18">
        <f t="shared" si="349"/>
        <v>150000</v>
      </c>
      <c r="AI983" s="6">
        <f t="shared" ca="1" si="349"/>
        <v>1.9000000000000006E-2</v>
      </c>
      <c r="AJ983" s="19">
        <f t="shared" ca="1" si="349"/>
        <v>7.4690000000000005E-5</v>
      </c>
      <c r="AK983" s="6">
        <f t="shared" si="349"/>
        <v>1.03</v>
      </c>
      <c r="AL983" s="113">
        <f t="shared" si="350"/>
        <v>44286</v>
      </c>
      <c r="AM983" s="19">
        <f t="shared" ca="1" si="351"/>
        <v>1.08386885</v>
      </c>
      <c r="AN983" s="18">
        <f t="shared" ca="1" si="351"/>
        <v>12580.327499999999</v>
      </c>
      <c r="AO983" s="12">
        <f t="shared" si="351"/>
        <v>1</v>
      </c>
      <c r="AP983" s="20">
        <f t="shared" si="351"/>
        <v>1</v>
      </c>
      <c r="AQ983" s="18">
        <f t="shared" si="351"/>
        <v>150000</v>
      </c>
      <c r="AR983" s="13" t="str">
        <f t="shared" si="351"/>
        <v>A+J=</v>
      </c>
      <c r="AS983" s="113">
        <f t="shared" si="351"/>
        <v>44266</v>
      </c>
      <c r="AT983" s="21"/>
      <c r="AU983" s="21"/>
      <c r="AV983" s="45"/>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c r="GI983" s="21"/>
      <c r="GJ983" s="21"/>
      <c r="GK983" s="21"/>
      <c r="GL983" s="21"/>
      <c r="GM983" s="21"/>
      <c r="GN983" s="21"/>
    </row>
    <row r="984" spans="1:199" x14ac:dyDescent="0.2">
      <c r="A984" s="140"/>
      <c r="B984" s="141"/>
      <c r="C984" s="142"/>
      <c r="D984" s="143"/>
      <c r="E984" s="142"/>
      <c r="F984" s="144"/>
      <c r="G984" s="145"/>
      <c r="H984" s="142"/>
      <c r="I984" s="142"/>
      <c r="J984" s="142"/>
      <c r="K984" s="142"/>
      <c r="L984" s="146"/>
      <c r="M984" s="147"/>
      <c r="N984" s="142"/>
      <c r="O984" s="142"/>
      <c r="P984" s="148"/>
      <c r="Q984" s="149"/>
      <c r="R984" s="12"/>
      <c r="S984" s="12"/>
      <c r="T984" s="12"/>
      <c r="U984" s="12"/>
      <c r="V984" s="12"/>
      <c r="W984" s="12"/>
      <c r="X984" s="12"/>
      <c r="Y984" s="12"/>
      <c r="Z984" s="12"/>
      <c r="AA984" s="12"/>
      <c r="AB984" s="12"/>
      <c r="AC984" s="12"/>
      <c r="AD984" s="12"/>
      <c r="AE984" s="12"/>
      <c r="AF984" s="113">
        <f t="shared" si="352"/>
        <v>44287</v>
      </c>
      <c r="AG984" s="18">
        <f t="shared" ca="1" si="349"/>
        <v>162580.32750000001</v>
      </c>
      <c r="AH984" s="18">
        <f t="shared" si="349"/>
        <v>150000</v>
      </c>
      <c r="AI984" s="6">
        <f t="shared" ca="1" si="349"/>
        <v>1.9000000000000006E-2</v>
      </c>
      <c r="AJ984" s="19">
        <f t="shared" ca="1" si="349"/>
        <v>7.4690000000000005E-5</v>
      </c>
      <c r="AK984" s="6">
        <f t="shared" si="349"/>
        <v>1.03</v>
      </c>
      <c r="AL984" s="113">
        <f t="shared" si="350"/>
        <v>44287</v>
      </c>
      <c r="AM984" s="19">
        <f t="shared" ca="1" si="351"/>
        <v>1.08386885</v>
      </c>
      <c r="AN984" s="18">
        <f t="shared" ca="1" si="351"/>
        <v>12580.327499999999</v>
      </c>
      <c r="AO984" s="12">
        <f t="shared" si="351"/>
        <v>1</v>
      </c>
      <c r="AP984" s="20">
        <f t="shared" si="351"/>
        <v>1</v>
      </c>
      <c r="AQ984" s="18">
        <f t="shared" si="351"/>
        <v>150000</v>
      </c>
      <c r="AR984" s="13" t="str">
        <f t="shared" si="351"/>
        <v>A+J=</v>
      </c>
      <c r="AS984" s="113">
        <f t="shared" si="351"/>
        <v>44266</v>
      </c>
      <c r="AT984" s="21"/>
      <c r="AU984" s="21"/>
      <c r="AV984" s="45"/>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c r="GI984" s="21"/>
      <c r="GJ984" s="21"/>
      <c r="GK984" s="21"/>
      <c r="GL984" s="21"/>
      <c r="GM984" s="21"/>
      <c r="GN984" s="21"/>
    </row>
    <row r="985" spans="1:199" x14ac:dyDescent="0.2">
      <c r="A985" s="140"/>
      <c r="B985" s="141"/>
      <c r="C985" s="142"/>
      <c r="D985" s="143"/>
      <c r="E985" s="142"/>
      <c r="F985" s="144"/>
      <c r="G985" s="145"/>
      <c r="H985" s="142"/>
      <c r="I985" s="142"/>
      <c r="J985" s="142"/>
      <c r="K985" s="142"/>
      <c r="L985" s="146"/>
      <c r="M985" s="147"/>
      <c r="N985" s="142"/>
      <c r="O985" s="142"/>
      <c r="P985" s="148"/>
      <c r="Q985" s="149"/>
      <c r="R985" s="12"/>
      <c r="S985" s="12"/>
      <c r="T985" s="12"/>
      <c r="U985" s="12"/>
      <c r="V985" s="12"/>
      <c r="W985" s="12"/>
      <c r="X985" s="12"/>
      <c r="Y985" s="12"/>
      <c r="Z985" s="12"/>
      <c r="AA985" s="12"/>
      <c r="AB985" s="12"/>
      <c r="AC985" s="12"/>
      <c r="AD985" s="12"/>
      <c r="AE985" s="12"/>
      <c r="AF985" s="113">
        <f t="shared" si="352"/>
        <v>44288</v>
      </c>
      <c r="AG985" s="18">
        <f t="shared" ca="1" si="349"/>
        <v>162580.32750000001</v>
      </c>
      <c r="AH985" s="18">
        <f t="shared" si="349"/>
        <v>150000</v>
      </c>
      <c r="AI985" s="6">
        <f t="shared" ca="1" si="349"/>
        <v>1.9000000000000006E-2</v>
      </c>
      <c r="AJ985" s="19">
        <f t="shared" ca="1" si="349"/>
        <v>7.4690000000000005E-5</v>
      </c>
      <c r="AK985" s="6">
        <f t="shared" si="349"/>
        <v>1.03</v>
      </c>
      <c r="AL985" s="113">
        <f t="shared" si="350"/>
        <v>44288</v>
      </c>
      <c r="AM985" s="19">
        <f t="shared" ca="1" si="351"/>
        <v>1.08386885</v>
      </c>
      <c r="AN985" s="18">
        <f t="shared" ca="1" si="351"/>
        <v>12580.327499999999</v>
      </c>
      <c r="AO985" s="12">
        <f t="shared" si="351"/>
        <v>1</v>
      </c>
      <c r="AP985" s="20">
        <f t="shared" si="351"/>
        <v>1</v>
      </c>
      <c r="AQ985" s="18">
        <f t="shared" si="351"/>
        <v>150000</v>
      </c>
      <c r="AR985" s="13" t="str">
        <f t="shared" si="351"/>
        <v>A+J=</v>
      </c>
      <c r="AS985" s="113">
        <f t="shared" si="351"/>
        <v>44266</v>
      </c>
      <c r="AT985" s="21"/>
      <c r="AU985" s="21"/>
      <c r="AV985" s="45"/>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c r="GI985" s="21"/>
      <c r="GJ985" s="21"/>
      <c r="GK985" s="21"/>
      <c r="GL985" s="21"/>
      <c r="GM985" s="21"/>
      <c r="GN985" s="21"/>
    </row>
    <row r="986" spans="1:199" x14ac:dyDescent="0.2">
      <c r="A986" s="140"/>
      <c r="B986" s="141"/>
      <c r="C986" s="142"/>
      <c r="D986" s="143"/>
      <c r="E986" s="142"/>
      <c r="F986" s="144"/>
      <c r="G986" s="145"/>
      <c r="H986" s="142"/>
      <c r="I986" s="142"/>
      <c r="J986" s="142"/>
      <c r="K986" s="142"/>
      <c r="L986" s="146"/>
      <c r="M986" s="147"/>
      <c r="N986" s="142"/>
      <c r="O986" s="142"/>
      <c r="P986" s="148"/>
      <c r="Q986" s="149"/>
      <c r="R986" s="12"/>
      <c r="S986" s="12"/>
      <c r="T986" s="12"/>
      <c r="U986" s="12"/>
      <c r="V986" s="12"/>
      <c r="W986" s="12"/>
      <c r="X986" s="12"/>
      <c r="Y986" s="12"/>
      <c r="Z986" s="12"/>
      <c r="AA986" s="12"/>
      <c r="AB986" s="12"/>
      <c r="AC986" s="12"/>
      <c r="AD986" s="12"/>
      <c r="AE986" s="12"/>
      <c r="AF986" s="113">
        <f t="shared" si="352"/>
        <v>44289</v>
      </c>
      <c r="AG986" s="18">
        <f t="shared" ca="1" si="349"/>
        <v>162580.32750000001</v>
      </c>
      <c r="AH986" s="18">
        <f t="shared" si="349"/>
        <v>150000</v>
      </c>
      <c r="AI986" s="6">
        <f t="shared" ca="1" si="349"/>
        <v>1.9000000000000006E-2</v>
      </c>
      <c r="AJ986" s="19">
        <f t="shared" ca="1" si="349"/>
        <v>7.4690000000000005E-5</v>
      </c>
      <c r="AK986" s="6">
        <f t="shared" si="349"/>
        <v>1.03</v>
      </c>
      <c r="AL986" s="113">
        <f t="shared" si="350"/>
        <v>44289</v>
      </c>
      <c r="AM986" s="19">
        <f t="shared" ca="1" si="351"/>
        <v>1.08386885</v>
      </c>
      <c r="AN986" s="18">
        <f t="shared" ca="1" si="351"/>
        <v>12580.327499999999</v>
      </c>
      <c r="AO986" s="12">
        <f t="shared" si="351"/>
        <v>1</v>
      </c>
      <c r="AP986" s="20">
        <f t="shared" si="351"/>
        <v>1</v>
      </c>
      <c r="AQ986" s="18">
        <f t="shared" si="351"/>
        <v>150000</v>
      </c>
      <c r="AR986" s="13" t="str">
        <f t="shared" si="351"/>
        <v>A+J=</v>
      </c>
      <c r="AS986" s="113">
        <f t="shared" si="351"/>
        <v>44266</v>
      </c>
      <c r="AT986" s="21"/>
      <c r="AU986" s="21"/>
      <c r="AV986" s="45"/>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c r="GI986" s="21"/>
      <c r="GJ986" s="21"/>
      <c r="GK986" s="21"/>
      <c r="GL986" s="21"/>
      <c r="GM986" s="21"/>
      <c r="GN986" s="21"/>
    </row>
    <row r="987" spans="1:199" x14ac:dyDescent="0.2">
      <c r="A987" s="140"/>
      <c r="B987" s="141"/>
      <c r="C987" s="142"/>
      <c r="D987" s="143"/>
      <c r="E987" s="142"/>
      <c r="F987" s="144"/>
      <c r="G987" s="145"/>
      <c r="H987" s="142"/>
      <c r="I987" s="142"/>
      <c r="J987" s="142"/>
      <c r="K987" s="142"/>
      <c r="L987" s="146"/>
      <c r="M987" s="147"/>
      <c r="N987" s="142"/>
      <c r="O987" s="142"/>
      <c r="P987" s="148"/>
      <c r="Q987" s="149"/>
      <c r="R987" s="12"/>
      <c r="S987" s="12"/>
      <c r="T987" s="12"/>
      <c r="U987" s="12"/>
      <c r="V987" s="12"/>
      <c r="W987" s="12"/>
      <c r="X987" s="12"/>
      <c r="Y987" s="12"/>
      <c r="Z987" s="12"/>
      <c r="AA987" s="12"/>
      <c r="AB987" s="12"/>
      <c r="AC987" s="12"/>
      <c r="AD987" s="12"/>
      <c r="AE987" s="12"/>
      <c r="AF987" s="113">
        <f t="shared" si="352"/>
        <v>44290</v>
      </c>
      <c r="AG987" s="18">
        <f t="shared" ca="1" si="349"/>
        <v>162580.32750000001</v>
      </c>
      <c r="AH987" s="18">
        <f t="shared" si="349"/>
        <v>150000</v>
      </c>
      <c r="AI987" s="6">
        <f t="shared" ca="1" si="349"/>
        <v>1.9000000000000006E-2</v>
      </c>
      <c r="AJ987" s="19">
        <f t="shared" ca="1" si="349"/>
        <v>7.4690000000000005E-5</v>
      </c>
      <c r="AK987" s="6">
        <f t="shared" si="349"/>
        <v>1.03</v>
      </c>
      <c r="AL987" s="113">
        <f t="shared" si="350"/>
        <v>44290</v>
      </c>
      <c r="AM987" s="19">
        <f t="shared" ca="1" si="351"/>
        <v>1.08386885</v>
      </c>
      <c r="AN987" s="18">
        <f t="shared" ca="1" si="351"/>
        <v>12580.327499999999</v>
      </c>
      <c r="AO987" s="12">
        <f t="shared" si="351"/>
        <v>1</v>
      </c>
      <c r="AP987" s="20">
        <f t="shared" si="351"/>
        <v>1</v>
      </c>
      <c r="AQ987" s="18">
        <f t="shared" si="351"/>
        <v>150000</v>
      </c>
      <c r="AR987" s="13" t="str">
        <f t="shared" si="351"/>
        <v>A+J=</v>
      </c>
      <c r="AS987" s="113">
        <f t="shared" si="351"/>
        <v>44266</v>
      </c>
      <c r="AT987" s="21"/>
      <c r="AU987" s="21"/>
      <c r="AV987" s="45"/>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c r="GI987" s="21"/>
      <c r="GJ987" s="21"/>
      <c r="GK987" s="21"/>
      <c r="GL987" s="21"/>
      <c r="GM987" s="21"/>
      <c r="GN987" s="21"/>
    </row>
    <row r="988" spans="1:199" x14ac:dyDescent="0.2">
      <c r="A988" s="140"/>
      <c r="B988" s="141"/>
      <c r="C988" s="142"/>
      <c r="D988" s="143"/>
      <c r="E988" s="142"/>
      <c r="F988" s="144"/>
      <c r="G988" s="145"/>
      <c r="H988" s="142"/>
      <c r="I988" s="142"/>
      <c r="J988" s="142"/>
      <c r="K988" s="142"/>
      <c r="L988" s="146"/>
      <c r="M988" s="147"/>
      <c r="N988" s="142"/>
      <c r="O988" s="142"/>
      <c r="P988" s="148"/>
      <c r="Q988" s="149"/>
      <c r="R988" s="12"/>
      <c r="S988" s="12"/>
      <c r="T988" s="12"/>
      <c r="U988" s="12"/>
      <c r="V988" s="12"/>
      <c r="W988" s="12"/>
      <c r="X988" s="12"/>
      <c r="Y988" s="12"/>
      <c r="Z988" s="12"/>
      <c r="AA988" s="12"/>
      <c r="AB988" s="12"/>
      <c r="AC988" s="12"/>
      <c r="AD988" s="12"/>
      <c r="AE988" s="12"/>
      <c r="AF988" s="113">
        <f t="shared" si="352"/>
        <v>44291</v>
      </c>
      <c r="AG988" s="18">
        <f t="shared" ref="AG988:AK1001" ca="1" si="353">VLOOKUP($AF988,$A$10:$Q$3625,(AG$1)+1)</f>
        <v>162580.32750000001</v>
      </c>
      <c r="AH988" s="18">
        <f t="shared" si="353"/>
        <v>150000</v>
      </c>
      <c r="AI988" s="6">
        <f t="shared" ca="1" si="353"/>
        <v>1.9000000000000006E-2</v>
      </c>
      <c r="AJ988" s="19">
        <f t="shared" ca="1" si="353"/>
        <v>7.4690000000000005E-5</v>
      </c>
      <c r="AK988" s="6">
        <f t="shared" si="353"/>
        <v>1.03</v>
      </c>
      <c r="AL988" s="113">
        <f t="shared" si="350"/>
        <v>44291</v>
      </c>
      <c r="AM988" s="19">
        <f t="shared" ref="AM988:AS1001" ca="1" si="354">VLOOKUP($AF988,$A$10:$Q$3625,(AM$1)+1)</f>
        <v>1.08386885</v>
      </c>
      <c r="AN988" s="18">
        <f t="shared" ca="1" si="354"/>
        <v>12580.327499999999</v>
      </c>
      <c r="AO988" s="12">
        <f t="shared" si="354"/>
        <v>1</v>
      </c>
      <c r="AP988" s="20">
        <f t="shared" si="354"/>
        <v>1</v>
      </c>
      <c r="AQ988" s="18">
        <f t="shared" si="354"/>
        <v>150000</v>
      </c>
      <c r="AR988" s="13" t="str">
        <f t="shared" si="354"/>
        <v>A+J=</v>
      </c>
      <c r="AS988" s="113">
        <f t="shared" si="354"/>
        <v>44266</v>
      </c>
      <c r="AT988" s="21"/>
      <c r="AU988" s="21"/>
      <c r="AV988" s="45"/>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c r="GI988" s="21"/>
      <c r="GJ988" s="21"/>
      <c r="GK988" s="21"/>
      <c r="GL988" s="21"/>
      <c r="GM988" s="21"/>
      <c r="GN988" s="21"/>
    </row>
    <row r="989" spans="1:199" x14ac:dyDescent="0.2">
      <c r="A989" s="140"/>
      <c r="B989" s="141"/>
      <c r="C989" s="142"/>
      <c r="D989" s="143"/>
      <c r="E989" s="142"/>
      <c r="F989" s="144"/>
      <c r="G989" s="145"/>
      <c r="H989" s="142"/>
      <c r="I989" s="142"/>
      <c r="J989" s="142"/>
      <c r="K989" s="142"/>
      <c r="L989" s="146"/>
      <c r="M989" s="147"/>
      <c r="N989" s="142"/>
      <c r="O989" s="142"/>
      <c r="P989" s="148"/>
      <c r="Q989" s="149"/>
      <c r="R989" s="12"/>
      <c r="S989" s="12"/>
      <c r="T989" s="12"/>
      <c r="U989" s="12"/>
      <c r="V989" s="12"/>
      <c r="W989" s="12"/>
      <c r="X989" s="12"/>
      <c r="Y989" s="12"/>
      <c r="Z989" s="12"/>
      <c r="AA989" s="12"/>
      <c r="AB989" s="12"/>
      <c r="AC989" s="12"/>
      <c r="AD989" s="12"/>
      <c r="AE989" s="12"/>
      <c r="AF989" s="113">
        <f t="shared" si="352"/>
        <v>44292</v>
      </c>
      <c r="AG989" s="18">
        <f t="shared" ca="1" si="353"/>
        <v>162580.32750000001</v>
      </c>
      <c r="AH989" s="18">
        <f t="shared" si="353"/>
        <v>150000</v>
      </c>
      <c r="AI989" s="6">
        <f t="shared" ca="1" si="353"/>
        <v>1.9000000000000006E-2</v>
      </c>
      <c r="AJ989" s="19">
        <f t="shared" ca="1" si="353"/>
        <v>7.4690000000000005E-5</v>
      </c>
      <c r="AK989" s="6">
        <f t="shared" si="353"/>
        <v>1.03</v>
      </c>
      <c r="AL989" s="113">
        <f t="shared" si="350"/>
        <v>44292</v>
      </c>
      <c r="AM989" s="19">
        <f t="shared" ca="1" si="354"/>
        <v>1.08386885</v>
      </c>
      <c r="AN989" s="18">
        <f t="shared" ca="1" si="354"/>
        <v>12580.327499999999</v>
      </c>
      <c r="AO989" s="12">
        <f t="shared" si="354"/>
        <v>1</v>
      </c>
      <c r="AP989" s="20">
        <f t="shared" si="354"/>
        <v>1</v>
      </c>
      <c r="AQ989" s="18">
        <f t="shared" si="354"/>
        <v>150000</v>
      </c>
      <c r="AR989" s="13" t="str">
        <f t="shared" si="354"/>
        <v>A+J=</v>
      </c>
      <c r="AS989" s="113">
        <f t="shared" si="354"/>
        <v>44266</v>
      </c>
      <c r="AT989" s="21"/>
      <c r="AU989" s="21"/>
      <c r="AV989" s="45"/>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1"/>
      <c r="GK989" s="21"/>
      <c r="GL989" s="21"/>
      <c r="GM989" s="21"/>
      <c r="GN989" s="21"/>
    </row>
    <row r="990" spans="1:199" x14ac:dyDescent="0.2">
      <c r="A990" s="140"/>
      <c r="B990" s="141"/>
      <c r="C990" s="142"/>
      <c r="D990" s="143"/>
      <c r="E990" s="142"/>
      <c r="F990" s="144"/>
      <c r="G990" s="145"/>
      <c r="H990" s="142"/>
      <c r="I990" s="142"/>
      <c r="J990" s="142"/>
      <c r="K990" s="142"/>
      <c r="L990" s="146"/>
      <c r="M990" s="147"/>
      <c r="N990" s="142"/>
      <c r="O990" s="142"/>
      <c r="P990" s="148"/>
      <c r="Q990" s="149"/>
      <c r="R990" s="12"/>
      <c r="S990" s="12"/>
      <c r="T990" s="12"/>
      <c r="U990" s="12"/>
      <c r="V990" s="12"/>
      <c r="W990" s="12"/>
      <c r="X990" s="12"/>
      <c r="Y990" s="12"/>
      <c r="Z990" s="12"/>
      <c r="AA990" s="12"/>
      <c r="AB990" s="12"/>
      <c r="AC990" s="12"/>
      <c r="AD990" s="12"/>
      <c r="AE990" s="12"/>
      <c r="AF990" s="113">
        <f t="shared" si="352"/>
        <v>44293</v>
      </c>
      <c r="AG990" s="18">
        <f t="shared" ca="1" si="353"/>
        <v>162580.32750000001</v>
      </c>
      <c r="AH990" s="18">
        <f t="shared" si="353"/>
        <v>150000</v>
      </c>
      <c r="AI990" s="6">
        <f t="shared" ca="1" si="353"/>
        <v>1.9000000000000006E-2</v>
      </c>
      <c r="AJ990" s="19">
        <f t="shared" ca="1" si="353"/>
        <v>7.4690000000000005E-5</v>
      </c>
      <c r="AK990" s="6">
        <f t="shared" si="353"/>
        <v>1.03</v>
      </c>
      <c r="AL990" s="113">
        <f t="shared" si="350"/>
        <v>44293</v>
      </c>
      <c r="AM990" s="19">
        <f t="shared" ca="1" si="354"/>
        <v>1.08386885</v>
      </c>
      <c r="AN990" s="18">
        <f t="shared" ca="1" si="354"/>
        <v>12580.327499999999</v>
      </c>
      <c r="AO990" s="12">
        <f t="shared" si="354"/>
        <v>1</v>
      </c>
      <c r="AP990" s="20">
        <f t="shared" si="354"/>
        <v>1</v>
      </c>
      <c r="AQ990" s="18">
        <f t="shared" si="354"/>
        <v>150000</v>
      </c>
      <c r="AR990" s="13" t="str">
        <f t="shared" si="354"/>
        <v>A+J=</v>
      </c>
      <c r="AS990" s="113">
        <f t="shared" si="354"/>
        <v>44266</v>
      </c>
      <c r="AT990" s="21"/>
      <c r="AU990" s="21"/>
      <c r="AV990" s="45"/>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1"/>
      <c r="GK990" s="21"/>
      <c r="GL990" s="21"/>
      <c r="GM990" s="21"/>
      <c r="GN990" s="21"/>
    </row>
    <row r="991" spans="1:199" x14ac:dyDescent="0.2">
      <c r="A991" s="140"/>
      <c r="B991" s="141"/>
      <c r="C991" s="142"/>
      <c r="D991" s="143"/>
      <c r="E991" s="142"/>
      <c r="F991" s="144"/>
      <c r="G991" s="145"/>
      <c r="H991" s="142"/>
      <c r="I991" s="142"/>
      <c r="J991" s="142"/>
      <c r="K991" s="142"/>
      <c r="L991" s="146"/>
      <c r="M991" s="147"/>
      <c r="N991" s="142"/>
      <c r="O991" s="142"/>
      <c r="P991" s="148"/>
      <c r="Q991" s="149"/>
      <c r="R991" s="12"/>
      <c r="S991" s="12"/>
      <c r="T991" s="12"/>
      <c r="U991" s="12"/>
      <c r="V991" s="12"/>
      <c r="W991" s="12"/>
      <c r="X991" s="12"/>
      <c r="Y991" s="12"/>
      <c r="Z991" s="12"/>
      <c r="AA991" s="12"/>
      <c r="AB991" s="12"/>
      <c r="AC991" s="12"/>
      <c r="AD991" s="12"/>
      <c r="AE991" s="12"/>
      <c r="AF991" s="113">
        <f t="shared" si="352"/>
        <v>44294</v>
      </c>
      <c r="AG991" s="18">
        <f t="shared" ca="1" si="353"/>
        <v>162580.32750000001</v>
      </c>
      <c r="AH991" s="18">
        <f t="shared" si="353"/>
        <v>150000</v>
      </c>
      <c r="AI991" s="6">
        <f t="shared" ca="1" si="353"/>
        <v>1.9000000000000006E-2</v>
      </c>
      <c r="AJ991" s="19">
        <f t="shared" ca="1" si="353"/>
        <v>7.4690000000000005E-5</v>
      </c>
      <c r="AK991" s="6">
        <f t="shared" si="353"/>
        <v>1.03</v>
      </c>
      <c r="AL991" s="113">
        <f t="shared" si="350"/>
        <v>44294</v>
      </c>
      <c r="AM991" s="19">
        <f t="shared" ca="1" si="354"/>
        <v>1.08386885</v>
      </c>
      <c r="AN991" s="18">
        <f t="shared" ca="1" si="354"/>
        <v>12580.327499999999</v>
      </c>
      <c r="AO991" s="12">
        <f t="shared" si="354"/>
        <v>1</v>
      </c>
      <c r="AP991" s="20">
        <f t="shared" si="354"/>
        <v>1</v>
      </c>
      <c r="AQ991" s="18">
        <f t="shared" si="354"/>
        <v>150000</v>
      </c>
      <c r="AR991" s="13" t="str">
        <f t="shared" si="354"/>
        <v>A+J=</v>
      </c>
      <c r="AS991" s="113">
        <f t="shared" si="354"/>
        <v>44266</v>
      </c>
      <c r="AT991" s="21"/>
      <c r="AU991" s="21"/>
      <c r="AV991" s="45"/>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c r="GI991" s="21"/>
      <c r="GJ991" s="21"/>
      <c r="GK991" s="21"/>
      <c r="GL991" s="21"/>
      <c r="GM991" s="21"/>
      <c r="GN991" s="21"/>
    </row>
    <row r="992" spans="1:199" x14ac:dyDescent="0.2">
      <c r="A992" s="140"/>
      <c r="B992" s="141"/>
      <c r="C992" s="142"/>
      <c r="D992" s="143"/>
      <c r="E992" s="142"/>
      <c r="F992" s="144"/>
      <c r="G992" s="145"/>
      <c r="H992" s="142"/>
      <c r="I992" s="142"/>
      <c r="J992" s="142"/>
      <c r="K992" s="142"/>
      <c r="L992" s="146"/>
      <c r="M992" s="147"/>
      <c r="N992" s="142"/>
      <c r="O992" s="142"/>
      <c r="P992" s="148"/>
      <c r="Q992" s="149"/>
      <c r="R992" s="12"/>
      <c r="S992" s="12"/>
      <c r="T992" s="12"/>
      <c r="U992" s="12"/>
      <c r="V992" s="12"/>
      <c r="W992" s="12"/>
      <c r="X992" s="12"/>
      <c r="Y992" s="12"/>
      <c r="Z992" s="12"/>
      <c r="AA992" s="12"/>
      <c r="AB992" s="12"/>
      <c r="AC992" s="12"/>
      <c r="AD992" s="12"/>
      <c r="AE992" s="12"/>
      <c r="AF992" s="113">
        <f t="shared" si="352"/>
        <v>44295</v>
      </c>
      <c r="AG992" s="18">
        <f t="shared" ca="1" si="353"/>
        <v>162580.32750000001</v>
      </c>
      <c r="AH992" s="18">
        <f t="shared" si="353"/>
        <v>150000</v>
      </c>
      <c r="AI992" s="6">
        <f t="shared" ca="1" si="353"/>
        <v>1.9000000000000006E-2</v>
      </c>
      <c r="AJ992" s="19">
        <f t="shared" ca="1" si="353"/>
        <v>7.4690000000000005E-5</v>
      </c>
      <c r="AK992" s="6">
        <f t="shared" si="353"/>
        <v>1.03</v>
      </c>
      <c r="AL992" s="113">
        <f t="shared" si="350"/>
        <v>44295</v>
      </c>
      <c r="AM992" s="19">
        <f t="shared" ca="1" si="354"/>
        <v>1.08386885</v>
      </c>
      <c r="AN992" s="18">
        <f t="shared" ca="1" si="354"/>
        <v>12580.327499999999</v>
      </c>
      <c r="AO992" s="12">
        <f t="shared" si="354"/>
        <v>1</v>
      </c>
      <c r="AP992" s="20">
        <f t="shared" si="354"/>
        <v>1</v>
      </c>
      <c r="AQ992" s="18">
        <f t="shared" si="354"/>
        <v>150000</v>
      </c>
      <c r="AR992" s="13" t="str">
        <f t="shared" si="354"/>
        <v>A+J=</v>
      </c>
      <c r="AS992" s="113">
        <f t="shared" si="354"/>
        <v>44266</v>
      </c>
      <c r="AT992" s="21"/>
      <c r="AU992" s="21"/>
      <c r="AV992" s="45"/>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c r="GI992" s="21"/>
      <c r="GJ992" s="21"/>
      <c r="GK992" s="21"/>
      <c r="GL992" s="21"/>
      <c r="GM992" s="21"/>
      <c r="GN992" s="21"/>
    </row>
    <row r="993" spans="1:196" x14ac:dyDescent="0.2">
      <c r="A993" s="140"/>
      <c r="B993" s="141"/>
      <c r="C993" s="142"/>
      <c r="D993" s="143"/>
      <c r="E993" s="142"/>
      <c r="F993" s="144"/>
      <c r="G993" s="145"/>
      <c r="H993" s="142"/>
      <c r="I993" s="142"/>
      <c r="J993" s="142"/>
      <c r="K993" s="142"/>
      <c r="L993" s="146"/>
      <c r="M993" s="147"/>
      <c r="N993" s="142"/>
      <c r="O993" s="142"/>
      <c r="P993" s="148"/>
      <c r="Q993" s="149"/>
      <c r="R993" s="12"/>
      <c r="S993" s="12"/>
      <c r="T993" s="12"/>
      <c r="U993" s="12"/>
      <c r="V993" s="12"/>
      <c r="W993" s="12"/>
      <c r="X993" s="12"/>
      <c r="Y993" s="12"/>
      <c r="Z993" s="12"/>
      <c r="AA993" s="12"/>
      <c r="AB993" s="12"/>
      <c r="AC993" s="12"/>
      <c r="AD993" s="12"/>
      <c r="AE993" s="12"/>
      <c r="AF993" s="113">
        <f t="shared" si="352"/>
        <v>44296</v>
      </c>
      <c r="AG993" s="18">
        <f t="shared" ca="1" si="353"/>
        <v>162580.32750000001</v>
      </c>
      <c r="AH993" s="18">
        <f t="shared" si="353"/>
        <v>150000</v>
      </c>
      <c r="AI993" s="6">
        <f t="shared" ca="1" si="353"/>
        <v>1.9000000000000006E-2</v>
      </c>
      <c r="AJ993" s="19">
        <f t="shared" ca="1" si="353"/>
        <v>7.4690000000000005E-5</v>
      </c>
      <c r="AK993" s="6">
        <f t="shared" si="353"/>
        <v>1.03</v>
      </c>
      <c r="AL993" s="113">
        <f t="shared" si="350"/>
        <v>44296</v>
      </c>
      <c r="AM993" s="19">
        <f t="shared" ca="1" si="354"/>
        <v>1.08386885</v>
      </c>
      <c r="AN993" s="18">
        <f t="shared" ca="1" si="354"/>
        <v>12580.327499999999</v>
      </c>
      <c r="AO993" s="12">
        <f t="shared" si="354"/>
        <v>1</v>
      </c>
      <c r="AP993" s="20">
        <f t="shared" si="354"/>
        <v>1</v>
      </c>
      <c r="AQ993" s="18">
        <f t="shared" si="354"/>
        <v>150000</v>
      </c>
      <c r="AR993" s="13" t="str">
        <f t="shared" si="354"/>
        <v>A+J=</v>
      </c>
      <c r="AS993" s="113">
        <f t="shared" si="354"/>
        <v>44266</v>
      </c>
      <c r="AT993" s="21"/>
      <c r="AU993" s="21"/>
      <c r="AV993" s="45"/>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1"/>
      <c r="GK993" s="21"/>
      <c r="GL993" s="21"/>
      <c r="GM993" s="21"/>
      <c r="GN993" s="21"/>
    </row>
    <row r="994" spans="1:196" x14ac:dyDescent="0.2">
      <c r="A994" s="140"/>
      <c r="B994" s="141"/>
      <c r="C994" s="142"/>
      <c r="D994" s="143"/>
      <c r="E994" s="142"/>
      <c r="F994" s="144"/>
      <c r="G994" s="145"/>
      <c r="H994" s="142"/>
      <c r="I994" s="142"/>
      <c r="J994" s="142"/>
      <c r="K994" s="142"/>
      <c r="L994" s="146"/>
      <c r="M994" s="147"/>
      <c r="N994" s="142"/>
      <c r="O994" s="142"/>
      <c r="P994" s="148"/>
      <c r="Q994" s="149"/>
      <c r="R994" s="12"/>
      <c r="S994" s="12"/>
      <c r="T994" s="12"/>
      <c r="U994" s="12"/>
      <c r="V994" s="12"/>
      <c r="W994" s="12"/>
      <c r="X994" s="12"/>
      <c r="Y994" s="12"/>
      <c r="Z994" s="12"/>
      <c r="AA994" s="12"/>
      <c r="AB994" s="12"/>
      <c r="AC994" s="12"/>
      <c r="AD994" s="12"/>
      <c r="AE994" s="12"/>
      <c r="AF994" s="113">
        <f t="shared" si="352"/>
        <v>44297</v>
      </c>
      <c r="AG994" s="18">
        <f t="shared" ca="1" si="353"/>
        <v>162580.32750000001</v>
      </c>
      <c r="AH994" s="18">
        <f t="shared" si="353"/>
        <v>150000</v>
      </c>
      <c r="AI994" s="6">
        <f t="shared" ca="1" si="353"/>
        <v>1.9000000000000006E-2</v>
      </c>
      <c r="AJ994" s="19">
        <f t="shared" ca="1" si="353"/>
        <v>7.4690000000000005E-5</v>
      </c>
      <c r="AK994" s="6">
        <f t="shared" si="353"/>
        <v>1.03</v>
      </c>
      <c r="AL994" s="113">
        <f t="shared" si="350"/>
        <v>44297</v>
      </c>
      <c r="AM994" s="19">
        <f t="shared" ca="1" si="354"/>
        <v>1.08386885</v>
      </c>
      <c r="AN994" s="18">
        <f t="shared" ca="1" si="354"/>
        <v>12580.327499999999</v>
      </c>
      <c r="AO994" s="12">
        <f t="shared" si="354"/>
        <v>1</v>
      </c>
      <c r="AP994" s="20">
        <f t="shared" si="354"/>
        <v>1</v>
      </c>
      <c r="AQ994" s="18">
        <f t="shared" si="354"/>
        <v>150000</v>
      </c>
      <c r="AR994" s="13" t="str">
        <f t="shared" si="354"/>
        <v>A+J=</v>
      </c>
      <c r="AS994" s="113">
        <f t="shared" si="354"/>
        <v>44266</v>
      </c>
      <c r="AT994" s="21"/>
      <c r="AU994" s="21"/>
      <c r="AV994" s="45"/>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1"/>
      <c r="GK994" s="21"/>
      <c r="GL994" s="21"/>
      <c r="GM994" s="21"/>
      <c r="GN994" s="21"/>
    </row>
    <row r="995" spans="1:196" x14ac:dyDescent="0.2">
      <c r="A995" s="140"/>
      <c r="B995" s="141"/>
      <c r="C995" s="142"/>
      <c r="D995" s="143"/>
      <c r="E995" s="142"/>
      <c r="F995" s="144"/>
      <c r="G995" s="145"/>
      <c r="H995" s="142"/>
      <c r="I995" s="142"/>
      <c r="J995" s="142"/>
      <c r="K995" s="142"/>
      <c r="L995" s="146"/>
      <c r="M995" s="147"/>
      <c r="N995" s="142"/>
      <c r="O995" s="142"/>
      <c r="P995" s="148"/>
      <c r="Q995" s="149"/>
      <c r="R995" s="12"/>
      <c r="S995" s="12"/>
      <c r="T995" s="12"/>
      <c r="U995" s="12"/>
      <c r="V995" s="12"/>
      <c r="W995" s="12"/>
      <c r="X995" s="12"/>
      <c r="Y995" s="12"/>
      <c r="Z995" s="12"/>
      <c r="AA995" s="12"/>
      <c r="AB995" s="12"/>
      <c r="AC995" s="12"/>
      <c r="AD995" s="12"/>
      <c r="AE995" s="12"/>
      <c r="AF995" s="113">
        <f t="shared" si="352"/>
        <v>44298</v>
      </c>
      <c r="AG995" s="18">
        <f t="shared" ca="1" si="353"/>
        <v>162580.32750000001</v>
      </c>
      <c r="AH995" s="18">
        <f t="shared" si="353"/>
        <v>150000</v>
      </c>
      <c r="AI995" s="6">
        <f t="shared" ca="1" si="353"/>
        <v>1.9000000000000006E-2</v>
      </c>
      <c r="AJ995" s="19">
        <f t="shared" ca="1" si="353"/>
        <v>7.4690000000000005E-5</v>
      </c>
      <c r="AK995" s="6">
        <f t="shared" si="353"/>
        <v>1.03</v>
      </c>
      <c r="AL995" s="113">
        <f t="shared" si="350"/>
        <v>44298</v>
      </c>
      <c r="AM995" s="19">
        <f t="shared" ca="1" si="354"/>
        <v>1.08386885</v>
      </c>
      <c r="AN995" s="18">
        <f t="shared" ca="1" si="354"/>
        <v>12580.327499999999</v>
      </c>
      <c r="AO995" s="12">
        <f t="shared" si="354"/>
        <v>1</v>
      </c>
      <c r="AP995" s="20">
        <f t="shared" si="354"/>
        <v>1</v>
      </c>
      <c r="AQ995" s="18">
        <f t="shared" si="354"/>
        <v>150000</v>
      </c>
      <c r="AR995" s="13" t="str">
        <f t="shared" si="354"/>
        <v>A+J=</v>
      </c>
      <c r="AS995" s="113">
        <f t="shared" si="354"/>
        <v>44266</v>
      </c>
      <c r="AT995" s="21"/>
      <c r="AU995" s="21"/>
      <c r="AV995" s="45"/>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c r="GI995" s="21"/>
      <c r="GJ995" s="21"/>
      <c r="GK995" s="21"/>
      <c r="GL995" s="21"/>
      <c r="GM995" s="21"/>
      <c r="GN995" s="21"/>
    </row>
    <row r="996" spans="1:196" x14ac:dyDescent="0.2">
      <c r="A996" s="140"/>
      <c r="B996" s="141"/>
      <c r="C996" s="142"/>
      <c r="D996" s="143"/>
      <c r="E996" s="142"/>
      <c r="F996" s="144"/>
      <c r="G996" s="145"/>
      <c r="H996" s="142"/>
      <c r="I996" s="142"/>
      <c r="J996" s="142"/>
      <c r="K996" s="142"/>
      <c r="L996" s="146"/>
      <c r="M996" s="147"/>
      <c r="N996" s="142"/>
      <c r="O996" s="142"/>
      <c r="P996" s="148"/>
      <c r="Q996" s="149"/>
      <c r="R996" s="12"/>
      <c r="S996" s="12"/>
      <c r="T996" s="12"/>
      <c r="U996" s="12"/>
      <c r="V996" s="12"/>
      <c r="W996" s="12"/>
      <c r="X996" s="12"/>
      <c r="Y996" s="12"/>
      <c r="Z996" s="12"/>
      <c r="AA996" s="12"/>
      <c r="AB996" s="12"/>
      <c r="AC996" s="12"/>
      <c r="AD996" s="12"/>
      <c r="AE996" s="12"/>
      <c r="AF996" s="113">
        <f t="shared" si="352"/>
        <v>44299</v>
      </c>
      <c r="AG996" s="18">
        <f t="shared" ca="1" si="353"/>
        <v>162580.32750000001</v>
      </c>
      <c r="AH996" s="18">
        <f t="shared" si="353"/>
        <v>150000</v>
      </c>
      <c r="AI996" s="6">
        <f t="shared" ca="1" si="353"/>
        <v>1.9000000000000006E-2</v>
      </c>
      <c r="AJ996" s="19">
        <f t="shared" ca="1" si="353"/>
        <v>7.4690000000000005E-5</v>
      </c>
      <c r="AK996" s="6">
        <f t="shared" si="353"/>
        <v>1.03</v>
      </c>
      <c r="AL996" s="113">
        <f t="shared" si="350"/>
        <v>44299</v>
      </c>
      <c r="AM996" s="19">
        <f t="shared" ca="1" si="354"/>
        <v>1.08386885</v>
      </c>
      <c r="AN996" s="18">
        <f t="shared" ca="1" si="354"/>
        <v>12580.327499999999</v>
      </c>
      <c r="AO996" s="12">
        <f t="shared" si="354"/>
        <v>1</v>
      </c>
      <c r="AP996" s="20">
        <f t="shared" si="354"/>
        <v>1</v>
      </c>
      <c r="AQ996" s="18">
        <f t="shared" si="354"/>
        <v>150000</v>
      </c>
      <c r="AR996" s="13" t="str">
        <f t="shared" si="354"/>
        <v>A+J=</v>
      </c>
      <c r="AS996" s="113">
        <f t="shared" si="354"/>
        <v>44266</v>
      </c>
      <c r="AT996" s="21"/>
      <c r="AU996" s="21"/>
      <c r="AV996" s="45"/>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c r="GI996" s="21"/>
      <c r="GJ996" s="21"/>
      <c r="GK996" s="21"/>
      <c r="GL996" s="21"/>
      <c r="GM996" s="21"/>
      <c r="GN996" s="21"/>
    </row>
    <row r="997" spans="1:196" x14ac:dyDescent="0.2">
      <c r="A997" s="140"/>
      <c r="B997" s="141"/>
      <c r="C997" s="142"/>
      <c r="D997" s="143"/>
      <c r="E997" s="142"/>
      <c r="F997" s="144"/>
      <c r="G997" s="145"/>
      <c r="H997" s="142"/>
      <c r="I997" s="142"/>
      <c r="J997" s="142"/>
      <c r="K997" s="142"/>
      <c r="L997" s="146"/>
      <c r="M997" s="147"/>
      <c r="N997" s="142"/>
      <c r="O997" s="142"/>
      <c r="P997" s="148"/>
      <c r="Q997" s="149"/>
      <c r="R997" s="12"/>
      <c r="S997" s="12"/>
      <c r="T997" s="12"/>
      <c r="U997" s="12"/>
      <c r="V997" s="12"/>
      <c r="W997" s="12"/>
      <c r="X997" s="12"/>
      <c r="Y997" s="12"/>
      <c r="Z997" s="12"/>
      <c r="AA997" s="12"/>
      <c r="AB997" s="12"/>
      <c r="AC997" s="12"/>
      <c r="AD997" s="12"/>
      <c r="AE997" s="12"/>
      <c r="AF997" s="113">
        <f t="shared" si="352"/>
        <v>44300</v>
      </c>
      <c r="AG997" s="18">
        <f t="shared" ca="1" si="353"/>
        <v>162580.32750000001</v>
      </c>
      <c r="AH997" s="18">
        <f t="shared" si="353"/>
        <v>150000</v>
      </c>
      <c r="AI997" s="6">
        <f t="shared" ca="1" si="353"/>
        <v>1.9000000000000006E-2</v>
      </c>
      <c r="AJ997" s="19">
        <f t="shared" ca="1" si="353"/>
        <v>7.4690000000000005E-5</v>
      </c>
      <c r="AK997" s="6">
        <f t="shared" si="353"/>
        <v>1.03</v>
      </c>
      <c r="AL997" s="113">
        <f t="shared" si="350"/>
        <v>44300</v>
      </c>
      <c r="AM997" s="19">
        <f t="shared" ca="1" si="354"/>
        <v>1.08386885</v>
      </c>
      <c r="AN997" s="18">
        <f t="shared" ca="1" si="354"/>
        <v>12580.327499999999</v>
      </c>
      <c r="AO997" s="12">
        <f t="shared" si="354"/>
        <v>1</v>
      </c>
      <c r="AP997" s="20">
        <f t="shared" si="354"/>
        <v>1</v>
      </c>
      <c r="AQ997" s="18">
        <f t="shared" si="354"/>
        <v>150000</v>
      </c>
      <c r="AR997" s="13" t="str">
        <f t="shared" si="354"/>
        <v>A+J=</v>
      </c>
      <c r="AS997" s="113">
        <f t="shared" si="354"/>
        <v>44266</v>
      </c>
      <c r="AT997" s="21"/>
      <c r="AU997" s="21"/>
      <c r="AV997" s="45"/>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c r="GI997" s="21"/>
      <c r="GJ997" s="21"/>
      <c r="GK997" s="21"/>
      <c r="GL997" s="21"/>
      <c r="GM997" s="21"/>
      <c r="GN997" s="21"/>
    </row>
    <row r="998" spans="1:196" x14ac:dyDescent="0.2">
      <c r="A998" s="140"/>
      <c r="B998" s="141"/>
      <c r="C998" s="142"/>
      <c r="D998" s="143"/>
      <c r="E998" s="142"/>
      <c r="F998" s="144"/>
      <c r="G998" s="145"/>
      <c r="H998" s="142"/>
      <c r="I998" s="142"/>
      <c r="J998" s="142"/>
      <c r="K998" s="142"/>
      <c r="L998" s="146"/>
      <c r="M998" s="147"/>
      <c r="N998" s="142"/>
      <c r="O998" s="142"/>
      <c r="P998" s="148"/>
      <c r="Q998" s="149"/>
      <c r="R998" s="12"/>
      <c r="S998" s="12"/>
      <c r="T998" s="12"/>
      <c r="U998" s="12"/>
      <c r="V998" s="12"/>
      <c r="W998" s="12"/>
      <c r="X998" s="12"/>
      <c r="Y998" s="12"/>
      <c r="Z998" s="12"/>
      <c r="AA998" s="12"/>
      <c r="AB998" s="12"/>
      <c r="AC998" s="12"/>
      <c r="AD998" s="12"/>
      <c r="AE998" s="12"/>
      <c r="AF998" s="113">
        <f t="shared" si="352"/>
        <v>44301</v>
      </c>
      <c r="AG998" s="18">
        <f t="shared" ca="1" si="353"/>
        <v>162580.32750000001</v>
      </c>
      <c r="AH998" s="18">
        <f t="shared" si="353"/>
        <v>150000</v>
      </c>
      <c r="AI998" s="6">
        <f t="shared" ca="1" si="353"/>
        <v>1.9000000000000006E-2</v>
      </c>
      <c r="AJ998" s="19">
        <f t="shared" ca="1" si="353"/>
        <v>7.4690000000000005E-5</v>
      </c>
      <c r="AK998" s="6">
        <f t="shared" si="353"/>
        <v>1.03</v>
      </c>
      <c r="AL998" s="113">
        <f t="shared" si="350"/>
        <v>44301</v>
      </c>
      <c r="AM998" s="19">
        <f t="shared" ca="1" si="354"/>
        <v>1.08386885</v>
      </c>
      <c r="AN998" s="18">
        <f t="shared" ca="1" si="354"/>
        <v>12580.327499999999</v>
      </c>
      <c r="AO998" s="12">
        <f t="shared" si="354"/>
        <v>1</v>
      </c>
      <c r="AP998" s="20">
        <f t="shared" si="354"/>
        <v>1</v>
      </c>
      <c r="AQ998" s="18">
        <f t="shared" si="354"/>
        <v>150000</v>
      </c>
      <c r="AR998" s="13" t="str">
        <f t="shared" si="354"/>
        <v>A+J=</v>
      </c>
      <c r="AS998" s="113">
        <f t="shared" si="354"/>
        <v>44266</v>
      </c>
      <c r="AT998" s="21"/>
      <c r="AU998" s="21"/>
      <c r="AV998" s="45"/>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1"/>
      <c r="GK998" s="21"/>
      <c r="GL998" s="21"/>
      <c r="GM998" s="21"/>
      <c r="GN998" s="21"/>
    </row>
    <row r="999" spans="1:196" x14ac:dyDescent="0.2">
      <c r="A999" s="140"/>
      <c r="B999" s="141"/>
      <c r="C999" s="142"/>
      <c r="D999" s="143"/>
      <c r="E999" s="142"/>
      <c r="F999" s="144"/>
      <c r="G999" s="145"/>
      <c r="H999" s="142"/>
      <c r="I999" s="142"/>
      <c r="J999" s="142"/>
      <c r="K999" s="142"/>
      <c r="L999" s="146"/>
      <c r="M999" s="147"/>
      <c r="N999" s="142"/>
      <c r="O999" s="142"/>
      <c r="P999" s="148"/>
      <c r="Q999" s="149"/>
      <c r="R999" s="12"/>
      <c r="S999" s="12"/>
      <c r="T999" s="12"/>
      <c r="U999" s="12"/>
      <c r="V999" s="12"/>
      <c r="W999" s="12"/>
      <c r="X999" s="12"/>
      <c r="Y999" s="12"/>
      <c r="Z999" s="12"/>
      <c r="AA999" s="12"/>
      <c r="AB999" s="12"/>
      <c r="AC999" s="12"/>
      <c r="AD999" s="12"/>
      <c r="AE999" s="12"/>
      <c r="AF999" s="113">
        <f t="shared" si="352"/>
        <v>44302</v>
      </c>
      <c r="AG999" s="18">
        <f t="shared" ca="1" si="353"/>
        <v>162580.32750000001</v>
      </c>
      <c r="AH999" s="18">
        <f t="shared" si="353"/>
        <v>150000</v>
      </c>
      <c r="AI999" s="6">
        <f t="shared" ca="1" si="353"/>
        <v>1.9000000000000006E-2</v>
      </c>
      <c r="AJ999" s="19">
        <f t="shared" ca="1" si="353"/>
        <v>7.4690000000000005E-5</v>
      </c>
      <c r="AK999" s="6">
        <f t="shared" si="353"/>
        <v>1.03</v>
      </c>
      <c r="AL999" s="113">
        <f t="shared" si="350"/>
        <v>44302</v>
      </c>
      <c r="AM999" s="19">
        <f t="shared" ca="1" si="354"/>
        <v>1.08386885</v>
      </c>
      <c r="AN999" s="18">
        <f t="shared" ca="1" si="354"/>
        <v>12580.327499999999</v>
      </c>
      <c r="AO999" s="12">
        <f t="shared" si="354"/>
        <v>1</v>
      </c>
      <c r="AP999" s="20">
        <f t="shared" si="354"/>
        <v>1</v>
      </c>
      <c r="AQ999" s="18">
        <f t="shared" si="354"/>
        <v>150000</v>
      </c>
      <c r="AR999" s="13" t="str">
        <f t="shared" si="354"/>
        <v>A+J=</v>
      </c>
      <c r="AS999" s="113">
        <f t="shared" si="354"/>
        <v>44266</v>
      </c>
      <c r="AT999" s="21"/>
      <c r="AU999" s="21"/>
      <c r="AV999" s="45"/>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c r="GI999" s="21"/>
      <c r="GJ999" s="21"/>
      <c r="GK999" s="21"/>
      <c r="GL999" s="21"/>
      <c r="GM999" s="21"/>
      <c r="GN999" s="21"/>
    </row>
    <row r="1000" spans="1:196" x14ac:dyDescent="0.2">
      <c r="A1000" s="140"/>
      <c r="B1000" s="141"/>
      <c r="C1000" s="142"/>
      <c r="D1000" s="143"/>
      <c r="E1000" s="142"/>
      <c r="F1000" s="144"/>
      <c r="G1000" s="145"/>
      <c r="H1000" s="142"/>
      <c r="I1000" s="142"/>
      <c r="J1000" s="142"/>
      <c r="K1000" s="142"/>
      <c r="L1000" s="146"/>
      <c r="M1000" s="147"/>
      <c r="N1000" s="142"/>
      <c r="O1000" s="142"/>
      <c r="P1000" s="148"/>
      <c r="Q1000" s="149"/>
      <c r="R1000" s="12"/>
      <c r="S1000" s="12"/>
      <c r="T1000" s="12"/>
      <c r="U1000" s="12"/>
      <c r="V1000" s="12"/>
      <c r="W1000" s="12"/>
      <c r="X1000" s="12"/>
      <c r="Y1000" s="12"/>
      <c r="Z1000" s="12"/>
      <c r="AA1000" s="12"/>
      <c r="AB1000" s="12"/>
      <c r="AC1000" s="12"/>
      <c r="AD1000" s="12"/>
      <c r="AE1000" s="12"/>
      <c r="AF1000" s="113">
        <f t="shared" si="352"/>
        <v>44303</v>
      </c>
      <c r="AG1000" s="18">
        <f t="shared" ca="1" si="353"/>
        <v>162580.32750000001</v>
      </c>
      <c r="AH1000" s="18">
        <f t="shared" si="353"/>
        <v>150000</v>
      </c>
      <c r="AI1000" s="6">
        <f t="shared" ca="1" si="353"/>
        <v>1.9000000000000006E-2</v>
      </c>
      <c r="AJ1000" s="19">
        <f t="shared" ca="1" si="353"/>
        <v>7.4690000000000005E-5</v>
      </c>
      <c r="AK1000" s="6">
        <f t="shared" si="353"/>
        <v>1.03</v>
      </c>
      <c r="AL1000" s="113">
        <f t="shared" si="350"/>
        <v>44303</v>
      </c>
      <c r="AM1000" s="19">
        <f t="shared" ca="1" si="354"/>
        <v>1.08386885</v>
      </c>
      <c r="AN1000" s="18">
        <f t="shared" ca="1" si="354"/>
        <v>12580.327499999999</v>
      </c>
      <c r="AO1000" s="12">
        <f t="shared" si="354"/>
        <v>1</v>
      </c>
      <c r="AP1000" s="20">
        <f t="shared" si="354"/>
        <v>1</v>
      </c>
      <c r="AQ1000" s="18">
        <f t="shared" si="354"/>
        <v>150000</v>
      </c>
      <c r="AR1000" s="13" t="str">
        <f t="shared" si="354"/>
        <v>A+J=</v>
      </c>
      <c r="AS1000" s="113">
        <f t="shared" si="354"/>
        <v>44266</v>
      </c>
      <c r="AT1000" s="21"/>
      <c r="AU1000" s="21"/>
      <c r="AV1000" s="45"/>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c r="GI1000" s="21"/>
      <c r="GJ1000" s="21"/>
      <c r="GK1000" s="21"/>
      <c r="GL1000" s="21"/>
      <c r="GM1000" s="21"/>
      <c r="GN1000" s="21"/>
    </row>
    <row r="1001" spans="1:196" x14ac:dyDescent="0.2">
      <c r="A1001" s="140"/>
      <c r="B1001" s="141"/>
      <c r="C1001" s="142"/>
      <c r="D1001" s="143"/>
      <c r="E1001" s="142"/>
      <c r="F1001" s="144"/>
      <c r="G1001" s="145"/>
      <c r="H1001" s="142"/>
      <c r="I1001" s="142"/>
      <c r="J1001" s="142"/>
      <c r="K1001" s="142"/>
      <c r="L1001" s="146"/>
      <c r="M1001" s="147"/>
      <c r="N1001" s="142"/>
      <c r="O1001" s="142"/>
      <c r="P1001" s="148"/>
      <c r="Q1001" s="149"/>
      <c r="R1001" s="12"/>
      <c r="S1001" s="12"/>
      <c r="T1001" s="12"/>
      <c r="U1001" s="12"/>
      <c r="V1001" s="12"/>
      <c r="W1001" s="12"/>
      <c r="X1001" s="12"/>
      <c r="Y1001" s="12"/>
      <c r="Z1001" s="12"/>
      <c r="AA1001" s="12"/>
      <c r="AB1001" s="12"/>
      <c r="AC1001" s="12"/>
      <c r="AD1001" s="12"/>
      <c r="AE1001" s="12"/>
      <c r="AF1001" s="113">
        <f t="shared" si="352"/>
        <v>44304</v>
      </c>
      <c r="AG1001" s="18">
        <f t="shared" ca="1" si="353"/>
        <v>162580.32750000001</v>
      </c>
      <c r="AH1001" s="18">
        <f t="shared" si="353"/>
        <v>150000</v>
      </c>
      <c r="AI1001" s="6">
        <f t="shared" ca="1" si="353"/>
        <v>1.9000000000000006E-2</v>
      </c>
      <c r="AJ1001" s="19">
        <f t="shared" ca="1" si="353"/>
        <v>7.4690000000000005E-5</v>
      </c>
      <c r="AK1001" s="6">
        <f t="shared" si="353"/>
        <v>1.03</v>
      </c>
      <c r="AL1001" s="113">
        <f t="shared" si="350"/>
        <v>44304</v>
      </c>
      <c r="AM1001" s="19">
        <f t="shared" ca="1" si="354"/>
        <v>1.08386885</v>
      </c>
      <c r="AN1001" s="18">
        <f t="shared" ca="1" si="354"/>
        <v>12580.327499999999</v>
      </c>
      <c r="AO1001" s="12">
        <f t="shared" si="354"/>
        <v>1</v>
      </c>
      <c r="AP1001" s="20">
        <f t="shared" si="354"/>
        <v>1</v>
      </c>
      <c r="AQ1001" s="18">
        <f t="shared" si="354"/>
        <v>150000</v>
      </c>
      <c r="AR1001" s="13" t="str">
        <f t="shared" si="354"/>
        <v>A+J=</v>
      </c>
      <c r="AS1001" s="113">
        <f t="shared" si="354"/>
        <v>44266</v>
      </c>
      <c r="AT1001" s="21"/>
      <c r="AU1001" s="21"/>
      <c r="AV1001" s="45"/>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1"/>
      <c r="GK1001" s="21"/>
      <c r="GL1001" s="21"/>
      <c r="GM1001" s="21"/>
      <c r="GN1001" s="21"/>
    </row>
    <row r="1002" spans="1:196" x14ac:dyDescent="0.2">
      <c r="A1002" s="140"/>
      <c r="B1002" s="141"/>
      <c r="C1002" s="142"/>
      <c r="D1002" s="143"/>
      <c r="E1002" s="142"/>
      <c r="F1002" s="144"/>
      <c r="G1002" s="145"/>
      <c r="H1002" s="142"/>
      <c r="I1002" s="142"/>
      <c r="J1002" s="142"/>
      <c r="K1002" s="142"/>
      <c r="L1002" s="146"/>
      <c r="M1002" s="147"/>
      <c r="N1002" s="142"/>
      <c r="O1002" s="142"/>
      <c r="P1002" s="148"/>
      <c r="Q1002" s="149"/>
      <c r="R1002" s="12"/>
      <c r="S1002" s="12"/>
      <c r="T1002" s="12"/>
      <c r="U1002" s="12"/>
      <c r="V1002" s="12"/>
      <c r="W1002" s="12"/>
      <c r="X1002" s="12"/>
      <c r="Y1002" s="12"/>
      <c r="Z1002" s="12"/>
      <c r="AA1002" s="12"/>
      <c r="AB1002" s="12"/>
      <c r="AC1002" s="12"/>
      <c r="AD1002" s="12"/>
      <c r="AE1002" s="12"/>
      <c r="AF1002" s="113"/>
      <c r="AG1002" s="18"/>
      <c r="AH1002" s="18"/>
      <c r="AI1002" s="6"/>
      <c r="AJ1002" s="19"/>
      <c r="AK1002" s="6"/>
      <c r="AL1002" s="113"/>
      <c r="AM1002" s="19"/>
      <c r="AN1002" s="18"/>
      <c r="AO1002" s="12"/>
      <c r="AP1002" s="20"/>
      <c r="AQ1002" s="18"/>
      <c r="AR1002" s="47"/>
      <c r="AS1002" s="113"/>
      <c r="AT1002" s="21"/>
      <c r="AU1002" s="21"/>
      <c r="AV1002" s="45"/>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1"/>
      <c r="GK1002" s="21"/>
      <c r="GL1002" s="21"/>
      <c r="GM1002" s="21"/>
      <c r="GN1002" s="21"/>
    </row>
    <row r="1003" spans="1:196" x14ac:dyDescent="0.2">
      <c r="A1003" s="140"/>
      <c r="B1003" s="141"/>
      <c r="C1003" s="142"/>
      <c r="D1003" s="143"/>
      <c r="E1003" s="142"/>
      <c r="F1003" s="144"/>
      <c r="G1003" s="145"/>
      <c r="H1003" s="142"/>
      <c r="I1003" s="142"/>
      <c r="J1003" s="142"/>
      <c r="K1003" s="142"/>
      <c r="L1003" s="146"/>
      <c r="M1003" s="147"/>
      <c r="N1003" s="142"/>
      <c r="O1003" s="142"/>
      <c r="P1003" s="148"/>
      <c r="Q1003" s="149"/>
      <c r="R1003" s="12"/>
      <c r="S1003" s="12"/>
      <c r="T1003" s="12"/>
      <c r="U1003" s="12"/>
      <c r="V1003" s="12"/>
      <c r="W1003" s="12"/>
      <c r="X1003" s="12"/>
      <c r="Y1003" s="12"/>
      <c r="Z1003" s="12"/>
      <c r="AA1003" s="12"/>
      <c r="AB1003" s="12"/>
      <c r="AC1003" s="12"/>
      <c r="AD1003" s="12"/>
      <c r="AE1003" s="12"/>
      <c r="AF1003" s="113" t="str">
        <f t="shared" ref="AF1003:AS1003" si="355">$B$6</f>
        <v>LF001900255</v>
      </c>
      <c r="AG1003" s="12" t="str">
        <f t="shared" si="355"/>
        <v>LF001900255</v>
      </c>
      <c r="AH1003" s="12" t="str">
        <f t="shared" si="355"/>
        <v>LF001900255</v>
      </c>
      <c r="AI1003" s="12" t="str">
        <f t="shared" si="355"/>
        <v>LF001900255</v>
      </c>
      <c r="AJ1003" s="12" t="str">
        <f t="shared" si="355"/>
        <v>LF001900255</v>
      </c>
      <c r="AK1003" s="6" t="str">
        <f t="shared" si="355"/>
        <v>LF001900255</v>
      </c>
      <c r="AL1003" s="113" t="str">
        <f t="shared" si="355"/>
        <v>LF001900255</v>
      </c>
      <c r="AM1003" s="12" t="str">
        <f t="shared" si="355"/>
        <v>LF001900255</v>
      </c>
      <c r="AN1003" s="12" t="str">
        <f t="shared" si="355"/>
        <v>LF001900255</v>
      </c>
      <c r="AO1003" s="12" t="str">
        <f t="shared" si="355"/>
        <v>LF001900255</v>
      </c>
      <c r="AP1003" s="20" t="str">
        <f t="shared" si="355"/>
        <v>LF001900255</v>
      </c>
      <c r="AQ1003" s="12" t="str">
        <f t="shared" si="355"/>
        <v>LF001900255</v>
      </c>
      <c r="AR1003" s="13" t="str">
        <f t="shared" si="355"/>
        <v>LF001900255</v>
      </c>
      <c r="AS1003" s="113" t="str">
        <f t="shared" si="355"/>
        <v>LF001900255</v>
      </c>
      <c r="AT1003" s="21"/>
      <c r="AU1003" s="21"/>
      <c r="AV1003" s="45"/>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c r="GI1003" s="21"/>
      <c r="GJ1003" s="21"/>
      <c r="GK1003" s="21"/>
      <c r="GL1003" s="21"/>
      <c r="GM1003" s="21"/>
      <c r="GN1003" s="21"/>
    </row>
    <row r="1004" spans="1:196" x14ac:dyDescent="0.2">
      <c r="A1004" s="140"/>
      <c r="B1004" s="141"/>
      <c r="C1004" s="142"/>
      <c r="D1004" s="143"/>
      <c r="E1004" s="142"/>
      <c r="F1004" s="144"/>
      <c r="G1004" s="145"/>
      <c r="H1004" s="142"/>
      <c r="I1004" s="142"/>
      <c r="J1004" s="142"/>
      <c r="K1004" s="142"/>
      <c r="L1004" s="146"/>
      <c r="M1004" s="147"/>
      <c r="N1004" s="142"/>
      <c r="O1004" s="142"/>
      <c r="P1004" s="148"/>
      <c r="Q1004" s="149"/>
      <c r="R1004" s="12"/>
      <c r="S1004" s="12"/>
      <c r="T1004" s="12"/>
      <c r="U1004" s="12"/>
      <c r="V1004" s="12"/>
      <c r="W1004" s="12"/>
      <c r="X1004" s="12"/>
      <c r="Y1004" s="12"/>
      <c r="Z1004" s="12"/>
      <c r="AA1004" s="12"/>
      <c r="AB1004" s="12"/>
      <c r="AC1004" s="12"/>
      <c r="AD1004" s="12"/>
      <c r="AE1004" s="12"/>
      <c r="AF1004" s="65" t="s">
        <v>14</v>
      </c>
      <c r="AG1004" s="4" t="s">
        <v>7</v>
      </c>
      <c r="AH1004" s="4" t="s">
        <v>8</v>
      </c>
      <c r="AI1004" s="41" t="s">
        <v>9</v>
      </c>
      <c r="AJ1004" s="42" t="s">
        <v>9</v>
      </c>
      <c r="AK1004" s="41" t="s">
        <v>9</v>
      </c>
      <c r="AL1004" s="115" t="s">
        <v>14</v>
      </c>
      <c r="AM1004" s="42" t="s">
        <v>9</v>
      </c>
      <c r="AN1004" s="4" t="s">
        <v>10</v>
      </c>
      <c r="AO1004" s="9" t="s">
        <v>11</v>
      </c>
      <c r="AP1004" s="43" t="s">
        <v>12</v>
      </c>
      <c r="AQ1004" s="4" t="s">
        <v>12</v>
      </c>
      <c r="AR1004" s="44" t="s">
        <v>13</v>
      </c>
      <c r="AS1004" s="65" t="s">
        <v>13</v>
      </c>
      <c r="AT1004" s="21"/>
      <c r="AU1004" s="21"/>
      <c r="AV1004" s="45"/>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c r="GI1004" s="21"/>
      <c r="GJ1004" s="21"/>
      <c r="GK1004" s="21"/>
      <c r="GL1004" s="21"/>
      <c r="GM1004" s="21"/>
      <c r="GN1004" s="21"/>
    </row>
    <row r="1005" spans="1:196" x14ac:dyDescent="0.2">
      <c r="A1005" s="140"/>
      <c r="B1005" s="141"/>
      <c r="C1005" s="142"/>
      <c r="D1005" s="143"/>
      <c r="E1005" s="142"/>
      <c r="F1005" s="144"/>
      <c r="G1005" s="145"/>
      <c r="H1005" s="142"/>
      <c r="I1005" s="142"/>
      <c r="J1005" s="142"/>
      <c r="K1005" s="142"/>
      <c r="L1005" s="146"/>
      <c r="M1005" s="147"/>
      <c r="N1005" s="142"/>
      <c r="O1005" s="142"/>
      <c r="P1005" s="148"/>
      <c r="Q1005" s="149"/>
      <c r="R1005" s="12"/>
      <c r="S1005" s="12"/>
      <c r="T1005" s="12"/>
      <c r="U1005" s="12"/>
      <c r="V1005" s="12"/>
      <c r="W1005" s="12"/>
      <c r="X1005" s="12"/>
      <c r="Y1005" s="12"/>
      <c r="Z1005" s="12"/>
      <c r="AA1005" s="12"/>
      <c r="AB1005" s="12"/>
      <c r="AC1005" s="12"/>
      <c r="AD1005" s="12"/>
      <c r="AE1005" s="12"/>
      <c r="AF1005" s="65" t="s">
        <v>66</v>
      </c>
      <c r="AG1005" s="18" t="str">
        <f>$B$6</f>
        <v>LF001900255</v>
      </c>
      <c r="AH1005" s="4" t="s">
        <v>16</v>
      </c>
      <c r="AI1005" s="24" t="s">
        <v>17</v>
      </c>
      <c r="AJ1005" s="7"/>
      <c r="AK1005" s="24" t="s">
        <v>18</v>
      </c>
      <c r="AL1005" s="65"/>
      <c r="AM1005" s="7"/>
      <c r="AN1005" s="4"/>
      <c r="AO1005" s="9"/>
      <c r="AP1005" s="43"/>
      <c r="AQ1005" s="4"/>
      <c r="AR1005" s="44" t="s">
        <v>21</v>
      </c>
      <c r="AS1005" s="65" t="s">
        <v>21</v>
      </c>
      <c r="AT1005" s="21"/>
      <c r="AU1005" s="21"/>
      <c r="AV1005" s="45"/>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c r="GI1005" s="21"/>
      <c r="GJ1005" s="21"/>
      <c r="GK1005" s="21"/>
      <c r="GL1005" s="21"/>
      <c r="GM1005" s="21"/>
      <c r="GN1005" s="21"/>
    </row>
    <row r="1006" spans="1:196" x14ac:dyDescent="0.2">
      <c r="A1006" s="140"/>
      <c r="B1006" s="141"/>
      <c r="C1006" s="142"/>
      <c r="D1006" s="143"/>
      <c r="E1006" s="142"/>
      <c r="F1006" s="144"/>
      <c r="G1006" s="145"/>
      <c r="H1006" s="142"/>
      <c r="I1006" s="142"/>
      <c r="J1006" s="142"/>
      <c r="K1006" s="142"/>
      <c r="L1006" s="146"/>
      <c r="M1006" s="147"/>
      <c r="N1006" s="142"/>
      <c r="O1006" s="142"/>
      <c r="P1006" s="148"/>
      <c r="Q1006" s="149"/>
      <c r="R1006" s="12"/>
      <c r="S1006" s="12"/>
      <c r="T1006" s="12"/>
      <c r="U1006" s="12"/>
      <c r="V1006" s="12"/>
      <c r="W1006" s="12"/>
      <c r="X1006" s="12"/>
      <c r="Y1006" s="12"/>
      <c r="Z1006" s="12"/>
      <c r="AA1006" s="12"/>
      <c r="AB1006" s="12"/>
      <c r="AC1006" s="12"/>
      <c r="AD1006" s="12"/>
      <c r="AE1006" s="12"/>
      <c r="AF1006" s="65" t="s">
        <v>66</v>
      </c>
      <c r="AG1006" s="18"/>
      <c r="AH1006" s="4"/>
      <c r="AI1006" s="24"/>
      <c r="AJ1006" s="7"/>
      <c r="AK1006" s="24"/>
      <c r="AL1006" s="65"/>
      <c r="AM1006" s="7"/>
      <c r="AN1006" s="4"/>
      <c r="AO1006" s="9"/>
      <c r="AP1006" s="43"/>
      <c r="AQ1006" s="4"/>
      <c r="AR1006" s="44" t="s">
        <v>25</v>
      </c>
      <c r="AS1006" s="65" t="s">
        <v>14</v>
      </c>
      <c r="AT1006" s="21"/>
      <c r="AU1006" s="21"/>
      <c r="AV1006" s="45"/>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1"/>
      <c r="GK1006" s="21"/>
      <c r="GL1006" s="21"/>
      <c r="GM1006" s="21"/>
      <c r="GN1006" s="21"/>
    </row>
    <row r="1007" spans="1:196" x14ac:dyDescent="0.2">
      <c r="A1007" s="140"/>
      <c r="B1007" s="141"/>
      <c r="C1007" s="142"/>
      <c r="D1007" s="143"/>
      <c r="E1007" s="142"/>
      <c r="F1007" s="144"/>
      <c r="G1007" s="145"/>
      <c r="H1007" s="142"/>
      <c r="I1007" s="142"/>
      <c r="J1007" s="142"/>
      <c r="K1007" s="142"/>
      <c r="L1007" s="146"/>
      <c r="M1007" s="147"/>
      <c r="N1007" s="142"/>
      <c r="O1007" s="142"/>
      <c r="P1007" s="148"/>
      <c r="Q1007" s="149"/>
      <c r="R1007" s="12"/>
      <c r="S1007" s="12"/>
      <c r="T1007" s="12"/>
      <c r="U1007" s="12"/>
      <c r="V1007" s="12"/>
      <c r="W1007" s="12"/>
      <c r="X1007" s="12"/>
      <c r="Y1007" s="12"/>
      <c r="Z1007" s="12"/>
      <c r="AA1007" s="12"/>
      <c r="AB1007" s="12"/>
      <c r="AC1007" s="12"/>
      <c r="AD1007" s="12"/>
      <c r="AE1007" s="12"/>
      <c r="AF1007" s="65"/>
      <c r="AG1007" s="4" t="s">
        <v>27</v>
      </c>
      <c r="AH1007" s="4" t="s">
        <v>27</v>
      </c>
      <c r="AI1007" s="24" t="s">
        <v>28</v>
      </c>
      <c r="AJ1007" s="7" t="s">
        <v>29</v>
      </c>
      <c r="AK1007" s="6" t="s">
        <v>30</v>
      </c>
      <c r="AL1007" s="113"/>
      <c r="AM1007" s="19" t="s">
        <v>33</v>
      </c>
      <c r="AN1007" s="4" t="s">
        <v>27</v>
      </c>
      <c r="AO1007" s="9"/>
      <c r="AP1007" s="43" t="s">
        <v>34</v>
      </c>
      <c r="AQ1007" s="4" t="s">
        <v>27</v>
      </c>
      <c r="AR1007" s="44" t="s">
        <v>35</v>
      </c>
      <c r="AS1007" s="113"/>
      <c r="AT1007" s="21"/>
      <c r="AU1007" s="21"/>
      <c r="AV1007" s="45"/>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c r="GI1007" s="21"/>
      <c r="GJ1007" s="21"/>
      <c r="GK1007" s="21"/>
      <c r="GL1007" s="21"/>
      <c r="GM1007" s="21"/>
      <c r="GN1007" s="21"/>
    </row>
    <row r="1008" spans="1:196" x14ac:dyDescent="0.2">
      <c r="A1008" s="140"/>
      <c r="B1008" s="141"/>
      <c r="C1008" s="142"/>
      <c r="D1008" s="143"/>
      <c r="E1008" s="142"/>
      <c r="F1008" s="144"/>
      <c r="G1008" s="145"/>
      <c r="H1008" s="142"/>
      <c r="I1008" s="142"/>
      <c r="J1008" s="142"/>
      <c r="K1008" s="142"/>
      <c r="L1008" s="146"/>
      <c r="M1008" s="147"/>
      <c r="N1008" s="142"/>
      <c r="O1008" s="142"/>
      <c r="P1008" s="148"/>
      <c r="Q1008" s="149"/>
      <c r="R1008" s="12"/>
      <c r="S1008" s="12"/>
      <c r="T1008" s="12"/>
      <c r="U1008" s="12"/>
      <c r="V1008" s="12"/>
      <c r="W1008" s="12"/>
      <c r="X1008" s="12"/>
      <c r="Y1008" s="12"/>
      <c r="Z1008" s="12"/>
      <c r="AA1008" s="12"/>
      <c r="AB1008" s="12"/>
      <c r="AC1008" s="12"/>
      <c r="AD1008" s="12"/>
      <c r="AE1008" s="12"/>
      <c r="AF1008" s="113"/>
      <c r="AG1008" s="18"/>
      <c r="AH1008" s="18"/>
      <c r="AI1008" s="6"/>
      <c r="AJ1008" s="19"/>
      <c r="AK1008" s="6"/>
      <c r="AL1008" s="113"/>
      <c r="AM1008" s="19"/>
      <c r="AN1008" s="18"/>
      <c r="AO1008" s="12"/>
      <c r="AP1008" s="20"/>
      <c r="AQ1008" s="18"/>
      <c r="AR1008" s="13"/>
      <c r="AS1008" s="116"/>
      <c r="AT1008" s="21"/>
      <c r="AU1008" s="21"/>
      <c r="AV1008" s="45"/>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c r="GI1008" s="21"/>
      <c r="GJ1008" s="21"/>
      <c r="GK1008" s="21"/>
      <c r="GL1008" s="21"/>
      <c r="GM1008" s="21"/>
      <c r="GN1008" s="21"/>
    </row>
    <row r="1009" spans="1:199" x14ac:dyDescent="0.2">
      <c r="A1009" s="140"/>
      <c r="B1009" s="141"/>
      <c r="C1009" s="142"/>
      <c r="D1009" s="143"/>
      <c r="E1009" s="142"/>
      <c r="F1009" s="144"/>
      <c r="G1009" s="145"/>
      <c r="H1009" s="142"/>
      <c r="I1009" s="142"/>
      <c r="J1009" s="142"/>
      <c r="K1009" s="142"/>
      <c r="L1009" s="146"/>
      <c r="M1009" s="147"/>
      <c r="N1009" s="142"/>
      <c r="O1009" s="142"/>
      <c r="P1009" s="148"/>
      <c r="Q1009" s="149"/>
      <c r="R1009" s="12"/>
      <c r="S1009" s="12"/>
      <c r="T1009" s="12"/>
      <c r="U1009" s="12"/>
      <c r="V1009" s="12"/>
      <c r="W1009" s="12"/>
      <c r="X1009" s="12"/>
      <c r="Y1009" s="12"/>
      <c r="Z1009" s="12"/>
      <c r="AA1009" s="12"/>
      <c r="AB1009" s="12"/>
      <c r="AC1009" s="12"/>
      <c r="AD1009" s="12"/>
      <c r="AE1009" s="12"/>
      <c r="AF1009" s="113">
        <f>(AF1001+1)</f>
        <v>44305</v>
      </c>
      <c r="AG1009" s="18">
        <f t="shared" ref="AG1009:AK1024" ca="1" si="356">VLOOKUP($AF1009,$A$10:$Q$3625,(AG$1)+1)</f>
        <v>162580.32750000001</v>
      </c>
      <c r="AH1009" s="18">
        <f t="shared" si="356"/>
        <v>150000</v>
      </c>
      <c r="AI1009" s="6">
        <f t="shared" ca="1" si="356"/>
        <v>1.9000000000000006E-2</v>
      </c>
      <c r="AJ1009" s="19">
        <f t="shared" ca="1" si="356"/>
        <v>7.4690000000000005E-5</v>
      </c>
      <c r="AK1009" s="6">
        <f t="shared" si="356"/>
        <v>1.03</v>
      </c>
      <c r="AL1009" s="113">
        <f t="shared" ref="AL1009:AL1038" si="357">AF1009</f>
        <v>44305</v>
      </c>
      <c r="AM1009" s="19">
        <f t="shared" ref="AM1009:AS1024" ca="1" si="358">VLOOKUP($AF1009,$A$10:$Q$3625,(AM$1)+1)</f>
        <v>1.08386885</v>
      </c>
      <c r="AN1009" s="18">
        <f t="shared" ca="1" si="358"/>
        <v>12580.327499999999</v>
      </c>
      <c r="AO1009" s="12">
        <f t="shared" si="358"/>
        <v>1</v>
      </c>
      <c r="AP1009" s="20">
        <f t="shared" si="358"/>
        <v>1</v>
      </c>
      <c r="AQ1009" s="18">
        <f t="shared" si="358"/>
        <v>150000</v>
      </c>
      <c r="AR1009" s="13" t="str">
        <f t="shared" si="358"/>
        <v>A+J=</v>
      </c>
      <c r="AS1009" s="113">
        <f t="shared" si="358"/>
        <v>44266</v>
      </c>
      <c r="AT1009" s="21"/>
      <c r="AU1009" s="21"/>
      <c r="AV1009" s="45"/>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1"/>
      <c r="GK1009" s="21"/>
      <c r="GL1009" s="21"/>
      <c r="GM1009" s="21"/>
      <c r="GN1009" s="21"/>
    </row>
    <row r="1010" spans="1:199" x14ac:dyDescent="0.2">
      <c r="A1010" s="140"/>
      <c r="B1010" s="141"/>
      <c r="C1010" s="142"/>
      <c r="D1010" s="143"/>
      <c r="E1010" s="142"/>
      <c r="F1010" s="144"/>
      <c r="G1010" s="145"/>
      <c r="H1010" s="142"/>
      <c r="I1010" s="142"/>
      <c r="J1010" s="142"/>
      <c r="K1010" s="142"/>
      <c r="L1010" s="146"/>
      <c r="M1010" s="147"/>
      <c r="N1010" s="142"/>
      <c r="O1010" s="142"/>
      <c r="P1010" s="148"/>
      <c r="Q1010" s="149"/>
      <c r="R1010" s="12"/>
      <c r="S1010" s="12"/>
      <c r="T1010" s="12"/>
      <c r="U1010" s="12"/>
      <c r="V1010" s="12"/>
      <c r="W1010" s="12"/>
      <c r="X1010" s="12"/>
      <c r="Y1010" s="12"/>
      <c r="Z1010" s="12"/>
      <c r="AA1010" s="12"/>
      <c r="AB1010" s="12"/>
      <c r="AC1010" s="12"/>
      <c r="AD1010" s="12"/>
      <c r="AE1010" s="12"/>
      <c r="AF1010" s="113">
        <f t="shared" ref="AF1010:AF1038" si="359">(AF1009+1)</f>
        <v>44306</v>
      </c>
      <c r="AG1010" s="18">
        <f t="shared" ca="1" si="356"/>
        <v>162580.32750000001</v>
      </c>
      <c r="AH1010" s="18">
        <f t="shared" si="356"/>
        <v>150000</v>
      </c>
      <c r="AI1010" s="6">
        <f t="shared" ca="1" si="356"/>
        <v>1.9000000000000006E-2</v>
      </c>
      <c r="AJ1010" s="19">
        <f t="shared" ca="1" si="356"/>
        <v>7.4690000000000005E-5</v>
      </c>
      <c r="AK1010" s="6">
        <f t="shared" si="356"/>
        <v>1.03</v>
      </c>
      <c r="AL1010" s="113">
        <f t="shared" si="357"/>
        <v>44306</v>
      </c>
      <c r="AM1010" s="19">
        <f t="shared" ca="1" si="358"/>
        <v>1.08386885</v>
      </c>
      <c r="AN1010" s="18">
        <f t="shared" ca="1" si="358"/>
        <v>12580.327499999999</v>
      </c>
      <c r="AO1010" s="12">
        <f t="shared" si="358"/>
        <v>1</v>
      </c>
      <c r="AP1010" s="20">
        <f t="shared" si="358"/>
        <v>1</v>
      </c>
      <c r="AQ1010" s="18">
        <f t="shared" si="358"/>
        <v>150000</v>
      </c>
      <c r="AR1010" s="13" t="str">
        <f t="shared" si="358"/>
        <v>A+J=</v>
      </c>
      <c r="AS1010" s="113">
        <f t="shared" si="358"/>
        <v>44266</v>
      </c>
      <c r="AT1010" s="21"/>
      <c r="AU1010" s="21"/>
      <c r="AV1010" s="45"/>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1"/>
      <c r="GK1010" s="21"/>
      <c r="GL1010" s="21"/>
      <c r="GM1010" s="21"/>
      <c r="GN1010" s="21"/>
    </row>
    <row r="1011" spans="1:199" x14ac:dyDescent="0.2">
      <c r="A1011" s="140"/>
      <c r="B1011" s="141"/>
      <c r="C1011" s="142"/>
      <c r="D1011" s="143"/>
      <c r="E1011" s="142"/>
      <c r="F1011" s="144"/>
      <c r="G1011" s="145"/>
      <c r="H1011" s="142"/>
      <c r="I1011" s="142"/>
      <c r="J1011" s="142"/>
      <c r="K1011" s="142"/>
      <c r="L1011" s="146"/>
      <c r="M1011" s="147"/>
      <c r="N1011" s="142"/>
      <c r="O1011" s="142"/>
      <c r="P1011" s="148"/>
      <c r="Q1011" s="149"/>
      <c r="R1011" s="12"/>
      <c r="S1011" s="12"/>
      <c r="T1011" s="12"/>
      <c r="U1011" s="12"/>
      <c r="V1011" s="12"/>
      <c r="W1011" s="12"/>
      <c r="X1011" s="12"/>
      <c r="Y1011" s="12"/>
      <c r="Z1011" s="12"/>
      <c r="AA1011" s="12"/>
      <c r="AB1011" s="12"/>
      <c r="AC1011" s="12"/>
      <c r="AD1011" s="12"/>
      <c r="AE1011" s="12"/>
      <c r="AF1011" s="113">
        <f t="shared" si="359"/>
        <v>44307</v>
      </c>
      <c r="AG1011" s="18">
        <f t="shared" ca="1" si="356"/>
        <v>162580.32750000001</v>
      </c>
      <c r="AH1011" s="18">
        <f t="shared" si="356"/>
        <v>150000</v>
      </c>
      <c r="AI1011" s="6">
        <f t="shared" ca="1" si="356"/>
        <v>1.9000000000000006E-2</v>
      </c>
      <c r="AJ1011" s="19">
        <f t="shared" ca="1" si="356"/>
        <v>7.4690000000000005E-5</v>
      </c>
      <c r="AK1011" s="6">
        <f t="shared" si="356"/>
        <v>1.03</v>
      </c>
      <c r="AL1011" s="113">
        <f t="shared" si="357"/>
        <v>44307</v>
      </c>
      <c r="AM1011" s="19">
        <f t="shared" ca="1" si="358"/>
        <v>1.08386885</v>
      </c>
      <c r="AN1011" s="18">
        <f t="shared" ca="1" si="358"/>
        <v>12580.327499999999</v>
      </c>
      <c r="AO1011" s="12">
        <f t="shared" si="358"/>
        <v>1</v>
      </c>
      <c r="AP1011" s="20">
        <f t="shared" si="358"/>
        <v>1</v>
      </c>
      <c r="AQ1011" s="18">
        <f t="shared" si="358"/>
        <v>150000</v>
      </c>
      <c r="AR1011" s="13" t="str">
        <f t="shared" si="358"/>
        <v>A+J=</v>
      </c>
      <c r="AS1011" s="113">
        <f t="shared" si="358"/>
        <v>44266</v>
      </c>
      <c r="AT1011" s="21"/>
      <c r="AU1011" s="21"/>
      <c r="AV1011" s="45"/>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c r="GI1011" s="21"/>
      <c r="GJ1011" s="21"/>
      <c r="GK1011" s="21"/>
      <c r="GL1011" s="21"/>
      <c r="GM1011" s="21"/>
      <c r="GN1011" s="21"/>
    </row>
    <row r="1012" spans="1:199" x14ac:dyDescent="0.2">
      <c r="A1012" s="140"/>
      <c r="B1012" s="141"/>
      <c r="C1012" s="142"/>
      <c r="D1012" s="143"/>
      <c r="E1012" s="142"/>
      <c r="F1012" s="144"/>
      <c r="G1012" s="145"/>
      <c r="H1012" s="142"/>
      <c r="I1012" s="142"/>
      <c r="J1012" s="142"/>
      <c r="K1012" s="142"/>
      <c r="L1012" s="146"/>
      <c r="M1012" s="147"/>
      <c r="N1012" s="142"/>
      <c r="O1012" s="142"/>
      <c r="P1012" s="148"/>
      <c r="Q1012" s="149"/>
      <c r="R1012" s="12"/>
      <c r="S1012" s="12"/>
      <c r="T1012" s="12"/>
      <c r="U1012" s="12"/>
      <c r="V1012" s="12"/>
      <c r="W1012" s="12"/>
      <c r="X1012" s="12"/>
      <c r="Y1012" s="12"/>
      <c r="Z1012" s="12"/>
      <c r="AA1012" s="12"/>
      <c r="AB1012" s="12"/>
      <c r="AC1012" s="12"/>
      <c r="AD1012" s="12"/>
      <c r="AE1012" s="12"/>
      <c r="AF1012" s="113">
        <f t="shared" si="359"/>
        <v>44308</v>
      </c>
      <c r="AG1012" s="18">
        <f t="shared" ca="1" si="356"/>
        <v>162580.32750000001</v>
      </c>
      <c r="AH1012" s="18">
        <f t="shared" si="356"/>
        <v>150000</v>
      </c>
      <c r="AI1012" s="6">
        <f t="shared" ca="1" si="356"/>
        <v>1.9000000000000006E-2</v>
      </c>
      <c r="AJ1012" s="19">
        <f t="shared" ca="1" si="356"/>
        <v>7.4690000000000005E-5</v>
      </c>
      <c r="AK1012" s="6">
        <f t="shared" si="356"/>
        <v>1.03</v>
      </c>
      <c r="AL1012" s="113">
        <f t="shared" si="357"/>
        <v>44308</v>
      </c>
      <c r="AM1012" s="19">
        <f t="shared" ca="1" si="358"/>
        <v>1.08386885</v>
      </c>
      <c r="AN1012" s="18">
        <f t="shared" ca="1" si="358"/>
        <v>12580.327499999999</v>
      </c>
      <c r="AO1012" s="12">
        <f t="shared" si="358"/>
        <v>1</v>
      </c>
      <c r="AP1012" s="20">
        <f t="shared" si="358"/>
        <v>1</v>
      </c>
      <c r="AQ1012" s="18">
        <f t="shared" si="358"/>
        <v>150000</v>
      </c>
      <c r="AR1012" s="13" t="str">
        <f t="shared" si="358"/>
        <v>A+J=</v>
      </c>
      <c r="AS1012" s="113">
        <f t="shared" si="358"/>
        <v>44266</v>
      </c>
      <c r="AT1012" s="21"/>
      <c r="AU1012" s="21"/>
      <c r="AV1012" s="45"/>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c r="GI1012" s="21"/>
      <c r="GJ1012" s="21"/>
      <c r="GK1012" s="21"/>
      <c r="GL1012" s="21"/>
      <c r="GM1012" s="21"/>
      <c r="GN1012" s="21"/>
    </row>
    <row r="1013" spans="1:199" x14ac:dyDescent="0.2">
      <c r="A1013" s="140"/>
      <c r="B1013" s="141"/>
      <c r="C1013" s="142"/>
      <c r="D1013" s="143"/>
      <c r="E1013" s="142"/>
      <c r="F1013" s="144"/>
      <c r="G1013" s="145"/>
      <c r="H1013" s="142"/>
      <c r="I1013" s="142"/>
      <c r="J1013" s="142"/>
      <c r="K1013" s="142"/>
      <c r="L1013" s="146"/>
      <c r="M1013" s="147"/>
      <c r="N1013" s="142"/>
      <c r="O1013" s="142"/>
      <c r="P1013" s="148"/>
      <c r="Q1013" s="149"/>
      <c r="R1013" s="12"/>
      <c r="S1013" s="12"/>
      <c r="T1013" s="12"/>
      <c r="U1013" s="12"/>
      <c r="V1013" s="12"/>
      <c r="W1013" s="12"/>
      <c r="X1013" s="12"/>
      <c r="Y1013" s="12"/>
      <c r="Z1013" s="12"/>
      <c r="AA1013" s="12"/>
      <c r="AB1013" s="12"/>
      <c r="AC1013" s="12"/>
      <c r="AD1013" s="12"/>
      <c r="AE1013" s="12"/>
      <c r="AF1013" s="113">
        <f t="shared" si="359"/>
        <v>44309</v>
      </c>
      <c r="AG1013" s="18">
        <f t="shared" ca="1" si="356"/>
        <v>162580.32750000001</v>
      </c>
      <c r="AH1013" s="18">
        <f t="shared" si="356"/>
        <v>150000</v>
      </c>
      <c r="AI1013" s="6">
        <f t="shared" ca="1" si="356"/>
        <v>1.9000000000000006E-2</v>
      </c>
      <c r="AJ1013" s="19">
        <f t="shared" ca="1" si="356"/>
        <v>7.4690000000000005E-5</v>
      </c>
      <c r="AK1013" s="6">
        <f t="shared" si="356"/>
        <v>1.03</v>
      </c>
      <c r="AL1013" s="113">
        <f t="shared" si="357"/>
        <v>44309</v>
      </c>
      <c r="AM1013" s="19">
        <f t="shared" ca="1" si="358"/>
        <v>1.08386885</v>
      </c>
      <c r="AN1013" s="18">
        <f t="shared" ca="1" si="358"/>
        <v>12580.327499999999</v>
      </c>
      <c r="AO1013" s="12">
        <f t="shared" si="358"/>
        <v>1</v>
      </c>
      <c r="AP1013" s="20">
        <f t="shared" si="358"/>
        <v>1</v>
      </c>
      <c r="AQ1013" s="18">
        <f t="shared" si="358"/>
        <v>150000</v>
      </c>
      <c r="AR1013" s="13" t="str">
        <f t="shared" si="358"/>
        <v>A+J=</v>
      </c>
      <c r="AS1013" s="113">
        <f t="shared" si="358"/>
        <v>44266</v>
      </c>
      <c r="AT1013" s="21"/>
      <c r="AU1013" s="21"/>
      <c r="AV1013" s="45"/>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c r="GI1013" s="21"/>
      <c r="GJ1013" s="21"/>
      <c r="GK1013" s="21"/>
      <c r="GL1013" s="21"/>
      <c r="GM1013" s="21"/>
      <c r="GN1013" s="21"/>
    </row>
    <row r="1014" spans="1:199" x14ac:dyDescent="0.2">
      <c r="A1014" s="140"/>
      <c r="B1014" s="141"/>
      <c r="C1014" s="142"/>
      <c r="D1014" s="143"/>
      <c r="E1014" s="142"/>
      <c r="F1014" s="144"/>
      <c r="G1014" s="145"/>
      <c r="H1014" s="142"/>
      <c r="I1014" s="142"/>
      <c r="J1014" s="142"/>
      <c r="K1014" s="142"/>
      <c r="L1014" s="146"/>
      <c r="M1014" s="147"/>
      <c r="N1014" s="142"/>
      <c r="O1014" s="142"/>
      <c r="P1014" s="148"/>
      <c r="Q1014" s="149"/>
      <c r="R1014" s="12"/>
      <c r="S1014" s="12"/>
      <c r="T1014" s="12"/>
      <c r="U1014" s="12"/>
      <c r="V1014" s="12"/>
      <c r="W1014" s="12"/>
      <c r="X1014" s="12"/>
      <c r="Y1014" s="12"/>
      <c r="Z1014" s="12"/>
      <c r="AA1014" s="12"/>
      <c r="AB1014" s="12"/>
      <c r="AC1014" s="12"/>
      <c r="AD1014" s="12"/>
      <c r="AE1014" s="12"/>
      <c r="AF1014" s="113">
        <f t="shared" si="359"/>
        <v>44310</v>
      </c>
      <c r="AG1014" s="18">
        <f t="shared" ca="1" si="356"/>
        <v>162580.32750000001</v>
      </c>
      <c r="AH1014" s="18">
        <f t="shared" si="356"/>
        <v>150000</v>
      </c>
      <c r="AI1014" s="6">
        <f t="shared" ca="1" si="356"/>
        <v>1.9000000000000006E-2</v>
      </c>
      <c r="AJ1014" s="19">
        <f t="shared" ca="1" si="356"/>
        <v>7.4690000000000005E-5</v>
      </c>
      <c r="AK1014" s="6">
        <f t="shared" si="356"/>
        <v>1.03</v>
      </c>
      <c r="AL1014" s="113">
        <f t="shared" si="357"/>
        <v>44310</v>
      </c>
      <c r="AM1014" s="19">
        <f t="shared" ca="1" si="358"/>
        <v>1.08386885</v>
      </c>
      <c r="AN1014" s="18">
        <f t="shared" ca="1" si="358"/>
        <v>12580.327499999999</v>
      </c>
      <c r="AO1014" s="12">
        <f t="shared" si="358"/>
        <v>1</v>
      </c>
      <c r="AP1014" s="20">
        <f t="shared" si="358"/>
        <v>1</v>
      </c>
      <c r="AQ1014" s="18">
        <f t="shared" si="358"/>
        <v>150000</v>
      </c>
      <c r="AR1014" s="13" t="str">
        <f t="shared" si="358"/>
        <v>A+J=</v>
      </c>
      <c r="AS1014" s="113">
        <f t="shared" si="358"/>
        <v>44266</v>
      </c>
      <c r="AT1014" s="21"/>
      <c r="AU1014" s="21"/>
      <c r="AV1014" s="45"/>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1"/>
      <c r="GK1014" s="21"/>
      <c r="GL1014" s="21"/>
      <c r="GM1014" s="21"/>
      <c r="GN1014" s="21"/>
    </row>
    <row r="1015" spans="1:199" x14ac:dyDescent="0.2">
      <c r="A1015" s="140"/>
      <c r="B1015" s="141"/>
      <c r="C1015" s="142"/>
      <c r="D1015" s="143"/>
      <c r="E1015" s="142"/>
      <c r="F1015" s="144"/>
      <c r="G1015" s="145"/>
      <c r="H1015" s="142"/>
      <c r="I1015" s="142"/>
      <c r="J1015" s="142"/>
      <c r="K1015" s="142"/>
      <c r="L1015" s="146"/>
      <c r="M1015" s="147"/>
      <c r="N1015" s="142"/>
      <c r="O1015" s="142"/>
      <c r="P1015" s="148"/>
      <c r="Q1015" s="149"/>
      <c r="R1015" s="12"/>
      <c r="S1015" s="12"/>
      <c r="T1015" s="12"/>
      <c r="U1015" s="12"/>
      <c r="V1015" s="12"/>
      <c r="W1015" s="12"/>
      <c r="X1015" s="12"/>
      <c r="Y1015" s="12"/>
      <c r="Z1015" s="12"/>
      <c r="AA1015" s="12"/>
      <c r="AB1015" s="12"/>
      <c r="AC1015" s="12"/>
      <c r="AD1015" s="12"/>
      <c r="AE1015" s="12"/>
      <c r="AF1015" s="113">
        <f t="shared" si="359"/>
        <v>44311</v>
      </c>
      <c r="AG1015" s="18">
        <f t="shared" ca="1" si="356"/>
        <v>162580.32750000001</v>
      </c>
      <c r="AH1015" s="18">
        <f t="shared" si="356"/>
        <v>150000</v>
      </c>
      <c r="AI1015" s="6">
        <f t="shared" ca="1" si="356"/>
        <v>1.9000000000000006E-2</v>
      </c>
      <c r="AJ1015" s="19">
        <f t="shared" ca="1" si="356"/>
        <v>7.4690000000000005E-5</v>
      </c>
      <c r="AK1015" s="6">
        <f t="shared" si="356"/>
        <v>1.03</v>
      </c>
      <c r="AL1015" s="113">
        <f t="shared" si="357"/>
        <v>44311</v>
      </c>
      <c r="AM1015" s="19">
        <f t="shared" ca="1" si="358"/>
        <v>1.08386885</v>
      </c>
      <c r="AN1015" s="18">
        <f t="shared" ca="1" si="358"/>
        <v>12580.327499999999</v>
      </c>
      <c r="AO1015" s="12">
        <f t="shared" si="358"/>
        <v>1</v>
      </c>
      <c r="AP1015" s="20">
        <f t="shared" si="358"/>
        <v>1</v>
      </c>
      <c r="AQ1015" s="18">
        <f t="shared" si="358"/>
        <v>150000</v>
      </c>
      <c r="AR1015" s="13" t="str">
        <f t="shared" si="358"/>
        <v>A+J=</v>
      </c>
      <c r="AS1015" s="113">
        <f t="shared" si="358"/>
        <v>44266</v>
      </c>
      <c r="AT1015" s="21"/>
      <c r="AU1015" s="21"/>
      <c r="AV1015" s="45"/>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c r="GI1015" s="21"/>
      <c r="GJ1015" s="21"/>
      <c r="GK1015" s="21"/>
      <c r="GL1015" s="21"/>
      <c r="GM1015" s="21"/>
      <c r="GN1015" s="21"/>
    </row>
    <row r="1016" spans="1:199" x14ac:dyDescent="0.2">
      <c r="A1016" s="140"/>
      <c r="B1016" s="141"/>
      <c r="C1016" s="142"/>
      <c r="D1016" s="143"/>
      <c r="E1016" s="142"/>
      <c r="F1016" s="144"/>
      <c r="G1016" s="145"/>
      <c r="H1016" s="142"/>
      <c r="I1016" s="142"/>
      <c r="J1016" s="142"/>
      <c r="K1016" s="142"/>
      <c r="L1016" s="146"/>
      <c r="M1016" s="147"/>
      <c r="N1016" s="142"/>
      <c r="O1016" s="142"/>
      <c r="P1016" s="148"/>
      <c r="Q1016" s="149"/>
      <c r="R1016" s="12"/>
      <c r="S1016" s="12"/>
      <c r="T1016" s="12"/>
      <c r="U1016" s="12"/>
      <c r="V1016" s="12"/>
      <c r="W1016" s="12"/>
      <c r="X1016" s="12"/>
      <c r="Y1016" s="12"/>
      <c r="Z1016" s="12"/>
      <c r="AA1016" s="12"/>
      <c r="AB1016" s="12"/>
      <c r="AC1016" s="12"/>
      <c r="AD1016" s="12"/>
      <c r="AE1016" s="12"/>
      <c r="AF1016" s="113">
        <f t="shared" si="359"/>
        <v>44312</v>
      </c>
      <c r="AG1016" s="18">
        <f t="shared" ca="1" si="356"/>
        <v>162580.32750000001</v>
      </c>
      <c r="AH1016" s="18">
        <f t="shared" si="356"/>
        <v>150000</v>
      </c>
      <c r="AI1016" s="6">
        <f t="shared" ca="1" si="356"/>
        <v>1.9000000000000006E-2</v>
      </c>
      <c r="AJ1016" s="19">
        <f t="shared" ca="1" si="356"/>
        <v>7.4690000000000005E-5</v>
      </c>
      <c r="AK1016" s="6">
        <f t="shared" si="356"/>
        <v>1.03</v>
      </c>
      <c r="AL1016" s="113">
        <f t="shared" si="357"/>
        <v>44312</v>
      </c>
      <c r="AM1016" s="19">
        <f t="shared" ca="1" si="358"/>
        <v>1.08386885</v>
      </c>
      <c r="AN1016" s="18">
        <f t="shared" ca="1" si="358"/>
        <v>12580.327499999999</v>
      </c>
      <c r="AO1016" s="12">
        <f t="shared" si="358"/>
        <v>1</v>
      </c>
      <c r="AP1016" s="20">
        <f t="shared" si="358"/>
        <v>1</v>
      </c>
      <c r="AQ1016" s="18">
        <f t="shared" si="358"/>
        <v>150000</v>
      </c>
      <c r="AR1016" s="13" t="str">
        <f t="shared" si="358"/>
        <v>A+J=</v>
      </c>
      <c r="AS1016" s="113">
        <f t="shared" si="358"/>
        <v>44266</v>
      </c>
      <c r="AT1016" s="21"/>
      <c r="AU1016" s="21"/>
      <c r="AV1016" s="45"/>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c r="GI1016" s="21"/>
      <c r="GJ1016" s="21"/>
      <c r="GK1016" s="21"/>
      <c r="GL1016" s="21"/>
      <c r="GM1016" s="21"/>
      <c r="GN1016" s="21"/>
    </row>
    <row r="1017" spans="1:199" x14ac:dyDescent="0.2">
      <c r="A1017" s="140"/>
      <c r="B1017" s="141"/>
      <c r="C1017" s="142"/>
      <c r="D1017" s="143"/>
      <c r="E1017" s="142"/>
      <c r="F1017" s="144"/>
      <c r="G1017" s="145"/>
      <c r="H1017" s="142"/>
      <c r="I1017" s="142"/>
      <c r="J1017" s="142"/>
      <c r="K1017" s="142"/>
      <c r="L1017" s="146"/>
      <c r="M1017" s="147"/>
      <c r="N1017" s="142"/>
      <c r="O1017" s="142"/>
      <c r="P1017" s="148"/>
      <c r="Q1017" s="149"/>
      <c r="R1017" s="12"/>
      <c r="S1017" s="39"/>
      <c r="T1017" s="39"/>
      <c r="U1017" s="39"/>
      <c r="V1017" s="39"/>
      <c r="W1017" s="39"/>
      <c r="X1017" s="39"/>
      <c r="Y1017" s="39"/>
      <c r="Z1017" s="39"/>
      <c r="AA1017" s="39"/>
      <c r="AB1017" s="39"/>
      <c r="AC1017" s="39"/>
      <c r="AD1017" s="39"/>
      <c r="AE1017" s="39"/>
      <c r="AF1017" s="113">
        <f t="shared" si="359"/>
        <v>44313</v>
      </c>
      <c r="AG1017" s="18">
        <f t="shared" ca="1" si="356"/>
        <v>162580.32750000001</v>
      </c>
      <c r="AH1017" s="18">
        <f t="shared" si="356"/>
        <v>150000</v>
      </c>
      <c r="AI1017" s="6">
        <f t="shared" ca="1" si="356"/>
        <v>1.9000000000000006E-2</v>
      </c>
      <c r="AJ1017" s="19">
        <f t="shared" ca="1" si="356"/>
        <v>7.4690000000000005E-5</v>
      </c>
      <c r="AK1017" s="6">
        <f t="shared" si="356"/>
        <v>1.03</v>
      </c>
      <c r="AL1017" s="113">
        <f t="shared" si="357"/>
        <v>44313</v>
      </c>
      <c r="AM1017" s="19">
        <f t="shared" ca="1" si="358"/>
        <v>1.08386885</v>
      </c>
      <c r="AN1017" s="18">
        <f t="shared" ca="1" si="358"/>
        <v>12580.327499999999</v>
      </c>
      <c r="AO1017" s="12">
        <f t="shared" si="358"/>
        <v>1</v>
      </c>
      <c r="AP1017" s="20">
        <f t="shared" si="358"/>
        <v>1</v>
      </c>
      <c r="AQ1017" s="18">
        <f t="shared" si="358"/>
        <v>150000</v>
      </c>
      <c r="AR1017" s="13" t="str">
        <f t="shared" si="358"/>
        <v>A+J=</v>
      </c>
      <c r="AS1017" s="113">
        <f t="shared" si="358"/>
        <v>44266</v>
      </c>
      <c r="AT1017" s="40"/>
      <c r="AU1017" s="40"/>
      <c r="AV1017" s="46"/>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c r="CT1017" s="40"/>
      <c r="CU1017" s="40"/>
      <c r="CV1017" s="40"/>
      <c r="CW1017" s="40"/>
      <c r="CX1017" s="40"/>
      <c r="CY1017" s="40"/>
      <c r="CZ1017" s="40"/>
      <c r="DA1017" s="40"/>
      <c r="DB1017" s="40"/>
      <c r="DC1017" s="40"/>
      <c r="DD1017" s="40"/>
      <c r="DE1017" s="40"/>
      <c r="DF1017" s="40"/>
      <c r="DG1017" s="40"/>
      <c r="DH1017" s="40"/>
      <c r="DI1017" s="40"/>
      <c r="DJ1017" s="40"/>
      <c r="DK1017" s="40"/>
      <c r="DL1017" s="40"/>
      <c r="DM1017" s="40"/>
      <c r="DN1017" s="40"/>
      <c r="DO1017" s="40"/>
      <c r="DP1017" s="40"/>
      <c r="DQ1017" s="40"/>
      <c r="DR1017" s="40"/>
      <c r="DS1017" s="40"/>
      <c r="DT1017" s="40"/>
      <c r="DU1017" s="40"/>
      <c r="DV1017" s="40"/>
      <c r="DW1017" s="40"/>
      <c r="DX1017" s="40"/>
      <c r="DY1017" s="40"/>
      <c r="DZ1017" s="40"/>
      <c r="EA1017" s="40"/>
      <c r="EB1017" s="40"/>
      <c r="EC1017" s="40"/>
      <c r="ED1017" s="40"/>
      <c r="EE1017" s="40"/>
      <c r="EF1017" s="40"/>
      <c r="EG1017" s="40"/>
      <c r="EH1017" s="40"/>
      <c r="EI1017" s="40"/>
      <c r="EJ1017" s="40"/>
      <c r="EK1017" s="40"/>
      <c r="EL1017" s="40"/>
      <c r="EM1017" s="40"/>
      <c r="EN1017" s="40"/>
      <c r="EO1017" s="40"/>
      <c r="EP1017" s="40"/>
      <c r="EQ1017" s="40"/>
      <c r="ER1017" s="40"/>
      <c r="ES1017" s="40"/>
      <c r="ET1017" s="40"/>
      <c r="EU1017" s="40"/>
      <c r="EV1017" s="40"/>
      <c r="EW1017" s="40"/>
      <c r="EX1017" s="40"/>
      <c r="EY1017" s="40"/>
      <c r="EZ1017" s="40"/>
      <c r="FA1017" s="40"/>
      <c r="FB1017" s="40"/>
      <c r="FC1017" s="40"/>
      <c r="FD1017" s="40"/>
      <c r="FE1017" s="40"/>
      <c r="FF1017" s="40"/>
      <c r="FG1017" s="40"/>
      <c r="FH1017" s="40"/>
      <c r="FI1017" s="40"/>
      <c r="FJ1017" s="40"/>
      <c r="FK1017" s="40"/>
      <c r="FL1017" s="40"/>
      <c r="FM1017" s="40"/>
      <c r="FN1017" s="40"/>
      <c r="FO1017" s="40"/>
      <c r="FP1017" s="40"/>
      <c r="FQ1017" s="40"/>
      <c r="FR1017" s="40"/>
      <c r="FS1017" s="40"/>
      <c r="FT1017" s="40"/>
      <c r="FU1017" s="40"/>
      <c r="FV1017" s="40"/>
      <c r="FW1017" s="40"/>
      <c r="FX1017" s="40"/>
      <c r="FY1017" s="40"/>
      <c r="FZ1017" s="40"/>
      <c r="GA1017" s="40"/>
      <c r="GB1017" s="40"/>
      <c r="GC1017" s="40"/>
      <c r="GD1017" s="40"/>
      <c r="GE1017" s="40"/>
      <c r="GF1017" s="40"/>
      <c r="GG1017" s="40"/>
      <c r="GH1017" s="40"/>
      <c r="GI1017" s="40"/>
      <c r="GJ1017" s="40"/>
      <c r="GK1017" s="40"/>
      <c r="GL1017" s="40"/>
      <c r="GM1017" s="40"/>
      <c r="GN1017" s="40"/>
      <c r="GO1017" s="40"/>
      <c r="GP1017" s="40"/>
      <c r="GQ1017" s="40"/>
    </row>
    <row r="1018" spans="1:199" x14ac:dyDescent="0.2">
      <c r="A1018" s="140"/>
      <c r="B1018" s="141"/>
      <c r="C1018" s="142"/>
      <c r="D1018" s="143"/>
      <c r="E1018" s="142"/>
      <c r="F1018" s="144"/>
      <c r="G1018" s="145"/>
      <c r="H1018" s="142"/>
      <c r="I1018" s="142"/>
      <c r="J1018" s="142"/>
      <c r="K1018" s="142"/>
      <c r="L1018" s="146"/>
      <c r="M1018" s="147"/>
      <c r="N1018" s="142"/>
      <c r="O1018" s="142"/>
      <c r="P1018" s="148"/>
      <c r="Q1018" s="149"/>
      <c r="R1018" s="12"/>
      <c r="S1018" s="12"/>
      <c r="T1018" s="12"/>
      <c r="U1018" s="12"/>
      <c r="V1018" s="12"/>
      <c r="W1018" s="12"/>
      <c r="X1018" s="12"/>
      <c r="Y1018" s="12"/>
      <c r="Z1018" s="12"/>
      <c r="AA1018" s="12"/>
      <c r="AB1018" s="12"/>
      <c r="AC1018" s="12"/>
      <c r="AD1018" s="12"/>
      <c r="AE1018" s="12"/>
      <c r="AF1018" s="113">
        <f t="shared" si="359"/>
        <v>44314</v>
      </c>
      <c r="AG1018" s="18">
        <f t="shared" ca="1" si="356"/>
        <v>162580.32750000001</v>
      </c>
      <c r="AH1018" s="18">
        <f t="shared" si="356"/>
        <v>150000</v>
      </c>
      <c r="AI1018" s="6">
        <f t="shared" ca="1" si="356"/>
        <v>1.9000000000000006E-2</v>
      </c>
      <c r="AJ1018" s="19">
        <f t="shared" ca="1" si="356"/>
        <v>7.4690000000000005E-5</v>
      </c>
      <c r="AK1018" s="6">
        <f t="shared" si="356"/>
        <v>1.03</v>
      </c>
      <c r="AL1018" s="113">
        <f t="shared" si="357"/>
        <v>44314</v>
      </c>
      <c r="AM1018" s="19">
        <f t="shared" ca="1" si="358"/>
        <v>1.08386885</v>
      </c>
      <c r="AN1018" s="18">
        <f t="shared" ca="1" si="358"/>
        <v>12580.327499999999</v>
      </c>
      <c r="AO1018" s="12">
        <f t="shared" si="358"/>
        <v>1</v>
      </c>
      <c r="AP1018" s="20">
        <f t="shared" si="358"/>
        <v>1</v>
      </c>
      <c r="AQ1018" s="18">
        <f t="shared" si="358"/>
        <v>150000</v>
      </c>
      <c r="AR1018" s="13" t="str">
        <f t="shared" si="358"/>
        <v>A+J=</v>
      </c>
      <c r="AS1018" s="113">
        <f t="shared" si="358"/>
        <v>44266</v>
      </c>
      <c r="AT1018" s="21"/>
      <c r="AU1018" s="21"/>
      <c r="AV1018" s="45"/>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1"/>
      <c r="GK1018" s="21"/>
      <c r="GL1018" s="21"/>
      <c r="GM1018" s="21"/>
      <c r="GN1018" s="21"/>
    </row>
    <row r="1019" spans="1:199" x14ac:dyDescent="0.2">
      <c r="A1019" s="140"/>
      <c r="B1019" s="141"/>
      <c r="C1019" s="142"/>
      <c r="D1019" s="143"/>
      <c r="E1019" s="142"/>
      <c r="F1019" s="144"/>
      <c r="G1019" s="145"/>
      <c r="H1019" s="142"/>
      <c r="I1019" s="142"/>
      <c r="J1019" s="142"/>
      <c r="K1019" s="142"/>
      <c r="L1019" s="146"/>
      <c r="M1019" s="147"/>
      <c r="N1019" s="142"/>
      <c r="O1019" s="142"/>
      <c r="P1019" s="148"/>
      <c r="Q1019" s="149"/>
      <c r="R1019" s="12"/>
      <c r="S1019" s="12"/>
      <c r="T1019" s="12"/>
      <c r="U1019" s="12"/>
      <c r="V1019" s="12"/>
      <c r="W1019" s="12"/>
      <c r="X1019" s="12"/>
      <c r="Y1019" s="12"/>
      <c r="Z1019" s="12"/>
      <c r="AA1019" s="12"/>
      <c r="AB1019" s="12"/>
      <c r="AC1019" s="12"/>
      <c r="AD1019" s="12"/>
      <c r="AE1019" s="12"/>
      <c r="AF1019" s="113">
        <f t="shared" si="359"/>
        <v>44315</v>
      </c>
      <c r="AG1019" s="18">
        <f t="shared" ca="1" si="356"/>
        <v>162580.32750000001</v>
      </c>
      <c r="AH1019" s="18">
        <f t="shared" si="356"/>
        <v>150000</v>
      </c>
      <c r="AI1019" s="6">
        <f t="shared" ca="1" si="356"/>
        <v>1.9000000000000006E-2</v>
      </c>
      <c r="AJ1019" s="19">
        <f t="shared" ca="1" si="356"/>
        <v>7.4690000000000005E-5</v>
      </c>
      <c r="AK1019" s="6">
        <f t="shared" si="356"/>
        <v>1.03</v>
      </c>
      <c r="AL1019" s="113">
        <f t="shared" si="357"/>
        <v>44315</v>
      </c>
      <c r="AM1019" s="19">
        <f t="shared" ca="1" si="358"/>
        <v>1.08386885</v>
      </c>
      <c r="AN1019" s="18">
        <f t="shared" ca="1" si="358"/>
        <v>12580.327499999999</v>
      </c>
      <c r="AO1019" s="12">
        <f t="shared" si="358"/>
        <v>1</v>
      </c>
      <c r="AP1019" s="20">
        <f t="shared" si="358"/>
        <v>1</v>
      </c>
      <c r="AQ1019" s="18">
        <f t="shared" si="358"/>
        <v>150000</v>
      </c>
      <c r="AR1019" s="13" t="str">
        <f t="shared" si="358"/>
        <v>A+J=</v>
      </c>
      <c r="AS1019" s="113">
        <f t="shared" si="358"/>
        <v>44266</v>
      </c>
      <c r="AT1019" s="21"/>
      <c r="AU1019" s="21"/>
      <c r="AV1019" s="45"/>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c r="GI1019" s="21"/>
      <c r="GJ1019" s="21"/>
      <c r="GK1019" s="21"/>
      <c r="GL1019" s="21"/>
      <c r="GM1019" s="21"/>
      <c r="GN1019" s="21"/>
    </row>
    <row r="1020" spans="1:199" x14ac:dyDescent="0.2">
      <c r="A1020" s="140"/>
      <c r="B1020" s="141"/>
      <c r="C1020" s="142"/>
      <c r="D1020" s="143"/>
      <c r="E1020" s="142"/>
      <c r="F1020" s="144"/>
      <c r="G1020" s="145"/>
      <c r="H1020" s="142"/>
      <c r="I1020" s="142"/>
      <c r="J1020" s="142"/>
      <c r="K1020" s="142"/>
      <c r="L1020" s="146"/>
      <c r="M1020" s="147"/>
      <c r="N1020" s="142"/>
      <c r="O1020" s="142"/>
      <c r="P1020" s="148"/>
      <c r="Q1020" s="149"/>
      <c r="R1020" s="12"/>
      <c r="S1020" s="12"/>
      <c r="T1020" s="12"/>
      <c r="U1020" s="12"/>
      <c r="V1020" s="12"/>
      <c r="W1020" s="12"/>
      <c r="X1020" s="12"/>
      <c r="Y1020" s="12"/>
      <c r="Z1020" s="12"/>
      <c r="AA1020" s="12"/>
      <c r="AB1020" s="12"/>
      <c r="AC1020" s="12"/>
      <c r="AD1020" s="12"/>
      <c r="AE1020" s="12"/>
      <c r="AF1020" s="113">
        <f t="shared" si="359"/>
        <v>44316</v>
      </c>
      <c r="AG1020" s="18">
        <f t="shared" ca="1" si="356"/>
        <v>162580.32750000001</v>
      </c>
      <c r="AH1020" s="18">
        <f t="shared" si="356"/>
        <v>150000</v>
      </c>
      <c r="AI1020" s="6">
        <f t="shared" ca="1" si="356"/>
        <v>1.9000000000000006E-2</v>
      </c>
      <c r="AJ1020" s="19">
        <f t="shared" ca="1" si="356"/>
        <v>7.4690000000000005E-5</v>
      </c>
      <c r="AK1020" s="6">
        <f t="shared" si="356"/>
        <v>1.03</v>
      </c>
      <c r="AL1020" s="113">
        <f t="shared" si="357"/>
        <v>44316</v>
      </c>
      <c r="AM1020" s="19">
        <f t="shared" ca="1" si="358"/>
        <v>1.08386885</v>
      </c>
      <c r="AN1020" s="18">
        <f t="shared" ca="1" si="358"/>
        <v>12580.327499999999</v>
      </c>
      <c r="AO1020" s="12">
        <f t="shared" si="358"/>
        <v>1</v>
      </c>
      <c r="AP1020" s="20">
        <f t="shared" si="358"/>
        <v>1</v>
      </c>
      <c r="AQ1020" s="18">
        <f t="shared" si="358"/>
        <v>150000</v>
      </c>
      <c r="AR1020" s="13" t="str">
        <f t="shared" si="358"/>
        <v>A+J=</v>
      </c>
      <c r="AS1020" s="113">
        <f t="shared" si="358"/>
        <v>44266</v>
      </c>
      <c r="AT1020" s="21"/>
      <c r="AU1020" s="21"/>
      <c r="AV1020" s="45"/>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c r="GI1020" s="21"/>
      <c r="GJ1020" s="21"/>
      <c r="GK1020" s="21"/>
      <c r="GL1020" s="21"/>
      <c r="GM1020" s="21"/>
      <c r="GN1020" s="21"/>
    </row>
    <row r="1021" spans="1:199" x14ac:dyDescent="0.2">
      <c r="A1021" s="140"/>
      <c r="B1021" s="141"/>
      <c r="C1021" s="142"/>
      <c r="D1021" s="143"/>
      <c r="E1021" s="142"/>
      <c r="F1021" s="144"/>
      <c r="G1021" s="145"/>
      <c r="H1021" s="142"/>
      <c r="I1021" s="142"/>
      <c r="J1021" s="142"/>
      <c r="K1021" s="142"/>
      <c r="L1021" s="146"/>
      <c r="M1021" s="147"/>
      <c r="N1021" s="142"/>
      <c r="O1021" s="142"/>
      <c r="P1021" s="148"/>
      <c r="Q1021" s="149"/>
      <c r="R1021" s="12"/>
      <c r="S1021" s="12"/>
      <c r="T1021" s="12"/>
      <c r="U1021" s="12"/>
      <c r="V1021" s="12"/>
      <c r="W1021" s="12"/>
      <c r="X1021" s="12"/>
      <c r="Y1021" s="12"/>
      <c r="Z1021" s="12"/>
      <c r="AA1021" s="12"/>
      <c r="AB1021" s="12"/>
      <c r="AC1021" s="12"/>
      <c r="AD1021" s="12"/>
      <c r="AE1021" s="12"/>
      <c r="AF1021" s="113">
        <f t="shared" si="359"/>
        <v>44317</v>
      </c>
      <c r="AG1021" s="18">
        <f t="shared" ca="1" si="356"/>
        <v>162580.32750000001</v>
      </c>
      <c r="AH1021" s="18">
        <f t="shared" si="356"/>
        <v>150000</v>
      </c>
      <c r="AI1021" s="6">
        <f t="shared" ca="1" si="356"/>
        <v>1.9000000000000006E-2</v>
      </c>
      <c r="AJ1021" s="19">
        <f t="shared" ca="1" si="356"/>
        <v>7.4690000000000005E-5</v>
      </c>
      <c r="AK1021" s="6">
        <f t="shared" si="356"/>
        <v>1.03</v>
      </c>
      <c r="AL1021" s="113">
        <f t="shared" si="357"/>
        <v>44317</v>
      </c>
      <c r="AM1021" s="19">
        <f t="shared" ca="1" si="358"/>
        <v>1.08386885</v>
      </c>
      <c r="AN1021" s="18">
        <f t="shared" ca="1" si="358"/>
        <v>12580.327499999999</v>
      </c>
      <c r="AO1021" s="12">
        <f t="shared" si="358"/>
        <v>1</v>
      </c>
      <c r="AP1021" s="20">
        <f t="shared" si="358"/>
        <v>1</v>
      </c>
      <c r="AQ1021" s="18">
        <f t="shared" si="358"/>
        <v>150000</v>
      </c>
      <c r="AR1021" s="13" t="str">
        <f t="shared" si="358"/>
        <v>A+J=</v>
      </c>
      <c r="AS1021" s="113">
        <f t="shared" si="358"/>
        <v>44266</v>
      </c>
      <c r="AT1021" s="21"/>
      <c r="AU1021" s="21"/>
      <c r="AV1021" s="45"/>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c r="GI1021" s="21"/>
      <c r="GJ1021" s="21"/>
      <c r="GK1021" s="21"/>
      <c r="GL1021" s="21"/>
      <c r="GM1021" s="21"/>
      <c r="GN1021" s="21"/>
    </row>
    <row r="1022" spans="1:199" x14ac:dyDescent="0.2">
      <c r="A1022" s="140"/>
      <c r="B1022" s="141"/>
      <c r="C1022" s="142"/>
      <c r="D1022" s="143"/>
      <c r="E1022" s="142"/>
      <c r="F1022" s="144"/>
      <c r="G1022" s="145"/>
      <c r="H1022" s="142"/>
      <c r="I1022" s="142"/>
      <c r="J1022" s="142"/>
      <c r="K1022" s="142"/>
      <c r="L1022" s="146"/>
      <c r="M1022" s="147"/>
      <c r="N1022" s="142"/>
      <c r="O1022" s="142"/>
      <c r="P1022" s="148"/>
      <c r="Q1022" s="149"/>
      <c r="R1022" s="12"/>
      <c r="S1022" s="12"/>
      <c r="T1022" s="12"/>
      <c r="U1022" s="12"/>
      <c r="V1022" s="12"/>
      <c r="W1022" s="12"/>
      <c r="X1022" s="12"/>
      <c r="Y1022" s="12"/>
      <c r="Z1022" s="12"/>
      <c r="AA1022" s="12"/>
      <c r="AB1022" s="12"/>
      <c r="AC1022" s="12"/>
      <c r="AD1022" s="12"/>
      <c r="AE1022" s="12"/>
      <c r="AF1022" s="113">
        <f t="shared" si="359"/>
        <v>44318</v>
      </c>
      <c r="AG1022" s="18">
        <f t="shared" ca="1" si="356"/>
        <v>162580.32750000001</v>
      </c>
      <c r="AH1022" s="18">
        <f t="shared" si="356"/>
        <v>150000</v>
      </c>
      <c r="AI1022" s="6">
        <f t="shared" ca="1" si="356"/>
        <v>1.9000000000000006E-2</v>
      </c>
      <c r="AJ1022" s="19">
        <f t="shared" ca="1" si="356"/>
        <v>7.4690000000000005E-5</v>
      </c>
      <c r="AK1022" s="6">
        <f t="shared" si="356"/>
        <v>1.03</v>
      </c>
      <c r="AL1022" s="113">
        <f t="shared" si="357"/>
        <v>44318</v>
      </c>
      <c r="AM1022" s="19">
        <f t="shared" ca="1" si="358"/>
        <v>1.08386885</v>
      </c>
      <c r="AN1022" s="18">
        <f t="shared" ca="1" si="358"/>
        <v>12580.327499999999</v>
      </c>
      <c r="AO1022" s="12">
        <f t="shared" si="358"/>
        <v>1</v>
      </c>
      <c r="AP1022" s="20">
        <f t="shared" si="358"/>
        <v>1</v>
      </c>
      <c r="AQ1022" s="18">
        <f t="shared" si="358"/>
        <v>150000</v>
      </c>
      <c r="AR1022" s="13" t="str">
        <f t="shared" si="358"/>
        <v>A+J=</v>
      </c>
      <c r="AS1022" s="113">
        <f t="shared" si="358"/>
        <v>44266</v>
      </c>
      <c r="AT1022" s="21"/>
      <c r="AU1022" s="21"/>
      <c r="AV1022" s="45"/>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c r="GI1022" s="21"/>
      <c r="GJ1022" s="21"/>
      <c r="GK1022" s="21"/>
      <c r="GL1022" s="21"/>
      <c r="GM1022" s="21"/>
      <c r="GN1022" s="21"/>
    </row>
    <row r="1023" spans="1:199" x14ac:dyDescent="0.2">
      <c r="A1023" s="140"/>
      <c r="B1023" s="141"/>
      <c r="C1023" s="142"/>
      <c r="D1023" s="143"/>
      <c r="E1023" s="142"/>
      <c r="F1023" s="144"/>
      <c r="G1023" s="145"/>
      <c r="H1023" s="142"/>
      <c r="I1023" s="142"/>
      <c r="J1023" s="142"/>
      <c r="K1023" s="142"/>
      <c r="L1023" s="146"/>
      <c r="M1023" s="147"/>
      <c r="N1023" s="142"/>
      <c r="O1023" s="142"/>
      <c r="P1023" s="148"/>
      <c r="Q1023" s="149"/>
      <c r="R1023" s="12"/>
      <c r="S1023" s="12"/>
      <c r="T1023" s="12"/>
      <c r="U1023" s="12"/>
      <c r="V1023" s="12"/>
      <c r="W1023" s="12"/>
      <c r="X1023" s="12"/>
      <c r="Y1023" s="12"/>
      <c r="Z1023" s="12"/>
      <c r="AA1023" s="12"/>
      <c r="AB1023" s="12"/>
      <c r="AC1023" s="12"/>
      <c r="AD1023" s="12"/>
      <c r="AE1023" s="12"/>
      <c r="AF1023" s="113">
        <f t="shared" si="359"/>
        <v>44319</v>
      </c>
      <c r="AG1023" s="18">
        <f t="shared" ca="1" si="356"/>
        <v>162580.32750000001</v>
      </c>
      <c r="AH1023" s="18">
        <f t="shared" si="356"/>
        <v>150000</v>
      </c>
      <c r="AI1023" s="6">
        <f t="shared" ca="1" si="356"/>
        <v>1.9000000000000006E-2</v>
      </c>
      <c r="AJ1023" s="19">
        <f t="shared" ca="1" si="356"/>
        <v>7.4690000000000005E-5</v>
      </c>
      <c r="AK1023" s="6">
        <f t="shared" si="356"/>
        <v>1.03</v>
      </c>
      <c r="AL1023" s="113">
        <f t="shared" si="357"/>
        <v>44319</v>
      </c>
      <c r="AM1023" s="19">
        <f t="shared" ca="1" si="358"/>
        <v>1.08386885</v>
      </c>
      <c r="AN1023" s="18">
        <f t="shared" ca="1" si="358"/>
        <v>12580.327499999999</v>
      </c>
      <c r="AO1023" s="12">
        <f t="shared" si="358"/>
        <v>1</v>
      </c>
      <c r="AP1023" s="20">
        <f t="shared" si="358"/>
        <v>1</v>
      </c>
      <c r="AQ1023" s="18">
        <f t="shared" si="358"/>
        <v>150000</v>
      </c>
      <c r="AR1023" s="13" t="str">
        <f t="shared" si="358"/>
        <v>A+J=</v>
      </c>
      <c r="AS1023" s="113">
        <f t="shared" si="358"/>
        <v>44266</v>
      </c>
      <c r="AT1023" s="21"/>
      <c r="AU1023" s="21"/>
      <c r="AV1023" s="45"/>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c r="GI1023" s="21"/>
      <c r="GJ1023" s="21"/>
      <c r="GK1023" s="21"/>
      <c r="GL1023" s="21"/>
      <c r="GM1023" s="21"/>
      <c r="GN1023" s="21"/>
    </row>
    <row r="1024" spans="1:199" x14ac:dyDescent="0.2">
      <c r="A1024" s="140"/>
      <c r="B1024" s="141"/>
      <c r="C1024" s="142"/>
      <c r="D1024" s="143"/>
      <c r="E1024" s="142"/>
      <c r="F1024" s="144"/>
      <c r="G1024" s="145"/>
      <c r="H1024" s="142"/>
      <c r="I1024" s="142"/>
      <c r="J1024" s="142"/>
      <c r="K1024" s="142"/>
      <c r="L1024" s="146"/>
      <c r="M1024" s="147"/>
      <c r="N1024" s="142"/>
      <c r="O1024" s="142"/>
      <c r="P1024" s="148"/>
      <c r="Q1024" s="149"/>
      <c r="R1024" s="12"/>
      <c r="S1024" s="12"/>
      <c r="T1024" s="12"/>
      <c r="U1024" s="12"/>
      <c r="V1024" s="12"/>
      <c r="W1024" s="12"/>
      <c r="X1024" s="12"/>
      <c r="Y1024" s="12"/>
      <c r="Z1024" s="12"/>
      <c r="AA1024" s="12"/>
      <c r="AB1024" s="12"/>
      <c r="AC1024" s="12"/>
      <c r="AD1024" s="12"/>
      <c r="AE1024" s="12"/>
      <c r="AF1024" s="113">
        <f t="shared" si="359"/>
        <v>44320</v>
      </c>
      <c r="AG1024" s="18">
        <f t="shared" ca="1" si="356"/>
        <v>162580.32750000001</v>
      </c>
      <c r="AH1024" s="18">
        <f t="shared" si="356"/>
        <v>150000</v>
      </c>
      <c r="AI1024" s="6">
        <f t="shared" ca="1" si="356"/>
        <v>1.9000000000000006E-2</v>
      </c>
      <c r="AJ1024" s="19">
        <f t="shared" ca="1" si="356"/>
        <v>7.4690000000000005E-5</v>
      </c>
      <c r="AK1024" s="6">
        <f t="shared" si="356"/>
        <v>1.03</v>
      </c>
      <c r="AL1024" s="113">
        <f t="shared" si="357"/>
        <v>44320</v>
      </c>
      <c r="AM1024" s="19">
        <f t="shared" ca="1" si="358"/>
        <v>1.08386885</v>
      </c>
      <c r="AN1024" s="18">
        <f t="shared" ca="1" si="358"/>
        <v>12580.327499999999</v>
      </c>
      <c r="AO1024" s="12">
        <f t="shared" si="358"/>
        <v>1</v>
      </c>
      <c r="AP1024" s="20">
        <f t="shared" si="358"/>
        <v>1</v>
      </c>
      <c r="AQ1024" s="18">
        <f t="shared" si="358"/>
        <v>150000</v>
      </c>
      <c r="AR1024" s="13" t="str">
        <f t="shared" si="358"/>
        <v>A+J=</v>
      </c>
      <c r="AS1024" s="113">
        <f t="shared" si="358"/>
        <v>44266</v>
      </c>
      <c r="AT1024" s="21"/>
      <c r="AU1024" s="21"/>
      <c r="AV1024" s="45"/>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c r="GI1024" s="21"/>
      <c r="GJ1024" s="21"/>
      <c r="GK1024" s="21"/>
      <c r="GL1024" s="21"/>
      <c r="GM1024" s="21"/>
      <c r="GN1024" s="21"/>
    </row>
    <row r="1025" spans="1:196" x14ac:dyDescent="0.2">
      <c r="A1025" s="140"/>
      <c r="B1025" s="141"/>
      <c r="C1025" s="142"/>
      <c r="D1025" s="143"/>
      <c r="E1025" s="142"/>
      <c r="F1025" s="144"/>
      <c r="G1025" s="145"/>
      <c r="H1025" s="142"/>
      <c r="I1025" s="142"/>
      <c r="J1025" s="142"/>
      <c r="K1025" s="142"/>
      <c r="L1025" s="146"/>
      <c r="M1025" s="147"/>
      <c r="N1025" s="142"/>
      <c r="O1025" s="142"/>
      <c r="P1025" s="148"/>
      <c r="Q1025" s="149"/>
      <c r="R1025" s="12"/>
      <c r="S1025" s="12"/>
      <c r="T1025" s="12"/>
      <c r="U1025" s="12"/>
      <c r="V1025" s="12"/>
      <c r="W1025" s="12"/>
      <c r="X1025" s="12"/>
      <c r="Y1025" s="12"/>
      <c r="Z1025" s="12"/>
      <c r="AA1025" s="12"/>
      <c r="AB1025" s="12"/>
      <c r="AC1025" s="12"/>
      <c r="AD1025" s="12"/>
      <c r="AE1025" s="12"/>
      <c r="AF1025" s="113">
        <f t="shared" si="359"/>
        <v>44321</v>
      </c>
      <c r="AG1025" s="18">
        <f t="shared" ref="AG1025:AK1038" ca="1" si="360">VLOOKUP($AF1025,$A$10:$Q$3625,(AG$1)+1)</f>
        <v>162580.32750000001</v>
      </c>
      <c r="AH1025" s="18">
        <f t="shared" si="360"/>
        <v>150000</v>
      </c>
      <c r="AI1025" s="6">
        <f t="shared" ca="1" si="360"/>
        <v>1.9000000000000006E-2</v>
      </c>
      <c r="AJ1025" s="19">
        <f t="shared" ca="1" si="360"/>
        <v>7.4690000000000005E-5</v>
      </c>
      <c r="AK1025" s="6">
        <f t="shared" si="360"/>
        <v>1.03</v>
      </c>
      <c r="AL1025" s="113">
        <f t="shared" si="357"/>
        <v>44321</v>
      </c>
      <c r="AM1025" s="19">
        <f t="shared" ref="AM1025:AS1038" ca="1" si="361">VLOOKUP($AF1025,$A$10:$Q$3625,(AM$1)+1)</f>
        <v>1.08386885</v>
      </c>
      <c r="AN1025" s="18">
        <f t="shared" ca="1" si="361"/>
        <v>12580.327499999999</v>
      </c>
      <c r="AO1025" s="12">
        <f t="shared" si="361"/>
        <v>1</v>
      </c>
      <c r="AP1025" s="20">
        <f t="shared" si="361"/>
        <v>1</v>
      </c>
      <c r="AQ1025" s="18">
        <f t="shared" si="361"/>
        <v>150000</v>
      </c>
      <c r="AR1025" s="13" t="str">
        <f t="shared" si="361"/>
        <v>A+J=</v>
      </c>
      <c r="AS1025" s="113">
        <f t="shared" si="361"/>
        <v>44266</v>
      </c>
      <c r="AT1025" s="21"/>
      <c r="AU1025" s="21"/>
      <c r="AV1025" s="45"/>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c r="GI1025" s="21"/>
      <c r="GJ1025" s="21"/>
      <c r="GK1025" s="21"/>
      <c r="GL1025" s="21"/>
      <c r="GM1025" s="21"/>
      <c r="GN1025" s="21"/>
    </row>
    <row r="1026" spans="1:196" x14ac:dyDescent="0.2">
      <c r="A1026" s="140"/>
      <c r="B1026" s="141"/>
      <c r="C1026" s="142"/>
      <c r="D1026" s="143"/>
      <c r="E1026" s="142"/>
      <c r="F1026" s="144"/>
      <c r="G1026" s="145"/>
      <c r="H1026" s="142"/>
      <c r="I1026" s="142"/>
      <c r="J1026" s="142"/>
      <c r="K1026" s="142"/>
      <c r="L1026" s="146"/>
      <c r="M1026" s="147"/>
      <c r="N1026" s="142"/>
      <c r="O1026" s="142"/>
      <c r="P1026" s="148"/>
      <c r="Q1026" s="149"/>
      <c r="R1026" s="12"/>
      <c r="S1026" s="12"/>
      <c r="T1026" s="12"/>
      <c r="U1026" s="12"/>
      <c r="V1026" s="12"/>
      <c r="W1026" s="12"/>
      <c r="X1026" s="12"/>
      <c r="Y1026" s="12"/>
      <c r="Z1026" s="12"/>
      <c r="AA1026" s="12"/>
      <c r="AB1026" s="12"/>
      <c r="AC1026" s="12"/>
      <c r="AD1026" s="12"/>
      <c r="AE1026" s="12"/>
      <c r="AF1026" s="113">
        <f t="shared" si="359"/>
        <v>44322</v>
      </c>
      <c r="AG1026" s="18">
        <f t="shared" ca="1" si="360"/>
        <v>162580.32750000001</v>
      </c>
      <c r="AH1026" s="18">
        <f t="shared" si="360"/>
        <v>150000</v>
      </c>
      <c r="AI1026" s="6">
        <f t="shared" ca="1" si="360"/>
        <v>1.9000000000000006E-2</v>
      </c>
      <c r="AJ1026" s="19">
        <f t="shared" ca="1" si="360"/>
        <v>7.4690000000000005E-5</v>
      </c>
      <c r="AK1026" s="6">
        <f t="shared" si="360"/>
        <v>1.03</v>
      </c>
      <c r="AL1026" s="113">
        <f t="shared" si="357"/>
        <v>44322</v>
      </c>
      <c r="AM1026" s="19">
        <f t="shared" ca="1" si="361"/>
        <v>1.08386885</v>
      </c>
      <c r="AN1026" s="18">
        <f t="shared" ca="1" si="361"/>
        <v>12580.327499999999</v>
      </c>
      <c r="AO1026" s="12">
        <f t="shared" si="361"/>
        <v>1</v>
      </c>
      <c r="AP1026" s="20">
        <f t="shared" si="361"/>
        <v>1</v>
      </c>
      <c r="AQ1026" s="18">
        <f t="shared" si="361"/>
        <v>150000</v>
      </c>
      <c r="AR1026" s="13" t="str">
        <f t="shared" si="361"/>
        <v>A+J=</v>
      </c>
      <c r="AS1026" s="113">
        <f t="shared" si="361"/>
        <v>44266</v>
      </c>
      <c r="AT1026" s="21"/>
      <c r="AU1026" s="21"/>
      <c r="AV1026" s="45"/>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c r="GI1026" s="21"/>
      <c r="GJ1026" s="21"/>
      <c r="GK1026" s="21"/>
      <c r="GL1026" s="21"/>
      <c r="GM1026" s="21"/>
      <c r="GN1026" s="21"/>
    </row>
    <row r="1027" spans="1:196" x14ac:dyDescent="0.2">
      <c r="A1027" s="140"/>
      <c r="B1027" s="141"/>
      <c r="C1027" s="142"/>
      <c r="D1027" s="143"/>
      <c r="E1027" s="142"/>
      <c r="F1027" s="144"/>
      <c r="G1027" s="145"/>
      <c r="H1027" s="142"/>
      <c r="I1027" s="142"/>
      <c r="J1027" s="142"/>
      <c r="K1027" s="142"/>
      <c r="L1027" s="146"/>
      <c r="M1027" s="147"/>
      <c r="N1027" s="142"/>
      <c r="O1027" s="142"/>
      <c r="P1027" s="148"/>
      <c r="Q1027" s="149"/>
      <c r="R1027" s="12"/>
      <c r="S1027" s="12"/>
      <c r="T1027" s="12"/>
      <c r="U1027" s="12"/>
      <c r="V1027" s="12"/>
      <c r="W1027" s="12"/>
      <c r="X1027" s="12"/>
      <c r="Y1027" s="12"/>
      <c r="Z1027" s="12"/>
      <c r="AA1027" s="12"/>
      <c r="AB1027" s="12"/>
      <c r="AC1027" s="12"/>
      <c r="AD1027" s="12"/>
      <c r="AE1027" s="12"/>
      <c r="AF1027" s="113">
        <f t="shared" si="359"/>
        <v>44323</v>
      </c>
      <c r="AG1027" s="18">
        <f t="shared" ca="1" si="360"/>
        <v>162580.32750000001</v>
      </c>
      <c r="AH1027" s="18">
        <f t="shared" si="360"/>
        <v>150000</v>
      </c>
      <c r="AI1027" s="6">
        <f t="shared" ca="1" si="360"/>
        <v>1.9000000000000006E-2</v>
      </c>
      <c r="AJ1027" s="19">
        <f t="shared" ca="1" si="360"/>
        <v>7.4690000000000005E-5</v>
      </c>
      <c r="AK1027" s="6">
        <f t="shared" si="360"/>
        <v>1.03</v>
      </c>
      <c r="AL1027" s="113">
        <f t="shared" si="357"/>
        <v>44323</v>
      </c>
      <c r="AM1027" s="19">
        <f t="shared" ca="1" si="361"/>
        <v>1.08386885</v>
      </c>
      <c r="AN1027" s="18">
        <f t="shared" ca="1" si="361"/>
        <v>12580.327499999999</v>
      </c>
      <c r="AO1027" s="12">
        <f t="shared" si="361"/>
        <v>1</v>
      </c>
      <c r="AP1027" s="20">
        <f t="shared" si="361"/>
        <v>1</v>
      </c>
      <c r="AQ1027" s="18">
        <f t="shared" si="361"/>
        <v>150000</v>
      </c>
      <c r="AR1027" s="13" t="str">
        <f t="shared" si="361"/>
        <v>A+J=</v>
      </c>
      <c r="AS1027" s="113">
        <f t="shared" si="361"/>
        <v>44266</v>
      </c>
      <c r="AT1027" s="21"/>
      <c r="AU1027" s="21"/>
      <c r="AV1027" s="45"/>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c r="GI1027" s="21"/>
      <c r="GJ1027" s="21"/>
      <c r="GK1027" s="21"/>
      <c r="GL1027" s="21"/>
      <c r="GM1027" s="21"/>
      <c r="GN1027" s="21"/>
    </row>
    <row r="1028" spans="1:196" x14ac:dyDescent="0.2">
      <c r="A1028" s="140"/>
      <c r="B1028" s="141"/>
      <c r="C1028" s="142"/>
      <c r="D1028" s="143"/>
      <c r="E1028" s="142"/>
      <c r="F1028" s="144"/>
      <c r="G1028" s="145"/>
      <c r="H1028" s="142"/>
      <c r="I1028" s="142"/>
      <c r="J1028" s="142"/>
      <c r="K1028" s="142"/>
      <c r="L1028" s="146"/>
      <c r="M1028" s="147"/>
      <c r="N1028" s="142"/>
      <c r="O1028" s="142"/>
      <c r="P1028" s="148"/>
      <c r="Q1028" s="149"/>
      <c r="R1028" s="12"/>
      <c r="S1028" s="12"/>
      <c r="T1028" s="12"/>
      <c r="U1028" s="12"/>
      <c r="V1028" s="12"/>
      <c r="W1028" s="12"/>
      <c r="X1028" s="12"/>
      <c r="Y1028" s="12"/>
      <c r="Z1028" s="12"/>
      <c r="AA1028" s="12"/>
      <c r="AB1028" s="12"/>
      <c r="AC1028" s="12"/>
      <c r="AD1028" s="12"/>
      <c r="AE1028" s="12"/>
      <c r="AF1028" s="113">
        <f t="shared" si="359"/>
        <v>44324</v>
      </c>
      <c r="AG1028" s="18">
        <f t="shared" ca="1" si="360"/>
        <v>162580.32750000001</v>
      </c>
      <c r="AH1028" s="18">
        <f t="shared" si="360"/>
        <v>150000</v>
      </c>
      <c r="AI1028" s="6">
        <f t="shared" ca="1" si="360"/>
        <v>1.9000000000000006E-2</v>
      </c>
      <c r="AJ1028" s="19">
        <f t="shared" ca="1" si="360"/>
        <v>7.4690000000000005E-5</v>
      </c>
      <c r="AK1028" s="6">
        <f t="shared" si="360"/>
        <v>1.03</v>
      </c>
      <c r="AL1028" s="113">
        <f t="shared" si="357"/>
        <v>44324</v>
      </c>
      <c r="AM1028" s="19">
        <f t="shared" ca="1" si="361"/>
        <v>1.08386885</v>
      </c>
      <c r="AN1028" s="18">
        <f t="shared" ca="1" si="361"/>
        <v>12580.327499999999</v>
      </c>
      <c r="AO1028" s="12">
        <f t="shared" si="361"/>
        <v>1</v>
      </c>
      <c r="AP1028" s="20">
        <f t="shared" si="361"/>
        <v>1</v>
      </c>
      <c r="AQ1028" s="18">
        <f t="shared" si="361"/>
        <v>150000</v>
      </c>
      <c r="AR1028" s="13" t="str">
        <f t="shared" si="361"/>
        <v>A+J=</v>
      </c>
      <c r="AS1028" s="113">
        <f t="shared" si="361"/>
        <v>44266</v>
      </c>
      <c r="AT1028" s="21"/>
      <c r="AU1028" s="21"/>
      <c r="AV1028" s="45"/>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c r="GI1028" s="21"/>
      <c r="GJ1028" s="21"/>
      <c r="GK1028" s="21"/>
      <c r="GL1028" s="21"/>
      <c r="GM1028" s="21"/>
      <c r="GN1028" s="21"/>
    </row>
    <row r="1029" spans="1:196" x14ac:dyDescent="0.2">
      <c r="A1029" s="140"/>
      <c r="B1029" s="141"/>
      <c r="C1029" s="142"/>
      <c r="D1029" s="143"/>
      <c r="E1029" s="142"/>
      <c r="F1029" s="144"/>
      <c r="G1029" s="145"/>
      <c r="H1029" s="142"/>
      <c r="I1029" s="142"/>
      <c r="J1029" s="142"/>
      <c r="K1029" s="142"/>
      <c r="L1029" s="146"/>
      <c r="M1029" s="147"/>
      <c r="N1029" s="142"/>
      <c r="O1029" s="142"/>
      <c r="P1029" s="148"/>
      <c r="Q1029" s="149"/>
      <c r="R1029" s="12"/>
      <c r="S1029" s="12"/>
      <c r="T1029" s="12"/>
      <c r="U1029" s="12"/>
      <c r="V1029" s="12"/>
      <c r="W1029" s="12"/>
      <c r="X1029" s="12"/>
      <c r="Y1029" s="12"/>
      <c r="Z1029" s="12"/>
      <c r="AA1029" s="12"/>
      <c r="AB1029" s="12"/>
      <c r="AC1029" s="12"/>
      <c r="AD1029" s="12"/>
      <c r="AE1029" s="12"/>
      <c r="AF1029" s="113">
        <f t="shared" si="359"/>
        <v>44325</v>
      </c>
      <c r="AG1029" s="18">
        <f t="shared" ca="1" si="360"/>
        <v>162580.32750000001</v>
      </c>
      <c r="AH1029" s="18">
        <f t="shared" si="360"/>
        <v>150000</v>
      </c>
      <c r="AI1029" s="6">
        <f t="shared" ca="1" si="360"/>
        <v>1.9000000000000006E-2</v>
      </c>
      <c r="AJ1029" s="19">
        <f t="shared" ca="1" si="360"/>
        <v>7.4690000000000005E-5</v>
      </c>
      <c r="AK1029" s="6">
        <f t="shared" si="360"/>
        <v>1.03</v>
      </c>
      <c r="AL1029" s="113">
        <f t="shared" si="357"/>
        <v>44325</v>
      </c>
      <c r="AM1029" s="19">
        <f t="shared" ca="1" si="361"/>
        <v>1.08386885</v>
      </c>
      <c r="AN1029" s="18">
        <f t="shared" ca="1" si="361"/>
        <v>12580.327499999999</v>
      </c>
      <c r="AO1029" s="12">
        <f t="shared" si="361"/>
        <v>1</v>
      </c>
      <c r="AP1029" s="20">
        <f t="shared" si="361"/>
        <v>1</v>
      </c>
      <c r="AQ1029" s="18">
        <f t="shared" si="361"/>
        <v>150000</v>
      </c>
      <c r="AR1029" s="13" t="str">
        <f t="shared" si="361"/>
        <v>A+J=</v>
      </c>
      <c r="AS1029" s="113">
        <f t="shared" si="361"/>
        <v>44266</v>
      </c>
      <c r="AT1029" s="21"/>
      <c r="AU1029" s="21"/>
      <c r="AV1029" s="45"/>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c r="GI1029" s="21"/>
      <c r="GJ1029" s="21"/>
      <c r="GK1029" s="21"/>
      <c r="GL1029" s="21"/>
      <c r="GM1029" s="21"/>
      <c r="GN1029" s="21"/>
    </row>
    <row r="1030" spans="1:196" x14ac:dyDescent="0.2">
      <c r="A1030" s="140"/>
      <c r="B1030" s="141"/>
      <c r="C1030" s="142"/>
      <c r="D1030" s="143"/>
      <c r="E1030" s="142"/>
      <c r="F1030" s="144"/>
      <c r="G1030" s="145"/>
      <c r="H1030" s="142"/>
      <c r="I1030" s="142"/>
      <c r="J1030" s="142"/>
      <c r="K1030" s="142"/>
      <c r="L1030" s="146"/>
      <c r="M1030" s="147"/>
      <c r="N1030" s="142"/>
      <c r="O1030" s="142"/>
      <c r="P1030" s="148"/>
      <c r="Q1030" s="149"/>
      <c r="R1030" s="12"/>
      <c r="S1030" s="12"/>
      <c r="T1030" s="12"/>
      <c r="U1030" s="12"/>
      <c r="V1030" s="12"/>
      <c r="W1030" s="12"/>
      <c r="X1030" s="12"/>
      <c r="Y1030" s="12"/>
      <c r="Z1030" s="12"/>
      <c r="AA1030" s="12"/>
      <c r="AB1030" s="12"/>
      <c r="AC1030" s="12"/>
      <c r="AD1030" s="12"/>
      <c r="AE1030" s="12"/>
      <c r="AF1030" s="113">
        <f t="shared" si="359"/>
        <v>44326</v>
      </c>
      <c r="AG1030" s="18">
        <f t="shared" ca="1" si="360"/>
        <v>162580.32750000001</v>
      </c>
      <c r="AH1030" s="18">
        <f t="shared" si="360"/>
        <v>150000</v>
      </c>
      <c r="AI1030" s="6">
        <f t="shared" ca="1" si="360"/>
        <v>1.9000000000000006E-2</v>
      </c>
      <c r="AJ1030" s="19">
        <f t="shared" ca="1" si="360"/>
        <v>7.4690000000000005E-5</v>
      </c>
      <c r="AK1030" s="6">
        <f t="shared" si="360"/>
        <v>1.03</v>
      </c>
      <c r="AL1030" s="113">
        <f t="shared" si="357"/>
        <v>44326</v>
      </c>
      <c r="AM1030" s="19">
        <f t="shared" ca="1" si="361"/>
        <v>1.08386885</v>
      </c>
      <c r="AN1030" s="18">
        <f t="shared" ca="1" si="361"/>
        <v>12580.327499999999</v>
      </c>
      <c r="AO1030" s="12">
        <f t="shared" si="361"/>
        <v>1</v>
      </c>
      <c r="AP1030" s="20">
        <f t="shared" si="361"/>
        <v>1</v>
      </c>
      <c r="AQ1030" s="18">
        <f t="shared" si="361"/>
        <v>150000</v>
      </c>
      <c r="AR1030" s="13" t="str">
        <f t="shared" si="361"/>
        <v>A+J=</v>
      </c>
      <c r="AS1030" s="113">
        <f t="shared" si="361"/>
        <v>44266</v>
      </c>
      <c r="AT1030" s="21"/>
      <c r="AU1030" s="21"/>
      <c r="AV1030" s="45"/>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c r="GI1030" s="21"/>
      <c r="GJ1030" s="21"/>
      <c r="GK1030" s="21"/>
      <c r="GL1030" s="21"/>
      <c r="GM1030" s="21"/>
      <c r="GN1030" s="21"/>
    </row>
    <row r="1031" spans="1:196" x14ac:dyDescent="0.2">
      <c r="A1031" s="140"/>
      <c r="B1031" s="141"/>
      <c r="C1031" s="142"/>
      <c r="D1031" s="143"/>
      <c r="E1031" s="142"/>
      <c r="F1031" s="144"/>
      <c r="G1031" s="145"/>
      <c r="H1031" s="142"/>
      <c r="I1031" s="142"/>
      <c r="J1031" s="142"/>
      <c r="K1031" s="142"/>
      <c r="L1031" s="146"/>
      <c r="M1031" s="147"/>
      <c r="N1031" s="142"/>
      <c r="O1031" s="142"/>
      <c r="P1031" s="148"/>
      <c r="Q1031" s="149"/>
      <c r="R1031" s="12"/>
      <c r="S1031" s="12"/>
      <c r="T1031" s="12"/>
      <c r="U1031" s="12"/>
      <c r="V1031" s="12"/>
      <c r="W1031" s="12"/>
      <c r="X1031" s="12"/>
      <c r="Y1031" s="12"/>
      <c r="Z1031" s="12"/>
      <c r="AA1031" s="12"/>
      <c r="AB1031" s="12"/>
      <c r="AC1031" s="12"/>
      <c r="AD1031" s="12"/>
      <c r="AE1031" s="12"/>
      <c r="AF1031" s="113">
        <f t="shared" si="359"/>
        <v>44327</v>
      </c>
      <c r="AG1031" s="18">
        <f t="shared" ca="1" si="360"/>
        <v>162580.32750000001</v>
      </c>
      <c r="AH1031" s="18">
        <f t="shared" si="360"/>
        <v>150000</v>
      </c>
      <c r="AI1031" s="6">
        <f t="shared" ca="1" si="360"/>
        <v>1.9000000000000006E-2</v>
      </c>
      <c r="AJ1031" s="19">
        <f t="shared" ca="1" si="360"/>
        <v>7.4690000000000005E-5</v>
      </c>
      <c r="AK1031" s="6">
        <f t="shared" si="360"/>
        <v>1.03</v>
      </c>
      <c r="AL1031" s="113">
        <f t="shared" si="357"/>
        <v>44327</v>
      </c>
      <c r="AM1031" s="19">
        <f t="shared" ca="1" si="361"/>
        <v>1.08386885</v>
      </c>
      <c r="AN1031" s="18">
        <f t="shared" ca="1" si="361"/>
        <v>12580.327499999999</v>
      </c>
      <c r="AO1031" s="12">
        <f t="shared" si="361"/>
        <v>1</v>
      </c>
      <c r="AP1031" s="20">
        <f t="shared" si="361"/>
        <v>1</v>
      </c>
      <c r="AQ1031" s="18">
        <f t="shared" si="361"/>
        <v>150000</v>
      </c>
      <c r="AR1031" s="13" t="str">
        <f t="shared" si="361"/>
        <v>A+J=</v>
      </c>
      <c r="AS1031" s="113">
        <f t="shared" si="361"/>
        <v>44266</v>
      </c>
      <c r="AT1031" s="21"/>
      <c r="AU1031" s="21"/>
      <c r="AV1031" s="45"/>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c r="GI1031" s="21"/>
      <c r="GJ1031" s="21"/>
      <c r="GK1031" s="21"/>
      <c r="GL1031" s="21"/>
      <c r="GM1031" s="21"/>
      <c r="GN1031" s="21"/>
    </row>
    <row r="1032" spans="1:196" x14ac:dyDescent="0.2">
      <c r="A1032" s="140"/>
      <c r="B1032" s="141"/>
      <c r="C1032" s="142"/>
      <c r="D1032" s="143"/>
      <c r="E1032" s="142"/>
      <c r="F1032" s="144"/>
      <c r="G1032" s="145"/>
      <c r="H1032" s="142"/>
      <c r="I1032" s="142"/>
      <c r="J1032" s="142"/>
      <c r="K1032" s="142"/>
      <c r="L1032" s="146"/>
      <c r="M1032" s="147"/>
      <c r="N1032" s="142"/>
      <c r="O1032" s="142"/>
      <c r="P1032" s="148"/>
      <c r="Q1032" s="149"/>
      <c r="R1032" s="12"/>
      <c r="S1032" s="12"/>
      <c r="T1032" s="12"/>
      <c r="U1032" s="12"/>
      <c r="V1032" s="12"/>
      <c r="W1032" s="12"/>
      <c r="X1032" s="12"/>
      <c r="Y1032" s="12"/>
      <c r="Z1032" s="12"/>
      <c r="AA1032" s="12"/>
      <c r="AB1032" s="12"/>
      <c r="AC1032" s="12"/>
      <c r="AD1032" s="12"/>
      <c r="AE1032" s="12"/>
      <c r="AF1032" s="113">
        <f t="shared" si="359"/>
        <v>44328</v>
      </c>
      <c r="AG1032" s="18">
        <f t="shared" ca="1" si="360"/>
        <v>162580.32750000001</v>
      </c>
      <c r="AH1032" s="18">
        <f t="shared" si="360"/>
        <v>150000</v>
      </c>
      <c r="AI1032" s="6">
        <f t="shared" ca="1" si="360"/>
        <v>1.9000000000000006E-2</v>
      </c>
      <c r="AJ1032" s="19">
        <f t="shared" ca="1" si="360"/>
        <v>7.4690000000000005E-5</v>
      </c>
      <c r="AK1032" s="6">
        <f t="shared" si="360"/>
        <v>1.03</v>
      </c>
      <c r="AL1032" s="113">
        <f t="shared" si="357"/>
        <v>44328</v>
      </c>
      <c r="AM1032" s="19">
        <f t="shared" ca="1" si="361"/>
        <v>1.08386885</v>
      </c>
      <c r="AN1032" s="18">
        <f t="shared" ca="1" si="361"/>
        <v>12580.327499999999</v>
      </c>
      <c r="AO1032" s="12">
        <f t="shared" si="361"/>
        <v>1</v>
      </c>
      <c r="AP1032" s="20">
        <f t="shared" si="361"/>
        <v>1</v>
      </c>
      <c r="AQ1032" s="18">
        <f t="shared" si="361"/>
        <v>150000</v>
      </c>
      <c r="AR1032" s="13" t="str">
        <f t="shared" si="361"/>
        <v>A+J=</v>
      </c>
      <c r="AS1032" s="113">
        <f t="shared" si="361"/>
        <v>44266</v>
      </c>
      <c r="AT1032" s="21"/>
      <c r="AU1032" s="21"/>
      <c r="AV1032" s="45"/>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c r="GI1032" s="21"/>
      <c r="GJ1032" s="21"/>
      <c r="GK1032" s="21"/>
      <c r="GL1032" s="21"/>
      <c r="GM1032" s="21"/>
      <c r="GN1032" s="21"/>
    </row>
    <row r="1033" spans="1:196" x14ac:dyDescent="0.2">
      <c r="A1033" s="140"/>
      <c r="B1033" s="141"/>
      <c r="C1033" s="142"/>
      <c r="D1033" s="143"/>
      <c r="E1033" s="142"/>
      <c r="F1033" s="144"/>
      <c r="G1033" s="145"/>
      <c r="H1033" s="142"/>
      <c r="I1033" s="142"/>
      <c r="J1033" s="142"/>
      <c r="K1033" s="142"/>
      <c r="L1033" s="146"/>
      <c r="M1033" s="147"/>
      <c r="N1033" s="142"/>
      <c r="O1033" s="142"/>
      <c r="P1033" s="148"/>
      <c r="Q1033" s="149"/>
      <c r="R1033" s="12"/>
      <c r="S1033" s="12"/>
      <c r="T1033" s="12"/>
      <c r="U1033" s="12"/>
      <c r="V1033" s="12"/>
      <c r="W1033" s="12"/>
      <c r="X1033" s="12"/>
      <c r="Y1033" s="12"/>
      <c r="Z1033" s="12"/>
      <c r="AA1033" s="12"/>
      <c r="AB1033" s="12"/>
      <c r="AC1033" s="12"/>
      <c r="AD1033" s="12"/>
      <c r="AE1033" s="12"/>
      <c r="AF1033" s="113">
        <f t="shared" si="359"/>
        <v>44329</v>
      </c>
      <c r="AG1033" s="18">
        <f t="shared" ca="1" si="360"/>
        <v>162580.32750000001</v>
      </c>
      <c r="AH1033" s="18">
        <f t="shared" si="360"/>
        <v>150000</v>
      </c>
      <c r="AI1033" s="6">
        <f t="shared" ca="1" si="360"/>
        <v>1.9000000000000006E-2</v>
      </c>
      <c r="AJ1033" s="19">
        <f t="shared" ca="1" si="360"/>
        <v>7.4690000000000005E-5</v>
      </c>
      <c r="AK1033" s="6">
        <f t="shared" si="360"/>
        <v>1.03</v>
      </c>
      <c r="AL1033" s="113">
        <f t="shared" si="357"/>
        <v>44329</v>
      </c>
      <c r="AM1033" s="19">
        <f t="shared" ca="1" si="361"/>
        <v>1.08386885</v>
      </c>
      <c r="AN1033" s="18">
        <f t="shared" ca="1" si="361"/>
        <v>12580.327499999999</v>
      </c>
      <c r="AO1033" s="12">
        <f t="shared" si="361"/>
        <v>1</v>
      </c>
      <c r="AP1033" s="20">
        <f t="shared" si="361"/>
        <v>1</v>
      </c>
      <c r="AQ1033" s="18">
        <f t="shared" si="361"/>
        <v>150000</v>
      </c>
      <c r="AR1033" s="13" t="str">
        <f t="shared" si="361"/>
        <v>A+J=</v>
      </c>
      <c r="AS1033" s="113">
        <f t="shared" si="361"/>
        <v>44266</v>
      </c>
      <c r="AT1033" s="21"/>
      <c r="AU1033" s="21"/>
      <c r="AV1033" s="45"/>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c r="GI1033" s="21"/>
      <c r="GJ1033" s="21"/>
      <c r="GK1033" s="21"/>
      <c r="GL1033" s="21"/>
      <c r="GM1033" s="21"/>
      <c r="GN1033" s="21"/>
    </row>
    <row r="1034" spans="1:196" x14ac:dyDescent="0.2">
      <c r="A1034" s="140"/>
      <c r="B1034" s="141"/>
      <c r="C1034" s="142"/>
      <c r="D1034" s="143"/>
      <c r="E1034" s="142"/>
      <c r="F1034" s="144"/>
      <c r="G1034" s="145"/>
      <c r="H1034" s="142"/>
      <c r="I1034" s="142"/>
      <c r="J1034" s="142"/>
      <c r="K1034" s="142"/>
      <c r="L1034" s="146"/>
      <c r="M1034" s="147"/>
      <c r="N1034" s="142"/>
      <c r="O1034" s="142"/>
      <c r="P1034" s="148"/>
      <c r="Q1034" s="149"/>
      <c r="R1034" s="12"/>
      <c r="S1034" s="12"/>
      <c r="T1034" s="12"/>
      <c r="U1034" s="12"/>
      <c r="V1034" s="12"/>
      <c r="W1034" s="12"/>
      <c r="X1034" s="12"/>
      <c r="Y1034" s="12"/>
      <c r="Z1034" s="12"/>
      <c r="AA1034" s="12"/>
      <c r="AB1034" s="12"/>
      <c r="AC1034" s="12"/>
      <c r="AD1034" s="12"/>
      <c r="AE1034" s="12"/>
      <c r="AF1034" s="113">
        <f t="shared" si="359"/>
        <v>44330</v>
      </c>
      <c r="AG1034" s="18">
        <f t="shared" ca="1" si="360"/>
        <v>162580.32750000001</v>
      </c>
      <c r="AH1034" s="18">
        <f t="shared" si="360"/>
        <v>150000</v>
      </c>
      <c r="AI1034" s="6">
        <f t="shared" ca="1" si="360"/>
        <v>1.9000000000000006E-2</v>
      </c>
      <c r="AJ1034" s="19">
        <f t="shared" ca="1" si="360"/>
        <v>7.4690000000000005E-5</v>
      </c>
      <c r="AK1034" s="6">
        <f t="shared" si="360"/>
        <v>1.03</v>
      </c>
      <c r="AL1034" s="113">
        <f t="shared" si="357"/>
        <v>44330</v>
      </c>
      <c r="AM1034" s="19">
        <f t="shared" ca="1" si="361"/>
        <v>1.08386885</v>
      </c>
      <c r="AN1034" s="18">
        <f t="shared" ca="1" si="361"/>
        <v>12580.327499999999</v>
      </c>
      <c r="AO1034" s="12">
        <f t="shared" si="361"/>
        <v>1</v>
      </c>
      <c r="AP1034" s="20">
        <f t="shared" si="361"/>
        <v>1</v>
      </c>
      <c r="AQ1034" s="18">
        <f t="shared" si="361"/>
        <v>150000</v>
      </c>
      <c r="AR1034" s="13" t="str">
        <f t="shared" si="361"/>
        <v>A+J=</v>
      </c>
      <c r="AS1034" s="113">
        <f t="shared" si="361"/>
        <v>44266</v>
      </c>
      <c r="AT1034" s="21"/>
      <c r="AU1034" s="21"/>
      <c r="AV1034" s="45"/>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c r="GI1034" s="21"/>
      <c r="GJ1034" s="21"/>
      <c r="GK1034" s="21"/>
      <c r="GL1034" s="21"/>
      <c r="GM1034" s="21"/>
      <c r="GN1034" s="21"/>
    </row>
    <row r="1035" spans="1:196" x14ac:dyDescent="0.2">
      <c r="A1035" s="140"/>
      <c r="B1035" s="141"/>
      <c r="C1035" s="142"/>
      <c r="D1035" s="143"/>
      <c r="E1035" s="142"/>
      <c r="F1035" s="144"/>
      <c r="G1035" s="145"/>
      <c r="H1035" s="142"/>
      <c r="I1035" s="142"/>
      <c r="J1035" s="142"/>
      <c r="K1035" s="142"/>
      <c r="L1035" s="146"/>
      <c r="M1035" s="147"/>
      <c r="N1035" s="142"/>
      <c r="O1035" s="142"/>
      <c r="P1035" s="148"/>
      <c r="Q1035" s="149"/>
      <c r="R1035" s="12"/>
      <c r="S1035" s="12"/>
      <c r="T1035" s="12"/>
      <c r="U1035" s="12"/>
      <c r="V1035" s="12"/>
      <c r="W1035" s="12"/>
      <c r="X1035" s="12"/>
      <c r="Y1035" s="12"/>
      <c r="Z1035" s="12"/>
      <c r="AA1035" s="12"/>
      <c r="AB1035" s="12"/>
      <c r="AC1035" s="12"/>
      <c r="AD1035" s="12"/>
      <c r="AE1035" s="12"/>
      <c r="AF1035" s="113">
        <f t="shared" si="359"/>
        <v>44331</v>
      </c>
      <c r="AG1035" s="18">
        <f t="shared" ca="1" si="360"/>
        <v>162580.32750000001</v>
      </c>
      <c r="AH1035" s="18">
        <f t="shared" si="360"/>
        <v>150000</v>
      </c>
      <c r="AI1035" s="6">
        <f t="shared" ca="1" si="360"/>
        <v>1.9000000000000006E-2</v>
      </c>
      <c r="AJ1035" s="19">
        <f t="shared" ca="1" si="360"/>
        <v>7.4690000000000005E-5</v>
      </c>
      <c r="AK1035" s="6">
        <f t="shared" si="360"/>
        <v>1.03</v>
      </c>
      <c r="AL1035" s="113">
        <f t="shared" si="357"/>
        <v>44331</v>
      </c>
      <c r="AM1035" s="19">
        <f t="shared" ca="1" si="361"/>
        <v>1.08386885</v>
      </c>
      <c r="AN1035" s="18">
        <f t="shared" ca="1" si="361"/>
        <v>12580.327499999999</v>
      </c>
      <c r="AO1035" s="12">
        <f t="shared" si="361"/>
        <v>1</v>
      </c>
      <c r="AP1035" s="20">
        <f t="shared" si="361"/>
        <v>1</v>
      </c>
      <c r="AQ1035" s="18">
        <f t="shared" si="361"/>
        <v>150000</v>
      </c>
      <c r="AR1035" s="13" t="str">
        <f t="shared" si="361"/>
        <v>A+J=</v>
      </c>
      <c r="AS1035" s="113">
        <f t="shared" si="361"/>
        <v>44266</v>
      </c>
      <c r="AT1035" s="21"/>
      <c r="AU1035" s="21"/>
      <c r="AV1035" s="45"/>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c r="GI1035" s="21"/>
      <c r="GJ1035" s="21"/>
      <c r="GK1035" s="21"/>
      <c r="GL1035" s="21"/>
      <c r="GM1035" s="21"/>
      <c r="GN1035" s="21"/>
    </row>
    <row r="1036" spans="1:196" x14ac:dyDescent="0.2">
      <c r="A1036" s="140"/>
      <c r="B1036" s="141"/>
      <c r="C1036" s="142"/>
      <c r="D1036" s="143"/>
      <c r="E1036" s="142"/>
      <c r="F1036" s="144"/>
      <c r="G1036" s="145"/>
      <c r="H1036" s="142"/>
      <c r="I1036" s="142"/>
      <c r="J1036" s="142"/>
      <c r="K1036" s="142"/>
      <c r="L1036" s="146"/>
      <c r="M1036" s="147"/>
      <c r="N1036" s="142"/>
      <c r="O1036" s="142"/>
      <c r="P1036" s="148"/>
      <c r="Q1036" s="149"/>
      <c r="R1036" s="12"/>
      <c r="S1036" s="12"/>
      <c r="T1036" s="12"/>
      <c r="U1036" s="12"/>
      <c r="V1036" s="12"/>
      <c r="W1036" s="12"/>
      <c r="X1036" s="12"/>
      <c r="Y1036" s="12"/>
      <c r="Z1036" s="12"/>
      <c r="AA1036" s="12"/>
      <c r="AB1036" s="12"/>
      <c r="AC1036" s="12"/>
      <c r="AD1036" s="12"/>
      <c r="AE1036" s="12"/>
      <c r="AF1036" s="113">
        <f t="shared" si="359"/>
        <v>44332</v>
      </c>
      <c r="AG1036" s="18">
        <f t="shared" ca="1" si="360"/>
        <v>162580.32750000001</v>
      </c>
      <c r="AH1036" s="18">
        <f t="shared" si="360"/>
        <v>150000</v>
      </c>
      <c r="AI1036" s="6">
        <f t="shared" ca="1" si="360"/>
        <v>1.9000000000000006E-2</v>
      </c>
      <c r="AJ1036" s="19">
        <f t="shared" ca="1" si="360"/>
        <v>7.4690000000000005E-5</v>
      </c>
      <c r="AK1036" s="6">
        <f t="shared" si="360"/>
        <v>1.03</v>
      </c>
      <c r="AL1036" s="113">
        <f t="shared" si="357"/>
        <v>44332</v>
      </c>
      <c r="AM1036" s="19">
        <f t="shared" ca="1" si="361"/>
        <v>1.08386885</v>
      </c>
      <c r="AN1036" s="18">
        <f t="shared" ca="1" si="361"/>
        <v>12580.327499999999</v>
      </c>
      <c r="AO1036" s="12">
        <f t="shared" si="361"/>
        <v>1</v>
      </c>
      <c r="AP1036" s="20">
        <f t="shared" si="361"/>
        <v>1</v>
      </c>
      <c r="AQ1036" s="18">
        <f t="shared" si="361"/>
        <v>150000</v>
      </c>
      <c r="AR1036" s="13" t="str">
        <f t="shared" si="361"/>
        <v>A+J=</v>
      </c>
      <c r="AS1036" s="113">
        <f t="shared" si="361"/>
        <v>44266</v>
      </c>
      <c r="AT1036" s="21"/>
      <c r="AU1036" s="21"/>
      <c r="AV1036" s="45"/>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c r="GI1036" s="21"/>
      <c r="GJ1036" s="21"/>
      <c r="GK1036" s="21"/>
      <c r="GL1036" s="21"/>
      <c r="GM1036" s="21"/>
      <c r="GN1036" s="21"/>
    </row>
    <row r="1037" spans="1:196" x14ac:dyDescent="0.2">
      <c r="A1037" s="140"/>
      <c r="B1037" s="141"/>
      <c r="C1037" s="142"/>
      <c r="D1037" s="143"/>
      <c r="E1037" s="142"/>
      <c r="F1037" s="144"/>
      <c r="G1037" s="145"/>
      <c r="H1037" s="142"/>
      <c r="I1037" s="142"/>
      <c r="J1037" s="142"/>
      <c r="K1037" s="142"/>
      <c r="L1037" s="146"/>
      <c r="M1037" s="147"/>
      <c r="N1037" s="142"/>
      <c r="O1037" s="142"/>
      <c r="P1037" s="148"/>
      <c r="Q1037" s="149"/>
      <c r="R1037" s="12"/>
      <c r="S1037" s="12"/>
      <c r="T1037" s="12"/>
      <c r="U1037" s="12"/>
      <c r="V1037" s="12"/>
      <c r="W1037" s="12"/>
      <c r="X1037" s="12"/>
      <c r="Y1037" s="12"/>
      <c r="Z1037" s="12"/>
      <c r="AA1037" s="12"/>
      <c r="AB1037" s="12"/>
      <c r="AC1037" s="12"/>
      <c r="AD1037" s="12"/>
      <c r="AE1037" s="12"/>
      <c r="AF1037" s="113">
        <f t="shared" si="359"/>
        <v>44333</v>
      </c>
      <c r="AG1037" s="18">
        <f t="shared" ca="1" si="360"/>
        <v>162580.32750000001</v>
      </c>
      <c r="AH1037" s="18">
        <f t="shared" si="360"/>
        <v>150000</v>
      </c>
      <c r="AI1037" s="6">
        <f t="shared" ca="1" si="360"/>
        <v>1.9000000000000006E-2</v>
      </c>
      <c r="AJ1037" s="19">
        <f t="shared" ca="1" si="360"/>
        <v>7.4690000000000005E-5</v>
      </c>
      <c r="AK1037" s="6">
        <f t="shared" si="360"/>
        <v>1.03</v>
      </c>
      <c r="AL1037" s="113">
        <f t="shared" si="357"/>
        <v>44333</v>
      </c>
      <c r="AM1037" s="19">
        <f t="shared" ca="1" si="361"/>
        <v>1.08386885</v>
      </c>
      <c r="AN1037" s="18">
        <f t="shared" ca="1" si="361"/>
        <v>12580.327499999999</v>
      </c>
      <c r="AO1037" s="12">
        <f t="shared" si="361"/>
        <v>1</v>
      </c>
      <c r="AP1037" s="20">
        <f t="shared" si="361"/>
        <v>1</v>
      </c>
      <c r="AQ1037" s="18">
        <f t="shared" si="361"/>
        <v>150000</v>
      </c>
      <c r="AR1037" s="13" t="str">
        <f t="shared" si="361"/>
        <v>A+J=</v>
      </c>
      <c r="AS1037" s="113">
        <f t="shared" si="361"/>
        <v>44266</v>
      </c>
      <c r="AT1037" s="21"/>
      <c r="AU1037" s="21"/>
      <c r="AV1037" s="45"/>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c r="GI1037" s="21"/>
      <c r="GJ1037" s="21"/>
      <c r="GK1037" s="21"/>
      <c r="GL1037" s="21"/>
      <c r="GM1037" s="21"/>
      <c r="GN1037" s="21"/>
    </row>
    <row r="1038" spans="1:196" x14ac:dyDescent="0.2">
      <c r="A1038" s="140"/>
      <c r="B1038" s="141"/>
      <c r="C1038" s="142"/>
      <c r="D1038" s="143"/>
      <c r="E1038" s="142"/>
      <c r="F1038" s="144"/>
      <c r="G1038" s="145"/>
      <c r="H1038" s="142"/>
      <c r="I1038" s="142"/>
      <c r="J1038" s="142"/>
      <c r="K1038" s="142"/>
      <c r="L1038" s="146"/>
      <c r="M1038" s="147"/>
      <c r="N1038" s="142"/>
      <c r="O1038" s="142"/>
      <c r="P1038" s="148"/>
      <c r="Q1038" s="149"/>
      <c r="R1038" s="12"/>
      <c r="S1038" s="12"/>
      <c r="T1038" s="12"/>
      <c r="U1038" s="12"/>
      <c r="V1038" s="12"/>
      <c r="W1038" s="12"/>
      <c r="X1038" s="12"/>
      <c r="Y1038" s="12"/>
      <c r="Z1038" s="12"/>
      <c r="AA1038" s="12"/>
      <c r="AB1038" s="12"/>
      <c r="AC1038" s="12"/>
      <c r="AD1038" s="12"/>
      <c r="AE1038" s="12"/>
      <c r="AF1038" s="113">
        <f t="shared" si="359"/>
        <v>44334</v>
      </c>
      <c r="AG1038" s="18">
        <f t="shared" ca="1" si="360"/>
        <v>162580.32750000001</v>
      </c>
      <c r="AH1038" s="18">
        <f t="shared" si="360"/>
        <v>150000</v>
      </c>
      <c r="AI1038" s="6">
        <f t="shared" ca="1" si="360"/>
        <v>1.9000000000000006E-2</v>
      </c>
      <c r="AJ1038" s="19">
        <f t="shared" ca="1" si="360"/>
        <v>7.4690000000000005E-5</v>
      </c>
      <c r="AK1038" s="6">
        <f t="shared" si="360"/>
        <v>1.03</v>
      </c>
      <c r="AL1038" s="113">
        <f t="shared" si="357"/>
        <v>44334</v>
      </c>
      <c r="AM1038" s="19">
        <f t="shared" ca="1" si="361"/>
        <v>1.08386885</v>
      </c>
      <c r="AN1038" s="18">
        <f t="shared" ca="1" si="361"/>
        <v>12580.327499999999</v>
      </c>
      <c r="AO1038" s="12">
        <f t="shared" si="361"/>
        <v>1</v>
      </c>
      <c r="AP1038" s="20">
        <f t="shared" si="361"/>
        <v>1</v>
      </c>
      <c r="AQ1038" s="18">
        <f t="shared" si="361"/>
        <v>150000</v>
      </c>
      <c r="AR1038" s="13" t="str">
        <f t="shared" si="361"/>
        <v>A+J=</v>
      </c>
      <c r="AS1038" s="113">
        <f t="shared" si="361"/>
        <v>44266</v>
      </c>
      <c r="AT1038" s="21"/>
      <c r="AU1038" s="21"/>
      <c r="AV1038" s="45"/>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c r="GI1038" s="21"/>
      <c r="GJ1038" s="21"/>
      <c r="GK1038" s="21"/>
      <c r="GL1038" s="21"/>
      <c r="GM1038" s="21"/>
      <c r="GN1038" s="21"/>
    </row>
    <row r="1039" spans="1:196" x14ac:dyDescent="0.2">
      <c r="A1039" s="140"/>
      <c r="B1039" s="141"/>
      <c r="C1039" s="142"/>
      <c r="D1039" s="143"/>
      <c r="E1039" s="142"/>
      <c r="F1039" s="144"/>
      <c r="G1039" s="145"/>
      <c r="H1039" s="142"/>
      <c r="I1039" s="142"/>
      <c r="J1039" s="142"/>
      <c r="K1039" s="142"/>
      <c r="L1039" s="146"/>
      <c r="M1039" s="147"/>
      <c r="N1039" s="142"/>
      <c r="O1039" s="142"/>
      <c r="P1039" s="148"/>
      <c r="Q1039" s="149"/>
      <c r="R1039" s="12"/>
      <c r="S1039" s="12"/>
      <c r="T1039" s="12"/>
      <c r="U1039" s="12"/>
      <c r="V1039" s="12"/>
      <c r="W1039" s="12"/>
      <c r="X1039" s="12"/>
      <c r="Y1039" s="12"/>
      <c r="Z1039" s="12"/>
      <c r="AA1039" s="12"/>
      <c r="AB1039" s="12"/>
      <c r="AC1039" s="12"/>
      <c r="AD1039" s="12"/>
      <c r="AE1039" s="12"/>
      <c r="AF1039" s="113"/>
      <c r="AG1039" s="18"/>
      <c r="AH1039" s="18"/>
      <c r="AI1039" s="6"/>
      <c r="AJ1039" s="19"/>
      <c r="AK1039" s="6"/>
      <c r="AL1039" s="113"/>
      <c r="AM1039" s="19"/>
      <c r="AN1039" s="18"/>
      <c r="AO1039" s="12"/>
      <c r="AP1039" s="20"/>
      <c r="AQ1039" s="18"/>
      <c r="AR1039" s="13"/>
      <c r="AS1039" s="113"/>
      <c r="AT1039" s="21"/>
      <c r="AU1039" s="21"/>
      <c r="AV1039" s="45"/>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c r="GI1039" s="21"/>
      <c r="GJ1039" s="21"/>
      <c r="GK1039" s="21"/>
      <c r="GL1039" s="21"/>
      <c r="GM1039" s="21"/>
      <c r="GN1039" s="21"/>
    </row>
    <row r="1040" spans="1:196" x14ac:dyDescent="0.2">
      <c r="A1040" s="140"/>
      <c r="B1040" s="141"/>
      <c r="C1040" s="142"/>
      <c r="D1040" s="143"/>
      <c r="E1040" s="142"/>
      <c r="F1040" s="144"/>
      <c r="G1040" s="145"/>
      <c r="H1040" s="142"/>
      <c r="I1040" s="142"/>
      <c r="J1040" s="142"/>
      <c r="K1040" s="142"/>
      <c r="L1040" s="146"/>
      <c r="M1040" s="147"/>
      <c r="N1040" s="142"/>
      <c r="O1040" s="142"/>
      <c r="P1040" s="148"/>
      <c r="Q1040" s="149"/>
      <c r="R1040" s="12"/>
      <c r="S1040" s="12"/>
      <c r="T1040" s="12"/>
      <c r="U1040" s="12"/>
      <c r="V1040" s="12"/>
      <c r="W1040" s="12"/>
      <c r="X1040" s="12"/>
      <c r="Y1040" s="12"/>
      <c r="Z1040" s="12"/>
      <c r="AA1040" s="12"/>
      <c r="AB1040" s="12"/>
      <c r="AC1040" s="12"/>
      <c r="AD1040" s="12"/>
      <c r="AE1040" s="12"/>
      <c r="AF1040" s="113" t="str">
        <f t="shared" ref="AF1040:AS1040" si="362">$B$6</f>
        <v>LF001900255</v>
      </c>
      <c r="AG1040" s="12" t="str">
        <f t="shared" si="362"/>
        <v>LF001900255</v>
      </c>
      <c r="AH1040" s="12" t="str">
        <f t="shared" si="362"/>
        <v>LF001900255</v>
      </c>
      <c r="AI1040" s="12" t="str">
        <f t="shared" si="362"/>
        <v>LF001900255</v>
      </c>
      <c r="AJ1040" s="12" t="str">
        <f t="shared" si="362"/>
        <v>LF001900255</v>
      </c>
      <c r="AK1040" s="6" t="str">
        <f t="shared" si="362"/>
        <v>LF001900255</v>
      </c>
      <c r="AL1040" s="113" t="str">
        <f t="shared" si="362"/>
        <v>LF001900255</v>
      </c>
      <c r="AM1040" s="12" t="str">
        <f t="shared" si="362"/>
        <v>LF001900255</v>
      </c>
      <c r="AN1040" s="12" t="str">
        <f t="shared" si="362"/>
        <v>LF001900255</v>
      </c>
      <c r="AO1040" s="12" t="str">
        <f t="shared" si="362"/>
        <v>LF001900255</v>
      </c>
      <c r="AP1040" s="20" t="str">
        <f t="shared" si="362"/>
        <v>LF001900255</v>
      </c>
      <c r="AQ1040" s="12" t="str">
        <f t="shared" si="362"/>
        <v>LF001900255</v>
      </c>
      <c r="AR1040" s="13" t="str">
        <f t="shared" si="362"/>
        <v>LF001900255</v>
      </c>
      <c r="AS1040" s="113" t="str">
        <f t="shared" si="362"/>
        <v>LF001900255</v>
      </c>
      <c r="AT1040" s="21"/>
      <c r="AU1040" s="21"/>
      <c r="AV1040" s="45"/>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c r="GI1040" s="21"/>
      <c r="GJ1040" s="21"/>
      <c r="GK1040" s="21"/>
      <c r="GL1040" s="21"/>
      <c r="GM1040" s="21"/>
      <c r="GN1040" s="21"/>
    </row>
    <row r="1041" spans="1:196" x14ac:dyDescent="0.2">
      <c r="A1041" s="140"/>
      <c r="B1041" s="141"/>
      <c r="C1041" s="142"/>
      <c r="D1041" s="143"/>
      <c r="E1041" s="142"/>
      <c r="F1041" s="144"/>
      <c r="G1041" s="145"/>
      <c r="H1041" s="142"/>
      <c r="I1041" s="142"/>
      <c r="J1041" s="142"/>
      <c r="K1041" s="142"/>
      <c r="L1041" s="146"/>
      <c r="M1041" s="147"/>
      <c r="N1041" s="142"/>
      <c r="O1041" s="142"/>
      <c r="P1041" s="148"/>
      <c r="Q1041" s="149"/>
      <c r="R1041" s="12"/>
      <c r="S1041" s="12"/>
      <c r="T1041" s="12"/>
      <c r="U1041" s="12"/>
      <c r="V1041" s="12"/>
      <c r="W1041" s="12"/>
      <c r="X1041" s="12"/>
      <c r="Y1041" s="12"/>
      <c r="Z1041" s="12"/>
      <c r="AA1041" s="12"/>
      <c r="AB1041" s="12"/>
      <c r="AC1041" s="12"/>
      <c r="AD1041" s="12"/>
      <c r="AE1041" s="12"/>
      <c r="AF1041" s="65" t="s">
        <v>14</v>
      </c>
      <c r="AG1041" s="4" t="s">
        <v>7</v>
      </c>
      <c r="AH1041" s="4" t="s">
        <v>8</v>
      </c>
      <c r="AI1041" s="41" t="s">
        <v>9</v>
      </c>
      <c r="AJ1041" s="42" t="s">
        <v>9</v>
      </c>
      <c r="AK1041" s="41" t="s">
        <v>9</v>
      </c>
      <c r="AL1041" s="115" t="s">
        <v>14</v>
      </c>
      <c r="AM1041" s="42" t="s">
        <v>9</v>
      </c>
      <c r="AN1041" s="4" t="s">
        <v>10</v>
      </c>
      <c r="AO1041" s="9" t="s">
        <v>11</v>
      </c>
      <c r="AP1041" s="43" t="s">
        <v>12</v>
      </c>
      <c r="AQ1041" s="4" t="s">
        <v>12</v>
      </c>
      <c r="AR1041" s="44" t="s">
        <v>13</v>
      </c>
      <c r="AS1041" s="65" t="s">
        <v>13</v>
      </c>
      <c r="AT1041" s="21"/>
      <c r="AU1041" s="21"/>
      <c r="AV1041" s="45"/>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c r="GI1041" s="21"/>
      <c r="GJ1041" s="21"/>
      <c r="GK1041" s="21"/>
      <c r="GL1041" s="21"/>
      <c r="GM1041" s="21"/>
      <c r="GN1041" s="21"/>
    </row>
    <row r="1042" spans="1:196" x14ac:dyDescent="0.2">
      <c r="A1042" s="140"/>
      <c r="B1042" s="141"/>
      <c r="C1042" s="142"/>
      <c r="D1042" s="143"/>
      <c r="E1042" s="142"/>
      <c r="F1042" s="144"/>
      <c r="G1042" s="145"/>
      <c r="H1042" s="142"/>
      <c r="I1042" s="142"/>
      <c r="J1042" s="142"/>
      <c r="K1042" s="142"/>
      <c r="L1042" s="146"/>
      <c r="M1042" s="147"/>
      <c r="N1042" s="142"/>
      <c r="O1042" s="142"/>
      <c r="P1042" s="148"/>
      <c r="Q1042" s="149"/>
      <c r="R1042" s="12"/>
      <c r="S1042" s="12"/>
      <c r="T1042" s="12"/>
      <c r="U1042" s="12"/>
      <c r="V1042" s="12"/>
      <c r="W1042" s="12"/>
      <c r="X1042" s="12"/>
      <c r="Y1042" s="12"/>
      <c r="Z1042" s="12"/>
      <c r="AA1042" s="12"/>
      <c r="AB1042" s="12"/>
      <c r="AC1042" s="12"/>
      <c r="AD1042" s="12"/>
      <c r="AE1042" s="12"/>
      <c r="AF1042" s="65" t="s">
        <v>66</v>
      </c>
      <c r="AG1042" s="18" t="str">
        <f>$B$6</f>
        <v>LF001900255</v>
      </c>
      <c r="AH1042" s="4" t="s">
        <v>16</v>
      </c>
      <c r="AI1042" s="24" t="s">
        <v>17</v>
      </c>
      <c r="AJ1042" s="7"/>
      <c r="AK1042" s="24" t="s">
        <v>18</v>
      </c>
      <c r="AL1042" s="65"/>
      <c r="AM1042" s="7"/>
      <c r="AN1042" s="4"/>
      <c r="AO1042" s="9"/>
      <c r="AP1042" s="43"/>
      <c r="AQ1042" s="4"/>
      <c r="AR1042" s="44" t="s">
        <v>21</v>
      </c>
      <c r="AS1042" s="65" t="s">
        <v>21</v>
      </c>
      <c r="AT1042" s="21"/>
      <c r="AU1042" s="21"/>
      <c r="AV1042" s="45"/>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c r="GI1042" s="21"/>
      <c r="GJ1042" s="21"/>
      <c r="GK1042" s="21"/>
      <c r="GL1042" s="21"/>
      <c r="GM1042" s="21"/>
      <c r="GN1042" s="21"/>
    </row>
    <row r="1043" spans="1:196" x14ac:dyDescent="0.2">
      <c r="A1043" s="140"/>
      <c r="B1043" s="141"/>
      <c r="C1043" s="142"/>
      <c r="D1043" s="143"/>
      <c r="E1043" s="142"/>
      <c r="F1043" s="144"/>
      <c r="G1043" s="145"/>
      <c r="H1043" s="142"/>
      <c r="I1043" s="142"/>
      <c r="J1043" s="142"/>
      <c r="K1043" s="142"/>
      <c r="L1043" s="146"/>
      <c r="M1043" s="147"/>
      <c r="N1043" s="142"/>
      <c r="O1043" s="142"/>
      <c r="P1043" s="148"/>
      <c r="Q1043" s="149"/>
      <c r="R1043" s="12"/>
      <c r="S1043" s="12"/>
      <c r="T1043" s="12"/>
      <c r="U1043" s="12"/>
      <c r="V1043" s="12"/>
      <c r="W1043" s="12"/>
      <c r="X1043" s="12"/>
      <c r="Y1043" s="12"/>
      <c r="Z1043" s="12"/>
      <c r="AA1043" s="12"/>
      <c r="AB1043" s="12"/>
      <c r="AC1043" s="12"/>
      <c r="AD1043" s="12"/>
      <c r="AE1043" s="12"/>
      <c r="AF1043" s="65" t="s">
        <v>66</v>
      </c>
      <c r="AG1043" s="18"/>
      <c r="AH1043" s="4"/>
      <c r="AI1043" s="24"/>
      <c r="AJ1043" s="7"/>
      <c r="AK1043" s="24"/>
      <c r="AL1043" s="65"/>
      <c r="AM1043" s="7"/>
      <c r="AN1043" s="4"/>
      <c r="AO1043" s="9"/>
      <c r="AP1043" s="43"/>
      <c r="AQ1043" s="4"/>
      <c r="AR1043" s="44" t="s">
        <v>25</v>
      </c>
      <c r="AS1043" s="65" t="s">
        <v>14</v>
      </c>
      <c r="AT1043" s="21"/>
      <c r="AU1043" s="21"/>
      <c r="AV1043" s="45"/>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c r="GI1043" s="21"/>
      <c r="GJ1043" s="21"/>
      <c r="GK1043" s="21"/>
      <c r="GL1043" s="21"/>
      <c r="GM1043" s="21"/>
      <c r="GN1043" s="21"/>
    </row>
    <row r="1044" spans="1:196" x14ac:dyDescent="0.2">
      <c r="A1044" s="140"/>
      <c r="B1044" s="141"/>
      <c r="C1044" s="142"/>
      <c r="D1044" s="143"/>
      <c r="E1044" s="142"/>
      <c r="F1044" s="144"/>
      <c r="G1044" s="145"/>
      <c r="H1044" s="142"/>
      <c r="I1044" s="142"/>
      <c r="J1044" s="142"/>
      <c r="K1044" s="142"/>
      <c r="L1044" s="146"/>
      <c r="M1044" s="147"/>
      <c r="N1044" s="142"/>
      <c r="O1044" s="142"/>
      <c r="P1044" s="148"/>
      <c r="Q1044" s="149"/>
      <c r="R1044" s="12"/>
      <c r="S1044" s="12"/>
      <c r="T1044" s="12"/>
      <c r="U1044" s="12"/>
      <c r="V1044" s="12"/>
      <c r="W1044" s="12"/>
      <c r="X1044" s="12"/>
      <c r="Y1044" s="12"/>
      <c r="Z1044" s="12"/>
      <c r="AA1044" s="12"/>
      <c r="AB1044" s="12"/>
      <c r="AC1044" s="12"/>
      <c r="AD1044" s="12"/>
      <c r="AE1044" s="12"/>
      <c r="AF1044" s="65"/>
      <c r="AG1044" s="4" t="s">
        <v>27</v>
      </c>
      <c r="AH1044" s="4" t="s">
        <v>27</v>
      </c>
      <c r="AI1044" s="24" t="s">
        <v>28</v>
      </c>
      <c r="AJ1044" s="7" t="s">
        <v>29</v>
      </c>
      <c r="AK1044" s="6" t="s">
        <v>30</v>
      </c>
      <c r="AL1044" s="113"/>
      <c r="AM1044" s="19" t="s">
        <v>33</v>
      </c>
      <c r="AN1044" s="4" t="s">
        <v>27</v>
      </c>
      <c r="AO1044" s="9"/>
      <c r="AP1044" s="43" t="s">
        <v>34</v>
      </c>
      <c r="AQ1044" s="4" t="s">
        <v>27</v>
      </c>
      <c r="AR1044" s="44" t="s">
        <v>35</v>
      </c>
      <c r="AS1044" s="113"/>
      <c r="AT1044" s="21"/>
      <c r="AU1044" s="21"/>
      <c r="AV1044" s="45"/>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c r="GI1044" s="21"/>
      <c r="GJ1044" s="21"/>
      <c r="GK1044" s="21"/>
      <c r="GL1044" s="21"/>
      <c r="GM1044" s="21"/>
      <c r="GN1044" s="21"/>
    </row>
    <row r="1045" spans="1:196" x14ac:dyDescent="0.2">
      <c r="A1045" s="140"/>
      <c r="B1045" s="141"/>
      <c r="C1045" s="142"/>
      <c r="D1045" s="143"/>
      <c r="E1045" s="142"/>
      <c r="F1045" s="144"/>
      <c r="G1045" s="145"/>
      <c r="H1045" s="142"/>
      <c r="I1045" s="142"/>
      <c r="J1045" s="142"/>
      <c r="K1045" s="142"/>
      <c r="L1045" s="146"/>
      <c r="M1045" s="147"/>
      <c r="N1045" s="142"/>
      <c r="O1045" s="142"/>
      <c r="P1045" s="148"/>
      <c r="Q1045" s="149"/>
      <c r="R1045" s="12"/>
      <c r="S1045" s="12"/>
      <c r="T1045" s="12"/>
      <c r="U1045" s="12"/>
      <c r="V1045" s="12"/>
      <c r="W1045" s="12"/>
      <c r="X1045" s="12"/>
      <c r="Y1045" s="12"/>
      <c r="Z1045" s="12"/>
      <c r="AA1045" s="12"/>
      <c r="AB1045" s="12"/>
      <c r="AC1045" s="12"/>
      <c r="AD1045" s="12"/>
      <c r="AE1045" s="12"/>
      <c r="AF1045" s="113"/>
      <c r="AG1045" s="18"/>
      <c r="AH1045" s="18"/>
      <c r="AI1045" s="6"/>
      <c r="AJ1045" s="19"/>
      <c r="AK1045" s="6"/>
      <c r="AL1045" s="113"/>
      <c r="AM1045" s="19"/>
      <c r="AN1045" s="18"/>
      <c r="AO1045" s="12"/>
      <c r="AP1045" s="20"/>
      <c r="AQ1045" s="18"/>
      <c r="AR1045" s="13"/>
      <c r="AS1045" s="116"/>
      <c r="AT1045" s="21"/>
      <c r="AU1045" s="21"/>
      <c r="AV1045" s="45"/>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c r="GI1045" s="21"/>
      <c r="GJ1045" s="21"/>
      <c r="GK1045" s="21"/>
      <c r="GL1045" s="21"/>
      <c r="GM1045" s="21"/>
      <c r="GN1045" s="21"/>
    </row>
    <row r="1046" spans="1:196" x14ac:dyDescent="0.2">
      <c r="A1046" s="140"/>
      <c r="B1046" s="141"/>
      <c r="C1046" s="142"/>
      <c r="D1046" s="143"/>
      <c r="E1046" s="142"/>
      <c r="F1046" s="144"/>
      <c r="G1046" s="145"/>
      <c r="H1046" s="142"/>
      <c r="I1046" s="142"/>
      <c r="J1046" s="142"/>
      <c r="K1046" s="142"/>
      <c r="L1046" s="146"/>
      <c r="M1046" s="147"/>
      <c r="N1046" s="142"/>
      <c r="O1046" s="142"/>
      <c r="P1046" s="148"/>
      <c r="Q1046" s="149"/>
      <c r="R1046" s="12"/>
      <c r="S1046" s="12"/>
      <c r="T1046" s="12"/>
      <c r="U1046" s="12"/>
      <c r="V1046" s="12"/>
      <c r="W1046" s="12"/>
      <c r="X1046" s="12"/>
      <c r="Y1046" s="12"/>
      <c r="Z1046" s="12"/>
      <c r="AA1046" s="12"/>
      <c r="AB1046" s="12"/>
      <c r="AC1046" s="12"/>
      <c r="AD1046" s="12"/>
      <c r="AE1046" s="12"/>
      <c r="AF1046" s="113">
        <f>(AF1038+1)</f>
        <v>44335</v>
      </c>
      <c r="AG1046" s="18">
        <f t="shared" ref="AG1046:AK1061" ca="1" si="363">VLOOKUP($AF1046,$A$10:$Q$3625,(AG$1)+1)</f>
        <v>162580.32750000001</v>
      </c>
      <c r="AH1046" s="18">
        <f t="shared" si="363"/>
        <v>150000</v>
      </c>
      <c r="AI1046" s="6">
        <f t="shared" ca="1" si="363"/>
        <v>1.9000000000000006E-2</v>
      </c>
      <c r="AJ1046" s="19">
        <f t="shared" ca="1" si="363"/>
        <v>7.4690000000000005E-5</v>
      </c>
      <c r="AK1046" s="6">
        <f t="shared" si="363"/>
        <v>1.03</v>
      </c>
      <c r="AL1046" s="113">
        <f t="shared" ref="AL1046:AL1075" si="364">AF1046</f>
        <v>44335</v>
      </c>
      <c r="AM1046" s="19">
        <f t="shared" ref="AM1046:AS1061" ca="1" si="365">VLOOKUP($AF1046,$A$10:$Q$3625,(AM$1)+1)</f>
        <v>1.08386885</v>
      </c>
      <c r="AN1046" s="18">
        <f t="shared" ca="1" si="365"/>
        <v>12580.327499999999</v>
      </c>
      <c r="AO1046" s="12">
        <f t="shared" si="365"/>
        <v>1</v>
      </c>
      <c r="AP1046" s="20">
        <f t="shared" si="365"/>
        <v>1</v>
      </c>
      <c r="AQ1046" s="18">
        <f t="shared" si="365"/>
        <v>150000</v>
      </c>
      <c r="AR1046" s="13" t="str">
        <f t="shared" si="365"/>
        <v>A+J=</v>
      </c>
      <c r="AS1046" s="113">
        <f t="shared" si="365"/>
        <v>44266</v>
      </c>
      <c r="AT1046" s="21"/>
      <c r="AU1046" s="21"/>
      <c r="AV1046" s="45"/>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c r="GI1046" s="21"/>
      <c r="GJ1046" s="21"/>
      <c r="GK1046" s="21"/>
      <c r="GL1046" s="21"/>
      <c r="GM1046" s="21"/>
      <c r="GN1046" s="21"/>
    </row>
    <row r="1047" spans="1:196" x14ac:dyDescent="0.2">
      <c r="A1047" s="140"/>
      <c r="B1047" s="141"/>
      <c r="C1047" s="142"/>
      <c r="D1047" s="143"/>
      <c r="E1047" s="142"/>
      <c r="F1047" s="144"/>
      <c r="G1047" s="145"/>
      <c r="H1047" s="142"/>
      <c r="I1047" s="142"/>
      <c r="J1047" s="142"/>
      <c r="K1047" s="142"/>
      <c r="L1047" s="146"/>
      <c r="M1047" s="147"/>
      <c r="N1047" s="142"/>
      <c r="O1047" s="142"/>
      <c r="P1047" s="148"/>
      <c r="Q1047" s="149"/>
      <c r="R1047" s="12"/>
      <c r="S1047" s="12"/>
      <c r="T1047" s="12"/>
      <c r="U1047" s="12"/>
      <c r="V1047" s="12"/>
      <c r="W1047" s="12"/>
      <c r="X1047" s="12"/>
      <c r="Y1047" s="12"/>
      <c r="Z1047" s="12"/>
      <c r="AA1047" s="12"/>
      <c r="AB1047" s="12"/>
      <c r="AC1047" s="12"/>
      <c r="AD1047" s="12"/>
      <c r="AE1047" s="12"/>
      <c r="AF1047" s="113">
        <f t="shared" ref="AF1047:AF1075" si="366">(AF1046+1)</f>
        <v>44336</v>
      </c>
      <c r="AG1047" s="18">
        <f t="shared" ca="1" si="363"/>
        <v>162580.32750000001</v>
      </c>
      <c r="AH1047" s="18">
        <f t="shared" si="363"/>
        <v>150000</v>
      </c>
      <c r="AI1047" s="6">
        <f t="shared" ca="1" si="363"/>
        <v>1.9000000000000006E-2</v>
      </c>
      <c r="AJ1047" s="19">
        <f t="shared" ca="1" si="363"/>
        <v>7.4690000000000005E-5</v>
      </c>
      <c r="AK1047" s="6">
        <f t="shared" si="363"/>
        <v>1.03</v>
      </c>
      <c r="AL1047" s="113">
        <f t="shared" si="364"/>
        <v>44336</v>
      </c>
      <c r="AM1047" s="19">
        <f t="shared" ca="1" si="365"/>
        <v>1.08386885</v>
      </c>
      <c r="AN1047" s="18">
        <f t="shared" ca="1" si="365"/>
        <v>12580.327499999999</v>
      </c>
      <c r="AO1047" s="12">
        <f t="shared" si="365"/>
        <v>1</v>
      </c>
      <c r="AP1047" s="20">
        <f t="shared" si="365"/>
        <v>1</v>
      </c>
      <c r="AQ1047" s="18">
        <f t="shared" si="365"/>
        <v>150000</v>
      </c>
      <c r="AR1047" s="13" t="str">
        <f t="shared" si="365"/>
        <v>A+J=</v>
      </c>
      <c r="AS1047" s="113">
        <f t="shared" si="365"/>
        <v>44266</v>
      </c>
      <c r="AT1047" s="21"/>
      <c r="AU1047" s="21"/>
      <c r="AV1047" s="45"/>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c r="GI1047" s="21"/>
      <c r="GJ1047" s="21"/>
      <c r="GK1047" s="21"/>
      <c r="GL1047" s="21"/>
      <c r="GM1047" s="21"/>
      <c r="GN1047" s="21"/>
    </row>
    <row r="1048" spans="1:196" x14ac:dyDescent="0.2">
      <c r="A1048" s="140"/>
      <c r="B1048" s="141"/>
      <c r="C1048" s="142"/>
      <c r="D1048" s="143"/>
      <c r="E1048" s="142"/>
      <c r="F1048" s="144"/>
      <c r="G1048" s="145"/>
      <c r="H1048" s="142"/>
      <c r="I1048" s="142"/>
      <c r="J1048" s="142"/>
      <c r="K1048" s="142"/>
      <c r="L1048" s="146"/>
      <c r="M1048" s="147"/>
      <c r="N1048" s="142"/>
      <c r="O1048" s="142"/>
      <c r="P1048" s="148"/>
      <c r="Q1048" s="149"/>
      <c r="R1048" s="12"/>
      <c r="S1048" s="12"/>
      <c r="T1048" s="12"/>
      <c r="U1048" s="12"/>
      <c r="V1048" s="12"/>
      <c r="W1048" s="12"/>
      <c r="X1048" s="12"/>
      <c r="Y1048" s="12"/>
      <c r="Z1048" s="12"/>
      <c r="AA1048" s="12"/>
      <c r="AB1048" s="12"/>
      <c r="AC1048" s="12"/>
      <c r="AD1048" s="12"/>
      <c r="AE1048" s="12"/>
      <c r="AF1048" s="113">
        <f t="shared" si="366"/>
        <v>44337</v>
      </c>
      <c r="AG1048" s="18">
        <f t="shared" ca="1" si="363"/>
        <v>162580.32750000001</v>
      </c>
      <c r="AH1048" s="18">
        <f t="shared" si="363"/>
        <v>150000</v>
      </c>
      <c r="AI1048" s="6">
        <f t="shared" ca="1" si="363"/>
        <v>1.9000000000000006E-2</v>
      </c>
      <c r="AJ1048" s="19">
        <f t="shared" ca="1" si="363"/>
        <v>7.4690000000000005E-5</v>
      </c>
      <c r="AK1048" s="6">
        <f t="shared" si="363"/>
        <v>1.03</v>
      </c>
      <c r="AL1048" s="113">
        <f t="shared" si="364"/>
        <v>44337</v>
      </c>
      <c r="AM1048" s="19">
        <f t="shared" ca="1" si="365"/>
        <v>1.08386885</v>
      </c>
      <c r="AN1048" s="18">
        <f t="shared" ca="1" si="365"/>
        <v>12580.327499999999</v>
      </c>
      <c r="AO1048" s="12">
        <f t="shared" si="365"/>
        <v>1</v>
      </c>
      <c r="AP1048" s="20">
        <f t="shared" si="365"/>
        <v>1</v>
      </c>
      <c r="AQ1048" s="18">
        <f t="shared" si="365"/>
        <v>150000</v>
      </c>
      <c r="AR1048" s="13" t="str">
        <f t="shared" si="365"/>
        <v>A+J=</v>
      </c>
      <c r="AS1048" s="113">
        <f t="shared" si="365"/>
        <v>44266</v>
      </c>
      <c r="AT1048" s="21"/>
      <c r="AU1048" s="21"/>
      <c r="AV1048" s="45"/>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c r="GI1048" s="21"/>
      <c r="GJ1048" s="21"/>
      <c r="GK1048" s="21"/>
      <c r="GL1048" s="21"/>
      <c r="GM1048" s="21"/>
      <c r="GN1048" s="21"/>
    </row>
    <row r="1049" spans="1:196" x14ac:dyDescent="0.2">
      <c r="A1049" s="140"/>
      <c r="B1049" s="141"/>
      <c r="C1049" s="142"/>
      <c r="D1049" s="143"/>
      <c r="E1049" s="142"/>
      <c r="F1049" s="144"/>
      <c r="G1049" s="145"/>
      <c r="H1049" s="142"/>
      <c r="I1049" s="142"/>
      <c r="J1049" s="142"/>
      <c r="K1049" s="142"/>
      <c r="L1049" s="146"/>
      <c r="M1049" s="147"/>
      <c r="N1049" s="142"/>
      <c r="O1049" s="142"/>
      <c r="P1049" s="148"/>
      <c r="Q1049" s="149"/>
      <c r="R1049" s="12"/>
      <c r="S1049" s="12"/>
      <c r="T1049" s="12"/>
      <c r="U1049" s="12"/>
      <c r="V1049" s="12"/>
      <c r="W1049" s="12"/>
      <c r="X1049" s="12"/>
      <c r="Y1049" s="12"/>
      <c r="Z1049" s="12"/>
      <c r="AA1049" s="12"/>
      <c r="AB1049" s="12"/>
      <c r="AC1049" s="12"/>
      <c r="AD1049" s="12"/>
      <c r="AE1049" s="12"/>
      <c r="AF1049" s="113">
        <f t="shared" si="366"/>
        <v>44338</v>
      </c>
      <c r="AG1049" s="18">
        <f t="shared" ca="1" si="363"/>
        <v>162580.32750000001</v>
      </c>
      <c r="AH1049" s="18">
        <f t="shared" si="363"/>
        <v>150000</v>
      </c>
      <c r="AI1049" s="6">
        <f t="shared" ca="1" si="363"/>
        <v>1.9000000000000006E-2</v>
      </c>
      <c r="AJ1049" s="19">
        <f t="shared" ca="1" si="363"/>
        <v>7.4690000000000005E-5</v>
      </c>
      <c r="AK1049" s="6">
        <f t="shared" si="363"/>
        <v>1.03</v>
      </c>
      <c r="AL1049" s="113">
        <f t="shared" si="364"/>
        <v>44338</v>
      </c>
      <c r="AM1049" s="19">
        <f t="shared" ca="1" si="365"/>
        <v>1.08386885</v>
      </c>
      <c r="AN1049" s="18">
        <f t="shared" ca="1" si="365"/>
        <v>12580.327499999999</v>
      </c>
      <c r="AO1049" s="12">
        <f t="shared" si="365"/>
        <v>1</v>
      </c>
      <c r="AP1049" s="20">
        <f t="shared" si="365"/>
        <v>1</v>
      </c>
      <c r="AQ1049" s="18">
        <f t="shared" si="365"/>
        <v>150000</v>
      </c>
      <c r="AR1049" s="13" t="str">
        <f t="shared" si="365"/>
        <v>A+J=</v>
      </c>
      <c r="AS1049" s="113">
        <f t="shared" si="365"/>
        <v>44266</v>
      </c>
      <c r="AT1049" s="21"/>
      <c r="AU1049" s="21"/>
      <c r="AV1049" s="45"/>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c r="GI1049" s="21"/>
      <c r="GJ1049" s="21"/>
      <c r="GK1049" s="21"/>
      <c r="GL1049" s="21"/>
      <c r="GM1049" s="21"/>
      <c r="GN1049" s="21"/>
    </row>
    <row r="1050" spans="1:196" x14ac:dyDescent="0.2">
      <c r="A1050" s="140"/>
      <c r="B1050" s="141"/>
      <c r="C1050" s="142"/>
      <c r="D1050" s="143"/>
      <c r="E1050" s="142"/>
      <c r="F1050" s="144"/>
      <c r="G1050" s="145"/>
      <c r="H1050" s="142"/>
      <c r="I1050" s="142"/>
      <c r="J1050" s="142"/>
      <c r="K1050" s="142"/>
      <c r="L1050" s="146"/>
      <c r="M1050" s="147"/>
      <c r="N1050" s="142"/>
      <c r="O1050" s="142"/>
      <c r="P1050" s="148"/>
      <c r="Q1050" s="149"/>
      <c r="R1050" s="12"/>
      <c r="S1050" s="12"/>
      <c r="T1050" s="12"/>
      <c r="U1050" s="12"/>
      <c r="V1050" s="12"/>
      <c r="W1050" s="12"/>
      <c r="X1050" s="12"/>
      <c r="Y1050" s="12"/>
      <c r="Z1050" s="12"/>
      <c r="AA1050" s="12"/>
      <c r="AB1050" s="12"/>
      <c r="AC1050" s="12"/>
      <c r="AD1050" s="12"/>
      <c r="AE1050" s="12"/>
      <c r="AF1050" s="113">
        <f t="shared" si="366"/>
        <v>44339</v>
      </c>
      <c r="AG1050" s="18">
        <f t="shared" ca="1" si="363"/>
        <v>162580.32750000001</v>
      </c>
      <c r="AH1050" s="18">
        <f t="shared" si="363"/>
        <v>150000</v>
      </c>
      <c r="AI1050" s="6">
        <f t="shared" ca="1" si="363"/>
        <v>1.9000000000000006E-2</v>
      </c>
      <c r="AJ1050" s="19">
        <f t="shared" ca="1" si="363"/>
        <v>7.4690000000000005E-5</v>
      </c>
      <c r="AK1050" s="6">
        <f t="shared" si="363"/>
        <v>1.03</v>
      </c>
      <c r="AL1050" s="113">
        <f t="shared" si="364"/>
        <v>44339</v>
      </c>
      <c r="AM1050" s="19">
        <f t="shared" ca="1" si="365"/>
        <v>1.08386885</v>
      </c>
      <c r="AN1050" s="18">
        <f t="shared" ca="1" si="365"/>
        <v>12580.327499999999</v>
      </c>
      <c r="AO1050" s="12">
        <f t="shared" si="365"/>
        <v>1</v>
      </c>
      <c r="AP1050" s="20">
        <f t="shared" si="365"/>
        <v>1</v>
      </c>
      <c r="AQ1050" s="18">
        <f t="shared" si="365"/>
        <v>150000</v>
      </c>
      <c r="AR1050" s="13" t="str">
        <f t="shared" si="365"/>
        <v>A+J=</v>
      </c>
      <c r="AS1050" s="113">
        <f t="shared" si="365"/>
        <v>44266</v>
      </c>
      <c r="AT1050" s="21"/>
      <c r="AU1050" s="21"/>
      <c r="AV1050" s="45"/>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c r="GI1050" s="21"/>
      <c r="GJ1050" s="21"/>
      <c r="GK1050" s="21"/>
      <c r="GL1050" s="21"/>
      <c r="GM1050" s="21"/>
      <c r="GN1050" s="21"/>
    </row>
    <row r="1051" spans="1:196" x14ac:dyDescent="0.2">
      <c r="A1051" s="140"/>
      <c r="B1051" s="141"/>
      <c r="C1051" s="142"/>
      <c r="D1051" s="143"/>
      <c r="E1051" s="142"/>
      <c r="F1051" s="144"/>
      <c r="G1051" s="145"/>
      <c r="H1051" s="142"/>
      <c r="I1051" s="142"/>
      <c r="J1051" s="142"/>
      <c r="K1051" s="142"/>
      <c r="L1051" s="146"/>
      <c r="M1051" s="147"/>
      <c r="N1051" s="142"/>
      <c r="O1051" s="142"/>
      <c r="P1051" s="148"/>
      <c r="Q1051" s="149"/>
      <c r="R1051" s="12"/>
      <c r="S1051" s="12"/>
      <c r="T1051" s="12"/>
      <c r="U1051" s="12"/>
      <c r="V1051" s="12"/>
      <c r="W1051" s="12"/>
      <c r="X1051" s="12"/>
      <c r="Y1051" s="12"/>
      <c r="Z1051" s="12"/>
      <c r="AA1051" s="12"/>
      <c r="AB1051" s="12"/>
      <c r="AC1051" s="12"/>
      <c r="AD1051" s="12"/>
      <c r="AE1051" s="12"/>
      <c r="AF1051" s="113">
        <f t="shared" si="366"/>
        <v>44340</v>
      </c>
      <c r="AG1051" s="18">
        <f t="shared" ca="1" si="363"/>
        <v>162580.32750000001</v>
      </c>
      <c r="AH1051" s="18">
        <f t="shared" si="363"/>
        <v>150000</v>
      </c>
      <c r="AI1051" s="6">
        <f t="shared" ca="1" si="363"/>
        <v>1.9000000000000006E-2</v>
      </c>
      <c r="AJ1051" s="19">
        <f t="shared" ca="1" si="363"/>
        <v>7.4690000000000005E-5</v>
      </c>
      <c r="AK1051" s="6">
        <f t="shared" si="363"/>
        <v>1.03</v>
      </c>
      <c r="AL1051" s="113">
        <f t="shared" si="364"/>
        <v>44340</v>
      </c>
      <c r="AM1051" s="19">
        <f t="shared" ca="1" si="365"/>
        <v>1.08386885</v>
      </c>
      <c r="AN1051" s="18">
        <f t="shared" ca="1" si="365"/>
        <v>12580.327499999999</v>
      </c>
      <c r="AO1051" s="12">
        <f t="shared" si="365"/>
        <v>1</v>
      </c>
      <c r="AP1051" s="20">
        <f t="shared" si="365"/>
        <v>1</v>
      </c>
      <c r="AQ1051" s="18">
        <f t="shared" si="365"/>
        <v>150000</v>
      </c>
      <c r="AR1051" s="13" t="str">
        <f t="shared" si="365"/>
        <v>A+J=</v>
      </c>
      <c r="AS1051" s="113">
        <f t="shared" si="365"/>
        <v>44266</v>
      </c>
      <c r="AT1051" s="21"/>
      <c r="AU1051" s="21"/>
      <c r="AV1051" s="45"/>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c r="GI1051" s="21"/>
      <c r="GJ1051" s="21"/>
      <c r="GK1051" s="21"/>
      <c r="GL1051" s="21"/>
      <c r="GM1051" s="21"/>
      <c r="GN1051" s="21"/>
    </row>
    <row r="1052" spans="1:196" x14ac:dyDescent="0.2">
      <c r="A1052" s="140"/>
      <c r="B1052" s="141"/>
      <c r="C1052" s="142"/>
      <c r="D1052" s="143"/>
      <c r="E1052" s="142"/>
      <c r="F1052" s="144"/>
      <c r="G1052" s="145"/>
      <c r="H1052" s="142"/>
      <c r="I1052" s="142"/>
      <c r="J1052" s="142"/>
      <c r="K1052" s="142"/>
      <c r="L1052" s="146"/>
      <c r="M1052" s="147"/>
      <c r="N1052" s="142"/>
      <c r="O1052" s="142"/>
      <c r="P1052" s="148"/>
      <c r="Q1052" s="149"/>
      <c r="R1052" s="12"/>
      <c r="S1052" s="12"/>
      <c r="T1052" s="12"/>
      <c r="U1052" s="12"/>
      <c r="V1052" s="12"/>
      <c r="W1052" s="12"/>
      <c r="X1052" s="12"/>
      <c r="Y1052" s="12"/>
      <c r="Z1052" s="12"/>
      <c r="AA1052" s="12"/>
      <c r="AB1052" s="12"/>
      <c r="AC1052" s="12"/>
      <c r="AD1052" s="12"/>
      <c r="AE1052" s="12"/>
      <c r="AF1052" s="113">
        <f t="shared" si="366"/>
        <v>44341</v>
      </c>
      <c r="AG1052" s="18">
        <f t="shared" ca="1" si="363"/>
        <v>162580.32750000001</v>
      </c>
      <c r="AH1052" s="18">
        <f t="shared" si="363"/>
        <v>150000</v>
      </c>
      <c r="AI1052" s="6">
        <f t="shared" ca="1" si="363"/>
        <v>1.9000000000000006E-2</v>
      </c>
      <c r="AJ1052" s="19">
        <f t="shared" ca="1" si="363"/>
        <v>7.4690000000000005E-5</v>
      </c>
      <c r="AK1052" s="6">
        <f t="shared" si="363"/>
        <v>1.03</v>
      </c>
      <c r="AL1052" s="113">
        <f t="shared" si="364"/>
        <v>44341</v>
      </c>
      <c r="AM1052" s="19">
        <f t="shared" ca="1" si="365"/>
        <v>1.08386885</v>
      </c>
      <c r="AN1052" s="18">
        <f t="shared" ca="1" si="365"/>
        <v>12580.327499999999</v>
      </c>
      <c r="AO1052" s="12">
        <f t="shared" si="365"/>
        <v>1</v>
      </c>
      <c r="AP1052" s="20">
        <f t="shared" si="365"/>
        <v>1</v>
      </c>
      <c r="AQ1052" s="18">
        <f t="shared" si="365"/>
        <v>150000</v>
      </c>
      <c r="AR1052" s="13" t="str">
        <f t="shared" si="365"/>
        <v>A+J=</v>
      </c>
      <c r="AS1052" s="113">
        <f t="shared" si="365"/>
        <v>44266</v>
      </c>
      <c r="AT1052" s="21"/>
      <c r="AU1052" s="21"/>
      <c r="AV1052" s="45"/>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c r="GI1052" s="21"/>
      <c r="GJ1052" s="21"/>
      <c r="GK1052" s="21"/>
      <c r="GL1052" s="21"/>
      <c r="GM1052" s="21"/>
      <c r="GN1052" s="21"/>
    </row>
    <row r="1053" spans="1:196" x14ac:dyDescent="0.2">
      <c r="A1053" s="140"/>
      <c r="B1053" s="141"/>
      <c r="C1053" s="142"/>
      <c r="D1053" s="143"/>
      <c r="E1053" s="142"/>
      <c r="F1053" s="144"/>
      <c r="G1053" s="145"/>
      <c r="H1053" s="142"/>
      <c r="I1053" s="142"/>
      <c r="J1053" s="142"/>
      <c r="K1053" s="142"/>
      <c r="L1053" s="146"/>
      <c r="M1053" s="147"/>
      <c r="N1053" s="142"/>
      <c r="O1053" s="142"/>
      <c r="P1053" s="148"/>
      <c r="Q1053" s="149"/>
      <c r="R1053" s="12"/>
      <c r="S1053" s="12"/>
      <c r="T1053" s="12"/>
      <c r="U1053" s="12"/>
      <c r="V1053" s="12"/>
      <c r="W1053" s="12"/>
      <c r="X1053" s="12"/>
      <c r="Y1053" s="12"/>
      <c r="Z1053" s="12"/>
      <c r="AA1053" s="12"/>
      <c r="AB1053" s="12"/>
      <c r="AC1053" s="12"/>
      <c r="AD1053" s="12"/>
      <c r="AE1053" s="12"/>
      <c r="AF1053" s="113">
        <f t="shared" si="366"/>
        <v>44342</v>
      </c>
      <c r="AG1053" s="18">
        <f t="shared" ca="1" si="363"/>
        <v>162580.32750000001</v>
      </c>
      <c r="AH1053" s="18">
        <f t="shared" si="363"/>
        <v>150000</v>
      </c>
      <c r="AI1053" s="6">
        <f t="shared" ca="1" si="363"/>
        <v>1.9000000000000006E-2</v>
      </c>
      <c r="AJ1053" s="19">
        <f t="shared" ca="1" si="363"/>
        <v>7.4690000000000005E-5</v>
      </c>
      <c r="AK1053" s="6">
        <f t="shared" si="363"/>
        <v>1.03</v>
      </c>
      <c r="AL1053" s="113">
        <f t="shared" si="364"/>
        <v>44342</v>
      </c>
      <c r="AM1053" s="19">
        <f t="shared" ca="1" si="365"/>
        <v>1.08386885</v>
      </c>
      <c r="AN1053" s="18">
        <f t="shared" ca="1" si="365"/>
        <v>12580.327499999999</v>
      </c>
      <c r="AO1053" s="12">
        <f t="shared" si="365"/>
        <v>1</v>
      </c>
      <c r="AP1053" s="20">
        <f t="shared" si="365"/>
        <v>1</v>
      </c>
      <c r="AQ1053" s="18">
        <f t="shared" si="365"/>
        <v>150000</v>
      </c>
      <c r="AR1053" s="13" t="str">
        <f t="shared" si="365"/>
        <v>A+J=</v>
      </c>
      <c r="AS1053" s="113">
        <f t="shared" si="365"/>
        <v>44266</v>
      </c>
      <c r="AT1053" s="21"/>
      <c r="AU1053" s="21"/>
      <c r="AV1053" s="45"/>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c r="GI1053" s="21"/>
      <c r="GJ1053" s="21"/>
      <c r="GK1053" s="21"/>
      <c r="GL1053" s="21"/>
      <c r="GM1053" s="21"/>
      <c r="GN1053" s="21"/>
    </row>
    <row r="1054" spans="1:196" x14ac:dyDescent="0.2">
      <c r="A1054" s="140"/>
      <c r="B1054" s="141"/>
      <c r="C1054" s="142"/>
      <c r="D1054" s="143"/>
      <c r="E1054" s="142"/>
      <c r="F1054" s="144"/>
      <c r="G1054" s="145"/>
      <c r="H1054" s="142"/>
      <c r="I1054" s="142"/>
      <c r="J1054" s="142"/>
      <c r="K1054" s="142"/>
      <c r="L1054" s="146"/>
      <c r="M1054" s="147"/>
      <c r="N1054" s="142"/>
      <c r="O1054" s="142"/>
      <c r="P1054" s="148"/>
      <c r="Q1054" s="149"/>
      <c r="R1054" s="12"/>
      <c r="S1054" s="12"/>
      <c r="T1054" s="12"/>
      <c r="U1054" s="12"/>
      <c r="V1054" s="12"/>
      <c r="W1054" s="12"/>
      <c r="X1054" s="12"/>
      <c r="Y1054" s="12"/>
      <c r="Z1054" s="12"/>
      <c r="AA1054" s="12"/>
      <c r="AB1054" s="12"/>
      <c r="AC1054" s="12"/>
      <c r="AD1054" s="12"/>
      <c r="AE1054" s="12"/>
      <c r="AF1054" s="113">
        <f t="shared" si="366"/>
        <v>44343</v>
      </c>
      <c r="AG1054" s="18">
        <f t="shared" ca="1" si="363"/>
        <v>162580.32750000001</v>
      </c>
      <c r="AH1054" s="18">
        <f t="shared" si="363"/>
        <v>150000</v>
      </c>
      <c r="AI1054" s="6">
        <f t="shared" ca="1" si="363"/>
        <v>1.9000000000000006E-2</v>
      </c>
      <c r="AJ1054" s="19">
        <f t="shared" ca="1" si="363"/>
        <v>7.4690000000000005E-5</v>
      </c>
      <c r="AK1054" s="6">
        <f t="shared" si="363"/>
        <v>1.03</v>
      </c>
      <c r="AL1054" s="113">
        <f t="shared" si="364"/>
        <v>44343</v>
      </c>
      <c r="AM1054" s="19">
        <f t="shared" ca="1" si="365"/>
        <v>1.08386885</v>
      </c>
      <c r="AN1054" s="18">
        <f t="shared" ca="1" si="365"/>
        <v>12580.327499999999</v>
      </c>
      <c r="AO1054" s="12">
        <f t="shared" si="365"/>
        <v>1</v>
      </c>
      <c r="AP1054" s="20">
        <f t="shared" si="365"/>
        <v>1</v>
      </c>
      <c r="AQ1054" s="18">
        <f t="shared" si="365"/>
        <v>150000</v>
      </c>
      <c r="AR1054" s="13" t="str">
        <f t="shared" si="365"/>
        <v>A+J=</v>
      </c>
      <c r="AS1054" s="113">
        <f t="shared" si="365"/>
        <v>44266</v>
      </c>
      <c r="AT1054" s="21"/>
      <c r="AU1054" s="21"/>
      <c r="AV1054" s="45"/>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c r="GI1054" s="21"/>
      <c r="GJ1054" s="21"/>
      <c r="GK1054" s="21"/>
      <c r="GL1054" s="21"/>
      <c r="GM1054" s="21"/>
      <c r="GN1054" s="21"/>
    </row>
    <row r="1055" spans="1:196" x14ac:dyDescent="0.2">
      <c r="A1055" s="140"/>
      <c r="B1055" s="141"/>
      <c r="C1055" s="142"/>
      <c r="D1055" s="143"/>
      <c r="E1055" s="142"/>
      <c r="F1055" s="144"/>
      <c r="G1055" s="145"/>
      <c r="H1055" s="142"/>
      <c r="I1055" s="142"/>
      <c r="J1055" s="142"/>
      <c r="K1055" s="142"/>
      <c r="L1055" s="146"/>
      <c r="M1055" s="147"/>
      <c r="N1055" s="142"/>
      <c r="O1055" s="142"/>
      <c r="P1055" s="148"/>
      <c r="Q1055" s="149"/>
      <c r="R1055" s="12"/>
      <c r="S1055" s="12"/>
      <c r="T1055" s="12"/>
      <c r="U1055" s="12"/>
      <c r="V1055" s="12"/>
      <c r="W1055" s="12"/>
      <c r="X1055" s="12"/>
      <c r="Y1055" s="12"/>
      <c r="Z1055" s="12"/>
      <c r="AA1055" s="12"/>
      <c r="AB1055" s="12"/>
      <c r="AC1055" s="12"/>
      <c r="AD1055" s="12"/>
      <c r="AE1055" s="12"/>
      <c r="AF1055" s="113">
        <f t="shared" si="366"/>
        <v>44344</v>
      </c>
      <c r="AG1055" s="18">
        <f t="shared" ca="1" si="363"/>
        <v>162580.32750000001</v>
      </c>
      <c r="AH1055" s="18">
        <f t="shared" si="363"/>
        <v>150000</v>
      </c>
      <c r="AI1055" s="6">
        <f t="shared" ca="1" si="363"/>
        <v>1.9000000000000006E-2</v>
      </c>
      <c r="AJ1055" s="19">
        <f t="shared" ca="1" si="363"/>
        <v>7.4690000000000005E-5</v>
      </c>
      <c r="AK1055" s="6">
        <f t="shared" si="363"/>
        <v>1.03</v>
      </c>
      <c r="AL1055" s="113">
        <f t="shared" si="364"/>
        <v>44344</v>
      </c>
      <c r="AM1055" s="19">
        <f t="shared" ca="1" si="365"/>
        <v>1.08386885</v>
      </c>
      <c r="AN1055" s="18">
        <f t="shared" ca="1" si="365"/>
        <v>12580.327499999999</v>
      </c>
      <c r="AO1055" s="12">
        <f t="shared" si="365"/>
        <v>1</v>
      </c>
      <c r="AP1055" s="20">
        <f t="shared" si="365"/>
        <v>1</v>
      </c>
      <c r="AQ1055" s="18">
        <f t="shared" si="365"/>
        <v>150000</v>
      </c>
      <c r="AR1055" s="13" t="str">
        <f t="shared" si="365"/>
        <v>A+J=</v>
      </c>
      <c r="AS1055" s="113">
        <f t="shared" si="365"/>
        <v>44266</v>
      </c>
      <c r="AT1055" s="21"/>
      <c r="AU1055" s="21"/>
      <c r="AV1055" s="45"/>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c r="GI1055" s="21"/>
      <c r="GJ1055" s="21"/>
      <c r="GK1055" s="21"/>
      <c r="GL1055" s="21"/>
      <c r="GM1055" s="21"/>
      <c r="GN1055" s="21"/>
    </row>
    <row r="1056" spans="1:196" x14ac:dyDescent="0.2">
      <c r="A1056" s="140"/>
      <c r="B1056" s="141"/>
      <c r="C1056" s="142"/>
      <c r="D1056" s="143"/>
      <c r="E1056" s="142"/>
      <c r="F1056" s="144"/>
      <c r="G1056" s="145"/>
      <c r="H1056" s="142"/>
      <c r="I1056" s="142"/>
      <c r="J1056" s="142"/>
      <c r="K1056" s="142"/>
      <c r="L1056" s="146"/>
      <c r="M1056" s="147"/>
      <c r="N1056" s="142"/>
      <c r="O1056" s="142"/>
      <c r="P1056" s="148"/>
      <c r="Q1056" s="149"/>
      <c r="R1056" s="12"/>
      <c r="S1056" s="12"/>
      <c r="T1056" s="12"/>
      <c r="U1056" s="12"/>
      <c r="V1056" s="12"/>
      <c r="W1056" s="12"/>
      <c r="X1056" s="12"/>
      <c r="Y1056" s="12"/>
      <c r="Z1056" s="12"/>
      <c r="AA1056" s="12"/>
      <c r="AB1056" s="12"/>
      <c r="AC1056" s="12"/>
      <c r="AD1056" s="12"/>
      <c r="AE1056" s="12"/>
      <c r="AF1056" s="113">
        <f t="shared" si="366"/>
        <v>44345</v>
      </c>
      <c r="AG1056" s="18">
        <f t="shared" ca="1" si="363"/>
        <v>162580.32750000001</v>
      </c>
      <c r="AH1056" s="18">
        <f t="shared" si="363"/>
        <v>150000</v>
      </c>
      <c r="AI1056" s="6">
        <f t="shared" ca="1" si="363"/>
        <v>1.9000000000000006E-2</v>
      </c>
      <c r="AJ1056" s="19">
        <f t="shared" ca="1" si="363"/>
        <v>7.4690000000000005E-5</v>
      </c>
      <c r="AK1056" s="6">
        <f t="shared" si="363"/>
        <v>1.03</v>
      </c>
      <c r="AL1056" s="113">
        <f t="shared" si="364"/>
        <v>44345</v>
      </c>
      <c r="AM1056" s="19">
        <f t="shared" ca="1" si="365"/>
        <v>1.08386885</v>
      </c>
      <c r="AN1056" s="18">
        <f t="shared" ca="1" si="365"/>
        <v>12580.327499999999</v>
      </c>
      <c r="AO1056" s="12">
        <f t="shared" si="365"/>
        <v>1</v>
      </c>
      <c r="AP1056" s="20">
        <f t="shared" si="365"/>
        <v>1</v>
      </c>
      <c r="AQ1056" s="18">
        <f t="shared" si="365"/>
        <v>150000</v>
      </c>
      <c r="AR1056" s="13" t="str">
        <f t="shared" si="365"/>
        <v>A+J=</v>
      </c>
      <c r="AS1056" s="113">
        <f t="shared" si="365"/>
        <v>44266</v>
      </c>
      <c r="AT1056" s="21"/>
      <c r="AU1056" s="21"/>
      <c r="AV1056" s="45"/>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c r="GI1056" s="21"/>
      <c r="GJ1056" s="21"/>
      <c r="GK1056" s="21"/>
      <c r="GL1056" s="21"/>
      <c r="GM1056" s="21"/>
      <c r="GN1056" s="21"/>
    </row>
    <row r="1057" spans="1:199" x14ac:dyDescent="0.2">
      <c r="A1057" s="140"/>
      <c r="B1057" s="141"/>
      <c r="C1057" s="142"/>
      <c r="D1057" s="143"/>
      <c r="E1057" s="142"/>
      <c r="F1057" s="144"/>
      <c r="G1057" s="145"/>
      <c r="H1057" s="142"/>
      <c r="I1057" s="142"/>
      <c r="J1057" s="142"/>
      <c r="K1057" s="142"/>
      <c r="L1057" s="146"/>
      <c r="M1057" s="147"/>
      <c r="N1057" s="142"/>
      <c r="O1057" s="142"/>
      <c r="P1057" s="148"/>
      <c r="Q1057" s="149"/>
      <c r="R1057" s="12"/>
      <c r="S1057" s="12"/>
      <c r="T1057" s="12"/>
      <c r="U1057" s="12"/>
      <c r="V1057" s="12"/>
      <c r="W1057" s="12"/>
      <c r="X1057" s="12"/>
      <c r="Y1057" s="12"/>
      <c r="Z1057" s="12"/>
      <c r="AA1057" s="12"/>
      <c r="AB1057" s="12"/>
      <c r="AC1057" s="12"/>
      <c r="AD1057" s="12"/>
      <c r="AE1057" s="12"/>
      <c r="AF1057" s="113">
        <f t="shared" si="366"/>
        <v>44346</v>
      </c>
      <c r="AG1057" s="18">
        <f t="shared" ca="1" si="363"/>
        <v>162580.32750000001</v>
      </c>
      <c r="AH1057" s="18">
        <f t="shared" si="363"/>
        <v>150000</v>
      </c>
      <c r="AI1057" s="6">
        <f t="shared" ca="1" si="363"/>
        <v>1.9000000000000006E-2</v>
      </c>
      <c r="AJ1057" s="19">
        <f t="shared" ca="1" si="363"/>
        <v>7.4690000000000005E-5</v>
      </c>
      <c r="AK1057" s="6">
        <f t="shared" si="363"/>
        <v>1.03</v>
      </c>
      <c r="AL1057" s="113">
        <f t="shared" si="364"/>
        <v>44346</v>
      </c>
      <c r="AM1057" s="19">
        <f t="shared" ca="1" si="365"/>
        <v>1.08386885</v>
      </c>
      <c r="AN1057" s="18">
        <f t="shared" ca="1" si="365"/>
        <v>12580.327499999999</v>
      </c>
      <c r="AO1057" s="12">
        <f t="shared" si="365"/>
        <v>1</v>
      </c>
      <c r="AP1057" s="20">
        <f t="shared" si="365"/>
        <v>1</v>
      </c>
      <c r="AQ1057" s="18">
        <f t="shared" si="365"/>
        <v>150000</v>
      </c>
      <c r="AR1057" s="13" t="str">
        <f t="shared" si="365"/>
        <v>A+J=</v>
      </c>
      <c r="AS1057" s="113">
        <f t="shared" si="365"/>
        <v>44266</v>
      </c>
      <c r="AT1057" s="21"/>
      <c r="AU1057" s="21"/>
      <c r="AV1057" s="45"/>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c r="GI1057" s="21"/>
      <c r="GJ1057" s="21"/>
      <c r="GK1057" s="21"/>
      <c r="GL1057" s="21"/>
      <c r="GM1057" s="21"/>
      <c r="GN1057" s="21"/>
    </row>
    <row r="1058" spans="1:199" x14ac:dyDescent="0.2">
      <c r="A1058" s="140"/>
      <c r="B1058" s="141"/>
      <c r="C1058" s="142"/>
      <c r="D1058" s="143"/>
      <c r="E1058" s="142"/>
      <c r="F1058" s="144"/>
      <c r="G1058" s="145"/>
      <c r="H1058" s="142"/>
      <c r="I1058" s="142"/>
      <c r="J1058" s="142"/>
      <c r="K1058" s="142"/>
      <c r="L1058" s="146"/>
      <c r="M1058" s="147"/>
      <c r="N1058" s="142"/>
      <c r="O1058" s="142"/>
      <c r="P1058" s="148"/>
      <c r="Q1058" s="149"/>
      <c r="R1058" s="12"/>
      <c r="S1058" s="12"/>
      <c r="T1058" s="12"/>
      <c r="U1058" s="12"/>
      <c r="V1058" s="12"/>
      <c r="W1058" s="12"/>
      <c r="X1058" s="12"/>
      <c r="Y1058" s="12"/>
      <c r="Z1058" s="12"/>
      <c r="AA1058" s="12"/>
      <c r="AB1058" s="12"/>
      <c r="AC1058" s="12"/>
      <c r="AD1058" s="12"/>
      <c r="AE1058" s="12"/>
      <c r="AF1058" s="113">
        <f t="shared" si="366"/>
        <v>44347</v>
      </c>
      <c r="AG1058" s="18">
        <f t="shared" ca="1" si="363"/>
        <v>162580.32750000001</v>
      </c>
      <c r="AH1058" s="18">
        <f t="shared" si="363"/>
        <v>150000</v>
      </c>
      <c r="AI1058" s="6">
        <f t="shared" ca="1" si="363"/>
        <v>1.9000000000000006E-2</v>
      </c>
      <c r="AJ1058" s="19">
        <f t="shared" ca="1" si="363"/>
        <v>7.4690000000000005E-5</v>
      </c>
      <c r="AK1058" s="6">
        <f t="shared" si="363"/>
        <v>1.03</v>
      </c>
      <c r="AL1058" s="113">
        <f t="shared" si="364"/>
        <v>44347</v>
      </c>
      <c r="AM1058" s="19">
        <f t="shared" ca="1" si="365"/>
        <v>1.08386885</v>
      </c>
      <c r="AN1058" s="18">
        <f t="shared" ca="1" si="365"/>
        <v>12580.327499999999</v>
      </c>
      <c r="AO1058" s="12">
        <f t="shared" si="365"/>
        <v>1</v>
      </c>
      <c r="AP1058" s="20">
        <f t="shared" si="365"/>
        <v>1</v>
      </c>
      <c r="AQ1058" s="18">
        <f t="shared" si="365"/>
        <v>150000</v>
      </c>
      <c r="AR1058" s="13" t="str">
        <f t="shared" si="365"/>
        <v>A+J=</v>
      </c>
      <c r="AS1058" s="113">
        <f t="shared" si="365"/>
        <v>44266</v>
      </c>
      <c r="AT1058" s="21"/>
      <c r="AU1058" s="21"/>
      <c r="AV1058" s="45"/>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c r="GI1058" s="21"/>
      <c r="GJ1058" s="21"/>
      <c r="GK1058" s="21"/>
      <c r="GL1058" s="21"/>
      <c r="GM1058" s="21"/>
      <c r="GN1058" s="21"/>
    </row>
    <row r="1059" spans="1:199" x14ac:dyDescent="0.2">
      <c r="A1059" s="140"/>
      <c r="B1059" s="141"/>
      <c r="C1059" s="142"/>
      <c r="D1059" s="143"/>
      <c r="E1059" s="142"/>
      <c r="F1059" s="144"/>
      <c r="G1059" s="145"/>
      <c r="H1059" s="142"/>
      <c r="I1059" s="142"/>
      <c r="J1059" s="142"/>
      <c r="K1059" s="142"/>
      <c r="L1059" s="146"/>
      <c r="M1059" s="147"/>
      <c r="N1059" s="142"/>
      <c r="O1059" s="142"/>
      <c r="P1059" s="148"/>
      <c r="Q1059" s="149"/>
      <c r="R1059" s="12"/>
      <c r="S1059" s="12"/>
      <c r="T1059" s="12"/>
      <c r="U1059" s="12"/>
      <c r="V1059" s="12"/>
      <c r="W1059" s="12"/>
      <c r="X1059" s="12"/>
      <c r="Y1059" s="12"/>
      <c r="Z1059" s="12"/>
      <c r="AA1059" s="12"/>
      <c r="AB1059" s="12"/>
      <c r="AC1059" s="12"/>
      <c r="AD1059" s="12"/>
      <c r="AE1059" s="12"/>
      <c r="AF1059" s="113">
        <f t="shared" si="366"/>
        <v>44348</v>
      </c>
      <c r="AG1059" s="18">
        <f t="shared" ca="1" si="363"/>
        <v>162580.32750000001</v>
      </c>
      <c r="AH1059" s="18">
        <f t="shared" si="363"/>
        <v>150000</v>
      </c>
      <c r="AI1059" s="6">
        <f t="shared" ca="1" si="363"/>
        <v>1.9000000000000006E-2</v>
      </c>
      <c r="AJ1059" s="19">
        <f t="shared" ca="1" si="363"/>
        <v>7.4690000000000005E-5</v>
      </c>
      <c r="AK1059" s="6">
        <f t="shared" si="363"/>
        <v>1.03</v>
      </c>
      <c r="AL1059" s="113">
        <f t="shared" si="364"/>
        <v>44348</v>
      </c>
      <c r="AM1059" s="19">
        <f t="shared" ca="1" si="365"/>
        <v>1.08386885</v>
      </c>
      <c r="AN1059" s="18">
        <f t="shared" ca="1" si="365"/>
        <v>12580.327499999999</v>
      </c>
      <c r="AO1059" s="12">
        <f t="shared" si="365"/>
        <v>1</v>
      </c>
      <c r="AP1059" s="20">
        <f t="shared" si="365"/>
        <v>1</v>
      </c>
      <c r="AQ1059" s="18">
        <f t="shared" si="365"/>
        <v>150000</v>
      </c>
      <c r="AR1059" s="13" t="str">
        <f t="shared" si="365"/>
        <v>A+J=</v>
      </c>
      <c r="AS1059" s="113">
        <f t="shared" si="365"/>
        <v>44266</v>
      </c>
      <c r="AT1059" s="21"/>
      <c r="AU1059" s="21"/>
      <c r="AV1059" s="45"/>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c r="GI1059" s="21"/>
      <c r="GJ1059" s="21"/>
      <c r="GK1059" s="21"/>
      <c r="GL1059" s="21"/>
      <c r="GM1059" s="21"/>
      <c r="GN1059" s="21"/>
    </row>
    <row r="1060" spans="1:199" x14ac:dyDescent="0.2">
      <c r="A1060" s="140"/>
      <c r="B1060" s="141"/>
      <c r="C1060" s="142"/>
      <c r="D1060" s="143"/>
      <c r="E1060" s="142"/>
      <c r="F1060" s="144"/>
      <c r="G1060" s="145"/>
      <c r="H1060" s="142"/>
      <c r="I1060" s="142"/>
      <c r="J1060" s="142"/>
      <c r="K1060" s="142"/>
      <c r="L1060" s="146"/>
      <c r="M1060" s="147"/>
      <c r="N1060" s="142"/>
      <c r="O1060" s="142"/>
      <c r="P1060" s="148"/>
      <c r="Q1060" s="149"/>
      <c r="R1060" s="12"/>
      <c r="S1060" s="12"/>
      <c r="T1060" s="12"/>
      <c r="U1060" s="12"/>
      <c r="V1060" s="12"/>
      <c r="W1060" s="12"/>
      <c r="X1060" s="12"/>
      <c r="Y1060" s="12"/>
      <c r="Z1060" s="12"/>
      <c r="AA1060" s="12"/>
      <c r="AB1060" s="12"/>
      <c r="AC1060" s="12"/>
      <c r="AD1060" s="12"/>
      <c r="AE1060" s="12"/>
      <c r="AF1060" s="113">
        <f t="shared" si="366"/>
        <v>44349</v>
      </c>
      <c r="AG1060" s="18">
        <f t="shared" ca="1" si="363"/>
        <v>162580.32750000001</v>
      </c>
      <c r="AH1060" s="18">
        <f t="shared" si="363"/>
        <v>150000</v>
      </c>
      <c r="AI1060" s="6">
        <f t="shared" ca="1" si="363"/>
        <v>1.9000000000000006E-2</v>
      </c>
      <c r="AJ1060" s="19">
        <f t="shared" ca="1" si="363"/>
        <v>7.4690000000000005E-5</v>
      </c>
      <c r="AK1060" s="6">
        <f t="shared" si="363"/>
        <v>1.03</v>
      </c>
      <c r="AL1060" s="113">
        <f t="shared" si="364"/>
        <v>44349</v>
      </c>
      <c r="AM1060" s="19">
        <f t="shared" ca="1" si="365"/>
        <v>1.08386885</v>
      </c>
      <c r="AN1060" s="18">
        <f t="shared" ca="1" si="365"/>
        <v>12580.327499999999</v>
      </c>
      <c r="AO1060" s="12">
        <f t="shared" si="365"/>
        <v>1</v>
      </c>
      <c r="AP1060" s="20">
        <f t="shared" si="365"/>
        <v>1</v>
      </c>
      <c r="AQ1060" s="18">
        <f t="shared" si="365"/>
        <v>150000</v>
      </c>
      <c r="AR1060" s="13" t="str">
        <f t="shared" si="365"/>
        <v>A+J=</v>
      </c>
      <c r="AS1060" s="113">
        <f t="shared" si="365"/>
        <v>44266</v>
      </c>
      <c r="AT1060" s="21"/>
      <c r="AU1060" s="21"/>
      <c r="AV1060" s="45"/>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c r="GI1060" s="21"/>
      <c r="GJ1060" s="21"/>
      <c r="GK1060" s="21"/>
      <c r="GL1060" s="21"/>
      <c r="GM1060" s="21"/>
      <c r="GN1060" s="21"/>
    </row>
    <row r="1061" spans="1:199" x14ac:dyDescent="0.2">
      <c r="A1061" s="140"/>
      <c r="B1061" s="141"/>
      <c r="C1061" s="142"/>
      <c r="D1061" s="143"/>
      <c r="E1061" s="142"/>
      <c r="F1061" s="144"/>
      <c r="G1061" s="145"/>
      <c r="H1061" s="142"/>
      <c r="I1061" s="142"/>
      <c r="J1061" s="142"/>
      <c r="K1061" s="142"/>
      <c r="L1061" s="146"/>
      <c r="M1061" s="147"/>
      <c r="N1061" s="142"/>
      <c r="O1061" s="142"/>
      <c r="P1061" s="148"/>
      <c r="Q1061" s="149"/>
      <c r="R1061" s="12"/>
      <c r="S1061" s="12"/>
      <c r="T1061" s="12"/>
      <c r="U1061" s="12"/>
      <c r="V1061" s="12"/>
      <c r="W1061" s="12"/>
      <c r="X1061" s="12"/>
      <c r="Y1061" s="12"/>
      <c r="Z1061" s="12"/>
      <c r="AA1061" s="12"/>
      <c r="AB1061" s="12"/>
      <c r="AC1061" s="12"/>
      <c r="AD1061" s="12"/>
      <c r="AE1061" s="12"/>
      <c r="AF1061" s="113">
        <f t="shared" si="366"/>
        <v>44350</v>
      </c>
      <c r="AG1061" s="18">
        <f t="shared" ca="1" si="363"/>
        <v>162580.32750000001</v>
      </c>
      <c r="AH1061" s="18">
        <f t="shared" si="363"/>
        <v>150000</v>
      </c>
      <c r="AI1061" s="6">
        <f t="shared" ca="1" si="363"/>
        <v>1.9000000000000006E-2</v>
      </c>
      <c r="AJ1061" s="19">
        <f t="shared" ca="1" si="363"/>
        <v>7.4690000000000005E-5</v>
      </c>
      <c r="AK1061" s="6">
        <f t="shared" si="363"/>
        <v>1.03</v>
      </c>
      <c r="AL1061" s="113">
        <f t="shared" si="364"/>
        <v>44350</v>
      </c>
      <c r="AM1061" s="19">
        <f t="shared" ca="1" si="365"/>
        <v>1.08386885</v>
      </c>
      <c r="AN1061" s="18">
        <f t="shared" ca="1" si="365"/>
        <v>12580.327499999999</v>
      </c>
      <c r="AO1061" s="12">
        <f t="shared" si="365"/>
        <v>1</v>
      </c>
      <c r="AP1061" s="20">
        <f t="shared" si="365"/>
        <v>1</v>
      </c>
      <c r="AQ1061" s="18">
        <f t="shared" si="365"/>
        <v>150000</v>
      </c>
      <c r="AR1061" s="13" t="str">
        <f t="shared" si="365"/>
        <v>A+J=</v>
      </c>
      <c r="AS1061" s="113">
        <f t="shared" si="365"/>
        <v>44266</v>
      </c>
      <c r="AT1061" s="21"/>
      <c r="AU1061" s="21"/>
      <c r="AV1061" s="45"/>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c r="GI1061" s="21"/>
      <c r="GJ1061" s="21"/>
      <c r="GK1061" s="21"/>
      <c r="GL1061" s="21"/>
      <c r="GM1061" s="21"/>
      <c r="GN1061" s="21"/>
    </row>
    <row r="1062" spans="1:199" x14ac:dyDescent="0.2">
      <c r="A1062" s="140"/>
      <c r="B1062" s="141"/>
      <c r="C1062" s="142"/>
      <c r="D1062" s="143"/>
      <c r="E1062" s="142"/>
      <c r="F1062" s="144"/>
      <c r="G1062" s="145"/>
      <c r="H1062" s="142"/>
      <c r="I1062" s="142"/>
      <c r="J1062" s="142"/>
      <c r="K1062" s="142"/>
      <c r="L1062" s="146"/>
      <c r="M1062" s="147"/>
      <c r="N1062" s="142"/>
      <c r="O1062" s="142"/>
      <c r="P1062" s="148"/>
      <c r="Q1062" s="149"/>
      <c r="R1062" s="12"/>
      <c r="S1062" s="12"/>
      <c r="T1062" s="12"/>
      <c r="U1062" s="12"/>
      <c r="V1062" s="12"/>
      <c r="W1062" s="12"/>
      <c r="X1062" s="12"/>
      <c r="Y1062" s="12"/>
      <c r="Z1062" s="12"/>
      <c r="AA1062" s="12"/>
      <c r="AB1062" s="12"/>
      <c r="AC1062" s="12"/>
      <c r="AD1062" s="12"/>
      <c r="AE1062" s="12"/>
      <c r="AF1062" s="113">
        <f t="shared" si="366"/>
        <v>44351</v>
      </c>
      <c r="AG1062" s="18">
        <f t="shared" ref="AG1062:AK1075" ca="1" si="367">VLOOKUP($AF1062,$A$10:$Q$3625,(AG$1)+1)</f>
        <v>162580.32750000001</v>
      </c>
      <c r="AH1062" s="18">
        <f t="shared" si="367"/>
        <v>150000</v>
      </c>
      <c r="AI1062" s="6">
        <f t="shared" ca="1" si="367"/>
        <v>1.9000000000000006E-2</v>
      </c>
      <c r="AJ1062" s="19">
        <f t="shared" ca="1" si="367"/>
        <v>7.4690000000000005E-5</v>
      </c>
      <c r="AK1062" s="6">
        <f t="shared" si="367"/>
        <v>1.03</v>
      </c>
      <c r="AL1062" s="113">
        <f t="shared" si="364"/>
        <v>44351</v>
      </c>
      <c r="AM1062" s="19">
        <f t="shared" ref="AM1062:AS1075" ca="1" si="368">VLOOKUP($AF1062,$A$10:$Q$3625,(AM$1)+1)</f>
        <v>1.08386885</v>
      </c>
      <c r="AN1062" s="18">
        <f t="shared" ca="1" si="368"/>
        <v>12580.327499999999</v>
      </c>
      <c r="AO1062" s="12">
        <f t="shared" si="368"/>
        <v>1</v>
      </c>
      <c r="AP1062" s="20">
        <f t="shared" si="368"/>
        <v>1</v>
      </c>
      <c r="AQ1062" s="18">
        <f t="shared" si="368"/>
        <v>150000</v>
      </c>
      <c r="AR1062" s="13" t="str">
        <f t="shared" si="368"/>
        <v>A+J=</v>
      </c>
      <c r="AS1062" s="113">
        <f t="shared" si="368"/>
        <v>44266</v>
      </c>
      <c r="AT1062" s="21"/>
      <c r="AU1062" s="21"/>
      <c r="AV1062" s="45"/>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c r="GI1062" s="21"/>
      <c r="GJ1062" s="21"/>
      <c r="GK1062" s="21"/>
      <c r="GL1062" s="21"/>
      <c r="GM1062" s="21"/>
      <c r="GN1062" s="21"/>
    </row>
    <row r="1063" spans="1:199" x14ac:dyDescent="0.2">
      <c r="A1063" s="140"/>
      <c r="B1063" s="141"/>
      <c r="C1063" s="142"/>
      <c r="D1063" s="143"/>
      <c r="E1063" s="142"/>
      <c r="F1063" s="144"/>
      <c r="G1063" s="145"/>
      <c r="H1063" s="142"/>
      <c r="I1063" s="142"/>
      <c r="J1063" s="142"/>
      <c r="K1063" s="142"/>
      <c r="L1063" s="146"/>
      <c r="M1063" s="147"/>
      <c r="N1063" s="142"/>
      <c r="O1063" s="142"/>
      <c r="P1063" s="148"/>
      <c r="Q1063" s="149"/>
      <c r="R1063" s="12"/>
      <c r="S1063" s="12"/>
      <c r="T1063" s="12"/>
      <c r="U1063" s="12"/>
      <c r="V1063" s="12"/>
      <c r="W1063" s="12"/>
      <c r="X1063" s="12"/>
      <c r="Y1063" s="12"/>
      <c r="Z1063" s="12"/>
      <c r="AA1063" s="12"/>
      <c r="AB1063" s="12"/>
      <c r="AC1063" s="12"/>
      <c r="AD1063" s="12"/>
      <c r="AE1063" s="12"/>
      <c r="AF1063" s="113">
        <f t="shared" si="366"/>
        <v>44352</v>
      </c>
      <c r="AG1063" s="18">
        <f t="shared" ca="1" si="367"/>
        <v>162580.32750000001</v>
      </c>
      <c r="AH1063" s="18">
        <f t="shared" si="367"/>
        <v>150000</v>
      </c>
      <c r="AI1063" s="6">
        <f t="shared" ca="1" si="367"/>
        <v>1.9000000000000006E-2</v>
      </c>
      <c r="AJ1063" s="19">
        <f t="shared" ca="1" si="367"/>
        <v>7.4690000000000005E-5</v>
      </c>
      <c r="AK1063" s="6">
        <f t="shared" si="367"/>
        <v>1.03</v>
      </c>
      <c r="AL1063" s="113">
        <f t="shared" si="364"/>
        <v>44352</v>
      </c>
      <c r="AM1063" s="19">
        <f t="shared" ca="1" si="368"/>
        <v>1.08386885</v>
      </c>
      <c r="AN1063" s="18">
        <f t="shared" ca="1" si="368"/>
        <v>12580.327499999999</v>
      </c>
      <c r="AO1063" s="12">
        <f t="shared" si="368"/>
        <v>1</v>
      </c>
      <c r="AP1063" s="20">
        <f t="shared" si="368"/>
        <v>1</v>
      </c>
      <c r="AQ1063" s="18">
        <f t="shared" si="368"/>
        <v>150000</v>
      </c>
      <c r="AR1063" s="13" t="str">
        <f t="shared" si="368"/>
        <v>A+J=</v>
      </c>
      <c r="AS1063" s="113">
        <f t="shared" si="368"/>
        <v>44266</v>
      </c>
      <c r="AT1063" s="21"/>
      <c r="AU1063" s="21"/>
      <c r="AV1063" s="45"/>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c r="GI1063" s="21"/>
      <c r="GJ1063" s="21"/>
      <c r="GK1063" s="21"/>
      <c r="GL1063" s="21"/>
      <c r="GM1063" s="21"/>
      <c r="GN1063" s="21"/>
    </row>
    <row r="1064" spans="1:199" x14ac:dyDescent="0.2">
      <c r="A1064" s="140"/>
      <c r="B1064" s="141"/>
      <c r="C1064" s="142"/>
      <c r="D1064" s="143"/>
      <c r="E1064" s="142"/>
      <c r="F1064" s="144"/>
      <c r="G1064" s="145"/>
      <c r="H1064" s="142"/>
      <c r="I1064" s="142"/>
      <c r="J1064" s="142"/>
      <c r="K1064" s="142"/>
      <c r="L1064" s="146"/>
      <c r="M1064" s="147"/>
      <c r="N1064" s="142"/>
      <c r="O1064" s="142"/>
      <c r="P1064" s="148"/>
      <c r="Q1064" s="149"/>
      <c r="R1064" s="12"/>
      <c r="S1064" s="12"/>
      <c r="T1064" s="12"/>
      <c r="U1064" s="12"/>
      <c r="V1064" s="12"/>
      <c r="W1064" s="12"/>
      <c r="X1064" s="12"/>
      <c r="Y1064" s="12"/>
      <c r="Z1064" s="12"/>
      <c r="AA1064" s="12"/>
      <c r="AB1064" s="12"/>
      <c r="AC1064" s="12"/>
      <c r="AD1064" s="12"/>
      <c r="AE1064" s="12"/>
      <c r="AF1064" s="113">
        <f t="shared" si="366"/>
        <v>44353</v>
      </c>
      <c r="AG1064" s="18">
        <f t="shared" ca="1" si="367"/>
        <v>162580.32750000001</v>
      </c>
      <c r="AH1064" s="18">
        <f t="shared" si="367"/>
        <v>150000</v>
      </c>
      <c r="AI1064" s="6">
        <f t="shared" ca="1" si="367"/>
        <v>1.9000000000000006E-2</v>
      </c>
      <c r="AJ1064" s="19">
        <f t="shared" ca="1" si="367"/>
        <v>7.4690000000000005E-5</v>
      </c>
      <c r="AK1064" s="6">
        <f t="shared" si="367"/>
        <v>1.03</v>
      </c>
      <c r="AL1064" s="113">
        <f t="shared" si="364"/>
        <v>44353</v>
      </c>
      <c r="AM1064" s="19">
        <f t="shared" ca="1" si="368"/>
        <v>1.08386885</v>
      </c>
      <c r="AN1064" s="18">
        <f t="shared" ca="1" si="368"/>
        <v>12580.327499999999</v>
      </c>
      <c r="AO1064" s="12">
        <f t="shared" si="368"/>
        <v>1</v>
      </c>
      <c r="AP1064" s="20">
        <f t="shared" si="368"/>
        <v>1</v>
      </c>
      <c r="AQ1064" s="18">
        <f t="shared" si="368"/>
        <v>150000</v>
      </c>
      <c r="AR1064" s="13" t="str">
        <f t="shared" si="368"/>
        <v>A+J=</v>
      </c>
      <c r="AS1064" s="113">
        <f t="shared" si="368"/>
        <v>44266</v>
      </c>
      <c r="AT1064" s="21"/>
      <c r="AU1064" s="21"/>
      <c r="AV1064" s="45"/>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c r="GI1064" s="21"/>
      <c r="GJ1064" s="21"/>
      <c r="GK1064" s="21"/>
      <c r="GL1064" s="21"/>
      <c r="GM1064" s="21"/>
      <c r="GN1064" s="21"/>
    </row>
    <row r="1065" spans="1:199" x14ac:dyDescent="0.2">
      <c r="A1065" s="140"/>
      <c r="B1065" s="141"/>
      <c r="C1065" s="142"/>
      <c r="D1065" s="143"/>
      <c r="E1065" s="142"/>
      <c r="F1065" s="144"/>
      <c r="G1065" s="145"/>
      <c r="H1065" s="142"/>
      <c r="I1065" s="142"/>
      <c r="J1065" s="142"/>
      <c r="K1065" s="142"/>
      <c r="L1065" s="146"/>
      <c r="M1065" s="147"/>
      <c r="N1065" s="142"/>
      <c r="O1065" s="142"/>
      <c r="P1065" s="148"/>
      <c r="Q1065" s="149"/>
      <c r="R1065" s="12"/>
      <c r="S1065" s="12"/>
      <c r="T1065" s="12"/>
      <c r="U1065" s="12"/>
      <c r="V1065" s="12"/>
      <c r="W1065" s="12"/>
      <c r="X1065" s="12"/>
      <c r="Y1065" s="12"/>
      <c r="Z1065" s="12"/>
      <c r="AA1065" s="12"/>
      <c r="AB1065" s="12"/>
      <c r="AC1065" s="12"/>
      <c r="AD1065" s="12"/>
      <c r="AE1065" s="12"/>
      <c r="AF1065" s="113">
        <f t="shared" si="366"/>
        <v>44354</v>
      </c>
      <c r="AG1065" s="18">
        <f t="shared" ca="1" si="367"/>
        <v>162580.32750000001</v>
      </c>
      <c r="AH1065" s="18">
        <f t="shared" si="367"/>
        <v>150000</v>
      </c>
      <c r="AI1065" s="6">
        <f t="shared" ca="1" si="367"/>
        <v>1.9000000000000006E-2</v>
      </c>
      <c r="AJ1065" s="19">
        <f t="shared" ca="1" si="367"/>
        <v>7.4690000000000005E-5</v>
      </c>
      <c r="AK1065" s="6">
        <f t="shared" si="367"/>
        <v>1.03</v>
      </c>
      <c r="AL1065" s="113">
        <f t="shared" si="364"/>
        <v>44354</v>
      </c>
      <c r="AM1065" s="19">
        <f t="shared" ca="1" si="368"/>
        <v>1.08386885</v>
      </c>
      <c r="AN1065" s="18">
        <f t="shared" ca="1" si="368"/>
        <v>12580.327499999999</v>
      </c>
      <c r="AO1065" s="12">
        <f t="shared" si="368"/>
        <v>1</v>
      </c>
      <c r="AP1065" s="20">
        <f t="shared" si="368"/>
        <v>1</v>
      </c>
      <c r="AQ1065" s="18">
        <f t="shared" si="368"/>
        <v>150000</v>
      </c>
      <c r="AR1065" s="13" t="str">
        <f t="shared" si="368"/>
        <v>A+J=</v>
      </c>
      <c r="AS1065" s="113">
        <f t="shared" si="368"/>
        <v>44266</v>
      </c>
      <c r="AT1065" s="21"/>
      <c r="AU1065" s="21"/>
      <c r="AV1065" s="45"/>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c r="GI1065" s="21"/>
      <c r="GJ1065" s="21"/>
      <c r="GK1065" s="21"/>
      <c r="GL1065" s="21"/>
      <c r="GM1065" s="21"/>
      <c r="GN1065" s="21"/>
    </row>
    <row r="1066" spans="1:199" x14ac:dyDescent="0.2">
      <c r="A1066" s="140"/>
      <c r="B1066" s="141"/>
      <c r="C1066" s="142"/>
      <c r="D1066" s="143"/>
      <c r="E1066" s="142"/>
      <c r="F1066" s="144"/>
      <c r="G1066" s="145"/>
      <c r="H1066" s="142"/>
      <c r="I1066" s="142"/>
      <c r="J1066" s="142"/>
      <c r="K1066" s="142"/>
      <c r="L1066" s="146"/>
      <c r="M1066" s="147"/>
      <c r="N1066" s="142"/>
      <c r="O1066" s="142"/>
      <c r="P1066" s="148"/>
      <c r="Q1066" s="149"/>
      <c r="R1066" s="12"/>
      <c r="S1066" s="12"/>
      <c r="T1066" s="12"/>
      <c r="U1066" s="12"/>
      <c r="V1066" s="12"/>
      <c r="W1066" s="12"/>
      <c r="X1066" s="12"/>
      <c r="Y1066" s="12"/>
      <c r="Z1066" s="12"/>
      <c r="AA1066" s="12"/>
      <c r="AB1066" s="12"/>
      <c r="AC1066" s="12"/>
      <c r="AD1066" s="12"/>
      <c r="AE1066" s="12"/>
      <c r="AF1066" s="113">
        <f t="shared" si="366"/>
        <v>44355</v>
      </c>
      <c r="AG1066" s="18">
        <f t="shared" ca="1" si="367"/>
        <v>162580.32750000001</v>
      </c>
      <c r="AH1066" s="18">
        <f t="shared" si="367"/>
        <v>150000</v>
      </c>
      <c r="AI1066" s="6">
        <f t="shared" ca="1" si="367"/>
        <v>1.9000000000000006E-2</v>
      </c>
      <c r="AJ1066" s="19">
        <f t="shared" ca="1" si="367"/>
        <v>7.4690000000000005E-5</v>
      </c>
      <c r="AK1066" s="6">
        <f t="shared" si="367"/>
        <v>1.03</v>
      </c>
      <c r="AL1066" s="113">
        <f t="shared" si="364"/>
        <v>44355</v>
      </c>
      <c r="AM1066" s="19">
        <f t="shared" ca="1" si="368"/>
        <v>1.08386885</v>
      </c>
      <c r="AN1066" s="18">
        <f t="shared" ca="1" si="368"/>
        <v>12580.327499999999</v>
      </c>
      <c r="AO1066" s="12">
        <f t="shared" si="368"/>
        <v>1</v>
      </c>
      <c r="AP1066" s="20">
        <f t="shared" si="368"/>
        <v>1</v>
      </c>
      <c r="AQ1066" s="18">
        <f t="shared" si="368"/>
        <v>150000</v>
      </c>
      <c r="AR1066" s="13" t="str">
        <f t="shared" si="368"/>
        <v>A+J=</v>
      </c>
      <c r="AS1066" s="113">
        <f t="shared" si="368"/>
        <v>44266</v>
      </c>
      <c r="AT1066" s="21"/>
      <c r="AU1066" s="21"/>
      <c r="AV1066" s="45"/>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c r="GI1066" s="21"/>
      <c r="GJ1066" s="21"/>
      <c r="GK1066" s="21"/>
      <c r="GL1066" s="21"/>
      <c r="GM1066" s="21"/>
      <c r="GN1066" s="21"/>
    </row>
    <row r="1067" spans="1:199" x14ac:dyDescent="0.2">
      <c r="A1067" s="140"/>
      <c r="B1067" s="141"/>
      <c r="C1067" s="142"/>
      <c r="D1067" s="143"/>
      <c r="E1067" s="142"/>
      <c r="F1067" s="144"/>
      <c r="G1067" s="145"/>
      <c r="H1067" s="142"/>
      <c r="I1067" s="142"/>
      <c r="J1067" s="142"/>
      <c r="K1067" s="142"/>
      <c r="L1067" s="146"/>
      <c r="M1067" s="147"/>
      <c r="N1067" s="142"/>
      <c r="O1067" s="142"/>
      <c r="P1067" s="148"/>
      <c r="Q1067" s="149"/>
      <c r="R1067" s="12"/>
      <c r="S1067" s="39"/>
      <c r="T1067" s="39"/>
      <c r="U1067" s="39"/>
      <c r="V1067" s="39"/>
      <c r="W1067" s="39"/>
      <c r="X1067" s="39"/>
      <c r="Y1067" s="39"/>
      <c r="Z1067" s="39"/>
      <c r="AA1067" s="39"/>
      <c r="AB1067" s="39"/>
      <c r="AC1067" s="39"/>
      <c r="AD1067" s="39"/>
      <c r="AE1067" s="39"/>
      <c r="AF1067" s="113">
        <f t="shared" si="366"/>
        <v>44356</v>
      </c>
      <c r="AG1067" s="18">
        <f t="shared" ca="1" si="367"/>
        <v>162580.32750000001</v>
      </c>
      <c r="AH1067" s="18">
        <f t="shared" si="367"/>
        <v>150000</v>
      </c>
      <c r="AI1067" s="6">
        <f t="shared" ca="1" si="367"/>
        <v>1.9000000000000006E-2</v>
      </c>
      <c r="AJ1067" s="19">
        <f t="shared" ca="1" si="367"/>
        <v>7.4690000000000005E-5</v>
      </c>
      <c r="AK1067" s="6">
        <f t="shared" si="367"/>
        <v>1.03</v>
      </c>
      <c r="AL1067" s="113">
        <f t="shared" si="364"/>
        <v>44356</v>
      </c>
      <c r="AM1067" s="19">
        <f t="shared" ca="1" si="368"/>
        <v>1.08386885</v>
      </c>
      <c r="AN1067" s="18">
        <f t="shared" ca="1" si="368"/>
        <v>12580.327499999999</v>
      </c>
      <c r="AO1067" s="12">
        <f t="shared" si="368"/>
        <v>1</v>
      </c>
      <c r="AP1067" s="20">
        <f t="shared" si="368"/>
        <v>1</v>
      </c>
      <c r="AQ1067" s="18">
        <f t="shared" si="368"/>
        <v>150000</v>
      </c>
      <c r="AR1067" s="13" t="str">
        <f t="shared" si="368"/>
        <v>A+J=</v>
      </c>
      <c r="AS1067" s="113">
        <f t="shared" si="368"/>
        <v>44266</v>
      </c>
      <c r="AT1067" s="40"/>
      <c r="AU1067" s="40"/>
      <c r="AV1067" s="46"/>
      <c r="AW1067" s="40"/>
      <c r="AX1067" s="40"/>
      <c r="AY1067" s="40"/>
      <c r="AZ1067" s="40"/>
      <c r="BA1067" s="40"/>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40"/>
      <c r="CG1067" s="40"/>
      <c r="CH1067" s="40"/>
      <c r="CI1067" s="40"/>
      <c r="CJ1067" s="40"/>
      <c r="CK1067" s="40"/>
      <c r="CL1067" s="40"/>
      <c r="CM1067" s="40"/>
      <c r="CN1067" s="40"/>
      <c r="CO1067" s="40"/>
      <c r="CP1067" s="40"/>
      <c r="CQ1067" s="40"/>
      <c r="CR1067" s="40"/>
      <c r="CS1067" s="40"/>
      <c r="CT1067" s="40"/>
      <c r="CU1067" s="40"/>
      <c r="CV1067" s="40"/>
      <c r="CW1067" s="40"/>
      <c r="CX1067" s="40"/>
      <c r="CY1067" s="40"/>
      <c r="CZ1067" s="40"/>
      <c r="DA1067" s="40"/>
      <c r="DB1067" s="40"/>
      <c r="DC1067" s="40"/>
      <c r="DD1067" s="40"/>
      <c r="DE1067" s="40"/>
      <c r="DF1067" s="40"/>
      <c r="DG1067" s="40"/>
      <c r="DH1067" s="40"/>
      <c r="DI1067" s="40"/>
      <c r="DJ1067" s="40"/>
      <c r="DK1067" s="40"/>
      <c r="DL1067" s="40"/>
      <c r="DM1067" s="40"/>
      <c r="DN1067" s="40"/>
      <c r="DO1067" s="40"/>
      <c r="DP1067" s="40"/>
      <c r="DQ1067" s="40"/>
      <c r="DR1067" s="40"/>
      <c r="DS1067" s="40"/>
      <c r="DT1067" s="40"/>
      <c r="DU1067" s="40"/>
      <c r="DV1067" s="40"/>
      <c r="DW1067" s="40"/>
      <c r="DX1067" s="40"/>
      <c r="DY1067" s="40"/>
      <c r="DZ1067" s="40"/>
      <c r="EA1067" s="40"/>
      <c r="EB1067" s="40"/>
      <c r="EC1067" s="40"/>
      <c r="ED1067" s="40"/>
      <c r="EE1067" s="40"/>
      <c r="EF1067" s="40"/>
      <c r="EG1067" s="40"/>
      <c r="EH1067" s="40"/>
      <c r="EI1067" s="40"/>
      <c r="EJ1067" s="40"/>
      <c r="EK1067" s="40"/>
      <c r="EL1067" s="40"/>
      <c r="EM1067" s="40"/>
      <c r="EN1067" s="40"/>
      <c r="EO1067" s="40"/>
      <c r="EP1067" s="40"/>
      <c r="EQ1067" s="40"/>
      <c r="ER1067" s="40"/>
      <c r="ES1067" s="40"/>
      <c r="ET1067" s="40"/>
      <c r="EU1067" s="40"/>
      <c r="EV1067" s="40"/>
      <c r="EW1067" s="40"/>
      <c r="EX1067" s="40"/>
      <c r="EY1067" s="40"/>
      <c r="EZ1067" s="40"/>
      <c r="FA1067" s="40"/>
      <c r="FB1067" s="40"/>
      <c r="FC1067" s="40"/>
      <c r="FD1067" s="40"/>
      <c r="FE1067" s="40"/>
      <c r="FF1067" s="40"/>
      <c r="FG1067" s="40"/>
      <c r="FH1067" s="40"/>
      <c r="FI1067" s="40"/>
      <c r="FJ1067" s="40"/>
      <c r="FK1067" s="40"/>
      <c r="FL1067" s="40"/>
      <c r="FM1067" s="40"/>
      <c r="FN1067" s="40"/>
      <c r="FO1067" s="40"/>
      <c r="FP1067" s="40"/>
      <c r="FQ1067" s="40"/>
      <c r="FR1067" s="40"/>
      <c r="FS1067" s="40"/>
      <c r="FT1067" s="40"/>
      <c r="FU1067" s="40"/>
      <c r="FV1067" s="40"/>
      <c r="FW1067" s="40"/>
      <c r="FX1067" s="40"/>
      <c r="FY1067" s="40"/>
      <c r="FZ1067" s="40"/>
      <c r="GA1067" s="40"/>
      <c r="GB1067" s="40"/>
      <c r="GC1067" s="40"/>
      <c r="GD1067" s="40"/>
      <c r="GE1067" s="40"/>
      <c r="GF1067" s="40"/>
      <c r="GG1067" s="40"/>
      <c r="GH1067" s="40"/>
      <c r="GI1067" s="40"/>
      <c r="GJ1067" s="40"/>
      <c r="GK1067" s="40"/>
      <c r="GL1067" s="40"/>
      <c r="GM1067" s="40"/>
      <c r="GN1067" s="40"/>
      <c r="GO1067" s="40"/>
      <c r="GP1067" s="40"/>
      <c r="GQ1067" s="40"/>
    </row>
    <row r="1068" spans="1:199" x14ac:dyDescent="0.2">
      <c r="A1068" s="140"/>
      <c r="B1068" s="141"/>
      <c r="C1068" s="142"/>
      <c r="D1068" s="143"/>
      <c r="E1068" s="142"/>
      <c r="F1068" s="144"/>
      <c r="G1068" s="145"/>
      <c r="H1068" s="142"/>
      <c r="I1068" s="142"/>
      <c r="J1068" s="142"/>
      <c r="K1068" s="142"/>
      <c r="L1068" s="146"/>
      <c r="M1068" s="147"/>
      <c r="N1068" s="142"/>
      <c r="O1068" s="142"/>
      <c r="P1068" s="148"/>
      <c r="Q1068" s="149"/>
      <c r="R1068" s="12"/>
      <c r="S1068" s="12"/>
      <c r="T1068" s="12"/>
      <c r="U1068" s="12"/>
      <c r="V1068" s="12"/>
      <c r="W1068" s="12"/>
      <c r="X1068" s="12"/>
      <c r="Y1068" s="12"/>
      <c r="Z1068" s="12"/>
      <c r="AA1068" s="12"/>
      <c r="AB1068" s="12"/>
      <c r="AC1068" s="12"/>
      <c r="AD1068" s="12"/>
      <c r="AE1068" s="12"/>
      <c r="AF1068" s="113">
        <f t="shared" si="366"/>
        <v>44357</v>
      </c>
      <c r="AG1068" s="18">
        <f t="shared" ca="1" si="367"/>
        <v>162580.32750000001</v>
      </c>
      <c r="AH1068" s="18">
        <f t="shared" si="367"/>
        <v>150000</v>
      </c>
      <c r="AI1068" s="6">
        <f t="shared" ca="1" si="367"/>
        <v>1.9000000000000006E-2</v>
      </c>
      <c r="AJ1068" s="19">
        <f t="shared" ca="1" si="367"/>
        <v>7.4690000000000005E-5</v>
      </c>
      <c r="AK1068" s="6">
        <f t="shared" si="367"/>
        <v>1.03</v>
      </c>
      <c r="AL1068" s="113">
        <f t="shared" si="364"/>
        <v>44357</v>
      </c>
      <c r="AM1068" s="19">
        <f t="shared" ca="1" si="368"/>
        <v>1.08386885</v>
      </c>
      <c r="AN1068" s="18">
        <f t="shared" ca="1" si="368"/>
        <v>12580.327499999999</v>
      </c>
      <c r="AO1068" s="12">
        <f t="shared" si="368"/>
        <v>1</v>
      </c>
      <c r="AP1068" s="20">
        <f t="shared" si="368"/>
        <v>1</v>
      </c>
      <c r="AQ1068" s="18">
        <f t="shared" si="368"/>
        <v>150000</v>
      </c>
      <c r="AR1068" s="13" t="str">
        <f t="shared" si="368"/>
        <v>A+J=</v>
      </c>
      <c r="AS1068" s="113">
        <f t="shared" si="368"/>
        <v>44266</v>
      </c>
      <c r="AT1068" s="21"/>
      <c r="AU1068" s="21"/>
      <c r="AV1068" s="45"/>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c r="GI1068" s="21"/>
      <c r="GJ1068" s="21"/>
      <c r="GK1068" s="21"/>
      <c r="GL1068" s="21"/>
      <c r="GM1068" s="21"/>
      <c r="GN1068" s="21"/>
    </row>
    <row r="1069" spans="1:199" x14ac:dyDescent="0.2">
      <c r="A1069" s="140"/>
      <c r="B1069" s="141"/>
      <c r="C1069" s="142"/>
      <c r="D1069" s="143"/>
      <c r="E1069" s="142"/>
      <c r="F1069" s="144"/>
      <c r="G1069" s="145"/>
      <c r="H1069" s="142"/>
      <c r="I1069" s="142"/>
      <c r="J1069" s="142"/>
      <c r="K1069" s="142"/>
      <c r="L1069" s="146"/>
      <c r="M1069" s="147"/>
      <c r="N1069" s="142"/>
      <c r="O1069" s="142"/>
      <c r="P1069" s="148"/>
      <c r="Q1069" s="149"/>
      <c r="R1069" s="12"/>
      <c r="S1069" s="12"/>
      <c r="T1069" s="12"/>
      <c r="U1069" s="12"/>
      <c r="V1069" s="12"/>
      <c r="W1069" s="12"/>
      <c r="X1069" s="12"/>
      <c r="Y1069" s="12"/>
      <c r="Z1069" s="12"/>
      <c r="AA1069" s="12"/>
      <c r="AB1069" s="12"/>
      <c r="AC1069" s="12"/>
      <c r="AD1069" s="12"/>
      <c r="AE1069" s="12"/>
      <c r="AF1069" s="113">
        <f t="shared" si="366"/>
        <v>44358</v>
      </c>
      <c r="AG1069" s="18">
        <f t="shared" ca="1" si="367"/>
        <v>162580.32750000001</v>
      </c>
      <c r="AH1069" s="18">
        <f t="shared" si="367"/>
        <v>150000</v>
      </c>
      <c r="AI1069" s="6">
        <f t="shared" ca="1" si="367"/>
        <v>1.9000000000000006E-2</v>
      </c>
      <c r="AJ1069" s="19">
        <f t="shared" ca="1" si="367"/>
        <v>7.4690000000000005E-5</v>
      </c>
      <c r="AK1069" s="6">
        <f t="shared" si="367"/>
        <v>1.03</v>
      </c>
      <c r="AL1069" s="113">
        <f t="shared" si="364"/>
        <v>44358</v>
      </c>
      <c r="AM1069" s="19">
        <f t="shared" ca="1" si="368"/>
        <v>1.08386885</v>
      </c>
      <c r="AN1069" s="18">
        <f t="shared" ca="1" si="368"/>
        <v>12580.327499999999</v>
      </c>
      <c r="AO1069" s="12">
        <f t="shared" si="368"/>
        <v>1</v>
      </c>
      <c r="AP1069" s="20">
        <f t="shared" si="368"/>
        <v>1</v>
      </c>
      <c r="AQ1069" s="18">
        <f t="shared" si="368"/>
        <v>150000</v>
      </c>
      <c r="AR1069" s="13" t="str">
        <f t="shared" si="368"/>
        <v>A+J=</v>
      </c>
      <c r="AS1069" s="113">
        <f t="shared" si="368"/>
        <v>44266</v>
      </c>
      <c r="AT1069" s="21"/>
      <c r="AU1069" s="21"/>
      <c r="AV1069" s="45"/>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c r="GI1069" s="21"/>
      <c r="GJ1069" s="21"/>
      <c r="GK1069" s="21"/>
      <c r="GL1069" s="21"/>
      <c r="GM1069" s="21"/>
      <c r="GN1069" s="21"/>
    </row>
    <row r="1070" spans="1:199" x14ac:dyDescent="0.2">
      <c r="A1070" s="140"/>
      <c r="B1070" s="141"/>
      <c r="C1070" s="142"/>
      <c r="D1070" s="143"/>
      <c r="E1070" s="142"/>
      <c r="F1070" s="144"/>
      <c r="G1070" s="145"/>
      <c r="H1070" s="142"/>
      <c r="I1070" s="142"/>
      <c r="J1070" s="142"/>
      <c r="K1070" s="142"/>
      <c r="L1070" s="146"/>
      <c r="M1070" s="147"/>
      <c r="N1070" s="142"/>
      <c r="O1070" s="142"/>
      <c r="P1070" s="148"/>
      <c r="Q1070" s="149"/>
      <c r="R1070" s="12"/>
      <c r="S1070" s="12"/>
      <c r="T1070" s="12"/>
      <c r="U1070" s="12"/>
      <c r="V1070" s="12"/>
      <c r="W1070" s="12"/>
      <c r="X1070" s="12"/>
      <c r="Y1070" s="12"/>
      <c r="Z1070" s="12"/>
      <c r="AA1070" s="12"/>
      <c r="AB1070" s="12"/>
      <c r="AC1070" s="12"/>
      <c r="AD1070" s="12"/>
      <c r="AE1070" s="12"/>
      <c r="AF1070" s="113">
        <f t="shared" si="366"/>
        <v>44359</v>
      </c>
      <c r="AG1070" s="18">
        <f t="shared" ca="1" si="367"/>
        <v>162580.32750000001</v>
      </c>
      <c r="AH1070" s="18">
        <f t="shared" si="367"/>
        <v>150000</v>
      </c>
      <c r="AI1070" s="6">
        <f t="shared" ca="1" si="367"/>
        <v>1.9000000000000006E-2</v>
      </c>
      <c r="AJ1070" s="19">
        <f t="shared" ca="1" si="367"/>
        <v>7.4690000000000005E-5</v>
      </c>
      <c r="AK1070" s="6">
        <f t="shared" si="367"/>
        <v>1.03</v>
      </c>
      <c r="AL1070" s="113">
        <f t="shared" si="364"/>
        <v>44359</v>
      </c>
      <c r="AM1070" s="19">
        <f t="shared" ca="1" si="368"/>
        <v>1.08386885</v>
      </c>
      <c r="AN1070" s="18">
        <f t="shared" ca="1" si="368"/>
        <v>12580.327499999999</v>
      </c>
      <c r="AO1070" s="12">
        <f t="shared" si="368"/>
        <v>1</v>
      </c>
      <c r="AP1070" s="20">
        <f t="shared" si="368"/>
        <v>1</v>
      </c>
      <c r="AQ1070" s="18">
        <f t="shared" si="368"/>
        <v>150000</v>
      </c>
      <c r="AR1070" s="13" t="str">
        <f t="shared" si="368"/>
        <v>A+J=</v>
      </c>
      <c r="AS1070" s="113">
        <f t="shared" si="368"/>
        <v>44266</v>
      </c>
      <c r="AT1070" s="21"/>
      <c r="AU1070" s="21"/>
      <c r="AV1070" s="45"/>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c r="GI1070" s="21"/>
      <c r="GJ1070" s="21"/>
      <c r="GK1070" s="21"/>
      <c r="GL1070" s="21"/>
      <c r="GM1070" s="21"/>
      <c r="GN1070" s="21"/>
    </row>
    <row r="1071" spans="1:199" x14ac:dyDescent="0.2">
      <c r="A1071" s="140"/>
      <c r="B1071" s="141"/>
      <c r="C1071" s="142"/>
      <c r="D1071" s="143"/>
      <c r="E1071" s="142"/>
      <c r="F1071" s="144"/>
      <c r="G1071" s="145"/>
      <c r="H1071" s="142"/>
      <c r="I1071" s="142"/>
      <c r="J1071" s="142"/>
      <c r="K1071" s="142"/>
      <c r="L1071" s="146"/>
      <c r="M1071" s="147"/>
      <c r="N1071" s="142"/>
      <c r="O1071" s="142"/>
      <c r="P1071" s="148"/>
      <c r="Q1071" s="149"/>
      <c r="R1071" s="12"/>
      <c r="S1071" s="12"/>
      <c r="T1071" s="12"/>
      <c r="U1071" s="12"/>
      <c r="V1071" s="12"/>
      <c r="W1071" s="12"/>
      <c r="X1071" s="12"/>
      <c r="Y1071" s="12"/>
      <c r="Z1071" s="12"/>
      <c r="AA1071" s="12"/>
      <c r="AB1071" s="12"/>
      <c r="AC1071" s="12"/>
      <c r="AD1071" s="12"/>
      <c r="AE1071" s="12"/>
      <c r="AF1071" s="113">
        <f t="shared" si="366"/>
        <v>44360</v>
      </c>
      <c r="AG1071" s="18">
        <f t="shared" ca="1" si="367"/>
        <v>162580.32750000001</v>
      </c>
      <c r="AH1071" s="18">
        <f t="shared" si="367"/>
        <v>150000</v>
      </c>
      <c r="AI1071" s="6">
        <f t="shared" ca="1" si="367"/>
        <v>1.9000000000000006E-2</v>
      </c>
      <c r="AJ1071" s="19">
        <f t="shared" ca="1" si="367"/>
        <v>7.4690000000000005E-5</v>
      </c>
      <c r="AK1071" s="6">
        <f t="shared" si="367"/>
        <v>1.03</v>
      </c>
      <c r="AL1071" s="113">
        <f t="shared" si="364"/>
        <v>44360</v>
      </c>
      <c r="AM1071" s="19">
        <f t="shared" ca="1" si="368"/>
        <v>1.08386885</v>
      </c>
      <c r="AN1071" s="18">
        <f t="shared" ca="1" si="368"/>
        <v>12580.327499999999</v>
      </c>
      <c r="AO1071" s="12">
        <f t="shared" si="368"/>
        <v>1</v>
      </c>
      <c r="AP1071" s="20">
        <f t="shared" si="368"/>
        <v>1</v>
      </c>
      <c r="AQ1071" s="18">
        <f t="shared" si="368"/>
        <v>150000</v>
      </c>
      <c r="AR1071" s="13" t="str">
        <f t="shared" si="368"/>
        <v>A+J=</v>
      </c>
      <c r="AS1071" s="113">
        <f t="shared" si="368"/>
        <v>44266</v>
      </c>
      <c r="AT1071" s="21"/>
      <c r="AU1071" s="21"/>
      <c r="AV1071" s="45"/>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c r="GI1071" s="21"/>
      <c r="GJ1071" s="21"/>
      <c r="GK1071" s="21"/>
      <c r="GL1071" s="21"/>
      <c r="GM1071" s="21"/>
      <c r="GN1071" s="21"/>
    </row>
    <row r="1072" spans="1:199" x14ac:dyDescent="0.2">
      <c r="A1072" s="140"/>
      <c r="B1072" s="141"/>
      <c r="C1072" s="142"/>
      <c r="D1072" s="143"/>
      <c r="E1072" s="142"/>
      <c r="F1072" s="144"/>
      <c r="G1072" s="145"/>
      <c r="H1072" s="142"/>
      <c r="I1072" s="142"/>
      <c r="J1072" s="142"/>
      <c r="K1072" s="142"/>
      <c r="L1072" s="146"/>
      <c r="M1072" s="147"/>
      <c r="N1072" s="142"/>
      <c r="O1072" s="142"/>
      <c r="P1072" s="148"/>
      <c r="Q1072" s="149"/>
      <c r="R1072" s="12"/>
      <c r="S1072" s="12"/>
      <c r="T1072" s="12"/>
      <c r="U1072" s="12"/>
      <c r="V1072" s="12"/>
      <c r="W1072" s="12"/>
      <c r="X1072" s="12"/>
      <c r="Y1072" s="12"/>
      <c r="Z1072" s="12"/>
      <c r="AA1072" s="12"/>
      <c r="AB1072" s="12"/>
      <c r="AC1072" s="12"/>
      <c r="AD1072" s="12"/>
      <c r="AE1072" s="12"/>
      <c r="AF1072" s="113">
        <f t="shared" si="366"/>
        <v>44361</v>
      </c>
      <c r="AG1072" s="18">
        <f t="shared" ca="1" si="367"/>
        <v>162580.32750000001</v>
      </c>
      <c r="AH1072" s="18">
        <f t="shared" si="367"/>
        <v>150000</v>
      </c>
      <c r="AI1072" s="6">
        <f t="shared" ca="1" si="367"/>
        <v>1.9000000000000006E-2</v>
      </c>
      <c r="AJ1072" s="19">
        <f t="shared" ca="1" si="367"/>
        <v>7.4690000000000005E-5</v>
      </c>
      <c r="AK1072" s="6">
        <f t="shared" si="367"/>
        <v>1.03</v>
      </c>
      <c r="AL1072" s="113">
        <f t="shared" si="364"/>
        <v>44361</v>
      </c>
      <c r="AM1072" s="19">
        <f t="shared" ca="1" si="368"/>
        <v>1.08386885</v>
      </c>
      <c r="AN1072" s="18">
        <f t="shared" ca="1" si="368"/>
        <v>12580.327499999999</v>
      </c>
      <c r="AO1072" s="12">
        <f t="shared" si="368"/>
        <v>1</v>
      </c>
      <c r="AP1072" s="20">
        <f t="shared" si="368"/>
        <v>1</v>
      </c>
      <c r="AQ1072" s="18">
        <f t="shared" si="368"/>
        <v>150000</v>
      </c>
      <c r="AR1072" s="13" t="str">
        <f t="shared" si="368"/>
        <v>A+J=</v>
      </c>
      <c r="AS1072" s="113">
        <f t="shared" si="368"/>
        <v>44266</v>
      </c>
      <c r="AT1072" s="21"/>
      <c r="AU1072" s="21"/>
      <c r="AV1072" s="45"/>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c r="GI1072" s="21"/>
      <c r="GJ1072" s="21"/>
      <c r="GK1072" s="21"/>
      <c r="GL1072" s="21"/>
      <c r="GM1072" s="21"/>
      <c r="GN1072" s="21"/>
    </row>
    <row r="1073" spans="1:196" x14ac:dyDescent="0.2">
      <c r="A1073" s="140"/>
      <c r="B1073" s="141"/>
      <c r="C1073" s="142"/>
      <c r="D1073" s="143"/>
      <c r="E1073" s="142"/>
      <c r="F1073" s="144"/>
      <c r="G1073" s="145"/>
      <c r="H1073" s="142"/>
      <c r="I1073" s="142"/>
      <c r="J1073" s="142"/>
      <c r="K1073" s="142"/>
      <c r="L1073" s="146"/>
      <c r="M1073" s="147"/>
      <c r="N1073" s="142"/>
      <c r="O1073" s="142"/>
      <c r="P1073" s="148"/>
      <c r="Q1073" s="149"/>
      <c r="R1073" s="12"/>
      <c r="S1073" s="12"/>
      <c r="T1073" s="12"/>
      <c r="U1073" s="12"/>
      <c r="V1073" s="12"/>
      <c r="W1073" s="12"/>
      <c r="X1073" s="12"/>
      <c r="Y1073" s="12"/>
      <c r="Z1073" s="12"/>
      <c r="AA1073" s="12"/>
      <c r="AB1073" s="12"/>
      <c r="AC1073" s="12"/>
      <c r="AD1073" s="12"/>
      <c r="AE1073" s="12"/>
      <c r="AF1073" s="113">
        <f t="shared" si="366"/>
        <v>44362</v>
      </c>
      <c r="AG1073" s="18">
        <f t="shared" ca="1" si="367"/>
        <v>162580.32750000001</v>
      </c>
      <c r="AH1073" s="18">
        <f t="shared" si="367"/>
        <v>150000</v>
      </c>
      <c r="AI1073" s="6">
        <f t="shared" ca="1" si="367"/>
        <v>1.9000000000000006E-2</v>
      </c>
      <c r="AJ1073" s="19">
        <f t="shared" ca="1" si="367"/>
        <v>7.4690000000000005E-5</v>
      </c>
      <c r="AK1073" s="6">
        <f t="shared" si="367"/>
        <v>1.03</v>
      </c>
      <c r="AL1073" s="113">
        <f t="shared" si="364"/>
        <v>44362</v>
      </c>
      <c r="AM1073" s="19">
        <f t="shared" ca="1" si="368"/>
        <v>1.08386885</v>
      </c>
      <c r="AN1073" s="18">
        <f t="shared" ca="1" si="368"/>
        <v>12580.327499999999</v>
      </c>
      <c r="AO1073" s="12">
        <f t="shared" si="368"/>
        <v>1</v>
      </c>
      <c r="AP1073" s="20">
        <f t="shared" si="368"/>
        <v>1</v>
      </c>
      <c r="AQ1073" s="18">
        <f t="shared" si="368"/>
        <v>150000</v>
      </c>
      <c r="AR1073" s="13" t="str">
        <f t="shared" si="368"/>
        <v>A+J=</v>
      </c>
      <c r="AS1073" s="113">
        <f t="shared" si="368"/>
        <v>44266</v>
      </c>
      <c r="AT1073" s="21"/>
      <c r="AU1073" s="21"/>
      <c r="AV1073" s="45"/>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c r="GI1073" s="21"/>
      <c r="GJ1073" s="21"/>
      <c r="GK1073" s="21"/>
      <c r="GL1073" s="21"/>
      <c r="GM1073" s="21"/>
      <c r="GN1073" s="21"/>
    </row>
    <row r="1074" spans="1:196" x14ac:dyDescent="0.2">
      <c r="A1074" s="140"/>
      <c r="B1074" s="141"/>
      <c r="C1074" s="142"/>
      <c r="D1074" s="143"/>
      <c r="E1074" s="142"/>
      <c r="F1074" s="144"/>
      <c r="G1074" s="145"/>
      <c r="H1074" s="142"/>
      <c r="I1074" s="142"/>
      <c r="J1074" s="142"/>
      <c r="K1074" s="142"/>
      <c r="L1074" s="146"/>
      <c r="M1074" s="147"/>
      <c r="N1074" s="142"/>
      <c r="O1074" s="142"/>
      <c r="P1074" s="148"/>
      <c r="Q1074" s="149"/>
      <c r="R1074" s="12"/>
      <c r="S1074" s="12"/>
      <c r="T1074" s="12"/>
      <c r="U1074" s="12"/>
      <c r="V1074" s="12"/>
      <c r="W1074" s="12"/>
      <c r="X1074" s="12"/>
      <c r="Y1074" s="12"/>
      <c r="Z1074" s="12"/>
      <c r="AA1074" s="12"/>
      <c r="AB1074" s="12"/>
      <c r="AC1074" s="12"/>
      <c r="AD1074" s="12"/>
      <c r="AE1074" s="12"/>
      <c r="AF1074" s="113">
        <f t="shared" si="366"/>
        <v>44363</v>
      </c>
      <c r="AG1074" s="18">
        <f t="shared" ca="1" si="367"/>
        <v>162580.32750000001</v>
      </c>
      <c r="AH1074" s="18">
        <f t="shared" si="367"/>
        <v>150000</v>
      </c>
      <c r="AI1074" s="6">
        <f t="shared" ca="1" si="367"/>
        <v>1.9000000000000006E-2</v>
      </c>
      <c r="AJ1074" s="19">
        <f t="shared" ca="1" si="367"/>
        <v>7.4690000000000005E-5</v>
      </c>
      <c r="AK1074" s="6">
        <f t="shared" si="367"/>
        <v>1.03</v>
      </c>
      <c r="AL1074" s="113">
        <f t="shared" si="364"/>
        <v>44363</v>
      </c>
      <c r="AM1074" s="19">
        <f t="shared" ca="1" si="368"/>
        <v>1.08386885</v>
      </c>
      <c r="AN1074" s="18">
        <f t="shared" ca="1" si="368"/>
        <v>12580.327499999999</v>
      </c>
      <c r="AO1074" s="12">
        <f t="shared" si="368"/>
        <v>1</v>
      </c>
      <c r="AP1074" s="20">
        <f t="shared" si="368"/>
        <v>1</v>
      </c>
      <c r="AQ1074" s="18">
        <f t="shared" si="368"/>
        <v>150000</v>
      </c>
      <c r="AR1074" s="13" t="str">
        <f t="shared" si="368"/>
        <v>A+J=</v>
      </c>
      <c r="AS1074" s="113">
        <f t="shared" si="368"/>
        <v>44266</v>
      </c>
      <c r="AT1074" s="21"/>
      <c r="AU1074" s="21"/>
      <c r="AV1074" s="45"/>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c r="GI1074" s="21"/>
      <c r="GJ1074" s="21"/>
      <c r="GK1074" s="21"/>
      <c r="GL1074" s="21"/>
      <c r="GM1074" s="21"/>
      <c r="GN1074" s="21"/>
    </row>
    <row r="1075" spans="1:196" x14ac:dyDescent="0.2">
      <c r="A1075" s="140"/>
      <c r="B1075" s="141"/>
      <c r="C1075" s="142"/>
      <c r="D1075" s="143"/>
      <c r="E1075" s="142"/>
      <c r="F1075" s="144"/>
      <c r="G1075" s="145"/>
      <c r="H1075" s="142"/>
      <c r="I1075" s="142"/>
      <c r="J1075" s="142"/>
      <c r="K1075" s="142"/>
      <c r="L1075" s="146"/>
      <c r="M1075" s="147"/>
      <c r="N1075" s="142"/>
      <c r="O1075" s="142"/>
      <c r="P1075" s="148"/>
      <c r="Q1075" s="149"/>
      <c r="R1075" s="12"/>
      <c r="S1075" s="12"/>
      <c r="T1075" s="12"/>
      <c r="U1075" s="12"/>
      <c r="V1075" s="12"/>
      <c r="W1075" s="12"/>
      <c r="X1075" s="12"/>
      <c r="Y1075" s="12"/>
      <c r="Z1075" s="12"/>
      <c r="AA1075" s="12"/>
      <c r="AB1075" s="12"/>
      <c r="AC1075" s="12"/>
      <c r="AD1075" s="12"/>
      <c r="AE1075" s="12"/>
      <c r="AF1075" s="113">
        <f t="shared" si="366"/>
        <v>44364</v>
      </c>
      <c r="AG1075" s="18">
        <f t="shared" ca="1" si="367"/>
        <v>162580.32750000001</v>
      </c>
      <c r="AH1075" s="18">
        <f t="shared" si="367"/>
        <v>150000</v>
      </c>
      <c r="AI1075" s="6">
        <f t="shared" ca="1" si="367"/>
        <v>1.9000000000000006E-2</v>
      </c>
      <c r="AJ1075" s="19">
        <f t="shared" ca="1" si="367"/>
        <v>7.4690000000000005E-5</v>
      </c>
      <c r="AK1075" s="6">
        <f t="shared" si="367"/>
        <v>1.03</v>
      </c>
      <c r="AL1075" s="113">
        <f t="shared" si="364"/>
        <v>44364</v>
      </c>
      <c r="AM1075" s="19">
        <f t="shared" ca="1" si="368"/>
        <v>1.08386885</v>
      </c>
      <c r="AN1075" s="18">
        <f t="shared" ca="1" si="368"/>
        <v>12580.327499999999</v>
      </c>
      <c r="AO1075" s="12">
        <f t="shared" si="368"/>
        <v>1</v>
      </c>
      <c r="AP1075" s="20">
        <f t="shared" si="368"/>
        <v>1</v>
      </c>
      <c r="AQ1075" s="18">
        <f t="shared" si="368"/>
        <v>150000</v>
      </c>
      <c r="AR1075" s="13" t="str">
        <f t="shared" si="368"/>
        <v>A+J=</v>
      </c>
      <c r="AS1075" s="113">
        <f t="shared" si="368"/>
        <v>44266</v>
      </c>
      <c r="AT1075" s="21"/>
      <c r="AU1075" s="21"/>
      <c r="AV1075" s="45"/>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c r="GI1075" s="21"/>
      <c r="GJ1075" s="21"/>
      <c r="GK1075" s="21"/>
      <c r="GL1075" s="21"/>
      <c r="GM1075" s="21"/>
      <c r="GN1075" s="21"/>
    </row>
    <row r="1076" spans="1:196" x14ac:dyDescent="0.2">
      <c r="A1076" s="140"/>
      <c r="B1076" s="141"/>
      <c r="C1076" s="142"/>
      <c r="D1076" s="143"/>
      <c r="E1076" s="142"/>
      <c r="F1076" s="144"/>
      <c r="G1076" s="145"/>
      <c r="H1076" s="142"/>
      <c r="I1076" s="142"/>
      <c r="J1076" s="142"/>
      <c r="K1076" s="142"/>
      <c r="L1076" s="146"/>
      <c r="M1076" s="147"/>
      <c r="N1076" s="142"/>
      <c r="O1076" s="142"/>
      <c r="P1076" s="148"/>
      <c r="Q1076" s="149"/>
      <c r="R1076" s="12"/>
      <c r="S1076" s="12"/>
      <c r="T1076" s="12"/>
      <c r="U1076" s="12"/>
      <c r="V1076" s="12"/>
      <c r="W1076" s="12"/>
      <c r="X1076" s="12"/>
      <c r="Y1076" s="12"/>
      <c r="Z1076" s="12"/>
      <c r="AA1076" s="12"/>
      <c r="AB1076" s="12"/>
      <c r="AC1076" s="12"/>
      <c r="AD1076" s="12"/>
      <c r="AE1076" s="12"/>
      <c r="AF1076" s="113"/>
      <c r="AG1076" s="18"/>
      <c r="AH1076" s="18"/>
      <c r="AI1076" s="6"/>
      <c r="AJ1076" s="19"/>
      <c r="AK1076" s="6"/>
      <c r="AL1076" s="113"/>
      <c r="AM1076" s="19"/>
      <c r="AN1076" s="18"/>
      <c r="AO1076" s="12"/>
      <c r="AP1076" s="20"/>
      <c r="AQ1076" s="18"/>
      <c r="AR1076" s="13"/>
      <c r="AS1076" s="113"/>
      <c r="AT1076" s="21"/>
      <c r="AU1076" s="21"/>
      <c r="AV1076" s="45"/>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c r="GI1076" s="21"/>
      <c r="GJ1076" s="21"/>
      <c r="GK1076" s="21"/>
      <c r="GL1076" s="21"/>
      <c r="GM1076" s="21"/>
      <c r="GN1076" s="21"/>
    </row>
    <row r="1077" spans="1:196" x14ac:dyDescent="0.2">
      <c r="A1077" s="140"/>
      <c r="B1077" s="141"/>
      <c r="C1077" s="142"/>
      <c r="D1077" s="143"/>
      <c r="E1077" s="142"/>
      <c r="F1077" s="144"/>
      <c r="G1077" s="145"/>
      <c r="H1077" s="142"/>
      <c r="I1077" s="142"/>
      <c r="J1077" s="142"/>
      <c r="K1077" s="142"/>
      <c r="L1077" s="146"/>
      <c r="M1077" s="147"/>
      <c r="N1077" s="142"/>
      <c r="O1077" s="142"/>
      <c r="P1077" s="148"/>
      <c r="Q1077" s="149"/>
      <c r="R1077" s="12"/>
      <c r="S1077" s="12"/>
      <c r="T1077" s="12"/>
      <c r="U1077" s="12"/>
      <c r="V1077" s="12"/>
      <c r="W1077" s="12"/>
      <c r="X1077" s="12"/>
      <c r="Y1077" s="12"/>
      <c r="Z1077" s="12"/>
      <c r="AA1077" s="12"/>
      <c r="AB1077" s="12"/>
      <c r="AC1077" s="12"/>
      <c r="AD1077" s="12"/>
      <c r="AE1077" s="12"/>
      <c r="AF1077" s="113" t="str">
        <f t="shared" ref="AF1077:AS1077" si="369">$B$6</f>
        <v>LF001900255</v>
      </c>
      <c r="AG1077" s="12" t="str">
        <f t="shared" si="369"/>
        <v>LF001900255</v>
      </c>
      <c r="AH1077" s="12" t="str">
        <f t="shared" si="369"/>
        <v>LF001900255</v>
      </c>
      <c r="AI1077" s="12" t="str">
        <f t="shared" si="369"/>
        <v>LF001900255</v>
      </c>
      <c r="AJ1077" s="12" t="str">
        <f t="shared" si="369"/>
        <v>LF001900255</v>
      </c>
      <c r="AK1077" s="6" t="str">
        <f t="shared" si="369"/>
        <v>LF001900255</v>
      </c>
      <c r="AL1077" s="113" t="str">
        <f t="shared" si="369"/>
        <v>LF001900255</v>
      </c>
      <c r="AM1077" s="12" t="str">
        <f t="shared" si="369"/>
        <v>LF001900255</v>
      </c>
      <c r="AN1077" s="12" t="str">
        <f t="shared" si="369"/>
        <v>LF001900255</v>
      </c>
      <c r="AO1077" s="12" t="str">
        <f t="shared" si="369"/>
        <v>LF001900255</v>
      </c>
      <c r="AP1077" s="20" t="str">
        <f t="shared" si="369"/>
        <v>LF001900255</v>
      </c>
      <c r="AQ1077" s="12" t="str">
        <f t="shared" si="369"/>
        <v>LF001900255</v>
      </c>
      <c r="AR1077" s="13" t="str">
        <f t="shared" si="369"/>
        <v>LF001900255</v>
      </c>
      <c r="AS1077" s="113" t="str">
        <f t="shared" si="369"/>
        <v>LF001900255</v>
      </c>
      <c r="AT1077" s="21"/>
      <c r="AU1077" s="21"/>
      <c r="AV1077" s="45"/>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c r="GI1077" s="21"/>
      <c r="GJ1077" s="21"/>
      <c r="GK1077" s="21"/>
      <c r="GL1077" s="21"/>
      <c r="GM1077" s="21"/>
      <c r="GN1077" s="21"/>
    </row>
    <row r="1078" spans="1:196" x14ac:dyDescent="0.2">
      <c r="A1078" s="140"/>
      <c r="B1078" s="141"/>
      <c r="C1078" s="142"/>
      <c r="D1078" s="143"/>
      <c r="E1078" s="142"/>
      <c r="F1078" s="144"/>
      <c r="G1078" s="145"/>
      <c r="H1078" s="142"/>
      <c r="I1078" s="142"/>
      <c r="J1078" s="142"/>
      <c r="K1078" s="142"/>
      <c r="L1078" s="146"/>
      <c r="M1078" s="147"/>
      <c r="N1078" s="142"/>
      <c r="O1078" s="142"/>
      <c r="P1078" s="148"/>
      <c r="Q1078" s="149"/>
      <c r="R1078" s="12"/>
      <c r="S1078" s="12"/>
      <c r="T1078" s="12"/>
      <c r="U1078" s="12"/>
      <c r="V1078" s="12"/>
      <c r="W1078" s="12"/>
      <c r="X1078" s="12"/>
      <c r="Y1078" s="12"/>
      <c r="Z1078" s="12"/>
      <c r="AA1078" s="12"/>
      <c r="AB1078" s="12"/>
      <c r="AC1078" s="12"/>
      <c r="AD1078" s="12"/>
      <c r="AE1078" s="12"/>
      <c r="AF1078" s="65" t="s">
        <v>14</v>
      </c>
      <c r="AG1078" s="4" t="s">
        <v>7</v>
      </c>
      <c r="AH1078" s="4" t="s">
        <v>8</v>
      </c>
      <c r="AI1078" s="41" t="s">
        <v>9</v>
      </c>
      <c r="AJ1078" s="42" t="s">
        <v>9</v>
      </c>
      <c r="AK1078" s="41" t="s">
        <v>9</v>
      </c>
      <c r="AL1078" s="115" t="s">
        <v>14</v>
      </c>
      <c r="AM1078" s="42" t="s">
        <v>9</v>
      </c>
      <c r="AN1078" s="4" t="s">
        <v>10</v>
      </c>
      <c r="AO1078" s="9" t="s">
        <v>11</v>
      </c>
      <c r="AP1078" s="43" t="s">
        <v>12</v>
      </c>
      <c r="AQ1078" s="4" t="s">
        <v>12</v>
      </c>
      <c r="AR1078" s="44" t="s">
        <v>13</v>
      </c>
      <c r="AS1078" s="65" t="s">
        <v>13</v>
      </c>
      <c r="AT1078" s="21"/>
      <c r="AU1078" s="21"/>
      <c r="AV1078" s="45"/>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c r="GI1078" s="21"/>
      <c r="GJ1078" s="21"/>
      <c r="GK1078" s="21"/>
      <c r="GL1078" s="21"/>
      <c r="GM1078" s="21"/>
      <c r="GN1078" s="21"/>
    </row>
    <row r="1079" spans="1:196" x14ac:dyDescent="0.2">
      <c r="A1079" s="140"/>
      <c r="B1079" s="141"/>
      <c r="C1079" s="142"/>
      <c r="D1079" s="143"/>
      <c r="E1079" s="142"/>
      <c r="F1079" s="144"/>
      <c r="G1079" s="145"/>
      <c r="H1079" s="142"/>
      <c r="I1079" s="142"/>
      <c r="J1079" s="142"/>
      <c r="K1079" s="142"/>
      <c r="L1079" s="146"/>
      <c r="M1079" s="147"/>
      <c r="N1079" s="142"/>
      <c r="O1079" s="142"/>
      <c r="P1079" s="148"/>
      <c r="Q1079" s="149"/>
      <c r="R1079" s="12"/>
      <c r="S1079" s="12"/>
      <c r="T1079" s="12"/>
      <c r="U1079" s="12"/>
      <c r="V1079" s="12"/>
      <c r="W1079" s="12"/>
      <c r="X1079" s="12"/>
      <c r="Y1079" s="12"/>
      <c r="Z1079" s="12"/>
      <c r="AA1079" s="12"/>
      <c r="AB1079" s="12"/>
      <c r="AC1079" s="12"/>
      <c r="AD1079" s="12"/>
      <c r="AE1079" s="12"/>
      <c r="AF1079" s="65" t="s">
        <v>66</v>
      </c>
      <c r="AG1079" s="18" t="str">
        <f>$B$6</f>
        <v>LF001900255</v>
      </c>
      <c r="AH1079" s="4" t="s">
        <v>16</v>
      </c>
      <c r="AI1079" s="24" t="s">
        <v>17</v>
      </c>
      <c r="AJ1079" s="7"/>
      <c r="AK1079" s="24" t="s">
        <v>18</v>
      </c>
      <c r="AL1079" s="65"/>
      <c r="AM1079" s="7"/>
      <c r="AN1079" s="4"/>
      <c r="AO1079" s="9"/>
      <c r="AP1079" s="43"/>
      <c r="AQ1079" s="4"/>
      <c r="AR1079" s="44" t="s">
        <v>21</v>
      </c>
      <c r="AS1079" s="65" t="s">
        <v>21</v>
      </c>
      <c r="AT1079" s="21"/>
      <c r="AU1079" s="21"/>
      <c r="AV1079" s="45"/>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c r="GI1079" s="21"/>
      <c r="GJ1079" s="21"/>
      <c r="GK1079" s="21"/>
      <c r="GL1079" s="21"/>
      <c r="GM1079" s="21"/>
      <c r="GN1079" s="21"/>
    </row>
    <row r="1080" spans="1:196" x14ac:dyDescent="0.2">
      <c r="A1080" s="140"/>
      <c r="B1080" s="141"/>
      <c r="C1080" s="142"/>
      <c r="D1080" s="143"/>
      <c r="E1080" s="142"/>
      <c r="F1080" s="144"/>
      <c r="G1080" s="145"/>
      <c r="H1080" s="142"/>
      <c r="I1080" s="142"/>
      <c r="J1080" s="142"/>
      <c r="K1080" s="142"/>
      <c r="L1080" s="146"/>
      <c r="M1080" s="147"/>
      <c r="N1080" s="142"/>
      <c r="O1080" s="142"/>
      <c r="P1080" s="148"/>
      <c r="Q1080" s="149"/>
      <c r="R1080" s="12"/>
      <c r="S1080" s="12"/>
      <c r="T1080" s="12"/>
      <c r="U1080" s="12"/>
      <c r="V1080" s="12"/>
      <c r="W1080" s="12"/>
      <c r="X1080" s="12"/>
      <c r="Y1080" s="12"/>
      <c r="Z1080" s="12"/>
      <c r="AA1080" s="12"/>
      <c r="AB1080" s="12"/>
      <c r="AC1080" s="12"/>
      <c r="AD1080" s="12"/>
      <c r="AE1080" s="12"/>
      <c r="AF1080" s="65" t="s">
        <v>66</v>
      </c>
      <c r="AG1080" s="18"/>
      <c r="AH1080" s="4"/>
      <c r="AI1080" s="24"/>
      <c r="AJ1080" s="7"/>
      <c r="AK1080" s="24"/>
      <c r="AL1080" s="65"/>
      <c r="AM1080" s="7"/>
      <c r="AN1080" s="4"/>
      <c r="AO1080" s="9"/>
      <c r="AP1080" s="43"/>
      <c r="AQ1080" s="4"/>
      <c r="AR1080" s="44" t="s">
        <v>25</v>
      </c>
      <c r="AS1080" s="65" t="s">
        <v>14</v>
      </c>
      <c r="AT1080" s="21"/>
      <c r="AU1080" s="21"/>
      <c r="AV1080" s="45"/>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c r="GI1080" s="21"/>
      <c r="GJ1080" s="21"/>
      <c r="GK1080" s="21"/>
      <c r="GL1080" s="21"/>
      <c r="GM1080" s="21"/>
      <c r="GN1080" s="21"/>
    </row>
    <row r="1081" spans="1:196" x14ac:dyDescent="0.2">
      <c r="A1081" s="140"/>
      <c r="B1081" s="141"/>
      <c r="C1081" s="142"/>
      <c r="D1081" s="143"/>
      <c r="E1081" s="142"/>
      <c r="F1081" s="144"/>
      <c r="G1081" s="145"/>
      <c r="H1081" s="142"/>
      <c r="I1081" s="142"/>
      <c r="J1081" s="142"/>
      <c r="K1081" s="142"/>
      <c r="L1081" s="146"/>
      <c r="M1081" s="147"/>
      <c r="N1081" s="142"/>
      <c r="O1081" s="142"/>
      <c r="P1081" s="148"/>
      <c r="Q1081" s="149"/>
      <c r="R1081" s="12"/>
      <c r="S1081" s="12"/>
      <c r="T1081" s="12"/>
      <c r="U1081" s="12"/>
      <c r="V1081" s="12"/>
      <c r="W1081" s="12"/>
      <c r="X1081" s="12"/>
      <c r="Y1081" s="12"/>
      <c r="Z1081" s="12"/>
      <c r="AA1081" s="12"/>
      <c r="AB1081" s="12"/>
      <c r="AC1081" s="12"/>
      <c r="AD1081" s="12"/>
      <c r="AE1081" s="12"/>
      <c r="AF1081" s="65"/>
      <c r="AG1081" s="4" t="s">
        <v>27</v>
      </c>
      <c r="AH1081" s="4" t="s">
        <v>27</v>
      </c>
      <c r="AI1081" s="24" t="s">
        <v>28</v>
      </c>
      <c r="AJ1081" s="7" t="s">
        <v>29</v>
      </c>
      <c r="AK1081" s="6" t="s">
        <v>30</v>
      </c>
      <c r="AL1081" s="113"/>
      <c r="AM1081" s="19" t="s">
        <v>33</v>
      </c>
      <c r="AN1081" s="4" t="s">
        <v>27</v>
      </c>
      <c r="AO1081" s="9"/>
      <c r="AP1081" s="43" t="s">
        <v>34</v>
      </c>
      <c r="AQ1081" s="4" t="s">
        <v>27</v>
      </c>
      <c r="AR1081" s="44" t="s">
        <v>35</v>
      </c>
      <c r="AS1081" s="113"/>
      <c r="AT1081" s="21"/>
      <c r="AU1081" s="21"/>
      <c r="AV1081" s="45"/>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c r="GI1081" s="21"/>
      <c r="GJ1081" s="21"/>
      <c r="GK1081" s="21"/>
      <c r="GL1081" s="21"/>
      <c r="GM1081" s="21"/>
      <c r="GN1081" s="21"/>
    </row>
    <row r="1082" spans="1:196" x14ac:dyDescent="0.2">
      <c r="A1082" s="140"/>
      <c r="B1082" s="141"/>
      <c r="C1082" s="142"/>
      <c r="D1082" s="143"/>
      <c r="E1082" s="142"/>
      <c r="F1082" s="144"/>
      <c r="G1082" s="145"/>
      <c r="H1082" s="142"/>
      <c r="I1082" s="142"/>
      <c r="J1082" s="142"/>
      <c r="K1082" s="142"/>
      <c r="L1082" s="146"/>
      <c r="M1082" s="147"/>
      <c r="N1082" s="142"/>
      <c r="O1082" s="142"/>
      <c r="P1082" s="148"/>
      <c r="Q1082" s="149"/>
      <c r="R1082" s="12"/>
      <c r="S1082" s="12"/>
      <c r="T1082" s="12"/>
      <c r="U1082" s="12"/>
      <c r="V1082" s="12"/>
      <c r="W1082" s="12"/>
      <c r="X1082" s="12"/>
      <c r="Y1082" s="12"/>
      <c r="Z1082" s="12"/>
      <c r="AA1082" s="12"/>
      <c r="AB1082" s="12"/>
      <c r="AC1082" s="12"/>
      <c r="AD1082" s="12"/>
      <c r="AE1082" s="12"/>
      <c r="AF1082" s="113"/>
      <c r="AG1082" s="18"/>
      <c r="AH1082" s="18"/>
      <c r="AI1082" s="6"/>
      <c r="AJ1082" s="19"/>
      <c r="AK1082" s="6"/>
      <c r="AL1082" s="113"/>
      <c r="AM1082" s="19"/>
      <c r="AN1082" s="18"/>
      <c r="AO1082" s="12"/>
      <c r="AP1082" s="20"/>
      <c r="AQ1082" s="18"/>
      <c r="AR1082" s="13"/>
      <c r="AS1082" s="116"/>
      <c r="AT1082" s="21"/>
      <c r="AU1082" s="21"/>
      <c r="AV1082" s="45"/>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c r="GI1082" s="21"/>
      <c r="GJ1082" s="21"/>
      <c r="GK1082" s="21"/>
      <c r="GL1082" s="21"/>
      <c r="GM1082" s="21"/>
      <c r="GN1082" s="21"/>
    </row>
    <row r="1083" spans="1:196" x14ac:dyDescent="0.2">
      <c r="A1083" s="140"/>
      <c r="B1083" s="141"/>
      <c r="C1083" s="142"/>
      <c r="D1083" s="143"/>
      <c r="E1083" s="142"/>
      <c r="F1083" s="144"/>
      <c r="G1083" s="145"/>
      <c r="H1083" s="142"/>
      <c r="I1083" s="142"/>
      <c r="J1083" s="142"/>
      <c r="K1083" s="142"/>
      <c r="L1083" s="146"/>
      <c r="M1083" s="147"/>
      <c r="N1083" s="142"/>
      <c r="O1083" s="142"/>
      <c r="P1083" s="148"/>
      <c r="Q1083" s="149"/>
      <c r="R1083" s="12"/>
      <c r="S1083" s="12"/>
      <c r="T1083" s="12"/>
      <c r="U1083" s="12"/>
      <c r="V1083" s="12"/>
      <c r="W1083" s="12"/>
      <c r="X1083" s="12"/>
      <c r="Y1083" s="12"/>
      <c r="Z1083" s="12"/>
      <c r="AA1083" s="12"/>
      <c r="AB1083" s="12"/>
      <c r="AC1083" s="12"/>
      <c r="AD1083" s="12"/>
      <c r="AE1083" s="12"/>
      <c r="AF1083" s="113">
        <f>(AF1075+1)</f>
        <v>44365</v>
      </c>
      <c r="AG1083" s="18">
        <f t="shared" ref="AG1083:AK1098" ca="1" si="370">VLOOKUP($AF1083,$A$10:$Q$3625,(AG$1)+1)</f>
        <v>162580.32750000001</v>
      </c>
      <c r="AH1083" s="18">
        <f t="shared" si="370"/>
        <v>150000</v>
      </c>
      <c r="AI1083" s="6">
        <f t="shared" ca="1" si="370"/>
        <v>1.9000000000000006E-2</v>
      </c>
      <c r="AJ1083" s="19">
        <f t="shared" ca="1" si="370"/>
        <v>7.4690000000000005E-5</v>
      </c>
      <c r="AK1083" s="6">
        <f t="shared" si="370"/>
        <v>1.03</v>
      </c>
      <c r="AL1083" s="113">
        <f t="shared" ref="AL1083:AL1112" si="371">AF1083</f>
        <v>44365</v>
      </c>
      <c r="AM1083" s="19">
        <f t="shared" ref="AM1083:AS1098" ca="1" si="372">VLOOKUP($AF1083,$A$10:$Q$3625,(AM$1)+1)</f>
        <v>1.08386885</v>
      </c>
      <c r="AN1083" s="18">
        <f t="shared" ca="1" si="372"/>
        <v>12580.327499999999</v>
      </c>
      <c r="AO1083" s="12">
        <f t="shared" si="372"/>
        <v>1</v>
      </c>
      <c r="AP1083" s="20">
        <f t="shared" si="372"/>
        <v>1</v>
      </c>
      <c r="AQ1083" s="18">
        <f t="shared" si="372"/>
        <v>150000</v>
      </c>
      <c r="AR1083" s="13" t="str">
        <f t="shared" si="372"/>
        <v>A+J=</v>
      </c>
      <c r="AS1083" s="113">
        <f t="shared" si="372"/>
        <v>44266</v>
      </c>
      <c r="AT1083" s="21"/>
      <c r="AU1083" s="21"/>
      <c r="AV1083" s="45"/>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c r="GI1083" s="21"/>
      <c r="GJ1083" s="21"/>
      <c r="GK1083" s="21"/>
      <c r="GL1083" s="21"/>
      <c r="GM1083" s="21"/>
      <c r="GN1083" s="21"/>
    </row>
    <row r="1084" spans="1:196" x14ac:dyDescent="0.2">
      <c r="A1084" s="140"/>
      <c r="B1084" s="141"/>
      <c r="C1084" s="142"/>
      <c r="D1084" s="143"/>
      <c r="E1084" s="142"/>
      <c r="F1084" s="144"/>
      <c r="G1084" s="145"/>
      <c r="H1084" s="142"/>
      <c r="I1084" s="142"/>
      <c r="J1084" s="142"/>
      <c r="K1084" s="142"/>
      <c r="L1084" s="146"/>
      <c r="M1084" s="147"/>
      <c r="N1084" s="142"/>
      <c r="O1084" s="142"/>
      <c r="P1084" s="148"/>
      <c r="Q1084" s="149"/>
      <c r="R1084" s="12"/>
      <c r="S1084" s="12"/>
      <c r="T1084" s="12"/>
      <c r="U1084" s="12"/>
      <c r="V1084" s="12"/>
      <c r="W1084" s="12"/>
      <c r="X1084" s="12"/>
      <c r="Y1084" s="12"/>
      <c r="Z1084" s="12"/>
      <c r="AA1084" s="12"/>
      <c r="AB1084" s="12"/>
      <c r="AC1084" s="12"/>
      <c r="AD1084" s="12"/>
      <c r="AE1084" s="12"/>
      <c r="AF1084" s="113">
        <f t="shared" ref="AF1084:AF1112" si="373">(AF1083+1)</f>
        <v>44366</v>
      </c>
      <c r="AG1084" s="18">
        <f t="shared" ca="1" si="370"/>
        <v>162580.32750000001</v>
      </c>
      <c r="AH1084" s="18">
        <f t="shared" si="370"/>
        <v>150000</v>
      </c>
      <c r="AI1084" s="6">
        <f t="shared" ca="1" si="370"/>
        <v>1.9000000000000006E-2</v>
      </c>
      <c r="AJ1084" s="19">
        <f t="shared" ca="1" si="370"/>
        <v>7.4690000000000005E-5</v>
      </c>
      <c r="AK1084" s="6">
        <f t="shared" si="370"/>
        <v>1.03</v>
      </c>
      <c r="AL1084" s="113">
        <f t="shared" si="371"/>
        <v>44366</v>
      </c>
      <c r="AM1084" s="19">
        <f t="shared" ca="1" si="372"/>
        <v>1.08386885</v>
      </c>
      <c r="AN1084" s="18">
        <f t="shared" ca="1" si="372"/>
        <v>12580.327499999999</v>
      </c>
      <c r="AO1084" s="12">
        <f t="shared" si="372"/>
        <v>1</v>
      </c>
      <c r="AP1084" s="20">
        <f t="shared" si="372"/>
        <v>1</v>
      </c>
      <c r="AQ1084" s="18">
        <f t="shared" si="372"/>
        <v>150000</v>
      </c>
      <c r="AR1084" s="13" t="str">
        <f t="shared" si="372"/>
        <v>A+J=</v>
      </c>
      <c r="AS1084" s="113">
        <f t="shared" si="372"/>
        <v>44266</v>
      </c>
      <c r="AT1084" s="21"/>
      <c r="AU1084" s="21"/>
      <c r="AV1084" s="45"/>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c r="GI1084" s="21"/>
      <c r="GJ1084" s="21"/>
      <c r="GK1084" s="21"/>
      <c r="GL1084" s="21"/>
      <c r="GM1084" s="21"/>
      <c r="GN1084" s="21"/>
    </row>
    <row r="1085" spans="1:196" x14ac:dyDescent="0.2">
      <c r="A1085" s="140"/>
      <c r="B1085" s="141"/>
      <c r="C1085" s="142"/>
      <c r="D1085" s="143"/>
      <c r="E1085" s="142"/>
      <c r="F1085" s="144"/>
      <c r="G1085" s="145"/>
      <c r="H1085" s="142"/>
      <c r="I1085" s="142"/>
      <c r="J1085" s="142"/>
      <c r="K1085" s="142"/>
      <c r="L1085" s="146"/>
      <c r="M1085" s="147"/>
      <c r="N1085" s="142"/>
      <c r="O1085" s="142"/>
      <c r="P1085" s="148"/>
      <c r="Q1085" s="149"/>
      <c r="R1085" s="12"/>
      <c r="S1085" s="12"/>
      <c r="T1085" s="12"/>
      <c r="U1085" s="12"/>
      <c r="V1085" s="12"/>
      <c r="W1085" s="12"/>
      <c r="X1085" s="12"/>
      <c r="Y1085" s="12"/>
      <c r="Z1085" s="12"/>
      <c r="AA1085" s="12"/>
      <c r="AB1085" s="12"/>
      <c r="AC1085" s="12"/>
      <c r="AD1085" s="12"/>
      <c r="AE1085" s="12"/>
      <c r="AF1085" s="113">
        <f t="shared" si="373"/>
        <v>44367</v>
      </c>
      <c r="AG1085" s="18">
        <f t="shared" ca="1" si="370"/>
        <v>162580.32750000001</v>
      </c>
      <c r="AH1085" s="18">
        <f t="shared" si="370"/>
        <v>150000</v>
      </c>
      <c r="AI1085" s="6">
        <f t="shared" ca="1" si="370"/>
        <v>1.9000000000000006E-2</v>
      </c>
      <c r="AJ1085" s="19">
        <f t="shared" ca="1" si="370"/>
        <v>7.4690000000000005E-5</v>
      </c>
      <c r="AK1085" s="6">
        <f t="shared" si="370"/>
        <v>1.03</v>
      </c>
      <c r="AL1085" s="113">
        <f t="shared" si="371"/>
        <v>44367</v>
      </c>
      <c r="AM1085" s="19">
        <f t="shared" ca="1" si="372"/>
        <v>1.08386885</v>
      </c>
      <c r="AN1085" s="18">
        <f t="shared" ca="1" si="372"/>
        <v>12580.327499999999</v>
      </c>
      <c r="AO1085" s="12">
        <f t="shared" si="372"/>
        <v>1</v>
      </c>
      <c r="AP1085" s="20">
        <f t="shared" si="372"/>
        <v>1</v>
      </c>
      <c r="AQ1085" s="18">
        <f t="shared" si="372"/>
        <v>150000</v>
      </c>
      <c r="AR1085" s="13" t="str">
        <f t="shared" si="372"/>
        <v>A+J=</v>
      </c>
      <c r="AS1085" s="113">
        <f t="shared" si="372"/>
        <v>44266</v>
      </c>
      <c r="AT1085" s="21"/>
      <c r="AU1085" s="21"/>
      <c r="AV1085" s="45"/>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c r="GI1085" s="21"/>
      <c r="GJ1085" s="21"/>
      <c r="GK1085" s="21"/>
      <c r="GL1085" s="21"/>
      <c r="GM1085" s="21"/>
      <c r="GN1085" s="21"/>
    </row>
    <row r="1086" spans="1:196" x14ac:dyDescent="0.2">
      <c r="A1086" s="140"/>
      <c r="B1086" s="141"/>
      <c r="C1086" s="142"/>
      <c r="D1086" s="143"/>
      <c r="E1086" s="142"/>
      <c r="F1086" s="144"/>
      <c r="G1086" s="145"/>
      <c r="H1086" s="142"/>
      <c r="I1086" s="142"/>
      <c r="J1086" s="142"/>
      <c r="K1086" s="142"/>
      <c r="L1086" s="146"/>
      <c r="M1086" s="147"/>
      <c r="N1086" s="142"/>
      <c r="O1086" s="142"/>
      <c r="P1086" s="148"/>
      <c r="Q1086" s="149"/>
      <c r="R1086" s="12"/>
      <c r="S1086" s="12"/>
      <c r="T1086" s="12"/>
      <c r="U1086" s="12"/>
      <c r="V1086" s="12"/>
      <c r="W1086" s="12"/>
      <c r="X1086" s="12"/>
      <c r="Y1086" s="12"/>
      <c r="Z1086" s="12"/>
      <c r="AA1086" s="12"/>
      <c r="AB1086" s="12"/>
      <c r="AC1086" s="12"/>
      <c r="AD1086" s="12"/>
      <c r="AE1086" s="12"/>
      <c r="AF1086" s="113">
        <f t="shared" si="373"/>
        <v>44368</v>
      </c>
      <c r="AG1086" s="18">
        <f t="shared" ca="1" si="370"/>
        <v>162580.32750000001</v>
      </c>
      <c r="AH1086" s="18">
        <f t="shared" si="370"/>
        <v>150000</v>
      </c>
      <c r="AI1086" s="6">
        <f t="shared" ca="1" si="370"/>
        <v>1.9000000000000006E-2</v>
      </c>
      <c r="AJ1086" s="19">
        <f t="shared" ca="1" si="370"/>
        <v>7.4690000000000005E-5</v>
      </c>
      <c r="AK1086" s="6">
        <f t="shared" si="370"/>
        <v>1.03</v>
      </c>
      <c r="AL1086" s="113">
        <f t="shared" si="371"/>
        <v>44368</v>
      </c>
      <c r="AM1086" s="19">
        <f t="shared" ca="1" si="372"/>
        <v>1.08386885</v>
      </c>
      <c r="AN1086" s="18">
        <f t="shared" ca="1" si="372"/>
        <v>12580.327499999999</v>
      </c>
      <c r="AO1086" s="12">
        <f t="shared" si="372"/>
        <v>1</v>
      </c>
      <c r="AP1086" s="20">
        <f t="shared" si="372"/>
        <v>1</v>
      </c>
      <c r="AQ1086" s="18">
        <f t="shared" si="372"/>
        <v>150000</v>
      </c>
      <c r="AR1086" s="13" t="str">
        <f t="shared" si="372"/>
        <v>A+J=</v>
      </c>
      <c r="AS1086" s="113">
        <f t="shared" si="372"/>
        <v>44266</v>
      </c>
      <c r="AT1086" s="21"/>
      <c r="AU1086" s="21"/>
      <c r="AV1086" s="45"/>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c r="GI1086" s="21"/>
      <c r="GJ1086" s="21"/>
      <c r="GK1086" s="21"/>
      <c r="GL1086" s="21"/>
      <c r="GM1086" s="21"/>
      <c r="GN1086" s="21"/>
    </row>
    <row r="1087" spans="1:196" x14ac:dyDescent="0.2">
      <c r="A1087" s="140"/>
      <c r="B1087" s="141"/>
      <c r="C1087" s="142"/>
      <c r="D1087" s="143"/>
      <c r="E1087" s="142"/>
      <c r="F1087" s="144"/>
      <c r="G1087" s="145"/>
      <c r="H1087" s="142"/>
      <c r="I1087" s="142"/>
      <c r="J1087" s="142"/>
      <c r="K1087" s="142"/>
      <c r="L1087" s="146"/>
      <c r="M1087" s="147"/>
      <c r="N1087" s="142"/>
      <c r="O1087" s="142"/>
      <c r="P1087" s="148"/>
      <c r="Q1087" s="149"/>
      <c r="R1087" s="12"/>
      <c r="S1087" s="12"/>
      <c r="T1087" s="12"/>
      <c r="U1087" s="12"/>
      <c r="V1087" s="12"/>
      <c r="W1087" s="12"/>
      <c r="X1087" s="12"/>
      <c r="Y1087" s="12"/>
      <c r="Z1087" s="12"/>
      <c r="AA1087" s="12"/>
      <c r="AB1087" s="12"/>
      <c r="AC1087" s="12"/>
      <c r="AD1087" s="12"/>
      <c r="AE1087" s="12"/>
      <c r="AF1087" s="113">
        <f t="shared" si="373"/>
        <v>44369</v>
      </c>
      <c r="AG1087" s="18">
        <f t="shared" ca="1" si="370"/>
        <v>162580.32750000001</v>
      </c>
      <c r="AH1087" s="18">
        <f t="shared" si="370"/>
        <v>150000</v>
      </c>
      <c r="AI1087" s="6">
        <f t="shared" ca="1" si="370"/>
        <v>1.9000000000000006E-2</v>
      </c>
      <c r="AJ1087" s="19">
        <f t="shared" ca="1" si="370"/>
        <v>7.4690000000000005E-5</v>
      </c>
      <c r="AK1087" s="6">
        <f t="shared" si="370"/>
        <v>1.03</v>
      </c>
      <c r="AL1087" s="113">
        <f t="shared" si="371"/>
        <v>44369</v>
      </c>
      <c r="AM1087" s="19">
        <f t="shared" ca="1" si="372"/>
        <v>1.08386885</v>
      </c>
      <c r="AN1087" s="18">
        <f t="shared" ca="1" si="372"/>
        <v>12580.327499999999</v>
      </c>
      <c r="AO1087" s="12">
        <f t="shared" si="372"/>
        <v>1</v>
      </c>
      <c r="AP1087" s="20">
        <f t="shared" si="372"/>
        <v>1</v>
      </c>
      <c r="AQ1087" s="18">
        <f t="shared" si="372"/>
        <v>150000</v>
      </c>
      <c r="AR1087" s="13" t="str">
        <f t="shared" si="372"/>
        <v>A+J=</v>
      </c>
      <c r="AS1087" s="113">
        <f t="shared" si="372"/>
        <v>44266</v>
      </c>
      <c r="AT1087" s="21"/>
      <c r="AU1087" s="21"/>
      <c r="AV1087" s="45"/>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c r="GI1087" s="21"/>
      <c r="GJ1087" s="21"/>
      <c r="GK1087" s="21"/>
      <c r="GL1087" s="21"/>
      <c r="GM1087" s="21"/>
      <c r="GN1087" s="21"/>
    </row>
    <row r="1088" spans="1:196" x14ac:dyDescent="0.2">
      <c r="A1088" s="140"/>
      <c r="B1088" s="141"/>
      <c r="C1088" s="142"/>
      <c r="D1088" s="143"/>
      <c r="E1088" s="142"/>
      <c r="F1088" s="144"/>
      <c r="G1088" s="145"/>
      <c r="H1088" s="142"/>
      <c r="I1088" s="142"/>
      <c r="J1088" s="142"/>
      <c r="K1088" s="142"/>
      <c r="L1088" s="146"/>
      <c r="M1088" s="147"/>
      <c r="N1088" s="142"/>
      <c r="O1088" s="142"/>
      <c r="P1088" s="148"/>
      <c r="Q1088" s="149"/>
      <c r="R1088" s="12"/>
      <c r="S1088" s="12"/>
      <c r="T1088" s="12"/>
      <c r="U1088" s="12"/>
      <c r="V1088" s="12"/>
      <c r="W1088" s="12"/>
      <c r="X1088" s="12"/>
      <c r="Y1088" s="12"/>
      <c r="Z1088" s="12"/>
      <c r="AA1088" s="12"/>
      <c r="AB1088" s="12"/>
      <c r="AC1088" s="12"/>
      <c r="AD1088" s="12"/>
      <c r="AE1088" s="12"/>
      <c r="AF1088" s="113">
        <f t="shared" si="373"/>
        <v>44370</v>
      </c>
      <c r="AG1088" s="18">
        <f t="shared" ca="1" si="370"/>
        <v>162580.32750000001</v>
      </c>
      <c r="AH1088" s="18">
        <f t="shared" si="370"/>
        <v>150000</v>
      </c>
      <c r="AI1088" s="6">
        <f t="shared" ca="1" si="370"/>
        <v>1.9000000000000006E-2</v>
      </c>
      <c r="AJ1088" s="19">
        <f t="shared" ca="1" si="370"/>
        <v>7.4690000000000005E-5</v>
      </c>
      <c r="AK1088" s="6">
        <f t="shared" si="370"/>
        <v>1.03</v>
      </c>
      <c r="AL1088" s="113">
        <f t="shared" si="371"/>
        <v>44370</v>
      </c>
      <c r="AM1088" s="19">
        <f t="shared" ca="1" si="372"/>
        <v>1.08386885</v>
      </c>
      <c r="AN1088" s="18">
        <f t="shared" ca="1" si="372"/>
        <v>12580.327499999999</v>
      </c>
      <c r="AO1088" s="12">
        <f t="shared" si="372"/>
        <v>1</v>
      </c>
      <c r="AP1088" s="20">
        <f t="shared" si="372"/>
        <v>1</v>
      </c>
      <c r="AQ1088" s="18">
        <f t="shared" si="372"/>
        <v>150000</v>
      </c>
      <c r="AR1088" s="13" t="str">
        <f t="shared" si="372"/>
        <v>A+J=</v>
      </c>
      <c r="AS1088" s="113">
        <f t="shared" si="372"/>
        <v>44266</v>
      </c>
      <c r="AT1088" s="21"/>
      <c r="AU1088" s="21"/>
      <c r="AV1088" s="45"/>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c r="GI1088" s="21"/>
      <c r="GJ1088" s="21"/>
      <c r="GK1088" s="21"/>
      <c r="GL1088" s="21"/>
      <c r="GM1088" s="21"/>
      <c r="GN1088" s="21"/>
    </row>
    <row r="1089" spans="1:196" x14ac:dyDescent="0.2">
      <c r="A1089" s="140"/>
      <c r="B1089" s="141"/>
      <c r="C1089" s="142"/>
      <c r="D1089" s="143"/>
      <c r="E1089" s="142"/>
      <c r="F1089" s="144"/>
      <c r="G1089" s="145"/>
      <c r="H1089" s="142"/>
      <c r="I1089" s="142"/>
      <c r="J1089" s="142"/>
      <c r="K1089" s="142"/>
      <c r="L1089" s="146"/>
      <c r="M1089" s="147"/>
      <c r="N1089" s="142"/>
      <c r="O1089" s="142"/>
      <c r="P1089" s="148"/>
      <c r="Q1089" s="149"/>
      <c r="R1089" s="12"/>
      <c r="S1089" s="12"/>
      <c r="T1089" s="12"/>
      <c r="U1089" s="12"/>
      <c r="V1089" s="12"/>
      <c r="W1089" s="12"/>
      <c r="X1089" s="12"/>
      <c r="Y1089" s="12"/>
      <c r="Z1089" s="12"/>
      <c r="AA1089" s="12"/>
      <c r="AB1089" s="12"/>
      <c r="AC1089" s="12"/>
      <c r="AD1089" s="12"/>
      <c r="AE1089" s="12"/>
      <c r="AF1089" s="113">
        <f t="shared" si="373"/>
        <v>44371</v>
      </c>
      <c r="AG1089" s="18">
        <f t="shared" ca="1" si="370"/>
        <v>162580.32750000001</v>
      </c>
      <c r="AH1089" s="18">
        <f t="shared" si="370"/>
        <v>150000</v>
      </c>
      <c r="AI1089" s="6">
        <f t="shared" ca="1" si="370"/>
        <v>1.9000000000000006E-2</v>
      </c>
      <c r="AJ1089" s="19">
        <f t="shared" ca="1" si="370"/>
        <v>7.4690000000000005E-5</v>
      </c>
      <c r="AK1089" s="6">
        <f t="shared" si="370"/>
        <v>1.03</v>
      </c>
      <c r="AL1089" s="113">
        <f t="shared" si="371"/>
        <v>44371</v>
      </c>
      <c r="AM1089" s="19">
        <f t="shared" ca="1" si="372"/>
        <v>1.08386885</v>
      </c>
      <c r="AN1089" s="18">
        <f t="shared" ca="1" si="372"/>
        <v>12580.327499999999</v>
      </c>
      <c r="AO1089" s="12">
        <f t="shared" si="372"/>
        <v>1</v>
      </c>
      <c r="AP1089" s="20">
        <f t="shared" si="372"/>
        <v>1</v>
      </c>
      <c r="AQ1089" s="18">
        <f t="shared" si="372"/>
        <v>150000</v>
      </c>
      <c r="AR1089" s="13" t="str">
        <f t="shared" si="372"/>
        <v>A+J=</v>
      </c>
      <c r="AS1089" s="113">
        <f t="shared" si="372"/>
        <v>44266</v>
      </c>
      <c r="AT1089" s="21"/>
      <c r="AU1089" s="21"/>
      <c r="AV1089" s="45"/>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c r="GI1089" s="21"/>
      <c r="GJ1089" s="21"/>
      <c r="GK1089" s="21"/>
      <c r="GL1089" s="21"/>
      <c r="GM1089" s="21"/>
      <c r="GN1089" s="21"/>
    </row>
    <row r="1090" spans="1:196" x14ac:dyDescent="0.2">
      <c r="A1090" s="140"/>
      <c r="B1090" s="141"/>
      <c r="C1090" s="142"/>
      <c r="D1090" s="143"/>
      <c r="E1090" s="142"/>
      <c r="F1090" s="144"/>
      <c r="G1090" s="145"/>
      <c r="H1090" s="142"/>
      <c r="I1090" s="142"/>
      <c r="J1090" s="142"/>
      <c r="K1090" s="142"/>
      <c r="L1090" s="146"/>
      <c r="M1090" s="147"/>
      <c r="N1090" s="142"/>
      <c r="O1090" s="142"/>
      <c r="P1090" s="148"/>
      <c r="Q1090" s="149"/>
      <c r="R1090" s="12"/>
      <c r="S1090" s="12"/>
      <c r="T1090" s="12"/>
      <c r="U1090" s="12"/>
      <c r="V1090" s="12"/>
      <c r="W1090" s="12"/>
      <c r="X1090" s="12"/>
      <c r="Y1090" s="12"/>
      <c r="Z1090" s="12"/>
      <c r="AA1090" s="12"/>
      <c r="AB1090" s="12"/>
      <c r="AC1090" s="12"/>
      <c r="AD1090" s="12"/>
      <c r="AE1090" s="12"/>
      <c r="AF1090" s="113">
        <f t="shared" si="373"/>
        <v>44372</v>
      </c>
      <c r="AG1090" s="18">
        <f t="shared" ca="1" si="370"/>
        <v>162580.32750000001</v>
      </c>
      <c r="AH1090" s="18">
        <f t="shared" si="370"/>
        <v>150000</v>
      </c>
      <c r="AI1090" s="6">
        <f t="shared" ca="1" si="370"/>
        <v>1.9000000000000006E-2</v>
      </c>
      <c r="AJ1090" s="19">
        <f t="shared" ca="1" si="370"/>
        <v>7.4690000000000005E-5</v>
      </c>
      <c r="AK1090" s="6">
        <f t="shared" si="370"/>
        <v>1.03</v>
      </c>
      <c r="AL1090" s="113">
        <f t="shared" si="371"/>
        <v>44372</v>
      </c>
      <c r="AM1090" s="19">
        <f t="shared" ca="1" si="372"/>
        <v>1.08386885</v>
      </c>
      <c r="AN1090" s="18">
        <f t="shared" ca="1" si="372"/>
        <v>12580.327499999999</v>
      </c>
      <c r="AO1090" s="12">
        <f t="shared" si="372"/>
        <v>1</v>
      </c>
      <c r="AP1090" s="20">
        <f t="shared" si="372"/>
        <v>1</v>
      </c>
      <c r="AQ1090" s="18">
        <f t="shared" si="372"/>
        <v>150000</v>
      </c>
      <c r="AR1090" s="13" t="str">
        <f t="shared" si="372"/>
        <v>A+J=</v>
      </c>
      <c r="AS1090" s="113">
        <f t="shared" si="372"/>
        <v>44266</v>
      </c>
      <c r="AT1090" s="21"/>
      <c r="AU1090" s="21"/>
      <c r="AV1090" s="45"/>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c r="GI1090" s="21"/>
      <c r="GJ1090" s="21"/>
      <c r="GK1090" s="21"/>
      <c r="GL1090" s="21"/>
      <c r="GM1090" s="21"/>
      <c r="GN1090" s="21"/>
    </row>
    <row r="1091" spans="1:196" x14ac:dyDescent="0.2">
      <c r="A1091" s="140"/>
      <c r="B1091" s="141"/>
      <c r="C1091" s="142"/>
      <c r="D1091" s="143"/>
      <c r="E1091" s="142"/>
      <c r="F1091" s="144"/>
      <c r="G1091" s="145"/>
      <c r="H1091" s="142"/>
      <c r="I1091" s="142"/>
      <c r="J1091" s="142"/>
      <c r="K1091" s="142"/>
      <c r="L1091" s="146"/>
      <c r="M1091" s="147"/>
      <c r="N1091" s="142"/>
      <c r="O1091" s="142"/>
      <c r="P1091" s="148"/>
      <c r="Q1091" s="149"/>
      <c r="R1091" s="12"/>
      <c r="S1091" s="12"/>
      <c r="T1091" s="12"/>
      <c r="U1091" s="12"/>
      <c r="V1091" s="12"/>
      <c r="W1091" s="12"/>
      <c r="X1091" s="12"/>
      <c r="Y1091" s="12"/>
      <c r="Z1091" s="12"/>
      <c r="AA1091" s="12"/>
      <c r="AB1091" s="12"/>
      <c r="AC1091" s="12"/>
      <c r="AD1091" s="12"/>
      <c r="AE1091" s="12"/>
      <c r="AF1091" s="113">
        <f t="shared" si="373"/>
        <v>44373</v>
      </c>
      <c r="AG1091" s="18">
        <f t="shared" ca="1" si="370"/>
        <v>162580.32750000001</v>
      </c>
      <c r="AH1091" s="18">
        <f t="shared" si="370"/>
        <v>150000</v>
      </c>
      <c r="AI1091" s="6">
        <f t="shared" ca="1" si="370"/>
        <v>1.9000000000000006E-2</v>
      </c>
      <c r="AJ1091" s="19">
        <f t="shared" ca="1" si="370"/>
        <v>7.4690000000000005E-5</v>
      </c>
      <c r="AK1091" s="6">
        <f t="shared" si="370"/>
        <v>1.03</v>
      </c>
      <c r="AL1091" s="113">
        <f t="shared" si="371"/>
        <v>44373</v>
      </c>
      <c r="AM1091" s="19">
        <f t="shared" ca="1" si="372"/>
        <v>1.08386885</v>
      </c>
      <c r="AN1091" s="18">
        <f t="shared" ca="1" si="372"/>
        <v>12580.327499999999</v>
      </c>
      <c r="AO1091" s="12">
        <f t="shared" si="372"/>
        <v>1</v>
      </c>
      <c r="AP1091" s="20">
        <f t="shared" si="372"/>
        <v>1</v>
      </c>
      <c r="AQ1091" s="18">
        <f t="shared" si="372"/>
        <v>150000</v>
      </c>
      <c r="AR1091" s="13" t="str">
        <f t="shared" si="372"/>
        <v>A+J=</v>
      </c>
      <c r="AS1091" s="113">
        <f t="shared" si="372"/>
        <v>44266</v>
      </c>
      <c r="AT1091" s="21"/>
      <c r="AU1091" s="21"/>
      <c r="AV1091" s="45"/>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c r="GI1091" s="21"/>
      <c r="GJ1091" s="21"/>
      <c r="GK1091" s="21"/>
      <c r="GL1091" s="21"/>
      <c r="GM1091" s="21"/>
      <c r="GN1091" s="21"/>
    </row>
    <row r="1092" spans="1:196" x14ac:dyDescent="0.2">
      <c r="A1092" s="140"/>
      <c r="B1092" s="141"/>
      <c r="C1092" s="142"/>
      <c r="D1092" s="143"/>
      <c r="E1092" s="142"/>
      <c r="F1092" s="144"/>
      <c r="G1092" s="145"/>
      <c r="H1092" s="142"/>
      <c r="I1092" s="142"/>
      <c r="J1092" s="142"/>
      <c r="K1092" s="142"/>
      <c r="L1092" s="146"/>
      <c r="M1092" s="147"/>
      <c r="N1092" s="142"/>
      <c r="O1092" s="142"/>
      <c r="P1092" s="148"/>
      <c r="Q1092" s="149"/>
      <c r="R1092" s="12"/>
      <c r="S1092" s="12"/>
      <c r="T1092" s="12"/>
      <c r="U1092" s="12"/>
      <c r="V1092" s="12"/>
      <c r="W1092" s="12"/>
      <c r="X1092" s="12"/>
      <c r="Y1092" s="12"/>
      <c r="Z1092" s="12"/>
      <c r="AA1092" s="12"/>
      <c r="AB1092" s="12"/>
      <c r="AC1092" s="12"/>
      <c r="AD1092" s="12"/>
      <c r="AE1092" s="12"/>
      <c r="AF1092" s="113">
        <f t="shared" si="373"/>
        <v>44374</v>
      </c>
      <c r="AG1092" s="18">
        <f t="shared" ca="1" si="370"/>
        <v>162580.32750000001</v>
      </c>
      <c r="AH1092" s="18">
        <f t="shared" si="370"/>
        <v>150000</v>
      </c>
      <c r="AI1092" s="6">
        <f t="shared" ca="1" si="370"/>
        <v>1.9000000000000006E-2</v>
      </c>
      <c r="AJ1092" s="19">
        <f t="shared" ca="1" si="370"/>
        <v>7.4690000000000005E-5</v>
      </c>
      <c r="AK1092" s="6">
        <f t="shared" si="370"/>
        <v>1.03</v>
      </c>
      <c r="AL1092" s="113">
        <f t="shared" si="371"/>
        <v>44374</v>
      </c>
      <c r="AM1092" s="19">
        <f t="shared" ca="1" si="372"/>
        <v>1.08386885</v>
      </c>
      <c r="AN1092" s="18">
        <f t="shared" ca="1" si="372"/>
        <v>12580.327499999999</v>
      </c>
      <c r="AO1092" s="12">
        <f t="shared" si="372"/>
        <v>1</v>
      </c>
      <c r="AP1092" s="20">
        <f t="shared" si="372"/>
        <v>1</v>
      </c>
      <c r="AQ1092" s="18">
        <f t="shared" si="372"/>
        <v>150000</v>
      </c>
      <c r="AR1092" s="13" t="str">
        <f t="shared" si="372"/>
        <v>A+J=</v>
      </c>
      <c r="AS1092" s="113">
        <f t="shared" si="372"/>
        <v>44266</v>
      </c>
      <c r="AT1092" s="21"/>
      <c r="AU1092" s="21"/>
      <c r="AV1092" s="45"/>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c r="GI1092" s="21"/>
      <c r="GJ1092" s="21"/>
      <c r="GK1092" s="21"/>
      <c r="GL1092" s="21"/>
      <c r="GM1092" s="21"/>
      <c r="GN1092" s="21"/>
    </row>
    <row r="1093" spans="1:196" x14ac:dyDescent="0.2">
      <c r="A1093" s="140"/>
      <c r="B1093" s="141"/>
      <c r="C1093" s="142"/>
      <c r="D1093" s="143"/>
      <c r="E1093" s="142"/>
      <c r="F1093" s="144"/>
      <c r="G1093" s="145"/>
      <c r="H1093" s="142"/>
      <c r="I1093" s="142"/>
      <c r="J1093" s="142"/>
      <c r="K1093" s="142"/>
      <c r="L1093" s="146"/>
      <c r="M1093" s="147"/>
      <c r="N1093" s="142"/>
      <c r="O1093" s="142"/>
      <c r="P1093" s="148"/>
      <c r="Q1093" s="149"/>
      <c r="R1093" s="12"/>
      <c r="S1093" s="12"/>
      <c r="T1093" s="12"/>
      <c r="U1093" s="12"/>
      <c r="V1093" s="12"/>
      <c r="W1093" s="12"/>
      <c r="X1093" s="12"/>
      <c r="Y1093" s="12"/>
      <c r="Z1093" s="12"/>
      <c r="AA1093" s="12"/>
      <c r="AB1093" s="12"/>
      <c r="AC1093" s="12"/>
      <c r="AD1093" s="12"/>
      <c r="AE1093" s="12"/>
      <c r="AF1093" s="113">
        <f t="shared" si="373"/>
        <v>44375</v>
      </c>
      <c r="AG1093" s="18">
        <f t="shared" ca="1" si="370"/>
        <v>162580.32750000001</v>
      </c>
      <c r="AH1093" s="18">
        <f t="shared" si="370"/>
        <v>150000</v>
      </c>
      <c r="AI1093" s="6">
        <f t="shared" ca="1" si="370"/>
        <v>1.9000000000000006E-2</v>
      </c>
      <c r="AJ1093" s="19">
        <f t="shared" ca="1" si="370"/>
        <v>7.4690000000000005E-5</v>
      </c>
      <c r="AK1093" s="6">
        <f t="shared" si="370"/>
        <v>1.03</v>
      </c>
      <c r="AL1093" s="113">
        <f t="shared" si="371"/>
        <v>44375</v>
      </c>
      <c r="AM1093" s="19">
        <f t="shared" ca="1" si="372"/>
        <v>1.08386885</v>
      </c>
      <c r="AN1093" s="18">
        <f t="shared" ca="1" si="372"/>
        <v>12580.327499999999</v>
      </c>
      <c r="AO1093" s="12">
        <f t="shared" si="372"/>
        <v>1</v>
      </c>
      <c r="AP1093" s="20">
        <f t="shared" si="372"/>
        <v>1</v>
      </c>
      <c r="AQ1093" s="18">
        <f t="shared" si="372"/>
        <v>150000</v>
      </c>
      <c r="AR1093" s="13" t="str">
        <f t="shared" si="372"/>
        <v>A+J=</v>
      </c>
      <c r="AS1093" s="113">
        <f t="shared" si="372"/>
        <v>44266</v>
      </c>
      <c r="AT1093" s="21"/>
      <c r="AU1093" s="21"/>
      <c r="AV1093" s="45"/>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c r="GI1093" s="21"/>
      <c r="GJ1093" s="21"/>
      <c r="GK1093" s="21"/>
      <c r="GL1093" s="21"/>
      <c r="GM1093" s="21"/>
      <c r="GN1093" s="21"/>
    </row>
    <row r="1094" spans="1:196" x14ac:dyDescent="0.2">
      <c r="A1094" s="140"/>
      <c r="B1094" s="141"/>
      <c r="C1094" s="142"/>
      <c r="D1094" s="143"/>
      <c r="E1094" s="142"/>
      <c r="F1094" s="144"/>
      <c r="G1094" s="145"/>
      <c r="H1094" s="142"/>
      <c r="I1094" s="142"/>
      <c r="J1094" s="142"/>
      <c r="K1094" s="142"/>
      <c r="L1094" s="146"/>
      <c r="M1094" s="147"/>
      <c r="N1094" s="142"/>
      <c r="O1094" s="142"/>
      <c r="P1094" s="148"/>
      <c r="Q1094" s="149"/>
      <c r="R1094" s="12"/>
      <c r="S1094" s="12"/>
      <c r="T1094" s="12"/>
      <c r="U1094" s="12"/>
      <c r="V1094" s="12"/>
      <c r="W1094" s="12"/>
      <c r="X1094" s="12"/>
      <c r="Y1094" s="12"/>
      <c r="Z1094" s="12"/>
      <c r="AA1094" s="12"/>
      <c r="AB1094" s="12"/>
      <c r="AC1094" s="12"/>
      <c r="AD1094" s="12"/>
      <c r="AE1094" s="12"/>
      <c r="AF1094" s="113">
        <f t="shared" si="373"/>
        <v>44376</v>
      </c>
      <c r="AG1094" s="18">
        <f t="shared" ca="1" si="370"/>
        <v>162580.32750000001</v>
      </c>
      <c r="AH1094" s="18">
        <f t="shared" si="370"/>
        <v>150000</v>
      </c>
      <c r="AI1094" s="6">
        <f t="shared" ca="1" si="370"/>
        <v>1.9000000000000006E-2</v>
      </c>
      <c r="AJ1094" s="19">
        <f t="shared" ca="1" si="370"/>
        <v>7.4690000000000005E-5</v>
      </c>
      <c r="AK1094" s="6">
        <f t="shared" si="370"/>
        <v>1.03</v>
      </c>
      <c r="AL1094" s="113">
        <f t="shared" si="371"/>
        <v>44376</v>
      </c>
      <c r="AM1094" s="19">
        <f t="shared" ca="1" si="372"/>
        <v>1.08386885</v>
      </c>
      <c r="AN1094" s="18">
        <f t="shared" ca="1" si="372"/>
        <v>12580.327499999999</v>
      </c>
      <c r="AO1094" s="12">
        <f t="shared" si="372"/>
        <v>1</v>
      </c>
      <c r="AP1094" s="20">
        <f t="shared" si="372"/>
        <v>1</v>
      </c>
      <c r="AQ1094" s="18">
        <f t="shared" si="372"/>
        <v>150000</v>
      </c>
      <c r="AR1094" s="13" t="str">
        <f t="shared" si="372"/>
        <v>A+J=</v>
      </c>
      <c r="AS1094" s="113">
        <f t="shared" si="372"/>
        <v>44266</v>
      </c>
      <c r="AT1094" s="21"/>
      <c r="AU1094" s="21"/>
      <c r="AV1094" s="45"/>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c r="GI1094" s="21"/>
      <c r="GJ1094" s="21"/>
      <c r="GK1094" s="21"/>
      <c r="GL1094" s="21"/>
      <c r="GM1094" s="21"/>
      <c r="GN1094" s="21"/>
    </row>
    <row r="1095" spans="1:196" x14ac:dyDescent="0.2">
      <c r="A1095" s="140"/>
      <c r="B1095" s="141"/>
      <c r="C1095" s="142"/>
      <c r="D1095" s="143"/>
      <c r="E1095" s="142"/>
      <c r="F1095" s="144"/>
      <c r="G1095" s="145"/>
      <c r="H1095" s="142"/>
      <c r="I1095" s="142"/>
      <c r="J1095" s="142"/>
      <c r="K1095" s="142"/>
      <c r="L1095" s="146"/>
      <c r="M1095" s="147"/>
      <c r="N1095" s="142"/>
      <c r="O1095" s="142"/>
      <c r="P1095" s="148"/>
      <c r="Q1095" s="149"/>
      <c r="R1095" s="12"/>
      <c r="S1095" s="12"/>
      <c r="T1095" s="12"/>
      <c r="U1095" s="12"/>
      <c r="V1095" s="12"/>
      <c r="W1095" s="12"/>
      <c r="X1095" s="12"/>
      <c r="Y1095" s="12"/>
      <c r="Z1095" s="12"/>
      <c r="AA1095" s="12"/>
      <c r="AB1095" s="12"/>
      <c r="AC1095" s="12"/>
      <c r="AD1095" s="12"/>
      <c r="AE1095" s="12"/>
      <c r="AF1095" s="113">
        <f t="shared" si="373"/>
        <v>44377</v>
      </c>
      <c r="AG1095" s="18">
        <f t="shared" ca="1" si="370"/>
        <v>162580.32750000001</v>
      </c>
      <c r="AH1095" s="18">
        <f t="shared" si="370"/>
        <v>150000</v>
      </c>
      <c r="AI1095" s="6">
        <f t="shared" ca="1" si="370"/>
        <v>1.9000000000000006E-2</v>
      </c>
      <c r="AJ1095" s="19">
        <f t="shared" ca="1" si="370"/>
        <v>7.4690000000000005E-5</v>
      </c>
      <c r="AK1095" s="6">
        <f t="shared" si="370"/>
        <v>1.03</v>
      </c>
      <c r="AL1095" s="113">
        <f t="shared" si="371"/>
        <v>44377</v>
      </c>
      <c r="AM1095" s="19">
        <f t="shared" ca="1" si="372"/>
        <v>1.08386885</v>
      </c>
      <c r="AN1095" s="18">
        <f t="shared" ca="1" si="372"/>
        <v>12580.327499999999</v>
      </c>
      <c r="AO1095" s="12">
        <f t="shared" si="372"/>
        <v>1</v>
      </c>
      <c r="AP1095" s="20">
        <f t="shared" si="372"/>
        <v>1</v>
      </c>
      <c r="AQ1095" s="18">
        <f t="shared" si="372"/>
        <v>150000</v>
      </c>
      <c r="AR1095" s="13" t="str">
        <f t="shared" si="372"/>
        <v>A+J=</v>
      </c>
      <c r="AS1095" s="113">
        <f t="shared" si="372"/>
        <v>44266</v>
      </c>
      <c r="AT1095" s="21"/>
      <c r="AU1095" s="21"/>
      <c r="AV1095" s="45"/>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c r="GI1095" s="21"/>
      <c r="GJ1095" s="21"/>
      <c r="GK1095" s="21"/>
      <c r="GL1095" s="21"/>
      <c r="GM1095" s="21"/>
      <c r="GN1095" s="21"/>
    </row>
    <row r="1096" spans="1:196" x14ac:dyDescent="0.2">
      <c r="A1096" s="140"/>
      <c r="B1096" s="141"/>
      <c r="C1096" s="142"/>
      <c r="D1096" s="143"/>
      <c r="E1096" s="142"/>
      <c r="F1096" s="144"/>
      <c r="G1096" s="145"/>
      <c r="H1096" s="142"/>
      <c r="I1096" s="142"/>
      <c r="J1096" s="142"/>
      <c r="K1096" s="142"/>
      <c r="L1096" s="146"/>
      <c r="M1096" s="147"/>
      <c r="N1096" s="142"/>
      <c r="O1096" s="142"/>
      <c r="P1096" s="148"/>
      <c r="Q1096" s="149"/>
      <c r="R1096" s="12"/>
      <c r="S1096" s="12"/>
      <c r="T1096" s="12"/>
      <c r="U1096" s="12"/>
      <c r="V1096" s="12"/>
      <c r="W1096" s="12"/>
      <c r="X1096" s="12"/>
      <c r="Y1096" s="12"/>
      <c r="Z1096" s="12"/>
      <c r="AA1096" s="12"/>
      <c r="AB1096" s="12"/>
      <c r="AC1096" s="12"/>
      <c r="AD1096" s="12"/>
      <c r="AE1096" s="12"/>
      <c r="AF1096" s="113">
        <f t="shared" si="373"/>
        <v>44378</v>
      </c>
      <c r="AG1096" s="18">
        <f t="shared" ca="1" si="370"/>
        <v>162580.32750000001</v>
      </c>
      <c r="AH1096" s="18">
        <f t="shared" si="370"/>
        <v>150000</v>
      </c>
      <c r="AI1096" s="6">
        <f t="shared" ca="1" si="370"/>
        <v>1.9000000000000006E-2</v>
      </c>
      <c r="AJ1096" s="19">
        <f t="shared" ca="1" si="370"/>
        <v>7.4690000000000005E-5</v>
      </c>
      <c r="AK1096" s="6">
        <f t="shared" si="370"/>
        <v>1.03</v>
      </c>
      <c r="AL1096" s="113">
        <f t="shared" si="371"/>
        <v>44378</v>
      </c>
      <c r="AM1096" s="19">
        <f t="shared" ca="1" si="372"/>
        <v>1.08386885</v>
      </c>
      <c r="AN1096" s="18">
        <f t="shared" ca="1" si="372"/>
        <v>12580.327499999999</v>
      </c>
      <c r="AO1096" s="12">
        <f t="shared" si="372"/>
        <v>1</v>
      </c>
      <c r="AP1096" s="20">
        <f t="shared" si="372"/>
        <v>1</v>
      </c>
      <c r="AQ1096" s="18">
        <f t="shared" si="372"/>
        <v>150000</v>
      </c>
      <c r="AR1096" s="13" t="str">
        <f t="shared" si="372"/>
        <v>A+J=</v>
      </c>
      <c r="AS1096" s="113">
        <f t="shared" si="372"/>
        <v>44266</v>
      </c>
      <c r="AT1096" s="21"/>
      <c r="AU1096" s="21"/>
      <c r="AV1096" s="45"/>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c r="GI1096" s="21"/>
      <c r="GJ1096" s="21"/>
      <c r="GK1096" s="21"/>
      <c r="GL1096" s="21"/>
      <c r="GM1096" s="21"/>
      <c r="GN1096" s="21"/>
    </row>
    <row r="1097" spans="1:196" x14ac:dyDescent="0.2">
      <c r="A1097" s="140"/>
      <c r="B1097" s="141"/>
      <c r="C1097" s="142"/>
      <c r="D1097" s="143"/>
      <c r="E1097" s="142"/>
      <c r="F1097" s="144"/>
      <c r="G1097" s="145"/>
      <c r="H1097" s="142"/>
      <c r="I1097" s="142"/>
      <c r="J1097" s="142"/>
      <c r="K1097" s="142"/>
      <c r="L1097" s="146"/>
      <c r="M1097" s="147"/>
      <c r="N1097" s="142"/>
      <c r="O1097" s="142"/>
      <c r="P1097" s="148"/>
      <c r="Q1097" s="149"/>
      <c r="R1097" s="12"/>
      <c r="S1097" s="12"/>
      <c r="T1097" s="12"/>
      <c r="U1097" s="12"/>
      <c r="V1097" s="12"/>
      <c r="W1097" s="12"/>
      <c r="X1097" s="12"/>
      <c r="Y1097" s="12"/>
      <c r="Z1097" s="12"/>
      <c r="AA1097" s="12"/>
      <c r="AB1097" s="12"/>
      <c r="AC1097" s="12"/>
      <c r="AD1097" s="12"/>
      <c r="AE1097" s="12"/>
      <c r="AF1097" s="113">
        <f t="shared" si="373"/>
        <v>44379</v>
      </c>
      <c r="AG1097" s="18">
        <f t="shared" ca="1" si="370"/>
        <v>162580.32750000001</v>
      </c>
      <c r="AH1097" s="18">
        <f t="shared" si="370"/>
        <v>150000</v>
      </c>
      <c r="AI1097" s="6">
        <f t="shared" ca="1" si="370"/>
        <v>1.9000000000000006E-2</v>
      </c>
      <c r="AJ1097" s="19">
        <f t="shared" ca="1" si="370"/>
        <v>7.4690000000000005E-5</v>
      </c>
      <c r="AK1097" s="6">
        <f t="shared" si="370"/>
        <v>1.03</v>
      </c>
      <c r="AL1097" s="113">
        <f t="shared" si="371"/>
        <v>44379</v>
      </c>
      <c r="AM1097" s="19">
        <f t="shared" ca="1" si="372"/>
        <v>1.08386885</v>
      </c>
      <c r="AN1097" s="18">
        <f t="shared" ca="1" si="372"/>
        <v>12580.327499999999</v>
      </c>
      <c r="AO1097" s="12">
        <f t="shared" si="372"/>
        <v>1</v>
      </c>
      <c r="AP1097" s="20">
        <f t="shared" si="372"/>
        <v>1</v>
      </c>
      <c r="AQ1097" s="18">
        <f t="shared" si="372"/>
        <v>150000</v>
      </c>
      <c r="AR1097" s="13" t="str">
        <f t="shared" si="372"/>
        <v>A+J=</v>
      </c>
      <c r="AS1097" s="113">
        <f t="shared" si="372"/>
        <v>44266</v>
      </c>
      <c r="AT1097" s="21"/>
      <c r="AU1097" s="21"/>
      <c r="AV1097" s="45"/>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c r="GI1097" s="21"/>
      <c r="GJ1097" s="21"/>
      <c r="GK1097" s="21"/>
      <c r="GL1097" s="21"/>
      <c r="GM1097" s="21"/>
      <c r="GN1097" s="21"/>
    </row>
    <row r="1098" spans="1:196" x14ac:dyDescent="0.2">
      <c r="A1098" s="140"/>
      <c r="B1098" s="141"/>
      <c r="C1098" s="142"/>
      <c r="D1098" s="143"/>
      <c r="E1098" s="142"/>
      <c r="F1098" s="144"/>
      <c r="G1098" s="145"/>
      <c r="H1098" s="142"/>
      <c r="I1098" s="142"/>
      <c r="J1098" s="142"/>
      <c r="K1098" s="142"/>
      <c r="L1098" s="146"/>
      <c r="M1098" s="147"/>
      <c r="N1098" s="142"/>
      <c r="O1098" s="142"/>
      <c r="P1098" s="148"/>
      <c r="Q1098" s="149"/>
      <c r="R1098" s="12"/>
      <c r="S1098" s="12"/>
      <c r="T1098" s="12"/>
      <c r="U1098" s="12"/>
      <c r="V1098" s="12"/>
      <c r="W1098" s="12"/>
      <c r="X1098" s="12"/>
      <c r="Y1098" s="12"/>
      <c r="Z1098" s="12"/>
      <c r="AA1098" s="12"/>
      <c r="AB1098" s="12"/>
      <c r="AC1098" s="12"/>
      <c r="AD1098" s="12"/>
      <c r="AE1098" s="12"/>
      <c r="AF1098" s="113">
        <f t="shared" si="373"/>
        <v>44380</v>
      </c>
      <c r="AG1098" s="18">
        <f t="shared" ca="1" si="370"/>
        <v>162580.32750000001</v>
      </c>
      <c r="AH1098" s="18">
        <f t="shared" si="370"/>
        <v>150000</v>
      </c>
      <c r="AI1098" s="6">
        <f t="shared" ca="1" si="370"/>
        <v>1.9000000000000006E-2</v>
      </c>
      <c r="AJ1098" s="19">
        <f t="shared" ca="1" si="370"/>
        <v>7.4690000000000005E-5</v>
      </c>
      <c r="AK1098" s="6">
        <f t="shared" si="370"/>
        <v>1.03</v>
      </c>
      <c r="AL1098" s="113">
        <f t="shared" si="371"/>
        <v>44380</v>
      </c>
      <c r="AM1098" s="19">
        <f t="shared" ca="1" si="372"/>
        <v>1.08386885</v>
      </c>
      <c r="AN1098" s="18">
        <f t="shared" ca="1" si="372"/>
        <v>12580.327499999999</v>
      </c>
      <c r="AO1098" s="12">
        <f t="shared" si="372"/>
        <v>1</v>
      </c>
      <c r="AP1098" s="20">
        <f t="shared" si="372"/>
        <v>1</v>
      </c>
      <c r="AQ1098" s="18">
        <f t="shared" si="372"/>
        <v>150000</v>
      </c>
      <c r="AR1098" s="13" t="str">
        <f t="shared" si="372"/>
        <v>A+J=</v>
      </c>
      <c r="AS1098" s="113">
        <f t="shared" si="372"/>
        <v>44266</v>
      </c>
      <c r="AT1098" s="21"/>
      <c r="AU1098" s="21"/>
      <c r="AV1098" s="45"/>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c r="GI1098" s="21"/>
      <c r="GJ1098" s="21"/>
      <c r="GK1098" s="21"/>
      <c r="GL1098" s="21"/>
      <c r="GM1098" s="21"/>
      <c r="GN1098" s="21"/>
    </row>
    <row r="1099" spans="1:196" x14ac:dyDescent="0.2">
      <c r="A1099" s="140"/>
      <c r="B1099" s="141"/>
      <c r="C1099" s="142"/>
      <c r="D1099" s="143"/>
      <c r="E1099" s="142"/>
      <c r="F1099" s="144"/>
      <c r="G1099" s="145"/>
      <c r="H1099" s="142"/>
      <c r="I1099" s="142"/>
      <c r="J1099" s="142"/>
      <c r="K1099" s="142"/>
      <c r="L1099" s="146"/>
      <c r="M1099" s="147"/>
      <c r="N1099" s="142"/>
      <c r="O1099" s="142"/>
      <c r="P1099" s="148"/>
      <c r="Q1099" s="149"/>
      <c r="R1099" s="12"/>
      <c r="S1099" s="12"/>
      <c r="T1099" s="12"/>
      <c r="U1099" s="12"/>
      <c r="V1099" s="12"/>
      <c r="W1099" s="12"/>
      <c r="X1099" s="12"/>
      <c r="Y1099" s="12"/>
      <c r="Z1099" s="12"/>
      <c r="AA1099" s="12"/>
      <c r="AB1099" s="12"/>
      <c r="AC1099" s="12"/>
      <c r="AD1099" s="12"/>
      <c r="AE1099" s="12"/>
      <c r="AF1099" s="113">
        <f t="shared" si="373"/>
        <v>44381</v>
      </c>
      <c r="AG1099" s="18">
        <f t="shared" ref="AG1099:AK1112" ca="1" si="374">VLOOKUP($AF1099,$A$10:$Q$3625,(AG$1)+1)</f>
        <v>162580.32750000001</v>
      </c>
      <c r="AH1099" s="18">
        <f t="shared" si="374"/>
        <v>150000</v>
      </c>
      <c r="AI1099" s="6">
        <f t="shared" ca="1" si="374"/>
        <v>1.9000000000000006E-2</v>
      </c>
      <c r="AJ1099" s="19">
        <f t="shared" ca="1" si="374"/>
        <v>7.4690000000000005E-5</v>
      </c>
      <c r="AK1099" s="6">
        <f t="shared" si="374"/>
        <v>1.03</v>
      </c>
      <c r="AL1099" s="113">
        <f t="shared" si="371"/>
        <v>44381</v>
      </c>
      <c r="AM1099" s="19">
        <f t="shared" ref="AM1099:AS1112" ca="1" si="375">VLOOKUP($AF1099,$A$10:$Q$3625,(AM$1)+1)</f>
        <v>1.08386885</v>
      </c>
      <c r="AN1099" s="18">
        <f t="shared" ca="1" si="375"/>
        <v>12580.327499999999</v>
      </c>
      <c r="AO1099" s="12">
        <f t="shared" si="375"/>
        <v>1</v>
      </c>
      <c r="AP1099" s="20">
        <f t="shared" si="375"/>
        <v>1</v>
      </c>
      <c r="AQ1099" s="18">
        <f t="shared" si="375"/>
        <v>150000</v>
      </c>
      <c r="AR1099" s="13" t="str">
        <f t="shared" si="375"/>
        <v>A+J=</v>
      </c>
      <c r="AS1099" s="113">
        <f t="shared" si="375"/>
        <v>44266</v>
      </c>
      <c r="AT1099" s="21"/>
      <c r="AU1099" s="21"/>
      <c r="AV1099" s="45"/>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c r="GI1099" s="21"/>
      <c r="GJ1099" s="21"/>
      <c r="GK1099" s="21"/>
      <c r="GL1099" s="21"/>
      <c r="GM1099" s="21"/>
      <c r="GN1099" s="21"/>
    </row>
    <row r="1100" spans="1:196" x14ac:dyDescent="0.2">
      <c r="A1100" s="140"/>
      <c r="B1100" s="141"/>
      <c r="C1100" s="142"/>
      <c r="D1100" s="143"/>
      <c r="E1100" s="142"/>
      <c r="F1100" s="144"/>
      <c r="G1100" s="145"/>
      <c r="H1100" s="142"/>
      <c r="I1100" s="142"/>
      <c r="J1100" s="142"/>
      <c r="K1100" s="142"/>
      <c r="L1100" s="146"/>
      <c r="M1100" s="147"/>
      <c r="N1100" s="142"/>
      <c r="O1100" s="142"/>
      <c r="P1100" s="148"/>
      <c r="Q1100" s="149"/>
      <c r="R1100" s="12"/>
      <c r="S1100" s="12"/>
      <c r="T1100" s="12"/>
      <c r="U1100" s="12"/>
      <c r="V1100" s="12"/>
      <c r="W1100" s="12"/>
      <c r="X1100" s="12"/>
      <c r="Y1100" s="12"/>
      <c r="Z1100" s="12"/>
      <c r="AA1100" s="12"/>
      <c r="AB1100" s="12"/>
      <c r="AC1100" s="12"/>
      <c r="AD1100" s="12"/>
      <c r="AE1100" s="12"/>
      <c r="AF1100" s="113">
        <f t="shared" si="373"/>
        <v>44382</v>
      </c>
      <c r="AG1100" s="18">
        <f t="shared" ca="1" si="374"/>
        <v>162580.32750000001</v>
      </c>
      <c r="AH1100" s="18">
        <f t="shared" si="374"/>
        <v>150000</v>
      </c>
      <c r="AI1100" s="6">
        <f t="shared" ca="1" si="374"/>
        <v>1.9000000000000006E-2</v>
      </c>
      <c r="AJ1100" s="19">
        <f t="shared" ca="1" si="374"/>
        <v>7.4690000000000005E-5</v>
      </c>
      <c r="AK1100" s="6">
        <f t="shared" si="374"/>
        <v>1.03</v>
      </c>
      <c r="AL1100" s="113">
        <f t="shared" si="371"/>
        <v>44382</v>
      </c>
      <c r="AM1100" s="19">
        <f t="shared" ca="1" si="375"/>
        <v>1.08386885</v>
      </c>
      <c r="AN1100" s="18">
        <f t="shared" ca="1" si="375"/>
        <v>12580.327499999999</v>
      </c>
      <c r="AO1100" s="12">
        <f t="shared" si="375"/>
        <v>1</v>
      </c>
      <c r="AP1100" s="20">
        <f t="shared" si="375"/>
        <v>1</v>
      </c>
      <c r="AQ1100" s="18">
        <f t="shared" si="375"/>
        <v>150000</v>
      </c>
      <c r="AR1100" s="13" t="str">
        <f t="shared" si="375"/>
        <v>A+J=</v>
      </c>
      <c r="AS1100" s="113">
        <f t="shared" si="375"/>
        <v>44266</v>
      </c>
      <c r="AT1100" s="21"/>
      <c r="AU1100" s="21"/>
      <c r="AV1100" s="45"/>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c r="GI1100" s="21"/>
      <c r="GJ1100" s="21"/>
      <c r="GK1100" s="21"/>
      <c r="GL1100" s="21"/>
      <c r="GM1100" s="21"/>
      <c r="GN1100" s="21"/>
    </row>
    <row r="1101" spans="1:196" x14ac:dyDescent="0.2">
      <c r="A1101" s="140"/>
      <c r="B1101" s="141"/>
      <c r="C1101" s="142"/>
      <c r="D1101" s="143"/>
      <c r="E1101" s="142"/>
      <c r="F1101" s="144"/>
      <c r="G1101" s="145"/>
      <c r="H1101" s="142"/>
      <c r="I1101" s="142"/>
      <c r="J1101" s="142"/>
      <c r="K1101" s="142"/>
      <c r="L1101" s="146"/>
      <c r="M1101" s="147"/>
      <c r="N1101" s="142"/>
      <c r="O1101" s="142"/>
      <c r="P1101" s="148"/>
      <c r="Q1101" s="149"/>
      <c r="R1101" s="12"/>
      <c r="S1101" s="12"/>
      <c r="T1101" s="12"/>
      <c r="U1101" s="12"/>
      <c r="V1101" s="12"/>
      <c r="W1101" s="12"/>
      <c r="X1101" s="12"/>
      <c r="Y1101" s="12"/>
      <c r="Z1101" s="12"/>
      <c r="AA1101" s="12"/>
      <c r="AB1101" s="12"/>
      <c r="AC1101" s="12"/>
      <c r="AD1101" s="12"/>
      <c r="AE1101" s="12"/>
      <c r="AF1101" s="113">
        <f t="shared" si="373"/>
        <v>44383</v>
      </c>
      <c r="AG1101" s="18">
        <f t="shared" ca="1" si="374"/>
        <v>162580.32750000001</v>
      </c>
      <c r="AH1101" s="18">
        <f t="shared" si="374"/>
        <v>150000</v>
      </c>
      <c r="AI1101" s="6">
        <f t="shared" ca="1" si="374"/>
        <v>1.9000000000000006E-2</v>
      </c>
      <c r="AJ1101" s="19">
        <f t="shared" ca="1" si="374"/>
        <v>7.4690000000000005E-5</v>
      </c>
      <c r="AK1101" s="6">
        <f t="shared" si="374"/>
        <v>1.03</v>
      </c>
      <c r="AL1101" s="113">
        <f t="shared" si="371"/>
        <v>44383</v>
      </c>
      <c r="AM1101" s="19">
        <f t="shared" ca="1" si="375"/>
        <v>1.08386885</v>
      </c>
      <c r="AN1101" s="18">
        <f t="shared" ca="1" si="375"/>
        <v>12580.327499999999</v>
      </c>
      <c r="AO1101" s="12">
        <f t="shared" si="375"/>
        <v>1</v>
      </c>
      <c r="AP1101" s="20">
        <f t="shared" si="375"/>
        <v>1</v>
      </c>
      <c r="AQ1101" s="18">
        <f t="shared" si="375"/>
        <v>150000</v>
      </c>
      <c r="AR1101" s="13" t="str">
        <f t="shared" si="375"/>
        <v>A+J=</v>
      </c>
      <c r="AS1101" s="113">
        <f t="shared" si="375"/>
        <v>44266</v>
      </c>
      <c r="AT1101" s="21"/>
      <c r="AU1101" s="21"/>
      <c r="AV1101" s="45"/>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c r="GI1101" s="21"/>
      <c r="GJ1101" s="21"/>
      <c r="GK1101" s="21"/>
      <c r="GL1101" s="21"/>
      <c r="GM1101" s="21"/>
      <c r="GN1101" s="21"/>
    </row>
    <row r="1102" spans="1:196" x14ac:dyDescent="0.2">
      <c r="A1102" s="140"/>
      <c r="B1102" s="141"/>
      <c r="C1102" s="142"/>
      <c r="D1102" s="143"/>
      <c r="E1102" s="142"/>
      <c r="F1102" s="144"/>
      <c r="G1102" s="145"/>
      <c r="H1102" s="142"/>
      <c r="I1102" s="142"/>
      <c r="J1102" s="142"/>
      <c r="K1102" s="142"/>
      <c r="L1102" s="146"/>
      <c r="M1102" s="147"/>
      <c r="N1102" s="142"/>
      <c r="O1102" s="142"/>
      <c r="P1102" s="148"/>
      <c r="Q1102" s="149"/>
      <c r="R1102" s="12"/>
      <c r="S1102" s="12"/>
      <c r="T1102" s="12"/>
      <c r="U1102" s="12"/>
      <c r="V1102" s="12"/>
      <c r="W1102" s="12"/>
      <c r="X1102" s="12"/>
      <c r="Y1102" s="12"/>
      <c r="Z1102" s="12"/>
      <c r="AA1102" s="12"/>
      <c r="AB1102" s="12"/>
      <c r="AC1102" s="12"/>
      <c r="AD1102" s="12"/>
      <c r="AE1102" s="12"/>
      <c r="AF1102" s="113">
        <f t="shared" si="373"/>
        <v>44384</v>
      </c>
      <c r="AG1102" s="18">
        <f t="shared" ca="1" si="374"/>
        <v>162580.32750000001</v>
      </c>
      <c r="AH1102" s="18">
        <f t="shared" si="374"/>
        <v>150000</v>
      </c>
      <c r="AI1102" s="6">
        <f t="shared" ca="1" si="374"/>
        <v>1.9000000000000006E-2</v>
      </c>
      <c r="AJ1102" s="19">
        <f t="shared" ca="1" si="374"/>
        <v>7.4690000000000005E-5</v>
      </c>
      <c r="AK1102" s="6">
        <f t="shared" si="374"/>
        <v>1.03</v>
      </c>
      <c r="AL1102" s="113">
        <f t="shared" si="371"/>
        <v>44384</v>
      </c>
      <c r="AM1102" s="19">
        <f t="shared" ca="1" si="375"/>
        <v>1.08386885</v>
      </c>
      <c r="AN1102" s="18">
        <f t="shared" ca="1" si="375"/>
        <v>12580.327499999999</v>
      </c>
      <c r="AO1102" s="12">
        <f t="shared" si="375"/>
        <v>1</v>
      </c>
      <c r="AP1102" s="20">
        <f t="shared" si="375"/>
        <v>1</v>
      </c>
      <c r="AQ1102" s="18">
        <f t="shared" si="375"/>
        <v>150000</v>
      </c>
      <c r="AR1102" s="13" t="str">
        <f t="shared" si="375"/>
        <v>A+J=</v>
      </c>
      <c r="AS1102" s="113">
        <f t="shared" si="375"/>
        <v>44266</v>
      </c>
      <c r="AT1102" s="21"/>
      <c r="AU1102" s="21"/>
      <c r="AV1102" s="45"/>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c r="GI1102" s="21"/>
      <c r="GJ1102" s="21"/>
      <c r="GK1102" s="21"/>
      <c r="GL1102" s="21"/>
      <c r="GM1102" s="21"/>
      <c r="GN1102" s="21"/>
    </row>
    <row r="1103" spans="1:196" x14ac:dyDescent="0.2">
      <c r="A1103" s="140"/>
      <c r="B1103" s="141"/>
      <c r="C1103" s="142"/>
      <c r="D1103" s="143"/>
      <c r="E1103" s="142"/>
      <c r="F1103" s="144"/>
      <c r="G1103" s="145"/>
      <c r="H1103" s="142"/>
      <c r="I1103" s="142"/>
      <c r="J1103" s="142"/>
      <c r="K1103" s="142"/>
      <c r="L1103" s="146"/>
      <c r="M1103" s="147"/>
      <c r="N1103" s="142"/>
      <c r="O1103" s="142"/>
      <c r="P1103" s="148"/>
      <c r="Q1103" s="149"/>
      <c r="R1103" s="12"/>
      <c r="S1103" s="12"/>
      <c r="T1103" s="12"/>
      <c r="U1103" s="12"/>
      <c r="V1103" s="12"/>
      <c r="W1103" s="12"/>
      <c r="X1103" s="12"/>
      <c r="Y1103" s="12"/>
      <c r="Z1103" s="12"/>
      <c r="AA1103" s="12"/>
      <c r="AB1103" s="12"/>
      <c r="AC1103" s="12"/>
      <c r="AD1103" s="12"/>
      <c r="AE1103" s="12"/>
      <c r="AF1103" s="113">
        <f t="shared" si="373"/>
        <v>44385</v>
      </c>
      <c r="AG1103" s="18">
        <f t="shared" ca="1" si="374"/>
        <v>162580.32750000001</v>
      </c>
      <c r="AH1103" s="18">
        <f t="shared" si="374"/>
        <v>150000</v>
      </c>
      <c r="AI1103" s="6">
        <f t="shared" ca="1" si="374"/>
        <v>1.9000000000000006E-2</v>
      </c>
      <c r="AJ1103" s="19">
        <f t="shared" ca="1" si="374"/>
        <v>7.4690000000000005E-5</v>
      </c>
      <c r="AK1103" s="6">
        <f t="shared" si="374"/>
        <v>1.03</v>
      </c>
      <c r="AL1103" s="113">
        <f t="shared" si="371"/>
        <v>44385</v>
      </c>
      <c r="AM1103" s="19">
        <f t="shared" ca="1" si="375"/>
        <v>1.08386885</v>
      </c>
      <c r="AN1103" s="18">
        <f t="shared" ca="1" si="375"/>
        <v>12580.327499999999</v>
      </c>
      <c r="AO1103" s="12">
        <f t="shared" si="375"/>
        <v>1</v>
      </c>
      <c r="AP1103" s="20">
        <f t="shared" si="375"/>
        <v>1</v>
      </c>
      <c r="AQ1103" s="18">
        <f t="shared" si="375"/>
        <v>150000</v>
      </c>
      <c r="AR1103" s="13" t="str">
        <f t="shared" si="375"/>
        <v>A+J=</v>
      </c>
      <c r="AS1103" s="113">
        <f t="shared" si="375"/>
        <v>44266</v>
      </c>
      <c r="AT1103" s="21"/>
      <c r="AU1103" s="21"/>
      <c r="AV1103" s="45"/>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c r="GI1103" s="21"/>
      <c r="GJ1103" s="21"/>
      <c r="GK1103" s="21"/>
      <c r="GL1103" s="21"/>
      <c r="GM1103" s="21"/>
      <c r="GN1103" s="21"/>
    </row>
    <row r="1104" spans="1:196" x14ac:dyDescent="0.2">
      <c r="A1104" s="140"/>
      <c r="B1104" s="141"/>
      <c r="C1104" s="142"/>
      <c r="D1104" s="143"/>
      <c r="E1104" s="142"/>
      <c r="F1104" s="144"/>
      <c r="G1104" s="145"/>
      <c r="H1104" s="142"/>
      <c r="I1104" s="142"/>
      <c r="J1104" s="142"/>
      <c r="K1104" s="142"/>
      <c r="L1104" s="146"/>
      <c r="M1104" s="147"/>
      <c r="N1104" s="142"/>
      <c r="O1104" s="142"/>
      <c r="P1104" s="148"/>
      <c r="Q1104" s="149"/>
      <c r="R1104" s="12"/>
      <c r="S1104" s="12"/>
      <c r="T1104" s="12"/>
      <c r="U1104" s="12"/>
      <c r="V1104" s="12"/>
      <c r="W1104" s="12"/>
      <c r="X1104" s="12"/>
      <c r="Y1104" s="12"/>
      <c r="Z1104" s="12"/>
      <c r="AA1104" s="12"/>
      <c r="AB1104" s="12"/>
      <c r="AC1104" s="12"/>
      <c r="AD1104" s="12"/>
      <c r="AE1104" s="12"/>
      <c r="AF1104" s="113">
        <f t="shared" si="373"/>
        <v>44386</v>
      </c>
      <c r="AG1104" s="18">
        <f t="shared" ca="1" si="374"/>
        <v>162580.32750000001</v>
      </c>
      <c r="AH1104" s="18">
        <f t="shared" si="374"/>
        <v>150000</v>
      </c>
      <c r="AI1104" s="6">
        <f t="shared" ca="1" si="374"/>
        <v>1.9000000000000006E-2</v>
      </c>
      <c r="AJ1104" s="19">
        <f t="shared" ca="1" si="374"/>
        <v>7.4690000000000005E-5</v>
      </c>
      <c r="AK1104" s="6">
        <f t="shared" si="374"/>
        <v>1.03</v>
      </c>
      <c r="AL1104" s="113">
        <f t="shared" si="371"/>
        <v>44386</v>
      </c>
      <c r="AM1104" s="19">
        <f t="shared" ca="1" si="375"/>
        <v>1.08386885</v>
      </c>
      <c r="AN1104" s="18">
        <f t="shared" ca="1" si="375"/>
        <v>12580.327499999999</v>
      </c>
      <c r="AO1104" s="12">
        <f t="shared" si="375"/>
        <v>1</v>
      </c>
      <c r="AP1104" s="20">
        <f t="shared" si="375"/>
        <v>1</v>
      </c>
      <c r="AQ1104" s="18">
        <f t="shared" si="375"/>
        <v>150000</v>
      </c>
      <c r="AR1104" s="13" t="str">
        <f t="shared" si="375"/>
        <v>A+J=</v>
      </c>
      <c r="AS1104" s="113">
        <f t="shared" si="375"/>
        <v>44266</v>
      </c>
      <c r="AT1104" s="21"/>
      <c r="AU1104" s="21"/>
      <c r="AV1104" s="45"/>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c r="GI1104" s="21"/>
      <c r="GJ1104" s="21"/>
      <c r="GK1104" s="21"/>
      <c r="GL1104" s="21"/>
      <c r="GM1104" s="21"/>
      <c r="GN1104" s="21"/>
    </row>
    <row r="1105" spans="1:199" x14ac:dyDescent="0.2">
      <c r="A1105" s="140"/>
      <c r="B1105" s="141"/>
      <c r="C1105" s="142"/>
      <c r="D1105" s="143"/>
      <c r="E1105" s="142"/>
      <c r="F1105" s="144"/>
      <c r="G1105" s="145"/>
      <c r="H1105" s="142"/>
      <c r="I1105" s="142"/>
      <c r="J1105" s="142"/>
      <c r="K1105" s="142"/>
      <c r="L1105" s="146"/>
      <c r="M1105" s="147"/>
      <c r="N1105" s="142"/>
      <c r="O1105" s="142"/>
      <c r="P1105" s="148"/>
      <c r="Q1105" s="149"/>
      <c r="R1105" s="12"/>
      <c r="S1105" s="12"/>
      <c r="T1105" s="12"/>
      <c r="U1105" s="12"/>
      <c r="V1105" s="12"/>
      <c r="W1105" s="12"/>
      <c r="X1105" s="12"/>
      <c r="Y1105" s="12"/>
      <c r="Z1105" s="12"/>
      <c r="AA1105" s="12"/>
      <c r="AB1105" s="12"/>
      <c r="AC1105" s="12"/>
      <c r="AD1105" s="12"/>
      <c r="AE1105" s="12"/>
      <c r="AF1105" s="113">
        <f t="shared" si="373"/>
        <v>44387</v>
      </c>
      <c r="AG1105" s="18">
        <f t="shared" ca="1" si="374"/>
        <v>162580.32750000001</v>
      </c>
      <c r="AH1105" s="18">
        <f t="shared" si="374"/>
        <v>150000</v>
      </c>
      <c r="AI1105" s="6">
        <f t="shared" ca="1" si="374"/>
        <v>1.9000000000000006E-2</v>
      </c>
      <c r="AJ1105" s="19">
        <f t="shared" ca="1" si="374"/>
        <v>7.4690000000000005E-5</v>
      </c>
      <c r="AK1105" s="6">
        <f t="shared" si="374"/>
        <v>1.03</v>
      </c>
      <c r="AL1105" s="113">
        <f t="shared" si="371"/>
        <v>44387</v>
      </c>
      <c r="AM1105" s="19">
        <f t="shared" ca="1" si="375"/>
        <v>1.08386885</v>
      </c>
      <c r="AN1105" s="18">
        <f t="shared" ca="1" si="375"/>
        <v>12580.327499999999</v>
      </c>
      <c r="AO1105" s="12">
        <f t="shared" si="375"/>
        <v>1</v>
      </c>
      <c r="AP1105" s="20">
        <f t="shared" si="375"/>
        <v>1</v>
      </c>
      <c r="AQ1105" s="18">
        <f t="shared" si="375"/>
        <v>150000</v>
      </c>
      <c r="AR1105" s="13" t="str">
        <f t="shared" si="375"/>
        <v>A+J=</v>
      </c>
      <c r="AS1105" s="113">
        <f t="shared" si="375"/>
        <v>44266</v>
      </c>
      <c r="AT1105" s="21"/>
      <c r="AU1105" s="21"/>
      <c r="AV1105" s="45"/>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c r="GI1105" s="21"/>
      <c r="GJ1105" s="21"/>
      <c r="GK1105" s="21"/>
      <c r="GL1105" s="21"/>
      <c r="GM1105" s="21"/>
      <c r="GN1105" s="21"/>
    </row>
    <row r="1106" spans="1:199" x14ac:dyDescent="0.2">
      <c r="A1106" s="140"/>
      <c r="B1106" s="141"/>
      <c r="C1106" s="142"/>
      <c r="D1106" s="143"/>
      <c r="E1106" s="142"/>
      <c r="F1106" s="144"/>
      <c r="G1106" s="145"/>
      <c r="H1106" s="142"/>
      <c r="I1106" s="142"/>
      <c r="J1106" s="142"/>
      <c r="K1106" s="142"/>
      <c r="L1106" s="146"/>
      <c r="M1106" s="147"/>
      <c r="N1106" s="142"/>
      <c r="O1106" s="142"/>
      <c r="P1106" s="148"/>
      <c r="Q1106" s="149"/>
      <c r="R1106" s="12"/>
      <c r="S1106" s="39"/>
      <c r="T1106" s="39"/>
      <c r="U1106" s="39"/>
      <c r="V1106" s="39"/>
      <c r="W1106" s="39"/>
      <c r="X1106" s="39"/>
      <c r="Y1106" s="39"/>
      <c r="Z1106" s="39"/>
      <c r="AA1106" s="39"/>
      <c r="AB1106" s="39"/>
      <c r="AC1106" s="39"/>
      <c r="AD1106" s="39"/>
      <c r="AE1106" s="39"/>
      <c r="AF1106" s="113">
        <f t="shared" si="373"/>
        <v>44388</v>
      </c>
      <c r="AG1106" s="18">
        <f t="shared" ca="1" si="374"/>
        <v>162580.32750000001</v>
      </c>
      <c r="AH1106" s="18">
        <f t="shared" si="374"/>
        <v>150000</v>
      </c>
      <c r="AI1106" s="6">
        <f t="shared" ca="1" si="374"/>
        <v>1.9000000000000006E-2</v>
      </c>
      <c r="AJ1106" s="19">
        <f t="shared" ca="1" si="374"/>
        <v>7.4690000000000005E-5</v>
      </c>
      <c r="AK1106" s="6">
        <f t="shared" si="374"/>
        <v>1.03</v>
      </c>
      <c r="AL1106" s="113">
        <f t="shared" si="371"/>
        <v>44388</v>
      </c>
      <c r="AM1106" s="19">
        <f t="shared" ca="1" si="375"/>
        <v>1.08386885</v>
      </c>
      <c r="AN1106" s="18">
        <f t="shared" ca="1" si="375"/>
        <v>12580.327499999999</v>
      </c>
      <c r="AO1106" s="12">
        <f t="shared" si="375"/>
        <v>1</v>
      </c>
      <c r="AP1106" s="20">
        <f t="shared" si="375"/>
        <v>1</v>
      </c>
      <c r="AQ1106" s="18">
        <f t="shared" si="375"/>
        <v>150000</v>
      </c>
      <c r="AR1106" s="13" t="str">
        <f t="shared" si="375"/>
        <v>A+J=</v>
      </c>
      <c r="AS1106" s="113">
        <f t="shared" si="375"/>
        <v>44266</v>
      </c>
      <c r="AT1106" s="40"/>
      <c r="AU1106" s="40"/>
      <c r="AV1106" s="46"/>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40"/>
      <c r="CE1106" s="40"/>
      <c r="CF1106" s="40"/>
      <c r="CG1106" s="40"/>
      <c r="CH1106" s="40"/>
      <c r="CI1106" s="40"/>
      <c r="CJ1106" s="40"/>
      <c r="CK1106" s="40"/>
      <c r="CL1106" s="40"/>
      <c r="CM1106" s="40"/>
      <c r="CN1106" s="40"/>
      <c r="CO1106" s="40"/>
      <c r="CP1106" s="40"/>
      <c r="CQ1106" s="40"/>
      <c r="CR1106" s="40"/>
      <c r="CS1106" s="40"/>
      <c r="CT1106" s="40"/>
      <c r="CU1106" s="40"/>
      <c r="CV1106" s="40"/>
      <c r="CW1106" s="40"/>
      <c r="CX1106" s="40"/>
      <c r="CY1106" s="40"/>
      <c r="CZ1106" s="40"/>
      <c r="DA1106" s="40"/>
      <c r="DB1106" s="40"/>
      <c r="DC1106" s="40"/>
      <c r="DD1106" s="40"/>
      <c r="DE1106" s="40"/>
      <c r="DF1106" s="40"/>
      <c r="DG1106" s="40"/>
      <c r="DH1106" s="40"/>
      <c r="DI1106" s="40"/>
      <c r="DJ1106" s="40"/>
      <c r="DK1106" s="40"/>
      <c r="DL1106" s="40"/>
      <c r="DM1106" s="40"/>
      <c r="DN1106" s="40"/>
      <c r="DO1106" s="40"/>
      <c r="DP1106" s="40"/>
      <c r="DQ1106" s="40"/>
      <c r="DR1106" s="40"/>
      <c r="DS1106" s="40"/>
      <c r="DT1106" s="40"/>
      <c r="DU1106" s="40"/>
      <c r="DV1106" s="40"/>
      <c r="DW1106" s="40"/>
      <c r="DX1106" s="40"/>
      <c r="DY1106" s="40"/>
      <c r="DZ1106" s="40"/>
      <c r="EA1106" s="40"/>
      <c r="EB1106" s="40"/>
      <c r="EC1106" s="40"/>
      <c r="ED1106" s="40"/>
      <c r="EE1106" s="40"/>
      <c r="EF1106" s="40"/>
      <c r="EG1106" s="40"/>
      <c r="EH1106" s="40"/>
      <c r="EI1106" s="40"/>
      <c r="EJ1106" s="40"/>
      <c r="EK1106" s="40"/>
      <c r="EL1106" s="40"/>
      <c r="EM1106" s="40"/>
      <c r="EN1106" s="40"/>
      <c r="EO1106" s="40"/>
      <c r="EP1106" s="40"/>
      <c r="EQ1106" s="40"/>
      <c r="ER1106" s="40"/>
      <c r="ES1106" s="40"/>
      <c r="ET1106" s="40"/>
      <c r="EU1106" s="40"/>
      <c r="EV1106" s="40"/>
      <c r="EW1106" s="40"/>
      <c r="EX1106" s="40"/>
      <c r="EY1106" s="40"/>
      <c r="EZ1106" s="40"/>
      <c r="FA1106" s="40"/>
      <c r="FB1106" s="40"/>
      <c r="FC1106" s="40"/>
      <c r="FD1106" s="40"/>
      <c r="FE1106" s="40"/>
      <c r="FF1106" s="40"/>
      <c r="FG1106" s="40"/>
      <c r="FH1106" s="40"/>
      <c r="FI1106" s="40"/>
      <c r="FJ1106" s="40"/>
      <c r="FK1106" s="40"/>
      <c r="FL1106" s="40"/>
      <c r="FM1106" s="40"/>
      <c r="FN1106" s="40"/>
      <c r="FO1106" s="40"/>
      <c r="FP1106" s="40"/>
      <c r="FQ1106" s="40"/>
      <c r="FR1106" s="40"/>
      <c r="FS1106" s="40"/>
      <c r="FT1106" s="40"/>
      <c r="FU1106" s="40"/>
      <c r="FV1106" s="40"/>
      <c r="FW1106" s="40"/>
      <c r="FX1106" s="40"/>
      <c r="FY1106" s="40"/>
      <c r="FZ1106" s="40"/>
      <c r="GA1106" s="40"/>
      <c r="GB1106" s="40"/>
      <c r="GC1106" s="40"/>
      <c r="GD1106" s="40"/>
      <c r="GE1106" s="40"/>
      <c r="GF1106" s="40"/>
      <c r="GG1106" s="40"/>
      <c r="GH1106" s="40"/>
      <c r="GI1106" s="40"/>
      <c r="GJ1106" s="40"/>
      <c r="GK1106" s="40"/>
      <c r="GL1106" s="40"/>
      <c r="GM1106" s="40"/>
      <c r="GN1106" s="40"/>
      <c r="GO1106" s="40"/>
      <c r="GP1106" s="40"/>
      <c r="GQ1106" s="40"/>
    </row>
    <row r="1107" spans="1:199" x14ac:dyDescent="0.2">
      <c r="A1107" s="140"/>
      <c r="B1107" s="141"/>
      <c r="C1107" s="142"/>
      <c r="D1107" s="143"/>
      <c r="E1107" s="142"/>
      <c r="F1107" s="144"/>
      <c r="G1107" s="145"/>
      <c r="H1107" s="142"/>
      <c r="I1107" s="142"/>
      <c r="J1107" s="142"/>
      <c r="K1107" s="142"/>
      <c r="L1107" s="146"/>
      <c r="M1107" s="147"/>
      <c r="N1107" s="142"/>
      <c r="O1107" s="142"/>
      <c r="P1107" s="148"/>
      <c r="Q1107" s="149"/>
      <c r="R1107" s="12"/>
      <c r="S1107" s="12"/>
      <c r="T1107" s="12"/>
      <c r="U1107" s="12"/>
      <c r="V1107" s="12"/>
      <c r="W1107" s="12"/>
      <c r="X1107" s="12"/>
      <c r="Y1107" s="12"/>
      <c r="Z1107" s="12"/>
      <c r="AA1107" s="12"/>
      <c r="AB1107" s="12"/>
      <c r="AC1107" s="12"/>
      <c r="AD1107" s="12"/>
      <c r="AE1107" s="12"/>
      <c r="AF1107" s="113">
        <f t="shared" si="373"/>
        <v>44389</v>
      </c>
      <c r="AG1107" s="18">
        <f t="shared" ca="1" si="374"/>
        <v>162580.32750000001</v>
      </c>
      <c r="AH1107" s="18">
        <f t="shared" si="374"/>
        <v>150000</v>
      </c>
      <c r="AI1107" s="6">
        <f t="shared" ca="1" si="374"/>
        <v>1.9000000000000006E-2</v>
      </c>
      <c r="AJ1107" s="19">
        <f t="shared" ca="1" si="374"/>
        <v>7.4690000000000005E-5</v>
      </c>
      <c r="AK1107" s="6">
        <f t="shared" si="374"/>
        <v>1.03</v>
      </c>
      <c r="AL1107" s="113">
        <f t="shared" si="371"/>
        <v>44389</v>
      </c>
      <c r="AM1107" s="19">
        <f t="shared" ca="1" si="375"/>
        <v>1.08386885</v>
      </c>
      <c r="AN1107" s="18">
        <f t="shared" ca="1" si="375"/>
        <v>12580.327499999999</v>
      </c>
      <c r="AO1107" s="12">
        <f t="shared" si="375"/>
        <v>1</v>
      </c>
      <c r="AP1107" s="20">
        <f t="shared" si="375"/>
        <v>1</v>
      </c>
      <c r="AQ1107" s="18">
        <f t="shared" si="375"/>
        <v>150000</v>
      </c>
      <c r="AR1107" s="13" t="str">
        <f t="shared" si="375"/>
        <v>A+J=</v>
      </c>
      <c r="AS1107" s="113">
        <f t="shared" si="375"/>
        <v>44266</v>
      </c>
      <c r="AT1107" s="21"/>
      <c r="AU1107" s="21"/>
      <c r="AV1107" s="45"/>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c r="GI1107" s="21"/>
      <c r="GJ1107" s="21"/>
      <c r="GK1107" s="21"/>
      <c r="GL1107" s="21"/>
      <c r="GM1107" s="21"/>
      <c r="GN1107" s="21"/>
    </row>
    <row r="1108" spans="1:199" x14ac:dyDescent="0.2">
      <c r="A1108" s="140"/>
      <c r="B1108" s="141"/>
      <c r="C1108" s="142"/>
      <c r="D1108" s="143"/>
      <c r="E1108" s="142"/>
      <c r="F1108" s="144"/>
      <c r="G1108" s="145"/>
      <c r="H1108" s="142"/>
      <c r="I1108" s="142"/>
      <c r="J1108" s="142"/>
      <c r="K1108" s="142"/>
      <c r="L1108" s="146"/>
      <c r="M1108" s="147"/>
      <c r="N1108" s="142"/>
      <c r="O1108" s="142"/>
      <c r="P1108" s="148"/>
      <c r="Q1108" s="149"/>
      <c r="R1108" s="12"/>
      <c r="S1108" s="39"/>
      <c r="T1108" s="39"/>
      <c r="U1108" s="39"/>
      <c r="V1108" s="39"/>
      <c r="W1108" s="39"/>
      <c r="X1108" s="39"/>
      <c r="Y1108" s="39"/>
      <c r="Z1108" s="39"/>
      <c r="AA1108" s="39"/>
      <c r="AB1108" s="39"/>
      <c r="AC1108" s="39"/>
      <c r="AD1108" s="39"/>
      <c r="AE1108" s="39"/>
      <c r="AF1108" s="113">
        <f t="shared" si="373"/>
        <v>44390</v>
      </c>
      <c r="AG1108" s="18">
        <f t="shared" ca="1" si="374"/>
        <v>162580.32750000001</v>
      </c>
      <c r="AH1108" s="18">
        <f t="shared" si="374"/>
        <v>150000</v>
      </c>
      <c r="AI1108" s="6">
        <f t="shared" ca="1" si="374"/>
        <v>1.9000000000000006E-2</v>
      </c>
      <c r="AJ1108" s="19">
        <f t="shared" ca="1" si="374"/>
        <v>7.4690000000000005E-5</v>
      </c>
      <c r="AK1108" s="6">
        <f t="shared" si="374"/>
        <v>1.03</v>
      </c>
      <c r="AL1108" s="113">
        <f t="shared" si="371"/>
        <v>44390</v>
      </c>
      <c r="AM1108" s="19">
        <f t="shared" ca="1" si="375"/>
        <v>1.08386885</v>
      </c>
      <c r="AN1108" s="18">
        <f t="shared" ca="1" si="375"/>
        <v>12580.327499999999</v>
      </c>
      <c r="AO1108" s="12">
        <f t="shared" si="375"/>
        <v>1</v>
      </c>
      <c r="AP1108" s="20">
        <f t="shared" si="375"/>
        <v>1</v>
      </c>
      <c r="AQ1108" s="18">
        <f t="shared" si="375"/>
        <v>150000</v>
      </c>
      <c r="AR1108" s="13" t="str">
        <f t="shared" si="375"/>
        <v>A+J=</v>
      </c>
      <c r="AS1108" s="113">
        <f t="shared" si="375"/>
        <v>44266</v>
      </c>
      <c r="AT1108" s="40"/>
      <c r="AU1108" s="40"/>
      <c r="AV1108" s="46"/>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40"/>
      <c r="CE1108" s="40"/>
      <c r="CF1108" s="40"/>
      <c r="CG1108" s="40"/>
      <c r="CH1108" s="40"/>
      <c r="CI1108" s="40"/>
      <c r="CJ1108" s="40"/>
      <c r="CK1108" s="40"/>
      <c r="CL1108" s="40"/>
      <c r="CM1108" s="40"/>
      <c r="CN1108" s="40"/>
      <c r="CO1108" s="40"/>
      <c r="CP1108" s="40"/>
      <c r="CQ1108" s="40"/>
      <c r="CR1108" s="40"/>
      <c r="CS1108" s="40"/>
      <c r="CT1108" s="40"/>
      <c r="CU1108" s="40"/>
      <c r="CV1108" s="40"/>
      <c r="CW1108" s="40"/>
      <c r="CX1108" s="40"/>
      <c r="CY1108" s="40"/>
      <c r="CZ1108" s="40"/>
      <c r="DA1108" s="40"/>
      <c r="DB1108" s="40"/>
      <c r="DC1108" s="40"/>
      <c r="DD1108" s="40"/>
      <c r="DE1108" s="40"/>
      <c r="DF1108" s="40"/>
      <c r="DG1108" s="40"/>
      <c r="DH1108" s="40"/>
      <c r="DI1108" s="40"/>
      <c r="DJ1108" s="40"/>
      <c r="DK1108" s="40"/>
      <c r="DL1108" s="40"/>
      <c r="DM1108" s="40"/>
      <c r="DN1108" s="40"/>
      <c r="DO1108" s="40"/>
      <c r="DP1108" s="40"/>
      <c r="DQ1108" s="40"/>
      <c r="DR1108" s="40"/>
      <c r="DS1108" s="40"/>
      <c r="DT1108" s="40"/>
      <c r="DU1108" s="40"/>
      <c r="DV1108" s="40"/>
      <c r="DW1108" s="40"/>
      <c r="DX1108" s="40"/>
      <c r="DY1108" s="40"/>
      <c r="DZ1108" s="40"/>
      <c r="EA1108" s="40"/>
      <c r="EB1108" s="40"/>
      <c r="EC1108" s="40"/>
      <c r="ED1108" s="40"/>
      <c r="EE1108" s="40"/>
      <c r="EF1108" s="40"/>
      <c r="EG1108" s="40"/>
      <c r="EH1108" s="40"/>
      <c r="EI1108" s="40"/>
      <c r="EJ1108" s="40"/>
      <c r="EK1108" s="40"/>
      <c r="EL1108" s="40"/>
      <c r="EM1108" s="40"/>
      <c r="EN1108" s="40"/>
      <c r="EO1108" s="40"/>
      <c r="EP1108" s="40"/>
      <c r="EQ1108" s="40"/>
      <c r="ER1108" s="40"/>
      <c r="ES1108" s="40"/>
      <c r="ET1108" s="40"/>
      <c r="EU1108" s="40"/>
      <c r="EV1108" s="40"/>
      <c r="EW1108" s="40"/>
      <c r="EX1108" s="40"/>
      <c r="EY1108" s="40"/>
      <c r="EZ1108" s="40"/>
      <c r="FA1108" s="40"/>
      <c r="FB1108" s="40"/>
      <c r="FC1108" s="40"/>
      <c r="FD1108" s="40"/>
      <c r="FE1108" s="40"/>
      <c r="FF1108" s="40"/>
      <c r="FG1108" s="40"/>
      <c r="FH1108" s="40"/>
      <c r="FI1108" s="40"/>
      <c r="FJ1108" s="40"/>
      <c r="FK1108" s="40"/>
      <c r="FL1108" s="40"/>
      <c r="FM1108" s="40"/>
      <c r="FN1108" s="40"/>
      <c r="FO1108" s="40"/>
      <c r="FP1108" s="40"/>
      <c r="FQ1108" s="40"/>
      <c r="FR1108" s="40"/>
      <c r="FS1108" s="40"/>
      <c r="FT1108" s="40"/>
      <c r="FU1108" s="40"/>
      <c r="FV1108" s="40"/>
      <c r="FW1108" s="40"/>
      <c r="FX1108" s="40"/>
      <c r="FY1108" s="40"/>
      <c r="FZ1108" s="40"/>
      <c r="GA1108" s="40"/>
      <c r="GB1108" s="40"/>
      <c r="GC1108" s="40"/>
      <c r="GD1108" s="40"/>
      <c r="GE1108" s="40"/>
      <c r="GF1108" s="40"/>
      <c r="GG1108" s="40"/>
      <c r="GH1108" s="40"/>
      <c r="GI1108" s="40"/>
      <c r="GJ1108" s="40"/>
      <c r="GK1108" s="40"/>
      <c r="GL1108" s="40"/>
      <c r="GM1108" s="40"/>
      <c r="GN1108" s="40"/>
      <c r="GO1108" s="40"/>
      <c r="GP1108" s="40"/>
      <c r="GQ1108" s="40"/>
    </row>
    <row r="1109" spans="1:199" x14ac:dyDescent="0.2">
      <c r="A1109" s="140"/>
      <c r="B1109" s="141"/>
      <c r="C1109" s="142"/>
      <c r="D1109" s="143"/>
      <c r="E1109" s="142"/>
      <c r="F1109" s="144"/>
      <c r="G1109" s="145"/>
      <c r="H1109" s="142"/>
      <c r="I1109" s="142"/>
      <c r="J1109" s="142"/>
      <c r="K1109" s="142"/>
      <c r="L1109" s="146"/>
      <c r="M1109" s="147"/>
      <c r="N1109" s="142"/>
      <c r="O1109" s="142"/>
      <c r="P1109" s="148"/>
      <c r="Q1109" s="149"/>
      <c r="R1109" s="12"/>
      <c r="S1109" s="12"/>
      <c r="T1109" s="12"/>
      <c r="U1109" s="12"/>
      <c r="V1109" s="12"/>
      <c r="W1109" s="12"/>
      <c r="X1109" s="12"/>
      <c r="Y1109" s="12"/>
      <c r="Z1109" s="12"/>
      <c r="AA1109" s="12"/>
      <c r="AB1109" s="12"/>
      <c r="AC1109" s="12"/>
      <c r="AD1109" s="12"/>
      <c r="AE1109" s="12"/>
      <c r="AF1109" s="113">
        <f t="shared" si="373"/>
        <v>44391</v>
      </c>
      <c r="AG1109" s="18">
        <f t="shared" ca="1" si="374"/>
        <v>162580.32750000001</v>
      </c>
      <c r="AH1109" s="18">
        <f t="shared" si="374"/>
        <v>150000</v>
      </c>
      <c r="AI1109" s="6">
        <f t="shared" ca="1" si="374"/>
        <v>1.9000000000000006E-2</v>
      </c>
      <c r="AJ1109" s="19">
        <f t="shared" ca="1" si="374"/>
        <v>7.4690000000000005E-5</v>
      </c>
      <c r="AK1109" s="6">
        <f t="shared" si="374"/>
        <v>1.03</v>
      </c>
      <c r="AL1109" s="113">
        <f t="shared" si="371"/>
        <v>44391</v>
      </c>
      <c r="AM1109" s="19">
        <f t="shared" ca="1" si="375"/>
        <v>1.08386885</v>
      </c>
      <c r="AN1109" s="18">
        <f t="shared" ca="1" si="375"/>
        <v>12580.327499999999</v>
      </c>
      <c r="AO1109" s="12">
        <f t="shared" si="375"/>
        <v>1</v>
      </c>
      <c r="AP1109" s="20">
        <f t="shared" si="375"/>
        <v>1</v>
      </c>
      <c r="AQ1109" s="18">
        <f t="shared" si="375"/>
        <v>150000</v>
      </c>
      <c r="AR1109" s="13" t="str">
        <f t="shared" si="375"/>
        <v>A+J=</v>
      </c>
      <c r="AS1109" s="113">
        <f t="shared" si="375"/>
        <v>44266</v>
      </c>
      <c r="AT1109" s="21"/>
      <c r="AU1109" s="21"/>
      <c r="AV1109" s="45"/>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c r="GI1109" s="21"/>
      <c r="GJ1109" s="21"/>
      <c r="GK1109" s="21"/>
      <c r="GL1109" s="21"/>
      <c r="GM1109" s="21"/>
      <c r="GN1109" s="21"/>
    </row>
    <row r="1110" spans="1:199" x14ac:dyDescent="0.2">
      <c r="A1110" s="108"/>
      <c r="B1110" s="4"/>
      <c r="C1110" s="7"/>
      <c r="D1110" s="6"/>
      <c r="E1110" s="7"/>
      <c r="F1110" s="24"/>
      <c r="G1110" s="8"/>
      <c r="H1110" s="7"/>
      <c r="I1110" s="7"/>
      <c r="J1110" s="7"/>
      <c r="K1110" s="7"/>
      <c r="L1110" s="25"/>
      <c r="M1110" s="10"/>
      <c r="N1110" s="7"/>
      <c r="O1110" s="7"/>
      <c r="P1110" s="26"/>
      <c r="Q1110" s="65"/>
      <c r="R1110" s="12"/>
      <c r="S1110" s="12"/>
      <c r="T1110" s="12"/>
      <c r="U1110" s="12"/>
      <c r="V1110" s="12"/>
      <c r="W1110" s="12"/>
      <c r="X1110" s="12"/>
      <c r="Y1110" s="12"/>
      <c r="Z1110" s="12"/>
      <c r="AA1110" s="12"/>
      <c r="AB1110" s="12"/>
      <c r="AC1110" s="12"/>
      <c r="AD1110" s="12"/>
      <c r="AE1110" s="12"/>
      <c r="AF1110" s="113">
        <f t="shared" si="373"/>
        <v>44392</v>
      </c>
      <c r="AG1110" s="18">
        <f t="shared" ca="1" si="374"/>
        <v>162580.32750000001</v>
      </c>
      <c r="AH1110" s="18">
        <f t="shared" si="374"/>
        <v>150000</v>
      </c>
      <c r="AI1110" s="6">
        <f t="shared" ca="1" si="374"/>
        <v>1.9000000000000006E-2</v>
      </c>
      <c r="AJ1110" s="19">
        <f t="shared" ca="1" si="374"/>
        <v>7.4690000000000005E-5</v>
      </c>
      <c r="AK1110" s="6">
        <f t="shared" si="374"/>
        <v>1.03</v>
      </c>
      <c r="AL1110" s="113">
        <f t="shared" si="371"/>
        <v>44392</v>
      </c>
      <c r="AM1110" s="19">
        <f t="shared" ca="1" si="375"/>
        <v>1.08386885</v>
      </c>
      <c r="AN1110" s="18">
        <f t="shared" ca="1" si="375"/>
        <v>12580.327499999999</v>
      </c>
      <c r="AO1110" s="12">
        <f t="shared" si="375"/>
        <v>1</v>
      </c>
      <c r="AP1110" s="20">
        <f t="shared" si="375"/>
        <v>1</v>
      </c>
      <c r="AQ1110" s="18">
        <f t="shared" si="375"/>
        <v>150000</v>
      </c>
      <c r="AR1110" s="13" t="str">
        <f t="shared" si="375"/>
        <v>A+J=</v>
      </c>
      <c r="AS1110" s="113">
        <f t="shared" si="375"/>
        <v>44266</v>
      </c>
      <c r="AT1110" s="21"/>
      <c r="AU1110" s="21"/>
      <c r="AV1110" s="45"/>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c r="GI1110" s="21"/>
      <c r="GJ1110" s="21"/>
      <c r="GK1110" s="21"/>
      <c r="GL1110" s="21"/>
      <c r="GM1110" s="21"/>
      <c r="GN1110" s="21"/>
    </row>
    <row r="1111" spans="1:199" x14ac:dyDescent="0.2">
      <c r="A1111" s="108"/>
      <c r="B1111" s="4"/>
      <c r="C1111" s="7"/>
      <c r="D1111" s="6"/>
      <c r="E1111" s="7"/>
      <c r="F1111" s="24"/>
      <c r="G1111" s="8"/>
      <c r="H1111" s="7"/>
      <c r="I1111" s="7"/>
      <c r="J1111" s="7"/>
      <c r="K1111" s="7"/>
      <c r="L1111" s="25"/>
      <c r="M1111" s="10"/>
      <c r="N1111" s="7"/>
      <c r="O1111" s="7"/>
      <c r="P1111" s="26"/>
      <c r="Q1111" s="65"/>
      <c r="R1111" s="12"/>
      <c r="S1111" s="12"/>
      <c r="T1111" s="12"/>
      <c r="U1111" s="12"/>
      <c r="V1111" s="12"/>
      <c r="W1111" s="12"/>
      <c r="X1111" s="12"/>
      <c r="Y1111" s="12"/>
      <c r="Z1111" s="12"/>
      <c r="AA1111" s="12"/>
      <c r="AB1111" s="12"/>
      <c r="AC1111" s="12"/>
      <c r="AD1111" s="12"/>
      <c r="AE1111" s="12"/>
      <c r="AF1111" s="113">
        <f t="shared" si="373"/>
        <v>44393</v>
      </c>
      <c r="AG1111" s="18">
        <f t="shared" ca="1" si="374"/>
        <v>162580.32750000001</v>
      </c>
      <c r="AH1111" s="18">
        <f t="shared" si="374"/>
        <v>150000</v>
      </c>
      <c r="AI1111" s="6">
        <f t="shared" ca="1" si="374"/>
        <v>1.9000000000000006E-2</v>
      </c>
      <c r="AJ1111" s="19">
        <f t="shared" ca="1" si="374"/>
        <v>7.4690000000000005E-5</v>
      </c>
      <c r="AK1111" s="6">
        <f t="shared" si="374"/>
        <v>1.03</v>
      </c>
      <c r="AL1111" s="113">
        <f t="shared" si="371"/>
        <v>44393</v>
      </c>
      <c r="AM1111" s="19">
        <f t="shared" ca="1" si="375"/>
        <v>1.08386885</v>
      </c>
      <c r="AN1111" s="18">
        <f t="shared" ca="1" si="375"/>
        <v>12580.327499999999</v>
      </c>
      <c r="AO1111" s="12">
        <f t="shared" si="375"/>
        <v>1</v>
      </c>
      <c r="AP1111" s="20">
        <f t="shared" si="375"/>
        <v>1</v>
      </c>
      <c r="AQ1111" s="18">
        <f t="shared" si="375"/>
        <v>150000</v>
      </c>
      <c r="AR1111" s="13" t="str">
        <f t="shared" si="375"/>
        <v>A+J=</v>
      </c>
      <c r="AS1111" s="113">
        <f t="shared" si="375"/>
        <v>44266</v>
      </c>
      <c r="AT1111" s="21"/>
      <c r="AU1111" s="21"/>
      <c r="AV1111" s="45"/>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c r="GI1111" s="21"/>
      <c r="GJ1111" s="21"/>
      <c r="GK1111" s="21"/>
      <c r="GL1111" s="21"/>
      <c r="GM1111" s="21"/>
      <c r="GN1111" s="21"/>
    </row>
    <row r="1112" spans="1:199" x14ac:dyDescent="0.2">
      <c r="A1112" s="108"/>
      <c r="B1112" s="4"/>
      <c r="C1112" s="7"/>
      <c r="D1112" s="6"/>
      <c r="E1112" s="7"/>
      <c r="F1112" s="24"/>
      <c r="G1112" s="8"/>
      <c r="H1112" s="7"/>
      <c r="I1112" s="7"/>
      <c r="J1112" s="7"/>
      <c r="K1112" s="7"/>
      <c r="L1112" s="25"/>
      <c r="M1112" s="10"/>
      <c r="N1112" s="7"/>
      <c r="O1112" s="7"/>
      <c r="P1112" s="26"/>
      <c r="Q1112" s="65"/>
      <c r="R1112" s="12"/>
      <c r="S1112" s="12"/>
      <c r="T1112" s="12"/>
      <c r="U1112" s="12"/>
      <c r="V1112" s="12"/>
      <c r="W1112" s="12"/>
      <c r="X1112" s="12"/>
      <c r="Y1112" s="12"/>
      <c r="Z1112" s="12"/>
      <c r="AA1112" s="12"/>
      <c r="AB1112" s="12"/>
      <c r="AC1112" s="12"/>
      <c r="AD1112" s="12"/>
      <c r="AE1112" s="12"/>
      <c r="AF1112" s="113">
        <f t="shared" si="373"/>
        <v>44394</v>
      </c>
      <c r="AG1112" s="18">
        <f t="shared" ca="1" si="374"/>
        <v>162580.32750000001</v>
      </c>
      <c r="AH1112" s="18">
        <f t="shared" si="374"/>
        <v>150000</v>
      </c>
      <c r="AI1112" s="6">
        <f t="shared" ca="1" si="374"/>
        <v>1.9000000000000006E-2</v>
      </c>
      <c r="AJ1112" s="19">
        <f t="shared" ca="1" si="374"/>
        <v>7.4690000000000005E-5</v>
      </c>
      <c r="AK1112" s="6">
        <f t="shared" si="374"/>
        <v>1.03</v>
      </c>
      <c r="AL1112" s="113">
        <f t="shared" si="371"/>
        <v>44394</v>
      </c>
      <c r="AM1112" s="19">
        <f t="shared" ca="1" si="375"/>
        <v>1.08386885</v>
      </c>
      <c r="AN1112" s="18">
        <f t="shared" ca="1" si="375"/>
        <v>12580.327499999999</v>
      </c>
      <c r="AO1112" s="12">
        <f t="shared" si="375"/>
        <v>1</v>
      </c>
      <c r="AP1112" s="20">
        <f t="shared" si="375"/>
        <v>1</v>
      </c>
      <c r="AQ1112" s="18">
        <f t="shared" si="375"/>
        <v>150000</v>
      </c>
      <c r="AR1112" s="13" t="str">
        <f t="shared" si="375"/>
        <v>A+J=</v>
      </c>
      <c r="AS1112" s="113">
        <f t="shared" si="375"/>
        <v>44266</v>
      </c>
      <c r="AT1112" s="21"/>
      <c r="AU1112" s="21"/>
      <c r="AV1112" s="45"/>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c r="GI1112" s="21"/>
      <c r="GJ1112" s="21"/>
      <c r="GK1112" s="21"/>
      <c r="GL1112" s="21"/>
      <c r="GM1112" s="21"/>
      <c r="GN1112" s="21"/>
    </row>
    <row r="1113" spans="1:199" x14ac:dyDescent="0.2">
      <c r="A1113" s="108"/>
      <c r="B1113" s="4"/>
      <c r="C1113" s="7"/>
      <c r="D1113" s="6"/>
      <c r="E1113" s="7"/>
      <c r="F1113" s="24"/>
      <c r="G1113" s="8"/>
      <c r="H1113" s="7"/>
      <c r="I1113" s="7"/>
      <c r="J1113" s="7"/>
      <c r="K1113" s="7"/>
      <c r="L1113" s="25"/>
      <c r="M1113" s="10"/>
      <c r="N1113" s="7"/>
      <c r="O1113" s="7"/>
      <c r="P1113" s="26"/>
      <c r="Q1113" s="65"/>
      <c r="R1113" s="12"/>
      <c r="S1113" s="12"/>
      <c r="T1113" s="12"/>
      <c r="U1113" s="12"/>
      <c r="V1113" s="12"/>
      <c r="W1113" s="12"/>
      <c r="X1113" s="12"/>
      <c r="Y1113" s="12"/>
      <c r="Z1113" s="12"/>
      <c r="AA1113" s="12"/>
      <c r="AB1113" s="12"/>
      <c r="AC1113" s="12"/>
      <c r="AD1113" s="12"/>
      <c r="AE1113" s="12"/>
      <c r="AF1113" s="113"/>
      <c r="AG1113" s="18"/>
      <c r="AH1113" s="18"/>
      <c r="AI1113" s="6"/>
      <c r="AJ1113" s="19"/>
      <c r="AK1113" s="6"/>
      <c r="AL1113" s="113"/>
      <c r="AM1113" s="19"/>
      <c r="AN1113" s="18"/>
      <c r="AO1113" s="12"/>
      <c r="AP1113" s="20"/>
      <c r="AQ1113" s="18"/>
      <c r="AR1113" s="47"/>
      <c r="AS1113" s="113"/>
      <c r="AT1113" s="21"/>
      <c r="AU1113" s="21"/>
      <c r="AV1113" s="45"/>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c r="GI1113" s="21"/>
      <c r="GJ1113" s="21"/>
      <c r="GK1113" s="21"/>
      <c r="GL1113" s="21"/>
      <c r="GM1113" s="21"/>
      <c r="GN1113" s="21"/>
    </row>
    <row r="1114" spans="1:199" x14ac:dyDescent="0.2">
      <c r="A1114" s="108"/>
      <c r="B1114" s="4"/>
      <c r="C1114" s="7"/>
      <c r="D1114" s="6"/>
      <c r="E1114" s="7"/>
      <c r="F1114" s="24"/>
      <c r="G1114" s="8"/>
      <c r="H1114" s="7"/>
      <c r="I1114" s="7"/>
      <c r="J1114" s="7"/>
      <c r="K1114" s="7"/>
      <c r="L1114" s="25"/>
      <c r="M1114" s="10"/>
      <c r="N1114" s="7"/>
      <c r="O1114" s="7"/>
      <c r="P1114" s="26"/>
      <c r="Q1114" s="65"/>
      <c r="R1114" s="12"/>
      <c r="S1114" s="12"/>
      <c r="T1114" s="12"/>
      <c r="U1114" s="12"/>
      <c r="V1114" s="12"/>
      <c r="W1114" s="12"/>
      <c r="X1114" s="12"/>
      <c r="Y1114" s="12"/>
      <c r="Z1114" s="12"/>
      <c r="AA1114" s="12"/>
      <c r="AB1114" s="12"/>
      <c r="AC1114" s="12"/>
      <c r="AD1114" s="12"/>
      <c r="AE1114" s="12"/>
      <c r="AF1114" s="113" t="str">
        <f t="shared" ref="AF1114:AS1114" si="376">$B$6</f>
        <v>LF001900255</v>
      </c>
      <c r="AG1114" s="12" t="str">
        <f t="shared" si="376"/>
        <v>LF001900255</v>
      </c>
      <c r="AH1114" s="12" t="str">
        <f t="shared" si="376"/>
        <v>LF001900255</v>
      </c>
      <c r="AI1114" s="12" t="str">
        <f t="shared" si="376"/>
        <v>LF001900255</v>
      </c>
      <c r="AJ1114" s="12" t="str">
        <f t="shared" si="376"/>
        <v>LF001900255</v>
      </c>
      <c r="AK1114" s="6" t="str">
        <f t="shared" si="376"/>
        <v>LF001900255</v>
      </c>
      <c r="AL1114" s="113" t="str">
        <f t="shared" si="376"/>
        <v>LF001900255</v>
      </c>
      <c r="AM1114" s="12" t="str">
        <f t="shared" si="376"/>
        <v>LF001900255</v>
      </c>
      <c r="AN1114" s="12" t="str">
        <f t="shared" si="376"/>
        <v>LF001900255</v>
      </c>
      <c r="AO1114" s="12" t="str">
        <f t="shared" si="376"/>
        <v>LF001900255</v>
      </c>
      <c r="AP1114" s="20" t="str">
        <f t="shared" si="376"/>
        <v>LF001900255</v>
      </c>
      <c r="AQ1114" s="12" t="str">
        <f t="shared" si="376"/>
        <v>LF001900255</v>
      </c>
      <c r="AR1114" s="13" t="str">
        <f t="shared" si="376"/>
        <v>LF001900255</v>
      </c>
      <c r="AS1114" s="113" t="str">
        <f t="shared" si="376"/>
        <v>LF001900255</v>
      </c>
      <c r="AT1114" s="21"/>
      <c r="AU1114" s="21"/>
      <c r="AV1114" s="45"/>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c r="GI1114" s="21"/>
      <c r="GJ1114" s="21"/>
      <c r="GK1114" s="21"/>
      <c r="GL1114" s="21"/>
      <c r="GM1114" s="21"/>
      <c r="GN1114" s="21"/>
    </row>
    <row r="1115" spans="1:199" x14ac:dyDescent="0.2">
      <c r="A1115" s="108"/>
      <c r="B1115" s="4"/>
      <c r="C1115" s="7"/>
      <c r="D1115" s="6"/>
      <c r="E1115" s="7"/>
      <c r="F1115" s="24"/>
      <c r="G1115" s="8"/>
      <c r="H1115" s="7"/>
      <c r="I1115" s="7"/>
      <c r="J1115" s="7"/>
      <c r="K1115" s="7"/>
      <c r="L1115" s="25"/>
      <c r="M1115" s="10"/>
      <c r="N1115" s="7"/>
      <c r="O1115" s="7"/>
      <c r="P1115" s="26"/>
      <c r="Q1115" s="65"/>
      <c r="R1115" s="12"/>
      <c r="S1115" s="12"/>
      <c r="T1115" s="12"/>
      <c r="U1115" s="12"/>
      <c r="V1115" s="12"/>
      <c r="W1115" s="12"/>
      <c r="X1115" s="12"/>
      <c r="Y1115" s="12"/>
      <c r="Z1115" s="12"/>
      <c r="AA1115" s="12"/>
      <c r="AB1115" s="12"/>
      <c r="AC1115" s="12"/>
      <c r="AD1115" s="12"/>
      <c r="AE1115" s="12"/>
      <c r="AF1115" s="65" t="s">
        <v>14</v>
      </c>
      <c r="AG1115" s="4" t="s">
        <v>7</v>
      </c>
      <c r="AH1115" s="4" t="s">
        <v>8</v>
      </c>
      <c r="AI1115" s="41" t="s">
        <v>9</v>
      </c>
      <c r="AJ1115" s="42" t="s">
        <v>9</v>
      </c>
      <c r="AK1115" s="41" t="s">
        <v>9</v>
      </c>
      <c r="AL1115" s="115" t="s">
        <v>14</v>
      </c>
      <c r="AM1115" s="42" t="s">
        <v>9</v>
      </c>
      <c r="AN1115" s="4" t="s">
        <v>10</v>
      </c>
      <c r="AO1115" s="9" t="s">
        <v>11</v>
      </c>
      <c r="AP1115" s="43" t="s">
        <v>12</v>
      </c>
      <c r="AQ1115" s="4" t="s">
        <v>12</v>
      </c>
      <c r="AR1115" s="44" t="s">
        <v>13</v>
      </c>
      <c r="AS1115" s="65" t="s">
        <v>13</v>
      </c>
      <c r="AT1115" s="21"/>
      <c r="AU1115" s="21"/>
      <c r="AV1115" s="45"/>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c r="GI1115" s="21"/>
      <c r="GJ1115" s="21"/>
      <c r="GK1115" s="21"/>
      <c r="GL1115" s="21"/>
      <c r="GM1115" s="21"/>
      <c r="GN1115" s="21"/>
    </row>
    <row r="1116" spans="1:199" x14ac:dyDescent="0.2">
      <c r="A1116" s="108"/>
      <c r="B1116" s="4"/>
      <c r="C1116" s="7"/>
      <c r="D1116" s="6"/>
      <c r="E1116" s="7"/>
      <c r="F1116" s="24"/>
      <c r="G1116" s="8"/>
      <c r="H1116" s="7"/>
      <c r="I1116" s="7"/>
      <c r="J1116" s="7"/>
      <c r="K1116" s="7"/>
      <c r="L1116" s="25"/>
      <c r="M1116" s="10"/>
      <c r="N1116" s="7"/>
      <c r="O1116" s="7"/>
      <c r="P1116" s="26"/>
      <c r="Q1116" s="65"/>
      <c r="R1116" s="12"/>
      <c r="S1116" s="12"/>
      <c r="T1116" s="12"/>
      <c r="U1116" s="12"/>
      <c r="V1116" s="12"/>
      <c r="W1116" s="12"/>
      <c r="X1116" s="12"/>
      <c r="Y1116" s="12"/>
      <c r="Z1116" s="12"/>
      <c r="AA1116" s="12"/>
      <c r="AB1116" s="12"/>
      <c r="AC1116" s="12"/>
      <c r="AD1116" s="12"/>
      <c r="AE1116" s="12"/>
      <c r="AF1116" s="65" t="s">
        <v>66</v>
      </c>
      <c r="AG1116" s="18" t="str">
        <f>$B$6</f>
        <v>LF001900255</v>
      </c>
      <c r="AH1116" s="4" t="s">
        <v>16</v>
      </c>
      <c r="AI1116" s="24" t="s">
        <v>17</v>
      </c>
      <c r="AJ1116" s="7"/>
      <c r="AK1116" s="24" t="s">
        <v>18</v>
      </c>
      <c r="AL1116" s="65"/>
      <c r="AM1116" s="7"/>
      <c r="AN1116" s="4"/>
      <c r="AO1116" s="9"/>
      <c r="AP1116" s="43"/>
      <c r="AQ1116" s="4"/>
      <c r="AR1116" s="44" t="s">
        <v>21</v>
      </c>
      <c r="AS1116" s="65" t="s">
        <v>21</v>
      </c>
      <c r="AT1116" s="21"/>
      <c r="AU1116" s="21"/>
      <c r="AV1116" s="45"/>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c r="GI1116" s="21"/>
      <c r="GJ1116" s="21"/>
      <c r="GK1116" s="21"/>
      <c r="GL1116" s="21"/>
      <c r="GM1116" s="21"/>
      <c r="GN1116" s="21"/>
    </row>
    <row r="1117" spans="1:199" x14ac:dyDescent="0.2">
      <c r="A1117" s="108"/>
      <c r="B1117" s="4"/>
      <c r="C1117" s="7"/>
      <c r="D1117" s="6"/>
      <c r="E1117" s="7"/>
      <c r="F1117" s="24"/>
      <c r="G1117" s="8"/>
      <c r="H1117" s="7"/>
      <c r="I1117" s="7"/>
      <c r="J1117" s="7"/>
      <c r="K1117" s="7"/>
      <c r="L1117" s="25"/>
      <c r="M1117" s="10"/>
      <c r="N1117" s="7"/>
      <c r="O1117" s="7"/>
      <c r="P1117" s="26"/>
      <c r="Q1117" s="65"/>
      <c r="R1117" s="12"/>
      <c r="S1117" s="12"/>
      <c r="T1117" s="12"/>
      <c r="U1117" s="12"/>
      <c r="V1117" s="12"/>
      <c r="W1117" s="12"/>
      <c r="X1117" s="12"/>
      <c r="Y1117" s="12"/>
      <c r="Z1117" s="12"/>
      <c r="AA1117" s="12"/>
      <c r="AB1117" s="12"/>
      <c r="AC1117" s="12"/>
      <c r="AD1117" s="12"/>
      <c r="AE1117" s="12"/>
      <c r="AF1117" s="65" t="s">
        <v>66</v>
      </c>
      <c r="AG1117" s="18"/>
      <c r="AH1117" s="4"/>
      <c r="AI1117" s="24"/>
      <c r="AJ1117" s="7"/>
      <c r="AK1117" s="24"/>
      <c r="AL1117" s="65"/>
      <c r="AM1117" s="7"/>
      <c r="AN1117" s="4"/>
      <c r="AO1117" s="9"/>
      <c r="AP1117" s="43"/>
      <c r="AQ1117" s="4"/>
      <c r="AR1117" s="44" t="s">
        <v>25</v>
      </c>
      <c r="AS1117" s="65" t="s">
        <v>14</v>
      </c>
      <c r="AT1117" s="21"/>
      <c r="AU1117" s="21"/>
      <c r="AV1117" s="45"/>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c r="GI1117" s="21"/>
      <c r="GJ1117" s="21"/>
      <c r="GK1117" s="21"/>
      <c r="GL1117" s="21"/>
      <c r="GM1117" s="21"/>
      <c r="GN1117" s="21"/>
    </row>
    <row r="1118" spans="1:199" x14ac:dyDescent="0.2">
      <c r="A1118" s="108"/>
      <c r="B1118" s="4"/>
      <c r="C1118" s="7"/>
      <c r="D1118" s="6"/>
      <c r="E1118" s="7"/>
      <c r="F1118" s="24"/>
      <c r="G1118" s="8"/>
      <c r="H1118" s="7"/>
      <c r="I1118" s="7"/>
      <c r="J1118" s="7"/>
      <c r="K1118" s="7"/>
      <c r="L1118" s="25"/>
      <c r="M1118" s="10"/>
      <c r="N1118" s="7"/>
      <c r="O1118" s="7"/>
      <c r="P1118" s="26"/>
      <c r="Q1118" s="65"/>
      <c r="R1118" s="12"/>
      <c r="S1118" s="12"/>
      <c r="T1118" s="12"/>
      <c r="U1118" s="12"/>
      <c r="V1118" s="12"/>
      <c r="W1118" s="12"/>
      <c r="X1118" s="12"/>
      <c r="Y1118" s="12"/>
      <c r="Z1118" s="12"/>
      <c r="AA1118" s="12"/>
      <c r="AB1118" s="12"/>
      <c r="AC1118" s="12"/>
      <c r="AD1118" s="12"/>
      <c r="AE1118" s="12"/>
      <c r="AF1118" s="65"/>
      <c r="AG1118" s="4" t="s">
        <v>27</v>
      </c>
      <c r="AH1118" s="4" t="s">
        <v>27</v>
      </c>
      <c r="AI1118" s="24" t="s">
        <v>28</v>
      </c>
      <c r="AJ1118" s="7" t="s">
        <v>29</v>
      </c>
      <c r="AK1118" s="6" t="s">
        <v>30</v>
      </c>
      <c r="AL1118" s="113"/>
      <c r="AM1118" s="19" t="s">
        <v>33</v>
      </c>
      <c r="AN1118" s="4" t="s">
        <v>27</v>
      </c>
      <c r="AO1118" s="9"/>
      <c r="AP1118" s="43" t="s">
        <v>34</v>
      </c>
      <c r="AQ1118" s="4" t="s">
        <v>27</v>
      </c>
      <c r="AR1118" s="44" t="s">
        <v>35</v>
      </c>
      <c r="AS1118" s="113"/>
      <c r="AT1118" s="21"/>
      <c r="AU1118" s="21"/>
      <c r="AV1118" s="45"/>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c r="GI1118" s="21"/>
      <c r="GJ1118" s="21"/>
      <c r="GK1118" s="21"/>
      <c r="GL1118" s="21"/>
      <c r="GM1118" s="21"/>
      <c r="GN1118" s="21"/>
    </row>
    <row r="1119" spans="1:199" x14ac:dyDescent="0.2">
      <c r="A1119" s="109"/>
      <c r="B1119" s="4"/>
      <c r="C1119" s="7"/>
      <c r="D1119" s="6"/>
      <c r="E1119" s="7"/>
      <c r="F1119" s="24"/>
      <c r="G1119" s="8"/>
      <c r="H1119" s="7"/>
      <c r="I1119" s="7"/>
      <c r="J1119" s="7"/>
      <c r="K1119" s="7"/>
      <c r="L1119" s="25"/>
      <c r="M1119" s="10"/>
      <c r="N1119" s="7"/>
      <c r="O1119" s="7"/>
      <c r="P1119" s="26"/>
      <c r="Q1119" s="3"/>
      <c r="R1119" s="12"/>
      <c r="S1119" s="12"/>
      <c r="T1119" s="12"/>
      <c r="U1119" s="12"/>
      <c r="V1119" s="12"/>
      <c r="W1119" s="12"/>
      <c r="X1119" s="12"/>
      <c r="Y1119" s="12"/>
      <c r="Z1119" s="12"/>
      <c r="AA1119" s="12"/>
      <c r="AB1119" s="12"/>
      <c r="AC1119" s="12"/>
      <c r="AD1119" s="12"/>
      <c r="AE1119" s="12"/>
      <c r="AF1119" s="113"/>
      <c r="AG1119" s="18"/>
      <c r="AH1119" s="18"/>
      <c r="AI1119" s="6"/>
      <c r="AJ1119" s="19"/>
      <c r="AK1119" s="6"/>
      <c r="AL1119" s="113"/>
      <c r="AM1119" s="19"/>
      <c r="AN1119" s="18"/>
      <c r="AO1119" s="12"/>
      <c r="AP1119" s="20"/>
      <c r="AQ1119" s="18"/>
      <c r="AR1119" s="13"/>
      <c r="AS1119" s="116"/>
      <c r="AT1119" s="21"/>
      <c r="AU1119" s="21"/>
      <c r="AV1119" s="45"/>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c r="GI1119" s="21"/>
      <c r="GJ1119" s="21"/>
      <c r="GK1119" s="21"/>
      <c r="GL1119" s="21"/>
      <c r="GM1119" s="21"/>
      <c r="GN1119" s="21"/>
    </row>
    <row r="1120" spans="1:199" x14ac:dyDescent="0.2">
      <c r="A1120" s="109"/>
      <c r="B1120" s="4"/>
      <c r="C1120" s="7"/>
      <c r="D1120" s="6"/>
      <c r="E1120" s="7"/>
      <c r="F1120" s="24"/>
      <c r="G1120" s="8"/>
      <c r="H1120" s="7"/>
      <c r="I1120" s="7"/>
      <c r="J1120" s="7"/>
      <c r="K1120" s="7"/>
      <c r="L1120" s="25"/>
      <c r="M1120" s="10"/>
      <c r="N1120" s="7"/>
      <c r="O1120" s="7"/>
      <c r="P1120" s="26"/>
      <c r="Q1120" s="3"/>
      <c r="R1120" s="12"/>
      <c r="S1120" s="12"/>
      <c r="T1120" s="12"/>
      <c r="U1120" s="12"/>
      <c r="V1120" s="12"/>
      <c r="W1120" s="12"/>
      <c r="X1120" s="12"/>
      <c r="Y1120" s="12"/>
      <c r="Z1120" s="12"/>
      <c r="AA1120" s="12"/>
      <c r="AB1120" s="12"/>
      <c r="AC1120" s="12"/>
      <c r="AD1120" s="12"/>
      <c r="AE1120" s="12"/>
      <c r="AF1120" s="113">
        <f>(AF1112+1)</f>
        <v>44395</v>
      </c>
      <c r="AG1120" s="18">
        <f t="shared" ref="AG1120:AK1135" ca="1" si="377">VLOOKUP($AF1120,$A$10:$Q$3625,(AG$1)+1)</f>
        <v>162580.32750000001</v>
      </c>
      <c r="AH1120" s="18">
        <f t="shared" si="377"/>
        <v>150000</v>
      </c>
      <c r="AI1120" s="6">
        <f t="shared" ca="1" si="377"/>
        <v>1.9000000000000006E-2</v>
      </c>
      <c r="AJ1120" s="19">
        <f t="shared" ca="1" si="377"/>
        <v>7.4690000000000005E-5</v>
      </c>
      <c r="AK1120" s="6">
        <f t="shared" si="377"/>
        <v>1.03</v>
      </c>
      <c r="AL1120" s="113">
        <f t="shared" ref="AL1120:AL1149" si="378">AF1120</f>
        <v>44395</v>
      </c>
      <c r="AM1120" s="19">
        <f t="shared" ref="AM1120:AS1135" ca="1" si="379">VLOOKUP($AF1120,$A$10:$Q$3625,(AM$1)+1)</f>
        <v>1.08386885</v>
      </c>
      <c r="AN1120" s="18">
        <f t="shared" ca="1" si="379"/>
        <v>12580.327499999999</v>
      </c>
      <c r="AO1120" s="12">
        <f t="shared" si="379"/>
        <v>1</v>
      </c>
      <c r="AP1120" s="20">
        <f t="shared" si="379"/>
        <v>1</v>
      </c>
      <c r="AQ1120" s="18">
        <f t="shared" si="379"/>
        <v>150000</v>
      </c>
      <c r="AR1120" s="13" t="str">
        <f t="shared" si="379"/>
        <v>A+J=</v>
      </c>
      <c r="AS1120" s="113">
        <f t="shared" si="379"/>
        <v>44266</v>
      </c>
      <c r="AT1120" s="21"/>
      <c r="AU1120" s="21"/>
      <c r="AV1120" s="45"/>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c r="GI1120" s="21"/>
      <c r="GJ1120" s="21"/>
      <c r="GK1120" s="21"/>
      <c r="GL1120" s="21"/>
      <c r="GM1120" s="21"/>
      <c r="GN1120" s="21"/>
    </row>
    <row r="1121" spans="1:196" x14ac:dyDescent="0.2">
      <c r="A1121" s="109"/>
      <c r="B1121" s="4"/>
      <c r="C1121" s="7"/>
      <c r="D1121" s="6"/>
      <c r="E1121" s="7"/>
      <c r="F1121" s="24"/>
      <c r="G1121" s="8"/>
      <c r="H1121" s="7"/>
      <c r="I1121" s="7"/>
      <c r="J1121" s="7"/>
      <c r="K1121" s="7"/>
      <c r="L1121" s="25"/>
      <c r="M1121" s="10"/>
      <c r="N1121" s="7"/>
      <c r="O1121" s="7"/>
      <c r="P1121" s="26"/>
      <c r="Q1121" s="3"/>
      <c r="R1121" s="12"/>
      <c r="S1121" s="12"/>
      <c r="T1121" s="12"/>
      <c r="U1121" s="12"/>
      <c r="V1121" s="12"/>
      <c r="W1121" s="12"/>
      <c r="X1121" s="12"/>
      <c r="Y1121" s="12"/>
      <c r="Z1121" s="12"/>
      <c r="AA1121" s="12"/>
      <c r="AB1121" s="12"/>
      <c r="AC1121" s="12"/>
      <c r="AD1121" s="12"/>
      <c r="AE1121" s="12"/>
      <c r="AF1121" s="113">
        <f t="shared" ref="AF1121:AF1149" si="380">(AF1120+1)</f>
        <v>44396</v>
      </c>
      <c r="AG1121" s="18">
        <f t="shared" ca="1" si="377"/>
        <v>162580.32750000001</v>
      </c>
      <c r="AH1121" s="18">
        <f t="shared" si="377"/>
        <v>150000</v>
      </c>
      <c r="AI1121" s="6">
        <f t="shared" ca="1" si="377"/>
        <v>1.9000000000000006E-2</v>
      </c>
      <c r="AJ1121" s="19">
        <f t="shared" ca="1" si="377"/>
        <v>7.4690000000000005E-5</v>
      </c>
      <c r="AK1121" s="6">
        <f t="shared" si="377"/>
        <v>1.03</v>
      </c>
      <c r="AL1121" s="113">
        <f t="shared" si="378"/>
        <v>44396</v>
      </c>
      <c r="AM1121" s="19">
        <f t="shared" ca="1" si="379"/>
        <v>1.08386885</v>
      </c>
      <c r="AN1121" s="18">
        <f t="shared" ca="1" si="379"/>
        <v>12580.327499999999</v>
      </c>
      <c r="AO1121" s="12">
        <f t="shared" si="379"/>
        <v>1</v>
      </c>
      <c r="AP1121" s="20">
        <f t="shared" si="379"/>
        <v>1</v>
      </c>
      <c r="AQ1121" s="18">
        <f t="shared" si="379"/>
        <v>150000</v>
      </c>
      <c r="AR1121" s="13" t="str">
        <f t="shared" si="379"/>
        <v>A+J=</v>
      </c>
      <c r="AS1121" s="113">
        <f t="shared" si="379"/>
        <v>44266</v>
      </c>
      <c r="AT1121" s="21"/>
      <c r="AU1121" s="21"/>
      <c r="AV1121" s="45"/>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c r="GI1121" s="21"/>
      <c r="GJ1121" s="21"/>
      <c r="GK1121" s="21"/>
      <c r="GL1121" s="21"/>
      <c r="GM1121" s="21"/>
      <c r="GN1121" s="21"/>
    </row>
    <row r="1122" spans="1:196" x14ac:dyDescent="0.2">
      <c r="A1122" s="109"/>
      <c r="B1122" s="4"/>
      <c r="C1122" s="7"/>
      <c r="D1122" s="6"/>
      <c r="E1122" s="7"/>
      <c r="F1122" s="24"/>
      <c r="G1122" s="8"/>
      <c r="H1122" s="7"/>
      <c r="I1122" s="7"/>
      <c r="J1122" s="7"/>
      <c r="K1122" s="7"/>
      <c r="L1122" s="25"/>
      <c r="M1122" s="10"/>
      <c r="N1122" s="7"/>
      <c r="O1122" s="7"/>
      <c r="P1122" s="26"/>
      <c r="Q1122" s="3"/>
      <c r="R1122" s="12"/>
      <c r="S1122" s="12"/>
      <c r="T1122" s="12"/>
      <c r="U1122" s="12"/>
      <c r="V1122" s="12"/>
      <c r="W1122" s="12"/>
      <c r="X1122" s="12"/>
      <c r="Y1122" s="12"/>
      <c r="Z1122" s="12"/>
      <c r="AA1122" s="12"/>
      <c r="AB1122" s="12"/>
      <c r="AC1122" s="12"/>
      <c r="AD1122" s="12"/>
      <c r="AE1122" s="12"/>
      <c r="AF1122" s="113">
        <f t="shared" si="380"/>
        <v>44397</v>
      </c>
      <c r="AG1122" s="18">
        <f t="shared" ca="1" si="377"/>
        <v>162580.32750000001</v>
      </c>
      <c r="AH1122" s="18">
        <f t="shared" si="377"/>
        <v>150000</v>
      </c>
      <c r="AI1122" s="6">
        <f t="shared" ca="1" si="377"/>
        <v>1.9000000000000006E-2</v>
      </c>
      <c r="AJ1122" s="19">
        <f t="shared" ca="1" si="377"/>
        <v>7.4690000000000005E-5</v>
      </c>
      <c r="AK1122" s="6">
        <f t="shared" si="377"/>
        <v>1.03</v>
      </c>
      <c r="AL1122" s="113">
        <f t="shared" si="378"/>
        <v>44397</v>
      </c>
      <c r="AM1122" s="19">
        <f t="shared" ca="1" si="379"/>
        <v>1.08386885</v>
      </c>
      <c r="AN1122" s="18">
        <f t="shared" ca="1" si="379"/>
        <v>12580.327499999999</v>
      </c>
      <c r="AO1122" s="12">
        <f t="shared" si="379"/>
        <v>1</v>
      </c>
      <c r="AP1122" s="20">
        <f t="shared" si="379"/>
        <v>1</v>
      </c>
      <c r="AQ1122" s="18">
        <f t="shared" si="379"/>
        <v>150000</v>
      </c>
      <c r="AR1122" s="13" t="str">
        <f t="shared" si="379"/>
        <v>A+J=</v>
      </c>
      <c r="AS1122" s="113">
        <f t="shared" si="379"/>
        <v>44266</v>
      </c>
      <c r="AT1122" s="21"/>
      <c r="AU1122" s="21"/>
      <c r="AV1122" s="45"/>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c r="GI1122" s="21"/>
      <c r="GJ1122" s="21"/>
      <c r="GK1122" s="21"/>
      <c r="GL1122" s="21"/>
      <c r="GM1122" s="21"/>
      <c r="GN1122" s="21"/>
    </row>
    <row r="1123" spans="1:196" x14ac:dyDescent="0.2">
      <c r="A1123" s="109"/>
      <c r="B1123" s="4"/>
      <c r="C1123" s="7"/>
      <c r="D1123" s="6"/>
      <c r="E1123" s="7"/>
      <c r="F1123" s="24"/>
      <c r="G1123" s="8"/>
      <c r="H1123" s="7"/>
      <c r="I1123" s="7"/>
      <c r="J1123" s="7"/>
      <c r="K1123" s="7"/>
      <c r="L1123" s="25"/>
      <c r="M1123" s="10"/>
      <c r="N1123" s="7"/>
      <c r="O1123" s="7"/>
      <c r="P1123" s="26"/>
      <c r="Q1123" s="3"/>
      <c r="R1123" s="12"/>
      <c r="S1123" s="12"/>
      <c r="T1123" s="12"/>
      <c r="U1123" s="12"/>
      <c r="V1123" s="12"/>
      <c r="W1123" s="12"/>
      <c r="X1123" s="12"/>
      <c r="Y1123" s="12"/>
      <c r="Z1123" s="12"/>
      <c r="AA1123" s="12"/>
      <c r="AB1123" s="12"/>
      <c r="AC1123" s="12"/>
      <c r="AD1123" s="12"/>
      <c r="AE1123" s="12"/>
      <c r="AF1123" s="113">
        <f t="shared" si="380"/>
        <v>44398</v>
      </c>
      <c r="AG1123" s="18">
        <f t="shared" ca="1" si="377"/>
        <v>162580.32750000001</v>
      </c>
      <c r="AH1123" s="18">
        <f t="shared" si="377"/>
        <v>150000</v>
      </c>
      <c r="AI1123" s="6">
        <f t="shared" ca="1" si="377"/>
        <v>1.9000000000000006E-2</v>
      </c>
      <c r="AJ1123" s="19">
        <f t="shared" ca="1" si="377"/>
        <v>7.4690000000000005E-5</v>
      </c>
      <c r="AK1123" s="6">
        <f t="shared" si="377"/>
        <v>1.03</v>
      </c>
      <c r="AL1123" s="113">
        <f t="shared" si="378"/>
        <v>44398</v>
      </c>
      <c r="AM1123" s="19">
        <f t="shared" ca="1" si="379"/>
        <v>1.08386885</v>
      </c>
      <c r="AN1123" s="18">
        <f t="shared" ca="1" si="379"/>
        <v>12580.327499999999</v>
      </c>
      <c r="AO1123" s="12">
        <f t="shared" si="379"/>
        <v>1</v>
      </c>
      <c r="AP1123" s="20">
        <f t="shared" si="379"/>
        <v>1</v>
      </c>
      <c r="AQ1123" s="18">
        <f t="shared" si="379"/>
        <v>150000</v>
      </c>
      <c r="AR1123" s="13" t="str">
        <f t="shared" si="379"/>
        <v>A+J=</v>
      </c>
      <c r="AS1123" s="113">
        <f t="shared" si="379"/>
        <v>44266</v>
      </c>
      <c r="AT1123" s="21"/>
      <c r="AU1123" s="21"/>
      <c r="AV1123" s="45"/>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c r="GI1123" s="21"/>
      <c r="GJ1123" s="21"/>
      <c r="GK1123" s="21"/>
      <c r="GL1123" s="21"/>
      <c r="GM1123" s="21"/>
      <c r="GN1123" s="21"/>
    </row>
    <row r="1124" spans="1:196" x14ac:dyDescent="0.2">
      <c r="A1124" s="109"/>
      <c r="B1124" s="4"/>
      <c r="C1124" s="7"/>
      <c r="D1124" s="6"/>
      <c r="E1124" s="7"/>
      <c r="F1124" s="24"/>
      <c r="G1124" s="8"/>
      <c r="H1124" s="7"/>
      <c r="I1124" s="7"/>
      <c r="J1124" s="7"/>
      <c r="K1124" s="7"/>
      <c r="L1124" s="25"/>
      <c r="M1124" s="10"/>
      <c r="N1124" s="7"/>
      <c r="O1124" s="7"/>
      <c r="P1124" s="26"/>
      <c r="Q1124" s="3"/>
      <c r="R1124" s="12"/>
      <c r="S1124" s="12"/>
      <c r="T1124" s="12"/>
      <c r="U1124" s="12"/>
      <c r="V1124" s="12"/>
      <c r="W1124" s="12"/>
      <c r="X1124" s="12"/>
      <c r="Y1124" s="12"/>
      <c r="Z1124" s="12"/>
      <c r="AA1124" s="12"/>
      <c r="AB1124" s="12"/>
      <c r="AC1124" s="12"/>
      <c r="AD1124" s="12"/>
      <c r="AE1124" s="12"/>
      <c r="AF1124" s="113">
        <f t="shared" si="380"/>
        <v>44399</v>
      </c>
      <c r="AG1124" s="18">
        <f t="shared" ca="1" si="377"/>
        <v>162580.32750000001</v>
      </c>
      <c r="AH1124" s="18">
        <f t="shared" si="377"/>
        <v>150000</v>
      </c>
      <c r="AI1124" s="6">
        <f t="shared" ca="1" si="377"/>
        <v>1.9000000000000006E-2</v>
      </c>
      <c r="AJ1124" s="19">
        <f t="shared" ca="1" si="377"/>
        <v>7.4690000000000005E-5</v>
      </c>
      <c r="AK1124" s="6">
        <f t="shared" si="377"/>
        <v>1.03</v>
      </c>
      <c r="AL1124" s="113">
        <f t="shared" si="378"/>
        <v>44399</v>
      </c>
      <c r="AM1124" s="19">
        <f t="shared" ca="1" si="379"/>
        <v>1.08386885</v>
      </c>
      <c r="AN1124" s="18">
        <f t="shared" ca="1" si="379"/>
        <v>12580.327499999999</v>
      </c>
      <c r="AO1124" s="12">
        <f t="shared" si="379"/>
        <v>1</v>
      </c>
      <c r="AP1124" s="20">
        <f t="shared" si="379"/>
        <v>1</v>
      </c>
      <c r="AQ1124" s="18">
        <f t="shared" si="379"/>
        <v>150000</v>
      </c>
      <c r="AR1124" s="13" t="str">
        <f t="shared" si="379"/>
        <v>A+J=</v>
      </c>
      <c r="AS1124" s="113">
        <f t="shared" si="379"/>
        <v>44266</v>
      </c>
      <c r="AT1124" s="21"/>
      <c r="AU1124" s="21"/>
      <c r="AV1124" s="45"/>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c r="GI1124" s="21"/>
      <c r="GJ1124" s="21"/>
      <c r="GK1124" s="21"/>
      <c r="GL1124" s="21"/>
      <c r="GM1124" s="21"/>
      <c r="GN1124" s="21"/>
    </row>
    <row r="1125" spans="1:196" x14ac:dyDescent="0.2">
      <c r="A1125" s="109"/>
      <c r="B1125" s="4"/>
      <c r="C1125" s="7"/>
      <c r="D1125" s="6"/>
      <c r="E1125" s="7"/>
      <c r="F1125" s="24"/>
      <c r="G1125" s="8"/>
      <c r="H1125" s="7"/>
      <c r="I1125" s="7"/>
      <c r="J1125" s="7"/>
      <c r="K1125" s="7"/>
      <c r="L1125" s="25"/>
      <c r="M1125" s="10"/>
      <c r="N1125" s="7"/>
      <c r="O1125" s="7"/>
      <c r="P1125" s="26"/>
      <c r="Q1125" s="3"/>
      <c r="R1125" s="12"/>
      <c r="S1125" s="12"/>
      <c r="T1125" s="12"/>
      <c r="U1125" s="12"/>
      <c r="V1125" s="12"/>
      <c r="W1125" s="12"/>
      <c r="X1125" s="12"/>
      <c r="Y1125" s="12"/>
      <c r="Z1125" s="12"/>
      <c r="AA1125" s="12"/>
      <c r="AB1125" s="12"/>
      <c r="AC1125" s="12"/>
      <c r="AD1125" s="12"/>
      <c r="AE1125" s="12"/>
      <c r="AF1125" s="113">
        <f t="shared" si="380"/>
        <v>44400</v>
      </c>
      <c r="AG1125" s="18">
        <f t="shared" ca="1" si="377"/>
        <v>162580.32750000001</v>
      </c>
      <c r="AH1125" s="18">
        <f t="shared" si="377"/>
        <v>150000</v>
      </c>
      <c r="AI1125" s="6">
        <f t="shared" ca="1" si="377"/>
        <v>1.9000000000000006E-2</v>
      </c>
      <c r="AJ1125" s="19">
        <f t="shared" ca="1" si="377"/>
        <v>7.4690000000000005E-5</v>
      </c>
      <c r="AK1125" s="6">
        <f t="shared" si="377"/>
        <v>1.03</v>
      </c>
      <c r="AL1125" s="113">
        <f t="shared" si="378"/>
        <v>44400</v>
      </c>
      <c r="AM1125" s="19">
        <f t="shared" ca="1" si="379"/>
        <v>1.08386885</v>
      </c>
      <c r="AN1125" s="18">
        <f t="shared" ca="1" si="379"/>
        <v>12580.327499999999</v>
      </c>
      <c r="AO1125" s="12">
        <f t="shared" si="379"/>
        <v>1</v>
      </c>
      <c r="AP1125" s="20">
        <f t="shared" si="379"/>
        <v>1</v>
      </c>
      <c r="AQ1125" s="18">
        <f t="shared" si="379"/>
        <v>150000</v>
      </c>
      <c r="AR1125" s="13" t="str">
        <f t="shared" si="379"/>
        <v>A+J=</v>
      </c>
      <c r="AS1125" s="113">
        <f t="shared" si="379"/>
        <v>44266</v>
      </c>
      <c r="AT1125" s="21"/>
      <c r="AU1125" s="21"/>
      <c r="AV1125" s="45"/>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c r="GI1125" s="21"/>
      <c r="GJ1125" s="21"/>
      <c r="GK1125" s="21"/>
      <c r="GL1125" s="21"/>
      <c r="GM1125" s="21"/>
      <c r="GN1125" s="21"/>
    </row>
    <row r="1126" spans="1:196" x14ac:dyDescent="0.2">
      <c r="A1126" s="109"/>
      <c r="B1126" s="4"/>
      <c r="C1126" s="7"/>
      <c r="D1126" s="6"/>
      <c r="E1126" s="7"/>
      <c r="F1126" s="24"/>
      <c r="G1126" s="8"/>
      <c r="H1126" s="7"/>
      <c r="I1126" s="7"/>
      <c r="J1126" s="7"/>
      <c r="K1126" s="7"/>
      <c r="L1126" s="25"/>
      <c r="M1126" s="10"/>
      <c r="N1126" s="7"/>
      <c r="O1126" s="7"/>
      <c r="P1126" s="26"/>
      <c r="Q1126" s="3"/>
      <c r="R1126" s="12"/>
      <c r="S1126" s="12"/>
      <c r="T1126" s="12"/>
      <c r="U1126" s="12"/>
      <c r="V1126" s="12"/>
      <c r="W1126" s="12"/>
      <c r="X1126" s="12"/>
      <c r="Y1126" s="12"/>
      <c r="Z1126" s="12"/>
      <c r="AA1126" s="12"/>
      <c r="AB1126" s="12"/>
      <c r="AC1126" s="12"/>
      <c r="AD1126" s="12"/>
      <c r="AE1126" s="12"/>
      <c r="AF1126" s="113">
        <f t="shared" si="380"/>
        <v>44401</v>
      </c>
      <c r="AG1126" s="18">
        <f t="shared" ca="1" si="377"/>
        <v>162580.32750000001</v>
      </c>
      <c r="AH1126" s="18">
        <f t="shared" si="377"/>
        <v>150000</v>
      </c>
      <c r="AI1126" s="6">
        <f t="shared" ca="1" si="377"/>
        <v>1.9000000000000006E-2</v>
      </c>
      <c r="AJ1126" s="19">
        <f t="shared" ca="1" si="377"/>
        <v>7.4690000000000005E-5</v>
      </c>
      <c r="AK1126" s="6">
        <f t="shared" si="377"/>
        <v>1.03</v>
      </c>
      <c r="AL1126" s="113">
        <f t="shared" si="378"/>
        <v>44401</v>
      </c>
      <c r="AM1126" s="19">
        <f t="shared" ca="1" si="379"/>
        <v>1.08386885</v>
      </c>
      <c r="AN1126" s="18">
        <f t="shared" ca="1" si="379"/>
        <v>12580.327499999999</v>
      </c>
      <c r="AO1126" s="12">
        <f t="shared" si="379"/>
        <v>1</v>
      </c>
      <c r="AP1126" s="20">
        <f t="shared" si="379"/>
        <v>1</v>
      </c>
      <c r="AQ1126" s="18">
        <f t="shared" si="379"/>
        <v>150000</v>
      </c>
      <c r="AR1126" s="13" t="str">
        <f t="shared" si="379"/>
        <v>A+J=</v>
      </c>
      <c r="AS1126" s="113">
        <f t="shared" si="379"/>
        <v>44266</v>
      </c>
      <c r="AT1126" s="21"/>
      <c r="AU1126" s="21"/>
      <c r="AV1126" s="45"/>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c r="GI1126" s="21"/>
      <c r="GJ1126" s="21"/>
      <c r="GK1126" s="21"/>
      <c r="GL1126" s="21"/>
      <c r="GM1126" s="21"/>
      <c r="GN1126" s="21"/>
    </row>
    <row r="1127" spans="1:196" x14ac:dyDescent="0.2">
      <c r="A1127" s="109"/>
      <c r="B1127" s="4"/>
      <c r="C1127" s="7"/>
      <c r="D1127" s="6"/>
      <c r="E1127" s="7"/>
      <c r="F1127" s="24"/>
      <c r="G1127" s="8"/>
      <c r="H1127" s="7"/>
      <c r="I1127" s="7"/>
      <c r="J1127" s="7"/>
      <c r="K1127" s="7"/>
      <c r="L1127" s="25"/>
      <c r="M1127" s="10"/>
      <c r="N1127" s="7"/>
      <c r="O1127" s="7"/>
      <c r="P1127" s="26"/>
      <c r="Q1127" s="3"/>
      <c r="R1127" s="12"/>
      <c r="S1127" s="12"/>
      <c r="T1127" s="12"/>
      <c r="U1127" s="12"/>
      <c r="V1127" s="12"/>
      <c r="W1127" s="12"/>
      <c r="X1127" s="12"/>
      <c r="Y1127" s="12"/>
      <c r="Z1127" s="12"/>
      <c r="AA1127" s="12"/>
      <c r="AB1127" s="12"/>
      <c r="AC1127" s="12"/>
      <c r="AD1127" s="12"/>
      <c r="AE1127" s="12"/>
      <c r="AF1127" s="113">
        <f t="shared" si="380"/>
        <v>44402</v>
      </c>
      <c r="AG1127" s="18">
        <f t="shared" ca="1" si="377"/>
        <v>162580.32750000001</v>
      </c>
      <c r="AH1127" s="18">
        <f t="shared" si="377"/>
        <v>150000</v>
      </c>
      <c r="AI1127" s="6">
        <f t="shared" ca="1" si="377"/>
        <v>1.9000000000000006E-2</v>
      </c>
      <c r="AJ1127" s="19">
        <f t="shared" ca="1" si="377"/>
        <v>7.4690000000000005E-5</v>
      </c>
      <c r="AK1127" s="6">
        <f t="shared" si="377"/>
        <v>1.03</v>
      </c>
      <c r="AL1127" s="113">
        <f t="shared" si="378"/>
        <v>44402</v>
      </c>
      <c r="AM1127" s="19">
        <f t="shared" ca="1" si="379"/>
        <v>1.08386885</v>
      </c>
      <c r="AN1127" s="18">
        <f t="shared" ca="1" si="379"/>
        <v>12580.327499999999</v>
      </c>
      <c r="AO1127" s="12">
        <f t="shared" si="379"/>
        <v>1</v>
      </c>
      <c r="AP1127" s="20">
        <f t="shared" si="379"/>
        <v>1</v>
      </c>
      <c r="AQ1127" s="18">
        <f t="shared" si="379"/>
        <v>150000</v>
      </c>
      <c r="AR1127" s="13" t="str">
        <f t="shared" si="379"/>
        <v>A+J=</v>
      </c>
      <c r="AS1127" s="113">
        <f t="shared" si="379"/>
        <v>44266</v>
      </c>
      <c r="AT1127" s="21"/>
      <c r="AU1127" s="21"/>
      <c r="AV1127" s="45"/>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c r="GI1127" s="21"/>
      <c r="GJ1127" s="21"/>
      <c r="GK1127" s="21"/>
      <c r="GL1127" s="21"/>
      <c r="GM1127" s="21"/>
      <c r="GN1127" s="21"/>
    </row>
    <row r="1128" spans="1:196" x14ac:dyDescent="0.2">
      <c r="A1128" s="109"/>
      <c r="B1128" s="4"/>
      <c r="C1128" s="7"/>
      <c r="D1128" s="6"/>
      <c r="E1128" s="7"/>
      <c r="F1128" s="24"/>
      <c r="G1128" s="8"/>
      <c r="H1128" s="7"/>
      <c r="I1128" s="7"/>
      <c r="J1128" s="7"/>
      <c r="K1128" s="7"/>
      <c r="L1128" s="25"/>
      <c r="M1128" s="10"/>
      <c r="N1128" s="7"/>
      <c r="O1128" s="7"/>
      <c r="P1128" s="26"/>
      <c r="Q1128" s="3"/>
      <c r="R1128" s="12"/>
      <c r="S1128" s="12"/>
      <c r="T1128" s="12"/>
      <c r="U1128" s="12"/>
      <c r="V1128" s="12"/>
      <c r="W1128" s="12"/>
      <c r="X1128" s="12"/>
      <c r="Y1128" s="12"/>
      <c r="Z1128" s="12"/>
      <c r="AA1128" s="12"/>
      <c r="AB1128" s="12"/>
      <c r="AC1128" s="12"/>
      <c r="AD1128" s="12"/>
      <c r="AE1128" s="12"/>
      <c r="AF1128" s="113">
        <f t="shared" si="380"/>
        <v>44403</v>
      </c>
      <c r="AG1128" s="18">
        <f t="shared" ca="1" si="377"/>
        <v>162580.32750000001</v>
      </c>
      <c r="AH1128" s="18">
        <f t="shared" si="377"/>
        <v>150000</v>
      </c>
      <c r="AI1128" s="6">
        <f t="shared" ca="1" si="377"/>
        <v>1.9000000000000006E-2</v>
      </c>
      <c r="AJ1128" s="19">
        <f t="shared" ca="1" si="377"/>
        <v>7.4690000000000005E-5</v>
      </c>
      <c r="AK1128" s="6">
        <f t="shared" si="377"/>
        <v>1.03</v>
      </c>
      <c r="AL1128" s="113">
        <f t="shared" si="378"/>
        <v>44403</v>
      </c>
      <c r="AM1128" s="19">
        <f t="shared" ca="1" si="379"/>
        <v>1.08386885</v>
      </c>
      <c r="AN1128" s="18">
        <f t="shared" ca="1" si="379"/>
        <v>12580.327499999999</v>
      </c>
      <c r="AO1128" s="12">
        <f t="shared" si="379"/>
        <v>1</v>
      </c>
      <c r="AP1128" s="20">
        <f t="shared" si="379"/>
        <v>1</v>
      </c>
      <c r="AQ1128" s="18">
        <f t="shared" si="379"/>
        <v>150000</v>
      </c>
      <c r="AR1128" s="13" t="str">
        <f t="shared" si="379"/>
        <v>A+J=</v>
      </c>
      <c r="AS1128" s="113">
        <f t="shared" si="379"/>
        <v>44266</v>
      </c>
      <c r="AT1128" s="21"/>
      <c r="AU1128" s="21"/>
      <c r="AV1128" s="45"/>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c r="GI1128" s="21"/>
      <c r="GJ1128" s="21"/>
      <c r="GK1128" s="21"/>
      <c r="GL1128" s="21"/>
      <c r="GM1128" s="21"/>
      <c r="GN1128" s="21"/>
    </row>
    <row r="1129" spans="1:196" x14ac:dyDescent="0.2">
      <c r="A1129" s="109"/>
      <c r="B1129" s="4"/>
      <c r="C1129" s="7"/>
      <c r="D1129" s="6"/>
      <c r="E1129" s="7"/>
      <c r="F1129" s="24"/>
      <c r="G1129" s="8"/>
      <c r="H1129" s="7"/>
      <c r="I1129" s="7"/>
      <c r="J1129" s="7"/>
      <c r="K1129" s="7"/>
      <c r="L1129" s="25"/>
      <c r="M1129" s="10"/>
      <c r="N1129" s="7"/>
      <c r="O1129" s="7"/>
      <c r="P1129" s="26"/>
      <c r="Q1129" s="3"/>
      <c r="R1129" s="12"/>
      <c r="S1129" s="12"/>
      <c r="T1129" s="12"/>
      <c r="U1129" s="12"/>
      <c r="V1129" s="12"/>
      <c r="W1129" s="12"/>
      <c r="X1129" s="12"/>
      <c r="Y1129" s="12"/>
      <c r="Z1129" s="12"/>
      <c r="AA1129" s="12"/>
      <c r="AB1129" s="12"/>
      <c r="AC1129" s="12"/>
      <c r="AD1129" s="12"/>
      <c r="AE1129" s="12"/>
      <c r="AF1129" s="113">
        <f t="shared" si="380"/>
        <v>44404</v>
      </c>
      <c r="AG1129" s="18">
        <f t="shared" ca="1" si="377"/>
        <v>162580.32750000001</v>
      </c>
      <c r="AH1129" s="18">
        <f t="shared" si="377"/>
        <v>150000</v>
      </c>
      <c r="AI1129" s="6">
        <f t="shared" ca="1" si="377"/>
        <v>1.9000000000000006E-2</v>
      </c>
      <c r="AJ1129" s="19">
        <f t="shared" ca="1" si="377"/>
        <v>7.4690000000000005E-5</v>
      </c>
      <c r="AK1129" s="6">
        <f t="shared" si="377"/>
        <v>1.03</v>
      </c>
      <c r="AL1129" s="113">
        <f t="shared" si="378"/>
        <v>44404</v>
      </c>
      <c r="AM1129" s="19">
        <f t="shared" ca="1" si="379"/>
        <v>1.08386885</v>
      </c>
      <c r="AN1129" s="18">
        <f t="shared" ca="1" si="379"/>
        <v>12580.327499999999</v>
      </c>
      <c r="AO1129" s="12">
        <f t="shared" si="379"/>
        <v>1</v>
      </c>
      <c r="AP1129" s="20">
        <f t="shared" si="379"/>
        <v>1</v>
      </c>
      <c r="AQ1129" s="18">
        <f t="shared" si="379"/>
        <v>150000</v>
      </c>
      <c r="AR1129" s="13" t="str">
        <f t="shared" si="379"/>
        <v>A+J=</v>
      </c>
      <c r="AS1129" s="113">
        <f t="shared" si="379"/>
        <v>44266</v>
      </c>
      <c r="AT1129" s="21"/>
      <c r="AU1129" s="21"/>
      <c r="AV1129" s="45"/>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c r="GI1129" s="21"/>
      <c r="GJ1129" s="21"/>
      <c r="GK1129" s="21"/>
      <c r="GL1129" s="21"/>
      <c r="GM1129" s="21"/>
      <c r="GN1129" s="21"/>
    </row>
    <row r="1130" spans="1:196" x14ac:dyDescent="0.2">
      <c r="A1130" s="109"/>
      <c r="B1130" s="4"/>
      <c r="C1130" s="7"/>
      <c r="D1130" s="6"/>
      <c r="E1130" s="7"/>
      <c r="F1130" s="24"/>
      <c r="G1130" s="8"/>
      <c r="H1130" s="7"/>
      <c r="I1130" s="7"/>
      <c r="J1130" s="7"/>
      <c r="K1130" s="7"/>
      <c r="L1130" s="25"/>
      <c r="M1130" s="10"/>
      <c r="N1130" s="7"/>
      <c r="O1130" s="7"/>
      <c r="P1130" s="26"/>
      <c r="Q1130" s="3"/>
      <c r="R1130" s="12"/>
      <c r="S1130" s="12"/>
      <c r="T1130" s="12"/>
      <c r="U1130" s="12"/>
      <c r="V1130" s="12"/>
      <c r="W1130" s="12"/>
      <c r="X1130" s="12"/>
      <c r="Y1130" s="12"/>
      <c r="Z1130" s="12"/>
      <c r="AA1130" s="12"/>
      <c r="AB1130" s="12"/>
      <c r="AC1130" s="12"/>
      <c r="AD1130" s="12"/>
      <c r="AE1130" s="12"/>
      <c r="AF1130" s="113">
        <f t="shared" si="380"/>
        <v>44405</v>
      </c>
      <c r="AG1130" s="18">
        <f t="shared" ca="1" si="377"/>
        <v>162580.32750000001</v>
      </c>
      <c r="AH1130" s="18">
        <f t="shared" si="377"/>
        <v>150000</v>
      </c>
      <c r="AI1130" s="6">
        <f t="shared" ca="1" si="377"/>
        <v>1.9000000000000006E-2</v>
      </c>
      <c r="AJ1130" s="19">
        <f t="shared" ca="1" si="377"/>
        <v>7.4690000000000005E-5</v>
      </c>
      <c r="AK1130" s="6">
        <f t="shared" si="377"/>
        <v>1.03</v>
      </c>
      <c r="AL1130" s="113">
        <f t="shared" si="378"/>
        <v>44405</v>
      </c>
      <c r="AM1130" s="19">
        <f t="shared" ca="1" si="379"/>
        <v>1.08386885</v>
      </c>
      <c r="AN1130" s="18">
        <f t="shared" ca="1" si="379"/>
        <v>12580.327499999999</v>
      </c>
      <c r="AO1130" s="12">
        <f t="shared" si="379"/>
        <v>1</v>
      </c>
      <c r="AP1130" s="20">
        <f t="shared" si="379"/>
        <v>1</v>
      </c>
      <c r="AQ1130" s="18">
        <f t="shared" si="379"/>
        <v>150000</v>
      </c>
      <c r="AR1130" s="13" t="str">
        <f t="shared" si="379"/>
        <v>A+J=</v>
      </c>
      <c r="AS1130" s="113">
        <f t="shared" si="379"/>
        <v>44266</v>
      </c>
      <c r="AT1130" s="21"/>
      <c r="AU1130" s="21"/>
      <c r="AV1130" s="45"/>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c r="GI1130" s="21"/>
      <c r="GJ1130" s="21"/>
      <c r="GK1130" s="21"/>
      <c r="GL1130" s="21"/>
      <c r="GM1130" s="21"/>
      <c r="GN1130" s="21"/>
    </row>
    <row r="1131" spans="1:196" x14ac:dyDescent="0.2">
      <c r="A1131" s="109"/>
      <c r="B1131" s="4"/>
      <c r="C1131" s="7"/>
      <c r="D1131" s="6"/>
      <c r="E1131" s="7"/>
      <c r="F1131" s="24"/>
      <c r="G1131" s="8"/>
      <c r="H1131" s="7"/>
      <c r="I1131" s="7"/>
      <c r="J1131" s="7"/>
      <c r="K1131" s="7"/>
      <c r="L1131" s="25"/>
      <c r="M1131" s="10"/>
      <c r="N1131" s="7"/>
      <c r="O1131" s="7"/>
      <c r="P1131" s="26"/>
      <c r="Q1131" s="3"/>
      <c r="R1131" s="12"/>
      <c r="S1131" s="12"/>
      <c r="T1131" s="12"/>
      <c r="U1131" s="12"/>
      <c r="V1131" s="12"/>
      <c r="W1131" s="12"/>
      <c r="X1131" s="12"/>
      <c r="Y1131" s="12"/>
      <c r="Z1131" s="12"/>
      <c r="AA1131" s="12"/>
      <c r="AB1131" s="12"/>
      <c r="AC1131" s="12"/>
      <c r="AD1131" s="12"/>
      <c r="AE1131" s="12"/>
      <c r="AF1131" s="113">
        <f t="shared" si="380"/>
        <v>44406</v>
      </c>
      <c r="AG1131" s="18">
        <f t="shared" ca="1" si="377"/>
        <v>162580.32750000001</v>
      </c>
      <c r="AH1131" s="18">
        <f t="shared" si="377"/>
        <v>150000</v>
      </c>
      <c r="AI1131" s="6">
        <f t="shared" ca="1" si="377"/>
        <v>1.9000000000000006E-2</v>
      </c>
      <c r="AJ1131" s="19">
        <f t="shared" ca="1" si="377"/>
        <v>7.4690000000000005E-5</v>
      </c>
      <c r="AK1131" s="6">
        <f t="shared" si="377"/>
        <v>1.03</v>
      </c>
      <c r="AL1131" s="113">
        <f t="shared" si="378"/>
        <v>44406</v>
      </c>
      <c r="AM1131" s="19">
        <f t="shared" ca="1" si="379"/>
        <v>1.08386885</v>
      </c>
      <c r="AN1131" s="18">
        <f t="shared" ca="1" si="379"/>
        <v>12580.327499999999</v>
      </c>
      <c r="AO1131" s="12">
        <f t="shared" si="379"/>
        <v>1</v>
      </c>
      <c r="AP1131" s="20">
        <f t="shared" si="379"/>
        <v>1</v>
      </c>
      <c r="AQ1131" s="18">
        <f t="shared" si="379"/>
        <v>150000</v>
      </c>
      <c r="AR1131" s="13" t="str">
        <f t="shared" si="379"/>
        <v>A+J=</v>
      </c>
      <c r="AS1131" s="113">
        <f t="shared" si="379"/>
        <v>44266</v>
      </c>
      <c r="AT1131" s="21"/>
      <c r="AU1131" s="21"/>
      <c r="AV1131" s="45"/>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c r="GI1131" s="21"/>
      <c r="GJ1131" s="21"/>
      <c r="GK1131" s="21"/>
      <c r="GL1131" s="21"/>
      <c r="GM1131" s="21"/>
      <c r="GN1131" s="21"/>
    </row>
    <row r="1132" spans="1:196" x14ac:dyDescent="0.2">
      <c r="A1132" s="109"/>
      <c r="B1132" s="4"/>
      <c r="C1132" s="7"/>
      <c r="D1132" s="6"/>
      <c r="E1132" s="7"/>
      <c r="F1132" s="24"/>
      <c r="G1132" s="8"/>
      <c r="H1132" s="7"/>
      <c r="I1132" s="7"/>
      <c r="J1132" s="7"/>
      <c r="K1132" s="7"/>
      <c r="L1132" s="25"/>
      <c r="M1132" s="10"/>
      <c r="N1132" s="7"/>
      <c r="O1132" s="7"/>
      <c r="P1132" s="26"/>
      <c r="Q1132" s="3"/>
      <c r="R1132" s="12"/>
      <c r="S1132" s="12"/>
      <c r="T1132" s="12"/>
      <c r="U1132" s="12"/>
      <c r="V1132" s="12"/>
      <c r="W1132" s="12"/>
      <c r="X1132" s="12"/>
      <c r="Y1132" s="12"/>
      <c r="Z1132" s="12"/>
      <c r="AA1132" s="12"/>
      <c r="AB1132" s="12"/>
      <c r="AC1132" s="12"/>
      <c r="AD1132" s="12"/>
      <c r="AE1132" s="12"/>
      <c r="AF1132" s="113">
        <f t="shared" si="380"/>
        <v>44407</v>
      </c>
      <c r="AG1132" s="18">
        <f t="shared" ca="1" si="377"/>
        <v>162580.32750000001</v>
      </c>
      <c r="AH1132" s="18">
        <f t="shared" si="377"/>
        <v>150000</v>
      </c>
      <c r="AI1132" s="6">
        <f t="shared" ca="1" si="377"/>
        <v>1.9000000000000006E-2</v>
      </c>
      <c r="AJ1132" s="19">
        <f t="shared" ca="1" si="377"/>
        <v>7.4690000000000005E-5</v>
      </c>
      <c r="AK1132" s="6">
        <f t="shared" si="377"/>
        <v>1.03</v>
      </c>
      <c r="AL1132" s="113">
        <f t="shared" si="378"/>
        <v>44407</v>
      </c>
      <c r="AM1132" s="19">
        <f t="shared" ca="1" si="379"/>
        <v>1.08386885</v>
      </c>
      <c r="AN1132" s="18">
        <f t="shared" ca="1" si="379"/>
        <v>12580.327499999999</v>
      </c>
      <c r="AO1132" s="12">
        <f t="shared" si="379"/>
        <v>1</v>
      </c>
      <c r="AP1132" s="20">
        <f t="shared" si="379"/>
        <v>1</v>
      </c>
      <c r="AQ1132" s="18">
        <f t="shared" si="379"/>
        <v>150000</v>
      </c>
      <c r="AR1132" s="13" t="str">
        <f t="shared" si="379"/>
        <v>A+J=</v>
      </c>
      <c r="AS1132" s="113">
        <f t="shared" si="379"/>
        <v>44266</v>
      </c>
      <c r="AT1132" s="21"/>
      <c r="AU1132" s="21"/>
      <c r="AV1132" s="45"/>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c r="GI1132" s="21"/>
      <c r="GJ1132" s="21"/>
      <c r="GK1132" s="21"/>
      <c r="GL1132" s="21"/>
      <c r="GM1132" s="21"/>
      <c r="GN1132" s="21"/>
    </row>
    <row r="1133" spans="1:196" x14ac:dyDescent="0.2">
      <c r="A1133" s="109"/>
      <c r="B1133" s="4"/>
      <c r="C1133" s="7"/>
      <c r="D1133" s="6"/>
      <c r="E1133" s="7"/>
      <c r="F1133" s="24"/>
      <c r="G1133" s="8"/>
      <c r="H1133" s="7"/>
      <c r="I1133" s="7"/>
      <c r="J1133" s="7"/>
      <c r="K1133" s="7"/>
      <c r="L1133" s="25"/>
      <c r="M1133" s="10"/>
      <c r="N1133" s="7"/>
      <c r="O1133" s="7"/>
      <c r="P1133" s="26"/>
      <c r="Q1133" s="3"/>
      <c r="R1133" s="12"/>
      <c r="S1133" s="12"/>
      <c r="T1133" s="12"/>
      <c r="U1133" s="12"/>
      <c r="V1133" s="12"/>
      <c r="W1133" s="12"/>
      <c r="X1133" s="12"/>
      <c r="Y1133" s="12"/>
      <c r="Z1133" s="12"/>
      <c r="AA1133" s="12"/>
      <c r="AB1133" s="12"/>
      <c r="AC1133" s="12"/>
      <c r="AD1133" s="12"/>
      <c r="AE1133" s="12"/>
      <c r="AF1133" s="113">
        <f t="shared" si="380"/>
        <v>44408</v>
      </c>
      <c r="AG1133" s="18">
        <f t="shared" ca="1" si="377"/>
        <v>162580.32750000001</v>
      </c>
      <c r="AH1133" s="18">
        <f t="shared" si="377"/>
        <v>150000</v>
      </c>
      <c r="AI1133" s="6">
        <f t="shared" ca="1" si="377"/>
        <v>1.9000000000000006E-2</v>
      </c>
      <c r="AJ1133" s="19">
        <f t="shared" ca="1" si="377"/>
        <v>7.4690000000000005E-5</v>
      </c>
      <c r="AK1133" s="6">
        <f t="shared" si="377"/>
        <v>1.03</v>
      </c>
      <c r="AL1133" s="113">
        <f t="shared" si="378"/>
        <v>44408</v>
      </c>
      <c r="AM1133" s="19">
        <f t="shared" ca="1" si="379"/>
        <v>1.08386885</v>
      </c>
      <c r="AN1133" s="18">
        <f t="shared" ca="1" si="379"/>
        <v>12580.327499999999</v>
      </c>
      <c r="AO1133" s="12">
        <f t="shared" si="379"/>
        <v>1</v>
      </c>
      <c r="AP1133" s="20">
        <f t="shared" si="379"/>
        <v>1</v>
      </c>
      <c r="AQ1133" s="18">
        <f t="shared" si="379"/>
        <v>150000</v>
      </c>
      <c r="AR1133" s="13" t="str">
        <f t="shared" si="379"/>
        <v>A+J=</v>
      </c>
      <c r="AS1133" s="113">
        <f t="shared" si="379"/>
        <v>44266</v>
      </c>
      <c r="AT1133" s="21"/>
      <c r="AU1133" s="21"/>
      <c r="AV1133" s="45"/>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c r="GI1133" s="21"/>
      <c r="GJ1133" s="21"/>
      <c r="GK1133" s="21"/>
      <c r="GL1133" s="21"/>
      <c r="GM1133" s="21"/>
      <c r="GN1133" s="21"/>
    </row>
    <row r="1134" spans="1:196" x14ac:dyDescent="0.2">
      <c r="A1134" s="109"/>
      <c r="B1134" s="4"/>
      <c r="C1134" s="7"/>
      <c r="D1134" s="6"/>
      <c r="E1134" s="7"/>
      <c r="F1134" s="24"/>
      <c r="G1134" s="8"/>
      <c r="H1134" s="7"/>
      <c r="I1134" s="7"/>
      <c r="J1134" s="7"/>
      <c r="K1134" s="7"/>
      <c r="L1134" s="25"/>
      <c r="M1134" s="10"/>
      <c r="N1134" s="7"/>
      <c r="O1134" s="7"/>
      <c r="P1134" s="26"/>
      <c r="Q1134" s="3"/>
      <c r="R1134" s="12"/>
      <c r="S1134" s="12"/>
      <c r="T1134" s="12"/>
      <c r="U1134" s="12"/>
      <c r="V1134" s="12"/>
      <c r="W1134" s="12"/>
      <c r="X1134" s="12"/>
      <c r="Y1134" s="12"/>
      <c r="Z1134" s="12"/>
      <c r="AA1134" s="12"/>
      <c r="AB1134" s="12"/>
      <c r="AC1134" s="12"/>
      <c r="AD1134" s="12"/>
      <c r="AE1134" s="12"/>
      <c r="AF1134" s="113">
        <f t="shared" si="380"/>
        <v>44409</v>
      </c>
      <c r="AG1134" s="18">
        <f t="shared" ca="1" si="377"/>
        <v>162580.32750000001</v>
      </c>
      <c r="AH1134" s="18">
        <f t="shared" si="377"/>
        <v>150000</v>
      </c>
      <c r="AI1134" s="6">
        <f t="shared" ca="1" si="377"/>
        <v>1.9000000000000006E-2</v>
      </c>
      <c r="AJ1134" s="19">
        <f t="shared" ca="1" si="377"/>
        <v>7.4690000000000005E-5</v>
      </c>
      <c r="AK1134" s="6">
        <f t="shared" si="377"/>
        <v>1.03</v>
      </c>
      <c r="AL1134" s="113">
        <f t="shared" si="378"/>
        <v>44409</v>
      </c>
      <c r="AM1134" s="19">
        <f t="shared" ca="1" si="379"/>
        <v>1.08386885</v>
      </c>
      <c r="AN1134" s="18">
        <f t="shared" ca="1" si="379"/>
        <v>12580.327499999999</v>
      </c>
      <c r="AO1134" s="12">
        <f t="shared" si="379"/>
        <v>1</v>
      </c>
      <c r="AP1134" s="20">
        <f t="shared" si="379"/>
        <v>1</v>
      </c>
      <c r="AQ1134" s="18">
        <f t="shared" si="379"/>
        <v>150000</v>
      </c>
      <c r="AR1134" s="13" t="str">
        <f t="shared" si="379"/>
        <v>A+J=</v>
      </c>
      <c r="AS1134" s="113">
        <f t="shared" si="379"/>
        <v>44266</v>
      </c>
      <c r="AT1134" s="21"/>
      <c r="AU1134" s="21"/>
      <c r="AV1134" s="45"/>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c r="GI1134" s="21"/>
      <c r="GJ1134" s="21"/>
      <c r="GK1134" s="21"/>
      <c r="GL1134" s="21"/>
      <c r="GM1134" s="21"/>
      <c r="GN1134" s="21"/>
    </row>
    <row r="1135" spans="1:196" x14ac:dyDescent="0.2">
      <c r="A1135" s="109"/>
      <c r="B1135" s="4"/>
      <c r="C1135" s="7"/>
      <c r="D1135" s="6"/>
      <c r="E1135" s="7"/>
      <c r="F1135" s="24"/>
      <c r="G1135" s="8"/>
      <c r="H1135" s="7"/>
      <c r="I1135" s="7"/>
      <c r="J1135" s="7"/>
      <c r="K1135" s="7"/>
      <c r="L1135" s="25"/>
      <c r="M1135" s="10"/>
      <c r="N1135" s="7"/>
      <c r="O1135" s="7"/>
      <c r="P1135" s="26"/>
      <c r="Q1135" s="3"/>
      <c r="R1135" s="12"/>
      <c r="S1135" s="12"/>
      <c r="T1135" s="12"/>
      <c r="U1135" s="12"/>
      <c r="V1135" s="12"/>
      <c r="W1135" s="12"/>
      <c r="X1135" s="12"/>
      <c r="Y1135" s="12"/>
      <c r="Z1135" s="12"/>
      <c r="AA1135" s="12"/>
      <c r="AB1135" s="12"/>
      <c r="AC1135" s="12"/>
      <c r="AD1135" s="12"/>
      <c r="AE1135" s="12"/>
      <c r="AF1135" s="113">
        <f t="shared" si="380"/>
        <v>44410</v>
      </c>
      <c r="AG1135" s="18">
        <f t="shared" ca="1" si="377"/>
        <v>162580.32750000001</v>
      </c>
      <c r="AH1135" s="18">
        <f t="shared" si="377"/>
        <v>150000</v>
      </c>
      <c r="AI1135" s="6">
        <f t="shared" ca="1" si="377"/>
        <v>1.9000000000000006E-2</v>
      </c>
      <c r="AJ1135" s="19">
        <f t="shared" ca="1" si="377"/>
        <v>7.4690000000000005E-5</v>
      </c>
      <c r="AK1135" s="6">
        <f t="shared" si="377"/>
        <v>1.03</v>
      </c>
      <c r="AL1135" s="113">
        <f t="shared" si="378"/>
        <v>44410</v>
      </c>
      <c r="AM1135" s="19">
        <f t="shared" ca="1" si="379"/>
        <v>1.08386885</v>
      </c>
      <c r="AN1135" s="18">
        <f t="shared" ca="1" si="379"/>
        <v>12580.327499999999</v>
      </c>
      <c r="AO1135" s="12">
        <f t="shared" si="379"/>
        <v>1</v>
      </c>
      <c r="AP1135" s="20">
        <f t="shared" si="379"/>
        <v>1</v>
      </c>
      <c r="AQ1135" s="18">
        <f t="shared" si="379"/>
        <v>150000</v>
      </c>
      <c r="AR1135" s="13" t="str">
        <f t="shared" si="379"/>
        <v>A+J=</v>
      </c>
      <c r="AS1135" s="113">
        <f t="shared" si="379"/>
        <v>44266</v>
      </c>
      <c r="AT1135" s="21"/>
      <c r="AU1135" s="21"/>
      <c r="AV1135" s="45"/>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c r="GI1135" s="21"/>
      <c r="GJ1135" s="21"/>
      <c r="GK1135" s="21"/>
      <c r="GL1135" s="21"/>
      <c r="GM1135" s="21"/>
      <c r="GN1135" s="21"/>
    </row>
    <row r="1136" spans="1:196" x14ac:dyDescent="0.2">
      <c r="A1136" s="109"/>
      <c r="B1136" s="4"/>
      <c r="C1136" s="7"/>
      <c r="D1136" s="6"/>
      <c r="E1136" s="7"/>
      <c r="F1136" s="24"/>
      <c r="G1136" s="8"/>
      <c r="H1136" s="7"/>
      <c r="I1136" s="7"/>
      <c r="J1136" s="7"/>
      <c r="K1136" s="7"/>
      <c r="L1136" s="25"/>
      <c r="M1136" s="10"/>
      <c r="N1136" s="7"/>
      <c r="O1136" s="7"/>
      <c r="P1136" s="26"/>
      <c r="Q1136" s="3"/>
      <c r="R1136" s="12"/>
      <c r="S1136" s="12"/>
      <c r="T1136" s="12"/>
      <c r="U1136" s="12"/>
      <c r="V1136" s="12"/>
      <c r="W1136" s="12"/>
      <c r="X1136" s="12"/>
      <c r="Y1136" s="12"/>
      <c r="Z1136" s="12"/>
      <c r="AA1136" s="12"/>
      <c r="AB1136" s="12"/>
      <c r="AC1136" s="12"/>
      <c r="AD1136" s="12"/>
      <c r="AE1136" s="12"/>
      <c r="AF1136" s="113">
        <f t="shared" si="380"/>
        <v>44411</v>
      </c>
      <c r="AG1136" s="18">
        <f t="shared" ref="AG1136:AK1149" ca="1" si="381">VLOOKUP($AF1136,$A$10:$Q$3625,(AG$1)+1)</f>
        <v>162580.32750000001</v>
      </c>
      <c r="AH1136" s="18">
        <f t="shared" si="381"/>
        <v>150000</v>
      </c>
      <c r="AI1136" s="6">
        <f t="shared" ca="1" si="381"/>
        <v>1.9000000000000006E-2</v>
      </c>
      <c r="AJ1136" s="19">
        <f t="shared" ca="1" si="381"/>
        <v>7.4690000000000005E-5</v>
      </c>
      <c r="AK1136" s="6">
        <f t="shared" si="381"/>
        <v>1.03</v>
      </c>
      <c r="AL1136" s="113">
        <f t="shared" si="378"/>
        <v>44411</v>
      </c>
      <c r="AM1136" s="19">
        <f t="shared" ref="AM1136:AS1149" ca="1" si="382">VLOOKUP($AF1136,$A$10:$Q$3625,(AM$1)+1)</f>
        <v>1.08386885</v>
      </c>
      <c r="AN1136" s="18">
        <f t="shared" ca="1" si="382"/>
        <v>12580.327499999999</v>
      </c>
      <c r="AO1136" s="12">
        <f t="shared" si="382"/>
        <v>1</v>
      </c>
      <c r="AP1136" s="20">
        <f t="shared" si="382"/>
        <v>1</v>
      </c>
      <c r="AQ1136" s="18">
        <f t="shared" si="382"/>
        <v>150000</v>
      </c>
      <c r="AR1136" s="13" t="str">
        <f t="shared" si="382"/>
        <v>A+J=</v>
      </c>
      <c r="AS1136" s="113">
        <f t="shared" si="382"/>
        <v>44266</v>
      </c>
      <c r="AT1136" s="21"/>
      <c r="AU1136" s="21"/>
      <c r="AV1136" s="45"/>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c r="GI1136" s="21"/>
      <c r="GJ1136" s="21"/>
      <c r="GK1136" s="21"/>
      <c r="GL1136" s="21"/>
      <c r="GM1136" s="21"/>
      <c r="GN1136" s="21"/>
    </row>
    <row r="1137" spans="1:199" x14ac:dyDescent="0.2">
      <c r="A1137" s="109"/>
      <c r="B1137" s="4"/>
      <c r="C1137" s="7"/>
      <c r="D1137" s="6"/>
      <c r="E1137" s="7"/>
      <c r="F1137" s="24"/>
      <c r="G1137" s="8"/>
      <c r="H1137" s="7"/>
      <c r="I1137" s="7"/>
      <c r="J1137" s="7"/>
      <c r="K1137" s="7"/>
      <c r="L1137" s="25"/>
      <c r="M1137" s="10"/>
      <c r="N1137" s="7"/>
      <c r="O1137" s="7"/>
      <c r="P1137" s="26"/>
      <c r="Q1137" s="3"/>
      <c r="R1137" s="12"/>
      <c r="S1137" s="39"/>
      <c r="T1137" s="39"/>
      <c r="U1137" s="39"/>
      <c r="V1137" s="39"/>
      <c r="W1137" s="39"/>
      <c r="X1137" s="39"/>
      <c r="Y1137" s="39"/>
      <c r="Z1137" s="39"/>
      <c r="AA1137" s="39"/>
      <c r="AB1137" s="39"/>
      <c r="AC1137" s="39"/>
      <c r="AD1137" s="39"/>
      <c r="AE1137" s="39"/>
      <c r="AF1137" s="113">
        <f t="shared" si="380"/>
        <v>44412</v>
      </c>
      <c r="AG1137" s="18">
        <f t="shared" ca="1" si="381"/>
        <v>162580.32750000001</v>
      </c>
      <c r="AH1137" s="18">
        <f t="shared" si="381"/>
        <v>150000</v>
      </c>
      <c r="AI1137" s="6">
        <f t="shared" ca="1" si="381"/>
        <v>1.9000000000000006E-2</v>
      </c>
      <c r="AJ1137" s="19">
        <f t="shared" ca="1" si="381"/>
        <v>7.4690000000000005E-5</v>
      </c>
      <c r="AK1137" s="6">
        <f t="shared" si="381"/>
        <v>1.03</v>
      </c>
      <c r="AL1137" s="113">
        <f t="shared" si="378"/>
        <v>44412</v>
      </c>
      <c r="AM1137" s="19">
        <f t="shared" ca="1" si="382"/>
        <v>1.08386885</v>
      </c>
      <c r="AN1137" s="18">
        <f t="shared" ca="1" si="382"/>
        <v>12580.327499999999</v>
      </c>
      <c r="AO1137" s="12">
        <f t="shared" si="382"/>
        <v>1</v>
      </c>
      <c r="AP1137" s="20">
        <f t="shared" si="382"/>
        <v>1</v>
      </c>
      <c r="AQ1137" s="18">
        <f t="shared" si="382"/>
        <v>150000</v>
      </c>
      <c r="AR1137" s="13" t="str">
        <f t="shared" si="382"/>
        <v>A+J=</v>
      </c>
      <c r="AS1137" s="113">
        <f t="shared" si="382"/>
        <v>44266</v>
      </c>
      <c r="AT1137" s="40"/>
      <c r="AU1137" s="40"/>
      <c r="AV1137" s="46"/>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c r="BU1137" s="40"/>
      <c r="BV1137" s="40"/>
      <c r="BW1137" s="40"/>
      <c r="BX1137" s="40"/>
      <c r="BY1137" s="40"/>
      <c r="BZ1137" s="40"/>
      <c r="CA1137" s="40"/>
      <c r="CB1137" s="40"/>
      <c r="CC1137" s="40"/>
      <c r="CD1137" s="40"/>
      <c r="CE1137" s="40"/>
      <c r="CF1137" s="40"/>
      <c r="CG1137" s="40"/>
      <c r="CH1137" s="40"/>
      <c r="CI1137" s="40"/>
      <c r="CJ1137" s="40"/>
      <c r="CK1137" s="40"/>
      <c r="CL1137" s="40"/>
      <c r="CM1137" s="40"/>
      <c r="CN1137" s="40"/>
      <c r="CO1137" s="40"/>
      <c r="CP1137" s="40"/>
      <c r="CQ1137" s="40"/>
      <c r="CR1137" s="40"/>
      <c r="CS1137" s="40"/>
      <c r="CT1137" s="40"/>
      <c r="CU1137" s="40"/>
      <c r="CV1137" s="40"/>
      <c r="CW1137" s="40"/>
      <c r="CX1137" s="40"/>
      <c r="CY1137" s="40"/>
      <c r="CZ1137" s="40"/>
      <c r="DA1137" s="40"/>
      <c r="DB1137" s="40"/>
      <c r="DC1137" s="40"/>
      <c r="DD1137" s="40"/>
      <c r="DE1137" s="40"/>
      <c r="DF1137" s="40"/>
      <c r="DG1137" s="40"/>
      <c r="DH1137" s="40"/>
      <c r="DI1137" s="40"/>
      <c r="DJ1137" s="40"/>
      <c r="DK1137" s="40"/>
      <c r="DL1137" s="40"/>
      <c r="DM1137" s="40"/>
      <c r="DN1137" s="40"/>
      <c r="DO1137" s="40"/>
      <c r="DP1137" s="40"/>
      <c r="DQ1137" s="40"/>
      <c r="DR1137" s="40"/>
      <c r="DS1137" s="40"/>
      <c r="DT1137" s="40"/>
      <c r="DU1137" s="40"/>
      <c r="DV1137" s="40"/>
      <c r="DW1137" s="40"/>
      <c r="DX1137" s="40"/>
      <c r="DY1137" s="40"/>
      <c r="DZ1137" s="40"/>
      <c r="EA1137" s="40"/>
      <c r="EB1137" s="40"/>
      <c r="EC1137" s="40"/>
      <c r="ED1137" s="40"/>
      <c r="EE1137" s="40"/>
      <c r="EF1137" s="40"/>
      <c r="EG1137" s="40"/>
      <c r="EH1137" s="40"/>
      <c r="EI1137" s="40"/>
      <c r="EJ1137" s="40"/>
      <c r="EK1137" s="40"/>
      <c r="EL1137" s="40"/>
      <c r="EM1137" s="40"/>
      <c r="EN1137" s="40"/>
      <c r="EO1137" s="40"/>
      <c r="EP1137" s="40"/>
      <c r="EQ1137" s="40"/>
      <c r="ER1137" s="40"/>
      <c r="ES1137" s="40"/>
      <c r="ET1137" s="40"/>
      <c r="EU1137" s="40"/>
      <c r="EV1137" s="40"/>
      <c r="EW1137" s="40"/>
      <c r="EX1137" s="40"/>
      <c r="EY1137" s="40"/>
      <c r="EZ1137" s="40"/>
      <c r="FA1137" s="40"/>
      <c r="FB1137" s="40"/>
      <c r="FC1137" s="40"/>
      <c r="FD1137" s="40"/>
      <c r="FE1137" s="40"/>
      <c r="FF1137" s="40"/>
      <c r="FG1137" s="40"/>
      <c r="FH1137" s="40"/>
      <c r="FI1137" s="40"/>
      <c r="FJ1137" s="40"/>
      <c r="FK1137" s="40"/>
      <c r="FL1137" s="40"/>
      <c r="FM1137" s="40"/>
      <c r="FN1137" s="40"/>
      <c r="FO1137" s="40"/>
      <c r="FP1137" s="40"/>
      <c r="FQ1137" s="40"/>
      <c r="FR1137" s="40"/>
      <c r="FS1137" s="40"/>
      <c r="FT1137" s="40"/>
      <c r="FU1137" s="40"/>
      <c r="FV1137" s="40"/>
      <c r="FW1137" s="40"/>
      <c r="FX1137" s="40"/>
      <c r="FY1137" s="40"/>
      <c r="FZ1137" s="40"/>
      <c r="GA1137" s="40"/>
      <c r="GB1137" s="40"/>
      <c r="GC1137" s="40"/>
      <c r="GD1137" s="40"/>
      <c r="GE1137" s="40"/>
      <c r="GF1137" s="40"/>
      <c r="GG1137" s="40"/>
      <c r="GH1137" s="40"/>
      <c r="GI1137" s="40"/>
      <c r="GJ1137" s="40"/>
      <c r="GK1137" s="40"/>
      <c r="GL1137" s="40"/>
      <c r="GM1137" s="40"/>
      <c r="GN1137" s="40"/>
      <c r="GO1137" s="40"/>
      <c r="GP1137" s="40"/>
      <c r="GQ1137" s="40"/>
    </row>
    <row r="1138" spans="1:199" x14ac:dyDescent="0.2">
      <c r="A1138" s="109"/>
      <c r="B1138" s="4"/>
      <c r="C1138" s="7"/>
      <c r="D1138" s="6"/>
      <c r="E1138" s="7"/>
      <c r="F1138" s="24"/>
      <c r="G1138" s="8"/>
      <c r="H1138" s="7"/>
      <c r="I1138" s="7"/>
      <c r="J1138" s="7"/>
      <c r="K1138" s="7"/>
      <c r="L1138" s="25"/>
      <c r="M1138" s="10"/>
      <c r="N1138" s="7"/>
      <c r="O1138" s="7"/>
      <c r="P1138" s="26"/>
      <c r="Q1138" s="3"/>
      <c r="R1138" s="12"/>
      <c r="S1138" s="12"/>
      <c r="T1138" s="12"/>
      <c r="U1138" s="12"/>
      <c r="V1138" s="12"/>
      <c r="W1138" s="12"/>
      <c r="X1138" s="12"/>
      <c r="Y1138" s="12"/>
      <c r="Z1138" s="12"/>
      <c r="AA1138" s="12"/>
      <c r="AB1138" s="12"/>
      <c r="AC1138" s="12"/>
      <c r="AD1138" s="12"/>
      <c r="AE1138" s="12"/>
      <c r="AF1138" s="113">
        <f t="shared" si="380"/>
        <v>44413</v>
      </c>
      <c r="AG1138" s="18">
        <f t="shared" ca="1" si="381"/>
        <v>162580.32750000001</v>
      </c>
      <c r="AH1138" s="18">
        <f t="shared" si="381"/>
        <v>150000</v>
      </c>
      <c r="AI1138" s="6">
        <f t="shared" ca="1" si="381"/>
        <v>1.9000000000000006E-2</v>
      </c>
      <c r="AJ1138" s="19">
        <f t="shared" ca="1" si="381"/>
        <v>7.4690000000000005E-5</v>
      </c>
      <c r="AK1138" s="6">
        <f t="shared" si="381"/>
        <v>1.03</v>
      </c>
      <c r="AL1138" s="113">
        <f t="shared" si="378"/>
        <v>44413</v>
      </c>
      <c r="AM1138" s="19">
        <f t="shared" ca="1" si="382"/>
        <v>1.08386885</v>
      </c>
      <c r="AN1138" s="18">
        <f t="shared" ca="1" si="382"/>
        <v>12580.327499999999</v>
      </c>
      <c r="AO1138" s="12">
        <f t="shared" si="382"/>
        <v>1</v>
      </c>
      <c r="AP1138" s="20">
        <f t="shared" si="382"/>
        <v>1</v>
      </c>
      <c r="AQ1138" s="18">
        <f t="shared" si="382"/>
        <v>150000</v>
      </c>
      <c r="AR1138" s="13" t="str">
        <f t="shared" si="382"/>
        <v>A+J=</v>
      </c>
      <c r="AS1138" s="113">
        <f t="shared" si="382"/>
        <v>44266</v>
      </c>
      <c r="AT1138" s="21"/>
      <c r="AU1138" s="21"/>
      <c r="AV1138" s="45"/>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c r="GI1138" s="21"/>
      <c r="GJ1138" s="21"/>
      <c r="GK1138" s="21"/>
      <c r="GL1138" s="21"/>
      <c r="GM1138" s="21"/>
      <c r="GN1138" s="21"/>
    </row>
    <row r="1139" spans="1:199" x14ac:dyDescent="0.2">
      <c r="A1139" s="109"/>
      <c r="B1139" s="4"/>
      <c r="C1139" s="7"/>
      <c r="D1139" s="6"/>
      <c r="E1139" s="7"/>
      <c r="F1139" s="24"/>
      <c r="G1139" s="8"/>
      <c r="H1139" s="7"/>
      <c r="I1139" s="7"/>
      <c r="J1139" s="7"/>
      <c r="K1139" s="7"/>
      <c r="L1139" s="25"/>
      <c r="M1139" s="10"/>
      <c r="N1139" s="7"/>
      <c r="O1139" s="7"/>
      <c r="P1139" s="26"/>
      <c r="Q1139" s="3"/>
      <c r="R1139" s="12"/>
      <c r="S1139" s="12"/>
      <c r="T1139" s="12"/>
      <c r="U1139" s="12"/>
      <c r="V1139" s="12"/>
      <c r="W1139" s="12"/>
      <c r="X1139" s="12"/>
      <c r="Y1139" s="12"/>
      <c r="Z1139" s="12"/>
      <c r="AA1139" s="12"/>
      <c r="AB1139" s="12"/>
      <c r="AC1139" s="12"/>
      <c r="AD1139" s="12"/>
      <c r="AE1139" s="12"/>
      <c r="AF1139" s="113">
        <f t="shared" si="380"/>
        <v>44414</v>
      </c>
      <c r="AG1139" s="18">
        <f t="shared" ca="1" si="381"/>
        <v>162580.32750000001</v>
      </c>
      <c r="AH1139" s="18">
        <f t="shared" si="381"/>
        <v>150000</v>
      </c>
      <c r="AI1139" s="6">
        <f t="shared" ca="1" si="381"/>
        <v>1.9000000000000006E-2</v>
      </c>
      <c r="AJ1139" s="19">
        <f t="shared" ca="1" si="381"/>
        <v>7.4690000000000005E-5</v>
      </c>
      <c r="AK1139" s="6">
        <f t="shared" si="381"/>
        <v>1.03</v>
      </c>
      <c r="AL1139" s="113">
        <f t="shared" si="378"/>
        <v>44414</v>
      </c>
      <c r="AM1139" s="19">
        <f t="shared" ca="1" si="382"/>
        <v>1.08386885</v>
      </c>
      <c r="AN1139" s="18">
        <f t="shared" ca="1" si="382"/>
        <v>12580.327499999999</v>
      </c>
      <c r="AO1139" s="12">
        <f t="shared" si="382"/>
        <v>1</v>
      </c>
      <c r="AP1139" s="20">
        <f t="shared" si="382"/>
        <v>1</v>
      </c>
      <c r="AQ1139" s="18">
        <f t="shared" si="382"/>
        <v>150000</v>
      </c>
      <c r="AR1139" s="13" t="str">
        <f t="shared" si="382"/>
        <v>A+J=</v>
      </c>
      <c r="AS1139" s="113">
        <f t="shared" si="382"/>
        <v>44266</v>
      </c>
      <c r="AT1139" s="21"/>
      <c r="AU1139" s="21"/>
      <c r="AV1139" s="45"/>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c r="GI1139" s="21"/>
      <c r="GJ1139" s="21"/>
      <c r="GK1139" s="21"/>
      <c r="GL1139" s="21"/>
      <c r="GM1139" s="21"/>
      <c r="GN1139" s="21"/>
    </row>
    <row r="1140" spans="1:199" x14ac:dyDescent="0.2">
      <c r="A1140" s="109"/>
      <c r="B1140" s="4"/>
      <c r="C1140" s="7"/>
      <c r="D1140" s="6"/>
      <c r="E1140" s="7"/>
      <c r="F1140" s="24"/>
      <c r="G1140" s="8"/>
      <c r="H1140" s="7"/>
      <c r="I1140" s="7"/>
      <c r="J1140" s="7"/>
      <c r="K1140" s="7"/>
      <c r="L1140" s="25"/>
      <c r="M1140" s="10"/>
      <c r="N1140" s="7"/>
      <c r="O1140" s="7"/>
      <c r="P1140" s="26"/>
      <c r="Q1140" s="3"/>
      <c r="R1140" s="12"/>
      <c r="S1140" s="12"/>
      <c r="T1140" s="12"/>
      <c r="U1140" s="12"/>
      <c r="V1140" s="12"/>
      <c r="W1140" s="12"/>
      <c r="X1140" s="12"/>
      <c r="Y1140" s="12"/>
      <c r="Z1140" s="12"/>
      <c r="AA1140" s="12"/>
      <c r="AB1140" s="12"/>
      <c r="AC1140" s="12"/>
      <c r="AD1140" s="12"/>
      <c r="AE1140" s="12"/>
      <c r="AF1140" s="113">
        <f t="shared" si="380"/>
        <v>44415</v>
      </c>
      <c r="AG1140" s="18">
        <f t="shared" ca="1" si="381"/>
        <v>162580.32750000001</v>
      </c>
      <c r="AH1140" s="18">
        <f t="shared" si="381"/>
        <v>150000</v>
      </c>
      <c r="AI1140" s="6">
        <f t="shared" ca="1" si="381"/>
        <v>1.9000000000000006E-2</v>
      </c>
      <c r="AJ1140" s="19">
        <f t="shared" ca="1" si="381"/>
        <v>7.4690000000000005E-5</v>
      </c>
      <c r="AK1140" s="6">
        <f t="shared" si="381"/>
        <v>1.03</v>
      </c>
      <c r="AL1140" s="113">
        <f t="shared" si="378"/>
        <v>44415</v>
      </c>
      <c r="AM1140" s="19">
        <f t="shared" ca="1" si="382"/>
        <v>1.08386885</v>
      </c>
      <c r="AN1140" s="18">
        <f t="shared" ca="1" si="382"/>
        <v>12580.327499999999</v>
      </c>
      <c r="AO1140" s="12">
        <f t="shared" si="382"/>
        <v>1</v>
      </c>
      <c r="AP1140" s="20">
        <f t="shared" si="382"/>
        <v>1</v>
      </c>
      <c r="AQ1140" s="18">
        <f t="shared" si="382"/>
        <v>150000</v>
      </c>
      <c r="AR1140" s="13" t="str">
        <f t="shared" si="382"/>
        <v>A+J=</v>
      </c>
      <c r="AS1140" s="113">
        <f t="shared" si="382"/>
        <v>44266</v>
      </c>
      <c r="AT1140" s="21"/>
      <c r="AU1140" s="21"/>
      <c r="AV1140" s="45"/>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c r="GI1140" s="21"/>
      <c r="GJ1140" s="21"/>
      <c r="GK1140" s="21"/>
      <c r="GL1140" s="21"/>
      <c r="GM1140" s="21"/>
      <c r="GN1140" s="21"/>
    </row>
    <row r="1141" spans="1:199" x14ac:dyDescent="0.2">
      <c r="A1141" s="109"/>
      <c r="B1141" s="4"/>
      <c r="C1141" s="7"/>
      <c r="D1141" s="6"/>
      <c r="E1141" s="7"/>
      <c r="F1141" s="24"/>
      <c r="G1141" s="8"/>
      <c r="H1141" s="7"/>
      <c r="I1141" s="7"/>
      <c r="J1141" s="7"/>
      <c r="K1141" s="7"/>
      <c r="L1141" s="25"/>
      <c r="M1141" s="10"/>
      <c r="N1141" s="7"/>
      <c r="O1141" s="7"/>
      <c r="P1141" s="26"/>
      <c r="Q1141" s="3"/>
      <c r="R1141" s="12"/>
      <c r="S1141" s="12"/>
      <c r="T1141" s="12"/>
      <c r="U1141" s="12"/>
      <c r="V1141" s="12"/>
      <c r="W1141" s="12"/>
      <c r="X1141" s="12"/>
      <c r="Y1141" s="12"/>
      <c r="Z1141" s="12"/>
      <c r="AA1141" s="12"/>
      <c r="AB1141" s="12"/>
      <c r="AC1141" s="12"/>
      <c r="AD1141" s="12"/>
      <c r="AE1141" s="12"/>
      <c r="AF1141" s="113">
        <f t="shared" si="380"/>
        <v>44416</v>
      </c>
      <c r="AG1141" s="18">
        <f t="shared" ca="1" si="381"/>
        <v>162580.32750000001</v>
      </c>
      <c r="AH1141" s="18">
        <f t="shared" si="381"/>
        <v>150000</v>
      </c>
      <c r="AI1141" s="6">
        <f t="shared" ca="1" si="381"/>
        <v>1.9000000000000006E-2</v>
      </c>
      <c r="AJ1141" s="19">
        <f t="shared" ca="1" si="381"/>
        <v>7.4690000000000005E-5</v>
      </c>
      <c r="AK1141" s="6">
        <f t="shared" si="381"/>
        <v>1.03</v>
      </c>
      <c r="AL1141" s="113">
        <f t="shared" si="378"/>
        <v>44416</v>
      </c>
      <c r="AM1141" s="19">
        <f t="shared" ca="1" si="382"/>
        <v>1.08386885</v>
      </c>
      <c r="AN1141" s="18">
        <f t="shared" ca="1" si="382"/>
        <v>12580.327499999999</v>
      </c>
      <c r="AO1141" s="12">
        <f t="shared" si="382"/>
        <v>1</v>
      </c>
      <c r="AP1141" s="20">
        <f t="shared" si="382"/>
        <v>1</v>
      </c>
      <c r="AQ1141" s="18">
        <f t="shared" si="382"/>
        <v>150000</v>
      </c>
      <c r="AR1141" s="13" t="str">
        <f t="shared" si="382"/>
        <v>A+J=</v>
      </c>
      <c r="AS1141" s="113">
        <f t="shared" si="382"/>
        <v>44266</v>
      </c>
      <c r="AT1141" s="21"/>
      <c r="AU1141" s="21"/>
      <c r="AV1141" s="45"/>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c r="GI1141" s="21"/>
      <c r="GJ1141" s="21"/>
      <c r="GK1141" s="21"/>
      <c r="GL1141" s="21"/>
      <c r="GM1141" s="21"/>
      <c r="GN1141" s="21"/>
    </row>
    <row r="1142" spans="1:199" x14ac:dyDescent="0.2">
      <c r="A1142" s="109"/>
      <c r="B1142" s="4"/>
      <c r="C1142" s="7"/>
      <c r="D1142" s="6"/>
      <c r="E1142" s="7"/>
      <c r="F1142" s="24"/>
      <c r="G1142" s="8"/>
      <c r="H1142" s="7"/>
      <c r="I1142" s="7"/>
      <c r="J1142" s="7"/>
      <c r="K1142" s="7"/>
      <c r="L1142" s="25"/>
      <c r="M1142" s="10"/>
      <c r="N1142" s="7"/>
      <c r="O1142" s="7"/>
      <c r="P1142" s="26"/>
      <c r="Q1142" s="3"/>
      <c r="R1142" s="12"/>
      <c r="S1142" s="12"/>
      <c r="T1142" s="12"/>
      <c r="U1142" s="12"/>
      <c r="V1142" s="12"/>
      <c r="W1142" s="12"/>
      <c r="X1142" s="12"/>
      <c r="Y1142" s="12"/>
      <c r="Z1142" s="12"/>
      <c r="AA1142" s="12"/>
      <c r="AB1142" s="12"/>
      <c r="AC1142" s="12"/>
      <c r="AD1142" s="12"/>
      <c r="AE1142" s="12"/>
      <c r="AF1142" s="113">
        <f t="shared" si="380"/>
        <v>44417</v>
      </c>
      <c r="AG1142" s="18">
        <f t="shared" ca="1" si="381"/>
        <v>162580.32750000001</v>
      </c>
      <c r="AH1142" s="18">
        <f t="shared" si="381"/>
        <v>150000</v>
      </c>
      <c r="AI1142" s="6">
        <f t="shared" ca="1" si="381"/>
        <v>1.9000000000000006E-2</v>
      </c>
      <c r="AJ1142" s="19">
        <f t="shared" ca="1" si="381"/>
        <v>7.4690000000000005E-5</v>
      </c>
      <c r="AK1142" s="6">
        <f t="shared" si="381"/>
        <v>1.03</v>
      </c>
      <c r="AL1142" s="113">
        <f t="shared" si="378"/>
        <v>44417</v>
      </c>
      <c r="AM1142" s="19">
        <f t="shared" ca="1" si="382"/>
        <v>1.08386885</v>
      </c>
      <c r="AN1142" s="18">
        <f t="shared" ca="1" si="382"/>
        <v>12580.327499999999</v>
      </c>
      <c r="AO1142" s="12">
        <f t="shared" si="382"/>
        <v>1</v>
      </c>
      <c r="AP1142" s="20">
        <f t="shared" si="382"/>
        <v>1</v>
      </c>
      <c r="AQ1142" s="18">
        <f t="shared" si="382"/>
        <v>150000</v>
      </c>
      <c r="AR1142" s="13" t="str">
        <f t="shared" si="382"/>
        <v>A+J=</v>
      </c>
      <c r="AS1142" s="113">
        <f t="shared" si="382"/>
        <v>44266</v>
      </c>
      <c r="AT1142" s="21"/>
      <c r="AU1142" s="21"/>
      <c r="AV1142" s="45"/>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c r="GI1142" s="21"/>
      <c r="GJ1142" s="21"/>
      <c r="GK1142" s="21"/>
      <c r="GL1142" s="21"/>
      <c r="GM1142" s="21"/>
      <c r="GN1142" s="21"/>
    </row>
    <row r="1143" spans="1:199" x14ac:dyDescent="0.2">
      <c r="A1143" s="109"/>
      <c r="B1143" s="4"/>
      <c r="C1143" s="7"/>
      <c r="D1143" s="6"/>
      <c r="E1143" s="7"/>
      <c r="F1143" s="24"/>
      <c r="G1143" s="8"/>
      <c r="H1143" s="7"/>
      <c r="I1143" s="7"/>
      <c r="J1143" s="7"/>
      <c r="K1143" s="7"/>
      <c r="L1143" s="25"/>
      <c r="M1143" s="10"/>
      <c r="N1143" s="7"/>
      <c r="O1143" s="7"/>
      <c r="P1143" s="26"/>
      <c r="Q1143" s="3"/>
      <c r="R1143" s="12"/>
      <c r="S1143" s="12"/>
      <c r="T1143" s="12"/>
      <c r="U1143" s="12"/>
      <c r="V1143" s="12"/>
      <c r="W1143" s="12"/>
      <c r="X1143" s="12"/>
      <c r="Y1143" s="12"/>
      <c r="Z1143" s="12"/>
      <c r="AA1143" s="12"/>
      <c r="AB1143" s="12"/>
      <c r="AC1143" s="12"/>
      <c r="AD1143" s="12"/>
      <c r="AE1143" s="12"/>
      <c r="AF1143" s="113">
        <f t="shared" si="380"/>
        <v>44418</v>
      </c>
      <c r="AG1143" s="18">
        <f t="shared" ca="1" si="381"/>
        <v>162580.32750000001</v>
      </c>
      <c r="AH1143" s="18">
        <f t="shared" si="381"/>
        <v>150000</v>
      </c>
      <c r="AI1143" s="6">
        <f t="shared" ca="1" si="381"/>
        <v>1.9000000000000006E-2</v>
      </c>
      <c r="AJ1143" s="19">
        <f t="shared" ca="1" si="381"/>
        <v>7.4690000000000005E-5</v>
      </c>
      <c r="AK1143" s="6">
        <f t="shared" si="381"/>
        <v>1.03</v>
      </c>
      <c r="AL1143" s="113">
        <f t="shared" si="378"/>
        <v>44418</v>
      </c>
      <c r="AM1143" s="19">
        <f t="shared" ca="1" si="382"/>
        <v>1.08386885</v>
      </c>
      <c r="AN1143" s="18">
        <f t="shared" ca="1" si="382"/>
        <v>12580.327499999999</v>
      </c>
      <c r="AO1143" s="12">
        <f t="shared" si="382"/>
        <v>1</v>
      </c>
      <c r="AP1143" s="20">
        <f t="shared" si="382"/>
        <v>1</v>
      </c>
      <c r="AQ1143" s="18">
        <f t="shared" si="382"/>
        <v>150000</v>
      </c>
      <c r="AR1143" s="13" t="str">
        <f t="shared" si="382"/>
        <v>A+J=</v>
      </c>
      <c r="AS1143" s="113">
        <f t="shared" si="382"/>
        <v>44266</v>
      </c>
      <c r="AT1143" s="21"/>
      <c r="AU1143" s="21"/>
      <c r="AV1143" s="45"/>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c r="GI1143" s="21"/>
      <c r="GJ1143" s="21"/>
      <c r="GK1143" s="21"/>
      <c r="GL1143" s="21"/>
      <c r="GM1143" s="21"/>
      <c r="GN1143" s="21"/>
    </row>
    <row r="1144" spans="1:199" x14ac:dyDescent="0.2">
      <c r="A1144" s="109"/>
      <c r="B1144" s="4"/>
      <c r="C1144" s="7"/>
      <c r="D1144" s="6"/>
      <c r="E1144" s="7"/>
      <c r="F1144" s="24"/>
      <c r="G1144" s="8"/>
      <c r="H1144" s="7"/>
      <c r="I1144" s="7"/>
      <c r="J1144" s="7"/>
      <c r="K1144" s="7"/>
      <c r="L1144" s="25"/>
      <c r="M1144" s="10"/>
      <c r="N1144" s="7"/>
      <c r="O1144" s="7"/>
      <c r="P1144" s="26"/>
      <c r="Q1144" s="3"/>
      <c r="R1144" s="12"/>
      <c r="S1144" s="12"/>
      <c r="T1144" s="12"/>
      <c r="U1144" s="12"/>
      <c r="V1144" s="12"/>
      <c r="W1144" s="12"/>
      <c r="X1144" s="12"/>
      <c r="Y1144" s="12"/>
      <c r="Z1144" s="12"/>
      <c r="AA1144" s="12"/>
      <c r="AB1144" s="12"/>
      <c r="AC1144" s="12"/>
      <c r="AD1144" s="12"/>
      <c r="AE1144" s="12"/>
      <c r="AF1144" s="113">
        <f t="shared" si="380"/>
        <v>44419</v>
      </c>
      <c r="AG1144" s="18">
        <f t="shared" ca="1" si="381"/>
        <v>162580.32750000001</v>
      </c>
      <c r="AH1144" s="18">
        <f t="shared" si="381"/>
        <v>150000</v>
      </c>
      <c r="AI1144" s="6">
        <f t="shared" ca="1" si="381"/>
        <v>1.9000000000000006E-2</v>
      </c>
      <c r="AJ1144" s="19">
        <f t="shared" ca="1" si="381"/>
        <v>7.4690000000000005E-5</v>
      </c>
      <c r="AK1144" s="6">
        <f t="shared" si="381"/>
        <v>1.03</v>
      </c>
      <c r="AL1144" s="113">
        <f t="shared" si="378"/>
        <v>44419</v>
      </c>
      <c r="AM1144" s="19">
        <f t="shared" ca="1" si="382"/>
        <v>1.08386885</v>
      </c>
      <c r="AN1144" s="18">
        <f t="shared" ca="1" si="382"/>
        <v>12580.327499999999</v>
      </c>
      <c r="AO1144" s="12">
        <f t="shared" si="382"/>
        <v>1</v>
      </c>
      <c r="AP1144" s="20">
        <f t="shared" si="382"/>
        <v>1</v>
      </c>
      <c r="AQ1144" s="18">
        <f t="shared" si="382"/>
        <v>150000</v>
      </c>
      <c r="AR1144" s="13" t="str">
        <f t="shared" si="382"/>
        <v>A+J=</v>
      </c>
      <c r="AS1144" s="113">
        <f t="shared" si="382"/>
        <v>44266</v>
      </c>
      <c r="AT1144" s="21"/>
      <c r="AU1144" s="21"/>
      <c r="AV1144" s="45"/>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c r="GI1144" s="21"/>
      <c r="GJ1144" s="21"/>
      <c r="GK1144" s="21"/>
      <c r="GL1144" s="21"/>
      <c r="GM1144" s="21"/>
      <c r="GN1144" s="21"/>
    </row>
    <row r="1145" spans="1:199" x14ac:dyDescent="0.2">
      <c r="A1145" s="109"/>
      <c r="B1145" s="4"/>
      <c r="C1145" s="7"/>
      <c r="D1145" s="6"/>
      <c r="E1145" s="7"/>
      <c r="F1145" s="24"/>
      <c r="G1145" s="8"/>
      <c r="H1145" s="7"/>
      <c r="I1145" s="7"/>
      <c r="J1145" s="7"/>
      <c r="K1145" s="7"/>
      <c r="L1145" s="25"/>
      <c r="M1145" s="10"/>
      <c r="N1145" s="7"/>
      <c r="O1145" s="7"/>
      <c r="P1145" s="26"/>
      <c r="Q1145" s="3"/>
      <c r="R1145" s="12"/>
      <c r="S1145" s="12"/>
      <c r="T1145" s="12"/>
      <c r="U1145" s="12"/>
      <c r="V1145" s="12"/>
      <c r="W1145" s="12"/>
      <c r="X1145" s="12"/>
      <c r="Y1145" s="12"/>
      <c r="Z1145" s="12"/>
      <c r="AA1145" s="12"/>
      <c r="AB1145" s="12"/>
      <c r="AC1145" s="12"/>
      <c r="AD1145" s="12"/>
      <c r="AE1145" s="12"/>
      <c r="AF1145" s="113">
        <f t="shared" si="380"/>
        <v>44420</v>
      </c>
      <c r="AG1145" s="18">
        <f t="shared" ca="1" si="381"/>
        <v>162580.32750000001</v>
      </c>
      <c r="AH1145" s="18">
        <f t="shared" si="381"/>
        <v>150000</v>
      </c>
      <c r="AI1145" s="6">
        <f t="shared" ca="1" si="381"/>
        <v>1.9000000000000006E-2</v>
      </c>
      <c r="AJ1145" s="19">
        <f t="shared" ca="1" si="381"/>
        <v>7.4690000000000005E-5</v>
      </c>
      <c r="AK1145" s="6">
        <f t="shared" si="381"/>
        <v>1.03</v>
      </c>
      <c r="AL1145" s="113">
        <f t="shared" si="378"/>
        <v>44420</v>
      </c>
      <c r="AM1145" s="19">
        <f t="shared" ca="1" si="382"/>
        <v>1.08386885</v>
      </c>
      <c r="AN1145" s="18">
        <f t="shared" ca="1" si="382"/>
        <v>12580.327499999999</v>
      </c>
      <c r="AO1145" s="12">
        <f t="shared" si="382"/>
        <v>1</v>
      </c>
      <c r="AP1145" s="20">
        <f t="shared" si="382"/>
        <v>1</v>
      </c>
      <c r="AQ1145" s="18">
        <f t="shared" si="382"/>
        <v>150000</v>
      </c>
      <c r="AR1145" s="13" t="str">
        <f t="shared" si="382"/>
        <v>A+J=</v>
      </c>
      <c r="AS1145" s="113">
        <f t="shared" si="382"/>
        <v>44266</v>
      </c>
      <c r="AT1145" s="21"/>
      <c r="AU1145" s="21"/>
      <c r="AV1145" s="45"/>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c r="GI1145" s="21"/>
      <c r="GJ1145" s="21"/>
      <c r="GK1145" s="21"/>
      <c r="GL1145" s="21"/>
      <c r="GM1145" s="21"/>
      <c r="GN1145" s="21"/>
    </row>
    <row r="1146" spans="1:199" x14ac:dyDescent="0.2">
      <c r="A1146" s="109"/>
      <c r="B1146" s="4"/>
      <c r="C1146" s="7"/>
      <c r="D1146" s="6"/>
      <c r="E1146" s="7"/>
      <c r="F1146" s="24"/>
      <c r="G1146" s="8"/>
      <c r="H1146" s="7"/>
      <c r="I1146" s="7"/>
      <c r="J1146" s="7"/>
      <c r="K1146" s="7"/>
      <c r="L1146" s="25"/>
      <c r="M1146" s="10"/>
      <c r="N1146" s="7"/>
      <c r="O1146" s="7"/>
      <c r="P1146" s="26"/>
      <c r="Q1146" s="3"/>
      <c r="R1146" s="12"/>
      <c r="S1146" s="12"/>
      <c r="T1146" s="12"/>
      <c r="U1146" s="12"/>
      <c r="V1146" s="12"/>
      <c r="W1146" s="12"/>
      <c r="X1146" s="12"/>
      <c r="Y1146" s="12"/>
      <c r="Z1146" s="12"/>
      <c r="AA1146" s="12"/>
      <c r="AB1146" s="12"/>
      <c r="AC1146" s="12"/>
      <c r="AD1146" s="12"/>
      <c r="AE1146" s="12"/>
      <c r="AF1146" s="113">
        <f t="shared" si="380"/>
        <v>44421</v>
      </c>
      <c r="AG1146" s="18">
        <f t="shared" ca="1" si="381"/>
        <v>162580.32750000001</v>
      </c>
      <c r="AH1146" s="18">
        <f t="shared" si="381"/>
        <v>150000</v>
      </c>
      <c r="AI1146" s="6">
        <f t="shared" ca="1" si="381"/>
        <v>1.9000000000000006E-2</v>
      </c>
      <c r="AJ1146" s="19">
        <f t="shared" ca="1" si="381"/>
        <v>7.4690000000000005E-5</v>
      </c>
      <c r="AK1146" s="6">
        <f t="shared" si="381"/>
        <v>1.03</v>
      </c>
      <c r="AL1146" s="113">
        <f t="shared" si="378"/>
        <v>44421</v>
      </c>
      <c r="AM1146" s="19">
        <f t="shared" ca="1" si="382"/>
        <v>1.08386885</v>
      </c>
      <c r="AN1146" s="18">
        <f t="shared" ca="1" si="382"/>
        <v>12580.327499999999</v>
      </c>
      <c r="AO1146" s="12">
        <f t="shared" si="382"/>
        <v>1</v>
      </c>
      <c r="AP1146" s="20">
        <f t="shared" si="382"/>
        <v>1</v>
      </c>
      <c r="AQ1146" s="18">
        <f t="shared" si="382"/>
        <v>150000</v>
      </c>
      <c r="AR1146" s="13" t="str">
        <f t="shared" si="382"/>
        <v>A+J=</v>
      </c>
      <c r="AS1146" s="113">
        <f t="shared" si="382"/>
        <v>44266</v>
      </c>
      <c r="AT1146" s="21"/>
      <c r="AU1146" s="21"/>
      <c r="AV1146" s="45"/>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c r="GI1146" s="21"/>
      <c r="GJ1146" s="21"/>
      <c r="GK1146" s="21"/>
      <c r="GL1146" s="21"/>
      <c r="GM1146" s="21"/>
      <c r="GN1146" s="21"/>
    </row>
    <row r="1147" spans="1:199" x14ac:dyDescent="0.2">
      <c r="A1147" s="109"/>
      <c r="B1147" s="4"/>
      <c r="C1147" s="7"/>
      <c r="D1147" s="6"/>
      <c r="E1147" s="7"/>
      <c r="F1147" s="24"/>
      <c r="G1147" s="8"/>
      <c r="H1147" s="7"/>
      <c r="I1147" s="7"/>
      <c r="J1147" s="7"/>
      <c r="K1147" s="7"/>
      <c r="L1147" s="25"/>
      <c r="M1147" s="10"/>
      <c r="N1147" s="7"/>
      <c r="O1147" s="7"/>
      <c r="P1147" s="26"/>
      <c r="Q1147" s="3"/>
      <c r="R1147" s="12"/>
      <c r="S1147" s="12"/>
      <c r="T1147" s="12"/>
      <c r="U1147" s="12"/>
      <c r="V1147" s="12"/>
      <c r="W1147" s="12"/>
      <c r="X1147" s="12"/>
      <c r="Y1147" s="12"/>
      <c r="Z1147" s="12"/>
      <c r="AA1147" s="12"/>
      <c r="AB1147" s="12"/>
      <c r="AC1147" s="12"/>
      <c r="AD1147" s="12"/>
      <c r="AE1147" s="12"/>
      <c r="AF1147" s="113">
        <f t="shared" si="380"/>
        <v>44422</v>
      </c>
      <c r="AG1147" s="18">
        <f t="shared" ca="1" si="381"/>
        <v>162580.32750000001</v>
      </c>
      <c r="AH1147" s="18">
        <f t="shared" si="381"/>
        <v>150000</v>
      </c>
      <c r="AI1147" s="6">
        <f t="shared" ca="1" si="381"/>
        <v>1.9000000000000006E-2</v>
      </c>
      <c r="AJ1147" s="19">
        <f t="shared" ca="1" si="381"/>
        <v>7.4690000000000005E-5</v>
      </c>
      <c r="AK1147" s="6">
        <f t="shared" si="381"/>
        <v>1.03</v>
      </c>
      <c r="AL1147" s="113">
        <f t="shared" si="378"/>
        <v>44422</v>
      </c>
      <c r="AM1147" s="19">
        <f t="shared" ca="1" si="382"/>
        <v>1.08386885</v>
      </c>
      <c r="AN1147" s="18">
        <f t="shared" ca="1" si="382"/>
        <v>12580.327499999999</v>
      </c>
      <c r="AO1147" s="12">
        <f t="shared" si="382"/>
        <v>1</v>
      </c>
      <c r="AP1147" s="20">
        <f t="shared" si="382"/>
        <v>1</v>
      </c>
      <c r="AQ1147" s="18">
        <f t="shared" si="382"/>
        <v>150000</v>
      </c>
      <c r="AR1147" s="13" t="str">
        <f t="shared" si="382"/>
        <v>A+J=</v>
      </c>
      <c r="AS1147" s="113">
        <f t="shared" si="382"/>
        <v>44266</v>
      </c>
      <c r="AT1147" s="21"/>
      <c r="AU1147" s="21"/>
      <c r="AV1147" s="45"/>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c r="GI1147" s="21"/>
      <c r="GJ1147" s="21"/>
      <c r="GK1147" s="21"/>
      <c r="GL1147" s="21"/>
      <c r="GM1147" s="21"/>
      <c r="GN1147" s="21"/>
    </row>
    <row r="1148" spans="1:199" x14ac:dyDescent="0.2">
      <c r="A1148" s="109"/>
      <c r="B1148" s="4"/>
      <c r="C1148" s="7"/>
      <c r="D1148" s="6"/>
      <c r="E1148" s="7"/>
      <c r="F1148" s="24"/>
      <c r="G1148" s="8"/>
      <c r="H1148" s="7"/>
      <c r="I1148" s="7"/>
      <c r="J1148" s="7"/>
      <c r="K1148" s="7"/>
      <c r="L1148" s="25"/>
      <c r="M1148" s="10"/>
      <c r="N1148" s="7"/>
      <c r="O1148" s="7"/>
      <c r="P1148" s="26"/>
      <c r="Q1148" s="3"/>
      <c r="R1148" s="12"/>
      <c r="S1148" s="12"/>
      <c r="T1148" s="12"/>
      <c r="U1148" s="12"/>
      <c r="V1148" s="12"/>
      <c r="W1148" s="12"/>
      <c r="X1148" s="12"/>
      <c r="Y1148" s="12"/>
      <c r="Z1148" s="12"/>
      <c r="AA1148" s="12"/>
      <c r="AB1148" s="12"/>
      <c r="AC1148" s="12"/>
      <c r="AD1148" s="12"/>
      <c r="AE1148" s="12"/>
      <c r="AF1148" s="113">
        <f t="shared" si="380"/>
        <v>44423</v>
      </c>
      <c r="AG1148" s="18">
        <f t="shared" ca="1" si="381"/>
        <v>162580.32750000001</v>
      </c>
      <c r="AH1148" s="18">
        <f t="shared" si="381"/>
        <v>150000</v>
      </c>
      <c r="AI1148" s="6">
        <f t="shared" ca="1" si="381"/>
        <v>1.9000000000000006E-2</v>
      </c>
      <c r="AJ1148" s="19">
        <f t="shared" ca="1" si="381"/>
        <v>7.4690000000000005E-5</v>
      </c>
      <c r="AK1148" s="6">
        <f t="shared" si="381"/>
        <v>1.03</v>
      </c>
      <c r="AL1148" s="113">
        <f t="shared" si="378"/>
        <v>44423</v>
      </c>
      <c r="AM1148" s="19">
        <f t="shared" ca="1" si="382"/>
        <v>1.08386885</v>
      </c>
      <c r="AN1148" s="18">
        <f t="shared" ca="1" si="382"/>
        <v>12580.327499999999</v>
      </c>
      <c r="AO1148" s="12">
        <f t="shared" si="382"/>
        <v>1</v>
      </c>
      <c r="AP1148" s="20">
        <f t="shared" si="382"/>
        <v>1</v>
      </c>
      <c r="AQ1148" s="18">
        <f t="shared" si="382"/>
        <v>150000</v>
      </c>
      <c r="AR1148" s="13" t="str">
        <f t="shared" si="382"/>
        <v>A+J=</v>
      </c>
      <c r="AS1148" s="113">
        <f t="shared" si="382"/>
        <v>44266</v>
      </c>
      <c r="AT1148" s="21"/>
      <c r="AU1148" s="21"/>
      <c r="AV1148" s="45"/>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c r="GI1148" s="21"/>
      <c r="GJ1148" s="21"/>
      <c r="GK1148" s="21"/>
      <c r="GL1148" s="21"/>
      <c r="GM1148" s="21"/>
      <c r="GN1148" s="21"/>
    </row>
    <row r="1149" spans="1:199" x14ac:dyDescent="0.2">
      <c r="A1149" s="109"/>
      <c r="B1149" s="4"/>
      <c r="C1149" s="7"/>
      <c r="D1149" s="6"/>
      <c r="E1149" s="7"/>
      <c r="F1149" s="24"/>
      <c r="G1149" s="8"/>
      <c r="H1149" s="7"/>
      <c r="I1149" s="7"/>
      <c r="J1149" s="7"/>
      <c r="K1149" s="7"/>
      <c r="L1149" s="25"/>
      <c r="M1149" s="10"/>
      <c r="N1149" s="7"/>
      <c r="O1149" s="7"/>
      <c r="P1149" s="26"/>
      <c r="Q1149" s="3"/>
      <c r="R1149" s="12"/>
      <c r="S1149" s="12"/>
      <c r="T1149" s="12"/>
      <c r="U1149" s="12"/>
      <c r="V1149" s="12"/>
      <c r="W1149" s="12"/>
      <c r="X1149" s="12"/>
      <c r="Y1149" s="12"/>
      <c r="Z1149" s="12"/>
      <c r="AA1149" s="12"/>
      <c r="AB1149" s="12"/>
      <c r="AC1149" s="12"/>
      <c r="AD1149" s="12"/>
      <c r="AE1149" s="12"/>
      <c r="AF1149" s="113">
        <f t="shared" si="380"/>
        <v>44424</v>
      </c>
      <c r="AG1149" s="18">
        <f t="shared" ca="1" si="381"/>
        <v>162580.32750000001</v>
      </c>
      <c r="AH1149" s="18">
        <f t="shared" si="381"/>
        <v>150000</v>
      </c>
      <c r="AI1149" s="6">
        <f t="shared" ca="1" si="381"/>
        <v>1.9000000000000006E-2</v>
      </c>
      <c r="AJ1149" s="19">
        <f t="shared" ca="1" si="381"/>
        <v>7.4690000000000005E-5</v>
      </c>
      <c r="AK1149" s="6">
        <f t="shared" si="381"/>
        <v>1.03</v>
      </c>
      <c r="AL1149" s="113">
        <f t="shared" si="378"/>
        <v>44424</v>
      </c>
      <c r="AM1149" s="19">
        <f t="shared" ca="1" si="382"/>
        <v>1.08386885</v>
      </c>
      <c r="AN1149" s="18">
        <f t="shared" ca="1" si="382"/>
        <v>12580.327499999999</v>
      </c>
      <c r="AO1149" s="12">
        <f t="shared" si="382"/>
        <v>1</v>
      </c>
      <c r="AP1149" s="20">
        <f t="shared" si="382"/>
        <v>1</v>
      </c>
      <c r="AQ1149" s="18">
        <f t="shared" si="382"/>
        <v>150000</v>
      </c>
      <c r="AR1149" s="13" t="str">
        <f t="shared" si="382"/>
        <v>A+J=</v>
      </c>
      <c r="AS1149" s="113">
        <f t="shared" si="382"/>
        <v>44266</v>
      </c>
      <c r="AT1149" s="21"/>
      <c r="AU1149" s="21"/>
      <c r="AV1149" s="45"/>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c r="GI1149" s="21"/>
      <c r="GJ1149" s="21"/>
      <c r="GK1149" s="21"/>
      <c r="GL1149" s="21"/>
      <c r="GM1149" s="21"/>
      <c r="GN1149" s="21"/>
    </row>
    <row r="1150" spans="1:199" x14ac:dyDescent="0.2">
      <c r="A1150" s="109"/>
      <c r="B1150" s="4"/>
      <c r="C1150" s="7"/>
      <c r="D1150" s="6"/>
      <c r="E1150" s="7"/>
      <c r="F1150" s="24"/>
      <c r="G1150" s="8"/>
      <c r="H1150" s="7"/>
      <c r="I1150" s="7"/>
      <c r="J1150" s="7"/>
      <c r="K1150" s="7"/>
      <c r="L1150" s="25"/>
      <c r="M1150" s="10"/>
      <c r="N1150" s="7"/>
      <c r="O1150" s="7"/>
      <c r="P1150" s="26"/>
      <c r="Q1150" s="3"/>
      <c r="R1150" s="12"/>
      <c r="S1150" s="12"/>
      <c r="T1150" s="12"/>
      <c r="U1150" s="12"/>
      <c r="V1150" s="12"/>
      <c r="W1150" s="12"/>
      <c r="X1150" s="12"/>
      <c r="Y1150" s="12"/>
      <c r="Z1150" s="12"/>
      <c r="AA1150" s="12"/>
      <c r="AB1150" s="12"/>
      <c r="AC1150" s="12"/>
      <c r="AD1150" s="12"/>
      <c r="AE1150" s="12"/>
      <c r="AF1150" s="113"/>
      <c r="AG1150" s="18"/>
      <c r="AH1150" s="18"/>
      <c r="AI1150" s="6"/>
      <c r="AJ1150" s="19"/>
      <c r="AK1150" s="6"/>
      <c r="AL1150" s="113"/>
      <c r="AM1150" s="19"/>
      <c r="AN1150" s="18"/>
      <c r="AO1150" s="12"/>
      <c r="AP1150" s="20"/>
      <c r="AQ1150" s="18"/>
      <c r="AR1150" s="13"/>
      <c r="AS1150" s="113"/>
      <c r="AT1150" s="21"/>
      <c r="AU1150" s="21"/>
      <c r="AV1150" s="45"/>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c r="GI1150" s="21"/>
      <c r="GJ1150" s="21"/>
      <c r="GK1150" s="21"/>
      <c r="GL1150" s="21"/>
      <c r="GM1150" s="21"/>
      <c r="GN1150" s="21"/>
    </row>
    <row r="1151" spans="1:199" x14ac:dyDescent="0.2">
      <c r="A1151" s="109"/>
      <c r="B1151" s="4"/>
      <c r="C1151" s="7"/>
      <c r="D1151" s="6"/>
      <c r="E1151" s="7"/>
      <c r="F1151" s="24"/>
      <c r="G1151" s="8"/>
      <c r="H1151" s="7"/>
      <c r="I1151" s="7"/>
      <c r="J1151" s="7"/>
      <c r="K1151" s="7"/>
      <c r="L1151" s="25"/>
      <c r="M1151" s="10"/>
      <c r="N1151" s="7"/>
      <c r="O1151" s="7"/>
      <c r="P1151" s="26"/>
      <c r="Q1151" s="3"/>
      <c r="R1151" s="12"/>
      <c r="S1151" s="12"/>
      <c r="T1151" s="12"/>
      <c r="U1151" s="12"/>
      <c r="V1151" s="12"/>
      <c r="W1151" s="12"/>
      <c r="X1151" s="12"/>
      <c r="Y1151" s="12"/>
      <c r="Z1151" s="12"/>
      <c r="AA1151" s="12"/>
      <c r="AB1151" s="12"/>
      <c r="AC1151" s="12"/>
      <c r="AD1151" s="12"/>
      <c r="AE1151" s="12"/>
      <c r="AF1151" s="113" t="str">
        <f t="shared" ref="AF1151:AS1151" si="383">$B$6</f>
        <v>LF001900255</v>
      </c>
      <c r="AG1151" s="12" t="str">
        <f t="shared" si="383"/>
        <v>LF001900255</v>
      </c>
      <c r="AH1151" s="12" t="str">
        <f t="shared" si="383"/>
        <v>LF001900255</v>
      </c>
      <c r="AI1151" s="12" t="str">
        <f t="shared" si="383"/>
        <v>LF001900255</v>
      </c>
      <c r="AJ1151" s="12" t="str">
        <f t="shared" si="383"/>
        <v>LF001900255</v>
      </c>
      <c r="AK1151" s="6" t="str">
        <f t="shared" si="383"/>
        <v>LF001900255</v>
      </c>
      <c r="AL1151" s="113" t="str">
        <f t="shared" si="383"/>
        <v>LF001900255</v>
      </c>
      <c r="AM1151" s="12" t="str">
        <f t="shared" si="383"/>
        <v>LF001900255</v>
      </c>
      <c r="AN1151" s="12" t="str">
        <f t="shared" si="383"/>
        <v>LF001900255</v>
      </c>
      <c r="AO1151" s="12" t="str">
        <f t="shared" si="383"/>
        <v>LF001900255</v>
      </c>
      <c r="AP1151" s="20" t="str">
        <f t="shared" si="383"/>
        <v>LF001900255</v>
      </c>
      <c r="AQ1151" s="12" t="str">
        <f t="shared" si="383"/>
        <v>LF001900255</v>
      </c>
      <c r="AR1151" s="13" t="str">
        <f t="shared" si="383"/>
        <v>LF001900255</v>
      </c>
      <c r="AS1151" s="113" t="str">
        <f t="shared" si="383"/>
        <v>LF001900255</v>
      </c>
      <c r="AT1151" s="21"/>
      <c r="AU1151" s="21"/>
      <c r="AV1151" s="45"/>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c r="GI1151" s="21"/>
      <c r="GJ1151" s="21"/>
      <c r="GK1151" s="21"/>
      <c r="GL1151" s="21"/>
      <c r="GM1151" s="21"/>
      <c r="GN1151" s="21"/>
    </row>
    <row r="1152" spans="1:199" x14ac:dyDescent="0.2">
      <c r="A1152" s="109"/>
      <c r="B1152" s="4"/>
      <c r="C1152" s="7"/>
      <c r="D1152" s="6"/>
      <c r="E1152" s="7"/>
      <c r="F1152" s="24"/>
      <c r="G1152" s="8"/>
      <c r="H1152" s="7"/>
      <c r="I1152" s="7"/>
      <c r="J1152" s="7"/>
      <c r="K1152" s="7"/>
      <c r="L1152" s="25"/>
      <c r="M1152" s="10"/>
      <c r="N1152" s="7"/>
      <c r="O1152" s="7"/>
      <c r="P1152" s="26"/>
      <c r="Q1152" s="3"/>
      <c r="R1152" s="12"/>
      <c r="S1152" s="12"/>
      <c r="T1152" s="12"/>
      <c r="U1152" s="12"/>
      <c r="V1152" s="12"/>
      <c r="W1152" s="12"/>
      <c r="X1152" s="12"/>
      <c r="Y1152" s="12"/>
      <c r="Z1152" s="12"/>
      <c r="AA1152" s="12"/>
      <c r="AB1152" s="12"/>
      <c r="AC1152" s="12"/>
      <c r="AD1152" s="12"/>
      <c r="AE1152" s="12"/>
      <c r="AF1152" s="65" t="s">
        <v>14</v>
      </c>
      <c r="AG1152" s="4" t="s">
        <v>7</v>
      </c>
      <c r="AH1152" s="4" t="s">
        <v>8</v>
      </c>
      <c r="AI1152" s="41" t="s">
        <v>9</v>
      </c>
      <c r="AJ1152" s="42" t="s">
        <v>9</v>
      </c>
      <c r="AK1152" s="41" t="s">
        <v>9</v>
      </c>
      <c r="AL1152" s="115" t="s">
        <v>14</v>
      </c>
      <c r="AM1152" s="42" t="s">
        <v>9</v>
      </c>
      <c r="AN1152" s="4" t="s">
        <v>10</v>
      </c>
      <c r="AO1152" s="9" t="s">
        <v>11</v>
      </c>
      <c r="AP1152" s="43" t="s">
        <v>12</v>
      </c>
      <c r="AQ1152" s="4" t="s">
        <v>12</v>
      </c>
      <c r="AR1152" s="44" t="s">
        <v>13</v>
      </c>
      <c r="AS1152" s="65" t="s">
        <v>13</v>
      </c>
      <c r="AT1152" s="21"/>
      <c r="AU1152" s="21"/>
      <c r="AV1152" s="45"/>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c r="GI1152" s="21"/>
      <c r="GJ1152" s="21"/>
      <c r="GK1152" s="21"/>
      <c r="GL1152" s="21"/>
      <c r="GM1152" s="21"/>
      <c r="GN1152" s="21"/>
    </row>
    <row r="1153" spans="1:199" x14ac:dyDescent="0.2">
      <c r="A1153" s="109"/>
      <c r="B1153" s="4"/>
      <c r="C1153" s="7"/>
      <c r="D1153" s="6"/>
      <c r="E1153" s="7"/>
      <c r="F1153" s="24"/>
      <c r="G1153" s="8"/>
      <c r="H1153" s="7"/>
      <c r="I1153" s="7"/>
      <c r="J1153" s="7"/>
      <c r="K1153" s="7"/>
      <c r="L1153" s="25"/>
      <c r="M1153" s="10"/>
      <c r="N1153" s="7"/>
      <c r="O1153" s="7"/>
      <c r="P1153" s="26"/>
      <c r="Q1153" s="3"/>
      <c r="R1153" s="12"/>
      <c r="S1153" s="12"/>
      <c r="T1153" s="12"/>
      <c r="U1153" s="12"/>
      <c r="V1153" s="12"/>
      <c r="W1153" s="12"/>
      <c r="X1153" s="12"/>
      <c r="Y1153" s="12"/>
      <c r="Z1153" s="12"/>
      <c r="AA1153" s="12"/>
      <c r="AB1153" s="12"/>
      <c r="AC1153" s="12"/>
      <c r="AD1153" s="12"/>
      <c r="AE1153" s="12"/>
      <c r="AF1153" s="65" t="s">
        <v>66</v>
      </c>
      <c r="AG1153" s="18" t="str">
        <f>$B$6</f>
        <v>LF001900255</v>
      </c>
      <c r="AH1153" s="4" t="s">
        <v>16</v>
      </c>
      <c r="AI1153" s="24" t="s">
        <v>17</v>
      </c>
      <c r="AJ1153" s="7"/>
      <c r="AK1153" s="24" t="s">
        <v>18</v>
      </c>
      <c r="AL1153" s="65"/>
      <c r="AM1153" s="7"/>
      <c r="AN1153" s="4"/>
      <c r="AO1153" s="9"/>
      <c r="AP1153" s="43"/>
      <c r="AQ1153" s="4"/>
      <c r="AR1153" s="44" t="s">
        <v>21</v>
      </c>
      <c r="AS1153" s="65" t="s">
        <v>21</v>
      </c>
      <c r="AT1153" s="21"/>
      <c r="AU1153" s="21"/>
      <c r="AV1153" s="45"/>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c r="GI1153" s="21"/>
      <c r="GJ1153" s="21"/>
      <c r="GK1153" s="21"/>
      <c r="GL1153" s="21"/>
      <c r="GM1153" s="21"/>
      <c r="GN1153" s="21"/>
    </row>
    <row r="1154" spans="1:199" x14ac:dyDescent="0.2">
      <c r="A1154" s="109"/>
      <c r="B1154" s="4"/>
      <c r="C1154" s="7"/>
      <c r="D1154" s="6"/>
      <c r="E1154" s="7"/>
      <c r="F1154" s="24"/>
      <c r="G1154" s="8"/>
      <c r="H1154" s="7"/>
      <c r="I1154" s="7"/>
      <c r="J1154" s="7"/>
      <c r="K1154" s="7"/>
      <c r="L1154" s="25"/>
      <c r="M1154" s="10"/>
      <c r="N1154" s="7"/>
      <c r="O1154" s="7"/>
      <c r="P1154" s="26"/>
      <c r="Q1154" s="3"/>
      <c r="R1154" s="12"/>
      <c r="S1154" s="12"/>
      <c r="T1154" s="12"/>
      <c r="U1154" s="12"/>
      <c r="V1154" s="12"/>
      <c r="W1154" s="12"/>
      <c r="X1154" s="12"/>
      <c r="Y1154" s="12"/>
      <c r="Z1154" s="12"/>
      <c r="AA1154" s="12"/>
      <c r="AB1154" s="12"/>
      <c r="AC1154" s="12"/>
      <c r="AD1154" s="12"/>
      <c r="AE1154" s="12"/>
      <c r="AF1154" s="65" t="s">
        <v>66</v>
      </c>
      <c r="AG1154" s="18"/>
      <c r="AH1154" s="4"/>
      <c r="AI1154" s="24"/>
      <c r="AJ1154" s="7"/>
      <c r="AK1154" s="24"/>
      <c r="AL1154" s="65"/>
      <c r="AM1154" s="7"/>
      <c r="AN1154" s="4"/>
      <c r="AO1154" s="9"/>
      <c r="AP1154" s="43"/>
      <c r="AQ1154" s="4"/>
      <c r="AR1154" s="44" t="s">
        <v>25</v>
      </c>
      <c r="AS1154" s="65" t="s">
        <v>14</v>
      </c>
      <c r="AT1154" s="21"/>
      <c r="AU1154" s="21"/>
      <c r="AV1154" s="45"/>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c r="GI1154" s="21"/>
      <c r="GJ1154" s="21"/>
      <c r="GK1154" s="21"/>
      <c r="GL1154" s="21"/>
      <c r="GM1154" s="21"/>
      <c r="GN1154" s="21"/>
    </row>
    <row r="1155" spans="1:199" x14ac:dyDescent="0.2">
      <c r="A1155" s="109"/>
      <c r="B1155" s="4"/>
      <c r="C1155" s="7"/>
      <c r="D1155" s="6"/>
      <c r="E1155" s="7"/>
      <c r="F1155" s="24"/>
      <c r="G1155" s="8"/>
      <c r="H1155" s="7"/>
      <c r="I1155" s="7"/>
      <c r="J1155" s="7"/>
      <c r="K1155" s="7"/>
      <c r="L1155" s="25"/>
      <c r="M1155" s="10"/>
      <c r="N1155" s="7"/>
      <c r="O1155" s="7"/>
      <c r="P1155" s="26"/>
      <c r="Q1155" s="3"/>
      <c r="R1155" s="12"/>
      <c r="S1155" s="12"/>
      <c r="T1155" s="12"/>
      <c r="U1155" s="12"/>
      <c r="V1155" s="12"/>
      <c r="W1155" s="12"/>
      <c r="X1155" s="12"/>
      <c r="Y1155" s="12"/>
      <c r="Z1155" s="12"/>
      <c r="AA1155" s="12"/>
      <c r="AB1155" s="12"/>
      <c r="AC1155" s="12"/>
      <c r="AD1155" s="12"/>
      <c r="AE1155" s="12"/>
      <c r="AF1155" s="65"/>
      <c r="AG1155" s="4" t="s">
        <v>27</v>
      </c>
      <c r="AH1155" s="4" t="s">
        <v>27</v>
      </c>
      <c r="AI1155" s="24" t="s">
        <v>28</v>
      </c>
      <c r="AJ1155" s="7" t="s">
        <v>29</v>
      </c>
      <c r="AK1155" s="6" t="s">
        <v>30</v>
      </c>
      <c r="AL1155" s="113"/>
      <c r="AM1155" s="19" t="s">
        <v>33</v>
      </c>
      <c r="AN1155" s="4" t="s">
        <v>27</v>
      </c>
      <c r="AO1155" s="9"/>
      <c r="AP1155" s="43" t="s">
        <v>34</v>
      </c>
      <c r="AQ1155" s="4" t="s">
        <v>27</v>
      </c>
      <c r="AR1155" s="44" t="s">
        <v>35</v>
      </c>
      <c r="AS1155" s="113"/>
      <c r="AT1155" s="21"/>
      <c r="AU1155" s="21"/>
      <c r="AV1155" s="45"/>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c r="GI1155" s="21"/>
      <c r="GJ1155" s="21"/>
      <c r="GK1155" s="21"/>
      <c r="GL1155" s="21"/>
      <c r="GM1155" s="21"/>
      <c r="GN1155" s="21"/>
    </row>
    <row r="1156" spans="1:199" x14ac:dyDescent="0.2">
      <c r="A1156" s="109"/>
      <c r="B1156" s="4"/>
      <c r="C1156" s="7"/>
      <c r="D1156" s="6"/>
      <c r="E1156" s="7"/>
      <c r="F1156" s="24"/>
      <c r="G1156" s="8"/>
      <c r="H1156" s="7"/>
      <c r="I1156" s="7"/>
      <c r="J1156" s="7"/>
      <c r="K1156" s="7"/>
      <c r="L1156" s="25"/>
      <c r="M1156" s="10"/>
      <c r="N1156" s="7"/>
      <c r="O1156" s="7"/>
      <c r="P1156" s="26"/>
      <c r="Q1156" s="3"/>
      <c r="R1156" s="12"/>
      <c r="S1156" s="12"/>
      <c r="T1156" s="12"/>
      <c r="U1156" s="12"/>
      <c r="V1156" s="12"/>
      <c r="W1156" s="12"/>
      <c r="X1156" s="12"/>
      <c r="Y1156" s="12"/>
      <c r="Z1156" s="12"/>
      <c r="AA1156" s="12"/>
      <c r="AB1156" s="12"/>
      <c r="AC1156" s="12"/>
      <c r="AD1156" s="12"/>
      <c r="AE1156" s="12"/>
      <c r="AF1156" s="113"/>
      <c r="AG1156" s="18"/>
      <c r="AH1156" s="18"/>
      <c r="AI1156" s="6"/>
      <c r="AJ1156" s="19"/>
      <c r="AK1156" s="6"/>
      <c r="AL1156" s="113"/>
      <c r="AM1156" s="19"/>
      <c r="AN1156" s="18"/>
      <c r="AO1156" s="12"/>
      <c r="AP1156" s="20"/>
      <c r="AQ1156" s="18"/>
      <c r="AR1156" s="13"/>
      <c r="AS1156" s="116"/>
      <c r="AT1156" s="21"/>
      <c r="AU1156" s="21"/>
      <c r="AV1156" s="45"/>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c r="GI1156" s="21"/>
      <c r="GJ1156" s="21"/>
      <c r="GK1156" s="21"/>
      <c r="GL1156" s="21"/>
      <c r="GM1156" s="21"/>
      <c r="GN1156" s="21"/>
    </row>
    <row r="1157" spans="1:199" x14ac:dyDescent="0.2">
      <c r="A1157" s="109"/>
      <c r="B1157" s="4"/>
      <c r="C1157" s="7"/>
      <c r="D1157" s="6"/>
      <c r="E1157" s="7"/>
      <c r="F1157" s="24"/>
      <c r="G1157" s="8"/>
      <c r="H1157" s="7"/>
      <c r="I1157" s="7"/>
      <c r="J1157" s="7"/>
      <c r="K1157" s="7"/>
      <c r="L1157" s="25"/>
      <c r="M1157" s="10"/>
      <c r="N1157" s="7"/>
      <c r="O1157" s="7"/>
      <c r="P1157" s="26"/>
      <c r="Q1157" s="3"/>
      <c r="R1157" s="12"/>
      <c r="S1157" s="12"/>
      <c r="T1157" s="12"/>
      <c r="U1157" s="12"/>
      <c r="V1157" s="12"/>
      <c r="W1157" s="12"/>
      <c r="X1157" s="12"/>
      <c r="Y1157" s="12"/>
      <c r="Z1157" s="12"/>
      <c r="AA1157" s="12"/>
      <c r="AB1157" s="12"/>
      <c r="AC1157" s="12"/>
      <c r="AD1157" s="12"/>
      <c r="AE1157" s="12"/>
      <c r="AF1157" s="113">
        <f>(AF1149+1)</f>
        <v>44425</v>
      </c>
      <c r="AG1157" s="18">
        <f t="shared" ref="AG1157:AK1172" ca="1" si="384">VLOOKUP($AF1157,$A$10:$Q$3625,(AG$1)+1)</f>
        <v>162580.32750000001</v>
      </c>
      <c r="AH1157" s="18">
        <f t="shared" si="384"/>
        <v>150000</v>
      </c>
      <c r="AI1157" s="6">
        <f t="shared" ca="1" si="384"/>
        <v>1.9000000000000006E-2</v>
      </c>
      <c r="AJ1157" s="19">
        <f t="shared" ca="1" si="384"/>
        <v>7.4690000000000005E-5</v>
      </c>
      <c r="AK1157" s="6">
        <f t="shared" si="384"/>
        <v>1.03</v>
      </c>
      <c r="AL1157" s="113">
        <f t="shared" ref="AL1157:AL1186" si="385">AF1157</f>
        <v>44425</v>
      </c>
      <c r="AM1157" s="19">
        <f t="shared" ref="AM1157:AS1172" ca="1" si="386">VLOOKUP($AF1157,$A$10:$Q$3625,(AM$1)+1)</f>
        <v>1.08386885</v>
      </c>
      <c r="AN1157" s="18">
        <f t="shared" ca="1" si="386"/>
        <v>12580.327499999999</v>
      </c>
      <c r="AO1157" s="12">
        <f t="shared" si="386"/>
        <v>1</v>
      </c>
      <c r="AP1157" s="20">
        <f t="shared" si="386"/>
        <v>1</v>
      </c>
      <c r="AQ1157" s="18">
        <f t="shared" si="386"/>
        <v>150000</v>
      </c>
      <c r="AR1157" s="13" t="str">
        <f t="shared" si="386"/>
        <v>A+J=</v>
      </c>
      <c r="AS1157" s="113">
        <f t="shared" si="386"/>
        <v>44266</v>
      </c>
      <c r="AT1157" s="21"/>
      <c r="AU1157" s="21"/>
      <c r="AV1157" s="45"/>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c r="GI1157" s="21"/>
      <c r="GJ1157" s="21"/>
      <c r="GK1157" s="21"/>
      <c r="GL1157" s="21"/>
      <c r="GM1157" s="21"/>
      <c r="GN1157" s="21"/>
    </row>
    <row r="1158" spans="1:199" x14ac:dyDescent="0.2">
      <c r="A1158" s="109"/>
      <c r="B1158" s="4"/>
      <c r="C1158" s="7"/>
      <c r="D1158" s="6"/>
      <c r="E1158" s="7"/>
      <c r="F1158" s="24"/>
      <c r="G1158" s="8"/>
      <c r="H1158" s="7"/>
      <c r="I1158" s="7"/>
      <c r="J1158" s="7"/>
      <c r="K1158" s="7"/>
      <c r="L1158" s="25"/>
      <c r="M1158" s="10"/>
      <c r="N1158" s="7"/>
      <c r="O1158" s="7"/>
      <c r="P1158" s="26"/>
      <c r="Q1158" s="3"/>
      <c r="R1158" s="12"/>
      <c r="S1158" s="12"/>
      <c r="T1158" s="12"/>
      <c r="U1158" s="12"/>
      <c r="V1158" s="12"/>
      <c r="W1158" s="12"/>
      <c r="X1158" s="12"/>
      <c r="Y1158" s="12"/>
      <c r="Z1158" s="12"/>
      <c r="AA1158" s="12"/>
      <c r="AB1158" s="12"/>
      <c r="AC1158" s="12"/>
      <c r="AD1158" s="12"/>
      <c r="AE1158" s="12"/>
      <c r="AF1158" s="113">
        <f t="shared" ref="AF1158:AF1186" si="387">(AF1157+1)</f>
        <v>44426</v>
      </c>
      <c r="AG1158" s="18">
        <f t="shared" ca="1" si="384"/>
        <v>162580.32750000001</v>
      </c>
      <c r="AH1158" s="18">
        <f t="shared" si="384"/>
        <v>150000</v>
      </c>
      <c r="AI1158" s="6">
        <f t="shared" ca="1" si="384"/>
        <v>1.9000000000000006E-2</v>
      </c>
      <c r="AJ1158" s="19">
        <f t="shared" ca="1" si="384"/>
        <v>7.4690000000000005E-5</v>
      </c>
      <c r="AK1158" s="6">
        <f t="shared" si="384"/>
        <v>1.03</v>
      </c>
      <c r="AL1158" s="113">
        <f t="shared" si="385"/>
        <v>44426</v>
      </c>
      <c r="AM1158" s="19">
        <f t="shared" ca="1" si="386"/>
        <v>1.08386885</v>
      </c>
      <c r="AN1158" s="18">
        <f t="shared" ca="1" si="386"/>
        <v>12580.327499999999</v>
      </c>
      <c r="AO1158" s="12">
        <f t="shared" si="386"/>
        <v>1</v>
      </c>
      <c r="AP1158" s="20">
        <f t="shared" si="386"/>
        <v>1</v>
      </c>
      <c r="AQ1158" s="18">
        <f t="shared" si="386"/>
        <v>150000</v>
      </c>
      <c r="AR1158" s="13" t="str">
        <f t="shared" si="386"/>
        <v>A+J=</v>
      </c>
      <c r="AS1158" s="113">
        <f t="shared" si="386"/>
        <v>44266</v>
      </c>
      <c r="AT1158" s="21"/>
      <c r="AU1158" s="21"/>
      <c r="AV1158" s="45"/>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c r="GI1158" s="21"/>
      <c r="GJ1158" s="21"/>
      <c r="GK1158" s="21"/>
      <c r="GL1158" s="21"/>
      <c r="GM1158" s="21"/>
      <c r="GN1158" s="21"/>
    </row>
    <row r="1159" spans="1:199" x14ac:dyDescent="0.2">
      <c r="A1159" s="109"/>
      <c r="B1159" s="4"/>
      <c r="C1159" s="7"/>
      <c r="D1159" s="6"/>
      <c r="E1159" s="7"/>
      <c r="F1159" s="24"/>
      <c r="G1159" s="8"/>
      <c r="H1159" s="7"/>
      <c r="I1159" s="7"/>
      <c r="J1159" s="7"/>
      <c r="K1159" s="7"/>
      <c r="L1159" s="25"/>
      <c r="M1159" s="10"/>
      <c r="N1159" s="7"/>
      <c r="O1159" s="7"/>
      <c r="P1159" s="26"/>
      <c r="Q1159" s="3"/>
      <c r="R1159" s="12"/>
      <c r="S1159" s="39"/>
      <c r="T1159" s="39"/>
      <c r="U1159" s="39"/>
      <c r="V1159" s="39"/>
      <c r="W1159" s="39"/>
      <c r="X1159" s="39"/>
      <c r="Y1159" s="39"/>
      <c r="Z1159" s="39"/>
      <c r="AA1159" s="39"/>
      <c r="AB1159" s="39"/>
      <c r="AC1159" s="39"/>
      <c r="AD1159" s="39"/>
      <c r="AE1159" s="39"/>
      <c r="AF1159" s="113">
        <f t="shared" si="387"/>
        <v>44427</v>
      </c>
      <c r="AG1159" s="18">
        <f t="shared" ca="1" si="384"/>
        <v>162580.32750000001</v>
      </c>
      <c r="AH1159" s="18">
        <f t="shared" si="384"/>
        <v>150000</v>
      </c>
      <c r="AI1159" s="6">
        <f t="shared" ca="1" si="384"/>
        <v>1.9000000000000006E-2</v>
      </c>
      <c r="AJ1159" s="19">
        <f t="shared" ca="1" si="384"/>
        <v>7.4690000000000005E-5</v>
      </c>
      <c r="AK1159" s="6">
        <f t="shared" si="384"/>
        <v>1.03</v>
      </c>
      <c r="AL1159" s="113">
        <f t="shared" si="385"/>
        <v>44427</v>
      </c>
      <c r="AM1159" s="19">
        <f t="shared" ca="1" si="386"/>
        <v>1.08386885</v>
      </c>
      <c r="AN1159" s="18">
        <f t="shared" ca="1" si="386"/>
        <v>12580.327499999999</v>
      </c>
      <c r="AO1159" s="12">
        <f t="shared" si="386"/>
        <v>1</v>
      </c>
      <c r="AP1159" s="20">
        <f t="shared" si="386"/>
        <v>1</v>
      </c>
      <c r="AQ1159" s="18">
        <f t="shared" si="386"/>
        <v>150000</v>
      </c>
      <c r="AR1159" s="13" t="str">
        <f t="shared" si="386"/>
        <v>A+J=</v>
      </c>
      <c r="AS1159" s="113">
        <f t="shared" si="386"/>
        <v>44266</v>
      </c>
      <c r="AT1159" s="40"/>
      <c r="AU1159" s="40"/>
      <c r="AV1159" s="46"/>
      <c r="AW1159" s="40"/>
      <c r="AX1159" s="40"/>
      <c r="AY1159" s="40"/>
      <c r="AZ1159" s="40"/>
      <c r="BA1159" s="40"/>
      <c r="BB1159" s="40"/>
      <c r="BC1159" s="40"/>
      <c r="BD1159" s="40"/>
      <c r="BE1159" s="40"/>
      <c r="BF1159" s="40"/>
      <c r="BG1159" s="40"/>
      <c r="BH1159" s="40"/>
      <c r="BI1159" s="40"/>
      <c r="BJ1159" s="40"/>
      <c r="BK1159" s="40"/>
      <c r="BL1159" s="40"/>
      <c r="BM1159" s="40"/>
      <c r="BN1159" s="40"/>
      <c r="BO1159" s="40"/>
      <c r="BP1159" s="40"/>
      <c r="BQ1159" s="40"/>
      <c r="BR1159" s="40"/>
      <c r="BS1159" s="40"/>
      <c r="BT1159" s="40"/>
      <c r="BU1159" s="40"/>
      <c r="BV1159" s="40"/>
      <c r="BW1159" s="40"/>
      <c r="BX1159" s="40"/>
      <c r="BY1159" s="40"/>
      <c r="BZ1159" s="40"/>
      <c r="CA1159" s="40"/>
      <c r="CB1159" s="40"/>
      <c r="CC1159" s="40"/>
      <c r="CD1159" s="40"/>
      <c r="CE1159" s="40"/>
      <c r="CF1159" s="40"/>
      <c r="CG1159" s="40"/>
      <c r="CH1159" s="40"/>
      <c r="CI1159" s="40"/>
      <c r="CJ1159" s="40"/>
      <c r="CK1159" s="40"/>
      <c r="CL1159" s="40"/>
      <c r="CM1159" s="40"/>
      <c r="CN1159" s="40"/>
      <c r="CO1159" s="40"/>
      <c r="CP1159" s="40"/>
      <c r="CQ1159" s="40"/>
      <c r="CR1159" s="40"/>
      <c r="CS1159" s="40"/>
      <c r="CT1159" s="40"/>
      <c r="CU1159" s="40"/>
      <c r="CV1159" s="40"/>
      <c r="CW1159" s="40"/>
      <c r="CX1159" s="40"/>
      <c r="CY1159" s="40"/>
      <c r="CZ1159" s="40"/>
      <c r="DA1159" s="40"/>
      <c r="DB1159" s="40"/>
      <c r="DC1159" s="40"/>
      <c r="DD1159" s="40"/>
      <c r="DE1159" s="40"/>
      <c r="DF1159" s="40"/>
      <c r="DG1159" s="40"/>
      <c r="DH1159" s="40"/>
      <c r="DI1159" s="40"/>
      <c r="DJ1159" s="40"/>
      <c r="DK1159" s="40"/>
      <c r="DL1159" s="40"/>
      <c r="DM1159" s="40"/>
      <c r="DN1159" s="40"/>
      <c r="DO1159" s="40"/>
      <c r="DP1159" s="40"/>
      <c r="DQ1159" s="40"/>
      <c r="DR1159" s="40"/>
      <c r="DS1159" s="40"/>
      <c r="DT1159" s="40"/>
      <c r="DU1159" s="40"/>
      <c r="DV1159" s="40"/>
      <c r="DW1159" s="40"/>
      <c r="DX1159" s="40"/>
      <c r="DY1159" s="40"/>
      <c r="DZ1159" s="40"/>
      <c r="EA1159" s="40"/>
      <c r="EB1159" s="40"/>
      <c r="EC1159" s="40"/>
      <c r="ED1159" s="40"/>
      <c r="EE1159" s="40"/>
      <c r="EF1159" s="40"/>
      <c r="EG1159" s="40"/>
      <c r="EH1159" s="40"/>
      <c r="EI1159" s="40"/>
      <c r="EJ1159" s="40"/>
      <c r="EK1159" s="40"/>
      <c r="EL1159" s="40"/>
      <c r="EM1159" s="40"/>
      <c r="EN1159" s="40"/>
      <c r="EO1159" s="40"/>
      <c r="EP1159" s="40"/>
      <c r="EQ1159" s="40"/>
      <c r="ER1159" s="40"/>
      <c r="ES1159" s="40"/>
      <c r="ET1159" s="40"/>
      <c r="EU1159" s="40"/>
      <c r="EV1159" s="40"/>
      <c r="EW1159" s="40"/>
      <c r="EX1159" s="40"/>
      <c r="EY1159" s="40"/>
      <c r="EZ1159" s="40"/>
      <c r="FA1159" s="40"/>
      <c r="FB1159" s="40"/>
      <c r="FC1159" s="40"/>
      <c r="FD1159" s="40"/>
      <c r="FE1159" s="40"/>
      <c r="FF1159" s="40"/>
      <c r="FG1159" s="40"/>
      <c r="FH1159" s="40"/>
      <c r="FI1159" s="40"/>
      <c r="FJ1159" s="40"/>
      <c r="FK1159" s="40"/>
      <c r="FL1159" s="40"/>
      <c r="FM1159" s="40"/>
      <c r="FN1159" s="40"/>
      <c r="FO1159" s="40"/>
      <c r="FP1159" s="40"/>
      <c r="FQ1159" s="40"/>
      <c r="FR1159" s="40"/>
      <c r="FS1159" s="40"/>
      <c r="FT1159" s="40"/>
      <c r="FU1159" s="40"/>
      <c r="FV1159" s="40"/>
      <c r="FW1159" s="40"/>
      <c r="FX1159" s="40"/>
      <c r="FY1159" s="40"/>
      <c r="FZ1159" s="40"/>
      <c r="GA1159" s="40"/>
      <c r="GB1159" s="40"/>
      <c r="GC1159" s="40"/>
      <c r="GD1159" s="40"/>
      <c r="GE1159" s="40"/>
      <c r="GF1159" s="40"/>
      <c r="GG1159" s="40"/>
      <c r="GH1159" s="40"/>
      <c r="GI1159" s="40"/>
      <c r="GJ1159" s="40"/>
      <c r="GK1159" s="40"/>
      <c r="GL1159" s="40"/>
      <c r="GM1159" s="40"/>
      <c r="GN1159" s="40"/>
      <c r="GO1159" s="40"/>
      <c r="GP1159" s="40"/>
      <c r="GQ1159" s="40"/>
    </row>
    <row r="1160" spans="1:199" x14ac:dyDescent="0.2">
      <c r="A1160" s="109"/>
      <c r="B1160" s="4"/>
      <c r="C1160" s="7"/>
      <c r="D1160" s="6"/>
      <c r="E1160" s="7"/>
      <c r="F1160" s="24"/>
      <c r="G1160" s="8"/>
      <c r="H1160" s="7"/>
      <c r="I1160" s="7"/>
      <c r="J1160" s="7"/>
      <c r="K1160" s="7"/>
      <c r="L1160" s="25"/>
      <c r="M1160" s="10"/>
      <c r="N1160" s="7"/>
      <c r="O1160" s="7"/>
      <c r="P1160" s="26"/>
      <c r="Q1160" s="3"/>
      <c r="R1160" s="12"/>
      <c r="S1160" s="12"/>
      <c r="T1160" s="12"/>
      <c r="U1160" s="12"/>
      <c r="V1160" s="12"/>
      <c r="W1160" s="12"/>
      <c r="X1160" s="12"/>
      <c r="Y1160" s="12"/>
      <c r="Z1160" s="12"/>
      <c r="AA1160" s="12"/>
      <c r="AB1160" s="12"/>
      <c r="AC1160" s="12"/>
      <c r="AD1160" s="12"/>
      <c r="AE1160" s="12"/>
      <c r="AF1160" s="113">
        <f t="shared" si="387"/>
        <v>44428</v>
      </c>
      <c r="AG1160" s="18">
        <f t="shared" ca="1" si="384"/>
        <v>162580.32750000001</v>
      </c>
      <c r="AH1160" s="18">
        <f t="shared" si="384"/>
        <v>150000</v>
      </c>
      <c r="AI1160" s="6">
        <f t="shared" ca="1" si="384"/>
        <v>1.9000000000000006E-2</v>
      </c>
      <c r="AJ1160" s="19">
        <f t="shared" ca="1" si="384"/>
        <v>7.4690000000000005E-5</v>
      </c>
      <c r="AK1160" s="6">
        <f t="shared" si="384"/>
        <v>1.03</v>
      </c>
      <c r="AL1160" s="113">
        <f t="shared" si="385"/>
        <v>44428</v>
      </c>
      <c r="AM1160" s="19">
        <f t="shared" ca="1" si="386"/>
        <v>1.08386885</v>
      </c>
      <c r="AN1160" s="18">
        <f t="shared" ca="1" si="386"/>
        <v>12580.327499999999</v>
      </c>
      <c r="AO1160" s="12">
        <f t="shared" si="386"/>
        <v>1</v>
      </c>
      <c r="AP1160" s="20">
        <f t="shared" si="386"/>
        <v>1</v>
      </c>
      <c r="AQ1160" s="18">
        <f t="shared" si="386"/>
        <v>150000</v>
      </c>
      <c r="AR1160" s="13" t="str">
        <f t="shared" si="386"/>
        <v>A+J=</v>
      </c>
      <c r="AS1160" s="113">
        <f t="shared" si="386"/>
        <v>44266</v>
      </c>
      <c r="AT1160" s="21"/>
      <c r="AU1160" s="21"/>
      <c r="AV1160" s="45"/>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c r="GI1160" s="21"/>
      <c r="GJ1160" s="21"/>
      <c r="GK1160" s="21"/>
      <c r="GL1160" s="21"/>
      <c r="GM1160" s="21"/>
      <c r="GN1160" s="21"/>
    </row>
    <row r="1161" spans="1:199" x14ac:dyDescent="0.2">
      <c r="A1161" s="109"/>
      <c r="B1161" s="4"/>
      <c r="C1161" s="7"/>
      <c r="D1161" s="6"/>
      <c r="E1161" s="7"/>
      <c r="F1161" s="24"/>
      <c r="G1161" s="8"/>
      <c r="H1161" s="7"/>
      <c r="I1161" s="7"/>
      <c r="J1161" s="7"/>
      <c r="K1161" s="7"/>
      <c r="L1161" s="25"/>
      <c r="M1161" s="10"/>
      <c r="N1161" s="7"/>
      <c r="O1161" s="7"/>
      <c r="P1161" s="26"/>
      <c r="Q1161" s="3"/>
      <c r="R1161" s="12"/>
      <c r="S1161" s="12"/>
      <c r="T1161" s="12"/>
      <c r="U1161" s="12"/>
      <c r="V1161" s="12"/>
      <c r="W1161" s="12"/>
      <c r="X1161" s="12"/>
      <c r="Y1161" s="12"/>
      <c r="Z1161" s="12"/>
      <c r="AA1161" s="12"/>
      <c r="AB1161" s="12"/>
      <c r="AC1161" s="12"/>
      <c r="AD1161" s="12"/>
      <c r="AE1161" s="12"/>
      <c r="AF1161" s="113">
        <f t="shared" si="387"/>
        <v>44429</v>
      </c>
      <c r="AG1161" s="18">
        <f t="shared" ca="1" si="384"/>
        <v>162580.32750000001</v>
      </c>
      <c r="AH1161" s="18">
        <f t="shared" si="384"/>
        <v>150000</v>
      </c>
      <c r="AI1161" s="6">
        <f t="shared" ca="1" si="384"/>
        <v>1.9000000000000006E-2</v>
      </c>
      <c r="AJ1161" s="19">
        <f t="shared" ca="1" si="384"/>
        <v>7.4690000000000005E-5</v>
      </c>
      <c r="AK1161" s="6">
        <f t="shared" si="384"/>
        <v>1.03</v>
      </c>
      <c r="AL1161" s="113">
        <f t="shared" si="385"/>
        <v>44429</v>
      </c>
      <c r="AM1161" s="19">
        <f t="shared" ca="1" si="386"/>
        <v>1.08386885</v>
      </c>
      <c r="AN1161" s="18">
        <f t="shared" ca="1" si="386"/>
        <v>12580.327499999999</v>
      </c>
      <c r="AO1161" s="12">
        <f t="shared" si="386"/>
        <v>1</v>
      </c>
      <c r="AP1161" s="20">
        <f t="shared" si="386"/>
        <v>1</v>
      </c>
      <c r="AQ1161" s="18">
        <f t="shared" si="386"/>
        <v>150000</v>
      </c>
      <c r="AR1161" s="13" t="str">
        <f t="shared" si="386"/>
        <v>A+J=</v>
      </c>
      <c r="AS1161" s="113">
        <f t="shared" si="386"/>
        <v>44266</v>
      </c>
      <c r="AT1161" s="21"/>
      <c r="AU1161" s="21"/>
      <c r="AV1161" s="45"/>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c r="GI1161" s="21"/>
      <c r="GJ1161" s="21"/>
      <c r="GK1161" s="21"/>
      <c r="GL1161" s="21"/>
      <c r="GM1161" s="21"/>
      <c r="GN1161" s="21"/>
    </row>
    <row r="1162" spans="1:199" x14ac:dyDescent="0.2">
      <c r="A1162" s="109"/>
      <c r="B1162" s="4"/>
      <c r="C1162" s="7"/>
      <c r="D1162" s="6"/>
      <c r="E1162" s="7"/>
      <c r="F1162" s="24"/>
      <c r="G1162" s="8"/>
      <c r="H1162" s="7"/>
      <c r="I1162" s="7"/>
      <c r="J1162" s="7"/>
      <c r="K1162" s="7"/>
      <c r="L1162" s="25"/>
      <c r="M1162" s="10"/>
      <c r="N1162" s="7"/>
      <c r="O1162" s="7"/>
      <c r="P1162" s="26"/>
      <c r="Q1162" s="3"/>
      <c r="R1162" s="12"/>
      <c r="S1162" s="12"/>
      <c r="T1162" s="12"/>
      <c r="U1162" s="12"/>
      <c r="V1162" s="12"/>
      <c r="W1162" s="12"/>
      <c r="X1162" s="12"/>
      <c r="Y1162" s="12"/>
      <c r="Z1162" s="12"/>
      <c r="AA1162" s="12"/>
      <c r="AB1162" s="12"/>
      <c r="AC1162" s="12"/>
      <c r="AD1162" s="12"/>
      <c r="AE1162" s="12"/>
      <c r="AF1162" s="113">
        <f t="shared" si="387"/>
        <v>44430</v>
      </c>
      <c r="AG1162" s="18">
        <f t="shared" ca="1" si="384"/>
        <v>162580.32750000001</v>
      </c>
      <c r="AH1162" s="18">
        <f t="shared" si="384"/>
        <v>150000</v>
      </c>
      <c r="AI1162" s="6">
        <f t="shared" ca="1" si="384"/>
        <v>1.9000000000000006E-2</v>
      </c>
      <c r="AJ1162" s="19">
        <f t="shared" ca="1" si="384"/>
        <v>7.4690000000000005E-5</v>
      </c>
      <c r="AK1162" s="6">
        <f t="shared" si="384"/>
        <v>1.03</v>
      </c>
      <c r="AL1162" s="113">
        <f t="shared" si="385"/>
        <v>44430</v>
      </c>
      <c r="AM1162" s="19">
        <f t="shared" ca="1" si="386"/>
        <v>1.08386885</v>
      </c>
      <c r="AN1162" s="18">
        <f t="shared" ca="1" si="386"/>
        <v>12580.327499999999</v>
      </c>
      <c r="AO1162" s="12">
        <f t="shared" si="386"/>
        <v>1</v>
      </c>
      <c r="AP1162" s="20">
        <f t="shared" si="386"/>
        <v>1</v>
      </c>
      <c r="AQ1162" s="18">
        <f t="shared" si="386"/>
        <v>150000</v>
      </c>
      <c r="AR1162" s="13" t="str">
        <f t="shared" si="386"/>
        <v>A+J=</v>
      </c>
      <c r="AS1162" s="113">
        <f t="shared" si="386"/>
        <v>44266</v>
      </c>
      <c r="AT1162" s="21"/>
      <c r="AU1162" s="21"/>
      <c r="AV1162" s="45"/>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c r="GI1162" s="21"/>
      <c r="GJ1162" s="21"/>
      <c r="GK1162" s="21"/>
      <c r="GL1162" s="21"/>
      <c r="GM1162" s="21"/>
      <c r="GN1162" s="21"/>
    </row>
    <row r="1163" spans="1:199" x14ac:dyDescent="0.2">
      <c r="A1163" s="109"/>
      <c r="B1163" s="4"/>
      <c r="C1163" s="7"/>
      <c r="D1163" s="6"/>
      <c r="E1163" s="7"/>
      <c r="F1163" s="24"/>
      <c r="G1163" s="8"/>
      <c r="H1163" s="7"/>
      <c r="I1163" s="7"/>
      <c r="J1163" s="7"/>
      <c r="K1163" s="7"/>
      <c r="L1163" s="25"/>
      <c r="M1163" s="10"/>
      <c r="N1163" s="7"/>
      <c r="O1163" s="7"/>
      <c r="P1163" s="26"/>
      <c r="Q1163" s="3"/>
      <c r="R1163" s="12"/>
      <c r="S1163" s="12"/>
      <c r="T1163" s="12"/>
      <c r="U1163" s="12"/>
      <c r="V1163" s="12"/>
      <c r="W1163" s="12"/>
      <c r="X1163" s="12"/>
      <c r="Y1163" s="12"/>
      <c r="Z1163" s="12"/>
      <c r="AA1163" s="12"/>
      <c r="AB1163" s="12"/>
      <c r="AC1163" s="12"/>
      <c r="AD1163" s="12"/>
      <c r="AE1163" s="12"/>
      <c r="AF1163" s="113">
        <f t="shared" si="387"/>
        <v>44431</v>
      </c>
      <c r="AG1163" s="18">
        <f t="shared" ca="1" si="384"/>
        <v>162580.32750000001</v>
      </c>
      <c r="AH1163" s="18">
        <f t="shared" si="384"/>
        <v>150000</v>
      </c>
      <c r="AI1163" s="6">
        <f t="shared" ca="1" si="384"/>
        <v>1.9000000000000006E-2</v>
      </c>
      <c r="AJ1163" s="19">
        <f t="shared" ca="1" si="384"/>
        <v>7.4690000000000005E-5</v>
      </c>
      <c r="AK1163" s="6">
        <f t="shared" si="384"/>
        <v>1.03</v>
      </c>
      <c r="AL1163" s="113">
        <f t="shared" si="385"/>
        <v>44431</v>
      </c>
      <c r="AM1163" s="19">
        <f t="shared" ca="1" si="386"/>
        <v>1.08386885</v>
      </c>
      <c r="AN1163" s="18">
        <f t="shared" ca="1" si="386"/>
        <v>12580.327499999999</v>
      </c>
      <c r="AO1163" s="12">
        <f t="shared" si="386"/>
        <v>1</v>
      </c>
      <c r="AP1163" s="20">
        <f t="shared" si="386"/>
        <v>1</v>
      </c>
      <c r="AQ1163" s="18">
        <f t="shared" si="386"/>
        <v>150000</v>
      </c>
      <c r="AR1163" s="13" t="str">
        <f t="shared" si="386"/>
        <v>A+J=</v>
      </c>
      <c r="AS1163" s="113">
        <f t="shared" si="386"/>
        <v>44266</v>
      </c>
      <c r="AT1163" s="21"/>
      <c r="AU1163" s="21"/>
      <c r="AV1163" s="45"/>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c r="GI1163" s="21"/>
      <c r="GJ1163" s="21"/>
      <c r="GK1163" s="21"/>
      <c r="GL1163" s="21"/>
      <c r="GM1163" s="21"/>
      <c r="GN1163" s="21"/>
    </row>
    <row r="1164" spans="1:199" x14ac:dyDescent="0.2">
      <c r="A1164" s="109"/>
      <c r="B1164" s="4"/>
      <c r="C1164" s="7"/>
      <c r="D1164" s="6"/>
      <c r="E1164" s="7"/>
      <c r="F1164" s="24"/>
      <c r="G1164" s="8"/>
      <c r="H1164" s="7"/>
      <c r="I1164" s="7"/>
      <c r="J1164" s="7"/>
      <c r="K1164" s="7"/>
      <c r="L1164" s="25"/>
      <c r="M1164" s="10"/>
      <c r="N1164" s="7"/>
      <c r="O1164" s="7"/>
      <c r="P1164" s="26"/>
      <c r="Q1164" s="3"/>
      <c r="R1164" s="12"/>
      <c r="S1164" s="12"/>
      <c r="T1164" s="12"/>
      <c r="U1164" s="12"/>
      <c r="V1164" s="12"/>
      <c r="W1164" s="12"/>
      <c r="X1164" s="12"/>
      <c r="Y1164" s="12"/>
      <c r="Z1164" s="12"/>
      <c r="AA1164" s="12"/>
      <c r="AB1164" s="12"/>
      <c r="AC1164" s="12"/>
      <c r="AD1164" s="12"/>
      <c r="AE1164" s="12"/>
      <c r="AF1164" s="113">
        <f t="shared" si="387"/>
        <v>44432</v>
      </c>
      <c r="AG1164" s="18">
        <f t="shared" ca="1" si="384"/>
        <v>162580.32750000001</v>
      </c>
      <c r="AH1164" s="18">
        <f t="shared" si="384"/>
        <v>150000</v>
      </c>
      <c r="AI1164" s="6">
        <f t="shared" ca="1" si="384"/>
        <v>1.9000000000000006E-2</v>
      </c>
      <c r="AJ1164" s="19">
        <f t="shared" ca="1" si="384"/>
        <v>7.4690000000000005E-5</v>
      </c>
      <c r="AK1164" s="6">
        <f t="shared" si="384"/>
        <v>1.03</v>
      </c>
      <c r="AL1164" s="113">
        <f t="shared" si="385"/>
        <v>44432</v>
      </c>
      <c r="AM1164" s="19">
        <f t="shared" ca="1" si="386"/>
        <v>1.08386885</v>
      </c>
      <c r="AN1164" s="18">
        <f t="shared" ca="1" si="386"/>
        <v>12580.327499999999</v>
      </c>
      <c r="AO1164" s="12">
        <f t="shared" si="386"/>
        <v>1</v>
      </c>
      <c r="AP1164" s="20">
        <f t="shared" si="386"/>
        <v>1</v>
      </c>
      <c r="AQ1164" s="18">
        <f t="shared" si="386"/>
        <v>150000</v>
      </c>
      <c r="AR1164" s="13" t="str">
        <f t="shared" si="386"/>
        <v>A+J=</v>
      </c>
      <c r="AS1164" s="113">
        <f t="shared" si="386"/>
        <v>44266</v>
      </c>
      <c r="AT1164" s="21"/>
      <c r="AU1164" s="21"/>
      <c r="AV1164" s="45"/>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c r="GI1164" s="21"/>
      <c r="GJ1164" s="21"/>
      <c r="GK1164" s="21"/>
      <c r="GL1164" s="21"/>
      <c r="GM1164" s="21"/>
      <c r="GN1164" s="21"/>
    </row>
    <row r="1165" spans="1:199" x14ac:dyDescent="0.2">
      <c r="A1165" s="109"/>
      <c r="B1165" s="4"/>
      <c r="C1165" s="7"/>
      <c r="D1165" s="6"/>
      <c r="E1165" s="7"/>
      <c r="F1165" s="24"/>
      <c r="G1165" s="8"/>
      <c r="H1165" s="7"/>
      <c r="I1165" s="7"/>
      <c r="J1165" s="7"/>
      <c r="K1165" s="7"/>
      <c r="L1165" s="25"/>
      <c r="M1165" s="10"/>
      <c r="N1165" s="7"/>
      <c r="O1165" s="7"/>
      <c r="P1165" s="26"/>
      <c r="Q1165" s="3"/>
      <c r="R1165" s="12"/>
      <c r="S1165" s="12"/>
      <c r="T1165" s="12"/>
      <c r="U1165" s="12"/>
      <c r="V1165" s="12"/>
      <c r="W1165" s="12"/>
      <c r="X1165" s="12"/>
      <c r="Y1165" s="12"/>
      <c r="Z1165" s="12"/>
      <c r="AA1165" s="12"/>
      <c r="AB1165" s="12"/>
      <c r="AC1165" s="12"/>
      <c r="AD1165" s="12"/>
      <c r="AE1165" s="12"/>
      <c r="AF1165" s="113">
        <f t="shared" si="387"/>
        <v>44433</v>
      </c>
      <c r="AG1165" s="18">
        <f t="shared" ca="1" si="384"/>
        <v>162580.32750000001</v>
      </c>
      <c r="AH1165" s="18">
        <f t="shared" si="384"/>
        <v>150000</v>
      </c>
      <c r="AI1165" s="6">
        <f t="shared" ca="1" si="384"/>
        <v>1.9000000000000006E-2</v>
      </c>
      <c r="AJ1165" s="19">
        <f t="shared" ca="1" si="384"/>
        <v>7.4690000000000005E-5</v>
      </c>
      <c r="AK1165" s="6">
        <f t="shared" si="384"/>
        <v>1.03</v>
      </c>
      <c r="AL1165" s="113">
        <f t="shared" si="385"/>
        <v>44433</v>
      </c>
      <c r="AM1165" s="19">
        <f t="shared" ca="1" si="386"/>
        <v>1.08386885</v>
      </c>
      <c r="AN1165" s="18">
        <f t="shared" ca="1" si="386"/>
        <v>12580.327499999999</v>
      </c>
      <c r="AO1165" s="12">
        <f t="shared" si="386"/>
        <v>1</v>
      </c>
      <c r="AP1165" s="20">
        <f t="shared" si="386"/>
        <v>1</v>
      </c>
      <c r="AQ1165" s="18">
        <f t="shared" si="386"/>
        <v>150000</v>
      </c>
      <c r="AR1165" s="13" t="str">
        <f t="shared" si="386"/>
        <v>A+J=</v>
      </c>
      <c r="AS1165" s="113">
        <f t="shared" si="386"/>
        <v>44266</v>
      </c>
      <c r="AT1165" s="21"/>
      <c r="AU1165" s="21"/>
      <c r="AV1165" s="45"/>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c r="GI1165" s="21"/>
      <c r="GJ1165" s="21"/>
      <c r="GK1165" s="21"/>
      <c r="GL1165" s="21"/>
      <c r="GM1165" s="21"/>
      <c r="GN1165" s="21"/>
    </row>
    <row r="1166" spans="1:199" x14ac:dyDescent="0.2">
      <c r="A1166" s="109"/>
      <c r="B1166" s="4"/>
      <c r="C1166" s="7"/>
      <c r="D1166" s="6"/>
      <c r="E1166" s="7"/>
      <c r="F1166" s="24"/>
      <c r="G1166" s="8"/>
      <c r="H1166" s="7"/>
      <c r="I1166" s="7"/>
      <c r="J1166" s="7"/>
      <c r="K1166" s="7"/>
      <c r="L1166" s="25"/>
      <c r="M1166" s="10"/>
      <c r="N1166" s="7"/>
      <c r="O1166" s="7"/>
      <c r="P1166" s="26"/>
      <c r="Q1166" s="3"/>
      <c r="R1166" s="12"/>
      <c r="S1166" s="12"/>
      <c r="T1166" s="12"/>
      <c r="U1166" s="12"/>
      <c r="V1166" s="12"/>
      <c r="W1166" s="12"/>
      <c r="X1166" s="12"/>
      <c r="Y1166" s="12"/>
      <c r="Z1166" s="12"/>
      <c r="AA1166" s="12"/>
      <c r="AB1166" s="12"/>
      <c r="AC1166" s="12"/>
      <c r="AD1166" s="12"/>
      <c r="AE1166" s="12"/>
      <c r="AF1166" s="113">
        <f t="shared" si="387"/>
        <v>44434</v>
      </c>
      <c r="AG1166" s="18">
        <f t="shared" ca="1" si="384"/>
        <v>162580.32750000001</v>
      </c>
      <c r="AH1166" s="18">
        <f t="shared" si="384"/>
        <v>150000</v>
      </c>
      <c r="AI1166" s="6">
        <f t="shared" ca="1" si="384"/>
        <v>1.9000000000000006E-2</v>
      </c>
      <c r="AJ1166" s="19">
        <f t="shared" ca="1" si="384"/>
        <v>7.4690000000000005E-5</v>
      </c>
      <c r="AK1166" s="6">
        <f t="shared" si="384"/>
        <v>1.03</v>
      </c>
      <c r="AL1166" s="113">
        <f t="shared" si="385"/>
        <v>44434</v>
      </c>
      <c r="AM1166" s="19">
        <f t="shared" ca="1" si="386"/>
        <v>1.08386885</v>
      </c>
      <c r="AN1166" s="18">
        <f t="shared" ca="1" si="386"/>
        <v>12580.327499999999</v>
      </c>
      <c r="AO1166" s="12">
        <f t="shared" si="386"/>
        <v>1</v>
      </c>
      <c r="AP1166" s="20">
        <f t="shared" si="386"/>
        <v>1</v>
      </c>
      <c r="AQ1166" s="18">
        <f t="shared" si="386"/>
        <v>150000</v>
      </c>
      <c r="AR1166" s="13" t="str">
        <f t="shared" si="386"/>
        <v>A+J=</v>
      </c>
      <c r="AS1166" s="113">
        <f t="shared" si="386"/>
        <v>44266</v>
      </c>
      <c r="AT1166" s="21"/>
      <c r="AU1166" s="21"/>
      <c r="AV1166" s="45"/>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c r="GI1166" s="21"/>
      <c r="GJ1166" s="21"/>
      <c r="GK1166" s="21"/>
      <c r="GL1166" s="21"/>
      <c r="GM1166" s="21"/>
      <c r="GN1166" s="21"/>
    </row>
    <row r="1167" spans="1:199" x14ac:dyDescent="0.2">
      <c r="A1167" s="109"/>
      <c r="B1167" s="4"/>
      <c r="C1167" s="7"/>
      <c r="D1167" s="6"/>
      <c r="E1167" s="7"/>
      <c r="F1167" s="24"/>
      <c r="G1167" s="8"/>
      <c r="H1167" s="7"/>
      <c r="I1167" s="7"/>
      <c r="J1167" s="7"/>
      <c r="K1167" s="7"/>
      <c r="L1167" s="25"/>
      <c r="M1167" s="10"/>
      <c r="N1167" s="7"/>
      <c r="O1167" s="7"/>
      <c r="P1167" s="26"/>
      <c r="Q1167" s="3"/>
      <c r="R1167" s="12"/>
      <c r="S1167" s="12"/>
      <c r="T1167" s="12"/>
      <c r="U1167" s="12"/>
      <c r="V1167" s="12"/>
      <c r="W1167" s="12"/>
      <c r="X1167" s="12"/>
      <c r="Y1167" s="12"/>
      <c r="Z1167" s="12"/>
      <c r="AA1167" s="12"/>
      <c r="AB1167" s="12"/>
      <c r="AC1167" s="12"/>
      <c r="AD1167" s="12"/>
      <c r="AE1167" s="12"/>
      <c r="AF1167" s="113">
        <f t="shared" si="387"/>
        <v>44435</v>
      </c>
      <c r="AG1167" s="18">
        <f t="shared" ca="1" si="384"/>
        <v>162580.32750000001</v>
      </c>
      <c r="AH1167" s="18">
        <f t="shared" si="384"/>
        <v>150000</v>
      </c>
      <c r="AI1167" s="6">
        <f t="shared" ca="1" si="384"/>
        <v>1.9000000000000006E-2</v>
      </c>
      <c r="AJ1167" s="19">
        <f t="shared" ca="1" si="384"/>
        <v>7.4690000000000005E-5</v>
      </c>
      <c r="AK1167" s="6">
        <f t="shared" si="384"/>
        <v>1.03</v>
      </c>
      <c r="AL1167" s="113">
        <f t="shared" si="385"/>
        <v>44435</v>
      </c>
      <c r="AM1167" s="19">
        <f t="shared" ca="1" si="386"/>
        <v>1.08386885</v>
      </c>
      <c r="AN1167" s="18">
        <f t="shared" ca="1" si="386"/>
        <v>12580.327499999999</v>
      </c>
      <c r="AO1167" s="12">
        <f t="shared" si="386"/>
        <v>1</v>
      </c>
      <c r="AP1167" s="20">
        <f t="shared" si="386"/>
        <v>1</v>
      </c>
      <c r="AQ1167" s="18">
        <f t="shared" si="386"/>
        <v>150000</v>
      </c>
      <c r="AR1167" s="13" t="str">
        <f t="shared" si="386"/>
        <v>A+J=</v>
      </c>
      <c r="AS1167" s="113">
        <f t="shared" si="386"/>
        <v>44266</v>
      </c>
      <c r="AT1167" s="21"/>
      <c r="AU1167" s="21"/>
      <c r="AV1167" s="45"/>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c r="GI1167" s="21"/>
      <c r="GJ1167" s="21"/>
      <c r="GK1167" s="21"/>
      <c r="GL1167" s="21"/>
      <c r="GM1167" s="21"/>
      <c r="GN1167" s="21"/>
    </row>
    <row r="1168" spans="1:199" x14ac:dyDescent="0.2">
      <c r="A1168" s="109"/>
      <c r="B1168" s="4"/>
      <c r="C1168" s="7"/>
      <c r="D1168" s="6"/>
      <c r="E1168" s="7"/>
      <c r="F1168" s="24"/>
      <c r="G1168" s="8"/>
      <c r="H1168" s="7"/>
      <c r="I1168" s="7"/>
      <c r="J1168" s="7"/>
      <c r="K1168" s="7"/>
      <c r="L1168" s="25"/>
      <c r="M1168" s="10"/>
      <c r="N1168" s="7"/>
      <c r="O1168" s="7"/>
      <c r="P1168" s="26"/>
      <c r="Q1168" s="3"/>
      <c r="R1168" s="12"/>
      <c r="S1168" s="12"/>
      <c r="T1168" s="12"/>
      <c r="U1168" s="12"/>
      <c r="V1168" s="12"/>
      <c r="W1168" s="12"/>
      <c r="X1168" s="12"/>
      <c r="Y1168" s="12"/>
      <c r="Z1168" s="12"/>
      <c r="AA1168" s="12"/>
      <c r="AB1168" s="12"/>
      <c r="AC1168" s="12"/>
      <c r="AD1168" s="12"/>
      <c r="AE1168" s="12"/>
      <c r="AF1168" s="113">
        <f t="shared" si="387"/>
        <v>44436</v>
      </c>
      <c r="AG1168" s="18">
        <f t="shared" ca="1" si="384"/>
        <v>162580.32750000001</v>
      </c>
      <c r="AH1168" s="18">
        <f t="shared" si="384"/>
        <v>150000</v>
      </c>
      <c r="AI1168" s="6">
        <f t="shared" ca="1" si="384"/>
        <v>1.9000000000000006E-2</v>
      </c>
      <c r="AJ1168" s="19">
        <f t="shared" ca="1" si="384"/>
        <v>7.4690000000000005E-5</v>
      </c>
      <c r="AK1168" s="6">
        <f t="shared" si="384"/>
        <v>1.03</v>
      </c>
      <c r="AL1168" s="113">
        <f t="shared" si="385"/>
        <v>44436</v>
      </c>
      <c r="AM1168" s="19">
        <f t="shared" ca="1" si="386"/>
        <v>1.08386885</v>
      </c>
      <c r="AN1168" s="18">
        <f t="shared" ca="1" si="386"/>
        <v>12580.327499999999</v>
      </c>
      <c r="AO1168" s="12">
        <f t="shared" si="386"/>
        <v>1</v>
      </c>
      <c r="AP1168" s="20">
        <f t="shared" si="386"/>
        <v>1</v>
      </c>
      <c r="AQ1168" s="18">
        <f t="shared" si="386"/>
        <v>150000</v>
      </c>
      <c r="AR1168" s="13" t="str">
        <f t="shared" si="386"/>
        <v>A+J=</v>
      </c>
      <c r="AS1168" s="113">
        <f t="shared" si="386"/>
        <v>44266</v>
      </c>
      <c r="AT1168" s="21"/>
      <c r="AU1168" s="21"/>
      <c r="AV1168" s="45"/>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c r="GI1168" s="21"/>
      <c r="GJ1168" s="21"/>
      <c r="GK1168" s="21"/>
      <c r="GL1168" s="21"/>
      <c r="GM1168" s="21"/>
      <c r="GN1168" s="21"/>
    </row>
    <row r="1169" spans="1:199" x14ac:dyDescent="0.2">
      <c r="A1169" s="109"/>
      <c r="B1169" s="4"/>
      <c r="C1169" s="7"/>
      <c r="D1169" s="6"/>
      <c r="E1169" s="7"/>
      <c r="F1169" s="24"/>
      <c r="G1169" s="8"/>
      <c r="H1169" s="7"/>
      <c r="I1169" s="7"/>
      <c r="J1169" s="7"/>
      <c r="K1169" s="7"/>
      <c r="L1169" s="25"/>
      <c r="M1169" s="10"/>
      <c r="N1169" s="7"/>
      <c r="O1169" s="7"/>
      <c r="P1169" s="26"/>
      <c r="Q1169" s="3"/>
      <c r="R1169" s="12"/>
      <c r="S1169" s="39"/>
      <c r="T1169" s="39"/>
      <c r="U1169" s="39"/>
      <c r="V1169" s="39"/>
      <c r="W1169" s="39"/>
      <c r="X1169" s="39"/>
      <c r="Y1169" s="39"/>
      <c r="Z1169" s="39"/>
      <c r="AA1169" s="39"/>
      <c r="AB1169" s="39"/>
      <c r="AC1169" s="39"/>
      <c r="AD1169" s="39"/>
      <c r="AE1169" s="39"/>
      <c r="AF1169" s="113">
        <f t="shared" si="387"/>
        <v>44437</v>
      </c>
      <c r="AG1169" s="18">
        <f t="shared" ca="1" si="384"/>
        <v>162580.32750000001</v>
      </c>
      <c r="AH1169" s="18">
        <f t="shared" si="384"/>
        <v>150000</v>
      </c>
      <c r="AI1169" s="6">
        <f t="shared" ca="1" si="384"/>
        <v>1.9000000000000006E-2</v>
      </c>
      <c r="AJ1169" s="19">
        <f t="shared" ca="1" si="384"/>
        <v>7.4690000000000005E-5</v>
      </c>
      <c r="AK1169" s="6">
        <f t="shared" si="384"/>
        <v>1.03</v>
      </c>
      <c r="AL1169" s="113">
        <f t="shared" si="385"/>
        <v>44437</v>
      </c>
      <c r="AM1169" s="19">
        <f t="shared" ca="1" si="386"/>
        <v>1.08386885</v>
      </c>
      <c r="AN1169" s="18">
        <f t="shared" ca="1" si="386"/>
        <v>12580.327499999999</v>
      </c>
      <c r="AO1169" s="12">
        <f t="shared" si="386"/>
        <v>1</v>
      </c>
      <c r="AP1169" s="20">
        <f t="shared" si="386"/>
        <v>1</v>
      </c>
      <c r="AQ1169" s="18">
        <f t="shared" si="386"/>
        <v>150000</v>
      </c>
      <c r="AR1169" s="13" t="str">
        <f t="shared" si="386"/>
        <v>A+J=</v>
      </c>
      <c r="AS1169" s="113">
        <f t="shared" si="386"/>
        <v>44266</v>
      </c>
      <c r="AT1169" s="40"/>
      <c r="AU1169" s="40"/>
      <c r="AV1169" s="46"/>
      <c r="AW1169" s="40"/>
      <c r="AX1169" s="40"/>
      <c r="AY1169" s="40"/>
      <c r="AZ1169" s="40"/>
      <c r="BA1169" s="40"/>
      <c r="BB1169" s="40"/>
      <c r="BC1169" s="40"/>
      <c r="BD1169" s="40"/>
      <c r="BE1169" s="40"/>
      <c r="BF1169" s="40"/>
      <c r="BG1169" s="40"/>
      <c r="BH1169" s="40"/>
      <c r="BI1169" s="40"/>
      <c r="BJ1169" s="40"/>
      <c r="BK1169" s="40"/>
      <c r="BL1169" s="40"/>
      <c r="BM1169" s="40"/>
      <c r="BN1169" s="40"/>
      <c r="BO1169" s="40"/>
      <c r="BP1169" s="40"/>
      <c r="BQ1169" s="40"/>
      <c r="BR1169" s="40"/>
      <c r="BS1169" s="40"/>
      <c r="BT1169" s="40"/>
      <c r="BU1169" s="40"/>
      <c r="BV1169" s="40"/>
      <c r="BW1169" s="40"/>
      <c r="BX1169" s="40"/>
      <c r="BY1169" s="40"/>
      <c r="BZ1169" s="40"/>
      <c r="CA1169" s="40"/>
      <c r="CB1169" s="40"/>
      <c r="CC1169" s="40"/>
      <c r="CD1169" s="40"/>
      <c r="CE1169" s="40"/>
      <c r="CF1169" s="40"/>
      <c r="CG1169" s="40"/>
      <c r="CH1169" s="40"/>
      <c r="CI1169" s="40"/>
      <c r="CJ1169" s="40"/>
      <c r="CK1169" s="40"/>
      <c r="CL1169" s="40"/>
      <c r="CM1169" s="40"/>
      <c r="CN1169" s="40"/>
      <c r="CO1169" s="40"/>
      <c r="CP1169" s="40"/>
      <c r="CQ1169" s="40"/>
      <c r="CR1169" s="40"/>
      <c r="CS1169" s="40"/>
      <c r="CT1169" s="40"/>
      <c r="CU1169" s="40"/>
      <c r="CV1169" s="40"/>
      <c r="CW1169" s="40"/>
      <c r="CX1169" s="40"/>
      <c r="CY1169" s="40"/>
      <c r="CZ1169" s="40"/>
      <c r="DA1169" s="40"/>
      <c r="DB1169" s="40"/>
      <c r="DC1169" s="40"/>
      <c r="DD1169" s="40"/>
      <c r="DE1169" s="40"/>
      <c r="DF1169" s="40"/>
      <c r="DG1169" s="40"/>
      <c r="DH1169" s="40"/>
      <c r="DI1169" s="40"/>
      <c r="DJ1169" s="40"/>
      <c r="DK1169" s="40"/>
      <c r="DL1169" s="40"/>
      <c r="DM1169" s="40"/>
      <c r="DN1169" s="40"/>
      <c r="DO1169" s="40"/>
      <c r="DP1169" s="40"/>
      <c r="DQ1169" s="40"/>
      <c r="DR1169" s="40"/>
      <c r="DS1169" s="40"/>
      <c r="DT1169" s="40"/>
      <c r="DU1169" s="40"/>
      <c r="DV1169" s="40"/>
      <c r="DW1169" s="40"/>
      <c r="DX1169" s="40"/>
      <c r="DY1169" s="40"/>
      <c r="DZ1169" s="40"/>
      <c r="EA1169" s="40"/>
      <c r="EB1169" s="40"/>
      <c r="EC1169" s="40"/>
      <c r="ED1169" s="40"/>
      <c r="EE1169" s="40"/>
      <c r="EF1169" s="40"/>
      <c r="EG1169" s="40"/>
      <c r="EH1169" s="40"/>
      <c r="EI1169" s="40"/>
      <c r="EJ1169" s="40"/>
      <c r="EK1169" s="40"/>
      <c r="EL1169" s="40"/>
      <c r="EM1169" s="40"/>
      <c r="EN1169" s="40"/>
      <c r="EO1169" s="40"/>
      <c r="EP1169" s="40"/>
      <c r="EQ1169" s="40"/>
      <c r="ER1169" s="40"/>
      <c r="ES1169" s="40"/>
      <c r="ET1169" s="40"/>
      <c r="EU1169" s="40"/>
      <c r="EV1169" s="40"/>
      <c r="EW1169" s="40"/>
      <c r="EX1169" s="40"/>
      <c r="EY1169" s="40"/>
      <c r="EZ1169" s="40"/>
      <c r="FA1169" s="40"/>
      <c r="FB1169" s="40"/>
      <c r="FC1169" s="40"/>
      <c r="FD1169" s="40"/>
      <c r="FE1169" s="40"/>
      <c r="FF1169" s="40"/>
      <c r="FG1169" s="40"/>
      <c r="FH1169" s="40"/>
      <c r="FI1169" s="40"/>
      <c r="FJ1169" s="40"/>
      <c r="FK1169" s="40"/>
      <c r="FL1169" s="40"/>
      <c r="FM1169" s="40"/>
      <c r="FN1169" s="40"/>
      <c r="FO1169" s="40"/>
      <c r="FP1169" s="40"/>
      <c r="FQ1169" s="40"/>
      <c r="FR1169" s="40"/>
      <c r="FS1169" s="40"/>
      <c r="FT1169" s="40"/>
      <c r="FU1169" s="40"/>
      <c r="FV1169" s="40"/>
      <c r="FW1169" s="40"/>
      <c r="FX1169" s="40"/>
      <c r="FY1169" s="40"/>
      <c r="FZ1169" s="40"/>
      <c r="GA1169" s="40"/>
      <c r="GB1169" s="40"/>
      <c r="GC1169" s="40"/>
      <c r="GD1169" s="40"/>
      <c r="GE1169" s="40"/>
      <c r="GF1169" s="40"/>
      <c r="GG1169" s="40"/>
      <c r="GH1169" s="40"/>
      <c r="GI1169" s="40"/>
      <c r="GJ1169" s="40"/>
      <c r="GK1169" s="40"/>
      <c r="GL1169" s="40"/>
      <c r="GM1169" s="40"/>
      <c r="GN1169" s="40"/>
      <c r="GO1169" s="40"/>
      <c r="GP1169" s="40"/>
      <c r="GQ1169" s="40"/>
    </row>
    <row r="1170" spans="1:199" x14ac:dyDescent="0.2">
      <c r="A1170" s="109"/>
      <c r="B1170" s="4"/>
      <c r="C1170" s="7"/>
      <c r="D1170" s="6"/>
      <c r="E1170" s="7"/>
      <c r="F1170" s="24"/>
      <c r="G1170" s="8"/>
      <c r="H1170" s="7"/>
      <c r="I1170" s="7"/>
      <c r="J1170" s="7"/>
      <c r="K1170" s="7"/>
      <c r="L1170" s="25"/>
      <c r="M1170" s="10"/>
      <c r="N1170" s="7"/>
      <c r="O1170" s="7"/>
      <c r="P1170" s="26"/>
      <c r="Q1170" s="3"/>
      <c r="R1170" s="12"/>
      <c r="S1170" s="12"/>
      <c r="T1170" s="12"/>
      <c r="U1170" s="12"/>
      <c r="V1170" s="12"/>
      <c r="W1170" s="12"/>
      <c r="X1170" s="12"/>
      <c r="Y1170" s="12"/>
      <c r="Z1170" s="12"/>
      <c r="AA1170" s="12"/>
      <c r="AB1170" s="12"/>
      <c r="AC1170" s="12"/>
      <c r="AD1170" s="12"/>
      <c r="AE1170" s="12"/>
      <c r="AF1170" s="113">
        <f t="shared" si="387"/>
        <v>44438</v>
      </c>
      <c r="AG1170" s="18">
        <f t="shared" ca="1" si="384"/>
        <v>162580.32750000001</v>
      </c>
      <c r="AH1170" s="18">
        <f t="shared" si="384"/>
        <v>150000</v>
      </c>
      <c r="AI1170" s="6">
        <f t="shared" ca="1" si="384"/>
        <v>1.9000000000000006E-2</v>
      </c>
      <c r="AJ1170" s="19">
        <f t="shared" ca="1" si="384"/>
        <v>7.4690000000000005E-5</v>
      </c>
      <c r="AK1170" s="6">
        <f t="shared" si="384"/>
        <v>1.03</v>
      </c>
      <c r="AL1170" s="113">
        <f t="shared" si="385"/>
        <v>44438</v>
      </c>
      <c r="AM1170" s="19">
        <f t="shared" ca="1" si="386"/>
        <v>1.08386885</v>
      </c>
      <c r="AN1170" s="18">
        <f t="shared" ca="1" si="386"/>
        <v>12580.327499999999</v>
      </c>
      <c r="AO1170" s="12">
        <f t="shared" si="386"/>
        <v>1</v>
      </c>
      <c r="AP1170" s="20">
        <f t="shared" si="386"/>
        <v>1</v>
      </c>
      <c r="AQ1170" s="18">
        <f t="shared" si="386"/>
        <v>150000</v>
      </c>
      <c r="AR1170" s="13" t="str">
        <f t="shared" si="386"/>
        <v>A+J=</v>
      </c>
      <c r="AS1170" s="113">
        <f t="shared" si="386"/>
        <v>44266</v>
      </c>
      <c r="AT1170" s="21"/>
      <c r="AU1170" s="21"/>
      <c r="AV1170" s="45"/>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c r="GI1170" s="21"/>
      <c r="GJ1170" s="21"/>
      <c r="GK1170" s="21"/>
      <c r="GL1170" s="21"/>
      <c r="GM1170" s="21"/>
      <c r="GN1170" s="21"/>
    </row>
    <row r="1171" spans="1:199" x14ac:dyDescent="0.2">
      <c r="A1171" s="109"/>
      <c r="B1171" s="4"/>
      <c r="C1171" s="7"/>
      <c r="D1171" s="6"/>
      <c r="E1171" s="7"/>
      <c r="F1171" s="24"/>
      <c r="G1171" s="8"/>
      <c r="H1171" s="7"/>
      <c r="I1171" s="7"/>
      <c r="J1171" s="7"/>
      <c r="K1171" s="7"/>
      <c r="L1171" s="25"/>
      <c r="M1171" s="10"/>
      <c r="N1171" s="7"/>
      <c r="O1171" s="7"/>
      <c r="P1171" s="26"/>
      <c r="Q1171" s="3"/>
      <c r="R1171" s="12"/>
      <c r="S1171" s="12"/>
      <c r="T1171" s="12"/>
      <c r="U1171" s="12"/>
      <c r="V1171" s="12"/>
      <c r="W1171" s="12"/>
      <c r="X1171" s="12"/>
      <c r="Y1171" s="12"/>
      <c r="Z1171" s="12"/>
      <c r="AA1171" s="12"/>
      <c r="AB1171" s="12"/>
      <c r="AC1171" s="12"/>
      <c r="AD1171" s="12"/>
      <c r="AE1171" s="12"/>
      <c r="AF1171" s="113">
        <f t="shared" si="387"/>
        <v>44439</v>
      </c>
      <c r="AG1171" s="18">
        <f t="shared" ca="1" si="384"/>
        <v>162580.32750000001</v>
      </c>
      <c r="AH1171" s="18">
        <f t="shared" si="384"/>
        <v>150000</v>
      </c>
      <c r="AI1171" s="6">
        <f t="shared" ca="1" si="384"/>
        <v>1.9000000000000006E-2</v>
      </c>
      <c r="AJ1171" s="19">
        <f t="shared" ca="1" si="384"/>
        <v>7.4690000000000005E-5</v>
      </c>
      <c r="AK1171" s="6">
        <f t="shared" si="384"/>
        <v>1.03</v>
      </c>
      <c r="AL1171" s="113">
        <f t="shared" si="385"/>
        <v>44439</v>
      </c>
      <c r="AM1171" s="19">
        <f t="shared" ca="1" si="386"/>
        <v>1.08386885</v>
      </c>
      <c r="AN1171" s="18">
        <f t="shared" ca="1" si="386"/>
        <v>12580.327499999999</v>
      </c>
      <c r="AO1171" s="12">
        <f t="shared" si="386"/>
        <v>1</v>
      </c>
      <c r="AP1171" s="20">
        <f t="shared" si="386"/>
        <v>1</v>
      </c>
      <c r="AQ1171" s="18">
        <f t="shared" si="386"/>
        <v>150000</v>
      </c>
      <c r="AR1171" s="13" t="str">
        <f t="shared" si="386"/>
        <v>A+J=</v>
      </c>
      <c r="AS1171" s="113">
        <f t="shared" si="386"/>
        <v>44266</v>
      </c>
      <c r="AT1171" s="21"/>
      <c r="AU1171" s="21"/>
      <c r="AV1171" s="45"/>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c r="GI1171" s="21"/>
      <c r="GJ1171" s="21"/>
      <c r="GK1171" s="21"/>
      <c r="GL1171" s="21"/>
      <c r="GM1171" s="21"/>
      <c r="GN1171" s="21"/>
    </row>
    <row r="1172" spans="1:199" x14ac:dyDescent="0.2">
      <c r="A1172" s="109"/>
      <c r="B1172" s="4"/>
      <c r="C1172" s="7"/>
      <c r="D1172" s="6"/>
      <c r="E1172" s="7"/>
      <c r="F1172" s="24"/>
      <c r="G1172" s="8"/>
      <c r="H1172" s="7"/>
      <c r="I1172" s="7"/>
      <c r="J1172" s="7"/>
      <c r="K1172" s="7"/>
      <c r="L1172" s="25"/>
      <c r="M1172" s="10"/>
      <c r="N1172" s="7"/>
      <c r="O1172" s="7"/>
      <c r="P1172" s="26"/>
      <c r="Q1172" s="3"/>
      <c r="R1172" s="12"/>
      <c r="S1172" s="12"/>
      <c r="T1172" s="12"/>
      <c r="U1172" s="12"/>
      <c r="V1172" s="12"/>
      <c r="W1172" s="12"/>
      <c r="X1172" s="12"/>
      <c r="Y1172" s="12"/>
      <c r="Z1172" s="12"/>
      <c r="AA1172" s="12"/>
      <c r="AB1172" s="12"/>
      <c r="AC1172" s="12"/>
      <c r="AD1172" s="12"/>
      <c r="AE1172" s="12"/>
      <c r="AF1172" s="113">
        <f t="shared" si="387"/>
        <v>44440</v>
      </c>
      <c r="AG1172" s="18">
        <f t="shared" ca="1" si="384"/>
        <v>162580.32750000001</v>
      </c>
      <c r="AH1172" s="18">
        <f t="shared" si="384"/>
        <v>150000</v>
      </c>
      <c r="AI1172" s="6">
        <f t="shared" ca="1" si="384"/>
        <v>1.9000000000000006E-2</v>
      </c>
      <c r="AJ1172" s="19">
        <f t="shared" ca="1" si="384"/>
        <v>7.4690000000000005E-5</v>
      </c>
      <c r="AK1172" s="6">
        <f t="shared" si="384"/>
        <v>1.03</v>
      </c>
      <c r="AL1172" s="113">
        <f t="shared" si="385"/>
        <v>44440</v>
      </c>
      <c r="AM1172" s="19">
        <f t="shared" ca="1" si="386"/>
        <v>1.08386885</v>
      </c>
      <c r="AN1172" s="18">
        <f t="shared" ca="1" si="386"/>
        <v>12580.327499999999</v>
      </c>
      <c r="AO1172" s="12">
        <f t="shared" si="386"/>
        <v>1</v>
      </c>
      <c r="AP1172" s="20">
        <f t="shared" si="386"/>
        <v>1</v>
      </c>
      <c r="AQ1172" s="18">
        <f t="shared" si="386"/>
        <v>150000</v>
      </c>
      <c r="AR1172" s="13" t="str">
        <f t="shared" si="386"/>
        <v>A+J=</v>
      </c>
      <c r="AS1172" s="113">
        <f t="shared" si="386"/>
        <v>44266</v>
      </c>
      <c r="AT1172" s="21"/>
      <c r="AU1172" s="21"/>
      <c r="AV1172" s="45"/>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c r="GI1172" s="21"/>
      <c r="GJ1172" s="21"/>
      <c r="GK1172" s="21"/>
      <c r="GL1172" s="21"/>
      <c r="GM1172" s="21"/>
      <c r="GN1172" s="21"/>
    </row>
    <row r="1173" spans="1:199" x14ac:dyDescent="0.2">
      <c r="A1173" s="109"/>
      <c r="B1173" s="4"/>
      <c r="C1173" s="7"/>
      <c r="D1173" s="6"/>
      <c r="E1173" s="7"/>
      <c r="F1173" s="24"/>
      <c r="G1173" s="8"/>
      <c r="H1173" s="7"/>
      <c r="I1173" s="7"/>
      <c r="J1173" s="7"/>
      <c r="K1173" s="7"/>
      <c r="L1173" s="25"/>
      <c r="M1173" s="10"/>
      <c r="N1173" s="7"/>
      <c r="O1173" s="7"/>
      <c r="P1173" s="26"/>
      <c r="Q1173" s="3"/>
      <c r="R1173" s="12"/>
      <c r="S1173" s="12"/>
      <c r="T1173" s="12"/>
      <c r="U1173" s="12"/>
      <c r="V1173" s="12"/>
      <c r="W1173" s="12"/>
      <c r="X1173" s="12"/>
      <c r="Y1173" s="12"/>
      <c r="Z1173" s="12"/>
      <c r="AA1173" s="12"/>
      <c r="AB1173" s="12"/>
      <c r="AC1173" s="12"/>
      <c r="AD1173" s="12"/>
      <c r="AE1173" s="12"/>
      <c r="AF1173" s="113">
        <f t="shared" si="387"/>
        <v>44441</v>
      </c>
      <c r="AG1173" s="18">
        <f t="shared" ref="AG1173:AK1186" ca="1" si="388">VLOOKUP($AF1173,$A$10:$Q$3625,(AG$1)+1)</f>
        <v>162580.32750000001</v>
      </c>
      <c r="AH1173" s="18">
        <f t="shared" si="388"/>
        <v>150000</v>
      </c>
      <c r="AI1173" s="6">
        <f t="shared" ca="1" si="388"/>
        <v>1.9000000000000006E-2</v>
      </c>
      <c r="AJ1173" s="19">
        <f t="shared" ca="1" si="388"/>
        <v>7.4690000000000005E-5</v>
      </c>
      <c r="AK1173" s="6">
        <f t="shared" si="388"/>
        <v>1.03</v>
      </c>
      <c r="AL1173" s="113">
        <f t="shared" si="385"/>
        <v>44441</v>
      </c>
      <c r="AM1173" s="19">
        <f t="shared" ref="AM1173:AS1186" ca="1" si="389">VLOOKUP($AF1173,$A$10:$Q$3625,(AM$1)+1)</f>
        <v>1.08386885</v>
      </c>
      <c r="AN1173" s="18">
        <f t="shared" ca="1" si="389"/>
        <v>12580.327499999999</v>
      </c>
      <c r="AO1173" s="12">
        <f t="shared" si="389"/>
        <v>1</v>
      </c>
      <c r="AP1173" s="20">
        <f t="shared" si="389"/>
        <v>1</v>
      </c>
      <c r="AQ1173" s="18">
        <f t="shared" si="389"/>
        <v>150000</v>
      </c>
      <c r="AR1173" s="13" t="str">
        <f t="shared" si="389"/>
        <v>A+J=</v>
      </c>
      <c r="AS1173" s="113">
        <f t="shared" si="389"/>
        <v>44266</v>
      </c>
      <c r="AT1173" s="21"/>
      <c r="AU1173" s="21"/>
      <c r="AV1173" s="45"/>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c r="GI1173" s="21"/>
      <c r="GJ1173" s="21"/>
      <c r="GK1173" s="21"/>
      <c r="GL1173" s="21"/>
      <c r="GM1173" s="21"/>
      <c r="GN1173" s="21"/>
    </row>
    <row r="1174" spans="1:199" x14ac:dyDescent="0.2">
      <c r="A1174" s="109"/>
      <c r="B1174" s="4"/>
      <c r="C1174" s="7"/>
      <c r="D1174" s="6"/>
      <c r="E1174" s="7"/>
      <c r="F1174" s="24"/>
      <c r="G1174" s="8"/>
      <c r="H1174" s="7"/>
      <c r="I1174" s="7"/>
      <c r="J1174" s="7"/>
      <c r="K1174" s="7"/>
      <c r="L1174" s="25"/>
      <c r="M1174" s="10"/>
      <c r="N1174" s="7"/>
      <c r="O1174" s="7"/>
      <c r="P1174" s="26"/>
      <c r="Q1174" s="3"/>
      <c r="R1174" s="12"/>
      <c r="S1174" s="12"/>
      <c r="T1174" s="12"/>
      <c r="U1174" s="12"/>
      <c r="V1174" s="12"/>
      <c r="W1174" s="12"/>
      <c r="X1174" s="12"/>
      <c r="Y1174" s="12"/>
      <c r="Z1174" s="12"/>
      <c r="AA1174" s="12"/>
      <c r="AB1174" s="12"/>
      <c r="AC1174" s="12"/>
      <c r="AD1174" s="12"/>
      <c r="AE1174" s="12"/>
      <c r="AF1174" s="113">
        <f t="shared" si="387"/>
        <v>44442</v>
      </c>
      <c r="AG1174" s="18">
        <f t="shared" ca="1" si="388"/>
        <v>162580.32750000001</v>
      </c>
      <c r="AH1174" s="18">
        <f t="shared" si="388"/>
        <v>150000</v>
      </c>
      <c r="AI1174" s="6">
        <f t="shared" ca="1" si="388"/>
        <v>1.9000000000000006E-2</v>
      </c>
      <c r="AJ1174" s="19">
        <f t="shared" ca="1" si="388"/>
        <v>7.4690000000000005E-5</v>
      </c>
      <c r="AK1174" s="6">
        <f t="shared" si="388"/>
        <v>1.03</v>
      </c>
      <c r="AL1174" s="113">
        <f t="shared" si="385"/>
        <v>44442</v>
      </c>
      <c r="AM1174" s="19">
        <f t="shared" ca="1" si="389"/>
        <v>1.08386885</v>
      </c>
      <c r="AN1174" s="18">
        <f t="shared" ca="1" si="389"/>
        <v>12580.327499999999</v>
      </c>
      <c r="AO1174" s="12">
        <f t="shared" si="389"/>
        <v>1</v>
      </c>
      <c r="AP1174" s="20">
        <f t="shared" si="389"/>
        <v>1</v>
      </c>
      <c r="AQ1174" s="18">
        <f t="shared" si="389"/>
        <v>150000</v>
      </c>
      <c r="AR1174" s="13" t="str">
        <f t="shared" si="389"/>
        <v>A+J=</v>
      </c>
      <c r="AS1174" s="113">
        <f t="shared" si="389"/>
        <v>44266</v>
      </c>
      <c r="AT1174" s="21"/>
      <c r="AU1174" s="21"/>
      <c r="AV1174" s="45"/>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c r="GI1174" s="21"/>
      <c r="GJ1174" s="21"/>
      <c r="GK1174" s="21"/>
      <c r="GL1174" s="21"/>
      <c r="GM1174" s="21"/>
      <c r="GN1174" s="21"/>
    </row>
    <row r="1175" spans="1:199" x14ac:dyDescent="0.2">
      <c r="A1175" s="109"/>
      <c r="B1175" s="4"/>
      <c r="C1175" s="7"/>
      <c r="D1175" s="6"/>
      <c r="E1175" s="7"/>
      <c r="F1175" s="24"/>
      <c r="G1175" s="8"/>
      <c r="H1175" s="7"/>
      <c r="I1175" s="7"/>
      <c r="J1175" s="7"/>
      <c r="K1175" s="7"/>
      <c r="L1175" s="25"/>
      <c r="M1175" s="10"/>
      <c r="N1175" s="7"/>
      <c r="O1175" s="7"/>
      <c r="P1175" s="26"/>
      <c r="Q1175" s="3"/>
      <c r="R1175" s="12"/>
      <c r="S1175" s="12"/>
      <c r="T1175" s="12"/>
      <c r="U1175" s="12"/>
      <c r="V1175" s="12"/>
      <c r="W1175" s="12"/>
      <c r="X1175" s="12"/>
      <c r="Y1175" s="12"/>
      <c r="Z1175" s="12"/>
      <c r="AA1175" s="12"/>
      <c r="AB1175" s="12"/>
      <c r="AC1175" s="12"/>
      <c r="AD1175" s="12"/>
      <c r="AE1175" s="12"/>
      <c r="AF1175" s="113">
        <f t="shared" si="387"/>
        <v>44443</v>
      </c>
      <c r="AG1175" s="18">
        <f t="shared" ca="1" si="388"/>
        <v>162580.32750000001</v>
      </c>
      <c r="AH1175" s="18">
        <f t="shared" si="388"/>
        <v>150000</v>
      </c>
      <c r="AI1175" s="6">
        <f t="shared" ca="1" si="388"/>
        <v>1.9000000000000006E-2</v>
      </c>
      <c r="AJ1175" s="19">
        <f t="shared" ca="1" si="388"/>
        <v>7.4690000000000005E-5</v>
      </c>
      <c r="AK1175" s="6">
        <f t="shared" si="388"/>
        <v>1.03</v>
      </c>
      <c r="AL1175" s="113">
        <f t="shared" si="385"/>
        <v>44443</v>
      </c>
      <c r="AM1175" s="19">
        <f t="shared" ca="1" si="389"/>
        <v>1.08386885</v>
      </c>
      <c r="AN1175" s="18">
        <f t="shared" ca="1" si="389"/>
        <v>12580.327499999999</v>
      </c>
      <c r="AO1175" s="12">
        <f t="shared" si="389"/>
        <v>1</v>
      </c>
      <c r="AP1175" s="20">
        <f t="shared" si="389"/>
        <v>1</v>
      </c>
      <c r="AQ1175" s="18">
        <f t="shared" si="389"/>
        <v>150000</v>
      </c>
      <c r="AR1175" s="13" t="str">
        <f t="shared" si="389"/>
        <v>A+J=</v>
      </c>
      <c r="AS1175" s="113">
        <f t="shared" si="389"/>
        <v>44266</v>
      </c>
      <c r="AT1175" s="21"/>
      <c r="AU1175" s="21"/>
      <c r="AV1175" s="45"/>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c r="GI1175" s="21"/>
      <c r="GJ1175" s="21"/>
      <c r="GK1175" s="21"/>
      <c r="GL1175" s="21"/>
      <c r="GM1175" s="21"/>
      <c r="GN1175" s="21"/>
    </row>
    <row r="1176" spans="1:199" x14ac:dyDescent="0.2">
      <c r="A1176" s="109"/>
      <c r="B1176" s="4"/>
      <c r="C1176" s="7"/>
      <c r="D1176" s="6"/>
      <c r="E1176" s="7"/>
      <c r="F1176" s="24"/>
      <c r="G1176" s="8"/>
      <c r="H1176" s="7"/>
      <c r="I1176" s="7"/>
      <c r="J1176" s="7"/>
      <c r="K1176" s="7"/>
      <c r="L1176" s="25"/>
      <c r="M1176" s="10"/>
      <c r="N1176" s="7"/>
      <c r="O1176" s="7"/>
      <c r="P1176" s="26"/>
      <c r="Q1176" s="3"/>
      <c r="R1176" s="12"/>
      <c r="S1176" s="12"/>
      <c r="T1176" s="12"/>
      <c r="U1176" s="12"/>
      <c r="V1176" s="12"/>
      <c r="W1176" s="12"/>
      <c r="X1176" s="12"/>
      <c r="Y1176" s="12"/>
      <c r="Z1176" s="12"/>
      <c r="AA1176" s="12"/>
      <c r="AB1176" s="12"/>
      <c r="AC1176" s="12"/>
      <c r="AD1176" s="12"/>
      <c r="AE1176" s="12"/>
      <c r="AF1176" s="113">
        <f t="shared" si="387"/>
        <v>44444</v>
      </c>
      <c r="AG1176" s="18">
        <f t="shared" ca="1" si="388"/>
        <v>162580.32750000001</v>
      </c>
      <c r="AH1176" s="18">
        <f t="shared" si="388"/>
        <v>150000</v>
      </c>
      <c r="AI1176" s="6">
        <f t="shared" ca="1" si="388"/>
        <v>1.9000000000000006E-2</v>
      </c>
      <c r="AJ1176" s="19">
        <f t="shared" ca="1" si="388"/>
        <v>7.4690000000000005E-5</v>
      </c>
      <c r="AK1176" s="6">
        <f t="shared" si="388"/>
        <v>1.03</v>
      </c>
      <c r="AL1176" s="113">
        <f t="shared" si="385"/>
        <v>44444</v>
      </c>
      <c r="AM1176" s="19">
        <f t="shared" ca="1" si="389"/>
        <v>1.08386885</v>
      </c>
      <c r="AN1176" s="18">
        <f t="shared" ca="1" si="389"/>
        <v>12580.327499999999</v>
      </c>
      <c r="AO1176" s="12">
        <f t="shared" si="389"/>
        <v>1</v>
      </c>
      <c r="AP1176" s="20">
        <f t="shared" si="389"/>
        <v>1</v>
      </c>
      <c r="AQ1176" s="18">
        <f t="shared" si="389"/>
        <v>150000</v>
      </c>
      <c r="AR1176" s="13" t="str">
        <f t="shared" si="389"/>
        <v>A+J=</v>
      </c>
      <c r="AS1176" s="113">
        <f t="shared" si="389"/>
        <v>44266</v>
      </c>
      <c r="AT1176" s="21"/>
      <c r="AU1176" s="21"/>
      <c r="AV1176" s="45"/>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c r="GI1176" s="21"/>
      <c r="GJ1176" s="21"/>
      <c r="GK1176" s="21"/>
      <c r="GL1176" s="21"/>
      <c r="GM1176" s="21"/>
      <c r="GN1176" s="21"/>
    </row>
    <row r="1177" spans="1:199" x14ac:dyDescent="0.2">
      <c r="A1177" s="109"/>
      <c r="B1177" s="4"/>
      <c r="C1177" s="7"/>
      <c r="D1177" s="6"/>
      <c r="E1177" s="7"/>
      <c r="F1177" s="24"/>
      <c r="G1177" s="8"/>
      <c r="H1177" s="7"/>
      <c r="I1177" s="7"/>
      <c r="J1177" s="7"/>
      <c r="K1177" s="7"/>
      <c r="L1177" s="25"/>
      <c r="M1177" s="10"/>
      <c r="N1177" s="7"/>
      <c r="O1177" s="7"/>
      <c r="P1177" s="26"/>
      <c r="Q1177" s="3"/>
      <c r="R1177" s="12"/>
      <c r="S1177" s="12"/>
      <c r="T1177" s="12"/>
      <c r="U1177" s="12"/>
      <c r="V1177" s="12"/>
      <c r="W1177" s="12"/>
      <c r="X1177" s="12"/>
      <c r="Y1177" s="12"/>
      <c r="Z1177" s="12"/>
      <c r="AA1177" s="12"/>
      <c r="AB1177" s="12"/>
      <c r="AC1177" s="12"/>
      <c r="AD1177" s="12"/>
      <c r="AE1177" s="12"/>
      <c r="AF1177" s="113">
        <f t="shared" si="387"/>
        <v>44445</v>
      </c>
      <c r="AG1177" s="18">
        <f t="shared" ca="1" si="388"/>
        <v>162580.32750000001</v>
      </c>
      <c r="AH1177" s="18">
        <f t="shared" si="388"/>
        <v>150000</v>
      </c>
      <c r="AI1177" s="6">
        <f t="shared" ca="1" si="388"/>
        <v>1.9000000000000006E-2</v>
      </c>
      <c r="AJ1177" s="19">
        <f t="shared" ca="1" si="388"/>
        <v>7.4690000000000005E-5</v>
      </c>
      <c r="AK1177" s="6">
        <f t="shared" si="388"/>
        <v>1.03</v>
      </c>
      <c r="AL1177" s="113">
        <f t="shared" si="385"/>
        <v>44445</v>
      </c>
      <c r="AM1177" s="19">
        <f t="shared" ca="1" si="389"/>
        <v>1.08386885</v>
      </c>
      <c r="AN1177" s="18">
        <f t="shared" ca="1" si="389"/>
        <v>12580.327499999999</v>
      </c>
      <c r="AO1177" s="12">
        <f t="shared" si="389"/>
        <v>1</v>
      </c>
      <c r="AP1177" s="20">
        <f t="shared" si="389"/>
        <v>1</v>
      </c>
      <c r="AQ1177" s="18">
        <f t="shared" si="389"/>
        <v>150000</v>
      </c>
      <c r="AR1177" s="13" t="str">
        <f t="shared" si="389"/>
        <v>A+J=</v>
      </c>
      <c r="AS1177" s="113">
        <f t="shared" si="389"/>
        <v>44266</v>
      </c>
      <c r="AT1177" s="21"/>
      <c r="AU1177" s="21"/>
      <c r="AV1177" s="45"/>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c r="GI1177" s="21"/>
      <c r="GJ1177" s="21"/>
      <c r="GK1177" s="21"/>
      <c r="GL1177" s="21"/>
      <c r="GM1177" s="21"/>
      <c r="GN1177" s="21"/>
    </row>
    <row r="1178" spans="1:199" x14ac:dyDescent="0.2">
      <c r="A1178" s="109"/>
      <c r="B1178" s="4"/>
      <c r="C1178" s="7"/>
      <c r="D1178" s="6"/>
      <c r="E1178" s="7"/>
      <c r="F1178" s="24"/>
      <c r="G1178" s="8"/>
      <c r="H1178" s="7"/>
      <c r="I1178" s="7"/>
      <c r="J1178" s="7"/>
      <c r="K1178" s="7"/>
      <c r="L1178" s="25"/>
      <c r="M1178" s="10"/>
      <c r="N1178" s="7"/>
      <c r="O1178" s="7"/>
      <c r="P1178" s="26"/>
      <c r="Q1178" s="3"/>
      <c r="R1178" s="12"/>
      <c r="S1178" s="12"/>
      <c r="T1178" s="12"/>
      <c r="U1178" s="12"/>
      <c r="V1178" s="12"/>
      <c r="W1178" s="12"/>
      <c r="X1178" s="12"/>
      <c r="Y1178" s="12"/>
      <c r="Z1178" s="12"/>
      <c r="AA1178" s="12"/>
      <c r="AB1178" s="12"/>
      <c r="AC1178" s="12"/>
      <c r="AD1178" s="12"/>
      <c r="AE1178" s="12"/>
      <c r="AF1178" s="113">
        <f t="shared" si="387"/>
        <v>44446</v>
      </c>
      <c r="AG1178" s="18">
        <f t="shared" ca="1" si="388"/>
        <v>162580.32750000001</v>
      </c>
      <c r="AH1178" s="18">
        <f t="shared" si="388"/>
        <v>150000</v>
      </c>
      <c r="AI1178" s="6">
        <f t="shared" ca="1" si="388"/>
        <v>1.9000000000000006E-2</v>
      </c>
      <c r="AJ1178" s="19">
        <f t="shared" ca="1" si="388"/>
        <v>7.4690000000000005E-5</v>
      </c>
      <c r="AK1178" s="6">
        <f t="shared" si="388"/>
        <v>1.03</v>
      </c>
      <c r="AL1178" s="113">
        <f t="shared" si="385"/>
        <v>44446</v>
      </c>
      <c r="AM1178" s="19">
        <f t="shared" ca="1" si="389"/>
        <v>1.08386885</v>
      </c>
      <c r="AN1178" s="18">
        <f t="shared" ca="1" si="389"/>
        <v>12580.327499999999</v>
      </c>
      <c r="AO1178" s="12">
        <f t="shared" si="389"/>
        <v>1</v>
      </c>
      <c r="AP1178" s="20">
        <f t="shared" si="389"/>
        <v>1</v>
      </c>
      <c r="AQ1178" s="18">
        <f t="shared" si="389"/>
        <v>150000</v>
      </c>
      <c r="AR1178" s="13" t="str">
        <f t="shared" si="389"/>
        <v>A+J=</v>
      </c>
      <c r="AS1178" s="113">
        <f t="shared" si="389"/>
        <v>44266</v>
      </c>
      <c r="AT1178" s="21"/>
      <c r="AU1178" s="21"/>
      <c r="AV1178" s="45"/>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c r="GI1178" s="21"/>
      <c r="GJ1178" s="21"/>
      <c r="GK1178" s="21"/>
      <c r="GL1178" s="21"/>
      <c r="GM1178" s="21"/>
      <c r="GN1178" s="21"/>
    </row>
    <row r="1179" spans="1:199" x14ac:dyDescent="0.2">
      <c r="A1179" s="109"/>
      <c r="B1179" s="4"/>
      <c r="C1179" s="7"/>
      <c r="D1179" s="6"/>
      <c r="E1179" s="7"/>
      <c r="F1179" s="24"/>
      <c r="G1179" s="8"/>
      <c r="H1179" s="7"/>
      <c r="I1179" s="7"/>
      <c r="J1179" s="7"/>
      <c r="K1179" s="7"/>
      <c r="L1179" s="25"/>
      <c r="M1179" s="10"/>
      <c r="N1179" s="7"/>
      <c r="O1179" s="7"/>
      <c r="P1179" s="26"/>
      <c r="Q1179" s="3"/>
      <c r="R1179" s="12"/>
      <c r="S1179" s="12"/>
      <c r="T1179" s="12"/>
      <c r="U1179" s="12"/>
      <c r="V1179" s="12"/>
      <c r="W1179" s="12"/>
      <c r="X1179" s="12"/>
      <c r="Y1179" s="12"/>
      <c r="Z1179" s="12"/>
      <c r="AA1179" s="12"/>
      <c r="AB1179" s="12"/>
      <c r="AC1179" s="12"/>
      <c r="AD1179" s="12"/>
      <c r="AE1179" s="12"/>
      <c r="AF1179" s="113">
        <f t="shared" si="387"/>
        <v>44447</v>
      </c>
      <c r="AG1179" s="18">
        <f t="shared" ca="1" si="388"/>
        <v>162580.32750000001</v>
      </c>
      <c r="AH1179" s="18">
        <f t="shared" si="388"/>
        <v>150000</v>
      </c>
      <c r="AI1179" s="6">
        <f t="shared" ca="1" si="388"/>
        <v>1.9000000000000006E-2</v>
      </c>
      <c r="AJ1179" s="19">
        <f t="shared" ca="1" si="388"/>
        <v>7.4690000000000005E-5</v>
      </c>
      <c r="AK1179" s="6">
        <f t="shared" si="388"/>
        <v>1.03</v>
      </c>
      <c r="AL1179" s="113">
        <f t="shared" si="385"/>
        <v>44447</v>
      </c>
      <c r="AM1179" s="19">
        <f t="shared" ca="1" si="389"/>
        <v>1.08386885</v>
      </c>
      <c r="AN1179" s="18">
        <f t="shared" ca="1" si="389"/>
        <v>12580.327499999999</v>
      </c>
      <c r="AO1179" s="12">
        <f t="shared" si="389"/>
        <v>1</v>
      </c>
      <c r="AP1179" s="20">
        <f t="shared" si="389"/>
        <v>1</v>
      </c>
      <c r="AQ1179" s="18">
        <f t="shared" si="389"/>
        <v>150000</v>
      </c>
      <c r="AR1179" s="13" t="str">
        <f t="shared" si="389"/>
        <v>A+J=</v>
      </c>
      <c r="AS1179" s="113">
        <f t="shared" si="389"/>
        <v>44266</v>
      </c>
      <c r="AT1179" s="21"/>
      <c r="AU1179" s="21"/>
      <c r="AV1179" s="45"/>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c r="GI1179" s="21"/>
      <c r="GJ1179" s="21"/>
      <c r="GK1179" s="21"/>
      <c r="GL1179" s="21"/>
      <c r="GM1179" s="21"/>
      <c r="GN1179" s="21"/>
    </row>
    <row r="1180" spans="1:199" x14ac:dyDescent="0.2">
      <c r="A1180" s="109"/>
      <c r="B1180" s="4"/>
      <c r="C1180" s="7"/>
      <c r="D1180" s="6"/>
      <c r="E1180" s="7"/>
      <c r="F1180" s="24"/>
      <c r="G1180" s="8"/>
      <c r="H1180" s="7"/>
      <c r="I1180" s="7"/>
      <c r="J1180" s="7"/>
      <c r="K1180" s="7"/>
      <c r="L1180" s="25"/>
      <c r="M1180" s="10"/>
      <c r="N1180" s="7"/>
      <c r="O1180" s="7"/>
      <c r="P1180" s="26"/>
      <c r="Q1180" s="3"/>
      <c r="R1180" s="12"/>
      <c r="S1180" s="12"/>
      <c r="T1180" s="12"/>
      <c r="U1180" s="12"/>
      <c r="V1180" s="12"/>
      <c r="W1180" s="12"/>
      <c r="X1180" s="12"/>
      <c r="Y1180" s="12"/>
      <c r="Z1180" s="12"/>
      <c r="AA1180" s="12"/>
      <c r="AB1180" s="12"/>
      <c r="AC1180" s="12"/>
      <c r="AD1180" s="12"/>
      <c r="AE1180" s="12"/>
      <c r="AF1180" s="113">
        <f t="shared" si="387"/>
        <v>44448</v>
      </c>
      <c r="AG1180" s="18">
        <f t="shared" ca="1" si="388"/>
        <v>162580.32750000001</v>
      </c>
      <c r="AH1180" s="18">
        <f t="shared" si="388"/>
        <v>150000</v>
      </c>
      <c r="AI1180" s="6">
        <f t="shared" ca="1" si="388"/>
        <v>1.9000000000000006E-2</v>
      </c>
      <c r="AJ1180" s="19">
        <f t="shared" ca="1" si="388"/>
        <v>7.4690000000000005E-5</v>
      </c>
      <c r="AK1180" s="6">
        <f t="shared" si="388"/>
        <v>1.03</v>
      </c>
      <c r="AL1180" s="113">
        <f t="shared" si="385"/>
        <v>44448</v>
      </c>
      <c r="AM1180" s="19">
        <f t="shared" ca="1" si="389"/>
        <v>1.08386885</v>
      </c>
      <c r="AN1180" s="18">
        <f t="shared" ca="1" si="389"/>
        <v>12580.327499999999</v>
      </c>
      <c r="AO1180" s="12">
        <f t="shared" si="389"/>
        <v>1</v>
      </c>
      <c r="AP1180" s="20">
        <f t="shared" si="389"/>
        <v>1</v>
      </c>
      <c r="AQ1180" s="18">
        <f t="shared" si="389"/>
        <v>150000</v>
      </c>
      <c r="AR1180" s="13" t="str">
        <f t="shared" si="389"/>
        <v>A+J=</v>
      </c>
      <c r="AS1180" s="113">
        <f t="shared" si="389"/>
        <v>44266</v>
      </c>
      <c r="AT1180" s="21"/>
      <c r="AU1180" s="21"/>
      <c r="AV1180" s="45"/>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c r="GI1180" s="21"/>
      <c r="GJ1180" s="21"/>
      <c r="GK1180" s="21"/>
      <c r="GL1180" s="21"/>
      <c r="GM1180" s="21"/>
      <c r="GN1180" s="21"/>
    </row>
    <row r="1181" spans="1:199" x14ac:dyDescent="0.2">
      <c r="A1181" s="109"/>
      <c r="B1181" s="4"/>
      <c r="C1181" s="7"/>
      <c r="D1181" s="6"/>
      <c r="E1181" s="7"/>
      <c r="F1181" s="24"/>
      <c r="G1181" s="8"/>
      <c r="H1181" s="7"/>
      <c r="I1181" s="7"/>
      <c r="J1181" s="7"/>
      <c r="K1181" s="7"/>
      <c r="L1181" s="25"/>
      <c r="M1181" s="10"/>
      <c r="N1181" s="7"/>
      <c r="O1181" s="7"/>
      <c r="P1181" s="26"/>
      <c r="Q1181" s="3"/>
      <c r="R1181" s="12"/>
      <c r="S1181" s="12"/>
      <c r="T1181" s="12"/>
      <c r="U1181" s="12"/>
      <c r="V1181" s="12"/>
      <c r="W1181" s="12"/>
      <c r="X1181" s="12"/>
      <c r="Y1181" s="12"/>
      <c r="Z1181" s="12"/>
      <c r="AA1181" s="12"/>
      <c r="AB1181" s="12"/>
      <c r="AC1181" s="12"/>
      <c r="AD1181" s="12"/>
      <c r="AE1181" s="12"/>
      <c r="AF1181" s="113">
        <f t="shared" si="387"/>
        <v>44449</v>
      </c>
      <c r="AG1181" s="18">
        <f t="shared" ca="1" si="388"/>
        <v>162580.32750000001</v>
      </c>
      <c r="AH1181" s="18">
        <f t="shared" si="388"/>
        <v>150000</v>
      </c>
      <c r="AI1181" s="6">
        <f t="shared" ca="1" si="388"/>
        <v>1.9000000000000006E-2</v>
      </c>
      <c r="AJ1181" s="19">
        <f t="shared" ca="1" si="388"/>
        <v>7.4690000000000005E-5</v>
      </c>
      <c r="AK1181" s="6">
        <f t="shared" si="388"/>
        <v>1.03</v>
      </c>
      <c r="AL1181" s="113">
        <f t="shared" si="385"/>
        <v>44449</v>
      </c>
      <c r="AM1181" s="19">
        <f t="shared" ca="1" si="389"/>
        <v>1.08386885</v>
      </c>
      <c r="AN1181" s="18">
        <f t="shared" ca="1" si="389"/>
        <v>12580.327499999999</v>
      </c>
      <c r="AO1181" s="12">
        <f t="shared" si="389"/>
        <v>1</v>
      </c>
      <c r="AP1181" s="20">
        <f t="shared" si="389"/>
        <v>1</v>
      </c>
      <c r="AQ1181" s="18">
        <f t="shared" si="389"/>
        <v>150000</v>
      </c>
      <c r="AR1181" s="13" t="str">
        <f t="shared" si="389"/>
        <v>A+J=</v>
      </c>
      <c r="AS1181" s="113">
        <f t="shared" si="389"/>
        <v>44266</v>
      </c>
      <c r="AT1181" s="21"/>
      <c r="AU1181" s="21"/>
      <c r="AV1181" s="45"/>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c r="GI1181" s="21"/>
      <c r="GJ1181" s="21"/>
      <c r="GK1181" s="21"/>
      <c r="GL1181" s="21"/>
      <c r="GM1181" s="21"/>
      <c r="GN1181" s="21"/>
    </row>
    <row r="1182" spans="1:199" x14ac:dyDescent="0.2">
      <c r="A1182" s="109"/>
      <c r="B1182" s="4"/>
      <c r="C1182" s="7"/>
      <c r="D1182" s="6"/>
      <c r="E1182" s="7"/>
      <c r="F1182" s="24"/>
      <c r="G1182" s="8"/>
      <c r="H1182" s="7"/>
      <c r="I1182" s="7"/>
      <c r="J1182" s="7"/>
      <c r="K1182" s="7"/>
      <c r="L1182" s="25"/>
      <c r="M1182" s="10"/>
      <c r="N1182" s="7"/>
      <c r="O1182" s="7"/>
      <c r="P1182" s="26"/>
      <c r="Q1182" s="3"/>
      <c r="R1182" s="12"/>
      <c r="S1182" s="12"/>
      <c r="T1182" s="12"/>
      <c r="U1182" s="12"/>
      <c r="V1182" s="12"/>
      <c r="W1182" s="12"/>
      <c r="X1182" s="12"/>
      <c r="Y1182" s="12"/>
      <c r="Z1182" s="12"/>
      <c r="AA1182" s="12"/>
      <c r="AB1182" s="12"/>
      <c r="AC1182" s="12"/>
      <c r="AD1182" s="12"/>
      <c r="AE1182" s="12"/>
      <c r="AF1182" s="113">
        <f t="shared" si="387"/>
        <v>44450</v>
      </c>
      <c r="AG1182" s="18">
        <f t="shared" ca="1" si="388"/>
        <v>162580.32750000001</v>
      </c>
      <c r="AH1182" s="18">
        <f t="shared" si="388"/>
        <v>150000</v>
      </c>
      <c r="AI1182" s="6">
        <f t="shared" ca="1" si="388"/>
        <v>1.9000000000000006E-2</v>
      </c>
      <c r="AJ1182" s="19">
        <f t="shared" ca="1" si="388"/>
        <v>7.4690000000000005E-5</v>
      </c>
      <c r="AK1182" s="6">
        <f t="shared" si="388"/>
        <v>1.03</v>
      </c>
      <c r="AL1182" s="113">
        <f t="shared" si="385"/>
        <v>44450</v>
      </c>
      <c r="AM1182" s="19">
        <f t="shared" ca="1" si="389"/>
        <v>1.08386885</v>
      </c>
      <c r="AN1182" s="18">
        <f t="shared" ca="1" si="389"/>
        <v>12580.327499999999</v>
      </c>
      <c r="AO1182" s="12">
        <f t="shared" si="389"/>
        <v>1</v>
      </c>
      <c r="AP1182" s="20">
        <f t="shared" si="389"/>
        <v>1</v>
      </c>
      <c r="AQ1182" s="18">
        <f t="shared" si="389"/>
        <v>150000</v>
      </c>
      <c r="AR1182" s="13" t="str">
        <f t="shared" si="389"/>
        <v>A+J=</v>
      </c>
      <c r="AS1182" s="113">
        <f t="shared" si="389"/>
        <v>44266</v>
      </c>
      <c r="AT1182" s="21"/>
      <c r="AU1182" s="21"/>
      <c r="AV1182" s="45"/>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c r="GI1182" s="21"/>
      <c r="GJ1182" s="21"/>
      <c r="GK1182" s="21"/>
      <c r="GL1182" s="21"/>
      <c r="GM1182" s="21"/>
      <c r="GN1182" s="21"/>
    </row>
    <row r="1183" spans="1:199" x14ac:dyDescent="0.2">
      <c r="A1183" s="109"/>
      <c r="B1183" s="4"/>
      <c r="C1183" s="7"/>
      <c r="D1183" s="6"/>
      <c r="E1183" s="7"/>
      <c r="F1183" s="24"/>
      <c r="G1183" s="8"/>
      <c r="H1183" s="7"/>
      <c r="I1183" s="7"/>
      <c r="J1183" s="7"/>
      <c r="K1183" s="7"/>
      <c r="L1183" s="25"/>
      <c r="M1183" s="10"/>
      <c r="N1183" s="7"/>
      <c r="O1183" s="7"/>
      <c r="P1183" s="26"/>
      <c r="Q1183" s="3"/>
      <c r="R1183" s="12"/>
      <c r="S1183" s="12"/>
      <c r="T1183" s="12"/>
      <c r="U1183" s="12"/>
      <c r="V1183" s="12"/>
      <c r="W1183" s="12"/>
      <c r="X1183" s="12"/>
      <c r="Y1183" s="12"/>
      <c r="Z1183" s="12"/>
      <c r="AA1183" s="12"/>
      <c r="AB1183" s="12"/>
      <c r="AC1183" s="12"/>
      <c r="AD1183" s="12"/>
      <c r="AE1183" s="12"/>
      <c r="AF1183" s="113">
        <f t="shared" si="387"/>
        <v>44451</v>
      </c>
      <c r="AG1183" s="18">
        <f t="shared" ca="1" si="388"/>
        <v>162580.32750000001</v>
      </c>
      <c r="AH1183" s="18">
        <f t="shared" si="388"/>
        <v>150000</v>
      </c>
      <c r="AI1183" s="6">
        <f t="shared" ca="1" si="388"/>
        <v>1.9000000000000006E-2</v>
      </c>
      <c r="AJ1183" s="19">
        <f t="shared" ca="1" si="388"/>
        <v>7.4690000000000005E-5</v>
      </c>
      <c r="AK1183" s="6">
        <f t="shared" si="388"/>
        <v>1.03</v>
      </c>
      <c r="AL1183" s="113">
        <f t="shared" si="385"/>
        <v>44451</v>
      </c>
      <c r="AM1183" s="19">
        <f t="shared" ca="1" si="389"/>
        <v>1.08386885</v>
      </c>
      <c r="AN1183" s="18">
        <f t="shared" ca="1" si="389"/>
        <v>12580.327499999999</v>
      </c>
      <c r="AO1183" s="12">
        <f t="shared" si="389"/>
        <v>1</v>
      </c>
      <c r="AP1183" s="20">
        <f t="shared" si="389"/>
        <v>1</v>
      </c>
      <c r="AQ1183" s="18">
        <f t="shared" si="389"/>
        <v>150000</v>
      </c>
      <c r="AR1183" s="13" t="str">
        <f t="shared" si="389"/>
        <v>A+J=</v>
      </c>
      <c r="AS1183" s="113">
        <f t="shared" si="389"/>
        <v>44266</v>
      </c>
      <c r="AT1183" s="21"/>
      <c r="AU1183" s="21"/>
      <c r="AV1183" s="45"/>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c r="GI1183" s="21"/>
      <c r="GJ1183" s="21"/>
      <c r="GK1183" s="21"/>
      <c r="GL1183" s="21"/>
      <c r="GM1183" s="21"/>
      <c r="GN1183" s="21"/>
    </row>
    <row r="1184" spans="1:199" x14ac:dyDescent="0.2">
      <c r="A1184" s="109"/>
      <c r="B1184" s="4"/>
      <c r="C1184" s="7"/>
      <c r="D1184" s="6"/>
      <c r="E1184" s="7"/>
      <c r="F1184" s="24"/>
      <c r="G1184" s="8"/>
      <c r="H1184" s="7"/>
      <c r="I1184" s="7"/>
      <c r="J1184" s="7"/>
      <c r="K1184" s="7"/>
      <c r="L1184" s="25"/>
      <c r="M1184" s="10"/>
      <c r="N1184" s="7"/>
      <c r="O1184" s="7"/>
      <c r="P1184" s="26"/>
      <c r="Q1184" s="3"/>
      <c r="R1184" s="12"/>
      <c r="S1184" s="12"/>
      <c r="T1184" s="12"/>
      <c r="U1184" s="12"/>
      <c r="V1184" s="12"/>
      <c r="W1184" s="12"/>
      <c r="X1184" s="12"/>
      <c r="Y1184" s="12"/>
      <c r="Z1184" s="12"/>
      <c r="AA1184" s="12"/>
      <c r="AB1184" s="12"/>
      <c r="AC1184" s="12"/>
      <c r="AD1184" s="12"/>
      <c r="AE1184" s="12"/>
      <c r="AF1184" s="113">
        <f t="shared" si="387"/>
        <v>44452</v>
      </c>
      <c r="AG1184" s="18">
        <f t="shared" ca="1" si="388"/>
        <v>162580.32750000001</v>
      </c>
      <c r="AH1184" s="18">
        <f t="shared" si="388"/>
        <v>150000</v>
      </c>
      <c r="AI1184" s="6">
        <f t="shared" ca="1" si="388"/>
        <v>1.9000000000000006E-2</v>
      </c>
      <c r="AJ1184" s="19">
        <f t="shared" ca="1" si="388"/>
        <v>7.4690000000000005E-5</v>
      </c>
      <c r="AK1184" s="6">
        <f t="shared" si="388"/>
        <v>1.03</v>
      </c>
      <c r="AL1184" s="113">
        <f t="shared" si="385"/>
        <v>44452</v>
      </c>
      <c r="AM1184" s="19">
        <f t="shared" ca="1" si="389"/>
        <v>1.08386885</v>
      </c>
      <c r="AN1184" s="18">
        <f t="shared" ca="1" si="389"/>
        <v>12580.327499999999</v>
      </c>
      <c r="AO1184" s="12">
        <f t="shared" si="389"/>
        <v>1</v>
      </c>
      <c r="AP1184" s="20">
        <f t="shared" si="389"/>
        <v>1</v>
      </c>
      <c r="AQ1184" s="18">
        <f t="shared" si="389"/>
        <v>150000</v>
      </c>
      <c r="AR1184" s="13" t="str">
        <f t="shared" si="389"/>
        <v>A+J=</v>
      </c>
      <c r="AS1184" s="113">
        <f t="shared" si="389"/>
        <v>44266</v>
      </c>
      <c r="AT1184" s="21"/>
      <c r="AU1184" s="21"/>
      <c r="AV1184" s="45"/>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c r="GI1184" s="21"/>
      <c r="GJ1184" s="21"/>
      <c r="GK1184" s="21"/>
      <c r="GL1184" s="21"/>
      <c r="GM1184" s="21"/>
      <c r="GN1184" s="21"/>
    </row>
    <row r="1185" spans="1:199" x14ac:dyDescent="0.2">
      <c r="A1185" s="109"/>
      <c r="B1185" s="4"/>
      <c r="C1185" s="7"/>
      <c r="D1185" s="6"/>
      <c r="E1185" s="7"/>
      <c r="F1185" s="24"/>
      <c r="G1185" s="8"/>
      <c r="H1185" s="7"/>
      <c r="I1185" s="7"/>
      <c r="J1185" s="7"/>
      <c r="K1185" s="7"/>
      <c r="L1185" s="25"/>
      <c r="M1185" s="10"/>
      <c r="N1185" s="7"/>
      <c r="O1185" s="7"/>
      <c r="P1185" s="26"/>
      <c r="Q1185" s="3"/>
      <c r="R1185" s="12"/>
      <c r="S1185" s="12"/>
      <c r="T1185" s="12"/>
      <c r="U1185" s="12"/>
      <c r="V1185" s="12"/>
      <c r="W1185" s="12"/>
      <c r="X1185" s="12"/>
      <c r="Y1185" s="12"/>
      <c r="Z1185" s="12"/>
      <c r="AA1185" s="12"/>
      <c r="AB1185" s="12"/>
      <c r="AC1185" s="12"/>
      <c r="AD1185" s="12"/>
      <c r="AE1185" s="12"/>
      <c r="AF1185" s="113">
        <f t="shared" si="387"/>
        <v>44453</v>
      </c>
      <c r="AG1185" s="18">
        <f t="shared" ca="1" si="388"/>
        <v>162580.32750000001</v>
      </c>
      <c r="AH1185" s="18">
        <f t="shared" si="388"/>
        <v>150000</v>
      </c>
      <c r="AI1185" s="6">
        <f t="shared" ca="1" si="388"/>
        <v>1.9000000000000006E-2</v>
      </c>
      <c r="AJ1185" s="19">
        <f t="shared" ca="1" si="388"/>
        <v>7.4690000000000005E-5</v>
      </c>
      <c r="AK1185" s="6">
        <f t="shared" si="388"/>
        <v>1.03</v>
      </c>
      <c r="AL1185" s="113">
        <f t="shared" si="385"/>
        <v>44453</v>
      </c>
      <c r="AM1185" s="19">
        <f t="shared" ca="1" si="389"/>
        <v>1.08386885</v>
      </c>
      <c r="AN1185" s="18">
        <f t="shared" ca="1" si="389"/>
        <v>12580.327499999999</v>
      </c>
      <c r="AO1185" s="12">
        <f t="shared" si="389"/>
        <v>1</v>
      </c>
      <c r="AP1185" s="20">
        <f t="shared" si="389"/>
        <v>1</v>
      </c>
      <c r="AQ1185" s="18">
        <f t="shared" si="389"/>
        <v>150000</v>
      </c>
      <c r="AR1185" s="13" t="str">
        <f t="shared" si="389"/>
        <v>A+J=</v>
      </c>
      <c r="AS1185" s="113">
        <f t="shared" si="389"/>
        <v>44266</v>
      </c>
      <c r="AT1185" s="21"/>
      <c r="AU1185" s="21"/>
      <c r="AV1185" s="45"/>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c r="GI1185" s="21"/>
      <c r="GJ1185" s="21"/>
      <c r="GK1185" s="21"/>
      <c r="GL1185" s="21"/>
      <c r="GM1185" s="21"/>
      <c r="GN1185" s="21"/>
    </row>
    <row r="1186" spans="1:199" x14ac:dyDescent="0.2">
      <c r="A1186" s="109"/>
      <c r="B1186" s="4"/>
      <c r="C1186" s="7"/>
      <c r="D1186" s="6"/>
      <c r="E1186" s="7"/>
      <c r="F1186" s="24"/>
      <c r="G1186" s="8"/>
      <c r="H1186" s="7"/>
      <c r="I1186" s="7"/>
      <c r="J1186" s="7"/>
      <c r="K1186" s="7"/>
      <c r="L1186" s="25"/>
      <c r="M1186" s="10"/>
      <c r="N1186" s="7"/>
      <c r="O1186" s="7"/>
      <c r="P1186" s="26"/>
      <c r="Q1186" s="3"/>
      <c r="R1186" s="12"/>
      <c r="S1186" s="12"/>
      <c r="T1186" s="12"/>
      <c r="U1186" s="12"/>
      <c r="V1186" s="12"/>
      <c r="W1186" s="12"/>
      <c r="X1186" s="12"/>
      <c r="Y1186" s="12"/>
      <c r="Z1186" s="12"/>
      <c r="AA1186" s="12"/>
      <c r="AB1186" s="12"/>
      <c r="AC1186" s="12"/>
      <c r="AD1186" s="12"/>
      <c r="AE1186" s="12"/>
      <c r="AF1186" s="113">
        <f t="shared" si="387"/>
        <v>44454</v>
      </c>
      <c r="AG1186" s="18">
        <f t="shared" ca="1" si="388"/>
        <v>162580.32750000001</v>
      </c>
      <c r="AH1186" s="18">
        <f t="shared" si="388"/>
        <v>150000</v>
      </c>
      <c r="AI1186" s="6">
        <f t="shared" ca="1" si="388"/>
        <v>1.9000000000000006E-2</v>
      </c>
      <c r="AJ1186" s="19">
        <f t="shared" ca="1" si="388"/>
        <v>7.4690000000000005E-5</v>
      </c>
      <c r="AK1186" s="6">
        <f t="shared" si="388"/>
        <v>1.03</v>
      </c>
      <c r="AL1186" s="113">
        <f t="shared" si="385"/>
        <v>44454</v>
      </c>
      <c r="AM1186" s="19">
        <f t="shared" ca="1" si="389"/>
        <v>1.08386885</v>
      </c>
      <c r="AN1186" s="18">
        <f t="shared" ca="1" si="389"/>
        <v>12580.327499999999</v>
      </c>
      <c r="AO1186" s="12">
        <f t="shared" si="389"/>
        <v>1</v>
      </c>
      <c r="AP1186" s="20">
        <f t="shared" si="389"/>
        <v>1</v>
      </c>
      <c r="AQ1186" s="18">
        <f t="shared" si="389"/>
        <v>150000</v>
      </c>
      <c r="AR1186" s="13" t="str">
        <f t="shared" si="389"/>
        <v>A+J=</v>
      </c>
      <c r="AS1186" s="113">
        <f t="shared" si="389"/>
        <v>44266</v>
      </c>
      <c r="AT1186" s="21"/>
      <c r="AU1186" s="21"/>
      <c r="AV1186" s="45"/>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c r="GI1186" s="21"/>
      <c r="GJ1186" s="21"/>
      <c r="GK1186" s="21"/>
      <c r="GL1186" s="21"/>
      <c r="GM1186" s="21"/>
      <c r="GN1186" s="21"/>
    </row>
    <row r="1187" spans="1:199" x14ac:dyDescent="0.2">
      <c r="A1187" s="109"/>
      <c r="B1187" s="4"/>
      <c r="C1187" s="7"/>
      <c r="D1187" s="6"/>
      <c r="E1187" s="7"/>
      <c r="F1187" s="24"/>
      <c r="G1187" s="8"/>
      <c r="H1187" s="7"/>
      <c r="I1187" s="7"/>
      <c r="J1187" s="7"/>
      <c r="K1187" s="7"/>
      <c r="L1187" s="25"/>
      <c r="M1187" s="10"/>
      <c r="N1187" s="7"/>
      <c r="O1187" s="7"/>
      <c r="P1187" s="26"/>
      <c r="Q1187" s="3"/>
      <c r="R1187" s="12"/>
      <c r="S1187" s="12"/>
      <c r="T1187" s="12"/>
      <c r="U1187" s="12"/>
      <c r="V1187" s="12"/>
      <c r="W1187" s="12"/>
      <c r="X1187" s="12"/>
      <c r="Y1187" s="12"/>
      <c r="Z1187" s="12"/>
      <c r="AA1187" s="12"/>
      <c r="AB1187" s="12"/>
      <c r="AC1187" s="12"/>
      <c r="AD1187" s="12"/>
      <c r="AE1187" s="12"/>
      <c r="AF1187" s="113"/>
      <c r="AG1187" s="18"/>
      <c r="AH1187" s="18"/>
      <c r="AI1187" s="6"/>
      <c r="AJ1187" s="19"/>
      <c r="AK1187" s="6"/>
      <c r="AL1187" s="113"/>
      <c r="AM1187" s="19"/>
      <c r="AN1187" s="18"/>
      <c r="AO1187" s="12"/>
      <c r="AP1187" s="20"/>
      <c r="AQ1187" s="18"/>
      <c r="AR1187" s="13"/>
      <c r="AS1187" s="113"/>
      <c r="AT1187" s="21"/>
      <c r="AU1187" s="21"/>
      <c r="AV1187" s="45"/>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c r="GI1187" s="21"/>
      <c r="GJ1187" s="21"/>
      <c r="GK1187" s="21"/>
      <c r="GL1187" s="21"/>
      <c r="GM1187" s="21"/>
      <c r="GN1187" s="21"/>
    </row>
    <row r="1188" spans="1:199" x14ac:dyDescent="0.2">
      <c r="A1188" s="109"/>
      <c r="B1188" s="4"/>
      <c r="C1188" s="7"/>
      <c r="D1188" s="6"/>
      <c r="E1188" s="7"/>
      <c r="F1188" s="24"/>
      <c r="G1188" s="8"/>
      <c r="H1188" s="7"/>
      <c r="I1188" s="7"/>
      <c r="J1188" s="7"/>
      <c r="K1188" s="7"/>
      <c r="L1188" s="25"/>
      <c r="M1188" s="10"/>
      <c r="N1188" s="7"/>
      <c r="O1188" s="7"/>
      <c r="P1188" s="26"/>
      <c r="Q1188" s="3"/>
      <c r="R1188" s="12"/>
      <c r="S1188" s="12"/>
      <c r="T1188" s="12"/>
      <c r="U1188" s="12"/>
      <c r="V1188" s="12"/>
      <c r="W1188" s="12"/>
      <c r="X1188" s="12"/>
      <c r="Y1188" s="12"/>
      <c r="Z1188" s="12"/>
      <c r="AA1188" s="12"/>
      <c r="AB1188" s="12"/>
      <c r="AC1188" s="12"/>
      <c r="AD1188" s="12"/>
      <c r="AE1188" s="12"/>
      <c r="AF1188" s="113" t="str">
        <f t="shared" ref="AF1188:AS1188" si="390">$B$6</f>
        <v>LF001900255</v>
      </c>
      <c r="AG1188" s="12" t="str">
        <f t="shared" si="390"/>
        <v>LF001900255</v>
      </c>
      <c r="AH1188" s="12" t="str">
        <f t="shared" si="390"/>
        <v>LF001900255</v>
      </c>
      <c r="AI1188" s="12" t="str">
        <f t="shared" si="390"/>
        <v>LF001900255</v>
      </c>
      <c r="AJ1188" s="12" t="str">
        <f t="shared" si="390"/>
        <v>LF001900255</v>
      </c>
      <c r="AK1188" s="6" t="str">
        <f t="shared" si="390"/>
        <v>LF001900255</v>
      </c>
      <c r="AL1188" s="113" t="str">
        <f t="shared" si="390"/>
        <v>LF001900255</v>
      </c>
      <c r="AM1188" s="12" t="str">
        <f t="shared" si="390"/>
        <v>LF001900255</v>
      </c>
      <c r="AN1188" s="12" t="str">
        <f t="shared" si="390"/>
        <v>LF001900255</v>
      </c>
      <c r="AO1188" s="12" t="str">
        <f t="shared" si="390"/>
        <v>LF001900255</v>
      </c>
      <c r="AP1188" s="20" t="str">
        <f t="shared" si="390"/>
        <v>LF001900255</v>
      </c>
      <c r="AQ1188" s="12" t="str">
        <f t="shared" si="390"/>
        <v>LF001900255</v>
      </c>
      <c r="AR1188" s="13" t="str">
        <f t="shared" si="390"/>
        <v>LF001900255</v>
      </c>
      <c r="AS1188" s="113" t="str">
        <f t="shared" si="390"/>
        <v>LF001900255</v>
      </c>
      <c r="AT1188" s="21"/>
      <c r="AU1188" s="21"/>
      <c r="AV1188" s="45"/>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c r="GI1188" s="21"/>
      <c r="GJ1188" s="21"/>
      <c r="GK1188" s="21"/>
      <c r="GL1188" s="21"/>
      <c r="GM1188" s="21"/>
      <c r="GN1188" s="21"/>
    </row>
    <row r="1189" spans="1:199" x14ac:dyDescent="0.2">
      <c r="A1189" s="109"/>
      <c r="B1189" s="4"/>
      <c r="C1189" s="7"/>
      <c r="D1189" s="6"/>
      <c r="E1189" s="7"/>
      <c r="F1189" s="24"/>
      <c r="G1189" s="8"/>
      <c r="H1189" s="7"/>
      <c r="I1189" s="7"/>
      <c r="J1189" s="7"/>
      <c r="K1189" s="7"/>
      <c r="L1189" s="25"/>
      <c r="M1189" s="10"/>
      <c r="N1189" s="7"/>
      <c r="O1189" s="7"/>
      <c r="P1189" s="26"/>
      <c r="Q1189" s="3"/>
      <c r="R1189" s="12"/>
      <c r="S1189" s="12"/>
      <c r="T1189" s="12"/>
      <c r="U1189" s="12"/>
      <c r="V1189" s="12"/>
      <c r="W1189" s="12"/>
      <c r="X1189" s="12"/>
      <c r="Y1189" s="12"/>
      <c r="Z1189" s="12"/>
      <c r="AA1189" s="12"/>
      <c r="AB1189" s="12"/>
      <c r="AC1189" s="12"/>
      <c r="AD1189" s="12"/>
      <c r="AE1189" s="12"/>
      <c r="AF1189" s="65" t="s">
        <v>14</v>
      </c>
      <c r="AG1189" s="4" t="s">
        <v>7</v>
      </c>
      <c r="AH1189" s="4" t="s">
        <v>8</v>
      </c>
      <c r="AI1189" s="41" t="s">
        <v>9</v>
      </c>
      <c r="AJ1189" s="42" t="s">
        <v>9</v>
      </c>
      <c r="AK1189" s="41" t="s">
        <v>9</v>
      </c>
      <c r="AL1189" s="115" t="s">
        <v>14</v>
      </c>
      <c r="AM1189" s="42" t="s">
        <v>9</v>
      </c>
      <c r="AN1189" s="4" t="s">
        <v>10</v>
      </c>
      <c r="AO1189" s="9" t="s">
        <v>11</v>
      </c>
      <c r="AP1189" s="43" t="s">
        <v>12</v>
      </c>
      <c r="AQ1189" s="4" t="s">
        <v>12</v>
      </c>
      <c r="AR1189" s="44" t="s">
        <v>13</v>
      </c>
      <c r="AS1189" s="65" t="s">
        <v>13</v>
      </c>
      <c r="AT1189" s="21"/>
      <c r="AU1189" s="21"/>
      <c r="AV1189" s="45"/>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c r="GI1189" s="21"/>
      <c r="GJ1189" s="21"/>
      <c r="GK1189" s="21"/>
      <c r="GL1189" s="21"/>
      <c r="GM1189" s="21"/>
      <c r="GN1189" s="21"/>
    </row>
    <row r="1190" spans="1:199" x14ac:dyDescent="0.2">
      <c r="A1190" s="109"/>
      <c r="B1190" s="4"/>
      <c r="C1190" s="7"/>
      <c r="D1190" s="6"/>
      <c r="E1190" s="7"/>
      <c r="F1190" s="24"/>
      <c r="G1190" s="8"/>
      <c r="H1190" s="7"/>
      <c r="I1190" s="7"/>
      <c r="J1190" s="7"/>
      <c r="K1190" s="7"/>
      <c r="L1190" s="25"/>
      <c r="M1190" s="10"/>
      <c r="N1190" s="7"/>
      <c r="O1190" s="7"/>
      <c r="P1190" s="26"/>
      <c r="Q1190" s="3"/>
      <c r="R1190" s="12"/>
      <c r="S1190" s="12"/>
      <c r="T1190" s="12"/>
      <c r="U1190" s="12"/>
      <c r="V1190" s="12"/>
      <c r="W1190" s="12"/>
      <c r="X1190" s="12"/>
      <c r="Y1190" s="12"/>
      <c r="Z1190" s="12"/>
      <c r="AA1190" s="12"/>
      <c r="AB1190" s="12"/>
      <c r="AC1190" s="12"/>
      <c r="AD1190" s="12"/>
      <c r="AE1190" s="12"/>
      <c r="AF1190" s="65" t="s">
        <v>66</v>
      </c>
      <c r="AG1190" s="18" t="str">
        <f>$B$6</f>
        <v>LF001900255</v>
      </c>
      <c r="AH1190" s="4" t="s">
        <v>16</v>
      </c>
      <c r="AI1190" s="24" t="s">
        <v>17</v>
      </c>
      <c r="AJ1190" s="7"/>
      <c r="AK1190" s="24" t="s">
        <v>18</v>
      </c>
      <c r="AL1190" s="65"/>
      <c r="AM1190" s="7"/>
      <c r="AN1190" s="4"/>
      <c r="AO1190" s="9"/>
      <c r="AP1190" s="43"/>
      <c r="AQ1190" s="4"/>
      <c r="AR1190" s="44" t="s">
        <v>21</v>
      </c>
      <c r="AS1190" s="65" t="s">
        <v>21</v>
      </c>
      <c r="AT1190" s="21"/>
      <c r="AU1190" s="21"/>
      <c r="AV1190" s="45"/>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c r="GI1190" s="21"/>
      <c r="GJ1190" s="21"/>
      <c r="GK1190" s="21"/>
      <c r="GL1190" s="21"/>
      <c r="GM1190" s="21"/>
      <c r="GN1190" s="21"/>
    </row>
    <row r="1191" spans="1:199" x14ac:dyDescent="0.2">
      <c r="A1191" s="109"/>
      <c r="B1191" s="4"/>
      <c r="C1191" s="7"/>
      <c r="D1191" s="6"/>
      <c r="E1191" s="7"/>
      <c r="F1191" s="24"/>
      <c r="G1191" s="8"/>
      <c r="H1191" s="7"/>
      <c r="I1191" s="7"/>
      <c r="J1191" s="7"/>
      <c r="K1191" s="7"/>
      <c r="L1191" s="25"/>
      <c r="M1191" s="10"/>
      <c r="N1191" s="7"/>
      <c r="O1191" s="7"/>
      <c r="P1191" s="26"/>
      <c r="Q1191" s="3"/>
      <c r="R1191" s="12"/>
      <c r="S1191" s="12"/>
      <c r="T1191" s="12"/>
      <c r="U1191" s="12"/>
      <c r="V1191" s="12"/>
      <c r="W1191" s="12"/>
      <c r="X1191" s="12"/>
      <c r="Y1191" s="12"/>
      <c r="Z1191" s="12"/>
      <c r="AA1191" s="12"/>
      <c r="AB1191" s="12"/>
      <c r="AC1191" s="12"/>
      <c r="AD1191" s="12"/>
      <c r="AE1191" s="12"/>
      <c r="AF1191" s="65" t="s">
        <v>66</v>
      </c>
      <c r="AG1191" s="18"/>
      <c r="AH1191" s="4"/>
      <c r="AI1191" s="24"/>
      <c r="AJ1191" s="7"/>
      <c r="AK1191" s="24"/>
      <c r="AL1191" s="65"/>
      <c r="AM1191" s="7"/>
      <c r="AN1191" s="4"/>
      <c r="AO1191" s="9"/>
      <c r="AP1191" s="43"/>
      <c r="AQ1191" s="4"/>
      <c r="AR1191" s="44" t="s">
        <v>25</v>
      </c>
      <c r="AS1191" s="65" t="s">
        <v>14</v>
      </c>
      <c r="AT1191" s="21"/>
      <c r="AU1191" s="21"/>
      <c r="AV1191" s="45"/>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c r="GI1191" s="21"/>
      <c r="GJ1191" s="21"/>
      <c r="GK1191" s="21"/>
      <c r="GL1191" s="21"/>
      <c r="GM1191" s="21"/>
      <c r="GN1191" s="21"/>
    </row>
    <row r="1192" spans="1:199" x14ac:dyDescent="0.2">
      <c r="A1192" s="109"/>
      <c r="B1192" s="4"/>
      <c r="C1192" s="7"/>
      <c r="D1192" s="6"/>
      <c r="E1192" s="7"/>
      <c r="F1192" s="24"/>
      <c r="G1192" s="8"/>
      <c r="H1192" s="7"/>
      <c r="I1192" s="7"/>
      <c r="J1192" s="7"/>
      <c r="K1192" s="7"/>
      <c r="L1192" s="25"/>
      <c r="M1192" s="10"/>
      <c r="N1192" s="7"/>
      <c r="O1192" s="7"/>
      <c r="P1192" s="26"/>
      <c r="Q1192" s="3"/>
      <c r="R1192" s="12"/>
      <c r="S1192" s="12"/>
      <c r="T1192" s="12"/>
      <c r="U1192" s="12"/>
      <c r="V1192" s="12"/>
      <c r="W1192" s="12"/>
      <c r="X1192" s="12"/>
      <c r="Y1192" s="12"/>
      <c r="Z1192" s="12"/>
      <c r="AA1192" s="12"/>
      <c r="AB1192" s="12"/>
      <c r="AC1192" s="12"/>
      <c r="AD1192" s="12"/>
      <c r="AE1192" s="12"/>
      <c r="AF1192" s="65"/>
      <c r="AG1192" s="4" t="s">
        <v>27</v>
      </c>
      <c r="AH1192" s="4" t="s">
        <v>27</v>
      </c>
      <c r="AI1192" s="24" t="s">
        <v>28</v>
      </c>
      <c r="AJ1192" s="7" t="s">
        <v>29</v>
      </c>
      <c r="AK1192" s="6" t="s">
        <v>30</v>
      </c>
      <c r="AL1192" s="113"/>
      <c r="AM1192" s="19" t="s">
        <v>33</v>
      </c>
      <c r="AN1192" s="4" t="s">
        <v>27</v>
      </c>
      <c r="AO1192" s="9"/>
      <c r="AP1192" s="43" t="s">
        <v>34</v>
      </c>
      <c r="AQ1192" s="4" t="s">
        <v>27</v>
      </c>
      <c r="AR1192" s="44" t="s">
        <v>35</v>
      </c>
      <c r="AS1192" s="113"/>
      <c r="AT1192" s="21"/>
      <c r="AU1192" s="21"/>
      <c r="AV1192" s="45"/>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c r="GI1192" s="21"/>
      <c r="GJ1192" s="21"/>
      <c r="GK1192" s="21"/>
      <c r="GL1192" s="21"/>
      <c r="GM1192" s="21"/>
      <c r="GN1192" s="21"/>
    </row>
    <row r="1193" spans="1:199" x14ac:dyDescent="0.2">
      <c r="A1193" s="109"/>
      <c r="B1193" s="4"/>
      <c r="C1193" s="7"/>
      <c r="D1193" s="6"/>
      <c r="E1193" s="7"/>
      <c r="F1193" s="24"/>
      <c r="G1193" s="8"/>
      <c r="H1193" s="7"/>
      <c r="I1193" s="7"/>
      <c r="J1193" s="7"/>
      <c r="K1193" s="7"/>
      <c r="L1193" s="25"/>
      <c r="M1193" s="10"/>
      <c r="N1193" s="7"/>
      <c r="O1193" s="7"/>
      <c r="P1193" s="26"/>
      <c r="Q1193" s="3"/>
      <c r="R1193" s="12"/>
      <c r="S1193" s="12"/>
      <c r="T1193" s="12"/>
      <c r="U1193" s="12"/>
      <c r="V1193" s="12"/>
      <c r="W1193" s="12"/>
      <c r="X1193" s="12"/>
      <c r="Y1193" s="12"/>
      <c r="Z1193" s="12"/>
      <c r="AA1193" s="12"/>
      <c r="AB1193" s="12"/>
      <c r="AC1193" s="12"/>
      <c r="AD1193" s="12"/>
      <c r="AE1193" s="12"/>
      <c r="AF1193" s="113"/>
      <c r="AG1193" s="18"/>
      <c r="AH1193" s="18"/>
      <c r="AI1193" s="6"/>
      <c r="AJ1193" s="19"/>
      <c r="AK1193" s="6"/>
      <c r="AL1193" s="113"/>
      <c r="AM1193" s="19"/>
      <c r="AN1193" s="18"/>
      <c r="AO1193" s="12"/>
      <c r="AP1193" s="20"/>
      <c r="AQ1193" s="18"/>
      <c r="AR1193" s="13"/>
      <c r="AS1193" s="116"/>
      <c r="AT1193" s="21"/>
      <c r="AU1193" s="21"/>
      <c r="AV1193" s="45"/>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c r="GI1193" s="21"/>
      <c r="GJ1193" s="21"/>
      <c r="GK1193" s="21"/>
      <c r="GL1193" s="21"/>
      <c r="GM1193" s="21"/>
      <c r="GN1193" s="21"/>
    </row>
    <row r="1194" spans="1:199" x14ac:dyDescent="0.2">
      <c r="A1194" s="109"/>
      <c r="B1194" s="4"/>
      <c r="C1194" s="7"/>
      <c r="D1194" s="6"/>
      <c r="E1194" s="7"/>
      <c r="F1194" s="24"/>
      <c r="G1194" s="8"/>
      <c r="H1194" s="7"/>
      <c r="I1194" s="7"/>
      <c r="J1194" s="7"/>
      <c r="K1194" s="7"/>
      <c r="L1194" s="25"/>
      <c r="M1194" s="10"/>
      <c r="N1194" s="7"/>
      <c r="O1194" s="7"/>
      <c r="P1194" s="26"/>
      <c r="Q1194" s="3"/>
      <c r="R1194" s="12"/>
      <c r="S1194" s="12"/>
      <c r="T1194" s="12"/>
      <c r="U1194" s="12"/>
      <c r="V1194" s="12"/>
      <c r="W1194" s="12"/>
      <c r="X1194" s="12"/>
      <c r="Y1194" s="12"/>
      <c r="Z1194" s="12"/>
      <c r="AA1194" s="12"/>
      <c r="AB1194" s="12"/>
      <c r="AC1194" s="12"/>
      <c r="AD1194" s="12"/>
      <c r="AE1194" s="12"/>
      <c r="AF1194" s="113">
        <f>(AF1186+1)</f>
        <v>44455</v>
      </c>
      <c r="AG1194" s="18">
        <f t="shared" ref="AG1194:AK1209" ca="1" si="391">VLOOKUP($AF1194,$A$10:$Q$3625,(AG$1)+1)</f>
        <v>162580.32750000001</v>
      </c>
      <c r="AH1194" s="18">
        <f t="shared" si="391"/>
        <v>150000</v>
      </c>
      <c r="AI1194" s="6">
        <f t="shared" ca="1" si="391"/>
        <v>1.9000000000000006E-2</v>
      </c>
      <c r="AJ1194" s="19">
        <f t="shared" ca="1" si="391"/>
        <v>7.4690000000000005E-5</v>
      </c>
      <c r="AK1194" s="6">
        <f t="shared" si="391"/>
        <v>1.03</v>
      </c>
      <c r="AL1194" s="113">
        <f t="shared" ref="AL1194:AL1223" si="392">AF1194</f>
        <v>44455</v>
      </c>
      <c r="AM1194" s="19">
        <f t="shared" ref="AM1194:AS1209" ca="1" si="393">VLOOKUP($AF1194,$A$10:$Q$3625,(AM$1)+1)</f>
        <v>1.08386885</v>
      </c>
      <c r="AN1194" s="18">
        <f t="shared" ca="1" si="393"/>
        <v>12580.327499999999</v>
      </c>
      <c r="AO1194" s="12">
        <f t="shared" si="393"/>
        <v>1</v>
      </c>
      <c r="AP1194" s="20">
        <f t="shared" si="393"/>
        <v>1</v>
      </c>
      <c r="AQ1194" s="18">
        <f t="shared" si="393"/>
        <v>150000</v>
      </c>
      <c r="AR1194" s="13" t="str">
        <f t="shared" si="393"/>
        <v>A+J=</v>
      </c>
      <c r="AS1194" s="113">
        <f t="shared" si="393"/>
        <v>44266</v>
      </c>
      <c r="AT1194" s="21"/>
      <c r="AU1194" s="21"/>
      <c r="AV1194" s="45"/>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c r="GI1194" s="21"/>
      <c r="GJ1194" s="21"/>
      <c r="GK1194" s="21"/>
      <c r="GL1194" s="21"/>
      <c r="GM1194" s="21"/>
      <c r="GN1194" s="21"/>
    </row>
    <row r="1195" spans="1:199" x14ac:dyDescent="0.2">
      <c r="A1195" s="109"/>
      <c r="B1195" s="4"/>
      <c r="C1195" s="7"/>
      <c r="D1195" s="6"/>
      <c r="E1195" s="7"/>
      <c r="F1195" s="24"/>
      <c r="G1195" s="8"/>
      <c r="H1195" s="7"/>
      <c r="I1195" s="7"/>
      <c r="J1195" s="7"/>
      <c r="K1195" s="7"/>
      <c r="L1195" s="25"/>
      <c r="M1195" s="10"/>
      <c r="N1195" s="7"/>
      <c r="O1195" s="7"/>
      <c r="P1195" s="26"/>
      <c r="Q1195" s="3"/>
      <c r="R1195" s="12"/>
      <c r="S1195" s="12"/>
      <c r="T1195" s="12"/>
      <c r="U1195" s="12"/>
      <c r="V1195" s="12"/>
      <c r="W1195" s="12"/>
      <c r="X1195" s="12"/>
      <c r="Y1195" s="12"/>
      <c r="Z1195" s="12"/>
      <c r="AA1195" s="12"/>
      <c r="AB1195" s="12"/>
      <c r="AC1195" s="12"/>
      <c r="AD1195" s="12"/>
      <c r="AE1195" s="12"/>
      <c r="AF1195" s="113">
        <f t="shared" ref="AF1195:AF1223" si="394">(AF1194+1)</f>
        <v>44456</v>
      </c>
      <c r="AG1195" s="18">
        <f t="shared" ca="1" si="391"/>
        <v>162580.32750000001</v>
      </c>
      <c r="AH1195" s="18">
        <f t="shared" si="391"/>
        <v>150000</v>
      </c>
      <c r="AI1195" s="6">
        <f t="shared" ca="1" si="391"/>
        <v>1.9000000000000006E-2</v>
      </c>
      <c r="AJ1195" s="19">
        <f t="shared" ca="1" si="391"/>
        <v>7.4690000000000005E-5</v>
      </c>
      <c r="AK1195" s="6">
        <f t="shared" si="391"/>
        <v>1.03</v>
      </c>
      <c r="AL1195" s="113">
        <f t="shared" si="392"/>
        <v>44456</v>
      </c>
      <c r="AM1195" s="19">
        <f t="shared" ca="1" si="393"/>
        <v>1.08386885</v>
      </c>
      <c r="AN1195" s="18">
        <f t="shared" ca="1" si="393"/>
        <v>12580.327499999999</v>
      </c>
      <c r="AO1195" s="12">
        <f t="shared" si="393"/>
        <v>1</v>
      </c>
      <c r="AP1195" s="20">
        <f t="shared" si="393"/>
        <v>1</v>
      </c>
      <c r="AQ1195" s="18">
        <f t="shared" si="393"/>
        <v>150000</v>
      </c>
      <c r="AR1195" s="13" t="str">
        <f t="shared" si="393"/>
        <v>A+J=</v>
      </c>
      <c r="AS1195" s="113">
        <f t="shared" si="393"/>
        <v>44266</v>
      </c>
      <c r="AT1195" s="21"/>
      <c r="AU1195" s="21"/>
      <c r="AV1195" s="45"/>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c r="GI1195" s="21"/>
      <c r="GJ1195" s="21"/>
      <c r="GK1195" s="21"/>
      <c r="GL1195" s="21"/>
      <c r="GM1195" s="21"/>
      <c r="GN1195" s="21"/>
    </row>
    <row r="1196" spans="1:199" x14ac:dyDescent="0.2">
      <c r="A1196" s="109"/>
      <c r="B1196" s="4"/>
      <c r="C1196" s="7"/>
      <c r="D1196" s="6"/>
      <c r="E1196" s="7"/>
      <c r="F1196" s="24"/>
      <c r="G1196" s="8"/>
      <c r="H1196" s="7"/>
      <c r="I1196" s="7"/>
      <c r="J1196" s="7"/>
      <c r="K1196" s="7"/>
      <c r="L1196" s="25"/>
      <c r="M1196" s="10"/>
      <c r="N1196" s="7"/>
      <c r="O1196" s="7"/>
      <c r="P1196" s="26"/>
      <c r="Q1196" s="3"/>
      <c r="R1196" s="12"/>
      <c r="S1196" s="12"/>
      <c r="T1196" s="12"/>
      <c r="U1196" s="12"/>
      <c r="V1196" s="12"/>
      <c r="W1196" s="12"/>
      <c r="X1196" s="12"/>
      <c r="Y1196" s="12"/>
      <c r="Z1196" s="12"/>
      <c r="AA1196" s="12"/>
      <c r="AB1196" s="12"/>
      <c r="AC1196" s="12"/>
      <c r="AD1196" s="12"/>
      <c r="AE1196" s="12"/>
      <c r="AF1196" s="113">
        <f t="shared" si="394"/>
        <v>44457</v>
      </c>
      <c r="AG1196" s="18">
        <f t="shared" ca="1" si="391"/>
        <v>162580.32750000001</v>
      </c>
      <c r="AH1196" s="18">
        <f t="shared" si="391"/>
        <v>150000</v>
      </c>
      <c r="AI1196" s="6">
        <f t="shared" ca="1" si="391"/>
        <v>1.9000000000000006E-2</v>
      </c>
      <c r="AJ1196" s="19">
        <f t="shared" ca="1" si="391"/>
        <v>7.4690000000000005E-5</v>
      </c>
      <c r="AK1196" s="6">
        <f t="shared" si="391"/>
        <v>1.03</v>
      </c>
      <c r="AL1196" s="113">
        <f t="shared" si="392"/>
        <v>44457</v>
      </c>
      <c r="AM1196" s="19">
        <f t="shared" ca="1" si="393"/>
        <v>1.08386885</v>
      </c>
      <c r="AN1196" s="18">
        <f t="shared" ca="1" si="393"/>
        <v>12580.327499999999</v>
      </c>
      <c r="AO1196" s="12">
        <f t="shared" si="393"/>
        <v>1</v>
      </c>
      <c r="AP1196" s="20">
        <f t="shared" si="393"/>
        <v>1</v>
      </c>
      <c r="AQ1196" s="18">
        <f t="shared" si="393"/>
        <v>150000</v>
      </c>
      <c r="AR1196" s="13" t="str">
        <f t="shared" si="393"/>
        <v>A+J=</v>
      </c>
      <c r="AS1196" s="113">
        <f t="shared" si="393"/>
        <v>44266</v>
      </c>
      <c r="AT1196" s="21"/>
      <c r="AU1196" s="21"/>
      <c r="AV1196" s="45"/>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c r="GI1196" s="21"/>
      <c r="GJ1196" s="21"/>
      <c r="GK1196" s="21"/>
      <c r="GL1196" s="21"/>
      <c r="GM1196" s="21"/>
      <c r="GN1196" s="21"/>
    </row>
    <row r="1197" spans="1:199" x14ac:dyDescent="0.2">
      <c r="A1197" s="109"/>
      <c r="B1197" s="4"/>
      <c r="C1197" s="7"/>
      <c r="D1197" s="6"/>
      <c r="E1197" s="7"/>
      <c r="F1197" s="24"/>
      <c r="G1197" s="8"/>
      <c r="H1197" s="7"/>
      <c r="I1197" s="7"/>
      <c r="J1197" s="7"/>
      <c r="K1197" s="7"/>
      <c r="L1197" s="25"/>
      <c r="M1197" s="10"/>
      <c r="N1197" s="7"/>
      <c r="O1197" s="7"/>
      <c r="P1197" s="26"/>
      <c r="Q1197" s="3"/>
      <c r="R1197" s="12"/>
      <c r="S1197" s="12"/>
      <c r="T1197" s="12"/>
      <c r="U1197" s="12"/>
      <c r="V1197" s="12"/>
      <c r="W1197" s="12"/>
      <c r="X1197" s="12"/>
      <c r="Y1197" s="12"/>
      <c r="Z1197" s="12"/>
      <c r="AA1197" s="12"/>
      <c r="AB1197" s="12"/>
      <c r="AC1197" s="12"/>
      <c r="AD1197" s="12"/>
      <c r="AE1197" s="12"/>
      <c r="AF1197" s="113">
        <f t="shared" si="394"/>
        <v>44458</v>
      </c>
      <c r="AG1197" s="18">
        <f t="shared" ca="1" si="391"/>
        <v>162580.32750000001</v>
      </c>
      <c r="AH1197" s="18">
        <f t="shared" si="391"/>
        <v>150000</v>
      </c>
      <c r="AI1197" s="6">
        <f t="shared" ca="1" si="391"/>
        <v>1.9000000000000006E-2</v>
      </c>
      <c r="AJ1197" s="19">
        <f t="shared" ca="1" si="391"/>
        <v>7.4690000000000005E-5</v>
      </c>
      <c r="AK1197" s="6">
        <f t="shared" si="391"/>
        <v>1.03</v>
      </c>
      <c r="AL1197" s="113">
        <f t="shared" si="392"/>
        <v>44458</v>
      </c>
      <c r="AM1197" s="19">
        <f t="shared" ca="1" si="393"/>
        <v>1.08386885</v>
      </c>
      <c r="AN1197" s="18">
        <f t="shared" ca="1" si="393"/>
        <v>12580.327499999999</v>
      </c>
      <c r="AO1197" s="12">
        <f t="shared" si="393"/>
        <v>1</v>
      </c>
      <c r="AP1197" s="20">
        <f t="shared" si="393"/>
        <v>1</v>
      </c>
      <c r="AQ1197" s="18">
        <f t="shared" si="393"/>
        <v>150000</v>
      </c>
      <c r="AR1197" s="13" t="str">
        <f t="shared" si="393"/>
        <v>A+J=</v>
      </c>
      <c r="AS1197" s="113">
        <f t="shared" si="393"/>
        <v>44266</v>
      </c>
      <c r="AT1197" s="21"/>
      <c r="AU1197" s="21"/>
      <c r="AV1197" s="45"/>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c r="GI1197" s="21"/>
      <c r="GJ1197" s="21"/>
      <c r="GK1197" s="21"/>
      <c r="GL1197" s="21"/>
      <c r="GM1197" s="21"/>
      <c r="GN1197" s="21"/>
    </row>
    <row r="1198" spans="1:199" x14ac:dyDescent="0.2">
      <c r="A1198" s="109"/>
      <c r="B1198" s="4"/>
      <c r="C1198" s="7"/>
      <c r="D1198" s="6"/>
      <c r="E1198" s="7"/>
      <c r="F1198" s="24"/>
      <c r="G1198" s="8"/>
      <c r="H1198" s="7"/>
      <c r="I1198" s="7"/>
      <c r="J1198" s="7"/>
      <c r="K1198" s="7"/>
      <c r="L1198" s="25"/>
      <c r="M1198" s="10"/>
      <c r="N1198" s="7"/>
      <c r="O1198" s="7"/>
      <c r="P1198" s="26"/>
      <c r="Q1198" s="3"/>
      <c r="R1198" s="12"/>
      <c r="S1198" s="39"/>
      <c r="T1198" s="39"/>
      <c r="U1198" s="39"/>
      <c r="V1198" s="39"/>
      <c r="W1198" s="39"/>
      <c r="X1198" s="39"/>
      <c r="Y1198" s="39"/>
      <c r="Z1198" s="39"/>
      <c r="AA1198" s="39"/>
      <c r="AB1198" s="39"/>
      <c r="AC1198" s="39"/>
      <c r="AD1198" s="39"/>
      <c r="AE1198" s="39"/>
      <c r="AF1198" s="113">
        <f t="shared" si="394"/>
        <v>44459</v>
      </c>
      <c r="AG1198" s="18">
        <f t="shared" ca="1" si="391"/>
        <v>162580.32750000001</v>
      </c>
      <c r="AH1198" s="18">
        <f t="shared" si="391"/>
        <v>150000</v>
      </c>
      <c r="AI1198" s="6">
        <f t="shared" ca="1" si="391"/>
        <v>1.9000000000000006E-2</v>
      </c>
      <c r="AJ1198" s="19">
        <f t="shared" ca="1" si="391"/>
        <v>7.4690000000000005E-5</v>
      </c>
      <c r="AK1198" s="6">
        <f t="shared" si="391"/>
        <v>1.03</v>
      </c>
      <c r="AL1198" s="113">
        <f t="shared" si="392"/>
        <v>44459</v>
      </c>
      <c r="AM1198" s="19">
        <f t="shared" ca="1" si="393"/>
        <v>1.08386885</v>
      </c>
      <c r="AN1198" s="18">
        <f t="shared" ca="1" si="393"/>
        <v>12580.327499999999</v>
      </c>
      <c r="AO1198" s="12">
        <f t="shared" si="393"/>
        <v>1</v>
      </c>
      <c r="AP1198" s="20">
        <f t="shared" si="393"/>
        <v>1</v>
      </c>
      <c r="AQ1198" s="18">
        <f t="shared" si="393"/>
        <v>150000</v>
      </c>
      <c r="AR1198" s="13" t="str">
        <f t="shared" si="393"/>
        <v>A+J=</v>
      </c>
      <c r="AS1198" s="113">
        <f t="shared" si="393"/>
        <v>44266</v>
      </c>
      <c r="AT1198" s="40"/>
      <c r="AU1198" s="40"/>
      <c r="AV1198" s="46"/>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40"/>
      <c r="CE1198" s="40"/>
      <c r="CF1198" s="40"/>
      <c r="CG1198" s="40"/>
      <c r="CH1198" s="40"/>
      <c r="CI1198" s="40"/>
      <c r="CJ1198" s="40"/>
      <c r="CK1198" s="40"/>
      <c r="CL1198" s="40"/>
      <c r="CM1198" s="40"/>
      <c r="CN1198" s="40"/>
      <c r="CO1198" s="40"/>
      <c r="CP1198" s="40"/>
      <c r="CQ1198" s="40"/>
      <c r="CR1198" s="40"/>
      <c r="CS1198" s="40"/>
      <c r="CT1198" s="40"/>
      <c r="CU1198" s="40"/>
      <c r="CV1198" s="40"/>
      <c r="CW1198" s="40"/>
      <c r="CX1198" s="40"/>
      <c r="CY1198" s="40"/>
      <c r="CZ1198" s="40"/>
      <c r="DA1198" s="40"/>
      <c r="DB1198" s="40"/>
      <c r="DC1198" s="40"/>
      <c r="DD1198" s="40"/>
      <c r="DE1198" s="40"/>
      <c r="DF1198" s="40"/>
      <c r="DG1198" s="40"/>
      <c r="DH1198" s="40"/>
      <c r="DI1198" s="40"/>
      <c r="DJ1198" s="40"/>
      <c r="DK1198" s="40"/>
      <c r="DL1198" s="40"/>
      <c r="DM1198" s="40"/>
      <c r="DN1198" s="40"/>
      <c r="DO1198" s="40"/>
      <c r="DP1198" s="40"/>
      <c r="DQ1198" s="40"/>
      <c r="DR1198" s="40"/>
      <c r="DS1198" s="40"/>
      <c r="DT1198" s="40"/>
      <c r="DU1198" s="40"/>
      <c r="DV1198" s="40"/>
      <c r="DW1198" s="40"/>
      <c r="DX1198" s="40"/>
      <c r="DY1198" s="40"/>
      <c r="DZ1198" s="40"/>
      <c r="EA1198" s="40"/>
      <c r="EB1198" s="40"/>
      <c r="EC1198" s="40"/>
      <c r="ED1198" s="40"/>
      <c r="EE1198" s="40"/>
      <c r="EF1198" s="40"/>
      <c r="EG1198" s="40"/>
      <c r="EH1198" s="40"/>
      <c r="EI1198" s="40"/>
      <c r="EJ1198" s="40"/>
      <c r="EK1198" s="40"/>
      <c r="EL1198" s="40"/>
      <c r="EM1198" s="40"/>
      <c r="EN1198" s="40"/>
      <c r="EO1198" s="40"/>
      <c r="EP1198" s="40"/>
      <c r="EQ1198" s="40"/>
      <c r="ER1198" s="40"/>
      <c r="ES1198" s="40"/>
      <c r="ET1198" s="40"/>
      <c r="EU1198" s="40"/>
      <c r="EV1198" s="40"/>
      <c r="EW1198" s="40"/>
      <c r="EX1198" s="40"/>
      <c r="EY1198" s="40"/>
      <c r="EZ1198" s="40"/>
      <c r="FA1198" s="40"/>
      <c r="FB1198" s="40"/>
      <c r="FC1198" s="40"/>
      <c r="FD1198" s="40"/>
      <c r="FE1198" s="40"/>
      <c r="FF1198" s="40"/>
      <c r="FG1198" s="40"/>
      <c r="FH1198" s="40"/>
      <c r="FI1198" s="40"/>
      <c r="FJ1198" s="40"/>
      <c r="FK1198" s="40"/>
      <c r="FL1198" s="40"/>
      <c r="FM1198" s="40"/>
      <c r="FN1198" s="40"/>
      <c r="FO1198" s="40"/>
      <c r="FP1198" s="40"/>
      <c r="FQ1198" s="40"/>
      <c r="FR1198" s="40"/>
      <c r="FS1198" s="40"/>
      <c r="FT1198" s="40"/>
      <c r="FU1198" s="40"/>
      <c r="FV1198" s="40"/>
      <c r="FW1198" s="40"/>
      <c r="FX1198" s="40"/>
      <c r="FY1198" s="40"/>
      <c r="FZ1198" s="40"/>
      <c r="GA1198" s="40"/>
      <c r="GB1198" s="40"/>
      <c r="GC1198" s="40"/>
      <c r="GD1198" s="40"/>
      <c r="GE1198" s="40"/>
      <c r="GF1198" s="40"/>
      <c r="GG1198" s="40"/>
      <c r="GH1198" s="40"/>
      <c r="GI1198" s="40"/>
      <c r="GJ1198" s="40"/>
      <c r="GK1198" s="40"/>
      <c r="GL1198" s="40"/>
      <c r="GM1198" s="40"/>
      <c r="GN1198" s="40"/>
      <c r="GO1198" s="40"/>
      <c r="GP1198" s="40"/>
      <c r="GQ1198" s="40"/>
    </row>
    <row r="1199" spans="1:199" x14ac:dyDescent="0.2">
      <c r="A1199" s="109"/>
      <c r="B1199" s="4"/>
      <c r="C1199" s="7"/>
      <c r="D1199" s="6"/>
      <c r="E1199" s="7"/>
      <c r="F1199" s="24"/>
      <c r="G1199" s="8"/>
      <c r="H1199" s="7"/>
      <c r="I1199" s="7"/>
      <c r="J1199" s="7"/>
      <c r="K1199" s="7"/>
      <c r="L1199" s="25"/>
      <c r="M1199" s="10"/>
      <c r="N1199" s="7"/>
      <c r="O1199" s="7"/>
      <c r="P1199" s="26"/>
      <c r="Q1199" s="3"/>
      <c r="R1199" s="12"/>
      <c r="S1199" s="39"/>
      <c r="T1199" s="39"/>
      <c r="U1199" s="39"/>
      <c r="V1199" s="39"/>
      <c r="W1199" s="39"/>
      <c r="X1199" s="39"/>
      <c r="Y1199" s="39"/>
      <c r="Z1199" s="39"/>
      <c r="AA1199" s="39"/>
      <c r="AB1199" s="39"/>
      <c r="AC1199" s="39"/>
      <c r="AD1199" s="39"/>
      <c r="AE1199" s="39"/>
      <c r="AF1199" s="113">
        <f t="shared" si="394"/>
        <v>44460</v>
      </c>
      <c r="AG1199" s="18">
        <f t="shared" ca="1" si="391"/>
        <v>162580.32750000001</v>
      </c>
      <c r="AH1199" s="18">
        <f t="shared" si="391"/>
        <v>150000</v>
      </c>
      <c r="AI1199" s="6">
        <f t="shared" ca="1" si="391"/>
        <v>1.9000000000000006E-2</v>
      </c>
      <c r="AJ1199" s="19">
        <f t="shared" ca="1" si="391"/>
        <v>7.4690000000000005E-5</v>
      </c>
      <c r="AK1199" s="6">
        <f t="shared" si="391"/>
        <v>1.03</v>
      </c>
      <c r="AL1199" s="113">
        <f t="shared" si="392"/>
        <v>44460</v>
      </c>
      <c r="AM1199" s="19">
        <f t="shared" ca="1" si="393"/>
        <v>1.08386885</v>
      </c>
      <c r="AN1199" s="18">
        <f t="shared" ca="1" si="393"/>
        <v>12580.327499999999</v>
      </c>
      <c r="AO1199" s="12">
        <f t="shared" si="393"/>
        <v>1</v>
      </c>
      <c r="AP1199" s="20">
        <f t="shared" si="393"/>
        <v>1</v>
      </c>
      <c r="AQ1199" s="18">
        <f t="shared" si="393"/>
        <v>150000</v>
      </c>
      <c r="AR1199" s="13" t="str">
        <f t="shared" si="393"/>
        <v>A+J=</v>
      </c>
      <c r="AS1199" s="113">
        <f t="shared" si="393"/>
        <v>44266</v>
      </c>
      <c r="AT1199" s="40"/>
      <c r="AU1199" s="40"/>
      <c r="AV1199" s="46"/>
      <c r="AW1199" s="40"/>
      <c r="AX1199" s="40"/>
      <c r="AY1199" s="40"/>
      <c r="AZ1199" s="40"/>
      <c r="BA1199" s="40"/>
      <c r="BB1199" s="40"/>
      <c r="BC1199" s="40"/>
      <c r="BD1199" s="40"/>
      <c r="BE1199" s="40"/>
      <c r="BF1199" s="40"/>
      <c r="BG1199" s="40"/>
      <c r="BH1199" s="40"/>
      <c r="BI1199" s="40"/>
      <c r="BJ1199" s="40"/>
      <c r="BK1199" s="40"/>
      <c r="BL1199" s="40"/>
      <c r="BM1199" s="40"/>
      <c r="BN1199" s="40"/>
      <c r="BO1199" s="40"/>
      <c r="BP1199" s="40"/>
      <c r="BQ1199" s="40"/>
      <c r="BR1199" s="40"/>
      <c r="BS1199" s="40"/>
      <c r="BT1199" s="40"/>
      <c r="BU1199" s="40"/>
      <c r="BV1199" s="40"/>
      <c r="BW1199" s="40"/>
      <c r="BX1199" s="40"/>
      <c r="BY1199" s="40"/>
      <c r="BZ1199" s="40"/>
      <c r="CA1199" s="40"/>
      <c r="CB1199" s="40"/>
      <c r="CC1199" s="40"/>
      <c r="CD1199" s="40"/>
      <c r="CE1199" s="40"/>
      <c r="CF1199" s="40"/>
      <c r="CG1199" s="40"/>
      <c r="CH1199" s="40"/>
      <c r="CI1199" s="40"/>
      <c r="CJ1199" s="40"/>
      <c r="CK1199" s="40"/>
      <c r="CL1199" s="40"/>
      <c r="CM1199" s="40"/>
      <c r="CN1199" s="40"/>
      <c r="CO1199" s="40"/>
      <c r="CP1199" s="40"/>
      <c r="CQ1199" s="40"/>
      <c r="CR1199" s="40"/>
      <c r="CS1199" s="40"/>
      <c r="CT1199" s="40"/>
      <c r="CU1199" s="40"/>
      <c r="CV1199" s="40"/>
      <c r="CW1199" s="40"/>
      <c r="CX1199" s="40"/>
      <c r="CY1199" s="40"/>
      <c r="CZ1199" s="40"/>
      <c r="DA1199" s="40"/>
      <c r="DB1199" s="40"/>
      <c r="DC1199" s="40"/>
      <c r="DD1199" s="40"/>
      <c r="DE1199" s="40"/>
      <c r="DF1199" s="40"/>
      <c r="DG1199" s="40"/>
      <c r="DH1199" s="40"/>
      <c r="DI1199" s="40"/>
      <c r="DJ1199" s="40"/>
      <c r="DK1199" s="40"/>
      <c r="DL1199" s="40"/>
      <c r="DM1199" s="40"/>
      <c r="DN1199" s="40"/>
      <c r="DO1199" s="40"/>
      <c r="DP1199" s="40"/>
      <c r="DQ1199" s="40"/>
      <c r="DR1199" s="40"/>
      <c r="DS1199" s="40"/>
      <c r="DT1199" s="40"/>
      <c r="DU1199" s="40"/>
      <c r="DV1199" s="40"/>
      <c r="DW1199" s="40"/>
      <c r="DX1199" s="40"/>
      <c r="DY1199" s="40"/>
      <c r="DZ1199" s="40"/>
      <c r="EA1199" s="40"/>
      <c r="EB1199" s="40"/>
      <c r="EC1199" s="40"/>
      <c r="ED1199" s="40"/>
      <c r="EE1199" s="40"/>
      <c r="EF1199" s="40"/>
      <c r="EG1199" s="40"/>
      <c r="EH1199" s="40"/>
      <c r="EI1199" s="40"/>
      <c r="EJ1199" s="40"/>
      <c r="EK1199" s="40"/>
      <c r="EL1199" s="40"/>
      <c r="EM1199" s="40"/>
      <c r="EN1199" s="40"/>
      <c r="EO1199" s="40"/>
      <c r="EP1199" s="40"/>
      <c r="EQ1199" s="40"/>
      <c r="ER1199" s="40"/>
      <c r="ES1199" s="40"/>
      <c r="ET1199" s="40"/>
      <c r="EU1199" s="40"/>
      <c r="EV1199" s="40"/>
      <c r="EW1199" s="40"/>
      <c r="EX1199" s="40"/>
      <c r="EY1199" s="40"/>
      <c r="EZ1199" s="40"/>
      <c r="FA1199" s="40"/>
      <c r="FB1199" s="40"/>
      <c r="FC1199" s="40"/>
      <c r="FD1199" s="40"/>
      <c r="FE1199" s="40"/>
      <c r="FF1199" s="40"/>
      <c r="FG1199" s="40"/>
      <c r="FH1199" s="40"/>
      <c r="FI1199" s="40"/>
      <c r="FJ1199" s="40"/>
      <c r="FK1199" s="40"/>
      <c r="FL1199" s="40"/>
      <c r="FM1199" s="40"/>
      <c r="FN1199" s="40"/>
      <c r="FO1199" s="40"/>
      <c r="FP1199" s="40"/>
      <c r="FQ1199" s="40"/>
      <c r="FR1199" s="40"/>
      <c r="FS1199" s="40"/>
      <c r="FT1199" s="40"/>
      <c r="FU1199" s="40"/>
      <c r="FV1199" s="40"/>
      <c r="FW1199" s="40"/>
      <c r="FX1199" s="40"/>
      <c r="FY1199" s="40"/>
      <c r="FZ1199" s="40"/>
      <c r="GA1199" s="40"/>
      <c r="GB1199" s="40"/>
      <c r="GC1199" s="40"/>
      <c r="GD1199" s="40"/>
      <c r="GE1199" s="40"/>
      <c r="GF1199" s="40"/>
      <c r="GG1199" s="40"/>
      <c r="GH1199" s="40"/>
      <c r="GI1199" s="40"/>
      <c r="GJ1199" s="40"/>
      <c r="GK1199" s="40"/>
      <c r="GL1199" s="40"/>
      <c r="GM1199" s="40"/>
      <c r="GN1199" s="40"/>
      <c r="GO1199" s="40"/>
      <c r="GP1199" s="40"/>
      <c r="GQ1199" s="40"/>
    </row>
    <row r="1200" spans="1:199" x14ac:dyDescent="0.2">
      <c r="A1200" s="109"/>
      <c r="B1200" s="4"/>
      <c r="C1200" s="7"/>
      <c r="D1200" s="6"/>
      <c r="E1200" s="7"/>
      <c r="F1200" s="24"/>
      <c r="G1200" s="8"/>
      <c r="H1200" s="7"/>
      <c r="I1200" s="7"/>
      <c r="J1200" s="7"/>
      <c r="K1200" s="7"/>
      <c r="L1200" s="25"/>
      <c r="M1200" s="10"/>
      <c r="N1200" s="7"/>
      <c r="O1200" s="7"/>
      <c r="P1200" s="26"/>
      <c r="Q1200" s="3"/>
      <c r="R1200" s="12"/>
      <c r="S1200" s="12"/>
      <c r="T1200" s="12"/>
      <c r="U1200" s="12"/>
      <c r="V1200" s="12"/>
      <c r="W1200" s="12"/>
      <c r="X1200" s="12"/>
      <c r="Y1200" s="12"/>
      <c r="Z1200" s="12"/>
      <c r="AA1200" s="12"/>
      <c r="AB1200" s="12"/>
      <c r="AC1200" s="12"/>
      <c r="AD1200" s="12"/>
      <c r="AE1200" s="12"/>
      <c r="AF1200" s="113">
        <f t="shared" si="394"/>
        <v>44461</v>
      </c>
      <c r="AG1200" s="18">
        <f t="shared" ca="1" si="391"/>
        <v>162580.32750000001</v>
      </c>
      <c r="AH1200" s="18">
        <f t="shared" si="391"/>
        <v>150000</v>
      </c>
      <c r="AI1200" s="6">
        <f t="shared" ca="1" si="391"/>
        <v>1.9000000000000006E-2</v>
      </c>
      <c r="AJ1200" s="19">
        <f t="shared" ca="1" si="391"/>
        <v>7.4690000000000005E-5</v>
      </c>
      <c r="AK1200" s="6">
        <f t="shared" si="391"/>
        <v>1.03</v>
      </c>
      <c r="AL1200" s="113">
        <f t="shared" si="392"/>
        <v>44461</v>
      </c>
      <c r="AM1200" s="19">
        <f t="shared" ca="1" si="393"/>
        <v>1.08386885</v>
      </c>
      <c r="AN1200" s="18">
        <f t="shared" ca="1" si="393"/>
        <v>12580.327499999999</v>
      </c>
      <c r="AO1200" s="12">
        <f t="shared" si="393"/>
        <v>1</v>
      </c>
      <c r="AP1200" s="20">
        <f t="shared" si="393"/>
        <v>1</v>
      </c>
      <c r="AQ1200" s="18">
        <f t="shared" si="393"/>
        <v>150000</v>
      </c>
      <c r="AR1200" s="13" t="str">
        <f t="shared" si="393"/>
        <v>A+J=</v>
      </c>
      <c r="AS1200" s="113">
        <f t="shared" si="393"/>
        <v>44266</v>
      </c>
      <c r="AT1200" s="21"/>
      <c r="AU1200" s="21"/>
      <c r="AV1200" s="45"/>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c r="GI1200" s="21"/>
      <c r="GJ1200" s="21"/>
      <c r="GK1200" s="21"/>
      <c r="GL1200" s="21"/>
      <c r="GM1200" s="21"/>
      <c r="GN1200" s="21"/>
    </row>
    <row r="1201" spans="1:196" x14ac:dyDescent="0.2">
      <c r="A1201" s="109"/>
      <c r="B1201" s="4"/>
      <c r="C1201" s="7"/>
      <c r="D1201" s="6"/>
      <c r="E1201" s="7"/>
      <c r="F1201" s="24"/>
      <c r="G1201" s="8"/>
      <c r="H1201" s="7"/>
      <c r="I1201" s="7"/>
      <c r="J1201" s="7"/>
      <c r="K1201" s="7"/>
      <c r="L1201" s="25"/>
      <c r="M1201" s="10"/>
      <c r="N1201" s="7"/>
      <c r="O1201" s="7"/>
      <c r="P1201" s="26"/>
      <c r="Q1201" s="3"/>
      <c r="R1201" s="12"/>
      <c r="S1201" s="12"/>
      <c r="T1201" s="12"/>
      <c r="U1201" s="12"/>
      <c r="V1201" s="12"/>
      <c r="W1201" s="12"/>
      <c r="X1201" s="12"/>
      <c r="Y1201" s="12"/>
      <c r="Z1201" s="12"/>
      <c r="AA1201" s="12"/>
      <c r="AB1201" s="12"/>
      <c r="AC1201" s="12"/>
      <c r="AD1201" s="12"/>
      <c r="AE1201" s="12"/>
      <c r="AF1201" s="113">
        <f t="shared" si="394"/>
        <v>44462</v>
      </c>
      <c r="AG1201" s="18">
        <f t="shared" ca="1" si="391"/>
        <v>162580.32750000001</v>
      </c>
      <c r="AH1201" s="18">
        <f t="shared" si="391"/>
        <v>150000</v>
      </c>
      <c r="AI1201" s="6">
        <f t="shared" ca="1" si="391"/>
        <v>1.9000000000000006E-2</v>
      </c>
      <c r="AJ1201" s="19">
        <f t="shared" ca="1" si="391"/>
        <v>7.4690000000000005E-5</v>
      </c>
      <c r="AK1201" s="6">
        <f t="shared" si="391"/>
        <v>1.03</v>
      </c>
      <c r="AL1201" s="113">
        <f t="shared" si="392"/>
        <v>44462</v>
      </c>
      <c r="AM1201" s="19">
        <f t="shared" ca="1" si="393"/>
        <v>1.08386885</v>
      </c>
      <c r="AN1201" s="18">
        <f t="shared" ca="1" si="393"/>
        <v>12580.327499999999</v>
      </c>
      <c r="AO1201" s="12">
        <f t="shared" si="393"/>
        <v>1</v>
      </c>
      <c r="AP1201" s="20">
        <f t="shared" si="393"/>
        <v>1</v>
      </c>
      <c r="AQ1201" s="18">
        <f t="shared" si="393"/>
        <v>150000</v>
      </c>
      <c r="AR1201" s="13" t="str">
        <f t="shared" si="393"/>
        <v>A+J=</v>
      </c>
      <c r="AS1201" s="113">
        <f t="shared" si="393"/>
        <v>44266</v>
      </c>
      <c r="AT1201" s="21"/>
      <c r="AU1201" s="21"/>
      <c r="AV1201" s="45"/>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c r="GI1201" s="21"/>
      <c r="GJ1201" s="21"/>
      <c r="GK1201" s="21"/>
      <c r="GL1201" s="21"/>
      <c r="GM1201" s="21"/>
      <c r="GN1201" s="21"/>
    </row>
    <row r="1202" spans="1:196" x14ac:dyDescent="0.2">
      <c r="A1202" s="109"/>
      <c r="B1202" s="4"/>
      <c r="C1202" s="7"/>
      <c r="D1202" s="6"/>
      <c r="E1202" s="7"/>
      <c r="F1202" s="24"/>
      <c r="G1202" s="8"/>
      <c r="H1202" s="7"/>
      <c r="I1202" s="7"/>
      <c r="J1202" s="7"/>
      <c r="K1202" s="7"/>
      <c r="L1202" s="25"/>
      <c r="M1202" s="10"/>
      <c r="N1202" s="7"/>
      <c r="O1202" s="7"/>
      <c r="P1202" s="26"/>
      <c r="Q1202" s="3"/>
      <c r="R1202" s="12"/>
      <c r="S1202" s="12"/>
      <c r="T1202" s="12"/>
      <c r="U1202" s="12"/>
      <c r="V1202" s="12"/>
      <c r="W1202" s="12"/>
      <c r="X1202" s="12"/>
      <c r="Y1202" s="12"/>
      <c r="Z1202" s="12"/>
      <c r="AA1202" s="12"/>
      <c r="AB1202" s="12"/>
      <c r="AC1202" s="12"/>
      <c r="AD1202" s="12"/>
      <c r="AE1202" s="12"/>
      <c r="AF1202" s="113">
        <f t="shared" si="394"/>
        <v>44463</v>
      </c>
      <c r="AG1202" s="18">
        <f t="shared" ca="1" si="391"/>
        <v>162580.32750000001</v>
      </c>
      <c r="AH1202" s="18">
        <f t="shared" si="391"/>
        <v>150000</v>
      </c>
      <c r="AI1202" s="6">
        <f t="shared" ca="1" si="391"/>
        <v>1.9000000000000006E-2</v>
      </c>
      <c r="AJ1202" s="19">
        <f t="shared" ca="1" si="391"/>
        <v>7.4690000000000005E-5</v>
      </c>
      <c r="AK1202" s="6">
        <f t="shared" si="391"/>
        <v>1.03</v>
      </c>
      <c r="AL1202" s="113">
        <f t="shared" si="392"/>
        <v>44463</v>
      </c>
      <c r="AM1202" s="19">
        <f t="shared" ca="1" si="393"/>
        <v>1.08386885</v>
      </c>
      <c r="AN1202" s="18">
        <f t="shared" ca="1" si="393"/>
        <v>12580.327499999999</v>
      </c>
      <c r="AO1202" s="12">
        <f t="shared" si="393"/>
        <v>1</v>
      </c>
      <c r="AP1202" s="20">
        <f t="shared" si="393"/>
        <v>1</v>
      </c>
      <c r="AQ1202" s="18">
        <f t="shared" si="393"/>
        <v>150000</v>
      </c>
      <c r="AR1202" s="13" t="str">
        <f t="shared" si="393"/>
        <v>A+J=</v>
      </c>
      <c r="AS1202" s="113">
        <f t="shared" si="393"/>
        <v>44266</v>
      </c>
      <c r="AT1202" s="21"/>
      <c r="AU1202" s="21"/>
      <c r="AV1202" s="45"/>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c r="GI1202" s="21"/>
      <c r="GJ1202" s="21"/>
      <c r="GK1202" s="21"/>
      <c r="GL1202" s="21"/>
      <c r="GM1202" s="21"/>
      <c r="GN1202" s="21"/>
    </row>
    <row r="1203" spans="1:196" x14ac:dyDescent="0.2">
      <c r="A1203" s="109"/>
      <c r="B1203" s="4"/>
      <c r="C1203" s="7"/>
      <c r="D1203" s="6"/>
      <c r="E1203" s="7"/>
      <c r="F1203" s="24"/>
      <c r="G1203" s="8"/>
      <c r="H1203" s="7"/>
      <c r="I1203" s="7"/>
      <c r="J1203" s="7"/>
      <c r="K1203" s="7"/>
      <c r="L1203" s="25"/>
      <c r="M1203" s="10"/>
      <c r="N1203" s="7"/>
      <c r="O1203" s="7"/>
      <c r="P1203" s="26"/>
      <c r="Q1203" s="3"/>
      <c r="R1203" s="12"/>
      <c r="S1203" s="12"/>
      <c r="T1203" s="12"/>
      <c r="U1203" s="12"/>
      <c r="V1203" s="12"/>
      <c r="W1203" s="12"/>
      <c r="X1203" s="12"/>
      <c r="Y1203" s="12"/>
      <c r="Z1203" s="12"/>
      <c r="AA1203" s="12"/>
      <c r="AB1203" s="12"/>
      <c r="AC1203" s="12"/>
      <c r="AD1203" s="12"/>
      <c r="AE1203" s="12"/>
      <c r="AF1203" s="113">
        <f t="shared" si="394"/>
        <v>44464</v>
      </c>
      <c r="AG1203" s="18">
        <f t="shared" ca="1" si="391"/>
        <v>162580.32750000001</v>
      </c>
      <c r="AH1203" s="18">
        <f t="shared" si="391"/>
        <v>150000</v>
      </c>
      <c r="AI1203" s="6">
        <f t="shared" ca="1" si="391"/>
        <v>1.9000000000000006E-2</v>
      </c>
      <c r="AJ1203" s="19">
        <f t="shared" ca="1" si="391"/>
        <v>7.4690000000000005E-5</v>
      </c>
      <c r="AK1203" s="6">
        <f t="shared" si="391"/>
        <v>1.03</v>
      </c>
      <c r="AL1203" s="113">
        <f t="shared" si="392"/>
        <v>44464</v>
      </c>
      <c r="AM1203" s="19">
        <f t="shared" ca="1" si="393"/>
        <v>1.08386885</v>
      </c>
      <c r="AN1203" s="18">
        <f t="shared" ca="1" si="393"/>
        <v>12580.327499999999</v>
      </c>
      <c r="AO1203" s="12">
        <f t="shared" si="393"/>
        <v>1</v>
      </c>
      <c r="AP1203" s="20">
        <f t="shared" si="393"/>
        <v>1</v>
      </c>
      <c r="AQ1203" s="18">
        <f t="shared" si="393"/>
        <v>150000</v>
      </c>
      <c r="AR1203" s="13" t="str">
        <f t="shared" si="393"/>
        <v>A+J=</v>
      </c>
      <c r="AS1203" s="113">
        <f t="shared" si="393"/>
        <v>44266</v>
      </c>
      <c r="AT1203" s="21"/>
      <c r="AU1203" s="21"/>
      <c r="AV1203" s="45"/>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c r="GI1203" s="21"/>
      <c r="GJ1203" s="21"/>
      <c r="GK1203" s="21"/>
      <c r="GL1203" s="21"/>
      <c r="GM1203" s="21"/>
      <c r="GN1203" s="21"/>
    </row>
    <row r="1204" spans="1:196" x14ac:dyDescent="0.2">
      <c r="A1204" s="109"/>
      <c r="B1204" s="4"/>
      <c r="C1204" s="7"/>
      <c r="D1204" s="6"/>
      <c r="E1204" s="7"/>
      <c r="F1204" s="24"/>
      <c r="G1204" s="8"/>
      <c r="H1204" s="7"/>
      <c r="I1204" s="7"/>
      <c r="J1204" s="7"/>
      <c r="K1204" s="7"/>
      <c r="L1204" s="25"/>
      <c r="M1204" s="10"/>
      <c r="N1204" s="7"/>
      <c r="O1204" s="7"/>
      <c r="P1204" s="26"/>
      <c r="Q1204" s="3"/>
      <c r="R1204" s="12"/>
      <c r="S1204" s="12"/>
      <c r="T1204" s="12"/>
      <c r="U1204" s="12"/>
      <c r="V1204" s="12"/>
      <c r="W1204" s="12"/>
      <c r="X1204" s="12"/>
      <c r="Y1204" s="12"/>
      <c r="Z1204" s="12"/>
      <c r="AA1204" s="12"/>
      <c r="AB1204" s="12"/>
      <c r="AC1204" s="12"/>
      <c r="AD1204" s="12"/>
      <c r="AE1204" s="12"/>
      <c r="AF1204" s="113">
        <f t="shared" si="394"/>
        <v>44465</v>
      </c>
      <c r="AG1204" s="18">
        <f t="shared" ca="1" si="391"/>
        <v>162580.32750000001</v>
      </c>
      <c r="AH1204" s="18">
        <f t="shared" si="391"/>
        <v>150000</v>
      </c>
      <c r="AI1204" s="6">
        <f t="shared" ca="1" si="391"/>
        <v>1.9000000000000006E-2</v>
      </c>
      <c r="AJ1204" s="19">
        <f t="shared" ca="1" si="391"/>
        <v>7.4690000000000005E-5</v>
      </c>
      <c r="AK1204" s="6">
        <f t="shared" si="391"/>
        <v>1.03</v>
      </c>
      <c r="AL1204" s="113">
        <f t="shared" si="392"/>
        <v>44465</v>
      </c>
      <c r="AM1204" s="19">
        <f t="shared" ca="1" si="393"/>
        <v>1.08386885</v>
      </c>
      <c r="AN1204" s="18">
        <f t="shared" ca="1" si="393"/>
        <v>12580.327499999999</v>
      </c>
      <c r="AO1204" s="12">
        <f t="shared" si="393"/>
        <v>1</v>
      </c>
      <c r="AP1204" s="20">
        <f t="shared" si="393"/>
        <v>1</v>
      </c>
      <c r="AQ1204" s="18">
        <f t="shared" si="393"/>
        <v>150000</v>
      </c>
      <c r="AR1204" s="13" t="str">
        <f t="shared" si="393"/>
        <v>A+J=</v>
      </c>
      <c r="AS1204" s="113">
        <f t="shared" si="393"/>
        <v>44266</v>
      </c>
      <c r="AT1204" s="21"/>
      <c r="AU1204" s="21"/>
      <c r="AV1204" s="45"/>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c r="GI1204" s="21"/>
      <c r="GJ1204" s="21"/>
      <c r="GK1204" s="21"/>
      <c r="GL1204" s="21"/>
      <c r="GM1204" s="21"/>
      <c r="GN1204" s="21"/>
    </row>
    <row r="1205" spans="1:196" x14ac:dyDescent="0.2">
      <c r="A1205" s="109"/>
      <c r="B1205" s="4"/>
      <c r="C1205" s="7"/>
      <c r="D1205" s="6"/>
      <c r="E1205" s="7"/>
      <c r="F1205" s="24"/>
      <c r="G1205" s="8"/>
      <c r="H1205" s="7"/>
      <c r="I1205" s="7"/>
      <c r="J1205" s="7"/>
      <c r="K1205" s="7"/>
      <c r="L1205" s="25"/>
      <c r="M1205" s="10"/>
      <c r="N1205" s="7"/>
      <c r="O1205" s="7"/>
      <c r="P1205" s="26"/>
      <c r="Q1205" s="3"/>
      <c r="R1205" s="12"/>
      <c r="S1205" s="12"/>
      <c r="T1205" s="12"/>
      <c r="U1205" s="12"/>
      <c r="V1205" s="12"/>
      <c r="W1205" s="12"/>
      <c r="X1205" s="12"/>
      <c r="Y1205" s="12"/>
      <c r="Z1205" s="12"/>
      <c r="AA1205" s="12"/>
      <c r="AB1205" s="12"/>
      <c r="AC1205" s="12"/>
      <c r="AD1205" s="12"/>
      <c r="AE1205" s="12"/>
      <c r="AF1205" s="113">
        <f t="shared" si="394"/>
        <v>44466</v>
      </c>
      <c r="AG1205" s="18">
        <f t="shared" ca="1" si="391"/>
        <v>162580.32750000001</v>
      </c>
      <c r="AH1205" s="18">
        <f t="shared" si="391"/>
        <v>150000</v>
      </c>
      <c r="AI1205" s="6">
        <f t="shared" ca="1" si="391"/>
        <v>1.9000000000000006E-2</v>
      </c>
      <c r="AJ1205" s="19">
        <f t="shared" ca="1" si="391"/>
        <v>7.4690000000000005E-5</v>
      </c>
      <c r="AK1205" s="6">
        <f t="shared" si="391"/>
        <v>1.03</v>
      </c>
      <c r="AL1205" s="113">
        <f t="shared" si="392"/>
        <v>44466</v>
      </c>
      <c r="AM1205" s="19">
        <f t="shared" ca="1" si="393"/>
        <v>1.08386885</v>
      </c>
      <c r="AN1205" s="18">
        <f t="shared" ca="1" si="393"/>
        <v>12580.327499999999</v>
      </c>
      <c r="AO1205" s="12">
        <f t="shared" si="393"/>
        <v>1</v>
      </c>
      <c r="AP1205" s="20">
        <f t="shared" si="393"/>
        <v>1</v>
      </c>
      <c r="AQ1205" s="18">
        <f t="shared" si="393"/>
        <v>150000</v>
      </c>
      <c r="AR1205" s="13" t="str">
        <f t="shared" si="393"/>
        <v>A+J=</v>
      </c>
      <c r="AS1205" s="113">
        <f t="shared" si="393"/>
        <v>44266</v>
      </c>
      <c r="AT1205" s="21"/>
      <c r="AU1205" s="21"/>
      <c r="AV1205" s="45"/>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c r="GI1205" s="21"/>
      <c r="GJ1205" s="21"/>
      <c r="GK1205" s="21"/>
      <c r="GL1205" s="21"/>
      <c r="GM1205" s="21"/>
      <c r="GN1205" s="21"/>
    </row>
    <row r="1206" spans="1:196" x14ac:dyDescent="0.2">
      <c r="A1206" s="109"/>
      <c r="B1206" s="4"/>
      <c r="C1206" s="7"/>
      <c r="D1206" s="6"/>
      <c r="E1206" s="7"/>
      <c r="F1206" s="24"/>
      <c r="G1206" s="8"/>
      <c r="H1206" s="7"/>
      <c r="I1206" s="7"/>
      <c r="J1206" s="7"/>
      <c r="K1206" s="7"/>
      <c r="L1206" s="25"/>
      <c r="M1206" s="10"/>
      <c r="N1206" s="7"/>
      <c r="O1206" s="7"/>
      <c r="P1206" s="26"/>
      <c r="Q1206" s="3"/>
      <c r="R1206" s="12"/>
      <c r="S1206" s="12"/>
      <c r="T1206" s="12"/>
      <c r="U1206" s="12"/>
      <c r="V1206" s="12"/>
      <c r="W1206" s="12"/>
      <c r="X1206" s="12"/>
      <c r="Y1206" s="12"/>
      <c r="Z1206" s="12"/>
      <c r="AA1206" s="12"/>
      <c r="AB1206" s="12"/>
      <c r="AC1206" s="12"/>
      <c r="AD1206" s="12"/>
      <c r="AE1206" s="12"/>
      <c r="AF1206" s="113">
        <f t="shared" si="394"/>
        <v>44467</v>
      </c>
      <c r="AG1206" s="18">
        <f t="shared" ca="1" si="391"/>
        <v>162580.32750000001</v>
      </c>
      <c r="AH1206" s="18">
        <f t="shared" si="391"/>
        <v>150000</v>
      </c>
      <c r="AI1206" s="6">
        <f t="shared" ca="1" si="391"/>
        <v>1.9000000000000006E-2</v>
      </c>
      <c r="AJ1206" s="19">
        <f t="shared" ca="1" si="391"/>
        <v>7.4690000000000005E-5</v>
      </c>
      <c r="AK1206" s="6">
        <f t="shared" si="391"/>
        <v>1.03</v>
      </c>
      <c r="AL1206" s="113">
        <f t="shared" si="392"/>
        <v>44467</v>
      </c>
      <c r="AM1206" s="19">
        <f t="shared" ca="1" si="393"/>
        <v>1.08386885</v>
      </c>
      <c r="AN1206" s="18">
        <f t="shared" ca="1" si="393"/>
        <v>12580.327499999999</v>
      </c>
      <c r="AO1206" s="12">
        <f t="shared" si="393"/>
        <v>1</v>
      </c>
      <c r="AP1206" s="20">
        <f t="shared" si="393"/>
        <v>1</v>
      </c>
      <c r="AQ1206" s="18">
        <f t="shared" si="393"/>
        <v>150000</v>
      </c>
      <c r="AR1206" s="13" t="str">
        <f t="shared" si="393"/>
        <v>A+J=</v>
      </c>
      <c r="AS1206" s="113">
        <f t="shared" si="393"/>
        <v>44266</v>
      </c>
      <c r="AT1206" s="21"/>
      <c r="AU1206" s="21"/>
      <c r="AV1206" s="45"/>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c r="GI1206" s="21"/>
      <c r="GJ1206" s="21"/>
      <c r="GK1206" s="21"/>
      <c r="GL1206" s="21"/>
      <c r="GM1206" s="21"/>
      <c r="GN1206" s="21"/>
    </row>
    <row r="1207" spans="1:196" x14ac:dyDescent="0.2">
      <c r="A1207" s="109"/>
      <c r="B1207" s="4"/>
      <c r="C1207" s="7"/>
      <c r="D1207" s="6"/>
      <c r="E1207" s="7"/>
      <c r="F1207" s="24"/>
      <c r="G1207" s="8"/>
      <c r="H1207" s="7"/>
      <c r="I1207" s="7"/>
      <c r="J1207" s="7"/>
      <c r="K1207" s="7"/>
      <c r="L1207" s="25"/>
      <c r="M1207" s="10"/>
      <c r="N1207" s="7"/>
      <c r="O1207" s="7"/>
      <c r="P1207" s="26"/>
      <c r="Q1207" s="3"/>
      <c r="R1207" s="12"/>
      <c r="S1207" s="12"/>
      <c r="T1207" s="12"/>
      <c r="U1207" s="12"/>
      <c r="V1207" s="12"/>
      <c r="W1207" s="12"/>
      <c r="X1207" s="12"/>
      <c r="Y1207" s="12"/>
      <c r="Z1207" s="12"/>
      <c r="AA1207" s="12"/>
      <c r="AB1207" s="12"/>
      <c r="AC1207" s="12"/>
      <c r="AD1207" s="12"/>
      <c r="AE1207" s="12"/>
      <c r="AF1207" s="113">
        <f t="shared" si="394"/>
        <v>44468</v>
      </c>
      <c r="AG1207" s="18">
        <f t="shared" ca="1" si="391"/>
        <v>162580.32750000001</v>
      </c>
      <c r="AH1207" s="18">
        <f t="shared" si="391"/>
        <v>150000</v>
      </c>
      <c r="AI1207" s="6">
        <f t="shared" ca="1" si="391"/>
        <v>1.9000000000000006E-2</v>
      </c>
      <c r="AJ1207" s="19">
        <f t="shared" ca="1" si="391"/>
        <v>7.4690000000000005E-5</v>
      </c>
      <c r="AK1207" s="6">
        <f t="shared" si="391"/>
        <v>1.03</v>
      </c>
      <c r="AL1207" s="113">
        <f t="shared" si="392"/>
        <v>44468</v>
      </c>
      <c r="AM1207" s="19">
        <f t="shared" ca="1" si="393"/>
        <v>1.08386885</v>
      </c>
      <c r="AN1207" s="18">
        <f t="shared" ca="1" si="393"/>
        <v>12580.327499999999</v>
      </c>
      <c r="AO1207" s="12">
        <f t="shared" si="393"/>
        <v>1</v>
      </c>
      <c r="AP1207" s="20">
        <f t="shared" si="393"/>
        <v>1</v>
      </c>
      <c r="AQ1207" s="18">
        <f t="shared" si="393"/>
        <v>150000</v>
      </c>
      <c r="AR1207" s="13" t="str">
        <f t="shared" si="393"/>
        <v>A+J=</v>
      </c>
      <c r="AS1207" s="113">
        <f t="shared" si="393"/>
        <v>44266</v>
      </c>
      <c r="AT1207" s="21"/>
      <c r="AU1207" s="21"/>
      <c r="AV1207" s="45"/>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c r="GI1207" s="21"/>
      <c r="GJ1207" s="21"/>
      <c r="GK1207" s="21"/>
      <c r="GL1207" s="21"/>
      <c r="GM1207" s="21"/>
      <c r="GN1207" s="21"/>
    </row>
    <row r="1208" spans="1:196" x14ac:dyDescent="0.2">
      <c r="A1208" s="109"/>
      <c r="B1208" s="4"/>
      <c r="C1208" s="7"/>
      <c r="D1208" s="6"/>
      <c r="E1208" s="7"/>
      <c r="F1208" s="24"/>
      <c r="G1208" s="8"/>
      <c r="H1208" s="7"/>
      <c r="I1208" s="7"/>
      <c r="J1208" s="7"/>
      <c r="K1208" s="7"/>
      <c r="L1208" s="25"/>
      <c r="M1208" s="10"/>
      <c r="N1208" s="7"/>
      <c r="O1208" s="7"/>
      <c r="P1208" s="26"/>
      <c r="Q1208" s="3"/>
      <c r="R1208" s="12"/>
      <c r="S1208" s="12"/>
      <c r="T1208" s="12"/>
      <c r="U1208" s="12"/>
      <c r="V1208" s="12"/>
      <c r="W1208" s="12"/>
      <c r="X1208" s="12"/>
      <c r="Y1208" s="12"/>
      <c r="Z1208" s="12"/>
      <c r="AA1208" s="12"/>
      <c r="AB1208" s="12"/>
      <c r="AC1208" s="12"/>
      <c r="AD1208" s="12"/>
      <c r="AE1208" s="12"/>
      <c r="AF1208" s="113">
        <f t="shared" si="394"/>
        <v>44469</v>
      </c>
      <c r="AG1208" s="18">
        <f t="shared" ca="1" si="391"/>
        <v>162580.32750000001</v>
      </c>
      <c r="AH1208" s="18">
        <f t="shared" si="391"/>
        <v>150000</v>
      </c>
      <c r="AI1208" s="6">
        <f t="shared" ca="1" si="391"/>
        <v>1.9000000000000006E-2</v>
      </c>
      <c r="AJ1208" s="19">
        <f t="shared" ca="1" si="391"/>
        <v>7.4690000000000005E-5</v>
      </c>
      <c r="AK1208" s="6">
        <f t="shared" si="391"/>
        <v>1.03</v>
      </c>
      <c r="AL1208" s="113">
        <f t="shared" si="392"/>
        <v>44469</v>
      </c>
      <c r="AM1208" s="19">
        <f t="shared" ca="1" si="393"/>
        <v>1.08386885</v>
      </c>
      <c r="AN1208" s="18">
        <f t="shared" ca="1" si="393"/>
        <v>12580.327499999999</v>
      </c>
      <c r="AO1208" s="12">
        <f t="shared" si="393"/>
        <v>1</v>
      </c>
      <c r="AP1208" s="20">
        <f t="shared" si="393"/>
        <v>1</v>
      </c>
      <c r="AQ1208" s="18">
        <f t="shared" si="393"/>
        <v>150000</v>
      </c>
      <c r="AR1208" s="13" t="str">
        <f t="shared" si="393"/>
        <v>A+J=</v>
      </c>
      <c r="AS1208" s="113">
        <f t="shared" si="393"/>
        <v>44266</v>
      </c>
      <c r="AT1208" s="21"/>
      <c r="AU1208" s="21"/>
      <c r="AV1208" s="45"/>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c r="GI1208" s="21"/>
      <c r="GJ1208" s="21"/>
      <c r="GK1208" s="21"/>
      <c r="GL1208" s="21"/>
      <c r="GM1208" s="21"/>
      <c r="GN1208" s="21"/>
    </row>
    <row r="1209" spans="1:196" x14ac:dyDescent="0.2">
      <c r="A1209" s="109"/>
      <c r="B1209" s="4"/>
      <c r="C1209" s="7"/>
      <c r="D1209" s="6"/>
      <c r="E1209" s="7"/>
      <c r="F1209" s="24"/>
      <c r="G1209" s="8"/>
      <c r="H1209" s="7"/>
      <c r="I1209" s="7"/>
      <c r="J1209" s="7"/>
      <c r="K1209" s="7"/>
      <c r="L1209" s="25"/>
      <c r="M1209" s="10"/>
      <c r="N1209" s="7"/>
      <c r="O1209" s="7"/>
      <c r="P1209" s="26"/>
      <c r="Q1209" s="3"/>
      <c r="R1209" s="12"/>
      <c r="S1209" s="12"/>
      <c r="T1209" s="12"/>
      <c r="U1209" s="12"/>
      <c r="V1209" s="12"/>
      <c r="W1209" s="12"/>
      <c r="X1209" s="12"/>
      <c r="Y1209" s="12"/>
      <c r="Z1209" s="12"/>
      <c r="AA1209" s="12"/>
      <c r="AB1209" s="12"/>
      <c r="AC1209" s="12"/>
      <c r="AD1209" s="12"/>
      <c r="AE1209" s="12"/>
      <c r="AF1209" s="113">
        <f t="shared" si="394"/>
        <v>44470</v>
      </c>
      <c r="AG1209" s="18">
        <f t="shared" ca="1" si="391"/>
        <v>162580.32750000001</v>
      </c>
      <c r="AH1209" s="18">
        <f t="shared" si="391"/>
        <v>150000</v>
      </c>
      <c r="AI1209" s="6">
        <f t="shared" ca="1" si="391"/>
        <v>1.9000000000000006E-2</v>
      </c>
      <c r="AJ1209" s="19">
        <f t="shared" ca="1" si="391"/>
        <v>7.4690000000000005E-5</v>
      </c>
      <c r="AK1209" s="6">
        <f t="shared" si="391"/>
        <v>1.03</v>
      </c>
      <c r="AL1209" s="113">
        <f t="shared" si="392"/>
        <v>44470</v>
      </c>
      <c r="AM1209" s="19">
        <f t="shared" ca="1" si="393"/>
        <v>1.08386885</v>
      </c>
      <c r="AN1209" s="18">
        <f t="shared" ca="1" si="393"/>
        <v>12580.327499999999</v>
      </c>
      <c r="AO1209" s="12">
        <f t="shared" si="393"/>
        <v>1</v>
      </c>
      <c r="AP1209" s="20">
        <f t="shared" si="393"/>
        <v>1</v>
      </c>
      <c r="AQ1209" s="18">
        <f t="shared" si="393"/>
        <v>150000</v>
      </c>
      <c r="AR1209" s="13" t="str">
        <f t="shared" si="393"/>
        <v>A+J=</v>
      </c>
      <c r="AS1209" s="113">
        <f t="shared" si="393"/>
        <v>44266</v>
      </c>
      <c r="AT1209" s="21"/>
      <c r="AU1209" s="21"/>
      <c r="AV1209" s="45"/>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c r="GI1209" s="21"/>
      <c r="GJ1209" s="21"/>
      <c r="GK1209" s="21"/>
      <c r="GL1209" s="21"/>
      <c r="GM1209" s="21"/>
      <c r="GN1209" s="21"/>
    </row>
    <row r="1210" spans="1:196" x14ac:dyDescent="0.2">
      <c r="A1210" s="109"/>
      <c r="B1210" s="4"/>
      <c r="C1210" s="7"/>
      <c r="D1210" s="6"/>
      <c r="E1210" s="7"/>
      <c r="F1210" s="24"/>
      <c r="G1210" s="8"/>
      <c r="H1210" s="7"/>
      <c r="I1210" s="7"/>
      <c r="J1210" s="7"/>
      <c r="K1210" s="7"/>
      <c r="L1210" s="25"/>
      <c r="M1210" s="10"/>
      <c r="N1210" s="7"/>
      <c r="O1210" s="7"/>
      <c r="P1210" s="26"/>
      <c r="Q1210" s="3"/>
      <c r="R1210" s="12"/>
      <c r="S1210" s="12"/>
      <c r="T1210" s="12"/>
      <c r="U1210" s="12"/>
      <c r="V1210" s="12"/>
      <c r="W1210" s="12"/>
      <c r="X1210" s="12"/>
      <c r="Y1210" s="12"/>
      <c r="Z1210" s="12"/>
      <c r="AA1210" s="12"/>
      <c r="AB1210" s="12"/>
      <c r="AC1210" s="12"/>
      <c r="AD1210" s="12"/>
      <c r="AE1210" s="12"/>
      <c r="AF1210" s="113">
        <f t="shared" si="394"/>
        <v>44471</v>
      </c>
      <c r="AG1210" s="18">
        <f t="shared" ref="AG1210:AK1223" ca="1" si="395">VLOOKUP($AF1210,$A$10:$Q$3625,(AG$1)+1)</f>
        <v>162580.32750000001</v>
      </c>
      <c r="AH1210" s="18">
        <f t="shared" si="395"/>
        <v>150000</v>
      </c>
      <c r="AI1210" s="6">
        <f t="shared" ca="1" si="395"/>
        <v>1.9000000000000006E-2</v>
      </c>
      <c r="AJ1210" s="19">
        <f t="shared" ca="1" si="395"/>
        <v>7.4690000000000005E-5</v>
      </c>
      <c r="AK1210" s="6">
        <f t="shared" si="395"/>
        <v>1.03</v>
      </c>
      <c r="AL1210" s="113">
        <f t="shared" si="392"/>
        <v>44471</v>
      </c>
      <c r="AM1210" s="19">
        <f t="shared" ref="AM1210:AS1223" ca="1" si="396">VLOOKUP($AF1210,$A$10:$Q$3625,(AM$1)+1)</f>
        <v>1.08386885</v>
      </c>
      <c r="AN1210" s="18">
        <f t="shared" ca="1" si="396"/>
        <v>12580.327499999999</v>
      </c>
      <c r="AO1210" s="12">
        <f t="shared" si="396"/>
        <v>1</v>
      </c>
      <c r="AP1210" s="20">
        <f t="shared" si="396"/>
        <v>1</v>
      </c>
      <c r="AQ1210" s="18">
        <f t="shared" si="396"/>
        <v>150000</v>
      </c>
      <c r="AR1210" s="13" t="str">
        <f t="shared" si="396"/>
        <v>A+J=</v>
      </c>
      <c r="AS1210" s="113">
        <f t="shared" si="396"/>
        <v>44266</v>
      </c>
      <c r="AT1210" s="21"/>
      <c r="AU1210" s="21"/>
      <c r="AV1210" s="45"/>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c r="GI1210" s="21"/>
      <c r="GJ1210" s="21"/>
      <c r="GK1210" s="21"/>
      <c r="GL1210" s="21"/>
      <c r="GM1210" s="21"/>
      <c r="GN1210" s="21"/>
    </row>
    <row r="1211" spans="1:196" x14ac:dyDescent="0.2">
      <c r="A1211" s="109"/>
      <c r="B1211" s="4"/>
      <c r="C1211" s="7"/>
      <c r="D1211" s="6"/>
      <c r="E1211" s="7"/>
      <c r="F1211" s="24"/>
      <c r="G1211" s="8"/>
      <c r="H1211" s="7"/>
      <c r="I1211" s="7"/>
      <c r="J1211" s="7"/>
      <c r="K1211" s="7"/>
      <c r="L1211" s="25"/>
      <c r="M1211" s="10"/>
      <c r="N1211" s="7"/>
      <c r="O1211" s="7"/>
      <c r="P1211" s="26"/>
      <c r="Q1211" s="3"/>
      <c r="R1211" s="12"/>
      <c r="S1211" s="12"/>
      <c r="T1211" s="12"/>
      <c r="U1211" s="12"/>
      <c r="V1211" s="12"/>
      <c r="W1211" s="12"/>
      <c r="X1211" s="12"/>
      <c r="Y1211" s="12"/>
      <c r="Z1211" s="12"/>
      <c r="AA1211" s="12"/>
      <c r="AB1211" s="12"/>
      <c r="AC1211" s="12"/>
      <c r="AD1211" s="12"/>
      <c r="AE1211" s="12"/>
      <c r="AF1211" s="113">
        <f t="shared" si="394"/>
        <v>44472</v>
      </c>
      <c r="AG1211" s="18">
        <f t="shared" ca="1" si="395"/>
        <v>162580.32750000001</v>
      </c>
      <c r="AH1211" s="18">
        <f t="shared" si="395"/>
        <v>150000</v>
      </c>
      <c r="AI1211" s="6">
        <f t="shared" ca="1" si="395"/>
        <v>1.9000000000000006E-2</v>
      </c>
      <c r="AJ1211" s="19">
        <f t="shared" ca="1" si="395"/>
        <v>7.4690000000000005E-5</v>
      </c>
      <c r="AK1211" s="6">
        <f t="shared" si="395"/>
        <v>1.03</v>
      </c>
      <c r="AL1211" s="113">
        <f t="shared" si="392"/>
        <v>44472</v>
      </c>
      <c r="AM1211" s="19">
        <f t="shared" ca="1" si="396"/>
        <v>1.08386885</v>
      </c>
      <c r="AN1211" s="18">
        <f t="shared" ca="1" si="396"/>
        <v>12580.327499999999</v>
      </c>
      <c r="AO1211" s="12">
        <f t="shared" si="396"/>
        <v>1</v>
      </c>
      <c r="AP1211" s="20">
        <f t="shared" si="396"/>
        <v>1</v>
      </c>
      <c r="AQ1211" s="18">
        <f t="shared" si="396"/>
        <v>150000</v>
      </c>
      <c r="AR1211" s="13" t="str">
        <f t="shared" si="396"/>
        <v>A+J=</v>
      </c>
      <c r="AS1211" s="113">
        <f t="shared" si="396"/>
        <v>44266</v>
      </c>
      <c r="AT1211" s="21"/>
      <c r="AU1211" s="21"/>
      <c r="AV1211" s="45"/>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c r="GI1211" s="21"/>
      <c r="GJ1211" s="21"/>
      <c r="GK1211" s="21"/>
      <c r="GL1211" s="21"/>
      <c r="GM1211" s="21"/>
      <c r="GN1211" s="21"/>
    </row>
    <row r="1212" spans="1:196" x14ac:dyDescent="0.2">
      <c r="A1212" s="109"/>
      <c r="B1212" s="4"/>
      <c r="C1212" s="7"/>
      <c r="D1212" s="6"/>
      <c r="E1212" s="7"/>
      <c r="F1212" s="24"/>
      <c r="G1212" s="8"/>
      <c r="H1212" s="7"/>
      <c r="I1212" s="7"/>
      <c r="J1212" s="7"/>
      <c r="K1212" s="7"/>
      <c r="L1212" s="25"/>
      <c r="M1212" s="10"/>
      <c r="N1212" s="7"/>
      <c r="O1212" s="7"/>
      <c r="P1212" s="26"/>
      <c r="Q1212" s="3"/>
      <c r="R1212" s="12"/>
      <c r="S1212" s="12"/>
      <c r="T1212" s="12"/>
      <c r="U1212" s="12"/>
      <c r="V1212" s="12"/>
      <c r="W1212" s="12"/>
      <c r="X1212" s="12"/>
      <c r="Y1212" s="12"/>
      <c r="Z1212" s="12"/>
      <c r="AA1212" s="12"/>
      <c r="AB1212" s="12"/>
      <c r="AC1212" s="12"/>
      <c r="AD1212" s="12"/>
      <c r="AE1212" s="12"/>
      <c r="AF1212" s="113">
        <f t="shared" si="394"/>
        <v>44473</v>
      </c>
      <c r="AG1212" s="18">
        <f t="shared" ca="1" si="395"/>
        <v>162580.32750000001</v>
      </c>
      <c r="AH1212" s="18">
        <f t="shared" si="395"/>
        <v>150000</v>
      </c>
      <c r="AI1212" s="6">
        <f t="shared" ca="1" si="395"/>
        <v>1.9000000000000006E-2</v>
      </c>
      <c r="AJ1212" s="19">
        <f t="shared" ca="1" si="395"/>
        <v>7.4690000000000005E-5</v>
      </c>
      <c r="AK1212" s="6">
        <f t="shared" si="395"/>
        <v>1.03</v>
      </c>
      <c r="AL1212" s="113">
        <f t="shared" si="392"/>
        <v>44473</v>
      </c>
      <c r="AM1212" s="19">
        <f t="shared" ca="1" si="396"/>
        <v>1.08386885</v>
      </c>
      <c r="AN1212" s="18">
        <f t="shared" ca="1" si="396"/>
        <v>12580.327499999999</v>
      </c>
      <c r="AO1212" s="12">
        <f t="shared" si="396"/>
        <v>1</v>
      </c>
      <c r="AP1212" s="20">
        <f t="shared" si="396"/>
        <v>1</v>
      </c>
      <c r="AQ1212" s="18">
        <f t="shared" si="396"/>
        <v>150000</v>
      </c>
      <c r="AR1212" s="13" t="str">
        <f t="shared" si="396"/>
        <v>A+J=</v>
      </c>
      <c r="AS1212" s="113">
        <f t="shared" si="396"/>
        <v>44266</v>
      </c>
      <c r="AT1212" s="21"/>
      <c r="AU1212" s="21"/>
      <c r="AV1212" s="45"/>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c r="GI1212" s="21"/>
      <c r="GJ1212" s="21"/>
      <c r="GK1212" s="21"/>
      <c r="GL1212" s="21"/>
      <c r="GM1212" s="21"/>
      <c r="GN1212" s="21"/>
    </row>
    <row r="1213" spans="1:196" x14ac:dyDescent="0.2">
      <c r="A1213" s="109"/>
      <c r="B1213" s="4"/>
      <c r="C1213" s="7"/>
      <c r="D1213" s="6"/>
      <c r="E1213" s="7"/>
      <c r="F1213" s="24"/>
      <c r="G1213" s="8"/>
      <c r="H1213" s="7"/>
      <c r="I1213" s="7"/>
      <c r="J1213" s="7"/>
      <c r="K1213" s="7"/>
      <c r="L1213" s="25"/>
      <c r="M1213" s="10"/>
      <c r="N1213" s="7"/>
      <c r="O1213" s="7"/>
      <c r="P1213" s="26"/>
      <c r="Q1213" s="3"/>
      <c r="R1213" s="12"/>
      <c r="S1213" s="12"/>
      <c r="T1213" s="12"/>
      <c r="U1213" s="12"/>
      <c r="V1213" s="12"/>
      <c r="W1213" s="12"/>
      <c r="X1213" s="12"/>
      <c r="Y1213" s="12"/>
      <c r="Z1213" s="12"/>
      <c r="AA1213" s="12"/>
      <c r="AB1213" s="12"/>
      <c r="AC1213" s="12"/>
      <c r="AD1213" s="12"/>
      <c r="AE1213" s="12"/>
      <c r="AF1213" s="113">
        <f t="shared" si="394"/>
        <v>44474</v>
      </c>
      <c r="AG1213" s="18">
        <f t="shared" ca="1" si="395"/>
        <v>162580.32750000001</v>
      </c>
      <c r="AH1213" s="18">
        <f t="shared" si="395"/>
        <v>150000</v>
      </c>
      <c r="AI1213" s="6">
        <f t="shared" ca="1" si="395"/>
        <v>1.9000000000000006E-2</v>
      </c>
      <c r="AJ1213" s="19">
        <f t="shared" ca="1" si="395"/>
        <v>7.4690000000000005E-5</v>
      </c>
      <c r="AK1213" s="6">
        <f t="shared" si="395"/>
        <v>1.03</v>
      </c>
      <c r="AL1213" s="113">
        <f t="shared" si="392"/>
        <v>44474</v>
      </c>
      <c r="AM1213" s="19">
        <f t="shared" ca="1" si="396"/>
        <v>1.08386885</v>
      </c>
      <c r="AN1213" s="18">
        <f t="shared" ca="1" si="396"/>
        <v>12580.327499999999</v>
      </c>
      <c r="AO1213" s="12">
        <f t="shared" si="396"/>
        <v>1</v>
      </c>
      <c r="AP1213" s="20">
        <f t="shared" si="396"/>
        <v>1</v>
      </c>
      <c r="AQ1213" s="18">
        <f t="shared" si="396"/>
        <v>150000</v>
      </c>
      <c r="AR1213" s="13" t="str">
        <f t="shared" si="396"/>
        <v>A+J=</v>
      </c>
      <c r="AS1213" s="113">
        <f t="shared" si="396"/>
        <v>44266</v>
      </c>
      <c r="AT1213" s="21"/>
      <c r="AU1213" s="21"/>
      <c r="AV1213" s="45"/>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c r="GI1213" s="21"/>
      <c r="GJ1213" s="21"/>
      <c r="GK1213" s="21"/>
      <c r="GL1213" s="21"/>
      <c r="GM1213" s="21"/>
      <c r="GN1213" s="21"/>
    </row>
    <row r="1214" spans="1:196" x14ac:dyDescent="0.2">
      <c r="A1214" s="109"/>
      <c r="B1214" s="4"/>
      <c r="C1214" s="7"/>
      <c r="D1214" s="6"/>
      <c r="E1214" s="7"/>
      <c r="F1214" s="24"/>
      <c r="G1214" s="8"/>
      <c r="H1214" s="7"/>
      <c r="I1214" s="7"/>
      <c r="J1214" s="7"/>
      <c r="K1214" s="7"/>
      <c r="L1214" s="25"/>
      <c r="M1214" s="10"/>
      <c r="N1214" s="7"/>
      <c r="O1214" s="7"/>
      <c r="P1214" s="26"/>
      <c r="Q1214" s="3"/>
      <c r="R1214" s="12"/>
      <c r="S1214" s="12"/>
      <c r="T1214" s="12"/>
      <c r="U1214" s="12"/>
      <c r="V1214" s="12"/>
      <c r="W1214" s="12"/>
      <c r="X1214" s="12"/>
      <c r="Y1214" s="12"/>
      <c r="Z1214" s="12"/>
      <c r="AA1214" s="12"/>
      <c r="AB1214" s="12"/>
      <c r="AC1214" s="12"/>
      <c r="AD1214" s="12"/>
      <c r="AE1214" s="12"/>
      <c r="AF1214" s="113">
        <f t="shared" si="394"/>
        <v>44475</v>
      </c>
      <c r="AG1214" s="18">
        <f t="shared" ca="1" si="395"/>
        <v>162580.32750000001</v>
      </c>
      <c r="AH1214" s="18">
        <f t="shared" si="395"/>
        <v>150000</v>
      </c>
      <c r="AI1214" s="6">
        <f t="shared" ca="1" si="395"/>
        <v>1.9000000000000006E-2</v>
      </c>
      <c r="AJ1214" s="19">
        <f t="shared" ca="1" si="395"/>
        <v>7.4690000000000005E-5</v>
      </c>
      <c r="AK1214" s="6">
        <f t="shared" si="395"/>
        <v>1.03</v>
      </c>
      <c r="AL1214" s="113">
        <f t="shared" si="392"/>
        <v>44475</v>
      </c>
      <c r="AM1214" s="19">
        <f t="shared" ca="1" si="396"/>
        <v>1.08386885</v>
      </c>
      <c r="AN1214" s="18">
        <f t="shared" ca="1" si="396"/>
        <v>12580.327499999999</v>
      </c>
      <c r="AO1214" s="12">
        <f t="shared" si="396"/>
        <v>1</v>
      </c>
      <c r="AP1214" s="20">
        <f t="shared" si="396"/>
        <v>1</v>
      </c>
      <c r="AQ1214" s="18">
        <f t="shared" si="396"/>
        <v>150000</v>
      </c>
      <c r="AR1214" s="13" t="str">
        <f t="shared" si="396"/>
        <v>A+J=</v>
      </c>
      <c r="AS1214" s="113">
        <f t="shared" si="396"/>
        <v>44266</v>
      </c>
      <c r="AT1214" s="21"/>
      <c r="AU1214" s="21"/>
      <c r="AV1214" s="45"/>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c r="GI1214" s="21"/>
      <c r="GJ1214" s="21"/>
      <c r="GK1214" s="21"/>
      <c r="GL1214" s="21"/>
      <c r="GM1214" s="21"/>
      <c r="GN1214" s="21"/>
    </row>
    <row r="1215" spans="1:196" x14ac:dyDescent="0.2">
      <c r="A1215" s="109"/>
      <c r="B1215" s="4"/>
      <c r="C1215" s="7"/>
      <c r="D1215" s="6"/>
      <c r="E1215" s="7"/>
      <c r="F1215" s="24"/>
      <c r="G1215" s="8"/>
      <c r="H1215" s="7"/>
      <c r="I1215" s="7"/>
      <c r="J1215" s="7"/>
      <c r="K1215" s="7"/>
      <c r="L1215" s="25"/>
      <c r="M1215" s="10"/>
      <c r="N1215" s="7"/>
      <c r="O1215" s="7"/>
      <c r="P1215" s="26"/>
      <c r="Q1215" s="3"/>
      <c r="R1215" s="12"/>
      <c r="S1215" s="12"/>
      <c r="T1215" s="12"/>
      <c r="U1215" s="12"/>
      <c r="V1215" s="12"/>
      <c r="W1215" s="12"/>
      <c r="X1215" s="12"/>
      <c r="Y1215" s="12"/>
      <c r="Z1215" s="12"/>
      <c r="AA1215" s="12"/>
      <c r="AB1215" s="12"/>
      <c r="AC1215" s="12"/>
      <c r="AD1215" s="12"/>
      <c r="AE1215" s="12"/>
      <c r="AF1215" s="113">
        <f t="shared" si="394"/>
        <v>44476</v>
      </c>
      <c r="AG1215" s="18">
        <f t="shared" ca="1" si="395"/>
        <v>162580.32750000001</v>
      </c>
      <c r="AH1215" s="18">
        <f t="shared" si="395"/>
        <v>150000</v>
      </c>
      <c r="AI1215" s="6">
        <f t="shared" ca="1" si="395"/>
        <v>1.9000000000000006E-2</v>
      </c>
      <c r="AJ1215" s="19">
        <f t="shared" ca="1" si="395"/>
        <v>7.4690000000000005E-5</v>
      </c>
      <c r="AK1215" s="6">
        <f t="shared" si="395"/>
        <v>1.03</v>
      </c>
      <c r="AL1215" s="113">
        <f t="shared" si="392"/>
        <v>44476</v>
      </c>
      <c r="AM1215" s="19">
        <f t="shared" ca="1" si="396"/>
        <v>1.08386885</v>
      </c>
      <c r="AN1215" s="18">
        <f t="shared" ca="1" si="396"/>
        <v>12580.327499999999</v>
      </c>
      <c r="AO1215" s="12">
        <f t="shared" si="396"/>
        <v>1</v>
      </c>
      <c r="AP1215" s="20">
        <f t="shared" si="396"/>
        <v>1</v>
      </c>
      <c r="AQ1215" s="18">
        <f t="shared" si="396"/>
        <v>150000</v>
      </c>
      <c r="AR1215" s="13" t="str">
        <f t="shared" si="396"/>
        <v>A+J=</v>
      </c>
      <c r="AS1215" s="113">
        <f t="shared" si="396"/>
        <v>44266</v>
      </c>
      <c r="AT1215" s="21"/>
      <c r="AU1215" s="21"/>
      <c r="AV1215" s="45"/>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c r="GI1215" s="21"/>
      <c r="GJ1215" s="21"/>
      <c r="GK1215" s="21"/>
      <c r="GL1215" s="21"/>
      <c r="GM1215" s="21"/>
      <c r="GN1215" s="21"/>
    </row>
    <row r="1216" spans="1:196" x14ac:dyDescent="0.2">
      <c r="A1216" s="109"/>
      <c r="B1216" s="4"/>
      <c r="C1216" s="7"/>
      <c r="D1216" s="6"/>
      <c r="E1216" s="7"/>
      <c r="F1216" s="24"/>
      <c r="G1216" s="8"/>
      <c r="H1216" s="7"/>
      <c r="I1216" s="7"/>
      <c r="J1216" s="7"/>
      <c r="K1216" s="7"/>
      <c r="L1216" s="25"/>
      <c r="M1216" s="10"/>
      <c r="N1216" s="7"/>
      <c r="O1216" s="7"/>
      <c r="P1216" s="26"/>
      <c r="Q1216" s="3"/>
      <c r="R1216" s="12"/>
      <c r="S1216" s="12"/>
      <c r="T1216" s="12"/>
      <c r="U1216" s="12"/>
      <c r="V1216" s="12"/>
      <c r="W1216" s="12"/>
      <c r="X1216" s="12"/>
      <c r="Y1216" s="12"/>
      <c r="Z1216" s="12"/>
      <c r="AA1216" s="12"/>
      <c r="AB1216" s="12"/>
      <c r="AC1216" s="12"/>
      <c r="AD1216" s="12"/>
      <c r="AE1216" s="12"/>
      <c r="AF1216" s="113">
        <f t="shared" si="394"/>
        <v>44477</v>
      </c>
      <c r="AG1216" s="18">
        <f t="shared" ca="1" si="395"/>
        <v>162580.32750000001</v>
      </c>
      <c r="AH1216" s="18">
        <f t="shared" si="395"/>
        <v>150000</v>
      </c>
      <c r="AI1216" s="6">
        <f t="shared" ca="1" si="395"/>
        <v>1.9000000000000006E-2</v>
      </c>
      <c r="AJ1216" s="19">
        <f t="shared" ca="1" si="395"/>
        <v>7.4690000000000005E-5</v>
      </c>
      <c r="AK1216" s="6">
        <f t="shared" si="395"/>
        <v>1.03</v>
      </c>
      <c r="AL1216" s="113">
        <f t="shared" si="392"/>
        <v>44477</v>
      </c>
      <c r="AM1216" s="19">
        <f t="shared" ca="1" si="396"/>
        <v>1.08386885</v>
      </c>
      <c r="AN1216" s="18">
        <f t="shared" ca="1" si="396"/>
        <v>12580.327499999999</v>
      </c>
      <c r="AO1216" s="12">
        <f t="shared" si="396"/>
        <v>1</v>
      </c>
      <c r="AP1216" s="20">
        <f t="shared" si="396"/>
        <v>1</v>
      </c>
      <c r="AQ1216" s="18">
        <f t="shared" si="396"/>
        <v>150000</v>
      </c>
      <c r="AR1216" s="13" t="str">
        <f t="shared" si="396"/>
        <v>A+J=</v>
      </c>
      <c r="AS1216" s="113">
        <f t="shared" si="396"/>
        <v>44266</v>
      </c>
      <c r="AT1216" s="21"/>
      <c r="AU1216" s="21"/>
      <c r="AV1216" s="45"/>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c r="GI1216" s="21"/>
      <c r="GJ1216" s="21"/>
      <c r="GK1216" s="21"/>
      <c r="GL1216" s="21"/>
      <c r="GM1216" s="21"/>
      <c r="GN1216" s="21"/>
    </row>
    <row r="1217" spans="1:199" x14ac:dyDescent="0.2">
      <c r="A1217" s="109"/>
      <c r="B1217" s="4"/>
      <c r="C1217" s="7"/>
      <c r="D1217" s="6"/>
      <c r="E1217" s="7"/>
      <c r="F1217" s="24"/>
      <c r="G1217" s="8"/>
      <c r="H1217" s="7"/>
      <c r="I1217" s="7"/>
      <c r="J1217" s="7"/>
      <c r="K1217" s="7"/>
      <c r="L1217" s="25"/>
      <c r="M1217" s="10"/>
      <c r="N1217" s="7"/>
      <c r="O1217" s="7"/>
      <c r="P1217" s="26"/>
      <c r="Q1217" s="3"/>
      <c r="R1217" s="12"/>
      <c r="S1217" s="12"/>
      <c r="T1217" s="12"/>
      <c r="U1217" s="12"/>
      <c r="V1217" s="12"/>
      <c r="W1217" s="12"/>
      <c r="X1217" s="12"/>
      <c r="Y1217" s="12"/>
      <c r="Z1217" s="12"/>
      <c r="AA1217" s="12"/>
      <c r="AB1217" s="12"/>
      <c r="AC1217" s="12"/>
      <c r="AD1217" s="12"/>
      <c r="AE1217" s="12"/>
      <c r="AF1217" s="113">
        <f t="shared" si="394"/>
        <v>44478</v>
      </c>
      <c r="AG1217" s="18">
        <f t="shared" ca="1" si="395"/>
        <v>162580.32750000001</v>
      </c>
      <c r="AH1217" s="18">
        <f t="shared" si="395"/>
        <v>150000</v>
      </c>
      <c r="AI1217" s="6">
        <f t="shared" ca="1" si="395"/>
        <v>1.9000000000000006E-2</v>
      </c>
      <c r="AJ1217" s="19">
        <f t="shared" ca="1" si="395"/>
        <v>7.4690000000000005E-5</v>
      </c>
      <c r="AK1217" s="6">
        <f t="shared" si="395"/>
        <v>1.03</v>
      </c>
      <c r="AL1217" s="113">
        <f t="shared" si="392"/>
        <v>44478</v>
      </c>
      <c r="AM1217" s="19">
        <f t="shared" ca="1" si="396"/>
        <v>1.08386885</v>
      </c>
      <c r="AN1217" s="18">
        <f t="shared" ca="1" si="396"/>
        <v>12580.327499999999</v>
      </c>
      <c r="AO1217" s="12">
        <f t="shared" si="396"/>
        <v>1</v>
      </c>
      <c r="AP1217" s="20">
        <f t="shared" si="396"/>
        <v>1</v>
      </c>
      <c r="AQ1217" s="18">
        <f t="shared" si="396"/>
        <v>150000</v>
      </c>
      <c r="AR1217" s="13" t="str">
        <f t="shared" si="396"/>
        <v>A+J=</v>
      </c>
      <c r="AS1217" s="113">
        <f t="shared" si="396"/>
        <v>44266</v>
      </c>
      <c r="AT1217" s="21"/>
      <c r="AU1217" s="21"/>
      <c r="AV1217" s="45"/>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c r="GI1217" s="21"/>
      <c r="GJ1217" s="21"/>
      <c r="GK1217" s="21"/>
      <c r="GL1217" s="21"/>
      <c r="GM1217" s="21"/>
      <c r="GN1217" s="21"/>
    </row>
    <row r="1218" spans="1:199" x14ac:dyDescent="0.2">
      <c r="A1218" s="109"/>
      <c r="B1218" s="4"/>
      <c r="C1218" s="7"/>
      <c r="D1218" s="6"/>
      <c r="E1218" s="7"/>
      <c r="F1218" s="24"/>
      <c r="G1218" s="8"/>
      <c r="H1218" s="7"/>
      <c r="I1218" s="7"/>
      <c r="J1218" s="7"/>
      <c r="K1218" s="7"/>
      <c r="L1218" s="25"/>
      <c r="M1218" s="10"/>
      <c r="N1218" s="7"/>
      <c r="O1218" s="7"/>
      <c r="P1218" s="26"/>
      <c r="Q1218" s="3"/>
      <c r="R1218" s="12"/>
      <c r="S1218" s="12"/>
      <c r="T1218" s="12"/>
      <c r="U1218" s="12"/>
      <c r="V1218" s="12"/>
      <c r="W1218" s="12"/>
      <c r="X1218" s="12"/>
      <c r="Y1218" s="12"/>
      <c r="Z1218" s="12"/>
      <c r="AA1218" s="12"/>
      <c r="AB1218" s="12"/>
      <c r="AC1218" s="12"/>
      <c r="AD1218" s="12"/>
      <c r="AE1218" s="12"/>
      <c r="AF1218" s="113">
        <f t="shared" si="394"/>
        <v>44479</v>
      </c>
      <c r="AG1218" s="18">
        <f t="shared" ca="1" si="395"/>
        <v>162580.32750000001</v>
      </c>
      <c r="AH1218" s="18">
        <f t="shared" si="395"/>
        <v>150000</v>
      </c>
      <c r="AI1218" s="6">
        <f t="shared" ca="1" si="395"/>
        <v>1.9000000000000006E-2</v>
      </c>
      <c r="AJ1218" s="19">
        <f t="shared" ca="1" si="395"/>
        <v>7.4690000000000005E-5</v>
      </c>
      <c r="AK1218" s="6">
        <f t="shared" si="395"/>
        <v>1.03</v>
      </c>
      <c r="AL1218" s="113">
        <f t="shared" si="392"/>
        <v>44479</v>
      </c>
      <c r="AM1218" s="19">
        <f t="shared" ca="1" si="396"/>
        <v>1.08386885</v>
      </c>
      <c r="AN1218" s="18">
        <f t="shared" ca="1" si="396"/>
        <v>12580.327499999999</v>
      </c>
      <c r="AO1218" s="12">
        <f t="shared" si="396"/>
        <v>1</v>
      </c>
      <c r="AP1218" s="20">
        <f t="shared" si="396"/>
        <v>1</v>
      </c>
      <c r="AQ1218" s="18">
        <f t="shared" si="396"/>
        <v>150000</v>
      </c>
      <c r="AR1218" s="13" t="str">
        <f t="shared" si="396"/>
        <v>A+J=</v>
      </c>
      <c r="AS1218" s="113">
        <f t="shared" si="396"/>
        <v>44266</v>
      </c>
      <c r="AT1218" s="21"/>
      <c r="AU1218" s="21"/>
      <c r="AV1218" s="45"/>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c r="GI1218" s="21"/>
      <c r="GJ1218" s="21"/>
      <c r="GK1218" s="21"/>
      <c r="GL1218" s="21"/>
      <c r="GM1218" s="21"/>
      <c r="GN1218" s="21"/>
    </row>
    <row r="1219" spans="1:199" x14ac:dyDescent="0.2">
      <c r="A1219" s="109"/>
      <c r="B1219" s="4"/>
      <c r="C1219" s="7"/>
      <c r="D1219" s="6"/>
      <c r="E1219" s="7"/>
      <c r="F1219" s="24"/>
      <c r="G1219" s="8"/>
      <c r="H1219" s="7"/>
      <c r="I1219" s="7"/>
      <c r="J1219" s="7"/>
      <c r="K1219" s="7"/>
      <c r="L1219" s="25"/>
      <c r="M1219" s="10"/>
      <c r="N1219" s="7"/>
      <c r="O1219" s="7"/>
      <c r="P1219" s="26"/>
      <c r="Q1219" s="3"/>
      <c r="R1219" s="12"/>
      <c r="S1219" s="12"/>
      <c r="T1219" s="12"/>
      <c r="U1219" s="12"/>
      <c r="V1219" s="12"/>
      <c r="W1219" s="12"/>
      <c r="X1219" s="12"/>
      <c r="Y1219" s="12"/>
      <c r="Z1219" s="12"/>
      <c r="AA1219" s="12"/>
      <c r="AB1219" s="12"/>
      <c r="AC1219" s="12"/>
      <c r="AD1219" s="12"/>
      <c r="AE1219" s="12"/>
      <c r="AF1219" s="113">
        <f t="shared" si="394"/>
        <v>44480</v>
      </c>
      <c r="AG1219" s="18">
        <f t="shared" ca="1" si="395"/>
        <v>162580.32750000001</v>
      </c>
      <c r="AH1219" s="18">
        <f t="shared" si="395"/>
        <v>150000</v>
      </c>
      <c r="AI1219" s="6">
        <f t="shared" ca="1" si="395"/>
        <v>1.9000000000000006E-2</v>
      </c>
      <c r="AJ1219" s="19">
        <f t="shared" ca="1" si="395"/>
        <v>7.4690000000000005E-5</v>
      </c>
      <c r="AK1219" s="6">
        <f t="shared" si="395"/>
        <v>1.03</v>
      </c>
      <c r="AL1219" s="113">
        <f t="shared" si="392"/>
        <v>44480</v>
      </c>
      <c r="AM1219" s="19">
        <f t="shared" ca="1" si="396"/>
        <v>1.08386885</v>
      </c>
      <c r="AN1219" s="18">
        <f t="shared" ca="1" si="396"/>
        <v>12580.327499999999</v>
      </c>
      <c r="AO1219" s="12">
        <f t="shared" si="396"/>
        <v>1</v>
      </c>
      <c r="AP1219" s="20">
        <f t="shared" si="396"/>
        <v>1</v>
      </c>
      <c r="AQ1219" s="18">
        <f t="shared" si="396"/>
        <v>150000</v>
      </c>
      <c r="AR1219" s="13" t="str">
        <f t="shared" si="396"/>
        <v>A+J=</v>
      </c>
      <c r="AS1219" s="113">
        <f t="shared" si="396"/>
        <v>44266</v>
      </c>
      <c r="AT1219" s="21"/>
      <c r="AU1219" s="21"/>
      <c r="AV1219" s="45"/>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c r="GI1219" s="21"/>
      <c r="GJ1219" s="21"/>
      <c r="GK1219" s="21"/>
      <c r="GL1219" s="21"/>
      <c r="GM1219" s="21"/>
      <c r="GN1219" s="21"/>
    </row>
    <row r="1220" spans="1:199" x14ac:dyDescent="0.2">
      <c r="A1220" s="109"/>
      <c r="B1220" s="4"/>
      <c r="C1220" s="7"/>
      <c r="D1220" s="6"/>
      <c r="E1220" s="7"/>
      <c r="F1220" s="24"/>
      <c r="G1220" s="8"/>
      <c r="H1220" s="7"/>
      <c r="I1220" s="7"/>
      <c r="J1220" s="7"/>
      <c r="K1220" s="7"/>
      <c r="L1220" s="25"/>
      <c r="M1220" s="10"/>
      <c r="N1220" s="7"/>
      <c r="O1220" s="7"/>
      <c r="P1220" s="26"/>
      <c r="Q1220" s="3"/>
      <c r="R1220" s="12"/>
      <c r="S1220" s="12"/>
      <c r="T1220" s="12"/>
      <c r="U1220" s="12"/>
      <c r="V1220" s="12"/>
      <c r="W1220" s="12"/>
      <c r="X1220" s="12"/>
      <c r="Y1220" s="12"/>
      <c r="Z1220" s="12"/>
      <c r="AA1220" s="12"/>
      <c r="AB1220" s="12"/>
      <c r="AC1220" s="12"/>
      <c r="AD1220" s="12"/>
      <c r="AE1220" s="12"/>
      <c r="AF1220" s="113">
        <f t="shared" si="394"/>
        <v>44481</v>
      </c>
      <c r="AG1220" s="18">
        <f t="shared" ca="1" si="395"/>
        <v>162580.32750000001</v>
      </c>
      <c r="AH1220" s="18">
        <f t="shared" si="395"/>
        <v>150000</v>
      </c>
      <c r="AI1220" s="6">
        <f t="shared" ca="1" si="395"/>
        <v>1.9000000000000006E-2</v>
      </c>
      <c r="AJ1220" s="19">
        <f t="shared" ca="1" si="395"/>
        <v>7.4690000000000005E-5</v>
      </c>
      <c r="AK1220" s="6">
        <f t="shared" si="395"/>
        <v>1.03</v>
      </c>
      <c r="AL1220" s="113">
        <f t="shared" si="392"/>
        <v>44481</v>
      </c>
      <c r="AM1220" s="19">
        <f t="shared" ca="1" si="396"/>
        <v>1.08386885</v>
      </c>
      <c r="AN1220" s="18">
        <f t="shared" ca="1" si="396"/>
        <v>12580.327499999999</v>
      </c>
      <c r="AO1220" s="12">
        <f t="shared" si="396"/>
        <v>1</v>
      </c>
      <c r="AP1220" s="20">
        <f t="shared" si="396"/>
        <v>1</v>
      </c>
      <c r="AQ1220" s="18">
        <f t="shared" si="396"/>
        <v>150000</v>
      </c>
      <c r="AR1220" s="13" t="str">
        <f t="shared" si="396"/>
        <v>A+J=</v>
      </c>
      <c r="AS1220" s="113">
        <f t="shared" si="396"/>
        <v>44266</v>
      </c>
      <c r="AT1220" s="21"/>
      <c r="AU1220" s="21"/>
      <c r="AV1220" s="45"/>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c r="GI1220" s="21"/>
      <c r="GJ1220" s="21"/>
      <c r="GK1220" s="21"/>
      <c r="GL1220" s="21"/>
      <c r="GM1220" s="21"/>
      <c r="GN1220" s="21"/>
    </row>
    <row r="1221" spans="1:199" x14ac:dyDescent="0.2">
      <c r="A1221" s="109"/>
      <c r="B1221" s="4"/>
      <c r="C1221" s="7"/>
      <c r="D1221" s="6"/>
      <c r="E1221" s="7"/>
      <c r="F1221" s="24"/>
      <c r="G1221" s="8"/>
      <c r="H1221" s="7"/>
      <c r="I1221" s="7"/>
      <c r="J1221" s="7"/>
      <c r="K1221" s="7"/>
      <c r="L1221" s="25"/>
      <c r="M1221" s="10"/>
      <c r="N1221" s="7"/>
      <c r="O1221" s="7"/>
      <c r="P1221" s="26"/>
      <c r="Q1221" s="3"/>
      <c r="R1221" s="12"/>
      <c r="S1221" s="12"/>
      <c r="T1221" s="12"/>
      <c r="U1221" s="12"/>
      <c r="V1221" s="12"/>
      <c r="W1221" s="12"/>
      <c r="X1221" s="12"/>
      <c r="Y1221" s="12"/>
      <c r="Z1221" s="12"/>
      <c r="AA1221" s="12"/>
      <c r="AB1221" s="12"/>
      <c r="AC1221" s="12"/>
      <c r="AD1221" s="12"/>
      <c r="AE1221" s="12"/>
      <c r="AF1221" s="113">
        <f t="shared" si="394"/>
        <v>44482</v>
      </c>
      <c r="AG1221" s="18">
        <f t="shared" ca="1" si="395"/>
        <v>162580.32750000001</v>
      </c>
      <c r="AH1221" s="18">
        <f t="shared" si="395"/>
        <v>150000</v>
      </c>
      <c r="AI1221" s="6">
        <f t="shared" ca="1" si="395"/>
        <v>1.9000000000000006E-2</v>
      </c>
      <c r="AJ1221" s="19">
        <f t="shared" ca="1" si="395"/>
        <v>7.4690000000000005E-5</v>
      </c>
      <c r="AK1221" s="6">
        <f t="shared" si="395"/>
        <v>1.03</v>
      </c>
      <c r="AL1221" s="113">
        <f t="shared" si="392"/>
        <v>44482</v>
      </c>
      <c r="AM1221" s="19">
        <f t="shared" ca="1" si="396"/>
        <v>1.08386885</v>
      </c>
      <c r="AN1221" s="18">
        <f t="shared" ca="1" si="396"/>
        <v>12580.327499999999</v>
      </c>
      <c r="AO1221" s="12">
        <f t="shared" si="396"/>
        <v>1</v>
      </c>
      <c r="AP1221" s="20">
        <f t="shared" si="396"/>
        <v>1</v>
      </c>
      <c r="AQ1221" s="18">
        <f t="shared" si="396"/>
        <v>150000</v>
      </c>
      <c r="AR1221" s="13" t="str">
        <f t="shared" si="396"/>
        <v>A+J=</v>
      </c>
      <c r="AS1221" s="113">
        <f t="shared" si="396"/>
        <v>44266</v>
      </c>
      <c r="AT1221" s="21"/>
      <c r="AU1221" s="21"/>
      <c r="AV1221" s="45"/>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c r="GI1221" s="21"/>
      <c r="GJ1221" s="21"/>
      <c r="GK1221" s="21"/>
      <c r="GL1221" s="21"/>
      <c r="GM1221" s="21"/>
      <c r="GN1221" s="21"/>
    </row>
    <row r="1222" spans="1:199" x14ac:dyDescent="0.2">
      <c r="A1222" s="109"/>
      <c r="B1222" s="4"/>
      <c r="C1222" s="7"/>
      <c r="D1222" s="6"/>
      <c r="E1222" s="7"/>
      <c r="F1222" s="24"/>
      <c r="G1222" s="8"/>
      <c r="H1222" s="7"/>
      <c r="I1222" s="7"/>
      <c r="J1222" s="7"/>
      <c r="K1222" s="7"/>
      <c r="L1222" s="25"/>
      <c r="M1222" s="10"/>
      <c r="N1222" s="7"/>
      <c r="O1222" s="7"/>
      <c r="P1222" s="26"/>
      <c r="Q1222" s="3"/>
      <c r="R1222" s="12"/>
      <c r="S1222" s="12"/>
      <c r="T1222" s="12"/>
      <c r="U1222" s="12"/>
      <c r="V1222" s="12"/>
      <c r="W1222" s="12"/>
      <c r="X1222" s="12"/>
      <c r="Y1222" s="12"/>
      <c r="Z1222" s="12"/>
      <c r="AA1222" s="12"/>
      <c r="AB1222" s="12"/>
      <c r="AC1222" s="12"/>
      <c r="AD1222" s="12"/>
      <c r="AE1222" s="12"/>
      <c r="AF1222" s="113">
        <f t="shared" si="394"/>
        <v>44483</v>
      </c>
      <c r="AG1222" s="18">
        <f t="shared" ca="1" si="395"/>
        <v>162580.32750000001</v>
      </c>
      <c r="AH1222" s="18">
        <f t="shared" si="395"/>
        <v>150000</v>
      </c>
      <c r="AI1222" s="6">
        <f t="shared" ca="1" si="395"/>
        <v>1.9000000000000006E-2</v>
      </c>
      <c r="AJ1222" s="19">
        <f t="shared" ca="1" si="395"/>
        <v>7.4690000000000005E-5</v>
      </c>
      <c r="AK1222" s="6">
        <f t="shared" si="395"/>
        <v>1.03</v>
      </c>
      <c r="AL1222" s="113">
        <f t="shared" si="392"/>
        <v>44483</v>
      </c>
      <c r="AM1222" s="19">
        <f t="shared" ca="1" si="396"/>
        <v>1.08386885</v>
      </c>
      <c r="AN1222" s="18">
        <f t="shared" ca="1" si="396"/>
        <v>12580.327499999999</v>
      </c>
      <c r="AO1222" s="12">
        <f t="shared" si="396"/>
        <v>1</v>
      </c>
      <c r="AP1222" s="20">
        <f t="shared" si="396"/>
        <v>1</v>
      </c>
      <c r="AQ1222" s="18">
        <f t="shared" si="396"/>
        <v>150000</v>
      </c>
      <c r="AR1222" s="13" t="str">
        <f t="shared" si="396"/>
        <v>A+J=</v>
      </c>
      <c r="AS1222" s="113">
        <f t="shared" si="396"/>
        <v>44266</v>
      </c>
      <c r="AT1222" s="21"/>
      <c r="AU1222" s="21"/>
      <c r="AV1222" s="45"/>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c r="GI1222" s="21"/>
      <c r="GJ1222" s="21"/>
      <c r="GK1222" s="21"/>
      <c r="GL1222" s="21"/>
      <c r="GM1222" s="21"/>
      <c r="GN1222" s="21"/>
    </row>
    <row r="1223" spans="1:199" x14ac:dyDescent="0.2">
      <c r="A1223" s="109"/>
      <c r="B1223" s="4"/>
      <c r="C1223" s="7"/>
      <c r="D1223" s="6"/>
      <c r="E1223" s="7"/>
      <c r="F1223" s="24"/>
      <c r="G1223" s="8"/>
      <c r="H1223" s="7"/>
      <c r="I1223" s="7"/>
      <c r="J1223" s="7"/>
      <c r="K1223" s="7"/>
      <c r="L1223" s="25"/>
      <c r="M1223" s="10"/>
      <c r="N1223" s="7"/>
      <c r="O1223" s="7"/>
      <c r="P1223" s="26"/>
      <c r="Q1223" s="3"/>
      <c r="R1223" s="12"/>
      <c r="S1223" s="12"/>
      <c r="T1223" s="12"/>
      <c r="U1223" s="12"/>
      <c r="V1223" s="12"/>
      <c r="W1223" s="12"/>
      <c r="X1223" s="12"/>
      <c r="Y1223" s="12"/>
      <c r="Z1223" s="12"/>
      <c r="AA1223" s="12"/>
      <c r="AB1223" s="12"/>
      <c r="AC1223" s="12"/>
      <c r="AD1223" s="12"/>
      <c r="AE1223" s="12"/>
      <c r="AF1223" s="113">
        <f t="shared" si="394"/>
        <v>44484</v>
      </c>
      <c r="AG1223" s="18">
        <f t="shared" ca="1" si="395"/>
        <v>162580.32750000001</v>
      </c>
      <c r="AH1223" s="18">
        <f t="shared" si="395"/>
        <v>150000</v>
      </c>
      <c r="AI1223" s="6">
        <f t="shared" ca="1" si="395"/>
        <v>1.9000000000000006E-2</v>
      </c>
      <c r="AJ1223" s="19">
        <f t="shared" ca="1" si="395"/>
        <v>7.4690000000000005E-5</v>
      </c>
      <c r="AK1223" s="6">
        <f t="shared" si="395"/>
        <v>1.03</v>
      </c>
      <c r="AL1223" s="113">
        <f t="shared" si="392"/>
        <v>44484</v>
      </c>
      <c r="AM1223" s="19">
        <f t="shared" ca="1" si="396"/>
        <v>1.08386885</v>
      </c>
      <c r="AN1223" s="18">
        <f t="shared" ca="1" si="396"/>
        <v>12580.327499999999</v>
      </c>
      <c r="AO1223" s="12">
        <f t="shared" si="396"/>
        <v>1</v>
      </c>
      <c r="AP1223" s="20">
        <f t="shared" si="396"/>
        <v>1</v>
      </c>
      <c r="AQ1223" s="18">
        <f t="shared" si="396"/>
        <v>150000</v>
      </c>
      <c r="AR1223" s="13" t="str">
        <f t="shared" si="396"/>
        <v>A+J=</v>
      </c>
      <c r="AS1223" s="113">
        <f t="shared" si="396"/>
        <v>44266</v>
      </c>
      <c r="AT1223" s="21"/>
      <c r="AU1223" s="21"/>
      <c r="AV1223" s="45"/>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c r="GI1223" s="21"/>
      <c r="GJ1223" s="21"/>
      <c r="GK1223" s="21"/>
      <c r="GL1223" s="21"/>
      <c r="GM1223" s="21"/>
      <c r="GN1223" s="21"/>
    </row>
    <row r="1224" spans="1:199" x14ac:dyDescent="0.2">
      <c r="A1224" s="109"/>
      <c r="B1224" s="4"/>
      <c r="C1224" s="7"/>
      <c r="D1224" s="6"/>
      <c r="E1224" s="7"/>
      <c r="F1224" s="24"/>
      <c r="G1224" s="8"/>
      <c r="H1224" s="7"/>
      <c r="I1224" s="7"/>
      <c r="J1224" s="7"/>
      <c r="K1224" s="7"/>
      <c r="L1224" s="25"/>
      <c r="M1224" s="10"/>
      <c r="N1224" s="7"/>
      <c r="O1224" s="7"/>
      <c r="P1224" s="26"/>
      <c r="Q1224" s="3"/>
      <c r="R1224" s="12"/>
      <c r="S1224" s="12"/>
      <c r="T1224" s="12"/>
      <c r="U1224" s="12"/>
      <c r="V1224" s="12"/>
      <c r="W1224" s="12"/>
      <c r="X1224" s="12"/>
      <c r="Y1224" s="12"/>
      <c r="Z1224" s="12"/>
      <c r="AA1224" s="12"/>
      <c r="AB1224" s="12"/>
      <c r="AC1224" s="12"/>
      <c r="AD1224" s="12"/>
      <c r="AE1224" s="12"/>
      <c r="AF1224" s="113"/>
      <c r="AG1224" s="18"/>
      <c r="AH1224" s="18"/>
      <c r="AI1224" s="6"/>
      <c r="AJ1224" s="19"/>
      <c r="AK1224" s="6"/>
      <c r="AL1224" s="113"/>
      <c r="AM1224" s="19"/>
      <c r="AN1224" s="18"/>
      <c r="AO1224" s="12"/>
      <c r="AP1224" s="20"/>
      <c r="AQ1224" s="18"/>
      <c r="AR1224" s="47"/>
      <c r="AS1224" s="113"/>
      <c r="AT1224" s="21"/>
      <c r="AU1224" s="21"/>
      <c r="AV1224" s="45"/>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c r="GI1224" s="21"/>
      <c r="GJ1224" s="21"/>
      <c r="GK1224" s="21"/>
      <c r="GL1224" s="21"/>
      <c r="GM1224" s="21"/>
      <c r="GN1224" s="21"/>
    </row>
    <row r="1225" spans="1:199" x14ac:dyDescent="0.2">
      <c r="A1225" s="109"/>
      <c r="B1225" s="4"/>
      <c r="C1225" s="7"/>
      <c r="D1225" s="6"/>
      <c r="E1225" s="7"/>
      <c r="F1225" s="24"/>
      <c r="G1225" s="8"/>
      <c r="H1225" s="7"/>
      <c r="I1225" s="7"/>
      <c r="J1225" s="7"/>
      <c r="K1225" s="7"/>
      <c r="L1225" s="25"/>
      <c r="M1225" s="10"/>
      <c r="N1225" s="7"/>
      <c r="O1225" s="7"/>
      <c r="P1225" s="26"/>
      <c r="Q1225" s="3"/>
      <c r="R1225" s="12"/>
      <c r="S1225" s="12"/>
      <c r="T1225" s="12"/>
      <c r="U1225" s="12"/>
      <c r="V1225" s="12"/>
      <c r="W1225" s="12"/>
      <c r="X1225" s="12"/>
      <c r="Y1225" s="12"/>
      <c r="Z1225" s="12"/>
      <c r="AA1225" s="12"/>
      <c r="AB1225" s="12"/>
      <c r="AC1225" s="12"/>
      <c r="AD1225" s="12"/>
      <c r="AE1225" s="12"/>
      <c r="AF1225" s="113" t="str">
        <f t="shared" ref="AF1225:AS1225" si="397">$B$6</f>
        <v>LF001900255</v>
      </c>
      <c r="AG1225" s="12" t="str">
        <f t="shared" si="397"/>
        <v>LF001900255</v>
      </c>
      <c r="AH1225" s="12" t="str">
        <f t="shared" si="397"/>
        <v>LF001900255</v>
      </c>
      <c r="AI1225" s="12" t="str">
        <f t="shared" si="397"/>
        <v>LF001900255</v>
      </c>
      <c r="AJ1225" s="12" t="str">
        <f t="shared" si="397"/>
        <v>LF001900255</v>
      </c>
      <c r="AK1225" s="6" t="str">
        <f t="shared" si="397"/>
        <v>LF001900255</v>
      </c>
      <c r="AL1225" s="113" t="str">
        <f t="shared" si="397"/>
        <v>LF001900255</v>
      </c>
      <c r="AM1225" s="12" t="str">
        <f t="shared" si="397"/>
        <v>LF001900255</v>
      </c>
      <c r="AN1225" s="12" t="str">
        <f t="shared" si="397"/>
        <v>LF001900255</v>
      </c>
      <c r="AO1225" s="12" t="str">
        <f t="shared" si="397"/>
        <v>LF001900255</v>
      </c>
      <c r="AP1225" s="20" t="str">
        <f t="shared" si="397"/>
        <v>LF001900255</v>
      </c>
      <c r="AQ1225" s="12" t="str">
        <f t="shared" si="397"/>
        <v>LF001900255</v>
      </c>
      <c r="AR1225" s="13" t="str">
        <f t="shared" si="397"/>
        <v>LF001900255</v>
      </c>
      <c r="AS1225" s="113" t="str">
        <f t="shared" si="397"/>
        <v>LF001900255</v>
      </c>
      <c r="AT1225" s="21"/>
      <c r="AU1225" s="21"/>
      <c r="AV1225" s="45"/>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c r="GI1225" s="21"/>
      <c r="GJ1225" s="21"/>
      <c r="GK1225" s="21"/>
      <c r="GL1225" s="21"/>
      <c r="GM1225" s="21"/>
      <c r="GN1225" s="21"/>
    </row>
    <row r="1226" spans="1:199" x14ac:dyDescent="0.2">
      <c r="A1226" s="109"/>
      <c r="B1226" s="4"/>
      <c r="C1226" s="7"/>
      <c r="D1226" s="6"/>
      <c r="E1226" s="7"/>
      <c r="F1226" s="24"/>
      <c r="G1226" s="8"/>
      <c r="H1226" s="7"/>
      <c r="I1226" s="7"/>
      <c r="J1226" s="7"/>
      <c r="K1226" s="7"/>
      <c r="L1226" s="25"/>
      <c r="M1226" s="10"/>
      <c r="N1226" s="7"/>
      <c r="O1226" s="7"/>
      <c r="P1226" s="26"/>
      <c r="Q1226" s="3"/>
      <c r="R1226" s="12"/>
      <c r="S1226" s="12"/>
      <c r="T1226" s="12"/>
      <c r="U1226" s="12"/>
      <c r="V1226" s="12"/>
      <c r="W1226" s="12"/>
      <c r="X1226" s="12"/>
      <c r="Y1226" s="12"/>
      <c r="Z1226" s="12"/>
      <c r="AA1226" s="12"/>
      <c r="AB1226" s="12"/>
      <c r="AC1226" s="12"/>
      <c r="AD1226" s="12"/>
      <c r="AE1226" s="12"/>
      <c r="AF1226" s="65" t="s">
        <v>14</v>
      </c>
      <c r="AG1226" s="4" t="s">
        <v>7</v>
      </c>
      <c r="AH1226" s="4" t="s">
        <v>8</v>
      </c>
      <c r="AI1226" s="41" t="s">
        <v>9</v>
      </c>
      <c r="AJ1226" s="42" t="s">
        <v>9</v>
      </c>
      <c r="AK1226" s="41" t="s">
        <v>9</v>
      </c>
      <c r="AL1226" s="115" t="s">
        <v>14</v>
      </c>
      <c r="AM1226" s="42" t="s">
        <v>9</v>
      </c>
      <c r="AN1226" s="4" t="s">
        <v>10</v>
      </c>
      <c r="AO1226" s="9" t="s">
        <v>11</v>
      </c>
      <c r="AP1226" s="43" t="s">
        <v>12</v>
      </c>
      <c r="AQ1226" s="4" t="s">
        <v>12</v>
      </c>
      <c r="AR1226" s="44" t="s">
        <v>13</v>
      </c>
      <c r="AS1226" s="65" t="s">
        <v>13</v>
      </c>
      <c r="AT1226" s="21"/>
      <c r="AU1226" s="21"/>
      <c r="AV1226" s="45"/>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c r="GI1226" s="21"/>
      <c r="GJ1226" s="21"/>
      <c r="GK1226" s="21"/>
      <c r="GL1226" s="21"/>
      <c r="GM1226" s="21"/>
      <c r="GN1226" s="21"/>
    </row>
    <row r="1227" spans="1:199" x14ac:dyDescent="0.2">
      <c r="A1227" s="109"/>
      <c r="B1227" s="4"/>
      <c r="C1227" s="7"/>
      <c r="D1227" s="6"/>
      <c r="E1227" s="7"/>
      <c r="F1227" s="24"/>
      <c r="G1227" s="8"/>
      <c r="H1227" s="7"/>
      <c r="I1227" s="7"/>
      <c r="J1227" s="7"/>
      <c r="K1227" s="7"/>
      <c r="L1227" s="25"/>
      <c r="M1227" s="10"/>
      <c r="N1227" s="7"/>
      <c r="O1227" s="7"/>
      <c r="P1227" s="26"/>
      <c r="Q1227" s="3"/>
      <c r="R1227" s="12"/>
      <c r="S1227" s="12"/>
      <c r="T1227" s="12"/>
      <c r="U1227" s="12"/>
      <c r="V1227" s="12"/>
      <c r="W1227" s="12"/>
      <c r="X1227" s="12"/>
      <c r="Y1227" s="12"/>
      <c r="Z1227" s="12"/>
      <c r="AA1227" s="12"/>
      <c r="AB1227" s="12"/>
      <c r="AC1227" s="12"/>
      <c r="AD1227" s="12"/>
      <c r="AE1227" s="12"/>
      <c r="AF1227" s="65" t="s">
        <v>66</v>
      </c>
      <c r="AG1227" s="18" t="str">
        <f>$B$6</f>
        <v>LF001900255</v>
      </c>
      <c r="AH1227" s="4" t="s">
        <v>16</v>
      </c>
      <c r="AI1227" s="24" t="s">
        <v>17</v>
      </c>
      <c r="AJ1227" s="7"/>
      <c r="AK1227" s="24" t="s">
        <v>18</v>
      </c>
      <c r="AL1227" s="65"/>
      <c r="AM1227" s="7"/>
      <c r="AN1227" s="4"/>
      <c r="AO1227" s="9"/>
      <c r="AP1227" s="43"/>
      <c r="AQ1227" s="4"/>
      <c r="AR1227" s="44" t="s">
        <v>21</v>
      </c>
      <c r="AS1227" s="65" t="s">
        <v>21</v>
      </c>
      <c r="AT1227" s="21"/>
      <c r="AU1227" s="21"/>
      <c r="AV1227" s="45"/>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c r="GI1227" s="21"/>
      <c r="GJ1227" s="21"/>
      <c r="GK1227" s="21"/>
      <c r="GL1227" s="21"/>
      <c r="GM1227" s="21"/>
      <c r="GN1227" s="21"/>
    </row>
    <row r="1228" spans="1:199" x14ac:dyDescent="0.2">
      <c r="A1228" s="109"/>
      <c r="B1228" s="4"/>
      <c r="C1228" s="7"/>
      <c r="D1228" s="6"/>
      <c r="E1228" s="7"/>
      <c r="F1228" s="24"/>
      <c r="G1228" s="8"/>
      <c r="H1228" s="7"/>
      <c r="I1228" s="7"/>
      <c r="J1228" s="7"/>
      <c r="K1228" s="7"/>
      <c r="L1228" s="25"/>
      <c r="M1228" s="10"/>
      <c r="N1228" s="7"/>
      <c r="O1228" s="7"/>
      <c r="P1228" s="26"/>
      <c r="Q1228" s="3"/>
      <c r="R1228" s="12"/>
      <c r="S1228" s="12"/>
      <c r="T1228" s="12"/>
      <c r="U1228" s="12"/>
      <c r="V1228" s="12"/>
      <c r="W1228" s="12"/>
      <c r="X1228" s="12"/>
      <c r="Y1228" s="12"/>
      <c r="Z1228" s="12"/>
      <c r="AA1228" s="12"/>
      <c r="AB1228" s="12"/>
      <c r="AC1228" s="12"/>
      <c r="AD1228" s="12"/>
      <c r="AE1228" s="12"/>
      <c r="AF1228" s="65" t="s">
        <v>66</v>
      </c>
      <c r="AG1228" s="18"/>
      <c r="AH1228" s="4"/>
      <c r="AI1228" s="24"/>
      <c r="AJ1228" s="7"/>
      <c r="AK1228" s="24"/>
      <c r="AL1228" s="65"/>
      <c r="AM1228" s="7"/>
      <c r="AN1228" s="4"/>
      <c r="AO1228" s="9"/>
      <c r="AP1228" s="43"/>
      <c r="AQ1228" s="4"/>
      <c r="AR1228" s="44" t="s">
        <v>25</v>
      </c>
      <c r="AS1228" s="65" t="s">
        <v>14</v>
      </c>
      <c r="AT1228" s="21"/>
      <c r="AU1228" s="21"/>
      <c r="AV1228" s="45"/>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c r="GI1228" s="21"/>
      <c r="GJ1228" s="21"/>
      <c r="GK1228" s="21"/>
      <c r="GL1228" s="21"/>
      <c r="GM1228" s="21"/>
      <c r="GN1228" s="21"/>
    </row>
    <row r="1229" spans="1:199" x14ac:dyDescent="0.2">
      <c r="A1229" s="109"/>
      <c r="B1229" s="4"/>
      <c r="C1229" s="7"/>
      <c r="D1229" s="6"/>
      <c r="E1229" s="7"/>
      <c r="F1229" s="24"/>
      <c r="G1229" s="8"/>
      <c r="H1229" s="7"/>
      <c r="I1229" s="7"/>
      <c r="J1229" s="7"/>
      <c r="K1229" s="7"/>
      <c r="L1229" s="25"/>
      <c r="M1229" s="10"/>
      <c r="N1229" s="7"/>
      <c r="O1229" s="7"/>
      <c r="P1229" s="26"/>
      <c r="Q1229" s="3"/>
      <c r="R1229" s="12"/>
      <c r="S1229" s="39"/>
      <c r="T1229" s="39"/>
      <c r="U1229" s="39"/>
      <c r="V1229" s="39"/>
      <c r="W1229" s="39"/>
      <c r="X1229" s="39"/>
      <c r="Y1229" s="39"/>
      <c r="Z1229" s="39"/>
      <c r="AA1229" s="39"/>
      <c r="AB1229" s="39"/>
      <c r="AC1229" s="39"/>
      <c r="AD1229" s="39"/>
      <c r="AE1229" s="39"/>
      <c r="AF1229" s="65"/>
      <c r="AG1229" s="4" t="s">
        <v>27</v>
      </c>
      <c r="AH1229" s="4" t="s">
        <v>27</v>
      </c>
      <c r="AI1229" s="24" t="s">
        <v>28</v>
      </c>
      <c r="AJ1229" s="7" t="s">
        <v>29</v>
      </c>
      <c r="AK1229" s="6" t="s">
        <v>30</v>
      </c>
      <c r="AL1229" s="113"/>
      <c r="AM1229" s="19" t="s">
        <v>33</v>
      </c>
      <c r="AN1229" s="4" t="s">
        <v>27</v>
      </c>
      <c r="AO1229" s="9"/>
      <c r="AP1229" s="43" t="s">
        <v>34</v>
      </c>
      <c r="AQ1229" s="4" t="s">
        <v>27</v>
      </c>
      <c r="AR1229" s="44" t="s">
        <v>35</v>
      </c>
      <c r="AS1229" s="113"/>
      <c r="AT1229" s="40"/>
      <c r="AU1229" s="40"/>
      <c r="AV1229" s="46"/>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40"/>
      <c r="CE1229" s="40"/>
      <c r="CF1229" s="40"/>
      <c r="CG1229" s="40"/>
      <c r="CH1229" s="40"/>
      <c r="CI1229" s="40"/>
      <c r="CJ1229" s="40"/>
      <c r="CK1229" s="40"/>
      <c r="CL1229" s="40"/>
      <c r="CM1229" s="40"/>
      <c r="CN1229" s="40"/>
      <c r="CO1229" s="40"/>
      <c r="CP1229" s="40"/>
      <c r="CQ1229" s="40"/>
      <c r="CR1229" s="40"/>
      <c r="CS1229" s="40"/>
      <c r="CT1229" s="40"/>
      <c r="CU1229" s="40"/>
      <c r="CV1229" s="40"/>
      <c r="CW1229" s="40"/>
      <c r="CX1229" s="40"/>
      <c r="CY1229" s="40"/>
      <c r="CZ1229" s="40"/>
      <c r="DA1229" s="40"/>
      <c r="DB1229" s="40"/>
      <c r="DC1229" s="40"/>
      <c r="DD1229" s="40"/>
      <c r="DE1229" s="40"/>
      <c r="DF1229" s="40"/>
      <c r="DG1229" s="40"/>
      <c r="DH1229" s="40"/>
      <c r="DI1229" s="40"/>
      <c r="DJ1229" s="40"/>
      <c r="DK1229" s="40"/>
      <c r="DL1229" s="40"/>
      <c r="DM1229" s="40"/>
      <c r="DN1229" s="40"/>
      <c r="DO1229" s="40"/>
      <c r="DP1229" s="40"/>
      <c r="DQ1229" s="40"/>
      <c r="DR1229" s="40"/>
      <c r="DS1229" s="40"/>
      <c r="DT1229" s="40"/>
      <c r="DU1229" s="40"/>
      <c r="DV1229" s="40"/>
      <c r="DW1229" s="40"/>
      <c r="DX1229" s="40"/>
      <c r="DY1229" s="40"/>
      <c r="DZ1229" s="40"/>
      <c r="EA1229" s="40"/>
      <c r="EB1229" s="40"/>
      <c r="EC1229" s="40"/>
      <c r="ED1229" s="40"/>
      <c r="EE1229" s="40"/>
      <c r="EF1229" s="40"/>
      <c r="EG1229" s="40"/>
      <c r="EH1229" s="40"/>
      <c r="EI1229" s="40"/>
      <c r="EJ1229" s="40"/>
      <c r="EK1229" s="40"/>
      <c r="EL1229" s="40"/>
      <c r="EM1229" s="40"/>
      <c r="EN1229" s="40"/>
      <c r="EO1229" s="40"/>
      <c r="EP1229" s="40"/>
      <c r="EQ1229" s="40"/>
      <c r="ER1229" s="40"/>
      <c r="ES1229" s="40"/>
      <c r="ET1229" s="40"/>
      <c r="EU1229" s="40"/>
      <c r="EV1229" s="40"/>
      <c r="EW1229" s="40"/>
      <c r="EX1229" s="40"/>
      <c r="EY1229" s="40"/>
      <c r="EZ1229" s="40"/>
      <c r="FA1229" s="40"/>
      <c r="FB1229" s="40"/>
      <c r="FC1229" s="40"/>
      <c r="FD1229" s="40"/>
      <c r="FE1229" s="40"/>
      <c r="FF1229" s="40"/>
      <c r="FG1229" s="40"/>
      <c r="FH1229" s="40"/>
      <c r="FI1229" s="40"/>
      <c r="FJ1229" s="40"/>
      <c r="FK1229" s="40"/>
      <c r="FL1229" s="40"/>
      <c r="FM1229" s="40"/>
      <c r="FN1229" s="40"/>
      <c r="FO1229" s="40"/>
      <c r="FP1229" s="40"/>
      <c r="FQ1229" s="40"/>
      <c r="FR1229" s="40"/>
      <c r="FS1229" s="40"/>
      <c r="FT1229" s="40"/>
      <c r="FU1229" s="40"/>
      <c r="FV1229" s="40"/>
      <c r="FW1229" s="40"/>
      <c r="FX1229" s="40"/>
      <c r="FY1229" s="40"/>
      <c r="FZ1229" s="40"/>
      <c r="GA1229" s="40"/>
      <c r="GB1229" s="40"/>
      <c r="GC1229" s="40"/>
      <c r="GD1229" s="40"/>
      <c r="GE1229" s="40"/>
      <c r="GF1229" s="40"/>
      <c r="GG1229" s="40"/>
      <c r="GH1229" s="40"/>
      <c r="GI1229" s="40"/>
      <c r="GJ1229" s="40"/>
      <c r="GK1229" s="40"/>
      <c r="GL1229" s="40"/>
      <c r="GM1229" s="40"/>
      <c r="GN1229" s="40"/>
      <c r="GO1229" s="40"/>
      <c r="GP1229" s="40"/>
      <c r="GQ1229" s="40"/>
    </row>
    <row r="1230" spans="1:199" x14ac:dyDescent="0.2">
      <c r="A1230" s="109"/>
      <c r="B1230" s="4"/>
      <c r="C1230" s="7"/>
      <c r="D1230" s="6"/>
      <c r="E1230" s="7"/>
      <c r="F1230" s="24"/>
      <c r="G1230" s="8"/>
      <c r="H1230" s="7"/>
      <c r="I1230" s="7"/>
      <c r="J1230" s="7"/>
      <c r="K1230" s="7"/>
      <c r="L1230" s="25"/>
      <c r="M1230" s="10"/>
      <c r="N1230" s="7"/>
      <c r="O1230" s="7"/>
      <c r="P1230" s="26"/>
      <c r="Q1230" s="3"/>
      <c r="R1230" s="12"/>
      <c r="S1230" s="12"/>
      <c r="T1230" s="12"/>
      <c r="U1230" s="12"/>
      <c r="V1230" s="12"/>
      <c r="W1230" s="12"/>
      <c r="X1230" s="12"/>
      <c r="Y1230" s="12"/>
      <c r="Z1230" s="12"/>
      <c r="AA1230" s="12"/>
      <c r="AB1230" s="12"/>
      <c r="AC1230" s="12"/>
      <c r="AD1230" s="12"/>
      <c r="AE1230" s="12"/>
      <c r="AF1230" s="113"/>
      <c r="AG1230" s="18"/>
      <c r="AH1230" s="18"/>
      <c r="AI1230" s="6"/>
      <c r="AJ1230" s="19"/>
      <c r="AK1230" s="6"/>
      <c r="AL1230" s="113"/>
      <c r="AM1230" s="19"/>
      <c r="AN1230" s="18"/>
      <c r="AO1230" s="12"/>
      <c r="AP1230" s="20"/>
      <c r="AQ1230" s="18"/>
      <c r="AR1230" s="13"/>
      <c r="AS1230" s="116"/>
      <c r="AT1230" s="21"/>
      <c r="AU1230" s="21"/>
      <c r="AV1230" s="45"/>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c r="GI1230" s="21"/>
      <c r="GJ1230" s="21"/>
      <c r="GK1230" s="21"/>
      <c r="GL1230" s="21"/>
      <c r="GM1230" s="21"/>
      <c r="GN1230" s="21"/>
    </row>
    <row r="1231" spans="1:199" x14ac:dyDescent="0.2">
      <c r="A1231" s="109"/>
      <c r="B1231" s="4"/>
      <c r="C1231" s="7"/>
      <c r="D1231" s="6"/>
      <c r="E1231" s="7"/>
      <c r="F1231" s="24"/>
      <c r="G1231" s="8"/>
      <c r="H1231" s="7"/>
      <c r="I1231" s="7"/>
      <c r="J1231" s="7"/>
      <c r="K1231" s="7"/>
      <c r="L1231" s="25"/>
      <c r="M1231" s="10"/>
      <c r="N1231" s="7"/>
      <c r="O1231" s="7"/>
      <c r="P1231" s="26"/>
      <c r="Q1231" s="3"/>
      <c r="R1231" s="12"/>
      <c r="S1231" s="12"/>
      <c r="T1231" s="12"/>
      <c r="U1231" s="12"/>
      <c r="V1231" s="12"/>
      <c r="W1231" s="12"/>
      <c r="X1231" s="12"/>
      <c r="Y1231" s="12"/>
      <c r="Z1231" s="12"/>
      <c r="AA1231" s="12"/>
      <c r="AB1231" s="12"/>
      <c r="AC1231" s="12"/>
      <c r="AD1231" s="12"/>
      <c r="AE1231" s="12"/>
      <c r="AF1231" s="113">
        <f>(AF1223+1)</f>
        <v>44485</v>
      </c>
      <c r="AG1231" s="18">
        <f t="shared" ref="AG1231:AK1246" ca="1" si="398">VLOOKUP($AF1231,$A$10:$Q$3625,(AG$1)+1)</f>
        <v>162580.32750000001</v>
      </c>
      <c r="AH1231" s="18">
        <f t="shared" si="398"/>
        <v>150000</v>
      </c>
      <c r="AI1231" s="6">
        <f t="shared" ca="1" si="398"/>
        <v>1.9000000000000006E-2</v>
      </c>
      <c r="AJ1231" s="19">
        <f t="shared" ca="1" si="398"/>
        <v>7.4690000000000005E-5</v>
      </c>
      <c r="AK1231" s="6">
        <f t="shared" si="398"/>
        <v>1.03</v>
      </c>
      <c r="AL1231" s="113">
        <f t="shared" ref="AL1231:AL1260" si="399">AF1231</f>
        <v>44485</v>
      </c>
      <c r="AM1231" s="19">
        <f t="shared" ref="AM1231:AS1246" ca="1" si="400">VLOOKUP($AF1231,$A$10:$Q$3625,(AM$1)+1)</f>
        <v>1.08386885</v>
      </c>
      <c r="AN1231" s="18">
        <f t="shared" ca="1" si="400"/>
        <v>12580.327499999999</v>
      </c>
      <c r="AO1231" s="12">
        <f t="shared" si="400"/>
        <v>1</v>
      </c>
      <c r="AP1231" s="20">
        <f t="shared" si="400"/>
        <v>1</v>
      </c>
      <c r="AQ1231" s="18">
        <f t="shared" si="400"/>
        <v>150000</v>
      </c>
      <c r="AR1231" s="13" t="str">
        <f t="shared" si="400"/>
        <v>A+J=</v>
      </c>
      <c r="AS1231" s="113">
        <f t="shared" si="400"/>
        <v>44266</v>
      </c>
      <c r="AT1231" s="21"/>
      <c r="AU1231" s="21"/>
      <c r="AV1231" s="45"/>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c r="GI1231" s="21"/>
      <c r="GJ1231" s="21"/>
      <c r="GK1231" s="21"/>
      <c r="GL1231" s="21"/>
      <c r="GM1231" s="21"/>
      <c r="GN1231" s="21"/>
    </row>
    <row r="1232" spans="1:199" x14ac:dyDescent="0.2">
      <c r="A1232" s="109"/>
      <c r="B1232" s="4"/>
      <c r="C1232" s="7"/>
      <c r="D1232" s="6"/>
      <c r="E1232" s="7"/>
      <c r="F1232" s="24"/>
      <c r="G1232" s="8"/>
      <c r="H1232" s="7"/>
      <c r="I1232" s="7"/>
      <c r="J1232" s="7"/>
      <c r="K1232" s="7"/>
      <c r="L1232" s="25"/>
      <c r="M1232" s="10"/>
      <c r="N1232" s="7"/>
      <c r="O1232" s="7"/>
      <c r="P1232" s="26"/>
      <c r="Q1232" s="3"/>
      <c r="R1232" s="12"/>
      <c r="S1232" s="12"/>
      <c r="T1232" s="12"/>
      <c r="U1232" s="12"/>
      <c r="V1232" s="12"/>
      <c r="W1232" s="12"/>
      <c r="X1232" s="12"/>
      <c r="Y1232" s="12"/>
      <c r="Z1232" s="12"/>
      <c r="AA1232" s="12"/>
      <c r="AB1232" s="12"/>
      <c r="AC1232" s="12"/>
      <c r="AD1232" s="12"/>
      <c r="AE1232" s="12"/>
      <c r="AF1232" s="113">
        <f t="shared" ref="AF1232:AF1260" si="401">(AF1231+1)</f>
        <v>44486</v>
      </c>
      <c r="AG1232" s="18">
        <f t="shared" ca="1" si="398"/>
        <v>162580.32750000001</v>
      </c>
      <c r="AH1232" s="18">
        <f t="shared" si="398"/>
        <v>150000</v>
      </c>
      <c r="AI1232" s="6">
        <f t="shared" ca="1" si="398"/>
        <v>1.9000000000000006E-2</v>
      </c>
      <c r="AJ1232" s="19">
        <f t="shared" ca="1" si="398"/>
        <v>7.4690000000000005E-5</v>
      </c>
      <c r="AK1232" s="6">
        <f t="shared" si="398"/>
        <v>1.03</v>
      </c>
      <c r="AL1232" s="113">
        <f t="shared" si="399"/>
        <v>44486</v>
      </c>
      <c r="AM1232" s="19">
        <f t="shared" ca="1" si="400"/>
        <v>1.08386885</v>
      </c>
      <c r="AN1232" s="18">
        <f t="shared" ca="1" si="400"/>
        <v>12580.327499999999</v>
      </c>
      <c r="AO1232" s="12">
        <f t="shared" si="400"/>
        <v>1</v>
      </c>
      <c r="AP1232" s="20">
        <f t="shared" si="400"/>
        <v>1</v>
      </c>
      <c r="AQ1232" s="18">
        <f t="shared" si="400"/>
        <v>150000</v>
      </c>
      <c r="AR1232" s="13" t="str">
        <f t="shared" si="400"/>
        <v>A+J=</v>
      </c>
      <c r="AS1232" s="113">
        <f t="shared" si="400"/>
        <v>44266</v>
      </c>
      <c r="AT1232" s="21"/>
      <c r="AU1232" s="21"/>
      <c r="AV1232" s="45"/>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c r="GI1232" s="21"/>
      <c r="GJ1232" s="21"/>
      <c r="GK1232" s="21"/>
      <c r="GL1232" s="21"/>
      <c r="GM1232" s="21"/>
      <c r="GN1232" s="21"/>
    </row>
    <row r="1233" spans="1:196" x14ac:dyDescent="0.2">
      <c r="A1233" s="109"/>
      <c r="B1233" s="4"/>
      <c r="C1233" s="7"/>
      <c r="D1233" s="6"/>
      <c r="E1233" s="7"/>
      <c r="F1233" s="24"/>
      <c r="G1233" s="8"/>
      <c r="H1233" s="7"/>
      <c r="I1233" s="7"/>
      <c r="J1233" s="7"/>
      <c r="K1233" s="7"/>
      <c r="L1233" s="25"/>
      <c r="M1233" s="10"/>
      <c r="N1233" s="7"/>
      <c r="O1233" s="7"/>
      <c r="P1233" s="26"/>
      <c r="Q1233" s="3"/>
      <c r="R1233" s="12"/>
      <c r="S1233" s="12"/>
      <c r="T1233" s="12"/>
      <c r="U1233" s="12"/>
      <c r="V1233" s="12"/>
      <c r="W1233" s="12"/>
      <c r="X1233" s="12"/>
      <c r="Y1233" s="12"/>
      <c r="Z1233" s="12"/>
      <c r="AA1233" s="12"/>
      <c r="AB1233" s="12"/>
      <c r="AC1233" s="12"/>
      <c r="AD1233" s="12"/>
      <c r="AE1233" s="12"/>
      <c r="AF1233" s="113">
        <f t="shared" si="401"/>
        <v>44487</v>
      </c>
      <c r="AG1233" s="18">
        <f t="shared" ca="1" si="398"/>
        <v>162580.32750000001</v>
      </c>
      <c r="AH1233" s="18">
        <f t="shared" si="398"/>
        <v>150000</v>
      </c>
      <c r="AI1233" s="6">
        <f t="shared" ca="1" si="398"/>
        <v>1.9000000000000006E-2</v>
      </c>
      <c r="AJ1233" s="19">
        <f t="shared" ca="1" si="398"/>
        <v>7.4690000000000005E-5</v>
      </c>
      <c r="AK1233" s="6">
        <f t="shared" si="398"/>
        <v>1.03</v>
      </c>
      <c r="AL1233" s="113">
        <f t="shared" si="399"/>
        <v>44487</v>
      </c>
      <c r="AM1233" s="19">
        <f t="shared" ca="1" si="400"/>
        <v>1.08386885</v>
      </c>
      <c r="AN1233" s="18">
        <f t="shared" ca="1" si="400"/>
        <v>12580.327499999999</v>
      </c>
      <c r="AO1233" s="12">
        <f t="shared" si="400"/>
        <v>1</v>
      </c>
      <c r="AP1233" s="20">
        <f t="shared" si="400"/>
        <v>1</v>
      </c>
      <c r="AQ1233" s="18">
        <f t="shared" si="400"/>
        <v>150000</v>
      </c>
      <c r="AR1233" s="13" t="str">
        <f t="shared" si="400"/>
        <v>A+J=</v>
      </c>
      <c r="AS1233" s="113">
        <f t="shared" si="400"/>
        <v>44266</v>
      </c>
      <c r="AT1233" s="21"/>
      <c r="AU1233" s="21"/>
      <c r="AV1233" s="45"/>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c r="GI1233" s="21"/>
      <c r="GJ1233" s="21"/>
      <c r="GK1233" s="21"/>
      <c r="GL1233" s="21"/>
      <c r="GM1233" s="21"/>
      <c r="GN1233" s="21"/>
    </row>
    <row r="1234" spans="1:196" x14ac:dyDescent="0.2">
      <c r="A1234" s="109"/>
      <c r="B1234" s="4"/>
      <c r="C1234" s="7"/>
      <c r="D1234" s="6"/>
      <c r="E1234" s="7"/>
      <c r="F1234" s="24"/>
      <c r="G1234" s="8"/>
      <c r="H1234" s="7"/>
      <c r="I1234" s="7"/>
      <c r="J1234" s="7"/>
      <c r="K1234" s="7"/>
      <c r="L1234" s="25"/>
      <c r="M1234" s="10"/>
      <c r="N1234" s="7"/>
      <c r="O1234" s="7"/>
      <c r="P1234" s="26"/>
      <c r="Q1234" s="3"/>
      <c r="R1234" s="12"/>
      <c r="S1234" s="12"/>
      <c r="T1234" s="12"/>
      <c r="U1234" s="12"/>
      <c r="V1234" s="12"/>
      <c r="W1234" s="12"/>
      <c r="X1234" s="12"/>
      <c r="Y1234" s="12"/>
      <c r="Z1234" s="12"/>
      <c r="AA1234" s="12"/>
      <c r="AB1234" s="12"/>
      <c r="AC1234" s="12"/>
      <c r="AD1234" s="12"/>
      <c r="AE1234" s="12"/>
      <c r="AF1234" s="113">
        <f t="shared" si="401"/>
        <v>44488</v>
      </c>
      <c r="AG1234" s="18">
        <f t="shared" ca="1" si="398"/>
        <v>162580.32750000001</v>
      </c>
      <c r="AH1234" s="18">
        <f t="shared" si="398"/>
        <v>150000</v>
      </c>
      <c r="AI1234" s="6">
        <f t="shared" ca="1" si="398"/>
        <v>1.9000000000000006E-2</v>
      </c>
      <c r="AJ1234" s="19">
        <f t="shared" ca="1" si="398"/>
        <v>7.4690000000000005E-5</v>
      </c>
      <c r="AK1234" s="6">
        <f t="shared" si="398"/>
        <v>1.03</v>
      </c>
      <c r="AL1234" s="113">
        <f t="shared" si="399"/>
        <v>44488</v>
      </c>
      <c r="AM1234" s="19">
        <f t="shared" ca="1" si="400"/>
        <v>1.08386885</v>
      </c>
      <c r="AN1234" s="18">
        <f t="shared" ca="1" si="400"/>
        <v>12580.327499999999</v>
      </c>
      <c r="AO1234" s="12">
        <f t="shared" si="400"/>
        <v>1</v>
      </c>
      <c r="AP1234" s="20">
        <f t="shared" si="400"/>
        <v>1</v>
      </c>
      <c r="AQ1234" s="18">
        <f t="shared" si="400"/>
        <v>150000</v>
      </c>
      <c r="AR1234" s="13" t="str">
        <f t="shared" si="400"/>
        <v>A+J=</v>
      </c>
      <c r="AS1234" s="113">
        <f t="shared" si="400"/>
        <v>44266</v>
      </c>
      <c r="AT1234" s="21"/>
      <c r="AU1234" s="21"/>
      <c r="AV1234" s="45"/>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c r="GI1234" s="21"/>
      <c r="GJ1234" s="21"/>
      <c r="GK1234" s="21"/>
      <c r="GL1234" s="21"/>
      <c r="GM1234" s="21"/>
      <c r="GN1234" s="21"/>
    </row>
    <row r="1235" spans="1:196" x14ac:dyDescent="0.2">
      <c r="A1235" s="109"/>
      <c r="B1235" s="4"/>
      <c r="C1235" s="7"/>
      <c r="D1235" s="6"/>
      <c r="E1235" s="7"/>
      <c r="F1235" s="24"/>
      <c r="G1235" s="8"/>
      <c r="H1235" s="7"/>
      <c r="I1235" s="7"/>
      <c r="J1235" s="7"/>
      <c r="K1235" s="7"/>
      <c r="L1235" s="25"/>
      <c r="M1235" s="10"/>
      <c r="N1235" s="7"/>
      <c r="O1235" s="7"/>
      <c r="P1235" s="26"/>
      <c r="Q1235" s="3"/>
      <c r="R1235" s="12"/>
      <c r="S1235" s="12"/>
      <c r="T1235" s="12"/>
      <c r="U1235" s="12"/>
      <c r="V1235" s="12"/>
      <c r="W1235" s="12"/>
      <c r="X1235" s="12"/>
      <c r="Y1235" s="12"/>
      <c r="Z1235" s="12"/>
      <c r="AA1235" s="12"/>
      <c r="AB1235" s="12"/>
      <c r="AC1235" s="12"/>
      <c r="AD1235" s="12"/>
      <c r="AE1235" s="12"/>
      <c r="AF1235" s="113">
        <f t="shared" si="401"/>
        <v>44489</v>
      </c>
      <c r="AG1235" s="18">
        <f t="shared" ca="1" si="398"/>
        <v>162580.32750000001</v>
      </c>
      <c r="AH1235" s="18">
        <f t="shared" si="398"/>
        <v>150000</v>
      </c>
      <c r="AI1235" s="6">
        <f t="shared" ca="1" si="398"/>
        <v>1.9000000000000006E-2</v>
      </c>
      <c r="AJ1235" s="19">
        <f t="shared" ca="1" si="398"/>
        <v>7.4690000000000005E-5</v>
      </c>
      <c r="AK1235" s="6">
        <f t="shared" si="398"/>
        <v>1.03</v>
      </c>
      <c r="AL1235" s="113">
        <f t="shared" si="399"/>
        <v>44489</v>
      </c>
      <c r="AM1235" s="19">
        <f t="shared" ca="1" si="400"/>
        <v>1.08386885</v>
      </c>
      <c r="AN1235" s="18">
        <f t="shared" ca="1" si="400"/>
        <v>12580.327499999999</v>
      </c>
      <c r="AO1235" s="12">
        <f t="shared" si="400"/>
        <v>1</v>
      </c>
      <c r="AP1235" s="20">
        <f t="shared" si="400"/>
        <v>1</v>
      </c>
      <c r="AQ1235" s="18">
        <f t="shared" si="400"/>
        <v>150000</v>
      </c>
      <c r="AR1235" s="13" t="str">
        <f t="shared" si="400"/>
        <v>A+J=</v>
      </c>
      <c r="AS1235" s="113">
        <f t="shared" si="400"/>
        <v>44266</v>
      </c>
      <c r="AT1235" s="21"/>
      <c r="AU1235" s="21"/>
      <c r="AV1235" s="45"/>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c r="GI1235" s="21"/>
      <c r="GJ1235" s="21"/>
      <c r="GK1235" s="21"/>
      <c r="GL1235" s="21"/>
      <c r="GM1235" s="21"/>
      <c r="GN1235" s="21"/>
    </row>
    <row r="1236" spans="1:196" x14ac:dyDescent="0.2">
      <c r="A1236" s="109"/>
      <c r="B1236" s="4"/>
      <c r="C1236" s="7"/>
      <c r="D1236" s="6"/>
      <c r="E1236" s="7"/>
      <c r="F1236" s="24"/>
      <c r="G1236" s="8"/>
      <c r="H1236" s="7"/>
      <c r="I1236" s="7"/>
      <c r="J1236" s="7"/>
      <c r="K1236" s="7"/>
      <c r="L1236" s="25"/>
      <c r="M1236" s="10"/>
      <c r="N1236" s="7"/>
      <c r="O1236" s="7"/>
      <c r="P1236" s="26"/>
      <c r="Q1236" s="3"/>
      <c r="R1236" s="12"/>
      <c r="S1236" s="12"/>
      <c r="T1236" s="12"/>
      <c r="U1236" s="12"/>
      <c r="V1236" s="12"/>
      <c r="W1236" s="12"/>
      <c r="X1236" s="12"/>
      <c r="Y1236" s="12"/>
      <c r="Z1236" s="12"/>
      <c r="AA1236" s="12"/>
      <c r="AB1236" s="12"/>
      <c r="AC1236" s="12"/>
      <c r="AD1236" s="12"/>
      <c r="AE1236" s="12"/>
      <c r="AF1236" s="113">
        <f t="shared" si="401"/>
        <v>44490</v>
      </c>
      <c r="AG1236" s="18">
        <f t="shared" ca="1" si="398"/>
        <v>162580.32750000001</v>
      </c>
      <c r="AH1236" s="18">
        <f t="shared" si="398"/>
        <v>150000</v>
      </c>
      <c r="AI1236" s="6">
        <f t="shared" ca="1" si="398"/>
        <v>1.9000000000000006E-2</v>
      </c>
      <c r="AJ1236" s="19">
        <f t="shared" ca="1" si="398"/>
        <v>7.4690000000000005E-5</v>
      </c>
      <c r="AK1236" s="6">
        <f t="shared" si="398"/>
        <v>1.03</v>
      </c>
      <c r="AL1236" s="113">
        <f t="shared" si="399"/>
        <v>44490</v>
      </c>
      <c r="AM1236" s="19">
        <f t="shared" ca="1" si="400"/>
        <v>1.08386885</v>
      </c>
      <c r="AN1236" s="18">
        <f t="shared" ca="1" si="400"/>
        <v>12580.327499999999</v>
      </c>
      <c r="AO1236" s="12">
        <f t="shared" si="400"/>
        <v>1</v>
      </c>
      <c r="AP1236" s="20">
        <f t="shared" si="400"/>
        <v>1</v>
      </c>
      <c r="AQ1236" s="18">
        <f t="shared" si="400"/>
        <v>150000</v>
      </c>
      <c r="AR1236" s="13" t="str">
        <f t="shared" si="400"/>
        <v>A+J=</v>
      </c>
      <c r="AS1236" s="113">
        <f t="shared" si="400"/>
        <v>44266</v>
      </c>
      <c r="AT1236" s="21"/>
      <c r="AU1236" s="21"/>
      <c r="AV1236" s="45"/>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c r="GI1236" s="21"/>
      <c r="GJ1236" s="21"/>
      <c r="GK1236" s="21"/>
      <c r="GL1236" s="21"/>
      <c r="GM1236" s="21"/>
      <c r="GN1236" s="21"/>
    </row>
    <row r="1237" spans="1:196" x14ac:dyDescent="0.2">
      <c r="A1237" s="109"/>
      <c r="B1237" s="4"/>
      <c r="C1237" s="7"/>
      <c r="D1237" s="6"/>
      <c r="E1237" s="7"/>
      <c r="F1237" s="24"/>
      <c r="G1237" s="8"/>
      <c r="H1237" s="7"/>
      <c r="I1237" s="7"/>
      <c r="J1237" s="7"/>
      <c r="K1237" s="7"/>
      <c r="L1237" s="25"/>
      <c r="M1237" s="10"/>
      <c r="N1237" s="7"/>
      <c r="O1237" s="7"/>
      <c r="P1237" s="26"/>
      <c r="Q1237" s="3"/>
      <c r="R1237" s="12"/>
      <c r="S1237" s="12"/>
      <c r="T1237" s="12"/>
      <c r="U1237" s="12"/>
      <c r="V1237" s="12"/>
      <c r="W1237" s="12"/>
      <c r="X1237" s="12"/>
      <c r="Y1237" s="12"/>
      <c r="Z1237" s="12"/>
      <c r="AA1237" s="12"/>
      <c r="AB1237" s="12"/>
      <c r="AC1237" s="12"/>
      <c r="AD1237" s="12"/>
      <c r="AE1237" s="12"/>
      <c r="AF1237" s="113">
        <f t="shared" si="401"/>
        <v>44491</v>
      </c>
      <c r="AG1237" s="18">
        <f t="shared" ca="1" si="398"/>
        <v>162580.32750000001</v>
      </c>
      <c r="AH1237" s="18">
        <f t="shared" si="398"/>
        <v>150000</v>
      </c>
      <c r="AI1237" s="6">
        <f t="shared" ca="1" si="398"/>
        <v>1.9000000000000006E-2</v>
      </c>
      <c r="AJ1237" s="19">
        <f t="shared" ca="1" si="398"/>
        <v>7.4690000000000005E-5</v>
      </c>
      <c r="AK1237" s="6">
        <f t="shared" si="398"/>
        <v>1.03</v>
      </c>
      <c r="AL1237" s="113">
        <f t="shared" si="399"/>
        <v>44491</v>
      </c>
      <c r="AM1237" s="19">
        <f t="shared" ca="1" si="400"/>
        <v>1.08386885</v>
      </c>
      <c r="AN1237" s="18">
        <f t="shared" ca="1" si="400"/>
        <v>12580.327499999999</v>
      </c>
      <c r="AO1237" s="12">
        <f t="shared" si="400"/>
        <v>1</v>
      </c>
      <c r="AP1237" s="20">
        <f t="shared" si="400"/>
        <v>1</v>
      </c>
      <c r="AQ1237" s="18">
        <f t="shared" si="400"/>
        <v>150000</v>
      </c>
      <c r="AR1237" s="13" t="str">
        <f t="shared" si="400"/>
        <v>A+J=</v>
      </c>
      <c r="AS1237" s="113">
        <f t="shared" si="400"/>
        <v>44266</v>
      </c>
      <c r="AT1237" s="21"/>
      <c r="AU1237" s="21"/>
      <c r="AV1237" s="45"/>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c r="GI1237" s="21"/>
      <c r="GJ1237" s="21"/>
      <c r="GK1237" s="21"/>
      <c r="GL1237" s="21"/>
      <c r="GM1237" s="21"/>
      <c r="GN1237" s="21"/>
    </row>
    <row r="1238" spans="1:196" x14ac:dyDescent="0.2">
      <c r="A1238" s="109"/>
      <c r="B1238" s="4"/>
      <c r="C1238" s="7"/>
      <c r="D1238" s="6"/>
      <c r="E1238" s="7"/>
      <c r="F1238" s="24"/>
      <c r="G1238" s="8"/>
      <c r="H1238" s="7"/>
      <c r="I1238" s="7"/>
      <c r="J1238" s="7"/>
      <c r="K1238" s="7"/>
      <c r="L1238" s="25"/>
      <c r="M1238" s="10"/>
      <c r="N1238" s="7"/>
      <c r="O1238" s="7"/>
      <c r="P1238" s="26"/>
      <c r="Q1238" s="3"/>
      <c r="R1238" s="12"/>
      <c r="S1238" s="12"/>
      <c r="T1238" s="12"/>
      <c r="U1238" s="12"/>
      <c r="V1238" s="12"/>
      <c r="W1238" s="12"/>
      <c r="X1238" s="12"/>
      <c r="Y1238" s="12"/>
      <c r="Z1238" s="12"/>
      <c r="AA1238" s="12"/>
      <c r="AB1238" s="12"/>
      <c r="AC1238" s="12"/>
      <c r="AD1238" s="12"/>
      <c r="AE1238" s="12"/>
      <c r="AF1238" s="113">
        <f t="shared" si="401"/>
        <v>44492</v>
      </c>
      <c r="AG1238" s="18">
        <f t="shared" ca="1" si="398"/>
        <v>162580.32750000001</v>
      </c>
      <c r="AH1238" s="18">
        <f t="shared" si="398"/>
        <v>150000</v>
      </c>
      <c r="AI1238" s="6">
        <f t="shared" ca="1" si="398"/>
        <v>1.9000000000000006E-2</v>
      </c>
      <c r="AJ1238" s="19">
        <f t="shared" ca="1" si="398"/>
        <v>7.4690000000000005E-5</v>
      </c>
      <c r="AK1238" s="6">
        <f t="shared" si="398"/>
        <v>1.03</v>
      </c>
      <c r="AL1238" s="113">
        <f t="shared" si="399"/>
        <v>44492</v>
      </c>
      <c r="AM1238" s="19">
        <f t="shared" ca="1" si="400"/>
        <v>1.08386885</v>
      </c>
      <c r="AN1238" s="18">
        <f t="shared" ca="1" si="400"/>
        <v>12580.327499999999</v>
      </c>
      <c r="AO1238" s="12">
        <f t="shared" si="400"/>
        <v>1</v>
      </c>
      <c r="AP1238" s="20">
        <f t="shared" si="400"/>
        <v>1</v>
      </c>
      <c r="AQ1238" s="18">
        <f t="shared" si="400"/>
        <v>150000</v>
      </c>
      <c r="AR1238" s="13" t="str">
        <f t="shared" si="400"/>
        <v>A+J=</v>
      </c>
      <c r="AS1238" s="113">
        <f t="shared" si="400"/>
        <v>44266</v>
      </c>
      <c r="AT1238" s="21"/>
      <c r="AU1238" s="21"/>
      <c r="AV1238" s="45"/>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c r="GI1238" s="21"/>
      <c r="GJ1238" s="21"/>
      <c r="GK1238" s="21"/>
      <c r="GL1238" s="21"/>
      <c r="GM1238" s="21"/>
      <c r="GN1238" s="21"/>
    </row>
    <row r="1239" spans="1:196" x14ac:dyDescent="0.2">
      <c r="A1239" s="109"/>
      <c r="B1239" s="4"/>
      <c r="C1239" s="7"/>
      <c r="D1239" s="6"/>
      <c r="E1239" s="7"/>
      <c r="F1239" s="24"/>
      <c r="G1239" s="8"/>
      <c r="H1239" s="7"/>
      <c r="I1239" s="7"/>
      <c r="J1239" s="7"/>
      <c r="K1239" s="7"/>
      <c r="L1239" s="25"/>
      <c r="M1239" s="10"/>
      <c r="N1239" s="7"/>
      <c r="O1239" s="7"/>
      <c r="P1239" s="26"/>
      <c r="Q1239" s="3"/>
      <c r="R1239" s="12"/>
      <c r="S1239" s="12"/>
      <c r="T1239" s="12"/>
      <c r="U1239" s="12"/>
      <c r="V1239" s="12"/>
      <c r="W1239" s="12"/>
      <c r="X1239" s="12"/>
      <c r="Y1239" s="12"/>
      <c r="Z1239" s="12"/>
      <c r="AA1239" s="12"/>
      <c r="AB1239" s="12"/>
      <c r="AC1239" s="12"/>
      <c r="AD1239" s="12"/>
      <c r="AE1239" s="12"/>
      <c r="AF1239" s="113">
        <f t="shared" si="401"/>
        <v>44493</v>
      </c>
      <c r="AG1239" s="18">
        <f t="shared" ca="1" si="398"/>
        <v>162580.32750000001</v>
      </c>
      <c r="AH1239" s="18">
        <f t="shared" si="398"/>
        <v>150000</v>
      </c>
      <c r="AI1239" s="6">
        <f t="shared" ca="1" si="398"/>
        <v>1.9000000000000006E-2</v>
      </c>
      <c r="AJ1239" s="19">
        <f t="shared" ca="1" si="398"/>
        <v>7.4690000000000005E-5</v>
      </c>
      <c r="AK1239" s="6">
        <f t="shared" si="398"/>
        <v>1.03</v>
      </c>
      <c r="AL1239" s="113">
        <f t="shared" si="399"/>
        <v>44493</v>
      </c>
      <c r="AM1239" s="19">
        <f t="shared" ca="1" si="400"/>
        <v>1.08386885</v>
      </c>
      <c r="AN1239" s="18">
        <f t="shared" ca="1" si="400"/>
        <v>12580.327499999999</v>
      </c>
      <c r="AO1239" s="12">
        <f t="shared" si="400"/>
        <v>1</v>
      </c>
      <c r="AP1239" s="20">
        <f t="shared" si="400"/>
        <v>1</v>
      </c>
      <c r="AQ1239" s="18">
        <f t="shared" si="400"/>
        <v>150000</v>
      </c>
      <c r="AR1239" s="13" t="str">
        <f t="shared" si="400"/>
        <v>A+J=</v>
      </c>
      <c r="AS1239" s="113">
        <f t="shared" si="400"/>
        <v>44266</v>
      </c>
      <c r="AT1239" s="21"/>
      <c r="AU1239" s="21"/>
      <c r="AV1239" s="45"/>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c r="GI1239" s="21"/>
      <c r="GJ1239" s="21"/>
      <c r="GK1239" s="21"/>
      <c r="GL1239" s="21"/>
      <c r="GM1239" s="21"/>
      <c r="GN1239" s="21"/>
    </row>
    <row r="1240" spans="1:196" x14ac:dyDescent="0.2">
      <c r="A1240" s="109"/>
      <c r="B1240" s="4"/>
      <c r="C1240" s="7"/>
      <c r="D1240" s="6"/>
      <c r="E1240" s="7"/>
      <c r="F1240" s="24"/>
      <c r="G1240" s="8"/>
      <c r="H1240" s="7"/>
      <c r="I1240" s="7"/>
      <c r="J1240" s="7"/>
      <c r="K1240" s="7"/>
      <c r="L1240" s="25"/>
      <c r="M1240" s="10"/>
      <c r="N1240" s="7"/>
      <c r="O1240" s="7"/>
      <c r="P1240" s="26"/>
      <c r="Q1240" s="3"/>
      <c r="R1240" s="12"/>
      <c r="S1240" s="12"/>
      <c r="T1240" s="12"/>
      <c r="U1240" s="12"/>
      <c r="V1240" s="12"/>
      <c r="W1240" s="12"/>
      <c r="X1240" s="12"/>
      <c r="Y1240" s="12"/>
      <c r="Z1240" s="12"/>
      <c r="AA1240" s="12"/>
      <c r="AB1240" s="12"/>
      <c r="AC1240" s="12"/>
      <c r="AD1240" s="12"/>
      <c r="AE1240" s="12"/>
      <c r="AF1240" s="113">
        <f t="shared" si="401"/>
        <v>44494</v>
      </c>
      <c r="AG1240" s="18">
        <f t="shared" ca="1" si="398"/>
        <v>162580.32750000001</v>
      </c>
      <c r="AH1240" s="18">
        <f t="shared" si="398"/>
        <v>150000</v>
      </c>
      <c r="AI1240" s="6">
        <f t="shared" ca="1" si="398"/>
        <v>1.9000000000000006E-2</v>
      </c>
      <c r="AJ1240" s="19">
        <f t="shared" ca="1" si="398"/>
        <v>7.4690000000000005E-5</v>
      </c>
      <c r="AK1240" s="6">
        <f t="shared" si="398"/>
        <v>1.03</v>
      </c>
      <c r="AL1240" s="113">
        <f t="shared" si="399"/>
        <v>44494</v>
      </c>
      <c r="AM1240" s="19">
        <f t="shared" ca="1" si="400"/>
        <v>1.08386885</v>
      </c>
      <c r="AN1240" s="18">
        <f t="shared" ca="1" si="400"/>
        <v>12580.327499999999</v>
      </c>
      <c r="AO1240" s="12">
        <f t="shared" si="400"/>
        <v>1</v>
      </c>
      <c r="AP1240" s="20">
        <f t="shared" si="400"/>
        <v>1</v>
      </c>
      <c r="AQ1240" s="18">
        <f t="shared" si="400"/>
        <v>150000</v>
      </c>
      <c r="AR1240" s="13" t="str">
        <f t="shared" si="400"/>
        <v>A+J=</v>
      </c>
      <c r="AS1240" s="113">
        <f t="shared" si="400"/>
        <v>44266</v>
      </c>
      <c r="AT1240" s="21"/>
      <c r="AU1240" s="21"/>
      <c r="AV1240" s="45"/>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c r="GI1240" s="21"/>
      <c r="GJ1240" s="21"/>
      <c r="GK1240" s="21"/>
      <c r="GL1240" s="21"/>
      <c r="GM1240" s="21"/>
      <c r="GN1240" s="21"/>
    </row>
    <row r="1241" spans="1:196" x14ac:dyDescent="0.2">
      <c r="A1241" s="109"/>
      <c r="B1241" s="4"/>
      <c r="C1241" s="7"/>
      <c r="D1241" s="6"/>
      <c r="E1241" s="7"/>
      <c r="F1241" s="24"/>
      <c r="G1241" s="8"/>
      <c r="H1241" s="7"/>
      <c r="I1241" s="7"/>
      <c r="J1241" s="7"/>
      <c r="K1241" s="7"/>
      <c r="L1241" s="25"/>
      <c r="M1241" s="10"/>
      <c r="N1241" s="7"/>
      <c r="O1241" s="7"/>
      <c r="P1241" s="26"/>
      <c r="Q1241" s="3"/>
      <c r="R1241" s="12"/>
      <c r="S1241" s="12"/>
      <c r="T1241" s="12"/>
      <c r="U1241" s="12"/>
      <c r="V1241" s="12"/>
      <c r="W1241" s="12"/>
      <c r="X1241" s="12"/>
      <c r="Y1241" s="12"/>
      <c r="Z1241" s="12"/>
      <c r="AA1241" s="12"/>
      <c r="AB1241" s="12"/>
      <c r="AC1241" s="12"/>
      <c r="AD1241" s="12"/>
      <c r="AE1241" s="12"/>
      <c r="AF1241" s="113">
        <f t="shared" si="401"/>
        <v>44495</v>
      </c>
      <c r="AG1241" s="18">
        <f t="shared" ca="1" si="398"/>
        <v>162580.32750000001</v>
      </c>
      <c r="AH1241" s="18">
        <f t="shared" si="398"/>
        <v>150000</v>
      </c>
      <c r="AI1241" s="6">
        <f t="shared" ca="1" si="398"/>
        <v>1.9000000000000006E-2</v>
      </c>
      <c r="AJ1241" s="19">
        <f t="shared" ca="1" si="398"/>
        <v>7.4690000000000005E-5</v>
      </c>
      <c r="AK1241" s="6">
        <f t="shared" si="398"/>
        <v>1.03</v>
      </c>
      <c r="AL1241" s="113">
        <f t="shared" si="399"/>
        <v>44495</v>
      </c>
      <c r="AM1241" s="19">
        <f t="shared" ca="1" si="400"/>
        <v>1.08386885</v>
      </c>
      <c r="AN1241" s="18">
        <f t="shared" ca="1" si="400"/>
        <v>12580.327499999999</v>
      </c>
      <c r="AO1241" s="12">
        <f t="shared" si="400"/>
        <v>1</v>
      </c>
      <c r="AP1241" s="20">
        <f t="shared" si="400"/>
        <v>1</v>
      </c>
      <c r="AQ1241" s="18">
        <f t="shared" si="400"/>
        <v>150000</v>
      </c>
      <c r="AR1241" s="13" t="str">
        <f t="shared" si="400"/>
        <v>A+J=</v>
      </c>
      <c r="AS1241" s="113">
        <f t="shared" si="400"/>
        <v>44266</v>
      </c>
      <c r="AT1241" s="21"/>
      <c r="AU1241" s="21"/>
      <c r="AV1241" s="45"/>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c r="GI1241" s="21"/>
      <c r="GJ1241" s="21"/>
      <c r="GK1241" s="21"/>
      <c r="GL1241" s="21"/>
      <c r="GM1241" s="21"/>
      <c r="GN1241" s="21"/>
    </row>
    <row r="1242" spans="1:196" x14ac:dyDescent="0.2">
      <c r="A1242" s="109"/>
      <c r="B1242" s="4"/>
      <c r="C1242" s="7"/>
      <c r="D1242" s="6"/>
      <c r="E1242" s="7"/>
      <c r="F1242" s="24"/>
      <c r="G1242" s="8"/>
      <c r="H1242" s="7"/>
      <c r="I1242" s="7"/>
      <c r="J1242" s="7"/>
      <c r="K1242" s="7"/>
      <c r="L1242" s="25"/>
      <c r="M1242" s="10"/>
      <c r="N1242" s="7"/>
      <c r="O1242" s="7"/>
      <c r="P1242" s="26"/>
      <c r="Q1242" s="3"/>
      <c r="R1242" s="12"/>
      <c r="S1242" s="12"/>
      <c r="T1242" s="12"/>
      <c r="U1242" s="12"/>
      <c r="V1242" s="12"/>
      <c r="W1242" s="12"/>
      <c r="X1242" s="12"/>
      <c r="Y1242" s="12"/>
      <c r="Z1242" s="12"/>
      <c r="AA1242" s="12"/>
      <c r="AB1242" s="12"/>
      <c r="AC1242" s="12"/>
      <c r="AD1242" s="12"/>
      <c r="AE1242" s="12"/>
      <c r="AF1242" s="113">
        <f t="shared" si="401"/>
        <v>44496</v>
      </c>
      <c r="AG1242" s="18">
        <f t="shared" ca="1" si="398"/>
        <v>162580.32750000001</v>
      </c>
      <c r="AH1242" s="18">
        <f t="shared" si="398"/>
        <v>150000</v>
      </c>
      <c r="AI1242" s="6">
        <f t="shared" ca="1" si="398"/>
        <v>1.9000000000000006E-2</v>
      </c>
      <c r="AJ1242" s="19">
        <f t="shared" ca="1" si="398"/>
        <v>7.4690000000000005E-5</v>
      </c>
      <c r="AK1242" s="6">
        <f t="shared" si="398"/>
        <v>1.03</v>
      </c>
      <c r="AL1242" s="113">
        <f t="shared" si="399"/>
        <v>44496</v>
      </c>
      <c r="AM1242" s="19">
        <f t="shared" ca="1" si="400"/>
        <v>1.08386885</v>
      </c>
      <c r="AN1242" s="18">
        <f t="shared" ca="1" si="400"/>
        <v>12580.327499999999</v>
      </c>
      <c r="AO1242" s="12">
        <f t="shared" si="400"/>
        <v>1</v>
      </c>
      <c r="AP1242" s="20">
        <f t="shared" si="400"/>
        <v>1</v>
      </c>
      <c r="AQ1242" s="18">
        <f t="shared" si="400"/>
        <v>150000</v>
      </c>
      <c r="AR1242" s="13" t="str">
        <f t="shared" si="400"/>
        <v>A+J=</v>
      </c>
      <c r="AS1242" s="113">
        <f t="shared" si="400"/>
        <v>44266</v>
      </c>
      <c r="AT1242" s="21"/>
      <c r="AU1242" s="21"/>
      <c r="AV1242" s="45"/>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c r="GI1242" s="21"/>
      <c r="GJ1242" s="21"/>
      <c r="GK1242" s="21"/>
      <c r="GL1242" s="21"/>
      <c r="GM1242" s="21"/>
      <c r="GN1242" s="21"/>
    </row>
    <row r="1243" spans="1:196" x14ac:dyDescent="0.2">
      <c r="A1243" s="109"/>
      <c r="B1243" s="4"/>
      <c r="C1243" s="7"/>
      <c r="D1243" s="6"/>
      <c r="E1243" s="7"/>
      <c r="F1243" s="24"/>
      <c r="G1243" s="8"/>
      <c r="H1243" s="7"/>
      <c r="I1243" s="7"/>
      <c r="J1243" s="7"/>
      <c r="K1243" s="7"/>
      <c r="L1243" s="25"/>
      <c r="M1243" s="10"/>
      <c r="N1243" s="7"/>
      <c r="O1243" s="7"/>
      <c r="P1243" s="26"/>
      <c r="Q1243" s="3"/>
      <c r="R1243" s="12"/>
      <c r="S1243" s="12"/>
      <c r="T1243" s="12"/>
      <c r="U1243" s="12"/>
      <c r="V1243" s="12"/>
      <c r="W1243" s="12"/>
      <c r="X1243" s="12"/>
      <c r="Y1243" s="12"/>
      <c r="Z1243" s="12"/>
      <c r="AA1243" s="12"/>
      <c r="AB1243" s="12"/>
      <c r="AC1243" s="12"/>
      <c r="AD1243" s="12"/>
      <c r="AE1243" s="12"/>
      <c r="AF1243" s="113">
        <f t="shared" si="401"/>
        <v>44497</v>
      </c>
      <c r="AG1243" s="18">
        <f t="shared" ca="1" si="398"/>
        <v>162580.32750000001</v>
      </c>
      <c r="AH1243" s="18">
        <f t="shared" si="398"/>
        <v>150000</v>
      </c>
      <c r="AI1243" s="6">
        <f t="shared" ca="1" si="398"/>
        <v>1.9000000000000006E-2</v>
      </c>
      <c r="AJ1243" s="19">
        <f t="shared" ca="1" si="398"/>
        <v>7.4690000000000005E-5</v>
      </c>
      <c r="AK1243" s="6">
        <f t="shared" si="398"/>
        <v>1.03</v>
      </c>
      <c r="AL1243" s="113">
        <f t="shared" si="399"/>
        <v>44497</v>
      </c>
      <c r="AM1243" s="19">
        <f t="shared" ca="1" si="400"/>
        <v>1.08386885</v>
      </c>
      <c r="AN1243" s="18">
        <f t="shared" ca="1" si="400"/>
        <v>12580.327499999999</v>
      </c>
      <c r="AO1243" s="12">
        <f t="shared" si="400"/>
        <v>1</v>
      </c>
      <c r="AP1243" s="20">
        <f t="shared" si="400"/>
        <v>1</v>
      </c>
      <c r="AQ1243" s="18">
        <f t="shared" si="400"/>
        <v>150000</v>
      </c>
      <c r="AR1243" s="13" t="str">
        <f t="shared" si="400"/>
        <v>A+J=</v>
      </c>
      <c r="AS1243" s="113">
        <f t="shared" si="400"/>
        <v>44266</v>
      </c>
      <c r="AT1243" s="21"/>
      <c r="AU1243" s="21"/>
      <c r="AV1243" s="45"/>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c r="GI1243" s="21"/>
      <c r="GJ1243" s="21"/>
      <c r="GK1243" s="21"/>
      <c r="GL1243" s="21"/>
      <c r="GM1243" s="21"/>
      <c r="GN1243" s="21"/>
    </row>
    <row r="1244" spans="1:196" x14ac:dyDescent="0.2">
      <c r="A1244" s="109"/>
      <c r="B1244" s="4"/>
      <c r="C1244" s="7"/>
      <c r="D1244" s="6"/>
      <c r="E1244" s="7"/>
      <c r="F1244" s="24"/>
      <c r="G1244" s="8"/>
      <c r="H1244" s="7"/>
      <c r="I1244" s="7"/>
      <c r="J1244" s="7"/>
      <c r="K1244" s="7"/>
      <c r="L1244" s="25"/>
      <c r="M1244" s="10"/>
      <c r="N1244" s="7"/>
      <c r="O1244" s="7"/>
      <c r="P1244" s="26"/>
      <c r="Q1244" s="3"/>
      <c r="R1244" s="12"/>
      <c r="S1244" s="12"/>
      <c r="T1244" s="12"/>
      <c r="U1244" s="12"/>
      <c r="V1244" s="12"/>
      <c r="W1244" s="12"/>
      <c r="X1244" s="12"/>
      <c r="Y1244" s="12"/>
      <c r="Z1244" s="12"/>
      <c r="AA1244" s="12"/>
      <c r="AB1244" s="12"/>
      <c r="AC1244" s="12"/>
      <c r="AD1244" s="12"/>
      <c r="AE1244" s="12"/>
      <c r="AF1244" s="113">
        <f t="shared" si="401"/>
        <v>44498</v>
      </c>
      <c r="AG1244" s="18">
        <f t="shared" ca="1" si="398"/>
        <v>162580.32750000001</v>
      </c>
      <c r="AH1244" s="18">
        <f t="shared" si="398"/>
        <v>150000</v>
      </c>
      <c r="AI1244" s="6">
        <f t="shared" ca="1" si="398"/>
        <v>1.9000000000000006E-2</v>
      </c>
      <c r="AJ1244" s="19">
        <f t="shared" ca="1" si="398"/>
        <v>7.4690000000000005E-5</v>
      </c>
      <c r="AK1244" s="6">
        <f t="shared" si="398"/>
        <v>1.03</v>
      </c>
      <c r="AL1244" s="113">
        <f t="shared" si="399"/>
        <v>44498</v>
      </c>
      <c r="AM1244" s="19">
        <f t="shared" ca="1" si="400"/>
        <v>1.08386885</v>
      </c>
      <c r="AN1244" s="18">
        <f t="shared" ca="1" si="400"/>
        <v>12580.327499999999</v>
      </c>
      <c r="AO1244" s="12">
        <f t="shared" si="400"/>
        <v>1</v>
      </c>
      <c r="AP1244" s="20">
        <f t="shared" si="400"/>
        <v>1</v>
      </c>
      <c r="AQ1244" s="18">
        <f t="shared" si="400"/>
        <v>150000</v>
      </c>
      <c r="AR1244" s="13" t="str">
        <f t="shared" si="400"/>
        <v>A+J=</v>
      </c>
      <c r="AS1244" s="113">
        <f t="shared" si="400"/>
        <v>44266</v>
      </c>
      <c r="AT1244" s="21"/>
      <c r="AU1244" s="21"/>
      <c r="AV1244" s="45"/>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c r="GI1244" s="21"/>
      <c r="GJ1244" s="21"/>
      <c r="GK1244" s="21"/>
      <c r="GL1244" s="21"/>
      <c r="GM1244" s="21"/>
      <c r="GN1244" s="21"/>
    </row>
    <row r="1245" spans="1:196" x14ac:dyDescent="0.2">
      <c r="A1245" s="109"/>
      <c r="B1245" s="4"/>
      <c r="C1245" s="7"/>
      <c r="D1245" s="6"/>
      <c r="E1245" s="7"/>
      <c r="F1245" s="24"/>
      <c r="G1245" s="8"/>
      <c r="H1245" s="7"/>
      <c r="I1245" s="7"/>
      <c r="J1245" s="7"/>
      <c r="K1245" s="7"/>
      <c r="L1245" s="25"/>
      <c r="M1245" s="10"/>
      <c r="N1245" s="7"/>
      <c r="O1245" s="7"/>
      <c r="P1245" s="26"/>
      <c r="Q1245" s="3"/>
      <c r="R1245" s="12"/>
      <c r="S1245" s="12"/>
      <c r="T1245" s="12"/>
      <c r="U1245" s="12"/>
      <c r="V1245" s="12"/>
      <c r="W1245" s="12"/>
      <c r="X1245" s="12"/>
      <c r="Y1245" s="12"/>
      <c r="Z1245" s="12"/>
      <c r="AA1245" s="12"/>
      <c r="AB1245" s="12"/>
      <c r="AC1245" s="12"/>
      <c r="AD1245" s="12"/>
      <c r="AE1245" s="12"/>
      <c r="AF1245" s="113">
        <f t="shared" si="401"/>
        <v>44499</v>
      </c>
      <c r="AG1245" s="18">
        <f t="shared" ca="1" si="398"/>
        <v>162580.32750000001</v>
      </c>
      <c r="AH1245" s="18">
        <f t="shared" si="398"/>
        <v>150000</v>
      </c>
      <c r="AI1245" s="6">
        <f t="shared" ca="1" si="398"/>
        <v>1.9000000000000006E-2</v>
      </c>
      <c r="AJ1245" s="19">
        <f t="shared" ca="1" si="398"/>
        <v>7.4690000000000005E-5</v>
      </c>
      <c r="AK1245" s="6">
        <f t="shared" si="398"/>
        <v>1.03</v>
      </c>
      <c r="AL1245" s="113">
        <f t="shared" si="399"/>
        <v>44499</v>
      </c>
      <c r="AM1245" s="19">
        <f t="shared" ca="1" si="400"/>
        <v>1.08386885</v>
      </c>
      <c r="AN1245" s="18">
        <f t="shared" ca="1" si="400"/>
        <v>12580.327499999999</v>
      </c>
      <c r="AO1245" s="12">
        <f t="shared" si="400"/>
        <v>1</v>
      </c>
      <c r="AP1245" s="20">
        <f t="shared" si="400"/>
        <v>1</v>
      </c>
      <c r="AQ1245" s="18">
        <f t="shared" si="400"/>
        <v>150000</v>
      </c>
      <c r="AR1245" s="13" t="str">
        <f t="shared" si="400"/>
        <v>A+J=</v>
      </c>
      <c r="AS1245" s="113">
        <f t="shared" si="400"/>
        <v>44266</v>
      </c>
      <c r="AT1245" s="21"/>
      <c r="AU1245" s="21"/>
      <c r="AV1245" s="45"/>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c r="GI1245" s="21"/>
      <c r="GJ1245" s="21"/>
      <c r="GK1245" s="21"/>
      <c r="GL1245" s="21"/>
      <c r="GM1245" s="21"/>
      <c r="GN1245" s="21"/>
    </row>
    <row r="1246" spans="1:196" x14ac:dyDescent="0.2">
      <c r="A1246" s="109"/>
      <c r="B1246" s="4"/>
      <c r="C1246" s="7"/>
      <c r="D1246" s="6"/>
      <c r="E1246" s="7"/>
      <c r="F1246" s="24"/>
      <c r="G1246" s="8"/>
      <c r="H1246" s="7"/>
      <c r="I1246" s="7"/>
      <c r="J1246" s="7"/>
      <c r="K1246" s="7"/>
      <c r="L1246" s="25"/>
      <c r="M1246" s="10"/>
      <c r="N1246" s="7"/>
      <c r="O1246" s="7"/>
      <c r="P1246" s="26"/>
      <c r="Q1246" s="3"/>
      <c r="R1246" s="12"/>
      <c r="S1246" s="12"/>
      <c r="T1246" s="12"/>
      <c r="U1246" s="12"/>
      <c r="V1246" s="12"/>
      <c r="W1246" s="12"/>
      <c r="X1246" s="12"/>
      <c r="Y1246" s="12"/>
      <c r="Z1246" s="12"/>
      <c r="AA1246" s="12"/>
      <c r="AB1246" s="12"/>
      <c r="AC1246" s="12"/>
      <c r="AD1246" s="12"/>
      <c r="AE1246" s="12"/>
      <c r="AF1246" s="113">
        <f t="shared" si="401"/>
        <v>44500</v>
      </c>
      <c r="AG1246" s="18">
        <f t="shared" ca="1" si="398"/>
        <v>162580.32750000001</v>
      </c>
      <c r="AH1246" s="18">
        <f t="shared" si="398"/>
        <v>150000</v>
      </c>
      <c r="AI1246" s="6">
        <f t="shared" ca="1" si="398"/>
        <v>1.9000000000000006E-2</v>
      </c>
      <c r="AJ1246" s="19">
        <f t="shared" ca="1" si="398"/>
        <v>7.4690000000000005E-5</v>
      </c>
      <c r="AK1246" s="6">
        <f t="shared" si="398"/>
        <v>1.03</v>
      </c>
      <c r="AL1246" s="113">
        <f t="shared" si="399"/>
        <v>44500</v>
      </c>
      <c r="AM1246" s="19">
        <f t="shared" ca="1" si="400"/>
        <v>1.08386885</v>
      </c>
      <c r="AN1246" s="18">
        <f t="shared" ca="1" si="400"/>
        <v>12580.327499999999</v>
      </c>
      <c r="AO1246" s="12">
        <f t="shared" si="400"/>
        <v>1</v>
      </c>
      <c r="AP1246" s="20">
        <f t="shared" si="400"/>
        <v>1</v>
      </c>
      <c r="AQ1246" s="18">
        <f t="shared" si="400"/>
        <v>150000</v>
      </c>
      <c r="AR1246" s="13" t="str">
        <f t="shared" si="400"/>
        <v>A+J=</v>
      </c>
      <c r="AS1246" s="113">
        <f t="shared" si="400"/>
        <v>44266</v>
      </c>
      <c r="AT1246" s="21"/>
      <c r="AU1246" s="21"/>
      <c r="AV1246" s="45"/>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c r="GI1246" s="21"/>
      <c r="GJ1246" s="21"/>
      <c r="GK1246" s="21"/>
      <c r="GL1246" s="21"/>
      <c r="GM1246" s="21"/>
      <c r="GN1246" s="21"/>
    </row>
    <row r="1247" spans="1:196" x14ac:dyDescent="0.2">
      <c r="A1247" s="109"/>
      <c r="B1247" s="4"/>
      <c r="C1247" s="7"/>
      <c r="D1247" s="6"/>
      <c r="E1247" s="7"/>
      <c r="F1247" s="24"/>
      <c r="G1247" s="8"/>
      <c r="H1247" s="7"/>
      <c r="I1247" s="7"/>
      <c r="J1247" s="7"/>
      <c r="K1247" s="7"/>
      <c r="L1247" s="25"/>
      <c r="M1247" s="10"/>
      <c r="N1247" s="7"/>
      <c r="O1247" s="7"/>
      <c r="P1247" s="26"/>
      <c r="Q1247" s="3"/>
      <c r="R1247" s="12"/>
      <c r="S1247" s="12"/>
      <c r="T1247" s="12"/>
      <c r="U1247" s="12"/>
      <c r="V1247" s="12"/>
      <c r="W1247" s="12"/>
      <c r="X1247" s="12"/>
      <c r="Y1247" s="12"/>
      <c r="Z1247" s="12"/>
      <c r="AA1247" s="12"/>
      <c r="AB1247" s="12"/>
      <c r="AC1247" s="12"/>
      <c r="AD1247" s="12"/>
      <c r="AE1247" s="12"/>
      <c r="AF1247" s="113">
        <f t="shared" si="401"/>
        <v>44501</v>
      </c>
      <c r="AG1247" s="18">
        <f t="shared" ref="AG1247:AK1260" ca="1" si="402">VLOOKUP($AF1247,$A$10:$Q$3625,(AG$1)+1)</f>
        <v>162580.32750000001</v>
      </c>
      <c r="AH1247" s="18">
        <f t="shared" si="402"/>
        <v>150000</v>
      </c>
      <c r="AI1247" s="6">
        <f t="shared" ca="1" si="402"/>
        <v>1.9000000000000006E-2</v>
      </c>
      <c r="AJ1247" s="19">
        <f t="shared" ca="1" si="402"/>
        <v>7.4690000000000005E-5</v>
      </c>
      <c r="AK1247" s="6">
        <f t="shared" si="402"/>
        <v>1.03</v>
      </c>
      <c r="AL1247" s="113">
        <f t="shared" si="399"/>
        <v>44501</v>
      </c>
      <c r="AM1247" s="19">
        <f t="shared" ref="AM1247:AS1260" ca="1" si="403">VLOOKUP($AF1247,$A$10:$Q$3625,(AM$1)+1)</f>
        <v>1.08386885</v>
      </c>
      <c r="AN1247" s="18">
        <f t="shared" ca="1" si="403"/>
        <v>12580.327499999999</v>
      </c>
      <c r="AO1247" s="12">
        <f t="shared" si="403"/>
        <v>1</v>
      </c>
      <c r="AP1247" s="20">
        <f t="shared" si="403"/>
        <v>1</v>
      </c>
      <c r="AQ1247" s="18">
        <f t="shared" si="403"/>
        <v>150000</v>
      </c>
      <c r="AR1247" s="13" t="str">
        <f t="shared" si="403"/>
        <v>A+J=</v>
      </c>
      <c r="AS1247" s="113">
        <f t="shared" si="403"/>
        <v>44266</v>
      </c>
      <c r="AT1247" s="21"/>
      <c r="AU1247" s="21"/>
      <c r="AV1247" s="45"/>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c r="GI1247" s="21"/>
      <c r="GJ1247" s="21"/>
      <c r="GK1247" s="21"/>
      <c r="GL1247" s="21"/>
      <c r="GM1247" s="21"/>
      <c r="GN1247" s="21"/>
    </row>
    <row r="1248" spans="1:196" x14ac:dyDescent="0.2">
      <c r="A1248" s="109"/>
      <c r="B1248" s="4"/>
      <c r="C1248" s="7"/>
      <c r="D1248" s="6"/>
      <c r="E1248" s="7"/>
      <c r="F1248" s="24"/>
      <c r="G1248" s="8"/>
      <c r="H1248" s="7"/>
      <c r="I1248" s="7"/>
      <c r="J1248" s="7"/>
      <c r="K1248" s="7"/>
      <c r="L1248" s="25"/>
      <c r="M1248" s="10"/>
      <c r="N1248" s="7"/>
      <c r="O1248" s="7"/>
      <c r="P1248" s="26"/>
      <c r="Q1248" s="3"/>
      <c r="R1248" s="12"/>
      <c r="S1248" s="12"/>
      <c r="T1248" s="12"/>
      <c r="U1248" s="12"/>
      <c r="V1248" s="12"/>
      <c r="W1248" s="12"/>
      <c r="X1248" s="12"/>
      <c r="Y1248" s="12"/>
      <c r="Z1248" s="12"/>
      <c r="AA1248" s="12"/>
      <c r="AB1248" s="12"/>
      <c r="AC1248" s="12"/>
      <c r="AD1248" s="12"/>
      <c r="AE1248" s="12"/>
      <c r="AF1248" s="113">
        <f t="shared" si="401"/>
        <v>44502</v>
      </c>
      <c r="AG1248" s="18">
        <f t="shared" ca="1" si="402"/>
        <v>162580.32750000001</v>
      </c>
      <c r="AH1248" s="18">
        <f t="shared" si="402"/>
        <v>150000</v>
      </c>
      <c r="AI1248" s="6">
        <f t="shared" ca="1" si="402"/>
        <v>1.9000000000000006E-2</v>
      </c>
      <c r="AJ1248" s="19">
        <f t="shared" ca="1" si="402"/>
        <v>7.4690000000000005E-5</v>
      </c>
      <c r="AK1248" s="6">
        <f t="shared" si="402"/>
        <v>1.03</v>
      </c>
      <c r="AL1248" s="113">
        <f t="shared" si="399"/>
        <v>44502</v>
      </c>
      <c r="AM1248" s="19">
        <f t="shared" ca="1" si="403"/>
        <v>1.08386885</v>
      </c>
      <c r="AN1248" s="18">
        <f t="shared" ca="1" si="403"/>
        <v>12580.327499999999</v>
      </c>
      <c r="AO1248" s="12">
        <f t="shared" si="403"/>
        <v>1</v>
      </c>
      <c r="AP1248" s="20">
        <f t="shared" si="403"/>
        <v>1</v>
      </c>
      <c r="AQ1248" s="18">
        <f t="shared" si="403"/>
        <v>150000</v>
      </c>
      <c r="AR1248" s="13" t="str">
        <f t="shared" si="403"/>
        <v>A+J=</v>
      </c>
      <c r="AS1248" s="113">
        <f t="shared" si="403"/>
        <v>44266</v>
      </c>
      <c r="AT1248" s="21"/>
      <c r="AU1248" s="21"/>
      <c r="AV1248" s="45"/>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c r="GI1248" s="21"/>
      <c r="GJ1248" s="21"/>
      <c r="GK1248" s="21"/>
      <c r="GL1248" s="21"/>
      <c r="GM1248" s="21"/>
      <c r="GN1248" s="21"/>
    </row>
    <row r="1249" spans="1:199" x14ac:dyDescent="0.2">
      <c r="A1249" s="109"/>
      <c r="B1249" s="4"/>
      <c r="C1249" s="7"/>
      <c r="D1249" s="6"/>
      <c r="E1249" s="7"/>
      <c r="F1249" s="24"/>
      <c r="G1249" s="8"/>
      <c r="H1249" s="7"/>
      <c r="I1249" s="7"/>
      <c r="J1249" s="7"/>
      <c r="K1249" s="7"/>
      <c r="L1249" s="25"/>
      <c r="M1249" s="10"/>
      <c r="N1249" s="7"/>
      <c r="O1249" s="7"/>
      <c r="P1249" s="26"/>
      <c r="Q1249" s="3"/>
      <c r="R1249" s="12"/>
      <c r="S1249" s="12"/>
      <c r="T1249" s="12"/>
      <c r="U1249" s="12"/>
      <c r="V1249" s="12"/>
      <c r="W1249" s="12"/>
      <c r="X1249" s="12"/>
      <c r="Y1249" s="12"/>
      <c r="Z1249" s="12"/>
      <c r="AA1249" s="12"/>
      <c r="AB1249" s="12"/>
      <c r="AC1249" s="12"/>
      <c r="AD1249" s="12"/>
      <c r="AE1249" s="12"/>
      <c r="AF1249" s="113">
        <f t="shared" si="401"/>
        <v>44503</v>
      </c>
      <c r="AG1249" s="18">
        <f t="shared" ca="1" si="402"/>
        <v>162580.32750000001</v>
      </c>
      <c r="AH1249" s="18">
        <f t="shared" si="402"/>
        <v>150000</v>
      </c>
      <c r="AI1249" s="6">
        <f t="shared" ca="1" si="402"/>
        <v>1.9000000000000006E-2</v>
      </c>
      <c r="AJ1249" s="19">
        <f t="shared" ca="1" si="402"/>
        <v>7.4690000000000005E-5</v>
      </c>
      <c r="AK1249" s="6">
        <f t="shared" si="402"/>
        <v>1.03</v>
      </c>
      <c r="AL1249" s="113">
        <f t="shared" si="399"/>
        <v>44503</v>
      </c>
      <c r="AM1249" s="19">
        <f t="shared" ca="1" si="403"/>
        <v>1.08386885</v>
      </c>
      <c r="AN1249" s="18">
        <f t="shared" ca="1" si="403"/>
        <v>12580.327499999999</v>
      </c>
      <c r="AO1249" s="12">
        <f t="shared" si="403"/>
        <v>1</v>
      </c>
      <c r="AP1249" s="20">
        <f t="shared" si="403"/>
        <v>1</v>
      </c>
      <c r="AQ1249" s="18">
        <f t="shared" si="403"/>
        <v>150000</v>
      </c>
      <c r="AR1249" s="13" t="str">
        <f t="shared" si="403"/>
        <v>A+J=</v>
      </c>
      <c r="AS1249" s="113">
        <f t="shared" si="403"/>
        <v>44266</v>
      </c>
      <c r="AT1249" s="21"/>
      <c r="AU1249" s="21"/>
      <c r="AV1249" s="45"/>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c r="GI1249" s="21"/>
      <c r="GJ1249" s="21"/>
      <c r="GK1249" s="21"/>
      <c r="GL1249" s="21"/>
      <c r="GM1249" s="21"/>
      <c r="GN1249" s="21"/>
    </row>
    <row r="1250" spans="1:199" x14ac:dyDescent="0.2">
      <c r="A1250" s="109"/>
      <c r="B1250" s="4"/>
      <c r="C1250" s="7"/>
      <c r="D1250" s="6"/>
      <c r="E1250" s="7"/>
      <c r="F1250" s="24"/>
      <c r="G1250" s="8"/>
      <c r="H1250" s="7"/>
      <c r="I1250" s="7"/>
      <c r="J1250" s="7"/>
      <c r="K1250" s="7"/>
      <c r="L1250" s="25"/>
      <c r="M1250" s="10"/>
      <c r="N1250" s="7"/>
      <c r="O1250" s="7"/>
      <c r="P1250" s="26"/>
      <c r="Q1250" s="3"/>
      <c r="R1250" s="12"/>
      <c r="S1250" s="12"/>
      <c r="T1250" s="12"/>
      <c r="U1250" s="12"/>
      <c r="V1250" s="12"/>
      <c r="W1250" s="12"/>
      <c r="X1250" s="12"/>
      <c r="Y1250" s="12"/>
      <c r="Z1250" s="12"/>
      <c r="AA1250" s="12"/>
      <c r="AB1250" s="12"/>
      <c r="AC1250" s="12"/>
      <c r="AD1250" s="12"/>
      <c r="AE1250" s="12"/>
      <c r="AF1250" s="113">
        <f t="shared" si="401"/>
        <v>44504</v>
      </c>
      <c r="AG1250" s="18">
        <f t="shared" ca="1" si="402"/>
        <v>162580.32750000001</v>
      </c>
      <c r="AH1250" s="18">
        <f t="shared" si="402"/>
        <v>150000</v>
      </c>
      <c r="AI1250" s="6">
        <f t="shared" ca="1" si="402"/>
        <v>1.9000000000000006E-2</v>
      </c>
      <c r="AJ1250" s="19">
        <f t="shared" ca="1" si="402"/>
        <v>7.4690000000000005E-5</v>
      </c>
      <c r="AK1250" s="6">
        <f t="shared" si="402"/>
        <v>1.03</v>
      </c>
      <c r="AL1250" s="113">
        <f t="shared" si="399"/>
        <v>44504</v>
      </c>
      <c r="AM1250" s="19">
        <f t="shared" ca="1" si="403"/>
        <v>1.08386885</v>
      </c>
      <c r="AN1250" s="18">
        <f t="shared" ca="1" si="403"/>
        <v>12580.327499999999</v>
      </c>
      <c r="AO1250" s="12">
        <f t="shared" si="403"/>
        <v>1</v>
      </c>
      <c r="AP1250" s="20">
        <f t="shared" si="403"/>
        <v>1</v>
      </c>
      <c r="AQ1250" s="18">
        <f t="shared" si="403"/>
        <v>150000</v>
      </c>
      <c r="AR1250" s="13" t="str">
        <f t="shared" si="403"/>
        <v>A+J=</v>
      </c>
      <c r="AS1250" s="113">
        <f t="shared" si="403"/>
        <v>44266</v>
      </c>
      <c r="AT1250" s="21"/>
      <c r="AU1250" s="21"/>
      <c r="AV1250" s="45"/>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c r="GI1250" s="21"/>
      <c r="GJ1250" s="21"/>
      <c r="GK1250" s="21"/>
      <c r="GL1250" s="21"/>
      <c r="GM1250" s="21"/>
      <c r="GN1250" s="21"/>
    </row>
    <row r="1251" spans="1:199" x14ac:dyDescent="0.2">
      <c r="A1251" s="109"/>
      <c r="B1251" s="4"/>
      <c r="C1251" s="7"/>
      <c r="D1251" s="6"/>
      <c r="E1251" s="7"/>
      <c r="F1251" s="24"/>
      <c r="G1251" s="8"/>
      <c r="H1251" s="7"/>
      <c r="I1251" s="7"/>
      <c r="J1251" s="7"/>
      <c r="K1251" s="7"/>
      <c r="L1251" s="25"/>
      <c r="M1251" s="10"/>
      <c r="N1251" s="7"/>
      <c r="O1251" s="7"/>
      <c r="P1251" s="26"/>
      <c r="Q1251" s="3"/>
      <c r="R1251" s="12"/>
      <c r="S1251" s="39"/>
      <c r="T1251" s="39"/>
      <c r="U1251" s="39"/>
      <c r="V1251" s="39"/>
      <c r="W1251" s="39"/>
      <c r="X1251" s="39"/>
      <c r="Y1251" s="39"/>
      <c r="Z1251" s="39"/>
      <c r="AA1251" s="39"/>
      <c r="AB1251" s="39"/>
      <c r="AC1251" s="39"/>
      <c r="AD1251" s="39"/>
      <c r="AE1251" s="39"/>
      <c r="AF1251" s="113">
        <f t="shared" si="401"/>
        <v>44505</v>
      </c>
      <c r="AG1251" s="18">
        <f t="shared" ca="1" si="402"/>
        <v>162580.32750000001</v>
      </c>
      <c r="AH1251" s="18">
        <f t="shared" si="402"/>
        <v>150000</v>
      </c>
      <c r="AI1251" s="6">
        <f t="shared" ca="1" si="402"/>
        <v>1.9000000000000006E-2</v>
      </c>
      <c r="AJ1251" s="19">
        <f t="shared" ca="1" si="402"/>
        <v>7.4690000000000005E-5</v>
      </c>
      <c r="AK1251" s="6">
        <f t="shared" si="402"/>
        <v>1.03</v>
      </c>
      <c r="AL1251" s="113">
        <f t="shared" si="399"/>
        <v>44505</v>
      </c>
      <c r="AM1251" s="19">
        <f t="shared" ca="1" si="403"/>
        <v>1.08386885</v>
      </c>
      <c r="AN1251" s="18">
        <f t="shared" ca="1" si="403"/>
        <v>12580.327499999999</v>
      </c>
      <c r="AO1251" s="12">
        <f t="shared" si="403"/>
        <v>1</v>
      </c>
      <c r="AP1251" s="20">
        <f t="shared" si="403"/>
        <v>1</v>
      </c>
      <c r="AQ1251" s="18">
        <f t="shared" si="403"/>
        <v>150000</v>
      </c>
      <c r="AR1251" s="13" t="str">
        <f t="shared" si="403"/>
        <v>A+J=</v>
      </c>
      <c r="AS1251" s="113">
        <f t="shared" si="403"/>
        <v>44266</v>
      </c>
      <c r="AT1251" s="40"/>
      <c r="AU1251" s="40"/>
      <c r="AV1251" s="46"/>
      <c r="AW1251" s="40"/>
      <c r="AX1251" s="40"/>
      <c r="AY1251" s="40"/>
      <c r="AZ1251" s="40"/>
      <c r="BA1251" s="40"/>
      <c r="BB1251" s="40"/>
      <c r="BC1251" s="40"/>
      <c r="BD1251" s="40"/>
      <c r="BE1251" s="40"/>
      <c r="BF1251" s="40"/>
      <c r="BG1251" s="40"/>
      <c r="BH1251" s="40"/>
      <c r="BI1251" s="40"/>
      <c r="BJ1251" s="40"/>
      <c r="BK1251" s="40"/>
      <c r="BL1251" s="40"/>
      <c r="BM1251" s="40"/>
      <c r="BN1251" s="40"/>
      <c r="BO1251" s="40"/>
      <c r="BP1251" s="40"/>
      <c r="BQ1251" s="40"/>
      <c r="BR1251" s="40"/>
      <c r="BS1251" s="40"/>
      <c r="BT1251" s="40"/>
      <c r="BU1251" s="40"/>
      <c r="BV1251" s="40"/>
      <c r="BW1251" s="40"/>
      <c r="BX1251" s="40"/>
      <c r="BY1251" s="40"/>
      <c r="BZ1251" s="40"/>
      <c r="CA1251" s="40"/>
      <c r="CB1251" s="40"/>
      <c r="CC1251" s="40"/>
      <c r="CD1251" s="40"/>
      <c r="CE1251" s="40"/>
      <c r="CF1251" s="40"/>
      <c r="CG1251" s="40"/>
      <c r="CH1251" s="40"/>
      <c r="CI1251" s="40"/>
      <c r="CJ1251" s="40"/>
      <c r="CK1251" s="40"/>
      <c r="CL1251" s="40"/>
      <c r="CM1251" s="40"/>
      <c r="CN1251" s="40"/>
      <c r="CO1251" s="40"/>
      <c r="CP1251" s="40"/>
      <c r="CQ1251" s="40"/>
      <c r="CR1251" s="40"/>
      <c r="CS1251" s="40"/>
      <c r="CT1251" s="40"/>
      <c r="CU1251" s="40"/>
      <c r="CV1251" s="40"/>
      <c r="CW1251" s="40"/>
      <c r="CX1251" s="40"/>
      <c r="CY1251" s="40"/>
      <c r="CZ1251" s="40"/>
      <c r="DA1251" s="40"/>
      <c r="DB1251" s="40"/>
      <c r="DC1251" s="40"/>
      <c r="DD1251" s="40"/>
      <c r="DE1251" s="40"/>
      <c r="DF1251" s="40"/>
      <c r="DG1251" s="40"/>
      <c r="DH1251" s="40"/>
      <c r="DI1251" s="40"/>
      <c r="DJ1251" s="40"/>
      <c r="DK1251" s="40"/>
      <c r="DL1251" s="40"/>
      <c r="DM1251" s="40"/>
      <c r="DN1251" s="40"/>
      <c r="DO1251" s="40"/>
      <c r="DP1251" s="40"/>
      <c r="DQ1251" s="40"/>
      <c r="DR1251" s="40"/>
      <c r="DS1251" s="40"/>
      <c r="DT1251" s="40"/>
      <c r="DU1251" s="40"/>
      <c r="DV1251" s="40"/>
      <c r="DW1251" s="40"/>
      <c r="DX1251" s="40"/>
      <c r="DY1251" s="40"/>
      <c r="DZ1251" s="40"/>
      <c r="EA1251" s="40"/>
      <c r="EB1251" s="40"/>
      <c r="EC1251" s="40"/>
      <c r="ED1251" s="40"/>
      <c r="EE1251" s="40"/>
      <c r="EF1251" s="40"/>
      <c r="EG1251" s="40"/>
      <c r="EH1251" s="40"/>
      <c r="EI1251" s="40"/>
      <c r="EJ1251" s="40"/>
      <c r="EK1251" s="40"/>
      <c r="EL1251" s="40"/>
      <c r="EM1251" s="40"/>
      <c r="EN1251" s="40"/>
      <c r="EO1251" s="40"/>
      <c r="EP1251" s="40"/>
      <c r="EQ1251" s="40"/>
      <c r="ER1251" s="40"/>
      <c r="ES1251" s="40"/>
      <c r="ET1251" s="40"/>
      <c r="EU1251" s="40"/>
      <c r="EV1251" s="40"/>
      <c r="EW1251" s="40"/>
      <c r="EX1251" s="40"/>
      <c r="EY1251" s="40"/>
      <c r="EZ1251" s="40"/>
      <c r="FA1251" s="40"/>
      <c r="FB1251" s="40"/>
      <c r="FC1251" s="40"/>
      <c r="FD1251" s="40"/>
      <c r="FE1251" s="40"/>
      <c r="FF1251" s="40"/>
      <c r="FG1251" s="40"/>
      <c r="FH1251" s="40"/>
      <c r="FI1251" s="40"/>
      <c r="FJ1251" s="40"/>
      <c r="FK1251" s="40"/>
      <c r="FL1251" s="40"/>
      <c r="FM1251" s="40"/>
      <c r="FN1251" s="40"/>
      <c r="FO1251" s="40"/>
      <c r="FP1251" s="40"/>
      <c r="FQ1251" s="40"/>
      <c r="FR1251" s="40"/>
      <c r="FS1251" s="40"/>
      <c r="FT1251" s="40"/>
      <c r="FU1251" s="40"/>
      <c r="FV1251" s="40"/>
      <c r="FW1251" s="40"/>
      <c r="FX1251" s="40"/>
      <c r="FY1251" s="40"/>
      <c r="FZ1251" s="40"/>
      <c r="GA1251" s="40"/>
      <c r="GB1251" s="40"/>
      <c r="GC1251" s="40"/>
      <c r="GD1251" s="40"/>
      <c r="GE1251" s="40"/>
      <c r="GF1251" s="40"/>
      <c r="GG1251" s="40"/>
      <c r="GH1251" s="40"/>
      <c r="GI1251" s="40"/>
      <c r="GJ1251" s="40"/>
      <c r="GK1251" s="40"/>
      <c r="GL1251" s="40"/>
      <c r="GM1251" s="40"/>
      <c r="GN1251" s="40"/>
      <c r="GO1251" s="40"/>
      <c r="GP1251" s="40"/>
      <c r="GQ1251" s="40"/>
    </row>
    <row r="1252" spans="1:199" x14ac:dyDescent="0.2">
      <c r="A1252" s="109"/>
      <c r="B1252" s="4"/>
      <c r="C1252" s="7"/>
      <c r="D1252" s="6"/>
      <c r="E1252" s="7"/>
      <c r="F1252" s="24"/>
      <c r="G1252" s="8"/>
      <c r="H1252" s="7"/>
      <c r="I1252" s="7"/>
      <c r="J1252" s="7"/>
      <c r="K1252" s="7"/>
      <c r="L1252" s="25"/>
      <c r="M1252" s="10"/>
      <c r="N1252" s="7"/>
      <c r="O1252" s="7"/>
      <c r="P1252" s="26"/>
      <c r="Q1252" s="3"/>
      <c r="R1252" s="12"/>
      <c r="S1252" s="12"/>
      <c r="T1252" s="12"/>
      <c r="U1252" s="12"/>
      <c r="V1252" s="12"/>
      <c r="W1252" s="12"/>
      <c r="X1252" s="12"/>
      <c r="Y1252" s="12"/>
      <c r="Z1252" s="12"/>
      <c r="AA1252" s="12"/>
      <c r="AB1252" s="12"/>
      <c r="AC1252" s="12"/>
      <c r="AD1252" s="12"/>
      <c r="AE1252" s="12"/>
      <c r="AF1252" s="113">
        <f t="shared" si="401"/>
        <v>44506</v>
      </c>
      <c r="AG1252" s="18">
        <f t="shared" ca="1" si="402"/>
        <v>162580.32750000001</v>
      </c>
      <c r="AH1252" s="18">
        <f t="shared" si="402"/>
        <v>150000</v>
      </c>
      <c r="AI1252" s="6">
        <f t="shared" ca="1" si="402"/>
        <v>1.9000000000000006E-2</v>
      </c>
      <c r="AJ1252" s="19">
        <f t="shared" ca="1" si="402"/>
        <v>7.4690000000000005E-5</v>
      </c>
      <c r="AK1252" s="6">
        <f t="shared" si="402"/>
        <v>1.03</v>
      </c>
      <c r="AL1252" s="113">
        <f t="shared" si="399"/>
        <v>44506</v>
      </c>
      <c r="AM1252" s="19">
        <f t="shared" ca="1" si="403"/>
        <v>1.08386885</v>
      </c>
      <c r="AN1252" s="18">
        <f t="shared" ca="1" si="403"/>
        <v>12580.327499999999</v>
      </c>
      <c r="AO1252" s="12">
        <f t="shared" si="403"/>
        <v>1</v>
      </c>
      <c r="AP1252" s="20">
        <f t="shared" si="403"/>
        <v>1</v>
      </c>
      <c r="AQ1252" s="18">
        <f t="shared" si="403"/>
        <v>150000</v>
      </c>
      <c r="AR1252" s="13" t="str">
        <f t="shared" si="403"/>
        <v>A+J=</v>
      </c>
      <c r="AS1252" s="113">
        <f t="shared" si="403"/>
        <v>44266</v>
      </c>
      <c r="AT1252" s="21"/>
      <c r="AU1252" s="21"/>
      <c r="AV1252" s="45"/>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c r="GI1252" s="21"/>
      <c r="GJ1252" s="21"/>
      <c r="GK1252" s="21"/>
      <c r="GL1252" s="21"/>
      <c r="GM1252" s="21"/>
      <c r="GN1252" s="21"/>
    </row>
    <row r="1253" spans="1:199" x14ac:dyDescent="0.2">
      <c r="A1253" s="109"/>
      <c r="B1253" s="4"/>
      <c r="C1253" s="7"/>
      <c r="D1253" s="6"/>
      <c r="E1253" s="7"/>
      <c r="F1253" s="24"/>
      <c r="G1253" s="8"/>
      <c r="H1253" s="7"/>
      <c r="I1253" s="7"/>
      <c r="J1253" s="7"/>
      <c r="K1253" s="7"/>
      <c r="L1253" s="25"/>
      <c r="M1253" s="10"/>
      <c r="N1253" s="7"/>
      <c r="O1253" s="7"/>
      <c r="P1253" s="26"/>
      <c r="Q1253" s="3"/>
      <c r="R1253" s="12"/>
      <c r="S1253" s="12"/>
      <c r="T1253" s="12"/>
      <c r="U1253" s="12"/>
      <c r="V1253" s="12"/>
      <c r="W1253" s="12"/>
      <c r="X1253" s="12"/>
      <c r="Y1253" s="12"/>
      <c r="Z1253" s="12"/>
      <c r="AA1253" s="12"/>
      <c r="AB1253" s="12"/>
      <c r="AC1253" s="12"/>
      <c r="AD1253" s="12"/>
      <c r="AE1253" s="12"/>
      <c r="AF1253" s="113">
        <f t="shared" si="401"/>
        <v>44507</v>
      </c>
      <c r="AG1253" s="18">
        <f t="shared" ca="1" si="402"/>
        <v>162580.32750000001</v>
      </c>
      <c r="AH1253" s="18">
        <f t="shared" si="402"/>
        <v>150000</v>
      </c>
      <c r="AI1253" s="6">
        <f t="shared" ca="1" si="402"/>
        <v>1.9000000000000006E-2</v>
      </c>
      <c r="AJ1253" s="19">
        <f t="shared" ca="1" si="402"/>
        <v>7.4690000000000005E-5</v>
      </c>
      <c r="AK1253" s="6">
        <f t="shared" si="402"/>
        <v>1.03</v>
      </c>
      <c r="AL1253" s="113">
        <f t="shared" si="399"/>
        <v>44507</v>
      </c>
      <c r="AM1253" s="19">
        <f t="shared" ca="1" si="403"/>
        <v>1.08386885</v>
      </c>
      <c r="AN1253" s="18">
        <f t="shared" ca="1" si="403"/>
        <v>12580.327499999999</v>
      </c>
      <c r="AO1253" s="12">
        <f t="shared" si="403"/>
        <v>1</v>
      </c>
      <c r="AP1253" s="20">
        <f t="shared" si="403"/>
        <v>1</v>
      </c>
      <c r="AQ1253" s="18">
        <f t="shared" si="403"/>
        <v>150000</v>
      </c>
      <c r="AR1253" s="13" t="str">
        <f t="shared" si="403"/>
        <v>A+J=</v>
      </c>
      <c r="AS1253" s="113">
        <f t="shared" si="403"/>
        <v>44266</v>
      </c>
      <c r="AT1253" s="21"/>
      <c r="AU1253" s="21"/>
      <c r="AV1253" s="45"/>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c r="GI1253" s="21"/>
      <c r="GJ1253" s="21"/>
      <c r="GK1253" s="21"/>
      <c r="GL1253" s="21"/>
      <c r="GM1253" s="21"/>
      <c r="GN1253" s="21"/>
    </row>
    <row r="1254" spans="1:199" x14ac:dyDescent="0.2">
      <c r="A1254" s="109"/>
      <c r="B1254" s="4"/>
      <c r="C1254" s="7"/>
      <c r="D1254" s="6"/>
      <c r="E1254" s="7"/>
      <c r="F1254" s="24"/>
      <c r="G1254" s="8"/>
      <c r="H1254" s="7"/>
      <c r="I1254" s="7"/>
      <c r="J1254" s="7"/>
      <c r="K1254" s="7"/>
      <c r="L1254" s="25"/>
      <c r="M1254" s="10"/>
      <c r="N1254" s="7"/>
      <c r="O1254" s="7"/>
      <c r="P1254" s="26"/>
      <c r="Q1254" s="3"/>
      <c r="R1254" s="12"/>
      <c r="S1254" s="12"/>
      <c r="T1254" s="12"/>
      <c r="U1254" s="12"/>
      <c r="V1254" s="12"/>
      <c r="W1254" s="12"/>
      <c r="X1254" s="12"/>
      <c r="Y1254" s="12"/>
      <c r="Z1254" s="12"/>
      <c r="AA1254" s="12"/>
      <c r="AB1254" s="12"/>
      <c r="AC1254" s="12"/>
      <c r="AD1254" s="12"/>
      <c r="AE1254" s="12"/>
      <c r="AF1254" s="113">
        <f t="shared" si="401"/>
        <v>44508</v>
      </c>
      <c r="AG1254" s="18">
        <f t="shared" ca="1" si="402"/>
        <v>162580.32750000001</v>
      </c>
      <c r="AH1254" s="18">
        <f t="shared" si="402"/>
        <v>150000</v>
      </c>
      <c r="AI1254" s="6">
        <f t="shared" ca="1" si="402"/>
        <v>1.9000000000000006E-2</v>
      </c>
      <c r="AJ1254" s="19">
        <f t="shared" ca="1" si="402"/>
        <v>7.4690000000000005E-5</v>
      </c>
      <c r="AK1254" s="6">
        <f t="shared" si="402"/>
        <v>1.03</v>
      </c>
      <c r="AL1254" s="113">
        <f t="shared" si="399"/>
        <v>44508</v>
      </c>
      <c r="AM1254" s="19">
        <f t="shared" ca="1" si="403"/>
        <v>1.08386885</v>
      </c>
      <c r="AN1254" s="18">
        <f t="shared" ca="1" si="403"/>
        <v>12580.327499999999</v>
      </c>
      <c r="AO1254" s="12">
        <f t="shared" si="403"/>
        <v>1</v>
      </c>
      <c r="AP1254" s="20">
        <f t="shared" si="403"/>
        <v>1</v>
      </c>
      <c r="AQ1254" s="18">
        <f t="shared" si="403"/>
        <v>150000</v>
      </c>
      <c r="AR1254" s="13" t="str">
        <f t="shared" si="403"/>
        <v>A+J=</v>
      </c>
      <c r="AS1254" s="113">
        <f t="shared" si="403"/>
        <v>44266</v>
      </c>
      <c r="AT1254" s="21"/>
      <c r="AU1254" s="21"/>
      <c r="AV1254" s="45"/>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c r="GI1254" s="21"/>
      <c r="GJ1254" s="21"/>
      <c r="GK1254" s="21"/>
      <c r="GL1254" s="21"/>
      <c r="GM1254" s="21"/>
      <c r="GN1254" s="21"/>
    </row>
    <row r="1255" spans="1:199" x14ac:dyDescent="0.2">
      <c r="A1255" s="109"/>
      <c r="B1255" s="4"/>
      <c r="C1255" s="7"/>
      <c r="D1255" s="6"/>
      <c r="E1255" s="7"/>
      <c r="F1255" s="24"/>
      <c r="G1255" s="8"/>
      <c r="H1255" s="7"/>
      <c r="I1255" s="7"/>
      <c r="J1255" s="7"/>
      <c r="K1255" s="7"/>
      <c r="L1255" s="25"/>
      <c r="M1255" s="10"/>
      <c r="N1255" s="7"/>
      <c r="O1255" s="7"/>
      <c r="P1255" s="26"/>
      <c r="Q1255" s="3"/>
      <c r="R1255" s="12"/>
      <c r="S1255" s="12"/>
      <c r="T1255" s="12"/>
      <c r="U1255" s="12"/>
      <c r="V1255" s="12"/>
      <c r="W1255" s="12"/>
      <c r="X1255" s="12"/>
      <c r="Y1255" s="12"/>
      <c r="Z1255" s="12"/>
      <c r="AA1255" s="12"/>
      <c r="AB1255" s="12"/>
      <c r="AC1255" s="12"/>
      <c r="AD1255" s="12"/>
      <c r="AE1255" s="12"/>
      <c r="AF1255" s="113">
        <f t="shared" si="401"/>
        <v>44509</v>
      </c>
      <c r="AG1255" s="18">
        <f t="shared" ca="1" si="402"/>
        <v>162580.32750000001</v>
      </c>
      <c r="AH1255" s="18">
        <f t="shared" si="402"/>
        <v>150000</v>
      </c>
      <c r="AI1255" s="6">
        <f t="shared" ca="1" si="402"/>
        <v>1.9000000000000006E-2</v>
      </c>
      <c r="AJ1255" s="19">
        <f t="shared" ca="1" si="402"/>
        <v>7.4690000000000005E-5</v>
      </c>
      <c r="AK1255" s="6">
        <f t="shared" si="402"/>
        <v>1.03</v>
      </c>
      <c r="AL1255" s="113">
        <f t="shared" si="399"/>
        <v>44509</v>
      </c>
      <c r="AM1255" s="19">
        <f t="shared" ca="1" si="403"/>
        <v>1.08386885</v>
      </c>
      <c r="AN1255" s="18">
        <f t="shared" ca="1" si="403"/>
        <v>12580.327499999999</v>
      </c>
      <c r="AO1255" s="12">
        <f t="shared" si="403"/>
        <v>1</v>
      </c>
      <c r="AP1255" s="20">
        <f t="shared" si="403"/>
        <v>1</v>
      </c>
      <c r="AQ1255" s="18">
        <f t="shared" si="403"/>
        <v>150000</v>
      </c>
      <c r="AR1255" s="13" t="str">
        <f t="shared" si="403"/>
        <v>A+J=</v>
      </c>
      <c r="AS1255" s="113">
        <f t="shared" si="403"/>
        <v>44266</v>
      </c>
      <c r="AT1255" s="21"/>
      <c r="AU1255" s="21"/>
      <c r="AV1255" s="45"/>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c r="GI1255" s="21"/>
      <c r="GJ1255" s="21"/>
      <c r="GK1255" s="21"/>
      <c r="GL1255" s="21"/>
      <c r="GM1255" s="21"/>
      <c r="GN1255" s="21"/>
    </row>
    <row r="1256" spans="1:199" x14ac:dyDescent="0.2">
      <c r="A1256" s="109"/>
      <c r="B1256" s="4"/>
      <c r="C1256" s="7"/>
      <c r="D1256" s="6"/>
      <c r="E1256" s="7"/>
      <c r="F1256" s="24"/>
      <c r="G1256" s="8"/>
      <c r="H1256" s="7"/>
      <c r="I1256" s="7"/>
      <c r="J1256" s="7"/>
      <c r="K1256" s="7"/>
      <c r="L1256" s="25"/>
      <c r="M1256" s="10"/>
      <c r="N1256" s="7"/>
      <c r="O1256" s="7"/>
      <c r="P1256" s="26"/>
      <c r="Q1256" s="3"/>
      <c r="R1256" s="12"/>
      <c r="S1256" s="12"/>
      <c r="T1256" s="12"/>
      <c r="U1256" s="12"/>
      <c r="V1256" s="12"/>
      <c r="W1256" s="12"/>
      <c r="X1256" s="12"/>
      <c r="Y1256" s="12"/>
      <c r="Z1256" s="12"/>
      <c r="AA1256" s="12"/>
      <c r="AB1256" s="12"/>
      <c r="AC1256" s="12"/>
      <c r="AD1256" s="12"/>
      <c r="AE1256" s="12"/>
      <c r="AF1256" s="113">
        <f t="shared" si="401"/>
        <v>44510</v>
      </c>
      <c r="AG1256" s="18">
        <f t="shared" ca="1" si="402"/>
        <v>162580.32750000001</v>
      </c>
      <c r="AH1256" s="18">
        <f t="shared" si="402"/>
        <v>150000</v>
      </c>
      <c r="AI1256" s="6">
        <f t="shared" ca="1" si="402"/>
        <v>1.9000000000000006E-2</v>
      </c>
      <c r="AJ1256" s="19">
        <f t="shared" ca="1" si="402"/>
        <v>7.4690000000000005E-5</v>
      </c>
      <c r="AK1256" s="6">
        <f t="shared" si="402"/>
        <v>1.03</v>
      </c>
      <c r="AL1256" s="113">
        <f t="shared" si="399"/>
        <v>44510</v>
      </c>
      <c r="AM1256" s="19">
        <f t="shared" ca="1" si="403"/>
        <v>1.08386885</v>
      </c>
      <c r="AN1256" s="18">
        <f t="shared" ca="1" si="403"/>
        <v>12580.327499999999</v>
      </c>
      <c r="AO1256" s="12">
        <f t="shared" si="403"/>
        <v>1</v>
      </c>
      <c r="AP1256" s="20">
        <f t="shared" si="403"/>
        <v>1</v>
      </c>
      <c r="AQ1256" s="18">
        <f t="shared" si="403"/>
        <v>150000</v>
      </c>
      <c r="AR1256" s="13" t="str">
        <f t="shared" si="403"/>
        <v>A+J=</v>
      </c>
      <c r="AS1256" s="113">
        <f t="shared" si="403"/>
        <v>44266</v>
      </c>
      <c r="AT1256" s="21"/>
      <c r="AU1256" s="21"/>
      <c r="AV1256" s="45"/>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c r="GI1256" s="21"/>
      <c r="GJ1256" s="21"/>
      <c r="GK1256" s="21"/>
      <c r="GL1256" s="21"/>
      <c r="GM1256" s="21"/>
      <c r="GN1256" s="21"/>
    </row>
    <row r="1257" spans="1:199" x14ac:dyDescent="0.2">
      <c r="A1257" s="109"/>
      <c r="B1257" s="4"/>
      <c r="C1257" s="7"/>
      <c r="D1257" s="6"/>
      <c r="E1257" s="7"/>
      <c r="F1257" s="24"/>
      <c r="G1257" s="8"/>
      <c r="H1257" s="7"/>
      <c r="I1257" s="7"/>
      <c r="J1257" s="7"/>
      <c r="K1257" s="7"/>
      <c r="L1257" s="25"/>
      <c r="M1257" s="10"/>
      <c r="N1257" s="7"/>
      <c r="O1257" s="7"/>
      <c r="P1257" s="26"/>
      <c r="Q1257" s="3"/>
      <c r="R1257" s="12"/>
      <c r="S1257" s="39"/>
      <c r="T1257" s="39"/>
      <c r="U1257" s="39"/>
      <c r="V1257" s="39"/>
      <c r="W1257" s="39"/>
      <c r="X1257" s="39"/>
      <c r="Y1257" s="39"/>
      <c r="Z1257" s="39"/>
      <c r="AA1257" s="39"/>
      <c r="AB1257" s="39"/>
      <c r="AC1257" s="39"/>
      <c r="AD1257" s="39"/>
      <c r="AE1257" s="39"/>
      <c r="AF1257" s="113">
        <f t="shared" si="401"/>
        <v>44511</v>
      </c>
      <c r="AG1257" s="18">
        <f t="shared" ca="1" si="402"/>
        <v>162580.32750000001</v>
      </c>
      <c r="AH1257" s="18">
        <f t="shared" si="402"/>
        <v>150000</v>
      </c>
      <c r="AI1257" s="6">
        <f t="shared" ca="1" si="402"/>
        <v>1.9000000000000006E-2</v>
      </c>
      <c r="AJ1257" s="19">
        <f t="shared" ca="1" si="402"/>
        <v>7.4690000000000005E-5</v>
      </c>
      <c r="AK1257" s="6">
        <f t="shared" si="402"/>
        <v>1.03</v>
      </c>
      <c r="AL1257" s="113">
        <f t="shared" si="399"/>
        <v>44511</v>
      </c>
      <c r="AM1257" s="19">
        <f t="shared" ca="1" si="403"/>
        <v>1.08386885</v>
      </c>
      <c r="AN1257" s="18">
        <f t="shared" ca="1" si="403"/>
        <v>12580.327499999999</v>
      </c>
      <c r="AO1257" s="12">
        <f t="shared" si="403"/>
        <v>1</v>
      </c>
      <c r="AP1257" s="20">
        <f t="shared" si="403"/>
        <v>1</v>
      </c>
      <c r="AQ1257" s="18">
        <f t="shared" si="403"/>
        <v>150000</v>
      </c>
      <c r="AR1257" s="13" t="str">
        <f t="shared" si="403"/>
        <v>A+J=</v>
      </c>
      <c r="AS1257" s="113">
        <f t="shared" si="403"/>
        <v>44266</v>
      </c>
      <c r="AT1257" s="40"/>
      <c r="AU1257" s="40"/>
      <c r="AV1257" s="46"/>
      <c r="AW1257" s="40"/>
      <c r="AX1257" s="40"/>
      <c r="AY1257" s="40"/>
      <c r="AZ1257" s="40"/>
      <c r="BA1257" s="40"/>
      <c r="BB1257" s="40"/>
      <c r="BC1257" s="40"/>
      <c r="BD1257" s="40"/>
      <c r="BE1257" s="40"/>
      <c r="BF1257" s="40"/>
      <c r="BG1257" s="40"/>
      <c r="BH1257" s="40"/>
      <c r="BI1257" s="40"/>
      <c r="BJ1257" s="40"/>
      <c r="BK1257" s="40"/>
      <c r="BL1257" s="40"/>
      <c r="BM1257" s="40"/>
      <c r="BN1257" s="40"/>
      <c r="BO1257" s="40"/>
      <c r="BP1257" s="40"/>
      <c r="BQ1257" s="40"/>
      <c r="BR1257" s="40"/>
      <c r="BS1257" s="40"/>
      <c r="BT1257" s="40"/>
      <c r="BU1257" s="40"/>
      <c r="BV1257" s="40"/>
      <c r="BW1257" s="40"/>
      <c r="BX1257" s="40"/>
      <c r="BY1257" s="40"/>
      <c r="BZ1257" s="40"/>
      <c r="CA1257" s="40"/>
      <c r="CB1257" s="40"/>
      <c r="CC1257" s="40"/>
      <c r="CD1257" s="40"/>
      <c r="CE1257" s="40"/>
      <c r="CF1257" s="40"/>
      <c r="CG1257" s="40"/>
      <c r="CH1257" s="40"/>
      <c r="CI1257" s="40"/>
      <c r="CJ1257" s="40"/>
      <c r="CK1257" s="40"/>
      <c r="CL1257" s="40"/>
      <c r="CM1257" s="40"/>
      <c r="CN1257" s="40"/>
      <c r="CO1257" s="40"/>
      <c r="CP1257" s="40"/>
      <c r="CQ1257" s="40"/>
      <c r="CR1257" s="40"/>
      <c r="CS1257" s="40"/>
      <c r="CT1257" s="40"/>
      <c r="CU1257" s="40"/>
      <c r="CV1257" s="40"/>
      <c r="CW1257" s="40"/>
      <c r="CX1257" s="40"/>
      <c r="CY1257" s="40"/>
      <c r="CZ1257" s="40"/>
      <c r="DA1257" s="40"/>
      <c r="DB1257" s="40"/>
      <c r="DC1257" s="40"/>
      <c r="DD1257" s="40"/>
      <c r="DE1257" s="40"/>
      <c r="DF1257" s="40"/>
      <c r="DG1257" s="40"/>
      <c r="DH1257" s="40"/>
      <c r="DI1257" s="40"/>
      <c r="DJ1257" s="40"/>
      <c r="DK1257" s="40"/>
      <c r="DL1257" s="40"/>
      <c r="DM1257" s="40"/>
      <c r="DN1257" s="40"/>
      <c r="DO1257" s="40"/>
      <c r="DP1257" s="40"/>
      <c r="DQ1257" s="40"/>
      <c r="DR1257" s="40"/>
      <c r="DS1257" s="40"/>
      <c r="DT1257" s="40"/>
      <c r="DU1257" s="40"/>
      <c r="DV1257" s="40"/>
      <c r="DW1257" s="40"/>
      <c r="DX1257" s="40"/>
      <c r="DY1257" s="40"/>
      <c r="DZ1257" s="40"/>
      <c r="EA1257" s="40"/>
      <c r="EB1257" s="40"/>
      <c r="EC1257" s="40"/>
      <c r="ED1257" s="40"/>
      <c r="EE1257" s="40"/>
      <c r="EF1257" s="40"/>
      <c r="EG1257" s="40"/>
      <c r="EH1257" s="40"/>
      <c r="EI1257" s="40"/>
      <c r="EJ1257" s="40"/>
      <c r="EK1257" s="40"/>
      <c r="EL1257" s="40"/>
      <c r="EM1257" s="40"/>
      <c r="EN1257" s="40"/>
      <c r="EO1257" s="40"/>
      <c r="EP1257" s="40"/>
      <c r="EQ1257" s="40"/>
      <c r="ER1257" s="40"/>
      <c r="ES1257" s="40"/>
      <c r="ET1257" s="40"/>
      <c r="EU1257" s="40"/>
      <c r="EV1257" s="40"/>
      <c r="EW1257" s="40"/>
      <c r="EX1257" s="40"/>
      <c r="EY1257" s="40"/>
      <c r="EZ1257" s="40"/>
      <c r="FA1257" s="40"/>
      <c r="FB1257" s="40"/>
      <c r="FC1257" s="40"/>
      <c r="FD1257" s="40"/>
      <c r="FE1257" s="40"/>
      <c r="FF1257" s="40"/>
      <c r="FG1257" s="40"/>
      <c r="FH1257" s="40"/>
      <c r="FI1257" s="40"/>
      <c r="FJ1257" s="40"/>
      <c r="FK1257" s="40"/>
      <c r="FL1257" s="40"/>
      <c r="FM1257" s="40"/>
      <c r="FN1257" s="40"/>
      <c r="FO1257" s="40"/>
      <c r="FP1257" s="40"/>
      <c r="FQ1257" s="40"/>
      <c r="FR1257" s="40"/>
      <c r="FS1257" s="40"/>
      <c r="FT1257" s="40"/>
      <c r="FU1257" s="40"/>
      <c r="FV1257" s="40"/>
      <c r="FW1257" s="40"/>
      <c r="FX1257" s="40"/>
      <c r="FY1257" s="40"/>
      <c r="FZ1257" s="40"/>
      <c r="GA1257" s="40"/>
      <c r="GB1257" s="40"/>
      <c r="GC1257" s="40"/>
      <c r="GD1257" s="40"/>
      <c r="GE1257" s="40"/>
      <c r="GF1257" s="40"/>
      <c r="GG1257" s="40"/>
      <c r="GH1257" s="40"/>
      <c r="GI1257" s="40"/>
      <c r="GJ1257" s="40"/>
      <c r="GK1257" s="40"/>
      <c r="GL1257" s="40"/>
      <c r="GM1257" s="40"/>
      <c r="GN1257" s="40"/>
      <c r="GO1257" s="40"/>
      <c r="GP1257" s="40"/>
      <c r="GQ1257" s="40"/>
    </row>
    <row r="1258" spans="1:199" x14ac:dyDescent="0.2">
      <c r="A1258" s="109"/>
      <c r="B1258" s="4"/>
      <c r="C1258" s="7"/>
      <c r="D1258" s="6"/>
      <c r="E1258" s="7"/>
      <c r="F1258" s="24"/>
      <c r="G1258" s="8"/>
      <c r="H1258" s="7"/>
      <c r="I1258" s="7"/>
      <c r="J1258" s="7"/>
      <c r="K1258" s="7"/>
      <c r="L1258" s="25"/>
      <c r="M1258" s="10"/>
      <c r="N1258" s="7"/>
      <c r="O1258" s="7"/>
      <c r="P1258" s="26"/>
      <c r="Q1258" s="3"/>
      <c r="R1258" s="12"/>
      <c r="S1258" s="12"/>
      <c r="T1258" s="12"/>
      <c r="U1258" s="12"/>
      <c r="V1258" s="12"/>
      <c r="W1258" s="12"/>
      <c r="X1258" s="12"/>
      <c r="Y1258" s="12"/>
      <c r="Z1258" s="12"/>
      <c r="AA1258" s="12"/>
      <c r="AB1258" s="12"/>
      <c r="AC1258" s="12"/>
      <c r="AD1258" s="12"/>
      <c r="AE1258" s="12"/>
      <c r="AF1258" s="113">
        <f t="shared" si="401"/>
        <v>44512</v>
      </c>
      <c r="AG1258" s="18">
        <f t="shared" ca="1" si="402"/>
        <v>162580.32750000001</v>
      </c>
      <c r="AH1258" s="18">
        <f t="shared" si="402"/>
        <v>150000</v>
      </c>
      <c r="AI1258" s="6">
        <f t="shared" ca="1" si="402"/>
        <v>1.9000000000000006E-2</v>
      </c>
      <c r="AJ1258" s="19">
        <f t="shared" ca="1" si="402"/>
        <v>7.4690000000000005E-5</v>
      </c>
      <c r="AK1258" s="6">
        <f t="shared" si="402"/>
        <v>1.03</v>
      </c>
      <c r="AL1258" s="113">
        <f t="shared" si="399"/>
        <v>44512</v>
      </c>
      <c r="AM1258" s="19">
        <f t="shared" ca="1" si="403"/>
        <v>1.08386885</v>
      </c>
      <c r="AN1258" s="18">
        <f t="shared" ca="1" si="403"/>
        <v>12580.327499999999</v>
      </c>
      <c r="AO1258" s="12">
        <f t="shared" si="403"/>
        <v>1</v>
      </c>
      <c r="AP1258" s="20">
        <f t="shared" si="403"/>
        <v>1</v>
      </c>
      <c r="AQ1258" s="18">
        <f t="shared" si="403"/>
        <v>150000</v>
      </c>
      <c r="AR1258" s="13" t="str">
        <f t="shared" si="403"/>
        <v>A+J=</v>
      </c>
      <c r="AS1258" s="113">
        <f t="shared" si="403"/>
        <v>44266</v>
      </c>
      <c r="AT1258" s="21"/>
      <c r="AU1258" s="21"/>
      <c r="AV1258" s="45"/>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c r="GI1258" s="21"/>
      <c r="GJ1258" s="21"/>
      <c r="GK1258" s="21"/>
      <c r="GL1258" s="21"/>
      <c r="GM1258" s="21"/>
      <c r="GN1258" s="21"/>
    </row>
    <row r="1259" spans="1:199" x14ac:dyDescent="0.2">
      <c r="A1259" s="109"/>
      <c r="B1259" s="4"/>
      <c r="C1259" s="7"/>
      <c r="D1259" s="6"/>
      <c r="E1259" s="7"/>
      <c r="F1259" s="24"/>
      <c r="G1259" s="8"/>
      <c r="H1259" s="7"/>
      <c r="I1259" s="7"/>
      <c r="J1259" s="7"/>
      <c r="K1259" s="7"/>
      <c r="L1259" s="25"/>
      <c r="M1259" s="10"/>
      <c r="N1259" s="7"/>
      <c r="O1259" s="7"/>
      <c r="P1259" s="26"/>
      <c r="Q1259" s="3"/>
      <c r="R1259" s="12"/>
      <c r="S1259" s="12"/>
      <c r="T1259" s="12"/>
      <c r="U1259" s="12"/>
      <c r="V1259" s="12"/>
      <c r="W1259" s="12"/>
      <c r="X1259" s="12"/>
      <c r="Y1259" s="12"/>
      <c r="Z1259" s="12"/>
      <c r="AA1259" s="12"/>
      <c r="AB1259" s="12"/>
      <c r="AC1259" s="12"/>
      <c r="AD1259" s="12"/>
      <c r="AE1259" s="12"/>
      <c r="AF1259" s="113">
        <f t="shared" si="401"/>
        <v>44513</v>
      </c>
      <c r="AG1259" s="18">
        <f t="shared" ca="1" si="402"/>
        <v>162580.32750000001</v>
      </c>
      <c r="AH1259" s="18">
        <f t="shared" si="402"/>
        <v>150000</v>
      </c>
      <c r="AI1259" s="6">
        <f t="shared" ca="1" si="402"/>
        <v>1.9000000000000006E-2</v>
      </c>
      <c r="AJ1259" s="19">
        <f t="shared" ca="1" si="402"/>
        <v>7.4690000000000005E-5</v>
      </c>
      <c r="AK1259" s="6">
        <f t="shared" si="402"/>
        <v>1.03</v>
      </c>
      <c r="AL1259" s="113">
        <f t="shared" si="399"/>
        <v>44513</v>
      </c>
      <c r="AM1259" s="19">
        <f t="shared" ca="1" si="403"/>
        <v>1.08386885</v>
      </c>
      <c r="AN1259" s="18">
        <f t="shared" ca="1" si="403"/>
        <v>12580.327499999999</v>
      </c>
      <c r="AO1259" s="12">
        <f t="shared" si="403"/>
        <v>1</v>
      </c>
      <c r="AP1259" s="20">
        <f t="shared" si="403"/>
        <v>1</v>
      </c>
      <c r="AQ1259" s="18">
        <f t="shared" si="403"/>
        <v>150000</v>
      </c>
      <c r="AR1259" s="13" t="str">
        <f t="shared" si="403"/>
        <v>A+J=</v>
      </c>
      <c r="AS1259" s="113">
        <f t="shared" si="403"/>
        <v>44266</v>
      </c>
      <c r="AT1259" s="21"/>
      <c r="AU1259" s="21"/>
      <c r="AV1259" s="45"/>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c r="GI1259" s="21"/>
      <c r="GJ1259" s="21"/>
      <c r="GK1259" s="21"/>
      <c r="GL1259" s="21"/>
      <c r="GM1259" s="21"/>
      <c r="GN1259" s="21"/>
    </row>
    <row r="1260" spans="1:199" x14ac:dyDescent="0.2">
      <c r="A1260" s="109"/>
      <c r="B1260" s="4"/>
      <c r="C1260" s="7"/>
      <c r="D1260" s="6"/>
      <c r="E1260" s="7"/>
      <c r="F1260" s="24"/>
      <c r="G1260" s="8"/>
      <c r="H1260" s="7"/>
      <c r="I1260" s="7"/>
      <c r="J1260" s="7"/>
      <c r="K1260" s="7"/>
      <c r="L1260" s="25"/>
      <c r="M1260" s="10"/>
      <c r="N1260" s="7"/>
      <c r="O1260" s="7"/>
      <c r="P1260" s="26"/>
      <c r="Q1260" s="3"/>
      <c r="R1260" s="12"/>
      <c r="S1260" s="12"/>
      <c r="T1260" s="12"/>
      <c r="U1260" s="12"/>
      <c r="V1260" s="12"/>
      <c r="W1260" s="12"/>
      <c r="X1260" s="12"/>
      <c r="Y1260" s="12"/>
      <c r="Z1260" s="12"/>
      <c r="AA1260" s="12"/>
      <c r="AB1260" s="12"/>
      <c r="AC1260" s="12"/>
      <c r="AD1260" s="12"/>
      <c r="AE1260" s="12"/>
      <c r="AF1260" s="113">
        <f t="shared" si="401"/>
        <v>44514</v>
      </c>
      <c r="AG1260" s="18">
        <f t="shared" ca="1" si="402"/>
        <v>162580.32750000001</v>
      </c>
      <c r="AH1260" s="18">
        <f t="shared" si="402"/>
        <v>150000</v>
      </c>
      <c r="AI1260" s="6">
        <f t="shared" ca="1" si="402"/>
        <v>1.9000000000000006E-2</v>
      </c>
      <c r="AJ1260" s="19">
        <f t="shared" ca="1" si="402"/>
        <v>7.4690000000000005E-5</v>
      </c>
      <c r="AK1260" s="6">
        <f t="shared" si="402"/>
        <v>1.03</v>
      </c>
      <c r="AL1260" s="113">
        <f t="shared" si="399"/>
        <v>44514</v>
      </c>
      <c r="AM1260" s="19">
        <f t="shared" ca="1" si="403"/>
        <v>1.08386885</v>
      </c>
      <c r="AN1260" s="18">
        <f t="shared" ca="1" si="403"/>
        <v>12580.327499999999</v>
      </c>
      <c r="AO1260" s="12">
        <f t="shared" si="403"/>
        <v>1</v>
      </c>
      <c r="AP1260" s="20">
        <f t="shared" si="403"/>
        <v>1</v>
      </c>
      <c r="AQ1260" s="18">
        <f t="shared" si="403"/>
        <v>150000</v>
      </c>
      <c r="AR1260" s="13" t="str">
        <f t="shared" si="403"/>
        <v>A+J=</v>
      </c>
      <c r="AS1260" s="113">
        <f t="shared" si="403"/>
        <v>44266</v>
      </c>
      <c r="AT1260" s="21"/>
      <c r="AU1260" s="21"/>
      <c r="AV1260" s="45"/>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c r="GI1260" s="21"/>
      <c r="GJ1260" s="21"/>
      <c r="GK1260" s="21"/>
      <c r="GL1260" s="21"/>
      <c r="GM1260" s="21"/>
      <c r="GN1260" s="21"/>
    </row>
    <row r="1261" spans="1:199" x14ac:dyDescent="0.2">
      <c r="A1261" s="109"/>
      <c r="B1261" s="4"/>
      <c r="C1261" s="7"/>
      <c r="D1261" s="6"/>
      <c r="E1261" s="7"/>
      <c r="F1261" s="24"/>
      <c r="G1261" s="8"/>
      <c r="H1261" s="7"/>
      <c r="I1261" s="7"/>
      <c r="J1261" s="7"/>
      <c r="K1261" s="7"/>
      <c r="L1261" s="25"/>
      <c r="M1261" s="10"/>
      <c r="N1261" s="7"/>
      <c r="O1261" s="7"/>
      <c r="P1261" s="26"/>
      <c r="Q1261" s="3"/>
      <c r="R1261" s="12"/>
      <c r="S1261" s="12"/>
      <c r="T1261" s="12"/>
      <c r="U1261" s="12"/>
      <c r="V1261" s="12"/>
      <c r="W1261" s="12"/>
      <c r="X1261" s="12"/>
      <c r="Y1261" s="12"/>
      <c r="Z1261" s="12"/>
      <c r="AA1261" s="12"/>
      <c r="AB1261" s="12"/>
      <c r="AC1261" s="12"/>
      <c r="AD1261" s="12"/>
      <c r="AE1261" s="12"/>
      <c r="AF1261" s="113"/>
      <c r="AG1261" s="18"/>
      <c r="AH1261" s="18"/>
      <c r="AI1261" s="6"/>
      <c r="AJ1261" s="19"/>
      <c r="AK1261" s="6"/>
      <c r="AL1261" s="113"/>
      <c r="AM1261" s="19"/>
      <c r="AN1261" s="18"/>
      <c r="AO1261" s="12"/>
      <c r="AP1261" s="20"/>
      <c r="AQ1261" s="18"/>
      <c r="AR1261" s="13"/>
      <c r="AS1261" s="113"/>
      <c r="AT1261" s="21"/>
      <c r="AU1261" s="21"/>
      <c r="AV1261" s="45"/>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c r="GI1261" s="21"/>
      <c r="GJ1261" s="21"/>
      <c r="GK1261" s="21"/>
      <c r="GL1261" s="21"/>
      <c r="GM1261" s="21"/>
      <c r="GN1261" s="21"/>
    </row>
    <row r="1262" spans="1:199" x14ac:dyDescent="0.2">
      <c r="A1262" s="109"/>
      <c r="B1262" s="4"/>
      <c r="C1262" s="7"/>
      <c r="D1262" s="6"/>
      <c r="E1262" s="7"/>
      <c r="F1262" s="24"/>
      <c r="G1262" s="8"/>
      <c r="H1262" s="7"/>
      <c r="I1262" s="7"/>
      <c r="J1262" s="7"/>
      <c r="K1262" s="7"/>
      <c r="L1262" s="25"/>
      <c r="M1262" s="10"/>
      <c r="N1262" s="7"/>
      <c r="O1262" s="7"/>
      <c r="P1262" s="26"/>
      <c r="Q1262" s="3"/>
      <c r="R1262" s="12"/>
      <c r="S1262" s="12"/>
      <c r="T1262" s="12"/>
      <c r="U1262" s="12"/>
      <c r="V1262" s="12"/>
      <c r="W1262" s="12"/>
      <c r="X1262" s="12"/>
      <c r="Y1262" s="12"/>
      <c r="Z1262" s="12"/>
      <c r="AA1262" s="12"/>
      <c r="AB1262" s="12"/>
      <c r="AC1262" s="12"/>
      <c r="AD1262" s="12"/>
      <c r="AE1262" s="12"/>
      <c r="AF1262" s="113" t="str">
        <f t="shared" ref="AF1262:AS1262" si="404">$B$6</f>
        <v>LF001900255</v>
      </c>
      <c r="AG1262" s="12" t="str">
        <f t="shared" si="404"/>
        <v>LF001900255</v>
      </c>
      <c r="AH1262" s="12" t="str">
        <f t="shared" si="404"/>
        <v>LF001900255</v>
      </c>
      <c r="AI1262" s="12" t="str">
        <f t="shared" si="404"/>
        <v>LF001900255</v>
      </c>
      <c r="AJ1262" s="12" t="str">
        <f t="shared" si="404"/>
        <v>LF001900255</v>
      </c>
      <c r="AK1262" s="6" t="str">
        <f t="shared" si="404"/>
        <v>LF001900255</v>
      </c>
      <c r="AL1262" s="113" t="str">
        <f t="shared" si="404"/>
        <v>LF001900255</v>
      </c>
      <c r="AM1262" s="12" t="str">
        <f t="shared" si="404"/>
        <v>LF001900255</v>
      </c>
      <c r="AN1262" s="12" t="str">
        <f t="shared" si="404"/>
        <v>LF001900255</v>
      </c>
      <c r="AO1262" s="12" t="str">
        <f t="shared" si="404"/>
        <v>LF001900255</v>
      </c>
      <c r="AP1262" s="20" t="str">
        <f t="shared" si="404"/>
        <v>LF001900255</v>
      </c>
      <c r="AQ1262" s="12" t="str">
        <f t="shared" si="404"/>
        <v>LF001900255</v>
      </c>
      <c r="AR1262" s="13" t="str">
        <f t="shared" si="404"/>
        <v>LF001900255</v>
      </c>
      <c r="AS1262" s="113" t="str">
        <f t="shared" si="404"/>
        <v>LF001900255</v>
      </c>
      <c r="AT1262" s="21"/>
      <c r="AU1262" s="21"/>
      <c r="AV1262" s="45"/>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c r="GI1262" s="21"/>
      <c r="GJ1262" s="21"/>
      <c r="GK1262" s="21"/>
      <c r="GL1262" s="21"/>
      <c r="GM1262" s="21"/>
      <c r="GN1262" s="21"/>
    </row>
    <row r="1263" spans="1:199" x14ac:dyDescent="0.2">
      <c r="A1263" s="109"/>
      <c r="B1263" s="4"/>
      <c r="C1263" s="7"/>
      <c r="D1263" s="6"/>
      <c r="E1263" s="7"/>
      <c r="F1263" s="24"/>
      <c r="G1263" s="8"/>
      <c r="H1263" s="7"/>
      <c r="I1263" s="7"/>
      <c r="J1263" s="7"/>
      <c r="K1263" s="7"/>
      <c r="L1263" s="25"/>
      <c r="M1263" s="10"/>
      <c r="N1263" s="7"/>
      <c r="O1263" s="7"/>
      <c r="P1263" s="26"/>
      <c r="Q1263" s="3"/>
      <c r="R1263" s="12"/>
      <c r="S1263" s="12"/>
      <c r="T1263" s="12"/>
      <c r="U1263" s="12"/>
      <c r="V1263" s="12"/>
      <c r="W1263" s="12"/>
      <c r="X1263" s="12"/>
      <c r="Y1263" s="12"/>
      <c r="Z1263" s="12"/>
      <c r="AA1263" s="12"/>
      <c r="AB1263" s="12"/>
      <c r="AC1263" s="12"/>
      <c r="AD1263" s="12"/>
      <c r="AE1263" s="12"/>
      <c r="AF1263" s="65" t="s">
        <v>14</v>
      </c>
      <c r="AG1263" s="4" t="s">
        <v>7</v>
      </c>
      <c r="AH1263" s="4" t="s">
        <v>8</v>
      </c>
      <c r="AI1263" s="41" t="s">
        <v>9</v>
      </c>
      <c r="AJ1263" s="42" t="s">
        <v>9</v>
      </c>
      <c r="AK1263" s="41" t="s">
        <v>9</v>
      </c>
      <c r="AL1263" s="115" t="s">
        <v>14</v>
      </c>
      <c r="AM1263" s="42" t="s">
        <v>9</v>
      </c>
      <c r="AN1263" s="4" t="s">
        <v>10</v>
      </c>
      <c r="AO1263" s="9" t="s">
        <v>11</v>
      </c>
      <c r="AP1263" s="43" t="s">
        <v>12</v>
      </c>
      <c r="AQ1263" s="4" t="s">
        <v>12</v>
      </c>
      <c r="AR1263" s="44" t="s">
        <v>13</v>
      </c>
      <c r="AS1263" s="65" t="s">
        <v>13</v>
      </c>
      <c r="AT1263" s="21"/>
      <c r="AU1263" s="21"/>
      <c r="AV1263" s="45"/>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c r="GI1263" s="21"/>
      <c r="GJ1263" s="21"/>
      <c r="GK1263" s="21"/>
      <c r="GL1263" s="21"/>
      <c r="GM1263" s="21"/>
      <c r="GN1263" s="21"/>
    </row>
    <row r="1264" spans="1:199" x14ac:dyDescent="0.2">
      <c r="A1264" s="109"/>
      <c r="B1264" s="4"/>
      <c r="C1264" s="7"/>
      <c r="D1264" s="6"/>
      <c r="E1264" s="7"/>
      <c r="F1264" s="24"/>
      <c r="G1264" s="8"/>
      <c r="H1264" s="7"/>
      <c r="I1264" s="7"/>
      <c r="J1264" s="7"/>
      <c r="K1264" s="7"/>
      <c r="L1264" s="25"/>
      <c r="M1264" s="10"/>
      <c r="N1264" s="7"/>
      <c r="O1264" s="7"/>
      <c r="P1264" s="26"/>
      <c r="Q1264" s="3"/>
      <c r="R1264" s="12"/>
      <c r="S1264" s="12"/>
      <c r="T1264" s="12"/>
      <c r="U1264" s="12"/>
      <c r="V1264" s="12"/>
      <c r="W1264" s="12"/>
      <c r="X1264" s="12"/>
      <c r="Y1264" s="12"/>
      <c r="Z1264" s="12"/>
      <c r="AA1264" s="12"/>
      <c r="AB1264" s="12"/>
      <c r="AC1264" s="12"/>
      <c r="AD1264" s="12"/>
      <c r="AE1264" s="12"/>
      <c r="AF1264" s="65" t="s">
        <v>66</v>
      </c>
      <c r="AG1264" s="18" t="str">
        <f>$B$6</f>
        <v>LF001900255</v>
      </c>
      <c r="AH1264" s="4" t="s">
        <v>16</v>
      </c>
      <c r="AI1264" s="24" t="s">
        <v>17</v>
      </c>
      <c r="AJ1264" s="7"/>
      <c r="AK1264" s="24" t="s">
        <v>18</v>
      </c>
      <c r="AL1264" s="65"/>
      <c r="AM1264" s="7"/>
      <c r="AN1264" s="4"/>
      <c r="AO1264" s="9"/>
      <c r="AP1264" s="43"/>
      <c r="AQ1264" s="4"/>
      <c r="AR1264" s="44" t="s">
        <v>21</v>
      </c>
      <c r="AS1264" s="65" t="s">
        <v>21</v>
      </c>
      <c r="AT1264" s="21"/>
      <c r="AU1264" s="21"/>
      <c r="AV1264" s="45"/>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c r="GI1264" s="21"/>
      <c r="GJ1264" s="21"/>
      <c r="GK1264" s="21"/>
      <c r="GL1264" s="21"/>
      <c r="GM1264" s="21"/>
      <c r="GN1264" s="21"/>
    </row>
    <row r="1265" spans="1:196" x14ac:dyDescent="0.2">
      <c r="A1265" s="109"/>
      <c r="B1265" s="4"/>
      <c r="C1265" s="7"/>
      <c r="D1265" s="6"/>
      <c r="E1265" s="7"/>
      <c r="F1265" s="24"/>
      <c r="G1265" s="8"/>
      <c r="H1265" s="7"/>
      <c r="I1265" s="7"/>
      <c r="J1265" s="7"/>
      <c r="K1265" s="7"/>
      <c r="L1265" s="25"/>
      <c r="M1265" s="10"/>
      <c r="N1265" s="7"/>
      <c r="O1265" s="7"/>
      <c r="P1265" s="26"/>
      <c r="Q1265" s="3"/>
      <c r="R1265" s="12"/>
      <c r="S1265" s="12"/>
      <c r="T1265" s="12"/>
      <c r="U1265" s="12"/>
      <c r="V1265" s="12"/>
      <c r="W1265" s="12"/>
      <c r="X1265" s="12"/>
      <c r="Y1265" s="12"/>
      <c r="Z1265" s="12"/>
      <c r="AA1265" s="12"/>
      <c r="AB1265" s="12"/>
      <c r="AC1265" s="12"/>
      <c r="AD1265" s="12"/>
      <c r="AE1265" s="12"/>
      <c r="AF1265" s="65" t="s">
        <v>66</v>
      </c>
      <c r="AG1265" s="18"/>
      <c r="AH1265" s="4"/>
      <c r="AI1265" s="24"/>
      <c r="AJ1265" s="7"/>
      <c r="AK1265" s="24"/>
      <c r="AL1265" s="65"/>
      <c r="AM1265" s="7"/>
      <c r="AN1265" s="4"/>
      <c r="AO1265" s="9"/>
      <c r="AP1265" s="43"/>
      <c r="AQ1265" s="4"/>
      <c r="AR1265" s="44" t="s">
        <v>25</v>
      </c>
      <c r="AS1265" s="65" t="s">
        <v>14</v>
      </c>
      <c r="AT1265" s="21"/>
      <c r="AU1265" s="21"/>
      <c r="AV1265" s="45"/>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c r="GI1265" s="21"/>
      <c r="GJ1265" s="21"/>
      <c r="GK1265" s="21"/>
      <c r="GL1265" s="21"/>
      <c r="GM1265" s="21"/>
      <c r="GN1265" s="21"/>
    </row>
    <row r="1266" spans="1:196" x14ac:dyDescent="0.2">
      <c r="A1266" s="109"/>
      <c r="B1266" s="4"/>
      <c r="C1266" s="7"/>
      <c r="D1266" s="6"/>
      <c r="E1266" s="7"/>
      <c r="F1266" s="24"/>
      <c r="G1266" s="8"/>
      <c r="H1266" s="7"/>
      <c r="I1266" s="7"/>
      <c r="J1266" s="7"/>
      <c r="K1266" s="7"/>
      <c r="L1266" s="25"/>
      <c r="M1266" s="10"/>
      <c r="N1266" s="7"/>
      <c r="O1266" s="7"/>
      <c r="P1266" s="26"/>
      <c r="Q1266" s="3"/>
      <c r="R1266" s="12"/>
      <c r="S1266" s="12"/>
      <c r="T1266" s="12"/>
      <c r="U1266" s="12"/>
      <c r="V1266" s="12"/>
      <c r="W1266" s="12"/>
      <c r="X1266" s="12"/>
      <c r="Y1266" s="12"/>
      <c r="Z1266" s="12"/>
      <c r="AA1266" s="12"/>
      <c r="AB1266" s="12"/>
      <c r="AC1266" s="12"/>
      <c r="AD1266" s="12"/>
      <c r="AE1266" s="12"/>
      <c r="AF1266" s="65"/>
      <c r="AG1266" s="4" t="s">
        <v>27</v>
      </c>
      <c r="AH1266" s="4" t="s">
        <v>27</v>
      </c>
      <c r="AI1266" s="24" t="s">
        <v>28</v>
      </c>
      <c r="AJ1266" s="7" t="s">
        <v>29</v>
      </c>
      <c r="AK1266" s="6" t="s">
        <v>30</v>
      </c>
      <c r="AL1266" s="113"/>
      <c r="AM1266" s="19" t="s">
        <v>33</v>
      </c>
      <c r="AN1266" s="4" t="s">
        <v>27</v>
      </c>
      <c r="AO1266" s="9"/>
      <c r="AP1266" s="43" t="s">
        <v>34</v>
      </c>
      <c r="AQ1266" s="4" t="s">
        <v>27</v>
      </c>
      <c r="AR1266" s="44" t="s">
        <v>35</v>
      </c>
      <c r="AS1266" s="113"/>
      <c r="AT1266" s="21"/>
      <c r="AU1266" s="21"/>
      <c r="AV1266" s="45"/>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c r="GI1266" s="21"/>
      <c r="GJ1266" s="21"/>
      <c r="GK1266" s="21"/>
      <c r="GL1266" s="21"/>
      <c r="GM1266" s="21"/>
      <c r="GN1266" s="21"/>
    </row>
    <row r="1267" spans="1:196" x14ac:dyDescent="0.2">
      <c r="A1267" s="109"/>
      <c r="B1267" s="4"/>
      <c r="C1267" s="7"/>
      <c r="D1267" s="6"/>
      <c r="E1267" s="7"/>
      <c r="F1267" s="24"/>
      <c r="G1267" s="8"/>
      <c r="H1267" s="7"/>
      <c r="I1267" s="7"/>
      <c r="J1267" s="7"/>
      <c r="K1267" s="7"/>
      <c r="L1267" s="25"/>
      <c r="M1267" s="10"/>
      <c r="N1267" s="7"/>
      <c r="O1267" s="7"/>
      <c r="P1267" s="26"/>
      <c r="Q1267" s="3"/>
      <c r="R1267" s="12"/>
      <c r="S1267" s="12"/>
      <c r="T1267" s="12"/>
      <c r="U1267" s="12"/>
      <c r="V1267" s="12"/>
      <c r="W1267" s="12"/>
      <c r="X1267" s="12"/>
      <c r="Y1267" s="12"/>
      <c r="Z1267" s="12"/>
      <c r="AA1267" s="12"/>
      <c r="AB1267" s="12"/>
      <c r="AC1267" s="12"/>
      <c r="AD1267" s="12"/>
      <c r="AE1267" s="12"/>
      <c r="AF1267" s="113"/>
      <c r="AG1267" s="18"/>
      <c r="AH1267" s="18"/>
      <c r="AI1267" s="6"/>
      <c r="AJ1267" s="19"/>
      <c r="AK1267" s="6"/>
      <c r="AL1267" s="113"/>
      <c r="AM1267" s="19"/>
      <c r="AN1267" s="18"/>
      <c r="AO1267" s="12"/>
      <c r="AP1267" s="20"/>
      <c r="AQ1267" s="18"/>
      <c r="AR1267" s="13"/>
      <c r="AS1267" s="116"/>
      <c r="AT1267" s="21"/>
      <c r="AU1267" s="21"/>
      <c r="AV1267" s="45"/>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c r="GI1267" s="21"/>
      <c r="GJ1267" s="21"/>
      <c r="GK1267" s="21"/>
      <c r="GL1267" s="21"/>
      <c r="GM1267" s="21"/>
      <c r="GN1267" s="21"/>
    </row>
    <row r="1268" spans="1:196" x14ac:dyDescent="0.2">
      <c r="A1268" s="109"/>
      <c r="B1268" s="4"/>
      <c r="C1268" s="7"/>
      <c r="D1268" s="6"/>
      <c r="E1268" s="7"/>
      <c r="F1268" s="24"/>
      <c r="G1268" s="8"/>
      <c r="H1268" s="7"/>
      <c r="I1268" s="7"/>
      <c r="J1268" s="7"/>
      <c r="K1268" s="7"/>
      <c r="L1268" s="25"/>
      <c r="M1268" s="10"/>
      <c r="N1268" s="7"/>
      <c r="O1268" s="7"/>
      <c r="P1268" s="26"/>
      <c r="Q1268" s="3"/>
      <c r="R1268" s="12"/>
      <c r="S1268" s="12"/>
      <c r="T1268" s="12"/>
      <c r="U1268" s="12"/>
      <c r="V1268" s="12"/>
      <c r="W1268" s="12"/>
      <c r="X1268" s="12"/>
      <c r="Y1268" s="12"/>
      <c r="Z1268" s="12"/>
      <c r="AA1268" s="12"/>
      <c r="AB1268" s="12"/>
      <c r="AC1268" s="12"/>
      <c r="AD1268" s="12"/>
      <c r="AE1268" s="12"/>
      <c r="AF1268" s="113">
        <f>(AF1260+1)</f>
        <v>44515</v>
      </c>
      <c r="AG1268" s="18">
        <f t="shared" ref="AG1268:AK1283" ca="1" si="405">VLOOKUP($AF1268,$A$10:$Q$3625,(AG$1)+1)</f>
        <v>162580.32750000001</v>
      </c>
      <c r="AH1268" s="18">
        <f t="shared" si="405"/>
        <v>150000</v>
      </c>
      <c r="AI1268" s="6">
        <f t="shared" ca="1" si="405"/>
        <v>1.9000000000000006E-2</v>
      </c>
      <c r="AJ1268" s="19">
        <f t="shared" ca="1" si="405"/>
        <v>7.4690000000000005E-5</v>
      </c>
      <c r="AK1268" s="6">
        <f t="shared" si="405"/>
        <v>1.03</v>
      </c>
      <c r="AL1268" s="113">
        <f t="shared" ref="AL1268:AL1297" si="406">AF1268</f>
        <v>44515</v>
      </c>
      <c r="AM1268" s="19">
        <f t="shared" ref="AM1268:AS1283" ca="1" si="407">VLOOKUP($AF1268,$A$10:$Q$3625,(AM$1)+1)</f>
        <v>1.08386885</v>
      </c>
      <c r="AN1268" s="18">
        <f t="shared" ca="1" si="407"/>
        <v>12580.327499999999</v>
      </c>
      <c r="AO1268" s="12">
        <f t="shared" si="407"/>
        <v>1</v>
      </c>
      <c r="AP1268" s="20">
        <f t="shared" si="407"/>
        <v>1</v>
      </c>
      <c r="AQ1268" s="18">
        <f t="shared" si="407"/>
        <v>150000</v>
      </c>
      <c r="AR1268" s="13" t="str">
        <f t="shared" si="407"/>
        <v>A+J=</v>
      </c>
      <c r="AS1268" s="113">
        <f t="shared" si="407"/>
        <v>44266</v>
      </c>
      <c r="AT1268" s="21"/>
      <c r="AU1268" s="21"/>
      <c r="AV1268" s="45"/>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c r="GI1268" s="21"/>
      <c r="GJ1268" s="21"/>
      <c r="GK1268" s="21"/>
      <c r="GL1268" s="21"/>
      <c r="GM1268" s="21"/>
      <c r="GN1268" s="21"/>
    </row>
    <row r="1269" spans="1:196" x14ac:dyDescent="0.2">
      <c r="A1269" s="109"/>
      <c r="B1269" s="4"/>
      <c r="C1269" s="7"/>
      <c r="D1269" s="6"/>
      <c r="E1269" s="7"/>
      <c r="F1269" s="24"/>
      <c r="G1269" s="8"/>
      <c r="H1269" s="7"/>
      <c r="I1269" s="7"/>
      <c r="J1269" s="7"/>
      <c r="K1269" s="7"/>
      <c r="L1269" s="25"/>
      <c r="M1269" s="10"/>
      <c r="N1269" s="7"/>
      <c r="O1269" s="7"/>
      <c r="P1269" s="26"/>
      <c r="Q1269" s="3"/>
      <c r="R1269" s="12"/>
      <c r="S1269" s="12"/>
      <c r="T1269" s="12"/>
      <c r="U1269" s="12"/>
      <c r="V1269" s="12"/>
      <c r="W1269" s="12"/>
      <c r="X1269" s="12"/>
      <c r="Y1269" s="12"/>
      <c r="Z1269" s="12"/>
      <c r="AA1269" s="12"/>
      <c r="AB1269" s="12"/>
      <c r="AC1269" s="12"/>
      <c r="AD1269" s="12"/>
      <c r="AE1269" s="12"/>
      <c r="AF1269" s="113">
        <f t="shared" ref="AF1269:AF1297" si="408">(AF1268+1)</f>
        <v>44516</v>
      </c>
      <c r="AG1269" s="18">
        <f t="shared" ca="1" si="405"/>
        <v>162580.32750000001</v>
      </c>
      <c r="AH1269" s="18">
        <f t="shared" si="405"/>
        <v>150000</v>
      </c>
      <c r="AI1269" s="6">
        <f t="shared" ca="1" si="405"/>
        <v>1.9000000000000006E-2</v>
      </c>
      <c r="AJ1269" s="19">
        <f t="shared" ca="1" si="405"/>
        <v>7.4690000000000005E-5</v>
      </c>
      <c r="AK1269" s="6">
        <f t="shared" si="405"/>
        <v>1.03</v>
      </c>
      <c r="AL1269" s="113">
        <f t="shared" si="406"/>
        <v>44516</v>
      </c>
      <c r="AM1269" s="19">
        <f t="shared" ca="1" si="407"/>
        <v>1.08386885</v>
      </c>
      <c r="AN1269" s="18">
        <f t="shared" ca="1" si="407"/>
        <v>12580.327499999999</v>
      </c>
      <c r="AO1269" s="12">
        <f t="shared" si="407"/>
        <v>1</v>
      </c>
      <c r="AP1269" s="20">
        <f t="shared" si="407"/>
        <v>1</v>
      </c>
      <c r="AQ1269" s="18">
        <f t="shared" si="407"/>
        <v>150000</v>
      </c>
      <c r="AR1269" s="13" t="str">
        <f t="shared" si="407"/>
        <v>A+J=</v>
      </c>
      <c r="AS1269" s="113">
        <f t="shared" si="407"/>
        <v>44266</v>
      </c>
      <c r="AT1269" s="21"/>
      <c r="AU1269" s="21"/>
      <c r="AV1269" s="45"/>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c r="GI1269" s="21"/>
      <c r="GJ1269" s="21"/>
      <c r="GK1269" s="21"/>
      <c r="GL1269" s="21"/>
      <c r="GM1269" s="21"/>
      <c r="GN1269" s="21"/>
    </row>
    <row r="1270" spans="1:196" x14ac:dyDescent="0.2">
      <c r="A1270" s="109"/>
      <c r="B1270" s="4"/>
      <c r="C1270" s="7"/>
      <c r="D1270" s="6"/>
      <c r="E1270" s="7"/>
      <c r="F1270" s="24"/>
      <c r="G1270" s="8"/>
      <c r="H1270" s="7"/>
      <c r="I1270" s="7"/>
      <c r="J1270" s="7"/>
      <c r="K1270" s="7"/>
      <c r="L1270" s="25"/>
      <c r="M1270" s="10"/>
      <c r="N1270" s="7"/>
      <c r="O1270" s="7"/>
      <c r="P1270" s="26"/>
      <c r="Q1270" s="3"/>
      <c r="R1270" s="12"/>
      <c r="S1270" s="12"/>
      <c r="T1270" s="12"/>
      <c r="U1270" s="12"/>
      <c r="V1270" s="12"/>
      <c r="W1270" s="12"/>
      <c r="X1270" s="12"/>
      <c r="Y1270" s="12"/>
      <c r="Z1270" s="12"/>
      <c r="AA1270" s="12"/>
      <c r="AB1270" s="12"/>
      <c r="AC1270" s="12"/>
      <c r="AD1270" s="12"/>
      <c r="AE1270" s="12"/>
      <c r="AF1270" s="113">
        <f t="shared" si="408"/>
        <v>44517</v>
      </c>
      <c r="AG1270" s="18">
        <f t="shared" ca="1" si="405"/>
        <v>162580.32750000001</v>
      </c>
      <c r="AH1270" s="18">
        <f t="shared" si="405"/>
        <v>150000</v>
      </c>
      <c r="AI1270" s="6">
        <f t="shared" ca="1" si="405"/>
        <v>1.9000000000000006E-2</v>
      </c>
      <c r="AJ1270" s="19">
        <f t="shared" ca="1" si="405"/>
        <v>7.4690000000000005E-5</v>
      </c>
      <c r="AK1270" s="6">
        <f t="shared" si="405"/>
        <v>1.03</v>
      </c>
      <c r="AL1270" s="113">
        <f t="shared" si="406"/>
        <v>44517</v>
      </c>
      <c r="AM1270" s="19">
        <f t="shared" ca="1" si="407"/>
        <v>1.08386885</v>
      </c>
      <c r="AN1270" s="18">
        <f t="shared" ca="1" si="407"/>
        <v>12580.327499999999</v>
      </c>
      <c r="AO1270" s="12">
        <f t="shared" si="407"/>
        <v>1</v>
      </c>
      <c r="AP1270" s="20">
        <f t="shared" si="407"/>
        <v>1</v>
      </c>
      <c r="AQ1270" s="18">
        <f t="shared" si="407"/>
        <v>150000</v>
      </c>
      <c r="AR1270" s="13" t="str">
        <f t="shared" si="407"/>
        <v>A+J=</v>
      </c>
      <c r="AS1270" s="113">
        <f t="shared" si="407"/>
        <v>44266</v>
      </c>
      <c r="AT1270" s="21"/>
      <c r="AU1270" s="21"/>
      <c r="AV1270" s="45"/>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c r="GI1270" s="21"/>
      <c r="GJ1270" s="21"/>
      <c r="GK1270" s="21"/>
      <c r="GL1270" s="21"/>
      <c r="GM1270" s="21"/>
      <c r="GN1270" s="21"/>
    </row>
    <row r="1271" spans="1:196" x14ac:dyDescent="0.2">
      <c r="A1271" s="109"/>
      <c r="B1271" s="4"/>
      <c r="C1271" s="7"/>
      <c r="D1271" s="6"/>
      <c r="E1271" s="7"/>
      <c r="F1271" s="24"/>
      <c r="G1271" s="8"/>
      <c r="H1271" s="7"/>
      <c r="I1271" s="7"/>
      <c r="J1271" s="7"/>
      <c r="K1271" s="7"/>
      <c r="L1271" s="25"/>
      <c r="M1271" s="10"/>
      <c r="N1271" s="7"/>
      <c r="O1271" s="7"/>
      <c r="P1271" s="26"/>
      <c r="Q1271" s="3"/>
      <c r="R1271" s="12"/>
      <c r="S1271" s="12"/>
      <c r="T1271" s="12"/>
      <c r="U1271" s="12"/>
      <c r="V1271" s="12"/>
      <c r="W1271" s="12"/>
      <c r="X1271" s="12"/>
      <c r="Y1271" s="12"/>
      <c r="Z1271" s="12"/>
      <c r="AA1271" s="12"/>
      <c r="AB1271" s="12"/>
      <c r="AC1271" s="12"/>
      <c r="AD1271" s="12"/>
      <c r="AE1271" s="12"/>
      <c r="AF1271" s="113">
        <f t="shared" si="408"/>
        <v>44518</v>
      </c>
      <c r="AG1271" s="18">
        <f t="shared" ca="1" si="405"/>
        <v>162580.32750000001</v>
      </c>
      <c r="AH1271" s="18">
        <f t="shared" si="405"/>
        <v>150000</v>
      </c>
      <c r="AI1271" s="6">
        <f t="shared" ca="1" si="405"/>
        <v>1.9000000000000006E-2</v>
      </c>
      <c r="AJ1271" s="19">
        <f t="shared" ca="1" si="405"/>
        <v>7.4690000000000005E-5</v>
      </c>
      <c r="AK1271" s="6">
        <f t="shared" si="405"/>
        <v>1.03</v>
      </c>
      <c r="AL1271" s="113">
        <f t="shared" si="406"/>
        <v>44518</v>
      </c>
      <c r="AM1271" s="19">
        <f t="shared" ca="1" si="407"/>
        <v>1.08386885</v>
      </c>
      <c r="AN1271" s="18">
        <f t="shared" ca="1" si="407"/>
        <v>12580.327499999999</v>
      </c>
      <c r="AO1271" s="12">
        <f t="shared" si="407"/>
        <v>1</v>
      </c>
      <c r="AP1271" s="20">
        <f t="shared" si="407"/>
        <v>1</v>
      </c>
      <c r="AQ1271" s="18">
        <f t="shared" si="407"/>
        <v>150000</v>
      </c>
      <c r="AR1271" s="13" t="str">
        <f t="shared" si="407"/>
        <v>A+J=</v>
      </c>
      <c r="AS1271" s="113">
        <f t="shared" si="407"/>
        <v>44266</v>
      </c>
      <c r="AT1271" s="21"/>
      <c r="AU1271" s="21"/>
      <c r="AV1271" s="45"/>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c r="GI1271" s="21"/>
      <c r="GJ1271" s="21"/>
      <c r="GK1271" s="21"/>
      <c r="GL1271" s="21"/>
      <c r="GM1271" s="21"/>
      <c r="GN1271" s="21"/>
    </row>
    <row r="1272" spans="1:196" x14ac:dyDescent="0.2">
      <c r="A1272" s="109"/>
      <c r="B1272" s="4"/>
      <c r="C1272" s="7"/>
      <c r="D1272" s="6"/>
      <c r="E1272" s="7"/>
      <c r="F1272" s="24"/>
      <c r="G1272" s="8"/>
      <c r="H1272" s="7"/>
      <c r="I1272" s="7"/>
      <c r="J1272" s="7"/>
      <c r="K1272" s="7"/>
      <c r="L1272" s="25"/>
      <c r="M1272" s="10"/>
      <c r="N1272" s="7"/>
      <c r="O1272" s="7"/>
      <c r="P1272" s="26"/>
      <c r="Q1272" s="3"/>
      <c r="R1272" s="12"/>
      <c r="S1272" s="12"/>
      <c r="T1272" s="12"/>
      <c r="U1272" s="12"/>
      <c r="V1272" s="12"/>
      <c r="W1272" s="12"/>
      <c r="X1272" s="12"/>
      <c r="Y1272" s="12"/>
      <c r="Z1272" s="12"/>
      <c r="AA1272" s="12"/>
      <c r="AB1272" s="12"/>
      <c r="AC1272" s="12"/>
      <c r="AD1272" s="12"/>
      <c r="AE1272" s="12"/>
      <c r="AF1272" s="113">
        <f t="shared" si="408"/>
        <v>44519</v>
      </c>
      <c r="AG1272" s="18">
        <f t="shared" ca="1" si="405"/>
        <v>162580.32750000001</v>
      </c>
      <c r="AH1272" s="18">
        <f t="shared" si="405"/>
        <v>150000</v>
      </c>
      <c r="AI1272" s="6">
        <f t="shared" ca="1" si="405"/>
        <v>1.9000000000000006E-2</v>
      </c>
      <c r="AJ1272" s="19">
        <f t="shared" ca="1" si="405"/>
        <v>7.4690000000000005E-5</v>
      </c>
      <c r="AK1272" s="6">
        <f t="shared" si="405"/>
        <v>1.03</v>
      </c>
      <c r="AL1272" s="113">
        <f t="shared" si="406"/>
        <v>44519</v>
      </c>
      <c r="AM1272" s="19">
        <f t="shared" ca="1" si="407"/>
        <v>1.08386885</v>
      </c>
      <c r="AN1272" s="18">
        <f t="shared" ca="1" si="407"/>
        <v>12580.327499999999</v>
      </c>
      <c r="AO1272" s="12">
        <f t="shared" si="407"/>
        <v>1</v>
      </c>
      <c r="AP1272" s="20">
        <f t="shared" si="407"/>
        <v>1</v>
      </c>
      <c r="AQ1272" s="18">
        <f t="shared" si="407"/>
        <v>150000</v>
      </c>
      <c r="AR1272" s="13" t="str">
        <f t="shared" si="407"/>
        <v>A+J=</v>
      </c>
      <c r="AS1272" s="113">
        <f t="shared" si="407"/>
        <v>44266</v>
      </c>
      <c r="AT1272" s="21"/>
      <c r="AU1272" s="21"/>
      <c r="AV1272" s="45"/>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c r="GI1272" s="21"/>
      <c r="GJ1272" s="21"/>
      <c r="GK1272" s="21"/>
      <c r="GL1272" s="21"/>
      <c r="GM1272" s="21"/>
      <c r="GN1272" s="21"/>
    </row>
    <row r="1273" spans="1:196" x14ac:dyDescent="0.2">
      <c r="A1273" s="109"/>
      <c r="B1273" s="4"/>
      <c r="C1273" s="7"/>
      <c r="D1273" s="6"/>
      <c r="E1273" s="7"/>
      <c r="F1273" s="24"/>
      <c r="G1273" s="8"/>
      <c r="H1273" s="7"/>
      <c r="I1273" s="7"/>
      <c r="J1273" s="7"/>
      <c r="K1273" s="7"/>
      <c r="L1273" s="25"/>
      <c r="M1273" s="10"/>
      <c r="N1273" s="7"/>
      <c r="O1273" s="7"/>
      <c r="P1273" s="26"/>
      <c r="Q1273" s="3"/>
      <c r="R1273" s="12"/>
      <c r="S1273" s="12"/>
      <c r="T1273" s="12"/>
      <c r="U1273" s="12"/>
      <c r="V1273" s="12"/>
      <c r="W1273" s="12"/>
      <c r="X1273" s="12"/>
      <c r="Y1273" s="12"/>
      <c r="Z1273" s="12"/>
      <c r="AA1273" s="12"/>
      <c r="AB1273" s="12"/>
      <c r="AC1273" s="12"/>
      <c r="AD1273" s="12"/>
      <c r="AE1273" s="12"/>
      <c r="AF1273" s="113">
        <f t="shared" si="408"/>
        <v>44520</v>
      </c>
      <c r="AG1273" s="18">
        <f t="shared" ca="1" si="405"/>
        <v>162580.32750000001</v>
      </c>
      <c r="AH1273" s="18">
        <f t="shared" si="405"/>
        <v>150000</v>
      </c>
      <c r="AI1273" s="6">
        <f t="shared" ca="1" si="405"/>
        <v>1.9000000000000006E-2</v>
      </c>
      <c r="AJ1273" s="19">
        <f t="shared" ca="1" si="405"/>
        <v>7.4690000000000005E-5</v>
      </c>
      <c r="AK1273" s="6">
        <f t="shared" si="405"/>
        <v>1.03</v>
      </c>
      <c r="AL1273" s="113">
        <f t="shared" si="406"/>
        <v>44520</v>
      </c>
      <c r="AM1273" s="19">
        <f t="shared" ca="1" si="407"/>
        <v>1.08386885</v>
      </c>
      <c r="AN1273" s="18">
        <f t="shared" ca="1" si="407"/>
        <v>12580.327499999999</v>
      </c>
      <c r="AO1273" s="12">
        <f t="shared" si="407"/>
        <v>1</v>
      </c>
      <c r="AP1273" s="20">
        <f t="shared" si="407"/>
        <v>1</v>
      </c>
      <c r="AQ1273" s="18">
        <f t="shared" si="407"/>
        <v>150000</v>
      </c>
      <c r="AR1273" s="13" t="str">
        <f t="shared" si="407"/>
        <v>A+J=</v>
      </c>
      <c r="AS1273" s="113">
        <f t="shared" si="407"/>
        <v>44266</v>
      </c>
      <c r="AT1273" s="21"/>
      <c r="AU1273" s="21"/>
      <c r="AV1273" s="45"/>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c r="GI1273" s="21"/>
      <c r="GJ1273" s="21"/>
      <c r="GK1273" s="21"/>
      <c r="GL1273" s="21"/>
      <c r="GM1273" s="21"/>
      <c r="GN1273" s="21"/>
    </row>
    <row r="1274" spans="1:196" x14ac:dyDescent="0.2">
      <c r="A1274" s="109"/>
      <c r="B1274" s="4"/>
      <c r="C1274" s="7"/>
      <c r="D1274" s="6"/>
      <c r="E1274" s="7"/>
      <c r="F1274" s="24"/>
      <c r="G1274" s="8"/>
      <c r="H1274" s="7"/>
      <c r="I1274" s="7"/>
      <c r="J1274" s="7"/>
      <c r="K1274" s="7"/>
      <c r="L1274" s="25"/>
      <c r="M1274" s="10"/>
      <c r="N1274" s="7"/>
      <c r="O1274" s="7"/>
      <c r="P1274" s="26"/>
      <c r="Q1274" s="3"/>
      <c r="R1274" s="12"/>
      <c r="S1274" s="12"/>
      <c r="T1274" s="12"/>
      <c r="U1274" s="12"/>
      <c r="V1274" s="12"/>
      <c r="W1274" s="12"/>
      <c r="X1274" s="12"/>
      <c r="Y1274" s="12"/>
      <c r="Z1274" s="12"/>
      <c r="AA1274" s="12"/>
      <c r="AB1274" s="12"/>
      <c r="AC1274" s="12"/>
      <c r="AD1274" s="12"/>
      <c r="AE1274" s="12"/>
      <c r="AF1274" s="113">
        <f t="shared" si="408"/>
        <v>44521</v>
      </c>
      <c r="AG1274" s="18">
        <f t="shared" ca="1" si="405"/>
        <v>162580.32750000001</v>
      </c>
      <c r="AH1274" s="18">
        <f t="shared" si="405"/>
        <v>150000</v>
      </c>
      <c r="AI1274" s="6">
        <f t="shared" ca="1" si="405"/>
        <v>1.9000000000000006E-2</v>
      </c>
      <c r="AJ1274" s="19">
        <f t="shared" ca="1" si="405"/>
        <v>7.4690000000000005E-5</v>
      </c>
      <c r="AK1274" s="6">
        <f t="shared" si="405"/>
        <v>1.03</v>
      </c>
      <c r="AL1274" s="113">
        <f t="shared" si="406"/>
        <v>44521</v>
      </c>
      <c r="AM1274" s="19">
        <f t="shared" ca="1" si="407"/>
        <v>1.08386885</v>
      </c>
      <c r="AN1274" s="18">
        <f t="shared" ca="1" si="407"/>
        <v>12580.327499999999</v>
      </c>
      <c r="AO1274" s="12">
        <f t="shared" si="407"/>
        <v>1</v>
      </c>
      <c r="AP1274" s="20">
        <f t="shared" si="407"/>
        <v>1</v>
      </c>
      <c r="AQ1274" s="18">
        <f t="shared" si="407"/>
        <v>150000</v>
      </c>
      <c r="AR1274" s="13" t="str">
        <f t="shared" si="407"/>
        <v>A+J=</v>
      </c>
      <c r="AS1274" s="113">
        <f t="shared" si="407"/>
        <v>44266</v>
      </c>
      <c r="AT1274" s="21"/>
      <c r="AU1274" s="21"/>
      <c r="AV1274" s="45"/>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c r="GI1274" s="21"/>
      <c r="GJ1274" s="21"/>
      <c r="GK1274" s="21"/>
      <c r="GL1274" s="21"/>
      <c r="GM1274" s="21"/>
      <c r="GN1274" s="21"/>
    </row>
    <row r="1275" spans="1:196" x14ac:dyDescent="0.2">
      <c r="A1275" s="109"/>
      <c r="B1275" s="4"/>
      <c r="C1275" s="7"/>
      <c r="D1275" s="6"/>
      <c r="E1275" s="7"/>
      <c r="F1275" s="24"/>
      <c r="G1275" s="8"/>
      <c r="H1275" s="7"/>
      <c r="I1275" s="7"/>
      <c r="J1275" s="7"/>
      <c r="K1275" s="7"/>
      <c r="L1275" s="25"/>
      <c r="M1275" s="10"/>
      <c r="N1275" s="7"/>
      <c r="O1275" s="7"/>
      <c r="P1275" s="26"/>
      <c r="Q1275" s="3"/>
      <c r="R1275" s="12"/>
      <c r="S1275" s="12"/>
      <c r="T1275" s="12"/>
      <c r="U1275" s="12"/>
      <c r="V1275" s="12"/>
      <c r="W1275" s="12"/>
      <c r="X1275" s="12"/>
      <c r="Y1275" s="12"/>
      <c r="Z1275" s="12"/>
      <c r="AA1275" s="12"/>
      <c r="AB1275" s="12"/>
      <c r="AC1275" s="12"/>
      <c r="AD1275" s="12"/>
      <c r="AE1275" s="12"/>
      <c r="AF1275" s="113">
        <f t="shared" si="408"/>
        <v>44522</v>
      </c>
      <c r="AG1275" s="18">
        <f t="shared" ca="1" si="405"/>
        <v>162580.32750000001</v>
      </c>
      <c r="AH1275" s="18">
        <f t="shared" si="405"/>
        <v>150000</v>
      </c>
      <c r="AI1275" s="6">
        <f t="shared" ca="1" si="405"/>
        <v>1.9000000000000006E-2</v>
      </c>
      <c r="AJ1275" s="19">
        <f t="shared" ca="1" si="405"/>
        <v>7.4690000000000005E-5</v>
      </c>
      <c r="AK1275" s="6">
        <f t="shared" si="405"/>
        <v>1.03</v>
      </c>
      <c r="AL1275" s="113">
        <f t="shared" si="406"/>
        <v>44522</v>
      </c>
      <c r="AM1275" s="19">
        <f t="shared" ca="1" si="407"/>
        <v>1.08386885</v>
      </c>
      <c r="AN1275" s="18">
        <f t="shared" ca="1" si="407"/>
        <v>12580.327499999999</v>
      </c>
      <c r="AO1275" s="12">
        <f t="shared" si="407"/>
        <v>1</v>
      </c>
      <c r="AP1275" s="20">
        <f t="shared" si="407"/>
        <v>1</v>
      </c>
      <c r="AQ1275" s="18">
        <f t="shared" si="407"/>
        <v>150000</v>
      </c>
      <c r="AR1275" s="13" t="str">
        <f t="shared" si="407"/>
        <v>A+J=</v>
      </c>
      <c r="AS1275" s="113">
        <f t="shared" si="407"/>
        <v>44266</v>
      </c>
      <c r="AT1275" s="21"/>
      <c r="AU1275" s="21"/>
      <c r="AV1275" s="45"/>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c r="GI1275" s="21"/>
      <c r="GJ1275" s="21"/>
      <c r="GK1275" s="21"/>
      <c r="GL1275" s="21"/>
      <c r="GM1275" s="21"/>
      <c r="GN1275" s="21"/>
    </row>
    <row r="1276" spans="1:196" x14ac:dyDescent="0.2">
      <c r="A1276" s="109"/>
      <c r="B1276" s="4"/>
      <c r="C1276" s="7"/>
      <c r="D1276" s="6"/>
      <c r="E1276" s="7"/>
      <c r="F1276" s="24"/>
      <c r="G1276" s="8"/>
      <c r="H1276" s="7"/>
      <c r="I1276" s="7"/>
      <c r="J1276" s="7"/>
      <c r="K1276" s="7"/>
      <c r="L1276" s="25"/>
      <c r="M1276" s="10"/>
      <c r="N1276" s="7"/>
      <c r="O1276" s="7"/>
      <c r="P1276" s="26"/>
      <c r="Q1276" s="3"/>
      <c r="R1276" s="12"/>
      <c r="S1276" s="12"/>
      <c r="T1276" s="12"/>
      <c r="U1276" s="12"/>
      <c r="V1276" s="12"/>
      <c r="W1276" s="12"/>
      <c r="X1276" s="12"/>
      <c r="Y1276" s="12"/>
      <c r="Z1276" s="12"/>
      <c r="AA1276" s="12"/>
      <c r="AB1276" s="12"/>
      <c r="AC1276" s="12"/>
      <c r="AD1276" s="12"/>
      <c r="AE1276" s="12"/>
      <c r="AF1276" s="113">
        <f t="shared" si="408"/>
        <v>44523</v>
      </c>
      <c r="AG1276" s="18">
        <f t="shared" ca="1" si="405"/>
        <v>162580.32750000001</v>
      </c>
      <c r="AH1276" s="18">
        <f t="shared" si="405"/>
        <v>150000</v>
      </c>
      <c r="AI1276" s="6">
        <f t="shared" ca="1" si="405"/>
        <v>1.9000000000000006E-2</v>
      </c>
      <c r="AJ1276" s="19">
        <f t="shared" ca="1" si="405"/>
        <v>7.4690000000000005E-5</v>
      </c>
      <c r="AK1276" s="6">
        <f t="shared" si="405"/>
        <v>1.03</v>
      </c>
      <c r="AL1276" s="113">
        <f t="shared" si="406"/>
        <v>44523</v>
      </c>
      <c r="AM1276" s="19">
        <f t="shared" ca="1" si="407"/>
        <v>1.08386885</v>
      </c>
      <c r="AN1276" s="18">
        <f t="shared" ca="1" si="407"/>
        <v>12580.327499999999</v>
      </c>
      <c r="AO1276" s="12">
        <f t="shared" si="407"/>
        <v>1</v>
      </c>
      <c r="AP1276" s="20">
        <f t="shared" si="407"/>
        <v>1</v>
      </c>
      <c r="AQ1276" s="18">
        <f t="shared" si="407"/>
        <v>150000</v>
      </c>
      <c r="AR1276" s="13" t="str">
        <f t="shared" si="407"/>
        <v>A+J=</v>
      </c>
      <c r="AS1276" s="113">
        <f t="shared" si="407"/>
        <v>44266</v>
      </c>
      <c r="AT1276" s="21"/>
      <c r="AU1276" s="21"/>
      <c r="AV1276" s="45"/>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c r="GI1276" s="21"/>
      <c r="GJ1276" s="21"/>
      <c r="GK1276" s="21"/>
      <c r="GL1276" s="21"/>
      <c r="GM1276" s="21"/>
      <c r="GN1276" s="21"/>
    </row>
    <row r="1277" spans="1:196" x14ac:dyDescent="0.2">
      <c r="A1277" s="109"/>
      <c r="B1277" s="4"/>
      <c r="C1277" s="7"/>
      <c r="D1277" s="6"/>
      <c r="E1277" s="7"/>
      <c r="F1277" s="24"/>
      <c r="G1277" s="8"/>
      <c r="H1277" s="7"/>
      <c r="I1277" s="7"/>
      <c r="J1277" s="7"/>
      <c r="K1277" s="7"/>
      <c r="L1277" s="25"/>
      <c r="M1277" s="10"/>
      <c r="N1277" s="7"/>
      <c r="O1277" s="7"/>
      <c r="P1277" s="26"/>
      <c r="Q1277" s="3"/>
      <c r="R1277" s="12"/>
      <c r="S1277" s="12"/>
      <c r="T1277" s="12"/>
      <c r="U1277" s="12"/>
      <c r="V1277" s="12"/>
      <c r="W1277" s="12"/>
      <c r="X1277" s="12"/>
      <c r="Y1277" s="12"/>
      <c r="Z1277" s="12"/>
      <c r="AA1277" s="12"/>
      <c r="AB1277" s="12"/>
      <c r="AC1277" s="12"/>
      <c r="AD1277" s="12"/>
      <c r="AE1277" s="12"/>
      <c r="AF1277" s="113">
        <f t="shared" si="408"/>
        <v>44524</v>
      </c>
      <c r="AG1277" s="18">
        <f t="shared" ca="1" si="405"/>
        <v>162580.32750000001</v>
      </c>
      <c r="AH1277" s="18">
        <f t="shared" si="405"/>
        <v>150000</v>
      </c>
      <c r="AI1277" s="6">
        <f t="shared" ca="1" si="405"/>
        <v>1.9000000000000006E-2</v>
      </c>
      <c r="AJ1277" s="19">
        <f t="shared" ca="1" si="405"/>
        <v>7.4690000000000005E-5</v>
      </c>
      <c r="AK1277" s="6">
        <f t="shared" si="405"/>
        <v>1.03</v>
      </c>
      <c r="AL1277" s="113">
        <f t="shared" si="406"/>
        <v>44524</v>
      </c>
      <c r="AM1277" s="19">
        <f t="shared" ca="1" si="407"/>
        <v>1.08386885</v>
      </c>
      <c r="AN1277" s="18">
        <f t="shared" ca="1" si="407"/>
        <v>12580.327499999999</v>
      </c>
      <c r="AO1277" s="12">
        <f t="shared" si="407"/>
        <v>1</v>
      </c>
      <c r="AP1277" s="20">
        <f t="shared" si="407"/>
        <v>1</v>
      </c>
      <c r="AQ1277" s="18">
        <f t="shared" si="407"/>
        <v>150000</v>
      </c>
      <c r="AR1277" s="13" t="str">
        <f t="shared" si="407"/>
        <v>A+J=</v>
      </c>
      <c r="AS1277" s="113">
        <f t="shared" si="407"/>
        <v>44266</v>
      </c>
      <c r="AT1277" s="21"/>
      <c r="AU1277" s="21"/>
      <c r="AV1277" s="45"/>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c r="GI1277" s="21"/>
      <c r="GJ1277" s="21"/>
      <c r="GK1277" s="21"/>
      <c r="GL1277" s="21"/>
      <c r="GM1277" s="21"/>
      <c r="GN1277" s="21"/>
    </row>
    <row r="1278" spans="1:196" x14ac:dyDescent="0.2">
      <c r="A1278" s="109"/>
      <c r="B1278" s="4"/>
      <c r="C1278" s="7"/>
      <c r="D1278" s="6"/>
      <c r="E1278" s="7"/>
      <c r="F1278" s="24"/>
      <c r="G1278" s="8"/>
      <c r="H1278" s="7"/>
      <c r="I1278" s="7"/>
      <c r="J1278" s="7"/>
      <c r="K1278" s="7"/>
      <c r="L1278" s="25"/>
      <c r="M1278" s="10"/>
      <c r="N1278" s="7"/>
      <c r="O1278" s="7"/>
      <c r="P1278" s="26"/>
      <c r="Q1278" s="3"/>
      <c r="R1278" s="12"/>
      <c r="S1278" s="12"/>
      <c r="T1278" s="12"/>
      <c r="U1278" s="12"/>
      <c r="V1278" s="12"/>
      <c r="W1278" s="12"/>
      <c r="X1278" s="12"/>
      <c r="Y1278" s="12"/>
      <c r="Z1278" s="12"/>
      <c r="AA1278" s="12"/>
      <c r="AB1278" s="12"/>
      <c r="AC1278" s="12"/>
      <c r="AD1278" s="12"/>
      <c r="AE1278" s="12"/>
      <c r="AF1278" s="113">
        <f t="shared" si="408"/>
        <v>44525</v>
      </c>
      <c r="AG1278" s="18">
        <f t="shared" ca="1" si="405"/>
        <v>162580.32750000001</v>
      </c>
      <c r="AH1278" s="18">
        <f t="shared" si="405"/>
        <v>150000</v>
      </c>
      <c r="AI1278" s="6">
        <f t="shared" ca="1" si="405"/>
        <v>1.9000000000000006E-2</v>
      </c>
      <c r="AJ1278" s="19">
        <f t="shared" ca="1" si="405"/>
        <v>7.4690000000000005E-5</v>
      </c>
      <c r="AK1278" s="6">
        <f t="shared" si="405"/>
        <v>1.03</v>
      </c>
      <c r="AL1278" s="113">
        <f t="shared" si="406"/>
        <v>44525</v>
      </c>
      <c r="AM1278" s="19">
        <f t="shared" ca="1" si="407"/>
        <v>1.08386885</v>
      </c>
      <c r="AN1278" s="18">
        <f t="shared" ca="1" si="407"/>
        <v>12580.327499999999</v>
      </c>
      <c r="AO1278" s="12">
        <f t="shared" si="407"/>
        <v>1</v>
      </c>
      <c r="AP1278" s="20">
        <f t="shared" si="407"/>
        <v>1</v>
      </c>
      <c r="AQ1278" s="18">
        <f t="shared" si="407"/>
        <v>150000</v>
      </c>
      <c r="AR1278" s="13" t="str">
        <f t="shared" si="407"/>
        <v>A+J=</v>
      </c>
      <c r="AS1278" s="113">
        <f t="shared" si="407"/>
        <v>44266</v>
      </c>
      <c r="AT1278" s="21"/>
      <c r="AU1278" s="21"/>
      <c r="AV1278" s="45"/>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c r="GI1278" s="21"/>
      <c r="GJ1278" s="21"/>
      <c r="GK1278" s="21"/>
      <c r="GL1278" s="21"/>
      <c r="GM1278" s="21"/>
      <c r="GN1278" s="21"/>
    </row>
    <row r="1279" spans="1:196" x14ac:dyDescent="0.2">
      <c r="A1279" s="109"/>
      <c r="B1279" s="4"/>
      <c r="C1279" s="7"/>
      <c r="D1279" s="6"/>
      <c r="E1279" s="7"/>
      <c r="F1279" s="24"/>
      <c r="G1279" s="8"/>
      <c r="H1279" s="7"/>
      <c r="I1279" s="7"/>
      <c r="J1279" s="7"/>
      <c r="K1279" s="7"/>
      <c r="L1279" s="25"/>
      <c r="M1279" s="10"/>
      <c r="N1279" s="7"/>
      <c r="O1279" s="7"/>
      <c r="P1279" s="26"/>
      <c r="Q1279" s="3"/>
      <c r="R1279" s="12"/>
      <c r="S1279" s="12"/>
      <c r="T1279" s="12"/>
      <c r="U1279" s="12"/>
      <c r="V1279" s="12"/>
      <c r="W1279" s="12"/>
      <c r="X1279" s="12"/>
      <c r="Y1279" s="12"/>
      <c r="Z1279" s="12"/>
      <c r="AA1279" s="12"/>
      <c r="AB1279" s="12"/>
      <c r="AC1279" s="12"/>
      <c r="AD1279" s="12"/>
      <c r="AE1279" s="12"/>
      <c r="AF1279" s="113">
        <f t="shared" si="408"/>
        <v>44526</v>
      </c>
      <c r="AG1279" s="18">
        <f t="shared" ca="1" si="405"/>
        <v>162580.32750000001</v>
      </c>
      <c r="AH1279" s="18">
        <f t="shared" si="405"/>
        <v>150000</v>
      </c>
      <c r="AI1279" s="6">
        <f t="shared" ca="1" si="405"/>
        <v>1.9000000000000006E-2</v>
      </c>
      <c r="AJ1279" s="19">
        <f t="shared" ca="1" si="405"/>
        <v>7.4690000000000005E-5</v>
      </c>
      <c r="AK1279" s="6">
        <f t="shared" si="405"/>
        <v>1.03</v>
      </c>
      <c r="AL1279" s="113">
        <f t="shared" si="406"/>
        <v>44526</v>
      </c>
      <c r="AM1279" s="19">
        <f t="shared" ca="1" si="407"/>
        <v>1.08386885</v>
      </c>
      <c r="AN1279" s="18">
        <f t="shared" ca="1" si="407"/>
        <v>12580.327499999999</v>
      </c>
      <c r="AO1279" s="12">
        <f t="shared" si="407"/>
        <v>1</v>
      </c>
      <c r="AP1279" s="20">
        <f t="shared" si="407"/>
        <v>1</v>
      </c>
      <c r="AQ1279" s="18">
        <f t="shared" si="407"/>
        <v>150000</v>
      </c>
      <c r="AR1279" s="13" t="str">
        <f t="shared" si="407"/>
        <v>A+J=</v>
      </c>
      <c r="AS1279" s="113">
        <f t="shared" si="407"/>
        <v>44266</v>
      </c>
      <c r="AT1279" s="21"/>
      <c r="AU1279" s="21"/>
      <c r="AV1279" s="45"/>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c r="GI1279" s="21"/>
      <c r="GJ1279" s="21"/>
      <c r="GK1279" s="21"/>
      <c r="GL1279" s="21"/>
      <c r="GM1279" s="21"/>
      <c r="GN1279" s="21"/>
    </row>
    <row r="1280" spans="1:196" x14ac:dyDescent="0.2">
      <c r="A1280" s="109"/>
      <c r="B1280" s="4"/>
      <c r="C1280" s="7"/>
      <c r="D1280" s="6"/>
      <c r="E1280" s="7"/>
      <c r="F1280" s="24"/>
      <c r="G1280" s="8"/>
      <c r="H1280" s="7"/>
      <c r="I1280" s="7"/>
      <c r="J1280" s="7"/>
      <c r="K1280" s="7"/>
      <c r="L1280" s="25"/>
      <c r="M1280" s="10"/>
      <c r="N1280" s="7"/>
      <c r="O1280" s="7"/>
      <c r="P1280" s="26"/>
      <c r="Q1280" s="3"/>
      <c r="R1280" s="12"/>
      <c r="S1280" s="12"/>
      <c r="T1280" s="12"/>
      <c r="U1280" s="12"/>
      <c r="V1280" s="12"/>
      <c r="W1280" s="12"/>
      <c r="X1280" s="12"/>
      <c r="Y1280" s="12"/>
      <c r="Z1280" s="12"/>
      <c r="AA1280" s="12"/>
      <c r="AB1280" s="12"/>
      <c r="AC1280" s="12"/>
      <c r="AD1280" s="12"/>
      <c r="AE1280" s="12"/>
      <c r="AF1280" s="113">
        <f t="shared" si="408"/>
        <v>44527</v>
      </c>
      <c r="AG1280" s="18">
        <f t="shared" ca="1" si="405"/>
        <v>162580.32750000001</v>
      </c>
      <c r="AH1280" s="18">
        <f t="shared" si="405"/>
        <v>150000</v>
      </c>
      <c r="AI1280" s="6">
        <f t="shared" ca="1" si="405"/>
        <v>1.9000000000000006E-2</v>
      </c>
      <c r="AJ1280" s="19">
        <f t="shared" ca="1" si="405"/>
        <v>7.4690000000000005E-5</v>
      </c>
      <c r="AK1280" s="6">
        <f t="shared" si="405"/>
        <v>1.03</v>
      </c>
      <c r="AL1280" s="113">
        <f t="shared" si="406"/>
        <v>44527</v>
      </c>
      <c r="AM1280" s="19">
        <f t="shared" ca="1" si="407"/>
        <v>1.08386885</v>
      </c>
      <c r="AN1280" s="18">
        <f t="shared" ca="1" si="407"/>
        <v>12580.327499999999</v>
      </c>
      <c r="AO1280" s="12">
        <f t="shared" si="407"/>
        <v>1</v>
      </c>
      <c r="AP1280" s="20">
        <f t="shared" si="407"/>
        <v>1</v>
      </c>
      <c r="AQ1280" s="18">
        <f t="shared" si="407"/>
        <v>150000</v>
      </c>
      <c r="AR1280" s="13" t="str">
        <f t="shared" si="407"/>
        <v>A+J=</v>
      </c>
      <c r="AS1280" s="113">
        <f t="shared" si="407"/>
        <v>44266</v>
      </c>
      <c r="AT1280" s="21"/>
      <c r="AU1280" s="21"/>
      <c r="AV1280" s="45"/>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c r="GI1280" s="21"/>
      <c r="GJ1280" s="21"/>
      <c r="GK1280" s="21"/>
      <c r="GL1280" s="21"/>
      <c r="GM1280" s="21"/>
      <c r="GN1280" s="21"/>
    </row>
    <row r="1281" spans="1:199" x14ac:dyDescent="0.2">
      <c r="A1281" s="109"/>
      <c r="B1281" s="4"/>
      <c r="C1281" s="7"/>
      <c r="D1281" s="6"/>
      <c r="E1281" s="7"/>
      <c r="F1281" s="24"/>
      <c r="G1281" s="8"/>
      <c r="H1281" s="7"/>
      <c r="I1281" s="7"/>
      <c r="J1281" s="7"/>
      <c r="K1281" s="7"/>
      <c r="L1281" s="25"/>
      <c r="M1281" s="10"/>
      <c r="N1281" s="7"/>
      <c r="O1281" s="7"/>
      <c r="P1281" s="26"/>
      <c r="Q1281" s="3"/>
      <c r="R1281" s="12"/>
      <c r="S1281" s="12"/>
      <c r="T1281" s="12"/>
      <c r="U1281" s="12"/>
      <c r="V1281" s="12"/>
      <c r="W1281" s="12"/>
      <c r="X1281" s="12"/>
      <c r="Y1281" s="12"/>
      <c r="Z1281" s="12"/>
      <c r="AA1281" s="12"/>
      <c r="AB1281" s="12"/>
      <c r="AC1281" s="12"/>
      <c r="AD1281" s="12"/>
      <c r="AE1281" s="12"/>
      <c r="AF1281" s="113">
        <f t="shared" si="408"/>
        <v>44528</v>
      </c>
      <c r="AG1281" s="18">
        <f t="shared" ca="1" si="405"/>
        <v>162580.32750000001</v>
      </c>
      <c r="AH1281" s="18">
        <f t="shared" si="405"/>
        <v>150000</v>
      </c>
      <c r="AI1281" s="6">
        <f t="shared" ca="1" si="405"/>
        <v>1.9000000000000006E-2</v>
      </c>
      <c r="AJ1281" s="19">
        <f t="shared" ca="1" si="405"/>
        <v>7.4690000000000005E-5</v>
      </c>
      <c r="AK1281" s="6">
        <f t="shared" si="405"/>
        <v>1.03</v>
      </c>
      <c r="AL1281" s="113">
        <f t="shared" si="406"/>
        <v>44528</v>
      </c>
      <c r="AM1281" s="19">
        <f t="shared" ca="1" si="407"/>
        <v>1.08386885</v>
      </c>
      <c r="AN1281" s="18">
        <f t="shared" ca="1" si="407"/>
        <v>12580.327499999999</v>
      </c>
      <c r="AO1281" s="12">
        <f t="shared" si="407"/>
        <v>1</v>
      </c>
      <c r="AP1281" s="20">
        <f t="shared" si="407"/>
        <v>1</v>
      </c>
      <c r="AQ1281" s="18">
        <f t="shared" si="407"/>
        <v>150000</v>
      </c>
      <c r="AR1281" s="13" t="str">
        <f t="shared" si="407"/>
        <v>A+J=</v>
      </c>
      <c r="AS1281" s="113">
        <f t="shared" si="407"/>
        <v>44266</v>
      </c>
      <c r="AT1281" s="21"/>
      <c r="AU1281" s="21"/>
      <c r="AV1281" s="45"/>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c r="GI1281" s="21"/>
      <c r="GJ1281" s="21"/>
      <c r="GK1281" s="21"/>
      <c r="GL1281" s="21"/>
      <c r="GM1281" s="21"/>
      <c r="GN1281" s="21"/>
    </row>
    <row r="1282" spans="1:199" x14ac:dyDescent="0.2">
      <c r="A1282" s="109"/>
      <c r="B1282" s="4"/>
      <c r="C1282" s="7"/>
      <c r="D1282" s="6"/>
      <c r="E1282" s="7"/>
      <c r="F1282" s="24"/>
      <c r="G1282" s="8"/>
      <c r="H1282" s="7"/>
      <c r="I1282" s="7"/>
      <c r="J1282" s="7"/>
      <c r="K1282" s="7"/>
      <c r="L1282" s="25"/>
      <c r="M1282" s="10"/>
      <c r="N1282" s="7"/>
      <c r="O1282" s="7"/>
      <c r="P1282" s="26"/>
      <c r="Q1282" s="3"/>
      <c r="R1282" s="12"/>
      <c r="S1282" s="12"/>
      <c r="T1282" s="12"/>
      <c r="U1282" s="12"/>
      <c r="V1282" s="12"/>
      <c r="W1282" s="12"/>
      <c r="X1282" s="12"/>
      <c r="Y1282" s="12"/>
      <c r="Z1282" s="12"/>
      <c r="AA1282" s="12"/>
      <c r="AB1282" s="12"/>
      <c r="AC1282" s="12"/>
      <c r="AD1282" s="12"/>
      <c r="AE1282" s="12"/>
      <c r="AF1282" s="113">
        <f t="shared" si="408"/>
        <v>44529</v>
      </c>
      <c r="AG1282" s="18">
        <f t="shared" ca="1" si="405"/>
        <v>162580.32750000001</v>
      </c>
      <c r="AH1282" s="18">
        <f t="shared" si="405"/>
        <v>150000</v>
      </c>
      <c r="AI1282" s="6">
        <f t="shared" ca="1" si="405"/>
        <v>1.9000000000000006E-2</v>
      </c>
      <c r="AJ1282" s="19">
        <f t="shared" ca="1" si="405"/>
        <v>7.4690000000000005E-5</v>
      </c>
      <c r="AK1282" s="6">
        <f t="shared" si="405"/>
        <v>1.03</v>
      </c>
      <c r="AL1282" s="113">
        <f t="shared" si="406"/>
        <v>44529</v>
      </c>
      <c r="AM1282" s="19">
        <f t="shared" ca="1" si="407"/>
        <v>1.08386885</v>
      </c>
      <c r="AN1282" s="18">
        <f t="shared" ca="1" si="407"/>
        <v>12580.327499999999</v>
      </c>
      <c r="AO1282" s="12">
        <f t="shared" si="407"/>
        <v>1</v>
      </c>
      <c r="AP1282" s="20">
        <f t="shared" si="407"/>
        <v>1</v>
      </c>
      <c r="AQ1282" s="18">
        <f t="shared" si="407"/>
        <v>150000</v>
      </c>
      <c r="AR1282" s="13" t="str">
        <f t="shared" si="407"/>
        <v>A+J=</v>
      </c>
      <c r="AS1282" s="113">
        <f t="shared" si="407"/>
        <v>44266</v>
      </c>
      <c r="AT1282" s="21"/>
      <c r="AU1282" s="21"/>
      <c r="AV1282" s="45"/>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c r="GI1282" s="21"/>
      <c r="GJ1282" s="21"/>
      <c r="GK1282" s="21"/>
      <c r="GL1282" s="21"/>
      <c r="GM1282" s="21"/>
      <c r="GN1282" s="21"/>
    </row>
    <row r="1283" spans="1:199" x14ac:dyDescent="0.2">
      <c r="A1283" s="109"/>
      <c r="B1283" s="4"/>
      <c r="C1283" s="7"/>
      <c r="D1283" s="6"/>
      <c r="E1283" s="7"/>
      <c r="F1283" s="24"/>
      <c r="G1283" s="8"/>
      <c r="H1283" s="7"/>
      <c r="I1283" s="7"/>
      <c r="J1283" s="7"/>
      <c r="K1283" s="7"/>
      <c r="L1283" s="25"/>
      <c r="M1283" s="10"/>
      <c r="N1283" s="7"/>
      <c r="O1283" s="7"/>
      <c r="P1283" s="26"/>
      <c r="Q1283" s="3"/>
      <c r="R1283" s="12"/>
      <c r="S1283" s="12"/>
      <c r="T1283" s="12"/>
      <c r="U1283" s="12"/>
      <c r="V1283" s="12"/>
      <c r="W1283" s="12"/>
      <c r="X1283" s="12"/>
      <c r="Y1283" s="12"/>
      <c r="Z1283" s="12"/>
      <c r="AA1283" s="12"/>
      <c r="AB1283" s="12"/>
      <c r="AC1283" s="12"/>
      <c r="AD1283" s="12"/>
      <c r="AE1283" s="12"/>
      <c r="AF1283" s="113">
        <f t="shared" si="408"/>
        <v>44530</v>
      </c>
      <c r="AG1283" s="18">
        <f t="shared" ca="1" si="405"/>
        <v>162580.32750000001</v>
      </c>
      <c r="AH1283" s="18">
        <f t="shared" si="405"/>
        <v>150000</v>
      </c>
      <c r="AI1283" s="6">
        <f t="shared" ca="1" si="405"/>
        <v>1.9000000000000006E-2</v>
      </c>
      <c r="AJ1283" s="19">
        <f t="shared" ca="1" si="405"/>
        <v>7.4690000000000005E-5</v>
      </c>
      <c r="AK1283" s="6">
        <f t="shared" si="405"/>
        <v>1.03</v>
      </c>
      <c r="AL1283" s="113">
        <f t="shared" si="406"/>
        <v>44530</v>
      </c>
      <c r="AM1283" s="19">
        <f t="shared" ca="1" si="407"/>
        <v>1.08386885</v>
      </c>
      <c r="AN1283" s="18">
        <f t="shared" ca="1" si="407"/>
        <v>12580.327499999999</v>
      </c>
      <c r="AO1283" s="12">
        <f t="shared" si="407"/>
        <v>1</v>
      </c>
      <c r="AP1283" s="20">
        <f t="shared" si="407"/>
        <v>1</v>
      </c>
      <c r="AQ1283" s="18">
        <f t="shared" si="407"/>
        <v>150000</v>
      </c>
      <c r="AR1283" s="13" t="str">
        <f t="shared" si="407"/>
        <v>A+J=</v>
      </c>
      <c r="AS1283" s="113">
        <f t="shared" si="407"/>
        <v>44266</v>
      </c>
      <c r="AT1283" s="21"/>
      <c r="AU1283" s="21"/>
      <c r="AV1283" s="45"/>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c r="GI1283" s="21"/>
      <c r="GJ1283" s="21"/>
      <c r="GK1283" s="21"/>
      <c r="GL1283" s="21"/>
      <c r="GM1283" s="21"/>
      <c r="GN1283" s="21"/>
    </row>
    <row r="1284" spans="1:199" x14ac:dyDescent="0.2">
      <c r="A1284" s="109"/>
      <c r="B1284" s="4"/>
      <c r="C1284" s="7"/>
      <c r="D1284" s="6"/>
      <c r="E1284" s="7"/>
      <c r="F1284" s="24"/>
      <c r="G1284" s="8"/>
      <c r="H1284" s="7"/>
      <c r="I1284" s="7"/>
      <c r="J1284" s="7"/>
      <c r="K1284" s="7"/>
      <c r="L1284" s="25"/>
      <c r="M1284" s="10"/>
      <c r="N1284" s="7"/>
      <c r="O1284" s="7"/>
      <c r="P1284" s="26"/>
      <c r="Q1284" s="3"/>
      <c r="R1284" s="12"/>
      <c r="S1284" s="12"/>
      <c r="T1284" s="12"/>
      <c r="U1284" s="12"/>
      <c r="V1284" s="12"/>
      <c r="W1284" s="12"/>
      <c r="X1284" s="12"/>
      <c r="Y1284" s="12"/>
      <c r="Z1284" s="12"/>
      <c r="AA1284" s="12"/>
      <c r="AB1284" s="12"/>
      <c r="AC1284" s="12"/>
      <c r="AD1284" s="12"/>
      <c r="AE1284" s="12"/>
      <c r="AF1284" s="113">
        <f t="shared" si="408"/>
        <v>44531</v>
      </c>
      <c r="AG1284" s="18">
        <f t="shared" ref="AG1284:AK1297" ca="1" si="409">VLOOKUP($AF1284,$A$10:$Q$3625,(AG$1)+1)</f>
        <v>162580.32750000001</v>
      </c>
      <c r="AH1284" s="18">
        <f t="shared" si="409"/>
        <v>150000</v>
      </c>
      <c r="AI1284" s="6">
        <f t="shared" ca="1" si="409"/>
        <v>1.9000000000000006E-2</v>
      </c>
      <c r="AJ1284" s="19">
        <f t="shared" ca="1" si="409"/>
        <v>7.4690000000000005E-5</v>
      </c>
      <c r="AK1284" s="6">
        <f t="shared" si="409"/>
        <v>1.03</v>
      </c>
      <c r="AL1284" s="113">
        <f t="shared" si="406"/>
        <v>44531</v>
      </c>
      <c r="AM1284" s="19">
        <f t="shared" ref="AM1284:AS1297" ca="1" si="410">VLOOKUP($AF1284,$A$10:$Q$3625,(AM$1)+1)</f>
        <v>1.08386885</v>
      </c>
      <c r="AN1284" s="18">
        <f t="shared" ca="1" si="410"/>
        <v>12580.327499999999</v>
      </c>
      <c r="AO1284" s="12">
        <f t="shared" si="410"/>
        <v>1</v>
      </c>
      <c r="AP1284" s="20">
        <f t="shared" si="410"/>
        <v>1</v>
      </c>
      <c r="AQ1284" s="18">
        <f t="shared" si="410"/>
        <v>150000</v>
      </c>
      <c r="AR1284" s="13" t="str">
        <f t="shared" si="410"/>
        <v>A+J=</v>
      </c>
      <c r="AS1284" s="113">
        <f t="shared" si="410"/>
        <v>44266</v>
      </c>
      <c r="AT1284" s="21"/>
      <c r="AU1284" s="21"/>
      <c r="AV1284" s="45"/>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c r="GI1284" s="21"/>
      <c r="GJ1284" s="21"/>
      <c r="GK1284" s="21"/>
      <c r="GL1284" s="21"/>
      <c r="GM1284" s="21"/>
      <c r="GN1284" s="21"/>
    </row>
    <row r="1285" spans="1:199" x14ac:dyDescent="0.2">
      <c r="A1285" s="109"/>
      <c r="B1285" s="4"/>
      <c r="C1285" s="7"/>
      <c r="D1285" s="6"/>
      <c r="E1285" s="7"/>
      <c r="F1285" s="24"/>
      <c r="G1285" s="8"/>
      <c r="H1285" s="7"/>
      <c r="I1285" s="7"/>
      <c r="J1285" s="7"/>
      <c r="K1285" s="7"/>
      <c r="L1285" s="25"/>
      <c r="M1285" s="10"/>
      <c r="N1285" s="7"/>
      <c r="O1285" s="7"/>
      <c r="P1285" s="26"/>
      <c r="Q1285" s="3"/>
      <c r="R1285" s="12"/>
      <c r="S1285" s="12"/>
      <c r="T1285" s="12"/>
      <c r="U1285" s="12"/>
      <c r="V1285" s="12"/>
      <c r="W1285" s="12"/>
      <c r="X1285" s="12"/>
      <c r="Y1285" s="12"/>
      <c r="Z1285" s="12"/>
      <c r="AA1285" s="12"/>
      <c r="AB1285" s="12"/>
      <c r="AC1285" s="12"/>
      <c r="AD1285" s="12"/>
      <c r="AE1285" s="12"/>
      <c r="AF1285" s="113">
        <f t="shared" si="408"/>
        <v>44532</v>
      </c>
      <c r="AG1285" s="18">
        <f t="shared" ca="1" si="409"/>
        <v>162580.32750000001</v>
      </c>
      <c r="AH1285" s="18">
        <f t="shared" si="409"/>
        <v>150000</v>
      </c>
      <c r="AI1285" s="6">
        <f t="shared" ca="1" si="409"/>
        <v>1.9000000000000006E-2</v>
      </c>
      <c r="AJ1285" s="19">
        <f t="shared" ca="1" si="409"/>
        <v>7.4690000000000005E-5</v>
      </c>
      <c r="AK1285" s="6">
        <f t="shared" si="409"/>
        <v>1.03</v>
      </c>
      <c r="AL1285" s="113">
        <f t="shared" si="406"/>
        <v>44532</v>
      </c>
      <c r="AM1285" s="19">
        <f t="shared" ca="1" si="410"/>
        <v>1.08386885</v>
      </c>
      <c r="AN1285" s="18">
        <f t="shared" ca="1" si="410"/>
        <v>12580.327499999999</v>
      </c>
      <c r="AO1285" s="12">
        <f t="shared" si="410"/>
        <v>1</v>
      </c>
      <c r="AP1285" s="20">
        <f t="shared" si="410"/>
        <v>1</v>
      </c>
      <c r="AQ1285" s="18">
        <f t="shared" si="410"/>
        <v>150000</v>
      </c>
      <c r="AR1285" s="13" t="str">
        <f t="shared" si="410"/>
        <v>A+J=</v>
      </c>
      <c r="AS1285" s="113">
        <f t="shared" si="410"/>
        <v>44266</v>
      </c>
      <c r="AT1285" s="21"/>
      <c r="AU1285" s="21"/>
      <c r="AV1285" s="45"/>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c r="GI1285" s="21"/>
      <c r="GJ1285" s="21"/>
      <c r="GK1285" s="21"/>
      <c r="GL1285" s="21"/>
      <c r="GM1285" s="21"/>
      <c r="GN1285" s="21"/>
    </row>
    <row r="1286" spans="1:199" x14ac:dyDescent="0.2">
      <c r="A1286" s="109"/>
      <c r="B1286" s="4"/>
      <c r="C1286" s="7"/>
      <c r="D1286" s="6"/>
      <c r="E1286" s="7"/>
      <c r="F1286" s="24"/>
      <c r="G1286" s="8"/>
      <c r="H1286" s="7"/>
      <c r="I1286" s="7"/>
      <c r="J1286" s="7"/>
      <c r="K1286" s="7"/>
      <c r="L1286" s="25"/>
      <c r="M1286" s="10"/>
      <c r="N1286" s="7"/>
      <c r="O1286" s="7"/>
      <c r="P1286" s="26"/>
      <c r="Q1286" s="3"/>
      <c r="R1286" s="12"/>
      <c r="S1286" s="12"/>
      <c r="T1286" s="12"/>
      <c r="U1286" s="12"/>
      <c r="V1286" s="12"/>
      <c r="W1286" s="12"/>
      <c r="X1286" s="12"/>
      <c r="Y1286" s="12"/>
      <c r="Z1286" s="12"/>
      <c r="AA1286" s="12"/>
      <c r="AB1286" s="12"/>
      <c r="AC1286" s="12"/>
      <c r="AD1286" s="12"/>
      <c r="AE1286" s="12"/>
      <c r="AF1286" s="113">
        <f t="shared" si="408"/>
        <v>44533</v>
      </c>
      <c r="AG1286" s="18">
        <f t="shared" ca="1" si="409"/>
        <v>162580.32750000001</v>
      </c>
      <c r="AH1286" s="18">
        <f t="shared" si="409"/>
        <v>150000</v>
      </c>
      <c r="AI1286" s="6">
        <f t="shared" ca="1" si="409"/>
        <v>1.9000000000000006E-2</v>
      </c>
      <c r="AJ1286" s="19">
        <f t="shared" ca="1" si="409"/>
        <v>7.4690000000000005E-5</v>
      </c>
      <c r="AK1286" s="6">
        <f t="shared" si="409"/>
        <v>1.03</v>
      </c>
      <c r="AL1286" s="113">
        <f t="shared" si="406"/>
        <v>44533</v>
      </c>
      <c r="AM1286" s="19">
        <f t="shared" ca="1" si="410"/>
        <v>1.08386885</v>
      </c>
      <c r="AN1286" s="18">
        <f t="shared" ca="1" si="410"/>
        <v>12580.327499999999</v>
      </c>
      <c r="AO1286" s="12">
        <f t="shared" si="410"/>
        <v>1</v>
      </c>
      <c r="AP1286" s="20">
        <f t="shared" si="410"/>
        <v>1</v>
      </c>
      <c r="AQ1286" s="18">
        <f t="shared" si="410"/>
        <v>150000</v>
      </c>
      <c r="AR1286" s="13" t="str">
        <f t="shared" si="410"/>
        <v>A+J=</v>
      </c>
      <c r="AS1286" s="113">
        <f t="shared" si="410"/>
        <v>44266</v>
      </c>
      <c r="AT1286" s="21"/>
      <c r="AU1286" s="21"/>
      <c r="AV1286" s="45"/>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c r="GI1286" s="21"/>
      <c r="GJ1286" s="21"/>
      <c r="GK1286" s="21"/>
      <c r="GL1286" s="21"/>
      <c r="GM1286" s="21"/>
      <c r="GN1286" s="21"/>
    </row>
    <row r="1287" spans="1:199" x14ac:dyDescent="0.2">
      <c r="A1287" s="109"/>
      <c r="B1287" s="4"/>
      <c r="C1287" s="7"/>
      <c r="D1287" s="6"/>
      <c r="E1287" s="7"/>
      <c r="F1287" s="24"/>
      <c r="G1287" s="8"/>
      <c r="H1287" s="7"/>
      <c r="I1287" s="7"/>
      <c r="J1287" s="7"/>
      <c r="K1287" s="7"/>
      <c r="L1287" s="25"/>
      <c r="M1287" s="10"/>
      <c r="N1287" s="7"/>
      <c r="O1287" s="7"/>
      <c r="P1287" s="26"/>
      <c r="Q1287" s="3"/>
      <c r="R1287" s="12"/>
      <c r="S1287" s="12"/>
      <c r="T1287" s="12"/>
      <c r="U1287" s="12"/>
      <c r="V1287" s="12"/>
      <c r="W1287" s="12"/>
      <c r="X1287" s="12"/>
      <c r="Y1287" s="12"/>
      <c r="Z1287" s="12"/>
      <c r="AA1287" s="12"/>
      <c r="AB1287" s="12"/>
      <c r="AC1287" s="12"/>
      <c r="AD1287" s="12"/>
      <c r="AE1287" s="12"/>
      <c r="AF1287" s="113">
        <f t="shared" si="408"/>
        <v>44534</v>
      </c>
      <c r="AG1287" s="18">
        <f t="shared" ca="1" si="409"/>
        <v>162580.32750000001</v>
      </c>
      <c r="AH1287" s="18">
        <f t="shared" si="409"/>
        <v>150000</v>
      </c>
      <c r="AI1287" s="6">
        <f t="shared" ca="1" si="409"/>
        <v>1.9000000000000006E-2</v>
      </c>
      <c r="AJ1287" s="19">
        <f t="shared" ca="1" si="409"/>
        <v>7.4690000000000005E-5</v>
      </c>
      <c r="AK1287" s="6">
        <f t="shared" si="409"/>
        <v>1.03</v>
      </c>
      <c r="AL1287" s="113">
        <f t="shared" si="406"/>
        <v>44534</v>
      </c>
      <c r="AM1287" s="19">
        <f t="shared" ca="1" si="410"/>
        <v>1.08386885</v>
      </c>
      <c r="AN1287" s="18">
        <f t="shared" ca="1" si="410"/>
        <v>12580.327499999999</v>
      </c>
      <c r="AO1287" s="12">
        <f t="shared" si="410"/>
        <v>1</v>
      </c>
      <c r="AP1287" s="20">
        <f t="shared" si="410"/>
        <v>1</v>
      </c>
      <c r="AQ1287" s="18">
        <f t="shared" si="410"/>
        <v>150000</v>
      </c>
      <c r="AR1287" s="13" t="str">
        <f t="shared" si="410"/>
        <v>A+J=</v>
      </c>
      <c r="AS1287" s="113">
        <f t="shared" si="410"/>
        <v>44266</v>
      </c>
      <c r="AT1287" s="21"/>
      <c r="AU1287" s="21"/>
      <c r="AV1287" s="45"/>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c r="GI1287" s="21"/>
      <c r="GJ1287" s="21"/>
      <c r="GK1287" s="21"/>
      <c r="GL1287" s="21"/>
      <c r="GM1287" s="21"/>
      <c r="GN1287" s="21"/>
    </row>
    <row r="1288" spans="1:199" x14ac:dyDescent="0.2">
      <c r="A1288" s="109"/>
      <c r="B1288" s="4"/>
      <c r="C1288" s="7"/>
      <c r="D1288" s="6"/>
      <c r="E1288" s="7"/>
      <c r="F1288" s="24"/>
      <c r="G1288" s="8"/>
      <c r="H1288" s="7"/>
      <c r="I1288" s="7"/>
      <c r="J1288" s="7"/>
      <c r="K1288" s="7"/>
      <c r="L1288" s="25"/>
      <c r="M1288" s="10"/>
      <c r="N1288" s="7"/>
      <c r="O1288" s="7"/>
      <c r="P1288" s="26"/>
      <c r="Q1288" s="3"/>
      <c r="R1288" s="12"/>
      <c r="S1288" s="39"/>
      <c r="T1288" s="39"/>
      <c r="U1288" s="39"/>
      <c r="V1288" s="39"/>
      <c r="W1288" s="39"/>
      <c r="X1288" s="39"/>
      <c r="Y1288" s="39"/>
      <c r="Z1288" s="39"/>
      <c r="AA1288" s="39"/>
      <c r="AB1288" s="39"/>
      <c r="AC1288" s="39"/>
      <c r="AD1288" s="39"/>
      <c r="AE1288" s="39"/>
      <c r="AF1288" s="113">
        <f t="shared" si="408"/>
        <v>44535</v>
      </c>
      <c r="AG1288" s="18">
        <f t="shared" ca="1" si="409"/>
        <v>162580.32750000001</v>
      </c>
      <c r="AH1288" s="18">
        <f t="shared" si="409"/>
        <v>150000</v>
      </c>
      <c r="AI1288" s="6">
        <f t="shared" ca="1" si="409"/>
        <v>1.9000000000000006E-2</v>
      </c>
      <c r="AJ1288" s="19">
        <f t="shared" ca="1" si="409"/>
        <v>7.4690000000000005E-5</v>
      </c>
      <c r="AK1288" s="6">
        <f t="shared" si="409"/>
        <v>1.03</v>
      </c>
      <c r="AL1288" s="113">
        <f t="shared" si="406"/>
        <v>44535</v>
      </c>
      <c r="AM1288" s="19">
        <f t="shared" ca="1" si="410"/>
        <v>1.08386885</v>
      </c>
      <c r="AN1288" s="18">
        <f t="shared" ca="1" si="410"/>
        <v>12580.327499999999</v>
      </c>
      <c r="AO1288" s="12">
        <f t="shared" si="410"/>
        <v>1</v>
      </c>
      <c r="AP1288" s="20">
        <f t="shared" si="410"/>
        <v>1</v>
      </c>
      <c r="AQ1288" s="18">
        <f t="shared" si="410"/>
        <v>150000</v>
      </c>
      <c r="AR1288" s="13" t="str">
        <f t="shared" si="410"/>
        <v>A+J=</v>
      </c>
      <c r="AS1288" s="113">
        <f t="shared" si="410"/>
        <v>44266</v>
      </c>
      <c r="AT1288" s="40"/>
      <c r="AU1288" s="40"/>
      <c r="AV1288" s="46"/>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c r="BQ1288" s="40"/>
      <c r="BR1288" s="40"/>
      <c r="BS1288" s="40"/>
      <c r="BT1288" s="40"/>
      <c r="BU1288" s="40"/>
      <c r="BV1288" s="40"/>
      <c r="BW1288" s="40"/>
      <c r="BX1288" s="40"/>
      <c r="BY1288" s="40"/>
      <c r="BZ1288" s="40"/>
      <c r="CA1288" s="40"/>
      <c r="CB1288" s="40"/>
      <c r="CC1288" s="40"/>
      <c r="CD1288" s="40"/>
      <c r="CE1288" s="40"/>
      <c r="CF1288" s="40"/>
      <c r="CG1288" s="40"/>
      <c r="CH1288" s="40"/>
      <c r="CI1288" s="40"/>
      <c r="CJ1288" s="40"/>
      <c r="CK1288" s="40"/>
      <c r="CL1288" s="40"/>
      <c r="CM1288" s="40"/>
      <c r="CN1288" s="40"/>
      <c r="CO1288" s="40"/>
      <c r="CP1288" s="40"/>
      <c r="CQ1288" s="40"/>
      <c r="CR1288" s="40"/>
      <c r="CS1288" s="40"/>
      <c r="CT1288" s="40"/>
      <c r="CU1288" s="40"/>
      <c r="CV1288" s="40"/>
      <c r="CW1288" s="40"/>
      <c r="CX1288" s="40"/>
      <c r="CY1288" s="40"/>
      <c r="CZ1288" s="40"/>
      <c r="DA1288" s="40"/>
      <c r="DB1288" s="40"/>
      <c r="DC1288" s="40"/>
      <c r="DD1288" s="40"/>
      <c r="DE1288" s="40"/>
      <c r="DF1288" s="40"/>
      <c r="DG1288" s="40"/>
      <c r="DH1288" s="40"/>
      <c r="DI1288" s="40"/>
      <c r="DJ1288" s="40"/>
      <c r="DK1288" s="40"/>
      <c r="DL1288" s="40"/>
      <c r="DM1288" s="40"/>
      <c r="DN1288" s="40"/>
      <c r="DO1288" s="40"/>
      <c r="DP1288" s="40"/>
      <c r="DQ1288" s="40"/>
      <c r="DR1288" s="40"/>
      <c r="DS1288" s="40"/>
      <c r="DT1288" s="40"/>
      <c r="DU1288" s="40"/>
      <c r="DV1288" s="40"/>
      <c r="DW1288" s="40"/>
      <c r="DX1288" s="40"/>
      <c r="DY1288" s="40"/>
      <c r="DZ1288" s="40"/>
      <c r="EA1288" s="40"/>
      <c r="EB1288" s="40"/>
      <c r="EC1288" s="40"/>
      <c r="ED1288" s="40"/>
      <c r="EE1288" s="40"/>
      <c r="EF1288" s="40"/>
      <c r="EG1288" s="40"/>
      <c r="EH1288" s="40"/>
      <c r="EI1288" s="40"/>
      <c r="EJ1288" s="40"/>
      <c r="EK1288" s="40"/>
      <c r="EL1288" s="40"/>
      <c r="EM1288" s="40"/>
      <c r="EN1288" s="40"/>
      <c r="EO1288" s="40"/>
      <c r="EP1288" s="40"/>
      <c r="EQ1288" s="40"/>
      <c r="ER1288" s="40"/>
      <c r="ES1288" s="40"/>
      <c r="ET1288" s="40"/>
      <c r="EU1288" s="40"/>
      <c r="EV1288" s="40"/>
      <c r="EW1288" s="40"/>
      <c r="EX1288" s="40"/>
      <c r="EY1288" s="40"/>
      <c r="EZ1288" s="40"/>
      <c r="FA1288" s="40"/>
      <c r="FB1288" s="40"/>
      <c r="FC1288" s="40"/>
      <c r="FD1288" s="40"/>
      <c r="FE1288" s="40"/>
      <c r="FF1288" s="40"/>
      <c r="FG1288" s="40"/>
      <c r="FH1288" s="40"/>
      <c r="FI1288" s="40"/>
      <c r="FJ1288" s="40"/>
      <c r="FK1288" s="40"/>
      <c r="FL1288" s="40"/>
      <c r="FM1288" s="40"/>
      <c r="FN1288" s="40"/>
      <c r="FO1288" s="40"/>
      <c r="FP1288" s="40"/>
      <c r="FQ1288" s="40"/>
      <c r="FR1288" s="40"/>
      <c r="FS1288" s="40"/>
      <c r="FT1288" s="40"/>
      <c r="FU1288" s="40"/>
      <c r="FV1288" s="40"/>
      <c r="FW1288" s="40"/>
      <c r="FX1288" s="40"/>
      <c r="FY1288" s="40"/>
      <c r="FZ1288" s="40"/>
      <c r="GA1288" s="40"/>
      <c r="GB1288" s="40"/>
      <c r="GC1288" s="40"/>
      <c r="GD1288" s="40"/>
      <c r="GE1288" s="40"/>
      <c r="GF1288" s="40"/>
      <c r="GG1288" s="40"/>
      <c r="GH1288" s="40"/>
      <c r="GI1288" s="40"/>
      <c r="GJ1288" s="40"/>
      <c r="GK1288" s="40"/>
      <c r="GL1288" s="40"/>
      <c r="GM1288" s="40"/>
      <c r="GN1288" s="40"/>
      <c r="GO1288" s="40"/>
      <c r="GP1288" s="40"/>
      <c r="GQ1288" s="40"/>
    </row>
    <row r="1289" spans="1:199" x14ac:dyDescent="0.2">
      <c r="A1289" s="109"/>
      <c r="B1289" s="4"/>
      <c r="C1289" s="7"/>
      <c r="D1289" s="6"/>
      <c r="E1289" s="7"/>
      <c r="F1289" s="24"/>
      <c r="G1289" s="8"/>
      <c r="H1289" s="7"/>
      <c r="I1289" s="7"/>
      <c r="J1289" s="7"/>
      <c r="K1289" s="7"/>
      <c r="L1289" s="25"/>
      <c r="M1289" s="10"/>
      <c r="N1289" s="7"/>
      <c r="O1289" s="7"/>
      <c r="P1289" s="26"/>
      <c r="Q1289" s="3"/>
      <c r="R1289" s="12"/>
      <c r="S1289" s="12"/>
      <c r="T1289" s="12"/>
      <c r="U1289" s="12"/>
      <c r="V1289" s="12"/>
      <c r="W1289" s="12"/>
      <c r="X1289" s="12"/>
      <c r="Y1289" s="12"/>
      <c r="Z1289" s="12"/>
      <c r="AA1289" s="12"/>
      <c r="AB1289" s="12"/>
      <c r="AC1289" s="12"/>
      <c r="AD1289" s="12"/>
      <c r="AE1289" s="12"/>
      <c r="AF1289" s="113">
        <f t="shared" si="408"/>
        <v>44536</v>
      </c>
      <c r="AG1289" s="18">
        <f t="shared" ca="1" si="409"/>
        <v>162580.32750000001</v>
      </c>
      <c r="AH1289" s="18">
        <f t="shared" si="409"/>
        <v>150000</v>
      </c>
      <c r="AI1289" s="6">
        <f t="shared" ca="1" si="409"/>
        <v>1.9000000000000006E-2</v>
      </c>
      <c r="AJ1289" s="19">
        <f t="shared" ca="1" si="409"/>
        <v>7.4690000000000005E-5</v>
      </c>
      <c r="AK1289" s="6">
        <f t="shared" si="409"/>
        <v>1.03</v>
      </c>
      <c r="AL1289" s="113">
        <f t="shared" si="406"/>
        <v>44536</v>
      </c>
      <c r="AM1289" s="19">
        <f t="shared" ca="1" si="410"/>
        <v>1.08386885</v>
      </c>
      <c r="AN1289" s="18">
        <f t="shared" ca="1" si="410"/>
        <v>12580.327499999999</v>
      </c>
      <c r="AO1289" s="12">
        <f t="shared" si="410"/>
        <v>1</v>
      </c>
      <c r="AP1289" s="20">
        <f t="shared" si="410"/>
        <v>1</v>
      </c>
      <c r="AQ1289" s="18">
        <f t="shared" si="410"/>
        <v>150000</v>
      </c>
      <c r="AR1289" s="13" t="str">
        <f t="shared" si="410"/>
        <v>A+J=</v>
      </c>
      <c r="AS1289" s="113">
        <f t="shared" si="410"/>
        <v>44266</v>
      </c>
      <c r="AT1289" s="21"/>
      <c r="AU1289" s="21"/>
      <c r="AV1289" s="45"/>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c r="GI1289" s="21"/>
      <c r="GJ1289" s="21"/>
      <c r="GK1289" s="21"/>
      <c r="GL1289" s="21"/>
      <c r="GM1289" s="21"/>
      <c r="GN1289" s="21"/>
    </row>
    <row r="1290" spans="1:199" x14ac:dyDescent="0.2">
      <c r="A1290" s="109"/>
      <c r="B1290" s="4"/>
      <c r="C1290" s="7"/>
      <c r="D1290" s="6"/>
      <c r="E1290" s="7"/>
      <c r="F1290" s="24"/>
      <c r="G1290" s="8"/>
      <c r="H1290" s="7"/>
      <c r="I1290" s="7"/>
      <c r="J1290" s="7"/>
      <c r="K1290" s="7"/>
      <c r="L1290" s="25"/>
      <c r="M1290" s="10"/>
      <c r="N1290" s="7"/>
      <c r="O1290" s="7"/>
      <c r="P1290" s="26"/>
      <c r="Q1290" s="3"/>
      <c r="R1290" s="12"/>
      <c r="S1290" s="39"/>
      <c r="T1290" s="39"/>
      <c r="U1290" s="39"/>
      <c r="V1290" s="39"/>
      <c r="W1290" s="39"/>
      <c r="X1290" s="39"/>
      <c r="Y1290" s="39"/>
      <c r="Z1290" s="39"/>
      <c r="AA1290" s="39"/>
      <c r="AB1290" s="39"/>
      <c r="AC1290" s="39"/>
      <c r="AD1290" s="39"/>
      <c r="AE1290" s="39"/>
      <c r="AF1290" s="113">
        <f t="shared" si="408"/>
        <v>44537</v>
      </c>
      <c r="AG1290" s="18">
        <f t="shared" ca="1" si="409"/>
        <v>162580.32750000001</v>
      </c>
      <c r="AH1290" s="18">
        <f t="shared" si="409"/>
        <v>150000</v>
      </c>
      <c r="AI1290" s="6">
        <f t="shared" ca="1" si="409"/>
        <v>1.9000000000000006E-2</v>
      </c>
      <c r="AJ1290" s="19">
        <f t="shared" ca="1" si="409"/>
        <v>7.4690000000000005E-5</v>
      </c>
      <c r="AK1290" s="6">
        <f t="shared" si="409"/>
        <v>1.03</v>
      </c>
      <c r="AL1290" s="113">
        <f t="shared" si="406"/>
        <v>44537</v>
      </c>
      <c r="AM1290" s="19">
        <f t="shared" ca="1" si="410"/>
        <v>1.08386885</v>
      </c>
      <c r="AN1290" s="18">
        <f t="shared" ca="1" si="410"/>
        <v>12580.327499999999</v>
      </c>
      <c r="AO1290" s="12">
        <f t="shared" si="410"/>
        <v>1</v>
      </c>
      <c r="AP1290" s="20">
        <f t="shared" si="410"/>
        <v>1</v>
      </c>
      <c r="AQ1290" s="18">
        <f t="shared" si="410"/>
        <v>150000</v>
      </c>
      <c r="AR1290" s="13" t="str">
        <f t="shared" si="410"/>
        <v>A+J=</v>
      </c>
      <c r="AS1290" s="113">
        <f t="shared" si="410"/>
        <v>44266</v>
      </c>
      <c r="AT1290" s="40"/>
      <c r="AU1290" s="40"/>
      <c r="AV1290" s="46"/>
      <c r="AW1290" s="40"/>
      <c r="AX1290" s="40"/>
      <c r="AY1290" s="40"/>
      <c r="AZ1290" s="40"/>
      <c r="BA1290" s="40"/>
      <c r="BB1290" s="40"/>
      <c r="BC1290" s="40"/>
      <c r="BD1290" s="40"/>
      <c r="BE1290" s="40"/>
      <c r="BF1290" s="40"/>
      <c r="BG1290" s="40"/>
      <c r="BH1290" s="40"/>
      <c r="BI1290" s="40"/>
      <c r="BJ1290" s="40"/>
      <c r="BK1290" s="40"/>
      <c r="BL1290" s="40"/>
      <c r="BM1290" s="40"/>
      <c r="BN1290" s="40"/>
      <c r="BO1290" s="40"/>
      <c r="BP1290" s="40"/>
      <c r="BQ1290" s="40"/>
      <c r="BR1290" s="40"/>
      <c r="BS1290" s="40"/>
      <c r="BT1290" s="40"/>
      <c r="BU1290" s="40"/>
      <c r="BV1290" s="40"/>
      <c r="BW1290" s="40"/>
      <c r="BX1290" s="40"/>
      <c r="BY1290" s="40"/>
      <c r="BZ1290" s="40"/>
      <c r="CA1290" s="40"/>
      <c r="CB1290" s="40"/>
      <c r="CC1290" s="40"/>
      <c r="CD1290" s="40"/>
      <c r="CE1290" s="40"/>
      <c r="CF1290" s="40"/>
      <c r="CG1290" s="40"/>
      <c r="CH1290" s="40"/>
      <c r="CI1290" s="40"/>
      <c r="CJ1290" s="40"/>
      <c r="CK1290" s="40"/>
      <c r="CL1290" s="40"/>
      <c r="CM1290" s="40"/>
      <c r="CN1290" s="40"/>
      <c r="CO1290" s="40"/>
      <c r="CP1290" s="40"/>
      <c r="CQ1290" s="40"/>
      <c r="CR1290" s="40"/>
      <c r="CS1290" s="40"/>
      <c r="CT1290" s="40"/>
      <c r="CU1290" s="40"/>
      <c r="CV1290" s="40"/>
      <c r="CW1290" s="40"/>
      <c r="CX1290" s="40"/>
      <c r="CY1290" s="40"/>
      <c r="CZ1290" s="40"/>
      <c r="DA1290" s="40"/>
      <c r="DB1290" s="40"/>
      <c r="DC1290" s="40"/>
      <c r="DD1290" s="40"/>
      <c r="DE1290" s="40"/>
      <c r="DF1290" s="40"/>
      <c r="DG1290" s="40"/>
      <c r="DH1290" s="40"/>
      <c r="DI1290" s="40"/>
      <c r="DJ1290" s="40"/>
      <c r="DK1290" s="40"/>
      <c r="DL1290" s="40"/>
      <c r="DM1290" s="40"/>
      <c r="DN1290" s="40"/>
      <c r="DO1290" s="40"/>
      <c r="DP1290" s="40"/>
      <c r="DQ1290" s="40"/>
      <c r="DR1290" s="40"/>
      <c r="DS1290" s="40"/>
      <c r="DT1290" s="40"/>
      <c r="DU1290" s="40"/>
      <c r="DV1290" s="40"/>
      <c r="DW1290" s="40"/>
      <c r="DX1290" s="40"/>
      <c r="DY1290" s="40"/>
      <c r="DZ1290" s="40"/>
      <c r="EA1290" s="40"/>
      <c r="EB1290" s="40"/>
      <c r="EC1290" s="40"/>
      <c r="ED1290" s="40"/>
      <c r="EE1290" s="40"/>
      <c r="EF1290" s="40"/>
      <c r="EG1290" s="40"/>
      <c r="EH1290" s="40"/>
      <c r="EI1290" s="40"/>
      <c r="EJ1290" s="40"/>
      <c r="EK1290" s="40"/>
      <c r="EL1290" s="40"/>
      <c r="EM1290" s="40"/>
      <c r="EN1290" s="40"/>
      <c r="EO1290" s="40"/>
      <c r="EP1290" s="40"/>
      <c r="EQ1290" s="40"/>
      <c r="ER1290" s="40"/>
      <c r="ES1290" s="40"/>
      <c r="ET1290" s="40"/>
      <c r="EU1290" s="40"/>
      <c r="EV1290" s="40"/>
      <c r="EW1290" s="40"/>
      <c r="EX1290" s="40"/>
      <c r="EY1290" s="40"/>
      <c r="EZ1290" s="40"/>
      <c r="FA1290" s="40"/>
      <c r="FB1290" s="40"/>
      <c r="FC1290" s="40"/>
      <c r="FD1290" s="40"/>
      <c r="FE1290" s="40"/>
      <c r="FF1290" s="40"/>
      <c r="FG1290" s="40"/>
      <c r="FH1290" s="40"/>
      <c r="FI1290" s="40"/>
      <c r="FJ1290" s="40"/>
      <c r="FK1290" s="40"/>
      <c r="FL1290" s="40"/>
      <c r="FM1290" s="40"/>
      <c r="FN1290" s="40"/>
      <c r="FO1290" s="40"/>
      <c r="FP1290" s="40"/>
      <c r="FQ1290" s="40"/>
      <c r="FR1290" s="40"/>
      <c r="FS1290" s="40"/>
      <c r="FT1290" s="40"/>
      <c r="FU1290" s="40"/>
      <c r="FV1290" s="40"/>
      <c r="FW1290" s="40"/>
      <c r="FX1290" s="40"/>
      <c r="FY1290" s="40"/>
      <c r="FZ1290" s="40"/>
      <c r="GA1290" s="40"/>
      <c r="GB1290" s="40"/>
      <c r="GC1290" s="40"/>
      <c r="GD1290" s="40"/>
      <c r="GE1290" s="40"/>
      <c r="GF1290" s="40"/>
      <c r="GG1290" s="40"/>
      <c r="GH1290" s="40"/>
      <c r="GI1290" s="40"/>
      <c r="GJ1290" s="40"/>
      <c r="GK1290" s="40"/>
      <c r="GL1290" s="40"/>
      <c r="GM1290" s="40"/>
      <c r="GN1290" s="40"/>
      <c r="GO1290" s="40"/>
      <c r="GP1290" s="40"/>
      <c r="GQ1290" s="40"/>
    </row>
    <row r="1291" spans="1:199" x14ac:dyDescent="0.2">
      <c r="A1291" s="109"/>
      <c r="B1291" s="4"/>
      <c r="C1291" s="7"/>
      <c r="D1291" s="6"/>
      <c r="E1291" s="7"/>
      <c r="F1291" s="24"/>
      <c r="G1291" s="8"/>
      <c r="H1291" s="7"/>
      <c r="I1291" s="7"/>
      <c r="J1291" s="7"/>
      <c r="K1291" s="7"/>
      <c r="L1291" s="25"/>
      <c r="M1291" s="10"/>
      <c r="N1291" s="7"/>
      <c r="O1291" s="7"/>
      <c r="P1291" s="26"/>
      <c r="Q1291" s="3"/>
      <c r="R1291" s="12"/>
      <c r="S1291" s="12"/>
      <c r="T1291" s="12"/>
      <c r="U1291" s="12"/>
      <c r="V1291" s="12"/>
      <c r="W1291" s="12"/>
      <c r="X1291" s="12"/>
      <c r="Y1291" s="12"/>
      <c r="Z1291" s="12"/>
      <c r="AA1291" s="12"/>
      <c r="AB1291" s="12"/>
      <c r="AC1291" s="12"/>
      <c r="AD1291" s="12"/>
      <c r="AE1291" s="12"/>
      <c r="AF1291" s="113">
        <f t="shared" si="408"/>
        <v>44538</v>
      </c>
      <c r="AG1291" s="18">
        <f t="shared" ca="1" si="409"/>
        <v>162580.32750000001</v>
      </c>
      <c r="AH1291" s="18">
        <f t="shared" si="409"/>
        <v>150000</v>
      </c>
      <c r="AI1291" s="6">
        <f t="shared" ca="1" si="409"/>
        <v>1.9000000000000006E-2</v>
      </c>
      <c r="AJ1291" s="19">
        <f t="shared" ca="1" si="409"/>
        <v>7.4690000000000005E-5</v>
      </c>
      <c r="AK1291" s="6">
        <f t="shared" si="409"/>
        <v>1.03</v>
      </c>
      <c r="AL1291" s="113">
        <f t="shared" si="406"/>
        <v>44538</v>
      </c>
      <c r="AM1291" s="19">
        <f t="shared" ca="1" si="410"/>
        <v>1.08386885</v>
      </c>
      <c r="AN1291" s="18">
        <f t="shared" ca="1" si="410"/>
        <v>12580.327499999999</v>
      </c>
      <c r="AO1291" s="12">
        <f t="shared" si="410"/>
        <v>1</v>
      </c>
      <c r="AP1291" s="20">
        <f t="shared" si="410"/>
        <v>1</v>
      </c>
      <c r="AQ1291" s="18">
        <f t="shared" si="410"/>
        <v>150000</v>
      </c>
      <c r="AR1291" s="13" t="str">
        <f t="shared" si="410"/>
        <v>A+J=</v>
      </c>
      <c r="AS1291" s="113">
        <f t="shared" si="410"/>
        <v>44266</v>
      </c>
      <c r="AT1291" s="21"/>
      <c r="AU1291" s="21"/>
      <c r="AV1291" s="45"/>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c r="GI1291" s="21"/>
      <c r="GJ1291" s="21"/>
      <c r="GK1291" s="21"/>
      <c r="GL1291" s="21"/>
      <c r="GM1291" s="21"/>
      <c r="GN1291" s="21"/>
    </row>
    <row r="1292" spans="1:199" x14ac:dyDescent="0.2">
      <c r="A1292" s="109"/>
      <c r="B1292" s="4"/>
      <c r="C1292" s="7"/>
      <c r="D1292" s="6"/>
      <c r="E1292" s="7"/>
      <c r="F1292" s="24"/>
      <c r="G1292" s="8"/>
      <c r="H1292" s="7"/>
      <c r="I1292" s="7"/>
      <c r="J1292" s="7"/>
      <c r="K1292" s="7"/>
      <c r="L1292" s="25"/>
      <c r="M1292" s="10"/>
      <c r="N1292" s="7"/>
      <c r="O1292" s="7"/>
      <c r="P1292" s="26"/>
      <c r="Q1292" s="3"/>
      <c r="R1292" s="12"/>
      <c r="S1292" s="12"/>
      <c r="T1292" s="12"/>
      <c r="U1292" s="12"/>
      <c r="V1292" s="12"/>
      <c r="W1292" s="12"/>
      <c r="X1292" s="12"/>
      <c r="Y1292" s="12"/>
      <c r="Z1292" s="12"/>
      <c r="AA1292" s="12"/>
      <c r="AB1292" s="12"/>
      <c r="AC1292" s="12"/>
      <c r="AD1292" s="12"/>
      <c r="AE1292" s="12"/>
      <c r="AF1292" s="113">
        <f t="shared" si="408"/>
        <v>44539</v>
      </c>
      <c r="AG1292" s="18">
        <f t="shared" ca="1" si="409"/>
        <v>162580.32750000001</v>
      </c>
      <c r="AH1292" s="18">
        <f t="shared" si="409"/>
        <v>150000</v>
      </c>
      <c r="AI1292" s="6">
        <f t="shared" ca="1" si="409"/>
        <v>1.9000000000000006E-2</v>
      </c>
      <c r="AJ1292" s="19">
        <f t="shared" ca="1" si="409"/>
        <v>7.4690000000000005E-5</v>
      </c>
      <c r="AK1292" s="6">
        <f t="shared" si="409"/>
        <v>1.03</v>
      </c>
      <c r="AL1292" s="113">
        <f t="shared" si="406"/>
        <v>44539</v>
      </c>
      <c r="AM1292" s="19">
        <f t="shared" ca="1" si="410"/>
        <v>1.08386885</v>
      </c>
      <c r="AN1292" s="18">
        <f t="shared" ca="1" si="410"/>
        <v>12580.327499999999</v>
      </c>
      <c r="AO1292" s="12">
        <f t="shared" si="410"/>
        <v>1</v>
      </c>
      <c r="AP1292" s="20">
        <f t="shared" si="410"/>
        <v>1</v>
      </c>
      <c r="AQ1292" s="18">
        <f t="shared" si="410"/>
        <v>150000</v>
      </c>
      <c r="AR1292" s="13" t="str">
        <f t="shared" si="410"/>
        <v>A+J=</v>
      </c>
      <c r="AS1292" s="113">
        <f t="shared" si="410"/>
        <v>44266</v>
      </c>
      <c r="AT1292" s="21"/>
      <c r="AU1292" s="21"/>
      <c r="AV1292" s="45"/>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c r="GI1292" s="21"/>
      <c r="GJ1292" s="21"/>
      <c r="GK1292" s="21"/>
      <c r="GL1292" s="21"/>
      <c r="GM1292" s="21"/>
      <c r="GN1292" s="21"/>
    </row>
    <row r="1293" spans="1:199" x14ac:dyDescent="0.2">
      <c r="A1293" s="109"/>
      <c r="B1293" s="4"/>
      <c r="C1293" s="7"/>
      <c r="D1293" s="6"/>
      <c r="E1293" s="7"/>
      <c r="F1293" s="24"/>
      <c r="G1293" s="8"/>
      <c r="H1293" s="7"/>
      <c r="I1293" s="7"/>
      <c r="J1293" s="7"/>
      <c r="K1293" s="7"/>
      <c r="L1293" s="25"/>
      <c r="M1293" s="10"/>
      <c r="N1293" s="7"/>
      <c r="O1293" s="7"/>
      <c r="P1293" s="26"/>
      <c r="Q1293" s="3"/>
      <c r="R1293" s="12"/>
      <c r="S1293" s="12"/>
      <c r="T1293" s="12"/>
      <c r="U1293" s="12"/>
      <c r="V1293" s="12"/>
      <c r="W1293" s="12"/>
      <c r="X1293" s="12"/>
      <c r="Y1293" s="12"/>
      <c r="Z1293" s="12"/>
      <c r="AA1293" s="12"/>
      <c r="AB1293" s="12"/>
      <c r="AC1293" s="12"/>
      <c r="AD1293" s="12"/>
      <c r="AE1293" s="12"/>
      <c r="AF1293" s="113">
        <f t="shared" si="408"/>
        <v>44540</v>
      </c>
      <c r="AG1293" s="18">
        <f t="shared" ca="1" si="409"/>
        <v>162580.32750000001</v>
      </c>
      <c r="AH1293" s="18">
        <f t="shared" si="409"/>
        <v>150000</v>
      </c>
      <c r="AI1293" s="6">
        <f t="shared" ca="1" si="409"/>
        <v>1.9000000000000006E-2</v>
      </c>
      <c r="AJ1293" s="19">
        <f t="shared" ca="1" si="409"/>
        <v>7.4690000000000005E-5</v>
      </c>
      <c r="AK1293" s="6">
        <f t="shared" si="409"/>
        <v>1.03</v>
      </c>
      <c r="AL1293" s="113">
        <f t="shared" si="406"/>
        <v>44540</v>
      </c>
      <c r="AM1293" s="19">
        <f t="shared" ca="1" si="410"/>
        <v>1.08386885</v>
      </c>
      <c r="AN1293" s="18">
        <f t="shared" ca="1" si="410"/>
        <v>12580.327499999999</v>
      </c>
      <c r="AO1293" s="12">
        <f t="shared" si="410"/>
        <v>1</v>
      </c>
      <c r="AP1293" s="20">
        <f t="shared" si="410"/>
        <v>1</v>
      </c>
      <c r="AQ1293" s="18">
        <f t="shared" si="410"/>
        <v>150000</v>
      </c>
      <c r="AR1293" s="13" t="str">
        <f t="shared" si="410"/>
        <v>A+J=</v>
      </c>
      <c r="AS1293" s="113">
        <f t="shared" si="410"/>
        <v>44266</v>
      </c>
      <c r="AT1293" s="21"/>
      <c r="AU1293" s="21"/>
      <c r="AV1293" s="45"/>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c r="GI1293" s="21"/>
      <c r="GJ1293" s="21"/>
      <c r="GK1293" s="21"/>
      <c r="GL1293" s="21"/>
      <c r="GM1293" s="21"/>
      <c r="GN1293" s="21"/>
    </row>
    <row r="1294" spans="1:199" x14ac:dyDescent="0.2">
      <c r="A1294" s="109"/>
      <c r="B1294" s="4"/>
      <c r="C1294" s="7"/>
      <c r="D1294" s="6"/>
      <c r="E1294" s="7"/>
      <c r="F1294" s="24"/>
      <c r="G1294" s="8"/>
      <c r="H1294" s="7"/>
      <c r="I1294" s="7"/>
      <c r="J1294" s="7"/>
      <c r="K1294" s="7"/>
      <c r="L1294" s="25"/>
      <c r="M1294" s="10"/>
      <c r="N1294" s="7"/>
      <c r="O1294" s="7"/>
      <c r="P1294" s="26"/>
      <c r="Q1294" s="3"/>
      <c r="R1294" s="12"/>
      <c r="S1294" s="12"/>
      <c r="T1294" s="12"/>
      <c r="U1294" s="12"/>
      <c r="V1294" s="12"/>
      <c r="W1294" s="12"/>
      <c r="X1294" s="12"/>
      <c r="Y1294" s="12"/>
      <c r="Z1294" s="12"/>
      <c r="AA1294" s="12"/>
      <c r="AB1294" s="12"/>
      <c r="AC1294" s="12"/>
      <c r="AD1294" s="12"/>
      <c r="AE1294" s="12"/>
      <c r="AF1294" s="113">
        <f t="shared" si="408"/>
        <v>44541</v>
      </c>
      <c r="AG1294" s="18">
        <f t="shared" ca="1" si="409"/>
        <v>162580.32750000001</v>
      </c>
      <c r="AH1294" s="18">
        <f t="shared" si="409"/>
        <v>150000</v>
      </c>
      <c r="AI1294" s="6">
        <f t="shared" ca="1" si="409"/>
        <v>1.9000000000000006E-2</v>
      </c>
      <c r="AJ1294" s="19">
        <f t="shared" ca="1" si="409"/>
        <v>7.4690000000000005E-5</v>
      </c>
      <c r="AK1294" s="6">
        <f t="shared" si="409"/>
        <v>1.03</v>
      </c>
      <c r="AL1294" s="113">
        <f t="shared" si="406"/>
        <v>44541</v>
      </c>
      <c r="AM1294" s="19">
        <f t="shared" ca="1" si="410"/>
        <v>1.08386885</v>
      </c>
      <c r="AN1294" s="18">
        <f t="shared" ca="1" si="410"/>
        <v>12580.327499999999</v>
      </c>
      <c r="AO1294" s="12">
        <f t="shared" si="410"/>
        <v>1</v>
      </c>
      <c r="AP1294" s="20">
        <f t="shared" si="410"/>
        <v>1</v>
      </c>
      <c r="AQ1294" s="18">
        <f t="shared" si="410"/>
        <v>150000</v>
      </c>
      <c r="AR1294" s="13" t="str">
        <f t="shared" si="410"/>
        <v>A+J=</v>
      </c>
      <c r="AS1294" s="113">
        <f t="shared" si="410"/>
        <v>44266</v>
      </c>
      <c r="AT1294" s="21"/>
      <c r="AU1294" s="21"/>
      <c r="AV1294" s="45"/>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c r="GI1294" s="21"/>
      <c r="GJ1294" s="21"/>
      <c r="GK1294" s="21"/>
      <c r="GL1294" s="21"/>
      <c r="GM1294" s="21"/>
      <c r="GN1294" s="21"/>
    </row>
    <row r="1295" spans="1:199" x14ac:dyDescent="0.2">
      <c r="A1295" s="109"/>
      <c r="B1295" s="4"/>
      <c r="C1295" s="7"/>
      <c r="D1295" s="6"/>
      <c r="E1295" s="7"/>
      <c r="F1295" s="24"/>
      <c r="G1295" s="8"/>
      <c r="H1295" s="7"/>
      <c r="I1295" s="7"/>
      <c r="J1295" s="7"/>
      <c r="K1295" s="7"/>
      <c r="L1295" s="25"/>
      <c r="M1295" s="10"/>
      <c r="N1295" s="7"/>
      <c r="O1295" s="7"/>
      <c r="P1295" s="26"/>
      <c r="Q1295" s="3"/>
      <c r="R1295" s="12"/>
      <c r="S1295" s="12"/>
      <c r="T1295" s="12"/>
      <c r="U1295" s="12"/>
      <c r="V1295" s="12"/>
      <c r="W1295" s="12"/>
      <c r="X1295" s="12"/>
      <c r="Y1295" s="12"/>
      <c r="Z1295" s="12"/>
      <c r="AA1295" s="12"/>
      <c r="AB1295" s="12"/>
      <c r="AC1295" s="12"/>
      <c r="AD1295" s="12"/>
      <c r="AE1295" s="12"/>
      <c r="AF1295" s="113">
        <f t="shared" si="408"/>
        <v>44542</v>
      </c>
      <c r="AG1295" s="18">
        <f t="shared" ca="1" si="409"/>
        <v>162580.32750000001</v>
      </c>
      <c r="AH1295" s="18">
        <f t="shared" si="409"/>
        <v>150000</v>
      </c>
      <c r="AI1295" s="6">
        <f t="shared" ca="1" si="409"/>
        <v>1.9000000000000006E-2</v>
      </c>
      <c r="AJ1295" s="19">
        <f t="shared" ca="1" si="409"/>
        <v>7.4690000000000005E-5</v>
      </c>
      <c r="AK1295" s="6">
        <f t="shared" si="409"/>
        <v>1.03</v>
      </c>
      <c r="AL1295" s="113">
        <f t="shared" si="406"/>
        <v>44542</v>
      </c>
      <c r="AM1295" s="19">
        <f t="shared" ca="1" si="410"/>
        <v>1.08386885</v>
      </c>
      <c r="AN1295" s="18">
        <f t="shared" ca="1" si="410"/>
        <v>12580.327499999999</v>
      </c>
      <c r="AO1295" s="12">
        <f t="shared" si="410"/>
        <v>1</v>
      </c>
      <c r="AP1295" s="20">
        <f t="shared" si="410"/>
        <v>1</v>
      </c>
      <c r="AQ1295" s="18">
        <f t="shared" si="410"/>
        <v>150000</v>
      </c>
      <c r="AR1295" s="13" t="str">
        <f t="shared" si="410"/>
        <v>A+J=</v>
      </c>
      <c r="AS1295" s="113">
        <f t="shared" si="410"/>
        <v>44266</v>
      </c>
      <c r="AT1295" s="21"/>
      <c r="AU1295" s="21"/>
      <c r="AV1295" s="45"/>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c r="GI1295" s="21"/>
      <c r="GJ1295" s="21"/>
      <c r="GK1295" s="21"/>
      <c r="GL1295" s="21"/>
      <c r="GM1295" s="21"/>
      <c r="GN1295" s="21"/>
    </row>
    <row r="1296" spans="1:199" x14ac:dyDescent="0.2">
      <c r="A1296" s="109"/>
      <c r="B1296" s="4"/>
      <c r="C1296" s="7"/>
      <c r="D1296" s="6"/>
      <c r="E1296" s="7"/>
      <c r="F1296" s="24"/>
      <c r="G1296" s="8"/>
      <c r="H1296" s="7"/>
      <c r="I1296" s="7"/>
      <c r="J1296" s="7"/>
      <c r="K1296" s="7"/>
      <c r="L1296" s="25"/>
      <c r="M1296" s="10"/>
      <c r="N1296" s="7"/>
      <c r="O1296" s="7"/>
      <c r="P1296" s="26"/>
      <c r="Q1296" s="3"/>
      <c r="R1296" s="12"/>
      <c r="S1296" s="12"/>
      <c r="T1296" s="12"/>
      <c r="U1296" s="12"/>
      <c r="V1296" s="12"/>
      <c r="W1296" s="12"/>
      <c r="X1296" s="12"/>
      <c r="Y1296" s="12"/>
      <c r="Z1296" s="12"/>
      <c r="AA1296" s="12"/>
      <c r="AB1296" s="12"/>
      <c r="AC1296" s="12"/>
      <c r="AD1296" s="12"/>
      <c r="AE1296" s="12"/>
      <c r="AF1296" s="113">
        <f t="shared" si="408"/>
        <v>44543</v>
      </c>
      <c r="AG1296" s="18">
        <f t="shared" ca="1" si="409"/>
        <v>162580.32750000001</v>
      </c>
      <c r="AH1296" s="18">
        <f t="shared" si="409"/>
        <v>150000</v>
      </c>
      <c r="AI1296" s="6">
        <f t="shared" ca="1" si="409"/>
        <v>1.9000000000000006E-2</v>
      </c>
      <c r="AJ1296" s="19">
        <f t="shared" ca="1" si="409"/>
        <v>7.4690000000000005E-5</v>
      </c>
      <c r="AK1296" s="6">
        <f t="shared" si="409"/>
        <v>1.03</v>
      </c>
      <c r="AL1296" s="113">
        <f t="shared" si="406"/>
        <v>44543</v>
      </c>
      <c r="AM1296" s="19">
        <f t="shared" ca="1" si="410"/>
        <v>1.08386885</v>
      </c>
      <c r="AN1296" s="18">
        <f t="shared" ca="1" si="410"/>
        <v>12580.327499999999</v>
      </c>
      <c r="AO1296" s="12">
        <f t="shared" si="410"/>
        <v>1</v>
      </c>
      <c r="AP1296" s="20">
        <f t="shared" si="410"/>
        <v>1</v>
      </c>
      <c r="AQ1296" s="18">
        <f t="shared" si="410"/>
        <v>150000</v>
      </c>
      <c r="AR1296" s="13" t="str">
        <f t="shared" si="410"/>
        <v>A+J=</v>
      </c>
      <c r="AS1296" s="113">
        <f t="shared" si="410"/>
        <v>44266</v>
      </c>
      <c r="AT1296" s="21"/>
      <c r="AU1296" s="21"/>
      <c r="AV1296" s="45"/>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c r="GI1296" s="21"/>
      <c r="GJ1296" s="21"/>
      <c r="GK1296" s="21"/>
      <c r="GL1296" s="21"/>
      <c r="GM1296" s="21"/>
      <c r="GN1296" s="21"/>
    </row>
    <row r="1297" spans="1:196" x14ac:dyDescent="0.2">
      <c r="A1297" s="109"/>
      <c r="B1297" s="4"/>
      <c r="C1297" s="7"/>
      <c r="D1297" s="6"/>
      <c r="E1297" s="7"/>
      <c r="F1297" s="24"/>
      <c r="G1297" s="8"/>
      <c r="H1297" s="7"/>
      <c r="I1297" s="7"/>
      <c r="J1297" s="7"/>
      <c r="K1297" s="7"/>
      <c r="L1297" s="25"/>
      <c r="M1297" s="10"/>
      <c r="N1297" s="7"/>
      <c r="O1297" s="7"/>
      <c r="P1297" s="26"/>
      <c r="Q1297" s="3"/>
      <c r="R1297" s="12"/>
      <c r="S1297" s="12"/>
      <c r="T1297" s="12"/>
      <c r="U1297" s="12"/>
      <c r="V1297" s="12"/>
      <c r="W1297" s="12"/>
      <c r="X1297" s="12"/>
      <c r="Y1297" s="12"/>
      <c r="Z1297" s="12"/>
      <c r="AA1297" s="12"/>
      <c r="AB1297" s="12"/>
      <c r="AC1297" s="12"/>
      <c r="AD1297" s="12"/>
      <c r="AE1297" s="12"/>
      <c r="AF1297" s="113">
        <f t="shared" si="408"/>
        <v>44544</v>
      </c>
      <c r="AG1297" s="18">
        <f t="shared" ca="1" si="409"/>
        <v>162580.32750000001</v>
      </c>
      <c r="AH1297" s="18">
        <f t="shared" si="409"/>
        <v>150000</v>
      </c>
      <c r="AI1297" s="6">
        <f t="shared" ca="1" si="409"/>
        <v>1.9000000000000006E-2</v>
      </c>
      <c r="AJ1297" s="19">
        <f t="shared" ca="1" si="409"/>
        <v>7.4690000000000005E-5</v>
      </c>
      <c r="AK1297" s="6">
        <f t="shared" si="409"/>
        <v>1.03</v>
      </c>
      <c r="AL1297" s="113">
        <f t="shared" si="406"/>
        <v>44544</v>
      </c>
      <c r="AM1297" s="19">
        <f t="shared" ca="1" si="410"/>
        <v>1.08386885</v>
      </c>
      <c r="AN1297" s="18">
        <f t="shared" ca="1" si="410"/>
        <v>12580.327499999999</v>
      </c>
      <c r="AO1297" s="12">
        <f t="shared" si="410"/>
        <v>1</v>
      </c>
      <c r="AP1297" s="20">
        <f t="shared" si="410"/>
        <v>1</v>
      </c>
      <c r="AQ1297" s="18">
        <f t="shared" si="410"/>
        <v>150000</v>
      </c>
      <c r="AR1297" s="13" t="str">
        <f t="shared" si="410"/>
        <v>A+J=</v>
      </c>
      <c r="AS1297" s="113">
        <f t="shared" si="410"/>
        <v>44266</v>
      </c>
      <c r="AT1297" s="21"/>
      <c r="AU1297" s="21"/>
      <c r="AV1297" s="45"/>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c r="GI1297" s="21"/>
      <c r="GJ1297" s="21"/>
      <c r="GK1297" s="21"/>
      <c r="GL1297" s="21"/>
      <c r="GM1297" s="21"/>
      <c r="GN1297" s="21"/>
    </row>
    <row r="1298" spans="1:196" x14ac:dyDescent="0.2">
      <c r="A1298" s="109"/>
      <c r="B1298" s="4"/>
      <c r="C1298" s="7"/>
      <c r="D1298" s="6"/>
      <c r="E1298" s="7"/>
      <c r="F1298" s="24"/>
      <c r="G1298" s="8"/>
      <c r="H1298" s="7"/>
      <c r="I1298" s="7"/>
      <c r="J1298" s="7"/>
      <c r="K1298" s="7"/>
      <c r="L1298" s="25"/>
      <c r="M1298" s="10"/>
      <c r="N1298" s="7"/>
      <c r="O1298" s="7"/>
      <c r="P1298" s="26"/>
      <c r="Q1298" s="3"/>
      <c r="R1298" s="12"/>
      <c r="S1298" s="12"/>
      <c r="T1298" s="12"/>
      <c r="U1298" s="12"/>
      <c r="V1298" s="12"/>
      <c r="W1298" s="12"/>
      <c r="X1298" s="12"/>
      <c r="Y1298" s="12"/>
      <c r="Z1298" s="12"/>
      <c r="AA1298" s="12"/>
      <c r="AB1298" s="12"/>
      <c r="AC1298" s="12"/>
      <c r="AD1298" s="12"/>
      <c r="AE1298" s="12"/>
      <c r="AF1298" s="113"/>
      <c r="AG1298" s="18"/>
      <c r="AH1298" s="18"/>
      <c r="AI1298" s="6"/>
      <c r="AJ1298" s="19"/>
      <c r="AK1298" s="6"/>
      <c r="AL1298" s="113"/>
      <c r="AM1298" s="19"/>
      <c r="AN1298" s="18"/>
      <c r="AO1298" s="12"/>
      <c r="AP1298" s="20"/>
      <c r="AQ1298" s="18"/>
      <c r="AR1298" s="13"/>
      <c r="AS1298" s="113"/>
      <c r="AT1298" s="21"/>
      <c r="AU1298" s="21"/>
      <c r="AV1298" s="45"/>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c r="GI1298" s="21"/>
      <c r="GJ1298" s="21"/>
      <c r="GK1298" s="21"/>
      <c r="GL1298" s="21"/>
      <c r="GM1298" s="21"/>
      <c r="GN1298" s="21"/>
    </row>
    <row r="1299" spans="1:196" x14ac:dyDescent="0.2">
      <c r="A1299" s="109"/>
      <c r="B1299" s="4"/>
      <c r="C1299" s="7"/>
      <c r="D1299" s="6"/>
      <c r="E1299" s="7"/>
      <c r="F1299" s="24"/>
      <c r="G1299" s="8"/>
      <c r="H1299" s="7"/>
      <c r="I1299" s="7"/>
      <c r="J1299" s="7"/>
      <c r="K1299" s="7"/>
      <c r="L1299" s="25"/>
      <c r="M1299" s="10"/>
      <c r="N1299" s="7"/>
      <c r="O1299" s="7"/>
      <c r="P1299" s="26"/>
      <c r="Q1299" s="3"/>
      <c r="R1299" s="12"/>
      <c r="S1299" s="12"/>
      <c r="T1299" s="12"/>
      <c r="U1299" s="12"/>
      <c r="V1299" s="12"/>
      <c r="W1299" s="12"/>
      <c r="X1299" s="12"/>
      <c r="Y1299" s="12"/>
      <c r="Z1299" s="12"/>
      <c r="AA1299" s="12"/>
      <c r="AB1299" s="12"/>
      <c r="AC1299" s="12"/>
      <c r="AD1299" s="12"/>
      <c r="AE1299" s="12"/>
      <c r="AF1299" s="113" t="str">
        <f t="shared" ref="AF1299:AS1299" si="411">$B$6</f>
        <v>LF001900255</v>
      </c>
      <c r="AG1299" s="12" t="str">
        <f t="shared" si="411"/>
        <v>LF001900255</v>
      </c>
      <c r="AH1299" s="12" t="str">
        <f t="shared" si="411"/>
        <v>LF001900255</v>
      </c>
      <c r="AI1299" s="12" t="str">
        <f t="shared" si="411"/>
        <v>LF001900255</v>
      </c>
      <c r="AJ1299" s="12" t="str">
        <f t="shared" si="411"/>
        <v>LF001900255</v>
      </c>
      <c r="AK1299" s="6" t="str">
        <f t="shared" si="411"/>
        <v>LF001900255</v>
      </c>
      <c r="AL1299" s="113" t="str">
        <f t="shared" si="411"/>
        <v>LF001900255</v>
      </c>
      <c r="AM1299" s="12" t="str">
        <f t="shared" si="411"/>
        <v>LF001900255</v>
      </c>
      <c r="AN1299" s="12" t="str">
        <f t="shared" si="411"/>
        <v>LF001900255</v>
      </c>
      <c r="AO1299" s="12" t="str">
        <f t="shared" si="411"/>
        <v>LF001900255</v>
      </c>
      <c r="AP1299" s="20" t="str">
        <f t="shared" si="411"/>
        <v>LF001900255</v>
      </c>
      <c r="AQ1299" s="12" t="str">
        <f t="shared" si="411"/>
        <v>LF001900255</v>
      </c>
      <c r="AR1299" s="13" t="str">
        <f t="shared" si="411"/>
        <v>LF001900255</v>
      </c>
      <c r="AS1299" s="113" t="str">
        <f t="shared" si="411"/>
        <v>LF001900255</v>
      </c>
      <c r="AT1299" s="21"/>
      <c r="AU1299" s="21"/>
      <c r="AV1299" s="45"/>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c r="GI1299" s="21"/>
      <c r="GJ1299" s="21"/>
      <c r="GK1299" s="21"/>
      <c r="GL1299" s="21"/>
      <c r="GM1299" s="21"/>
      <c r="GN1299" s="21"/>
    </row>
    <row r="1300" spans="1:196" x14ac:dyDescent="0.2">
      <c r="A1300" s="109"/>
      <c r="B1300" s="4"/>
      <c r="C1300" s="7"/>
      <c r="D1300" s="6"/>
      <c r="E1300" s="7"/>
      <c r="F1300" s="24"/>
      <c r="G1300" s="8"/>
      <c r="H1300" s="7"/>
      <c r="I1300" s="7"/>
      <c r="J1300" s="7"/>
      <c r="K1300" s="7"/>
      <c r="L1300" s="25"/>
      <c r="M1300" s="10"/>
      <c r="N1300" s="7"/>
      <c r="O1300" s="7"/>
      <c r="P1300" s="26"/>
      <c r="Q1300" s="3"/>
      <c r="R1300" s="12"/>
      <c r="S1300" s="12"/>
      <c r="T1300" s="12"/>
      <c r="U1300" s="12"/>
      <c r="V1300" s="12"/>
      <c r="W1300" s="12"/>
      <c r="X1300" s="12"/>
      <c r="Y1300" s="12"/>
      <c r="Z1300" s="12"/>
      <c r="AA1300" s="12"/>
      <c r="AB1300" s="12"/>
      <c r="AC1300" s="12"/>
      <c r="AD1300" s="12"/>
      <c r="AE1300" s="12"/>
      <c r="AF1300" s="65" t="s">
        <v>14</v>
      </c>
      <c r="AG1300" s="4" t="s">
        <v>7</v>
      </c>
      <c r="AH1300" s="4" t="s">
        <v>8</v>
      </c>
      <c r="AI1300" s="41" t="s">
        <v>9</v>
      </c>
      <c r="AJ1300" s="42" t="s">
        <v>9</v>
      </c>
      <c r="AK1300" s="41" t="s">
        <v>9</v>
      </c>
      <c r="AL1300" s="115" t="s">
        <v>14</v>
      </c>
      <c r="AM1300" s="42" t="s">
        <v>9</v>
      </c>
      <c r="AN1300" s="4" t="s">
        <v>10</v>
      </c>
      <c r="AO1300" s="9" t="s">
        <v>11</v>
      </c>
      <c r="AP1300" s="43" t="s">
        <v>12</v>
      </c>
      <c r="AQ1300" s="4" t="s">
        <v>12</v>
      </c>
      <c r="AR1300" s="44" t="s">
        <v>13</v>
      </c>
      <c r="AS1300" s="65" t="s">
        <v>13</v>
      </c>
      <c r="AT1300" s="21"/>
      <c r="AU1300" s="21"/>
      <c r="AV1300" s="45"/>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c r="GI1300" s="21"/>
      <c r="GJ1300" s="21"/>
      <c r="GK1300" s="21"/>
      <c r="GL1300" s="21"/>
      <c r="GM1300" s="21"/>
      <c r="GN1300" s="21"/>
    </row>
    <row r="1301" spans="1:196" x14ac:dyDescent="0.2">
      <c r="A1301" s="109"/>
      <c r="B1301" s="4"/>
      <c r="C1301" s="7"/>
      <c r="D1301" s="6"/>
      <c r="E1301" s="7"/>
      <c r="F1301" s="24"/>
      <c r="G1301" s="8"/>
      <c r="H1301" s="7"/>
      <c r="I1301" s="7"/>
      <c r="J1301" s="7"/>
      <c r="K1301" s="7"/>
      <c r="L1301" s="25"/>
      <c r="M1301" s="10"/>
      <c r="N1301" s="7"/>
      <c r="O1301" s="7"/>
      <c r="P1301" s="26"/>
      <c r="Q1301" s="3"/>
      <c r="R1301" s="12"/>
      <c r="S1301" s="12"/>
      <c r="T1301" s="12"/>
      <c r="U1301" s="12"/>
      <c r="V1301" s="12"/>
      <c r="W1301" s="12"/>
      <c r="X1301" s="12"/>
      <c r="Y1301" s="12"/>
      <c r="Z1301" s="12"/>
      <c r="AA1301" s="12"/>
      <c r="AB1301" s="12"/>
      <c r="AC1301" s="12"/>
      <c r="AD1301" s="12"/>
      <c r="AE1301" s="12"/>
      <c r="AF1301" s="65" t="s">
        <v>66</v>
      </c>
      <c r="AG1301" s="18" t="str">
        <f>$B$6</f>
        <v>LF001900255</v>
      </c>
      <c r="AH1301" s="4" t="s">
        <v>16</v>
      </c>
      <c r="AI1301" s="24" t="s">
        <v>17</v>
      </c>
      <c r="AJ1301" s="7"/>
      <c r="AK1301" s="24" t="s">
        <v>18</v>
      </c>
      <c r="AL1301" s="65"/>
      <c r="AM1301" s="7"/>
      <c r="AN1301" s="4"/>
      <c r="AO1301" s="9"/>
      <c r="AP1301" s="43"/>
      <c r="AQ1301" s="4"/>
      <c r="AR1301" s="44" t="s">
        <v>21</v>
      </c>
      <c r="AS1301" s="65" t="s">
        <v>21</v>
      </c>
      <c r="AT1301" s="21"/>
      <c r="AU1301" s="21"/>
      <c r="AV1301" s="45"/>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c r="GI1301" s="21"/>
      <c r="GJ1301" s="21"/>
      <c r="GK1301" s="21"/>
      <c r="GL1301" s="21"/>
      <c r="GM1301" s="21"/>
      <c r="GN1301" s="21"/>
    </row>
    <row r="1302" spans="1:196" x14ac:dyDescent="0.2">
      <c r="A1302" s="109"/>
      <c r="B1302" s="4"/>
      <c r="C1302" s="7"/>
      <c r="D1302" s="6"/>
      <c r="E1302" s="7"/>
      <c r="F1302" s="24"/>
      <c r="G1302" s="8"/>
      <c r="H1302" s="7"/>
      <c r="I1302" s="7"/>
      <c r="J1302" s="7"/>
      <c r="K1302" s="7"/>
      <c r="L1302" s="25"/>
      <c r="M1302" s="10"/>
      <c r="N1302" s="7"/>
      <c r="O1302" s="7"/>
      <c r="P1302" s="26"/>
      <c r="Q1302" s="3"/>
      <c r="R1302" s="12"/>
      <c r="S1302" s="12"/>
      <c r="T1302" s="12"/>
      <c r="U1302" s="12"/>
      <c r="V1302" s="12"/>
      <c r="W1302" s="12"/>
      <c r="X1302" s="12"/>
      <c r="Y1302" s="12"/>
      <c r="Z1302" s="12"/>
      <c r="AA1302" s="12"/>
      <c r="AB1302" s="12"/>
      <c r="AC1302" s="12"/>
      <c r="AD1302" s="12"/>
      <c r="AE1302" s="12"/>
      <c r="AF1302" s="65" t="s">
        <v>66</v>
      </c>
      <c r="AG1302" s="18"/>
      <c r="AH1302" s="4"/>
      <c r="AI1302" s="24"/>
      <c r="AJ1302" s="7"/>
      <c r="AK1302" s="24"/>
      <c r="AL1302" s="65"/>
      <c r="AM1302" s="7"/>
      <c r="AN1302" s="4"/>
      <c r="AO1302" s="9"/>
      <c r="AP1302" s="43"/>
      <c r="AQ1302" s="4"/>
      <c r="AR1302" s="44" t="s">
        <v>25</v>
      </c>
      <c r="AS1302" s="65" t="s">
        <v>14</v>
      </c>
      <c r="AT1302" s="21"/>
      <c r="AU1302" s="21"/>
      <c r="AV1302" s="45"/>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c r="GI1302" s="21"/>
      <c r="GJ1302" s="21"/>
      <c r="GK1302" s="21"/>
      <c r="GL1302" s="21"/>
      <c r="GM1302" s="21"/>
      <c r="GN1302" s="21"/>
    </row>
    <row r="1303" spans="1:196" x14ac:dyDescent="0.2">
      <c r="A1303" s="109"/>
      <c r="B1303" s="4"/>
      <c r="C1303" s="7"/>
      <c r="D1303" s="6"/>
      <c r="E1303" s="7"/>
      <c r="F1303" s="24"/>
      <c r="G1303" s="8"/>
      <c r="H1303" s="7"/>
      <c r="I1303" s="7"/>
      <c r="J1303" s="7"/>
      <c r="K1303" s="7"/>
      <c r="L1303" s="25"/>
      <c r="M1303" s="10"/>
      <c r="N1303" s="7"/>
      <c r="O1303" s="7"/>
      <c r="P1303" s="26"/>
      <c r="Q1303" s="3"/>
      <c r="R1303" s="12"/>
      <c r="S1303" s="12"/>
      <c r="T1303" s="12"/>
      <c r="U1303" s="12"/>
      <c r="V1303" s="12"/>
      <c r="W1303" s="12"/>
      <c r="X1303" s="12"/>
      <c r="Y1303" s="12"/>
      <c r="Z1303" s="12"/>
      <c r="AA1303" s="12"/>
      <c r="AB1303" s="12"/>
      <c r="AC1303" s="12"/>
      <c r="AD1303" s="12"/>
      <c r="AE1303" s="12"/>
      <c r="AF1303" s="65"/>
      <c r="AG1303" s="4" t="s">
        <v>27</v>
      </c>
      <c r="AH1303" s="4" t="s">
        <v>27</v>
      </c>
      <c r="AI1303" s="24" t="s">
        <v>28</v>
      </c>
      <c r="AJ1303" s="7" t="s">
        <v>29</v>
      </c>
      <c r="AK1303" s="6" t="s">
        <v>30</v>
      </c>
      <c r="AL1303" s="113"/>
      <c r="AM1303" s="19" t="s">
        <v>33</v>
      </c>
      <c r="AN1303" s="4" t="s">
        <v>27</v>
      </c>
      <c r="AO1303" s="9"/>
      <c r="AP1303" s="43" t="s">
        <v>34</v>
      </c>
      <c r="AQ1303" s="4" t="s">
        <v>27</v>
      </c>
      <c r="AR1303" s="44" t="s">
        <v>35</v>
      </c>
      <c r="AS1303" s="113"/>
      <c r="AT1303" s="21"/>
      <c r="AU1303" s="21"/>
      <c r="AV1303" s="45"/>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c r="GI1303" s="21"/>
      <c r="GJ1303" s="21"/>
      <c r="GK1303" s="21"/>
      <c r="GL1303" s="21"/>
      <c r="GM1303" s="21"/>
      <c r="GN1303" s="21"/>
    </row>
    <row r="1304" spans="1:196" x14ac:dyDescent="0.2">
      <c r="A1304" s="109"/>
      <c r="B1304" s="4"/>
      <c r="C1304" s="7"/>
      <c r="D1304" s="6"/>
      <c r="E1304" s="7"/>
      <c r="F1304" s="24"/>
      <c r="G1304" s="8"/>
      <c r="H1304" s="7"/>
      <c r="I1304" s="7"/>
      <c r="J1304" s="7"/>
      <c r="K1304" s="7"/>
      <c r="L1304" s="25"/>
      <c r="M1304" s="10"/>
      <c r="N1304" s="7"/>
      <c r="O1304" s="7"/>
      <c r="P1304" s="26"/>
      <c r="Q1304" s="3"/>
      <c r="R1304" s="12"/>
      <c r="S1304" s="12"/>
      <c r="T1304" s="12"/>
      <c r="U1304" s="12"/>
      <c r="V1304" s="12"/>
      <c r="W1304" s="12"/>
      <c r="X1304" s="12"/>
      <c r="Y1304" s="12"/>
      <c r="Z1304" s="12"/>
      <c r="AA1304" s="12"/>
      <c r="AB1304" s="12"/>
      <c r="AC1304" s="12"/>
      <c r="AD1304" s="12"/>
      <c r="AE1304" s="12"/>
      <c r="AF1304" s="113"/>
      <c r="AG1304" s="18"/>
      <c r="AH1304" s="18"/>
      <c r="AI1304" s="6"/>
      <c r="AJ1304" s="19"/>
      <c r="AK1304" s="6"/>
      <c r="AL1304" s="113"/>
      <c r="AM1304" s="19"/>
      <c r="AN1304" s="18"/>
      <c r="AO1304" s="12"/>
      <c r="AP1304" s="20"/>
      <c r="AQ1304" s="18"/>
      <c r="AR1304" s="13"/>
      <c r="AS1304" s="116"/>
      <c r="AT1304" s="21"/>
      <c r="AU1304" s="21"/>
      <c r="AV1304" s="45"/>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c r="GI1304" s="21"/>
      <c r="GJ1304" s="21"/>
      <c r="GK1304" s="21"/>
      <c r="GL1304" s="21"/>
      <c r="GM1304" s="21"/>
      <c r="GN1304" s="21"/>
    </row>
    <row r="1305" spans="1:196" x14ac:dyDescent="0.2">
      <c r="A1305" s="109"/>
      <c r="B1305" s="4"/>
      <c r="C1305" s="7"/>
      <c r="D1305" s="6"/>
      <c r="E1305" s="7"/>
      <c r="F1305" s="24"/>
      <c r="G1305" s="8"/>
      <c r="H1305" s="7"/>
      <c r="I1305" s="7"/>
      <c r="J1305" s="7"/>
      <c r="K1305" s="7"/>
      <c r="L1305" s="25"/>
      <c r="M1305" s="10"/>
      <c r="N1305" s="7"/>
      <c r="O1305" s="7"/>
      <c r="P1305" s="26"/>
      <c r="Q1305" s="3"/>
      <c r="R1305" s="12"/>
      <c r="S1305" s="12"/>
      <c r="T1305" s="12"/>
      <c r="U1305" s="12"/>
      <c r="V1305" s="12"/>
      <c r="W1305" s="12"/>
      <c r="X1305" s="12"/>
      <c r="Y1305" s="12"/>
      <c r="Z1305" s="12"/>
      <c r="AA1305" s="12"/>
      <c r="AB1305" s="12"/>
      <c r="AC1305" s="12"/>
      <c r="AD1305" s="12"/>
      <c r="AE1305" s="12"/>
      <c r="AF1305" s="113">
        <f>(AF1297+1)</f>
        <v>44545</v>
      </c>
      <c r="AG1305" s="18">
        <f t="shared" ref="AG1305:AK1320" ca="1" si="412">VLOOKUP($AF1305,$A$10:$Q$3625,(AG$1)+1)</f>
        <v>162580.32750000001</v>
      </c>
      <c r="AH1305" s="18">
        <f t="shared" si="412"/>
        <v>150000</v>
      </c>
      <c r="AI1305" s="6">
        <f t="shared" ca="1" si="412"/>
        <v>1.9000000000000006E-2</v>
      </c>
      <c r="AJ1305" s="19">
        <f t="shared" ca="1" si="412"/>
        <v>7.4690000000000005E-5</v>
      </c>
      <c r="AK1305" s="6">
        <f t="shared" si="412"/>
        <v>1.03</v>
      </c>
      <c r="AL1305" s="113">
        <f t="shared" ref="AL1305:AL1334" si="413">AF1305</f>
        <v>44545</v>
      </c>
      <c r="AM1305" s="19">
        <f t="shared" ref="AM1305:AS1320" ca="1" si="414">VLOOKUP($AF1305,$A$10:$Q$3625,(AM$1)+1)</f>
        <v>1.08386885</v>
      </c>
      <c r="AN1305" s="18">
        <f t="shared" ca="1" si="414"/>
        <v>12580.327499999999</v>
      </c>
      <c r="AO1305" s="12">
        <f t="shared" si="414"/>
        <v>1</v>
      </c>
      <c r="AP1305" s="20">
        <f t="shared" si="414"/>
        <v>1</v>
      </c>
      <c r="AQ1305" s="18">
        <f t="shared" si="414"/>
        <v>150000</v>
      </c>
      <c r="AR1305" s="13" t="str">
        <f t="shared" si="414"/>
        <v>A+J=</v>
      </c>
      <c r="AS1305" s="113">
        <f t="shared" si="414"/>
        <v>44266</v>
      </c>
      <c r="AT1305" s="21"/>
      <c r="AU1305" s="21"/>
      <c r="AV1305" s="45"/>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c r="GI1305" s="21"/>
      <c r="GJ1305" s="21"/>
      <c r="GK1305" s="21"/>
      <c r="GL1305" s="21"/>
      <c r="GM1305" s="21"/>
      <c r="GN1305" s="21"/>
    </row>
    <row r="1306" spans="1:196" x14ac:dyDescent="0.2">
      <c r="A1306" s="109"/>
      <c r="B1306" s="4"/>
      <c r="C1306" s="7"/>
      <c r="D1306" s="6"/>
      <c r="E1306" s="7"/>
      <c r="F1306" s="24"/>
      <c r="G1306" s="8"/>
      <c r="H1306" s="7"/>
      <c r="I1306" s="7"/>
      <c r="J1306" s="7"/>
      <c r="K1306" s="7"/>
      <c r="L1306" s="25"/>
      <c r="M1306" s="10"/>
      <c r="N1306" s="7"/>
      <c r="O1306" s="7"/>
      <c r="P1306" s="26"/>
      <c r="Q1306" s="3"/>
      <c r="R1306" s="12"/>
      <c r="S1306" s="12"/>
      <c r="T1306" s="12"/>
      <c r="U1306" s="12"/>
      <c r="V1306" s="12"/>
      <c r="W1306" s="12"/>
      <c r="X1306" s="12"/>
      <c r="Y1306" s="12"/>
      <c r="Z1306" s="12"/>
      <c r="AA1306" s="12"/>
      <c r="AB1306" s="12"/>
      <c r="AC1306" s="12"/>
      <c r="AD1306" s="12"/>
      <c r="AE1306" s="12"/>
      <c r="AF1306" s="113">
        <f t="shared" ref="AF1306:AF1334" si="415">(AF1305+1)</f>
        <v>44546</v>
      </c>
      <c r="AG1306" s="18">
        <f t="shared" ca="1" si="412"/>
        <v>162580.32750000001</v>
      </c>
      <c r="AH1306" s="18">
        <f t="shared" si="412"/>
        <v>150000</v>
      </c>
      <c r="AI1306" s="6">
        <f t="shared" ca="1" si="412"/>
        <v>1.9000000000000006E-2</v>
      </c>
      <c r="AJ1306" s="19">
        <f t="shared" ca="1" si="412"/>
        <v>7.4690000000000005E-5</v>
      </c>
      <c r="AK1306" s="6">
        <f t="shared" si="412"/>
        <v>1.03</v>
      </c>
      <c r="AL1306" s="113">
        <f t="shared" si="413"/>
        <v>44546</v>
      </c>
      <c r="AM1306" s="19">
        <f t="shared" ca="1" si="414"/>
        <v>1.08386885</v>
      </c>
      <c r="AN1306" s="18">
        <f t="shared" ca="1" si="414"/>
        <v>12580.327499999999</v>
      </c>
      <c r="AO1306" s="12">
        <f t="shared" si="414"/>
        <v>1</v>
      </c>
      <c r="AP1306" s="20">
        <f t="shared" si="414"/>
        <v>1</v>
      </c>
      <c r="AQ1306" s="18">
        <f t="shared" si="414"/>
        <v>150000</v>
      </c>
      <c r="AR1306" s="13" t="str">
        <f t="shared" si="414"/>
        <v>A+J=</v>
      </c>
      <c r="AS1306" s="113">
        <f t="shared" si="414"/>
        <v>44266</v>
      </c>
      <c r="AT1306" s="21"/>
      <c r="AU1306" s="21"/>
      <c r="AV1306" s="45"/>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c r="GI1306" s="21"/>
      <c r="GJ1306" s="21"/>
      <c r="GK1306" s="21"/>
      <c r="GL1306" s="21"/>
      <c r="GM1306" s="21"/>
      <c r="GN1306" s="21"/>
    </row>
    <row r="1307" spans="1:196" x14ac:dyDescent="0.2">
      <c r="A1307" s="109"/>
      <c r="B1307" s="4"/>
      <c r="C1307" s="7"/>
      <c r="D1307" s="6"/>
      <c r="E1307" s="7"/>
      <c r="F1307" s="24"/>
      <c r="G1307" s="8"/>
      <c r="H1307" s="7"/>
      <c r="I1307" s="7"/>
      <c r="J1307" s="7"/>
      <c r="K1307" s="7"/>
      <c r="L1307" s="25"/>
      <c r="M1307" s="10"/>
      <c r="N1307" s="7"/>
      <c r="O1307" s="7"/>
      <c r="P1307" s="26"/>
      <c r="Q1307" s="3"/>
      <c r="R1307" s="12"/>
      <c r="S1307" s="12"/>
      <c r="T1307" s="12"/>
      <c r="U1307" s="12"/>
      <c r="V1307" s="12"/>
      <c r="W1307" s="12"/>
      <c r="X1307" s="12"/>
      <c r="Y1307" s="12"/>
      <c r="Z1307" s="12"/>
      <c r="AA1307" s="12"/>
      <c r="AB1307" s="12"/>
      <c r="AC1307" s="12"/>
      <c r="AD1307" s="12"/>
      <c r="AE1307" s="12"/>
      <c r="AF1307" s="113">
        <f t="shared" si="415"/>
        <v>44547</v>
      </c>
      <c r="AG1307" s="18">
        <f t="shared" ca="1" si="412"/>
        <v>162580.32750000001</v>
      </c>
      <c r="AH1307" s="18">
        <f t="shared" si="412"/>
        <v>150000</v>
      </c>
      <c r="AI1307" s="6">
        <f t="shared" ca="1" si="412"/>
        <v>1.9000000000000006E-2</v>
      </c>
      <c r="AJ1307" s="19">
        <f t="shared" ca="1" si="412"/>
        <v>7.4690000000000005E-5</v>
      </c>
      <c r="AK1307" s="6">
        <f t="shared" si="412"/>
        <v>1.03</v>
      </c>
      <c r="AL1307" s="113">
        <f t="shared" si="413"/>
        <v>44547</v>
      </c>
      <c r="AM1307" s="19">
        <f t="shared" ca="1" si="414"/>
        <v>1.08386885</v>
      </c>
      <c r="AN1307" s="18">
        <f t="shared" ca="1" si="414"/>
        <v>12580.327499999999</v>
      </c>
      <c r="AO1307" s="12">
        <f t="shared" si="414"/>
        <v>1</v>
      </c>
      <c r="AP1307" s="20">
        <f t="shared" si="414"/>
        <v>1</v>
      </c>
      <c r="AQ1307" s="18">
        <f t="shared" si="414"/>
        <v>150000</v>
      </c>
      <c r="AR1307" s="13" t="str">
        <f t="shared" si="414"/>
        <v>A+J=</v>
      </c>
      <c r="AS1307" s="113">
        <f t="shared" si="414"/>
        <v>44266</v>
      </c>
      <c r="AT1307" s="21"/>
      <c r="AU1307" s="21"/>
      <c r="AV1307" s="45"/>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c r="GI1307" s="21"/>
      <c r="GJ1307" s="21"/>
      <c r="GK1307" s="21"/>
      <c r="GL1307" s="21"/>
      <c r="GM1307" s="21"/>
      <c r="GN1307" s="21"/>
    </row>
    <row r="1308" spans="1:196" x14ac:dyDescent="0.2">
      <c r="A1308" s="109"/>
      <c r="B1308" s="4"/>
      <c r="C1308" s="7"/>
      <c r="D1308" s="6"/>
      <c r="E1308" s="7"/>
      <c r="F1308" s="24"/>
      <c r="G1308" s="8"/>
      <c r="H1308" s="7"/>
      <c r="I1308" s="7"/>
      <c r="J1308" s="7"/>
      <c r="K1308" s="7"/>
      <c r="L1308" s="25"/>
      <c r="M1308" s="10"/>
      <c r="N1308" s="7"/>
      <c r="O1308" s="7"/>
      <c r="P1308" s="26"/>
      <c r="Q1308" s="3"/>
      <c r="R1308" s="12"/>
      <c r="S1308" s="12"/>
      <c r="T1308" s="12"/>
      <c r="U1308" s="12"/>
      <c r="V1308" s="12"/>
      <c r="W1308" s="12"/>
      <c r="X1308" s="12"/>
      <c r="Y1308" s="12"/>
      <c r="Z1308" s="12"/>
      <c r="AA1308" s="12"/>
      <c r="AB1308" s="12"/>
      <c r="AC1308" s="12"/>
      <c r="AD1308" s="12"/>
      <c r="AE1308" s="12"/>
      <c r="AF1308" s="113">
        <f t="shared" si="415"/>
        <v>44548</v>
      </c>
      <c r="AG1308" s="18">
        <f t="shared" ca="1" si="412"/>
        <v>162580.32750000001</v>
      </c>
      <c r="AH1308" s="18">
        <f t="shared" si="412"/>
        <v>150000</v>
      </c>
      <c r="AI1308" s="6">
        <f t="shared" ca="1" si="412"/>
        <v>1.9000000000000006E-2</v>
      </c>
      <c r="AJ1308" s="19">
        <f t="shared" ca="1" si="412"/>
        <v>7.4690000000000005E-5</v>
      </c>
      <c r="AK1308" s="6">
        <f t="shared" si="412"/>
        <v>1.03</v>
      </c>
      <c r="AL1308" s="113">
        <f t="shared" si="413"/>
        <v>44548</v>
      </c>
      <c r="AM1308" s="19">
        <f t="shared" ca="1" si="414"/>
        <v>1.08386885</v>
      </c>
      <c r="AN1308" s="18">
        <f t="shared" ca="1" si="414"/>
        <v>12580.327499999999</v>
      </c>
      <c r="AO1308" s="12">
        <f t="shared" si="414"/>
        <v>1</v>
      </c>
      <c r="AP1308" s="20">
        <f t="shared" si="414"/>
        <v>1</v>
      </c>
      <c r="AQ1308" s="18">
        <f t="shared" si="414"/>
        <v>150000</v>
      </c>
      <c r="AR1308" s="13" t="str">
        <f t="shared" si="414"/>
        <v>A+J=</v>
      </c>
      <c r="AS1308" s="113">
        <f t="shared" si="414"/>
        <v>44266</v>
      </c>
      <c r="AT1308" s="21"/>
      <c r="AU1308" s="21"/>
      <c r="AV1308" s="45"/>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c r="GI1308" s="21"/>
      <c r="GJ1308" s="21"/>
      <c r="GK1308" s="21"/>
      <c r="GL1308" s="21"/>
      <c r="GM1308" s="21"/>
      <c r="GN1308" s="21"/>
    </row>
    <row r="1309" spans="1:196" x14ac:dyDescent="0.2">
      <c r="A1309" s="109"/>
      <c r="B1309" s="4"/>
      <c r="C1309" s="7"/>
      <c r="D1309" s="6"/>
      <c r="E1309" s="7"/>
      <c r="F1309" s="24"/>
      <c r="G1309" s="8"/>
      <c r="H1309" s="7"/>
      <c r="I1309" s="7"/>
      <c r="J1309" s="7"/>
      <c r="K1309" s="7"/>
      <c r="L1309" s="25"/>
      <c r="M1309" s="10"/>
      <c r="N1309" s="7"/>
      <c r="O1309" s="7"/>
      <c r="P1309" s="26"/>
      <c r="Q1309" s="3"/>
      <c r="R1309" s="12"/>
      <c r="S1309" s="12"/>
      <c r="T1309" s="12"/>
      <c r="U1309" s="12"/>
      <c r="V1309" s="12"/>
      <c r="W1309" s="12"/>
      <c r="X1309" s="12"/>
      <c r="Y1309" s="12"/>
      <c r="Z1309" s="12"/>
      <c r="AA1309" s="12"/>
      <c r="AB1309" s="12"/>
      <c r="AC1309" s="12"/>
      <c r="AD1309" s="12"/>
      <c r="AE1309" s="12"/>
      <c r="AF1309" s="113">
        <f t="shared" si="415"/>
        <v>44549</v>
      </c>
      <c r="AG1309" s="18">
        <f t="shared" ca="1" si="412"/>
        <v>162580.32750000001</v>
      </c>
      <c r="AH1309" s="18">
        <f t="shared" si="412"/>
        <v>150000</v>
      </c>
      <c r="AI1309" s="6">
        <f t="shared" ca="1" si="412"/>
        <v>1.9000000000000006E-2</v>
      </c>
      <c r="AJ1309" s="19">
        <f t="shared" ca="1" si="412"/>
        <v>7.4690000000000005E-5</v>
      </c>
      <c r="AK1309" s="6">
        <f t="shared" si="412"/>
        <v>1.03</v>
      </c>
      <c r="AL1309" s="113">
        <f t="shared" si="413"/>
        <v>44549</v>
      </c>
      <c r="AM1309" s="19">
        <f t="shared" ca="1" si="414"/>
        <v>1.08386885</v>
      </c>
      <c r="AN1309" s="18">
        <f t="shared" ca="1" si="414"/>
        <v>12580.327499999999</v>
      </c>
      <c r="AO1309" s="12">
        <f t="shared" si="414"/>
        <v>1</v>
      </c>
      <c r="AP1309" s="20">
        <f t="shared" si="414"/>
        <v>1</v>
      </c>
      <c r="AQ1309" s="18">
        <f t="shared" si="414"/>
        <v>150000</v>
      </c>
      <c r="AR1309" s="13" t="str">
        <f t="shared" si="414"/>
        <v>A+J=</v>
      </c>
      <c r="AS1309" s="113">
        <f t="shared" si="414"/>
        <v>44266</v>
      </c>
      <c r="AT1309" s="21"/>
      <c r="AU1309" s="21"/>
      <c r="AV1309" s="45"/>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c r="GI1309" s="21"/>
      <c r="GJ1309" s="21"/>
      <c r="GK1309" s="21"/>
      <c r="GL1309" s="21"/>
      <c r="GM1309" s="21"/>
      <c r="GN1309" s="21"/>
    </row>
    <row r="1310" spans="1:196" x14ac:dyDescent="0.2">
      <c r="A1310" s="109"/>
      <c r="B1310" s="4"/>
      <c r="C1310" s="7"/>
      <c r="D1310" s="6"/>
      <c r="E1310" s="7"/>
      <c r="F1310" s="24"/>
      <c r="G1310" s="8"/>
      <c r="H1310" s="7"/>
      <c r="I1310" s="7"/>
      <c r="J1310" s="7"/>
      <c r="K1310" s="7"/>
      <c r="L1310" s="25"/>
      <c r="M1310" s="10"/>
      <c r="N1310" s="7"/>
      <c r="O1310" s="7"/>
      <c r="P1310" s="26"/>
      <c r="Q1310" s="3"/>
      <c r="R1310" s="12"/>
      <c r="S1310" s="12"/>
      <c r="T1310" s="12"/>
      <c r="U1310" s="12"/>
      <c r="V1310" s="12"/>
      <c r="W1310" s="12"/>
      <c r="X1310" s="12"/>
      <c r="Y1310" s="12"/>
      <c r="Z1310" s="12"/>
      <c r="AA1310" s="12"/>
      <c r="AB1310" s="12"/>
      <c r="AC1310" s="12"/>
      <c r="AD1310" s="12"/>
      <c r="AE1310" s="12"/>
      <c r="AF1310" s="113">
        <f t="shared" si="415"/>
        <v>44550</v>
      </c>
      <c r="AG1310" s="18">
        <f t="shared" ca="1" si="412"/>
        <v>162580.32750000001</v>
      </c>
      <c r="AH1310" s="18">
        <f t="shared" si="412"/>
        <v>150000</v>
      </c>
      <c r="AI1310" s="6">
        <f t="shared" ca="1" si="412"/>
        <v>1.9000000000000006E-2</v>
      </c>
      <c r="AJ1310" s="19">
        <f t="shared" ca="1" si="412"/>
        <v>7.4690000000000005E-5</v>
      </c>
      <c r="AK1310" s="6">
        <f t="shared" si="412"/>
        <v>1.03</v>
      </c>
      <c r="AL1310" s="113">
        <f t="shared" si="413"/>
        <v>44550</v>
      </c>
      <c r="AM1310" s="19">
        <f t="shared" ca="1" si="414"/>
        <v>1.08386885</v>
      </c>
      <c r="AN1310" s="18">
        <f t="shared" ca="1" si="414"/>
        <v>12580.327499999999</v>
      </c>
      <c r="AO1310" s="12">
        <f t="shared" si="414"/>
        <v>1</v>
      </c>
      <c r="AP1310" s="20">
        <f t="shared" si="414"/>
        <v>1</v>
      </c>
      <c r="AQ1310" s="18">
        <f t="shared" si="414"/>
        <v>150000</v>
      </c>
      <c r="AR1310" s="13" t="str">
        <f t="shared" si="414"/>
        <v>A+J=</v>
      </c>
      <c r="AS1310" s="113">
        <f t="shared" si="414"/>
        <v>44266</v>
      </c>
      <c r="AT1310" s="21"/>
      <c r="AU1310" s="21"/>
      <c r="AV1310" s="45"/>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c r="GI1310" s="21"/>
      <c r="GJ1310" s="21"/>
      <c r="GK1310" s="21"/>
      <c r="GL1310" s="21"/>
      <c r="GM1310" s="21"/>
      <c r="GN1310" s="21"/>
    </row>
    <row r="1311" spans="1:196" x14ac:dyDescent="0.2">
      <c r="A1311" s="109"/>
      <c r="B1311" s="4"/>
      <c r="C1311" s="7"/>
      <c r="D1311" s="6"/>
      <c r="E1311" s="7"/>
      <c r="F1311" s="24"/>
      <c r="G1311" s="8"/>
      <c r="H1311" s="7"/>
      <c r="I1311" s="7"/>
      <c r="J1311" s="7"/>
      <c r="K1311" s="7"/>
      <c r="L1311" s="25"/>
      <c r="M1311" s="10"/>
      <c r="N1311" s="7"/>
      <c r="O1311" s="7"/>
      <c r="P1311" s="26"/>
      <c r="Q1311" s="3"/>
      <c r="R1311" s="12"/>
      <c r="S1311" s="12"/>
      <c r="T1311" s="12"/>
      <c r="U1311" s="12"/>
      <c r="V1311" s="12"/>
      <c r="W1311" s="12"/>
      <c r="X1311" s="12"/>
      <c r="Y1311" s="12"/>
      <c r="Z1311" s="12"/>
      <c r="AA1311" s="12"/>
      <c r="AB1311" s="12"/>
      <c r="AC1311" s="12"/>
      <c r="AD1311" s="12"/>
      <c r="AE1311" s="12"/>
      <c r="AF1311" s="113">
        <f t="shared" si="415"/>
        <v>44551</v>
      </c>
      <c r="AG1311" s="18">
        <f t="shared" ca="1" si="412"/>
        <v>162580.32750000001</v>
      </c>
      <c r="AH1311" s="18">
        <f t="shared" si="412"/>
        <v>150000</v>
      </c>
      <c r="AI1311" s="6">
        <f t="shared" ca="1" si="412"/>
        <v>1.9000000000000006E-2</v>
      </c>
      <c r="AJ1311" s="19">
        <f t="shared" ca="1" si="412"/>
        <v>7.4690000000000005E-5</v>
      </c>
      <c r="AK1311" s="6">
        <f t="shared" si="412"/>
        <v>1.03</v>
      </c>
      <c r="AL1311" s="113">
        <f t="shared" si="413"/>
        <v>44551</v>
      </c>
      <c r="AM1311" s="19">
        <f t="shared" ca="1" si="414"/>
        <v>1.08386885</v>
      </c>
      <c r="AN1311" s="18">
        <f t="shared" ca="1" si="414"/>
        <v>12580.327499999999</v>
      </c>
      <c r="AO1311" s="12">
        <f t="shared" si="414"/>
        <v>1</v>
      </c>
      <c r="AP1311" s="20">
        <f t="shared" si="414"/>
        <v>1</v>
      </c>
      <c r="AQ1311" s="18">
        <f t="shared" si="414"/>
        <v>150000</v>
      </c>
      <c r="AR1311" s="13" t="str">
        <f t="shared" si="414"/>
        <v>A+J=</v>
      </c>
      <c r="AS1311" s="113">
        <f t="shared" si="414"/>
        <v>44266</v>
      </c>
      <c r="AT1311" s="21"/>
      <c r="AU1311" s="21"/>
      <c r="AV1311" s="45"/>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c r="GI1311" s="21"/>
      <c r="GJ1311" s="21"/>
      <c r="GK1311" s="21"/>
      <c r="GL1311" s="21"/>
      <c r="GM1311" s="21"/>
      <c r="GN1311" s="21"/>
    </row>
    <row r="1312" spans="1:196" x14ac:dyDescent="0.2">
      <c r="A1312" s="109"/>
      <c r="B1312" s="4"/>
      <c r="C1312" s="7"/>
      <c r="D1312" s="6"/>
      <c r="E1312" s="7"/>
      <c r="F1312" s="24"/>
      <c r="G1312" s="8"/>
      <c r="H1312" s="7"/>
      <c r="I1312" s="7"/>
      <c r="J1312" s="7"/>
      <c r="K1312" s="7"/>
      <c r="L1312" s="25"/>
      <c r="M1312" s="10"/>
      <c r="N1312" s="7"/>
      <c r="O1312" s="7"/>
      <c r="P1312" s="26"/>
      <c r="Q1312" s="3"/>
      <c r="R1312" s="12"/>
      <c r="S1312" s="12"/>
      <c r="T1312" s="12"/>
      <c r="U1312" s="12"/>
      <c r="V1312" s="12"/>
      <c r="W1312" s="12"/>
      <c r="X1312" s="12"/>
      <c r="Y1312" s="12"/>
      <c r="Z1312" s="12"/>
      <c r="AA1312" s="12"/>
      <c r="AB1312" s="12"/>
      <c r="AC1312" s="12"/>
      <c r="AD1312" s="12"/>
      <c r="AE1312" s="12"/>
      <c r="AF1312" s="113">
        <f t="shared" si="415"/>
        <v>44552</v>
      </c>
      <c r="AG1312" s="18">
        <f t="shared" ca="1" si="412"/>
        <v>162580.32750000001</v>
      </c>
      <c r="AH1312" s="18">
        <f t="shared" si="412"/>
        <v>150000</v>
      </c>
      <c r="AI1312" s="6">
        <f t="shared" ca="1" si="412"/>
        <v>1.9000000000000006E-2</v>
      </c>
      <c r="AJ1312" s="19">
        <f t="shared" ca="1" si="412"/>
        <v>7.4690000000000005E-5</v>
      </c>
      <c r="AK1312" s="6">
        <f t="shared" si="412"/>
        <v>1.03</v>
      </c>
      <c r="AL1312" s="113">
        <f t="shared" si="413"/>
        <v>44552</v>
      </c>
      <c r="AM1312" s="19">
        <f t="shared" ca="1" si="414"/>
        <v>1.08386885</v>
      </c>
      <c r="AN1312" s="18">
        <f t="shared" ca="1" si="414"/>
        <v>12580.327499999999</v>
      </c>
      <c r="AO1312" s="12">
        <f t="shared" si="414"/>
        <v>1</v>
      </c>
      <c r="AP1312" s="20">
        <f t="shared" si="414"/>
        <v>1</v>
      </c>
      <c r="AQ1312" s="18">
        <f t="shared" si="414"/>
        <v>150000</v>
      </c>
      <c r="AR1312" s="13" t="str">
        <f t="shared" si="414"/>
        <v>A+J=</v>
      </c>
      <c r="AS1312" s="113">
        <f t="shared" si="414"/>
        <v>44266</v>
      </c>
      <c r="AT1312" s="21"/>
      <c r="AU1312" s="21"/>
      <c r="AV1312" s="45"/>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c r="GI1312" s="21"/>
      <c r="GJ1312" s="21"/>
      <c r="GK1312" s="21"/>
      <c r="GL1312" s="21"/>
      <c r="GM1312" s="21"/>
      <c r="GN1312" s="21"/>
    </row>
    <row r="1313" spans="1:199" x14ac:dyDescent="0.2">
      <c r="A1313" s="109"/>
      <c r="B1313" s="4"/>
      <c r="C1313" s="7"/>
      <c r="D1313" s="6"/>
      <c r="E1313" s="7"/>
      <c r="F1313" s="24"/>
      <c r="G1313" s="8"/>
      <c r="H1313" s="7"/>
      <c r="I1313" s="7"/>
      <c r="J1313" s="7"/>
      <c r="K1313" s="7"/>
      <c r="L1313" s="25"/>
      <c r="M1313" s="10"/>
      <c r="N1313" s="7"/>
      <c r="O1313" s="7"/>
      <c r="P1313" s="26"/>
      <c r="Q1313" s="3"/>
      <c r="R1313" s="12"/>
      <c r="S1313" s="12"/>
      <c r="T1313" s="12"/>
      <c r="U1313" s="12"/>
      <c r="V1313" s="12"/>
      <c r="W1313" s="12"/>
      <c r="X1313" s="12"/>
      <c r="Y1313" s="12"/>
      <c r="Z1313" s="12"/>
      <c r="AA1313" s="12"/>
      <c r="AB1313" s="12"/>
      <c r="AC1313" s="12"/>
      <c r="AD1313" s="12"/>
      <c r="AE1313" s="12"/>
      <c r="AF1313" s="113">
        <f t="shared" si="415"/>
        <v>44553</v>
      </c>
      <c r="AG1313" s="18">
        <f t="shared" ca="1" si="412"/>
        <v>162580.32750000001</v>
      </c>
      <c r="AH1313" s="18">
        <f t="shared" si="412"/>
        <v>150000</v>
      </c>
      <c r="AI1313" s="6">
        <f t="shared" ca="1" si="412"/>
        <v>1.9000000000000006E-2</v>
      </c>
      <c r="AJ1313" s="19">
        <f t="shared" ca="1" si="412"/>
        <v>7.4690000000000005E-5</v>
      </c>
      <c r="AK1313" s="6">
        <f t="shared" si="412"/>
        <v>1.03</v>
      </c>
      <c r="AL1313" s="113">
        <f t="shared" si="413"/>
        <v>44553</v>
      </c>
      <c r="AM1313" s="19">
        <f t="shared" ca="1" si="414"/>
        <v>1.08386885</v>
      </c>
      <c r="AN1313" s="18">
        <f t="shared" ca="1" si="414"/>
        <v>12580.327499999999</v>
      </c>
      <c r="AO1313" s="12">
        <f t="shared" si="414"/>
        <v>1</v>
      </c>
      <c r="AP1313" s="20">
        <f t="shared" si="414"/>
        <v>1</v>
      </c>
      <c r="AQ1313" s="18">
        <f t="shared" si="414"/>
        <v>150000</v>
      </c>
      <c r="AR1313" s="13" t="str">
        <f t="shared" si="414"/>
        <v>A+J=</v>
      </c>
      <c r="AS1313" s="113">
        <f t="shared" si="414"/>
        <v>44266</v>
      </c>
      <c r="AT1313" s="21"/>
      <c r="AU1313" s="21"/>
      <c r="AV1313" s="45"/>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c r="GI1313" s="21"/>
      <c r="GJ1313" s="21"/>
      <c r="GK1313" s="21"/>
      <c r="GL1313" s="21"/>
      <c r="GM1313" s="21"/>
      <c r="GN1313" s="21"/>
    </row>
    <row r="1314" spans="1:199" x14ac:dyDescent="0.2">
      <c r="A1314" s="109"/>
      <c r="B1314" s="4"/>
      <c r="C1314" s="7"/>
      <c r="D1314" s="6"/>
      <c r="E1314" s="7"/>
      <c r="F1314" s="24"/>
      <c r="G1314" s="8"/>
      <c r="H1314" s="7"/>
      <c r="I1314" s="7"/>
      <c r="J1314" s="7"/>
      <c r="K1314" s="7"/>
      <c r="L1314" s="25"/>
      <c r="M1314" s="10"/>
      <c r="N1314" s="7"/>
      <c r="O1314" s="7"/>
      <c r="P1314" s="26"/>
      <c r="Q1314" s="3"/>
      <c r="R1314" s="12"/>
      <c r="S1314" s="12"/>
      <c r="T1314" s="12"/>
      <c r="U1314" s="12"/>
      <c r="V1314" s="12"/>
      <c r="W1314" s="12"/>
      <c r="X1314" s="12"/>
      <c r="Y1314" s="12"/>
      <c r="Z1314" s="12"/>
      <c r="AA1314" s="12"/>
      <c r="AB1314" s="12"/>
      <c r="AC1314" s="12"/>
      <c r="AD1314" s="12"/>
      <c r="AE1314" s="12"/>
      <c r="AF1314" s="113">
        <f t="shared" si="415"/>
        <v>44554</v>
      </c>
      <c r="AG1314" s="18">
        <f t="shared" ca="1" si="412"/>
        <v>162580.32750000001</v>
      </c>
      <c r="AH1314" s="18">
        <f t="shared" si="412"/>
        <v>150000</v>
      </c>
      <c r="AI1314" s="6">
        <f t="shared" ca="1" si="412"/>
        <v>1.9000000000000006E-2</v>
      </c>
      <c r="AJ1314" s="19">
        <f t="shared" ca="1" si="412"/>
        <v>7.4690000000000005E-5</v>
      </c>
      <c r="AK1314" s="6">
        <f t="shared" si="412"/>
        <v>1.03</v>
      </c>
      <c r="AL1314" s="113">
        <f t="shared" si="413"/>
        <v>44554</v>
      </c>
      <c r="AM1314" s="19">
        <f t="shared" ca="1" si="414"/>
        <v>1.08386885</v>
      </c>
      <c r="AN1314" s="18">
        <f t="shared" ca="1" si="414"/>
        <v>12580.327499999999</v>
      </c>
      <c r="AO1314" s="12">
        <f t="shared" si="414"/>
        <v>1</v>
      </c>
      <c r="AP1314" s="20">
        <f t="shared" si="414"/>
        <v>1</v>
      </c>
      <c r="AQ1314" s="18">
        <f t="shared" si="414"/>
        <v>150000</v>
      </c>
      <c r="AR1314" s="13" t="str">
        <f t="shared" si="414"/>
        <v>A+J=</v>
      </c>
      <c r="AS1314" s="113">
        <f t="shared" si="414"/>
        <v>44266</v>
      </c>
      <c r="AT1314" s="21"/>
      <c r="AU1314" s="21"/>
      <c r="AV1314" s="45"/>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c r="GI1314" s="21"/>
      <c r="GJ1314" s="21"/>
      <c r="GK1314" s="21"/>
      <c r="GL1314" s="21"/>
      <c r="GM1314" s="21"/>
      <c r="GN1314" s="21"/>
    </row>
    <row r="1315" spans="1:199" x14ac:dyDescent="0.2">
      <c r="A1315" s="109"/>
      <c r="B1315" s="4"/>
      <c r="C1315" s="7"/>
      <c r="D1315" s="6"/>
      <c r="E1315" s="7"/>
      <c r="F1315" s="24"/>
      <c r="G1315" s="8"/>
      <c r="H1315" s="7"/>
      <c r="I1315" s="7"/>
      <c r="J1315" s="7"/>
      <c r="K1315" s="7"/>
      <c r="L1315" s="25"/>
      <c r="M1315" s="10"/>
      <c r="N1315" s="7"/>
      <c r="O1315" s="7"/>
      <c r="P1315" s="26"/>
      <c r="Q1315" s="3"/>
      <c r="R1315" s="12"/>
      <c r="S1315" s="12"/>
      <c r="T1315" s="12"/>
      <c r="U1315" s="12"/>
      <c r="V1315" s="12"/>
      <c r="W1315" s="12"/>
      <c r="X1315" s="12"/>
      <c r="Y1315" s="12"/>
      <c r="Z1315" s="12"/>
      <c r="AA1315" s="12"/>
      <c r="AB1315" s="12"/>
      <c r="AC1315" s="12"/>
      <c r="AD1315" s="12"/>
      <c r="AE1315" s="12"/>
      <c r="AF1315" s="113">
        <f t="shared" si="415"/>
        <v>44555</v>
      </c>
      <c r="AG1315" s="18">
        <f t="shared" ca="1" si="412"/>
        <v>162580.32750000001</v>
      </c>
      <c r="AH1315" s="18">
        <f t="shared" si="412"/>
        <v>150000</v>
      </c>
      <c r="AI1315" s="6">
        <f t="shared" ca="1" si="412"/>
        <v>1.9000000000000006E-2</v>
      </c>
      <c r="AJ1315" s="19">
        <f t="shared" ca="1" si="412"/>
        <v>7.4690000000000005E-5</v>
      </c>
      <c r="AK1315" s="6">
        <f t="shared" si="412"/>
        <v>1.03</v>
      </c>
      <c r="AL1315" s="113">
        <f t="shared" si="413"/>
        <v>44555</v>
      </c>
      <c r="AM1315" s="19">
        <f t="shared" ca="1" si="414"/>
        <v>1.08386885</v>
      </c>
      <c r="AN1315" s="18">
        <f t="shared" ca="1" si="414"/>
        <v>12580.327499999999</v>
      </c>
      <c r="AO1315" s="12">
        <f t="shared" si="414"/>
        <v>1</v>
      </c>
      <c r="AP1315" s="20">
        <f t="shared" si="414"/>
        <v>1</v>
      </c>
      <c r="AQ1315" s="18">
        <f t="shared" si="414"/>
        <v>150000</v>
      </c>
      <c r="AR1315" s="13" t="str">
        <f t="shared" si="414"/>
        <v>A+J=</v>
      </c>
      <c r="AS1315" s="113">
        <f t="shared" si="414"/>
        <v>44266</v>
      </c>
      <c r="AT1315" s="21"/>
      <c r="AU1315" s="21"/>
      <c r="AV1315" s="45"/>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c r="GI1315" s="21"/>
      <c r="GJ1315" s="21"/>
      <c r="GK1315" s="21"/>
      <c r="GL1315" s="21"/>
      <c r="GM1315" s="21"/>
      <c r="GN1315" s="21"/>
    </row>
    <row r="1316" spans="1:199" x14ac:dyDescent="0.2">
      <c r="A1316" s="109"/>
      <c r="B1316" s="4"/>
      <c r="C1316" s="7"/>
      <c r="D1316" s="6"/>
      <c r="E1316" s="7"/>
      <c r="F1316" s="24"/>
      <c r="G1316" s="8"/>
      <c r="H1316" s="7"/>
      <c r="I1316" s="7"/>
      <c r="J1316" s="7"/>
      <c r="K1316" s="7"/>
      <c r="L1316" s="25"/>
      <c r="M1316" s="10"/>
      <c r="N1316" s="7"/>
      <c r="O1316" s="7"/>
      <c r="P1316" s="26"/>
      <c r="Q1316" s="3"/>
      <c r="R1316" s="12"/>
      <c r="S1316" s="12"/>
      <c r="T1316" s="12"/>
      <c r="U1316" s="12"/>
      <c r="V1316" s="12"/>
      <c r="W1316" s="12"/>
      <c r="X1316" s="12"/>
      <c r="Y1316" s="12"/>
      <c r="Z1316" s="12"/>
      <c r="AA1316" s="12"/>
      <c r="AB1316" s="12"/>
      <c r="AC1316" s="12"/>
      <c r="AD1316" s="12"/>
      <c r="AE1316" s="12"/>
      <c r="AF1316" s="113">
        <f t="shared" si="415"/>
        <v>44556</v>
      </c>
      <c r="AG1316" s="18">
        <f t="shared" ca="1" si="412"/>
        <v>162580.32750000001</v>
      </c>
      <c r="AH1316" s="18">
        <f t="shared" si="412"/>
        <v>150000</v>
      </c>
      <c r="AI1316" s="6">
        <f t="shared" ca="1" si="412"/>
        <v>1.9000000000000006E-2</v>
      </c>
      <c r="AJ1316" s="19">
        <f t="shared" ca="1" si="412"/>
        <v>7.4690000000000005E-5</v>
      </c>
      <c r="AK1316" s="6">
        <f t="shared" si="412"/>
        <v>1.03</v>
      </c>
      <c r="AL1316" s="113">
        <f t="shared" si="413"/>
        <v>44556</v>
      </c>
      <c r="AM1316" s="19">
        <f t="shared" ca="1" si="414"/>
        <v>1.08386885</v>
      </c>
      <c r="AN1316" s="18">
        <f t="shared" ca="1" si="414"/>
        <v>12580.327499999999</v>
      </c>
      <c r="AO1316" s="12">
        <f t="shared" si="414"/>
        <v>1</v>
      </c>
      <c r="AP1316" s="20">
        <f t="shared" si="414"/>
        <v>1</v>
      </c>
      <c r="AQ1316" s="18">
        <f t="shared" si="414"/>
        <v>150000</v>
      </c>
      <c r="AR1316" s="13" t="str">
        <f t="shared" si="414"/>
        <v>A+J=</v>
      </c>
      <c r="AS1316" s="113">
        <f t="shared" si="414"/>
        <v>44266</v>
      </c>
      <c r="AT1316" s="21"/>
      <c r="AU1316" s="21"/>
      <c r="AV1316" s="45"/>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c r="GI1316" s="21"/>
      <c r="GJ1316" s="21"/>
      <c r="GK1316" s="21"/>
      <c r="GL1316" s="21"/>
      <c r="GM1316" s="21"/>
      <c r="GN1316" s="21"/>
    </row>
    <row r="1317" spans="1:199" x14ac:dyDescent="0.2">
      <c r="A1317" s="109"/>
      <c r="B1317" s="4"/>
      <c r="C1317" s="7"/>
      <c r="D1317" s="6"/>
      <c r="E1317" s="7"/>
      <c r="F1317" s="24"/>
      <c r="G1317" s="8"/>
      <c r="H1317" s="7"/>
      <c r="I1317" s="7"/>
      <c r="J1317" s="7"/>
      <c r="K1317" s="7"/>
      <c r="L1317" s="25"/>
      <c r="M1317" s="10"/>
      <c r="N1317" s="7"/>
      <c r="O1317" s="7"/>
      <c r="P1317" s="26"/>
      <c r="Q1317" s="3"/>
      <c r="R1317" s="12"/>
      <c r="S1317" s="12"/>
      <c r="T1317" s="12"/>
      <c r="U1317" s="12"/>
      <c r="V1317" s="12"/>
      <c r="W1317" s="12"/>
      <c r="X1317" s="12"/>
      <c r="Y1317" s="12"/>
      <c r="Z1317" s="12"/>
      <c r="AA1317" s="12"/>
      <c r="AB1317" s="12"/>
      <c r="AC1317" s="12"/>
      <c r="AD1317" s="12"/>
      <c r="AE1317" s="12"/>
      <c r="AF1317" s="113">
        <f t="shared" si="415"/>
        <v>44557</v>
      </c>
      <c r="AG1317" s="18">
        <f t="shared" ca="1" si="412"/>
        <v>162580.32750000001</v>
      </c>
      <c r="AH1317" s="18">
        <f t="shared" si="412"/>
        <v>150000</v>
      </c>
      <c r="AI1317" s="6">
        <f t="shared" ca="1" si="412"/>
        <v>1.9000000000000006E-2</v>
      </c>
      <c r="AJ1317" s="19">
        <f t="shared" ca="1" si="412"/>
        <v>7.4690000000000005E-5</v>
      </c>
      <c r="AK1317" s="6">
        <f t="shared" si="412"/>
        <v>1.03</v>
      </c>
      <c r="AL1317" s="113">
        <f t="shared" si="413"/>
        <v>44557</v>
      </c>
      <c r="AM1317" s="19">
        <f t="shared" ca="1" si="414"/>
        <v>1.08386885</v>
      </c>
      <c r="AN1317" s="18">
        <f t="shared" ca="1" si="414"/>
        <v>12580.327499999999</v>
      </c>
      <c r="AO1317" s="12">
        <f t="shared" si="414"/>
        <v>1</v>
      </c>
      <c r="AP1317" s="20">
        <f t="shared" si="414"/>
        <v>1</v>
      </c>
      <c r="AQ1317" s="18">
        <f t="shared" si="414"/>
        <v>150000</v>
      </c>
      <c r="AR1317" s="13" t="str">
        <f t="shared" si="414"/>
        <v>A+J=</v>
      </c>
      <c r="AS1317" s="113">
        <f t="shared" si="414"/>
        <v>44266</v>
      </c>
      <c r="AT1317" s="21"/>
      <c r="AU1317" s="21"/>
      <c r="AV1317" s="45"/>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c r="GI1317" s="21"/>
      <c r="GJ1317" s="21"/>
      <c r="GK1317" s="21"/>
      <c r="GL1317" s="21"/>
      <c r="GM1317" s="21"/>
      <c r="GN1317" s="21"/>
    </row>
    <row r="1318" spans="1:199" x14ac:dyDescent="0.2">
      <c r="A1318" s="109"/>
      <c r="B1318" s="4"/>
      <c r="C1318" s="7"/>
      <c r="D1318" s="6"/>
      <c r="E1318" s="7"/>
      <c r="F1318" s="24"/>
      <c r="G1318" s="8"/>
      <c r="H1318" s="7"/>
      <c r="I1318" s="7"/>
      <c r="J1318" s="7"/>
      <c r="K1318" s="7"/>
      <c r="L1318" s="25"/>
      <c r="M1318" s="10"/>
      <c r="N1318" s="7"/>
      <c r="O1318" s="7"/>
      <c r="P1318" s="26"/>
      <c r="Q1318" s="3"/>
      <c r="R1318" s="12"/>
      <c r="S1318" s="12"/>
      <c r="T1318" s="12"/>
      <c r="U1318" s="12"/>
      <c r="V1318" s="12"/>
      <c r="W1318" s="12"/>
      <c r="X1318" s="12"/>
      <c r="Y1318" s="12"/>
      <c r="Z1318" s="12"/>
      <c r="AA1318" s="12"/>
      <c r="AB1318" s="12"/>
      <c r="AC1318" s="12"/>
      <c r="AD1318" s="12"/>
      <c r="AE1318" s="12"/>
      <c r="AF1318" s="113">
        <f t="shared" si="415"/>
        <v>44558</v>
      </c>
      <c r="AG1318" s="18">
        <f t="shared" ca="1" si="412"/>
        <v>162580.32750000001</v>
      </c>
      <c r="AH1318" s="18">
        <f t="shared" si="412"/>
        <v>150000</v>
      </c>
      <c r="AI1318" s="6">
        <f t="shared" ca="1" si="412"/>
        <v>1.9000000000000006E-2</v>
      </c>
      <c r="AJ1318" s="19">
        <f t="shared" ca="1" si="412"/>
        <v>7.4690000000000005E-5</v>
      </c>
      <c r="AK1318" s="6">
        <f t="shared" si="412"/>
        <v>1.03</v>
      </c>
      <c r="AL1318" s="113">
        <f t="shared" si="413"/>
        <v>44558</v>
      </c>
      <c r="AM1318" s="19">
        <f t="shared" ca="1" si="414"/>
        <v>1.08386885</v>
      </c>
      <c r="AN1318" s="18">
        <f t="shared" ca="1" si="414"/>
        <v>12580.327499999999</v>
      </c>
      <c r="AO1318" s="12">
        <f t="shared" si="414"/>
        <v>1</v>
      </c>
      <c r="AP1318" s="20">
        <f t="shared" si="414"/>
        <v>1</v>
      </c>
      <c r="AQ1318" s="18">
        <f t="shared" si="414"/>
        <v>150000</v>
      </c>
      <c r="AR1318" s="13" t="str">
        <f t="shared" si="414"/>
        <v>A+J=</v>
      </c>
      <c r="AS1318" s="113">
        <f t="shared" si="414"/>
        <v>44266</v>
      </c>
      <c r="AT1318" s="21"/>
      <c r="AU1318" s="21"/>
      <c r="AV1318" s="45"/>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c r="GI1318" s="21"/>
      <c r="GJ1318" s="21"/>
      <c r="GK1318" s="21"/>
      <c r="GL1318" s="21"/>
      <c r="GM1318" s="21"/>
      <c r="GN1318" s="21"/>
    </row>
    <row r="1319" spans="1:199" x14ac:dyDescent="0.2">
      <c r="A1319" s="109"/>
      <c r="B1319" s="4"/>
      <c r="C1319" s="7"/>
      <c r="D1319" s="6"/>
      <c r="E1319" s="7"/>
      <c r="F1319" s="24"/>
      <c r="G1319" s="8"/>
      <c r="H1319" s="7"/>
      <c r="I1319" s="7"/>
      <c r="J1319" s="7"/>
      <c r="K1319" s="7"/>
      <c r="L1319" s="25"/>
      <c r="M1319" s="10"/>
      <c r="N1319" s="7"/>
      <c r="O1319" s="7"/>
      <c r="P1319" s="26"/>
      <c r="Q1319" s="3"/>
      <c r="R1319" s="12"/>
      <c r="S1319" s="39"/>
      <c r="T1319" s="39"/>
      <c r="U1319" s="39"/>
      <c r="V1319" s="39"/>
      <c r="W1319" s="39"/>
      <c r="X1319" s="39"/>
      <c r="Y1319" s="39"/>
      <c r="Z1319" s="39"/>
      <c r="AA1319" s="39"/>
      <c r="AB1319" s="39"/>
      <c r="AC1319" s="39"/>
      <c r="AD1319" s="39"/>
      <c r="AE1319" s="39"/>
      <c r="AF1319" s="113">
        <f t="shared" si="415"/>
        <v>44559</v>
      </c>
      <c r="AG1319" s="18">
        <f t="shared" ca="1" si="412"/>
        <v>162580.32750000001</v>
      </c>
      <c r="AH1319" s="18">
        <f t="shared" si="412"/>
        <v>150000</v>
      </c>
      <c r="AI1319" s="6">
        <f t="shared" ca="1" si="412"/>
        <v>1.9000000000000006E-2</v>
      </c>
      <c r="AJ1319" s="19">
        <f t="shared" ca="1" si="412"/>
        <v>7.4690000000000005E-5</v>
      </c>
      <c r="AK1319" s="6">
        <f t="shared" si="412"/>
        <v>1.03</v>
      </c>
      <c r="AL1319" s="113">
        <f t="shared" si="413"/>
        <v>44559</v>
      </c>
      <c r="AM1319" s="19">
        <f t="shared" ca="1" si="414"/>
        <v>1.08386885</v>
      </c>
      <c r="AN1319" s="18">
        <f t="shared" ca="1" si="414"/>
        <v>12580.327499999999</v>
      </c>
      <c r="AO1319" s="12">
        <f t="shared" si="414"/>
        <v>1</v>
      </c>
      <c r="AP1319" s="20">
        <f t="shared" si="414"/>
        <v>1</v>
      </c>
      <c r="AQ1319" s="18">
        <f t="shared" si="414"/>
        <v>150000</v>
      </c>
      <c r="AR1319" s="13" t="str">
        <f t="shared" si="414"/>
        <v>A+J=</v>
      </c>
      <c r="AS1319" s="113">
        <f t="shared" si="414"/>
        <v>44266</v>
      </c>
      <c r="AT1319" s="40"/>
      <c r="AU1319" s="40"/>
      <c r="AV1319" s="46"/>
      <c r="AW1319" s="40"/>
      <c r="AX1319" s="40"/>
      <c r="AY1319" s="40"/>
      <c r="AZ1319" s="40"/>
      <c r="BA1319" s="40"/>
      <c r="BB1319" s="40"/>
      <c r="BC1319" s="40"/>
      <c r="BD1319" s="40"/>
      <c r="BE1319" s="40"/>
      <c r="BF1319" s="40"/>
      <c r="BG1319" s="40"/>
      <c r="BH1319" s="40"/>
      <c r="BI1319" s="40"/>
      <c r="BJ1319" s="40"/>
      <c r="BK1319" s="40"/>
      <c r="BL1319" s="40"/>
      <c r="BM1319" s="40"/>
      <c r="BN1319" s="40"/>
      <c r="BO1319" s="40"/>
      <c r="BP1319" s="40"/>
      <c r="BQ1319" s="40"/>
      <c r="BR1319" s="40"/>
      <c r="BS1319" s="40"/>
      <c r="BT1319" s="40"/>
      <c r="BU1319" s="40"/>
      <c r="BV1319" s="40"/>
      <c r="BW1319" s="40"/>
      <c r="BX1319" s="40"/>
      <c r="BY1319" s="40"/>
      <c r="BZ1319" s="40"/>
      <c r="CA1319" s="40"/>
      <c r="CB1319" s="40"/>
      <c r="CC1319" s="40"/>
      <c r="CD1319" s="40"/>
      <c r="CE1319" s="40"/>
      <c r="CF1319" s="40"/>
      <c r="CG1319" s="40"/>
      <c r="CH1319" s="40"/>
      <c r="CI1319" s="40"/>
      <c r="CJ1319" s="40"/>
      <c r="CK1319" s="40"/>
      <c r="CL1319" s="40"/>
      <c r="CM1319" s="40"/>
      <c r="CN1319" s="40"/>
      <c r="CO1319" s="40"/>
      <c r="CP1319" s="40"/>
      <c r="CQ1319" s="40"/>
      <c r="CR1319" s="40"/>
      <c r="CS1319" s="40"/>
      <c r="CT1319" s="40"/>
      <c r="CU1319" s="40"/>
      <c r="CV1319" s="40"/>
      <c r="CW1319" s="40"/>
      <c r="CX1319" s="40"/>
      <c r="CY1319" s="40"/>
      <c r="CZ1319" s="40"/>
      <c r="DA1319" s="40"/>
      <c r="DB1319" s="40"/>
      <c r="DC1319" s="40"/>
      <c r="DD1319" s="40"/>
      <c r="DE1319" s="40"/>
      <c r="DF1319" s="40"/>
      <c r="DG1319" s="40"/>
      <c r="DH1319" s="40"/>
      <c r="DI1319" s="40"/>
      <c r="DJ1319" s="40"/>
      <c r="DK1319" s="40"/>
      <c r="DL1319" s="40"/>
      <c r="DM1319" s="40"/>
      <c r="DN1319" s="40"/>
      <c r="DO1319" s="40"/>
      <c r="DP1319" s="40"/>
      <c r="DQ1319" s="40"/>
      <c r="DR1319" s="40"/>
      <c r="DS1319" s="40"/>
      <c r="DT1319" s="40"/>
      <c r="DU1319" s="40"/>
      <c r="DV1319" s="40"/>
      <c r="DW1319" s="40"/>
      <c r="DX1319" s="40"/>
      <c r="DY1319" s="40"/>
      <c r="DZ1319" s="40"/>
      <c r="EA1319" s="40"/>
      <c r="EB1319" s="40"/>
      <c r="EC1319" s="40"/>
      <c r="ED1319" s="40"/>
      <c r="EE1319" s="40"/>
      <c r="EF1319" s="40"/>
      <c r="EG1319" s="40"/>
      <c r="EH1319" s="40"/>
      <c r="EI1319" s="40"/>
      <c r="EJ1319" s="40"/>
      <c r="EK1319" s="40"/>
      <c r="EL1319" s="40"/>
      <c r="EM1319" s="40"/>
      <c r="EN1319" s="40"/>
      <c r="EO1319" s="40"/>
      <c r="EP1319" s="40"/>
      <c r="EQ1319" s="40"/>
      <c r="ER1319" s="40"/>
      <c r="ES1319" s="40"/>
      <c r="ET1319" s="40"/>
      <c r="EU1319" s="40"/>
      <c r="EV1319" s="40"/>
      <c r="EW1319" s="40"/>
      <c r="EX1319" s="40"/>
      <c r="EY1319" s="40"/>
      <c r="EZ1319" s="40"/>
      <c r="FA1319" s="40"/>
      <c r="FB1319" s="40"/>
      <c r="FC1319" s="40"/>
      <c r="FD1319" s="40"/>
      <c r="FE1319" s="40"/>
      <c r="FF1319" s="40"/>
      <c r="FG1319" s="40"/>
      <c r="FH1319" s="40"/>
      <c r="FI1319" s="40"/>
      <c r="FJ1319" s="40"/>
      <c r="FK1319" s="40"/>
      <c r="FL1319" s="40"/>
      <c r="FM1319" s="40"/>
      <c r="FN1319" s="40"/>
      <c r="FO1319" s="40"/>
      <c r="FP1319" s="40"/>
      <c r="FQ1319" s="40"/>
      <c r="FR1319" s="40"/>
      <c r="FS1319" s="40"/>
      <c r="FT1319" s="40"/>
      <c r="FU1319" s="40"/>
      <c r="FV1319" s="40"/>
      <c r="FW1319" s="40"/>
      <c r="FX1319" s="40"/>
      <c r="FY1319" s="40"/>
      <c r="FZ1319" s="40"/>
      <c r="GA1319" s="40"/>
      <c r="GB1319" s="40"/>
      <c r="GC1319" s="40"/>
      <c r="GD1319" s="40"/>
      <c r="GE1319" s="40"/>
      <c r="GF1319" s="40"/>
      <c r="GG1319" s="40"/>
      <c r="GH1319" s="40"/>
      <c r="GI1319" s="40"/>
      <c r="GJ1319" s="40"/>
      <c r="GK1319" s="40"/>
      <c r="GL1319" s="40"/>
      <c r="GM1319" s="40"/>
      <c r="GN1319" s="40"/>
      <c r="GO1319" s="40"/>
      <c r="GP1319" s="40"/>
      <c r="GQ1319" s="40"/>
    </row>
    <row r="1320" spans="1:199" x14ac:dyDescent="0.2">
      <c r="A1320" s="109"/>
      <c r="B1320" s="4"/>
      <c r="C1320" s="7"/>
      <c r="D1320" s="6"/>
      <c r="E1320" s="7"/>
      <c r="F1320" s="24"/>
      <c r="G1320" s="8"/>
      <c r="H1320" s="7"/>
      <c r="I1320" s="7"/>
      <c r="J1320" s="7"/>
      <c r="K1320" s="7"/>
      <c r="L1320" s="25"/>
      <c r="M1320" s="10"/>
      <c r="N1320" s="7"/>
      <c r="O1320" s="7"/>
      <c r="P1320" s="26"/>
      <c r="Q1320" s="3"/>
      <c r="R1320" s="12"/>
      <c r="S1320" s="12"/>
      <c r="T1320" s="12"/>
      <c r="U1320" s="12"/>
      <c r="V1320" s="12"/>
      <c r="W1320" s="12"/>
      <c r="X1320" s="12"/>
      <c r="Y1320" s="12"/>
      <c r="Z1320" s="12"/>
      <c r="AA1320" s="12"/>
      <c r="AB1320" s="12"/>
      <c r="AC1320" s="12"/>
      <c r="AD1320" s="12"/>
      <c r="AE1320" s="12"/>
      <c r="AF1320" s="113">
        <f t="shared" si="415"/>
        <v>44560</v>
      </c>
      <c r="AG1320" s="18">
        <f t="shared" ca="1" si="412"/>
        <v>162580.32750000001</v>
      </c>
      <c r="AH1320" s="18">
        <f t="shared" si="412"/>
        <v>150000</v>
      </c>
      <c r="AI1320" s="6">
        <f t="shared" ca="1" si="412"/>
        <v>1.9000000000000006E-2</v>
      </c>
      <c r="AJ1320" s="19">
        <f t="shared" ca="1" si="412"/>
        <v>7.4690000000000005E-5</v>
      </c>
      <c r="AK1320" s="6">
        <f t="shared" si="412"/>
        <v>1.03</v>
      </c>
      <c r="AL1320" s="113">
        <f t="shared" si="413"/>
        <v>44560</v>
      </c>
      <c r="AM1320" s="19">
        <f t="shared" ca="1" si="414"/>
        <v>1.08386885</v>
      </c>
      <c r="AN1320" s="18">
        <f t="shared" ca="1" si="414"/>
        <v>12580.327499999999</v>
      </c>
      <c r="AO1320" s="12">
        <f t="shared" si="414"/>
        <v>1</v>
      </c>
      <c r="AP1320" s="20">
        <f t="shared" si="414"/>
        <v>1</v>
      </c>
      <c r="AQ1320" s="18">
        <f t="shared" si="414"/>
        <v>150000</v>
      </c>
      <c r="AR1320" s="13" t="str">
        <f t="shared" si="414"/>
        <v>A+J=</v>
      </c>
      <c r="AS1320" s="113">
        <f t="shared" si="414"/>
        <v>44266</v>
      </c>
      <c r="AT1320" s="21"/>
      <c r="AU1320" s="21"/>
      <c r="AV1320" s="45"/>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c r="GI1320" s="21"/>
      <c r="GJ1320" s="21"/>
      <c r="GK1320" s="21"/>
      <c r="GL1320" s="21"/>
      <c r="GM1320" s="21"/>
      <c r="GN1320" s="21"/>
    </row>
    <row r="1321" spans="1:199" x14ac:dyDescent="0.2">
      <c r="A1321" s="109"/>
      <c r="B1321" s="4"/>
      <c r="C1321" s="7"/>
      <c r="D1321" s="6"/>
      <c r="E1321" s="7"/>
      <c r="F1321" s="24"/>
      <c r="G1321" s="8"/>
      <c r="H1321" s="7"/>
      <c r="I1321" s="7"/>
      <c r="J1321" s="7"/>
      <c r="K1321" s="7"/>
      <c r="L1321" s="25"/>
      <c r="M1321" s="10"/>
      <c r="N1321" s="7"/>
      <c r="O1321" s="7"/>
      <c r="P1321" s="26"/>
      <c r="Q1321" s="3"/>
      <c r="R1321" s="12"/>
      <c r="S1321" s="12"/>
      <c r="T1321" s="12"/>
      <c r="U1321" s="12"/>
      <c r="V1321" s="12"/>
      <c r="W1321" s="12"/>
      <c r="X1321" s="12"/>
      <c r="Y1321" s="12"/>
      <c r="Z1321" s="12"/>
      <c r="AA1321" s="12"/>
      <c r="AB1321" s="12"/>
      <c r="AC1321" s="12"/>
      <c r="AD1321" s="12"/>
      <c r="AE1321" s="12"/>
      <c r="AF1321" s="113">
        <f t="shared" si="415"/>
        <v>44561</v>
      </c>
      <c r="AG1321" s="18">
        <f t="shared" ref="AG1321:AK1334" ca="1" si="416">VLOOKUP($AF1321,$A$10:$Q$3625,(AG$1)+1)</f>
        <v>162580.32750000001</v>
      </c>
      <c r="AH1321" s="18">
        <f t="shared" si="416"/>
        <v>150000</v>
      </c>
      <c r="AI1321" s="6">
        <f t="shared" ca="1" si="416"/>
        <v>1.9000000000000006E-2</v>
      </c>
      <c r="AJ1321" s="19">
        <f t="shared" ca="1" si="416"/>
        <v>7.4690000000000005E-5</v>
      </c>
      <c r="AK1321" s="6">
        <f t="shared" si="416"/>
        <v>1.03</v>
      </c>
      <c r="AL1321" s="113">
        <f t="shared" si="413"/>
        <v>44561</v>
      </c>
      <c r="AM1321" s="19">
        <f t="shared" ref="AM1321:AS1334" ca="1" si="417">VLOOKUP($AF1321,$A$10:$Q$3625,(AM$1)+1)</f>
        <v>1.08386885</v>
      </c>
      <c r="AN1321" s="18">
        <f t="shared" ca="1" si="417"/>
        <v>12580.327499999999</v>
      </c>
      <c r="AO1321" s="12">
        <f t="shared" si="417"/>
        <v>1</v>
      </c>
      <c r="AP1321" s="20">
        <f t="shared" si="417"/>
        <v>1</v>
      </c>
      <c r="AQ1321" s="18">
        <f t="shared" si="417"/>
        <v>150000</v>
      </c>
      <c r="AR1321" s="13" t="str">
        <f t="shared" si="417"/>
        <v>A+J=</v>
      </c>
      <c r="AS1321" s="113">
        <f t="shared" si="417"/>
        <v>44266</v>
      </c>
      <c r="AT1321" s="21"/>
      <c r="AU1321" s="21"/>
      <c r="AV1321" s="45"/>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c r="GI1321" s="21"/>
      <c r="GJ1321" s="21"/>
      <c r="GK1321" s="21"/>
      <c r="GL1321" s="21"/>
      <c r="GM1321" s="21"/>
      <c r="GN1321" s="21"/>
    </row>
    <row r="1322" spans="1:199" x14ac:dyDescent="0.2">
      <c r="A1322" s="109"/>
      <c r="B1322" s="4"/>
      <c r="C1322" s="7"/>
      <c r="D1322" s="6"/>
      <c r="E1322" s="7"/>
      <c r="F1322" s="24"/>
      <c r="G1322" s="8"/>
      <c r="H1322" s="7"/>
      <c r="I1322" s="7"/>
      <c r="J1322" s="7"/>
      <c r="K1322" s="7"/>
      <c r="L1322" s="25"/>
      <c r="M1322" s="10"/>
      <c r="N1322" s="7"/>
      <c r="O1322" s="7"/>
      <c r="P1322" s="26"/>
      <c r="Q1322" s="3"/>
      <c r="R1322" s="12"/>
      <c r="S1322" s="12"/>
      <c r="T1322" s="12"/>
      <c r="U1322" s="12"/>
      <c r="V1322" s="12"/>
      <c r="W1322" s="12"/>
      <c r="X1322" s="12"/>
      <c r="Y1322" s="12"/>
      <c r="Z1322" s="12"/>
      <c r="AA1322" s="12"/>
      <c r="AB1322" s="12"/>
      <c r="AC1322" s="12"/>
      <c r="AD1322" s="12"/>
      <c r="AE1322" s="12"/>
      <c r="AF1322" s="113">
        <f t="shared" si="415"/>
        <v>44562</v>
      </c>
      <c r="AG1322" s="18">
        <f t="shared" ca="1" si="416"/>
        <v>162580.32750000001</v>
      </c>
      <c r="AH1322" s="18">
        <f t="shared" si="416"/>
        <v>150000</v>
      </c>
      <c r="AI1322" s="6">
        <f t="shared" ca="1" si="416"/>
        <v>1.9000000000000006E-2</v>
      </c>
      <c r="AJ1322" s="19">
        <f t="shared" ca="1" si="416"/>
        <v>7.4690000000000005E-5</v>
      </c>
      <c r="AK1322" s="6">
        <f t="shared" si="416"/>
        <v>1.03</v>
      </c>
      <c r="AL1322" s="113">
        <f t="shared" si="413"/>
        <v>44562</v>
      </c>
      <c r="AM1322" s="19">
        <f t="shared" ca="1" si="417"/>
        <v>1.08386885</v>
      </c>
      <c r="AN1322" s="18">
        <f t="shared" ca="1" si="417"/>
        <v>12580.327499999999</v>
      </c>
      <c r="AO1322" s="12">
        <f t="shared" si="417"/>
        <v>1</v>
      </c>
      <c r="AP1322" s="20">
        <f t="shared" si="417"/>
        <v>1</v>
      </c>
      <c r="AQ1322" s="18">
        <f t="shared" si="417"/>
        <v>150000</v>
      </c>
      <c r="AR1322" s="13" t="str">
        <f t="shared" si="417"/>
        <v>A+J=</v>
      </c>
      <c r="AS1322" s="113">
        <f t="shared" si="417"/>
        <v>44266</v>
      </c>
      <c r="AT1322" s="21"/>
      <c r="AU1322" s="21"/>
      <c r="AV1322" s="45"/>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c r="GI1322" s="21"/>
      <c r="GJ1322" s="21"/>
      <c r="GK1322" s="21"/>
      <c r="GL1322" s="21"/>
      <c r="GM1322" s="21"/>
      <c r="GN1322" s="21"/>
    </row>
    <row r="1323" spans="1:199" x14ac:dyDescent="0.2">
      <c r="A1323" s="109"/>
      <c r="B1323" s="4"/>
      <c r="C1323" s="7"/>
      <c r="D1323" s="6"/>
      <c r="E1323" s="7"/>
      <c r="F1323" s="24"/>
      <c r="G1323" s="8"/>
      <c r="H1323" s="7"/>
      <c r="I1323" s="7"/>
      <c r="J1323" s="7"/>
      <c r="K1323" s="7"/>
      <c r="L1323" s="25"/>
      <c r="M1323" s="10"/>
      <c r="N1323" s="7"/>
      <c r="O1323" s="7"/>
      <c r="P1323" s="26"/>
      <c r="Q1323" s="3"/>
      <c r="R1323" s="12"/>
      <c r="S1323" s="12"/>
      <c r="T1323" s="12"/>
      <c r="U1323" s="12"/>
      <c r="V1323" s="12"/>
      <c r="W1323" s="12"/>
      <c r="X1323" s="12"/>
      <c r="Y1323" s="12"/>
      <c r="Z1323" s="12"/>
      <c r="AA1323" s="12"/>
      <c r="AB1323" s="12"/>
      <c r="AC1323" s="12"/>
      <c r="AD1323" s="12"/>
      <c r="AE1323" s="12"/>
      <c r="AF1323" s="113">
        <f t="shared" si="415"/>
        <v>44563</v>
      </c>
      <c r="AG1323" s="18">
        <f t="shared" ca="1" si="416"/>
        <v>162580.32750000001</v>
      </c>
      <c r="AH1323" s="18">
        <f t="shared" si="416"/>
        <v>150000</v>
      </c>
      <c r="AI1323" s="6">
        <f t="shared" ca="1" si="416"/>
        <v>1.9000000000000006E-2</v>
      </c>
      <c r="AJ1323" s="19">
        <f t="shared" ca="1" si="416"/>
        <v>7.4690000000000005E-5</v>
      </c>
      <c r="AK1323" s="6">
        <f t="shared" si="416"/>
        <v>1.03</v>
      </c>
      <c r="AL1323" s="113">
        <f t="shared" si="413"/>
        <v>44563</v>
      </c>
      <c r="AM1323" s="19">
        <f t="shared" ca="1" si="417"/>
        <v>1.08386885</v>
      </c>
      <c r="AN1323" s="18">
        <f t="shared" ca="1" si="417"/>
        <v>12580.327499999999</v>
      </c>
      <c r="AO1323" s="12">
        <f t="shared" si="417"/>
        <v>1</v>
      </c>
      <c r="AP1323" s="20">
        <f t="shared" si="417"/>
        <v>1</v>
      </c>
      <c r="AQ1323" s="18">
        <f t="shared" si="417"/>
        <v>150000</v>
      </c>
      <c r="AR1323" s="13" t="str">
        <f t="shared" si="417"/>
        <v>A+J=</v>
      </c>
      <c r="AS1323" s="113">
        <f t="shared" si="417"/>
        <v>44266</v>
      </c>
      <c r="AT1323" s="21"/>
      <c r="AU1323" s="21"/>
      <c r="AV1323" s="45"/>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c r="GI1323" s="21"/>
      <c r="GJ1323" s="21"/>
      <c r="GK1323" s="21"/>
      <c r="GL1323" s="21"/>
      <c r="GM1323" s="21"/>
      <c r="GN1323" s="21"/>
    </row>
    <row r="1324" spans="1:199" x14ac:dyDescent="0.2">
      <c r="A1324" s="109"/>
      <c r="B1324" s="4"/>
      <c r="C1324" s="7"/>
      <c r="D1324" s="6"/>
      <c r="E1324" s="7"/>
      <c r="F1324" s="24"/>
      <c r="G1324" s="8"/>
      <c r="H1324" s="7"/>
      <c r="I1324" s="7"/>
      <c r="J1324" s="7"/>
      <c r="K1324" s="7"/>
      <c r="L1324" s="25"/>
      <c r="M1324" s="10"/>
      <c r="N1324" s="7"/>
      <c r="O1324" s="7"/>
      <c r="P1324" s="26"/>
      <c r="Q1324" s="3"/>
      <c r="R1324" s="12"/>
      <c r="S1324" s="12"/>
      <c r="T1324" s="12"/>
      <c r="U1324" s="12"/>
      <c r="V1324" s="12"/>
      <c r="W1324" s="12"/>
      <c r="X1324" s="12"/>
      <c r="Y1324" s="12"/>
      <c r="Z1324" s="12"/>
      <c r="AA1324" s="12"/>
      <c r="AB1324" s="12"/>
      <c r="AC1324" s="12"/>
      <c r="AD1324" s="12"/>
      <c r="AE1324" s="12"/>
      <c r="AF1324" s="113">
        <f t="shared" si="415"/>
        <v>44564</v>
      </c>
      <c r="AG1324" s="18">
        <f t="shared" ca="1" si="416"/>
        <v>162580.32750000001</v>
      </c>
      <c r="AH1324" s="18">
        <f t="shared" si="416"/>
        <v>150000</v>
      </c>
      <c r="AI1324" s="6">
        <f t="shared" ca="1" si="416"/>
        <v>1.9000000000000006E-2</v>
      </c>
      <c r="AJ1324" s="19">
        <f t="shared" ca="1" si="416"/>
        <v>7.4690000000000005E-5</v>
      </c>
      <c r="AK1324" s="6">
        <f t="shared" si="416"/>
        <v>1.03</v>
      </c>
      <c r="AL1324" s="113">
        <f t="shared" si="413"/>
        <v>44564</v>
      </c>
      <c r="AM1324" s="19">
        <f t="shared" ca="1" si="417"/>
        <v>1.08386885</v>
      </c>
      <c r="AN1324" s="18">
        <f t="shared" ca="1" si="417"/>
        <v>12580.327499999999</v>
      </c>
      <c r="AO1324" s="12">
        <f t="shared" si="417"/>
        <v>1</v>
      </c>
      <c r="AP1324" s="20">
        <f t="shared" si="417"/>
        <v>1</v>
      </c>
      <c r="AQ1324" s="18">
        <f t="shared" si="417"/>
        <v>150000</v>
      </c>
      <c r="AR1324" s="13" t="str">
        <f t="shared" si="417"/>
        <v>A+J=</v>
      </c>
      <c r="AS1324" s="113">
        <f t="shared" si="417"/>
        <v>44266</v>
      </c>
      <c r="AT1324" s="21"/>
      <c r="AU1324" s="21"/>
      <c r="AV1324" s="45"/>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c r="GI1324" s="21"/>
      <c r="GJ1324" s="21"/>
      <c r="GK1324" s="21"/>
      <c r="GL1324" s="21"/>
      <c r="GM1324" s="21"/>
      <c r="GN1324" s="21"/>
    </row>
    <row r="1325" spans="1:199" x14ac:dyDescent="0.2">
      <c r="A1325" s="109"/>
      <c r="B1325" s="4"/>
      <c r="C1325" s="7"/>
      <c r="D1325" s="6"/>
      <c r="E1325" s="7"/>
      <c r="F1325" s="24"/>
      <c r="G1325" s="8"/>
      <c r="H1325" s="7"/>
      <c r="I1325" s="7"/>
      <c r="J1325" s="7"/>
      <c r="K1325" s="7"/>
      <c r="L1325" s="25"/>
      <c r="M1325" s="10"/>
      <c r="N1325" s="7"/>
      <c r="O1325" s="7"/>
      <c r="P1325" s="26"/>
      <c r="Q1325" s="3"/>
      <c r="R1325" s="12"/>
      <c r="S1325" s="12"/>
      <c r="T1325" s="12"/>
      <c r="U1325" s="12"/>
      <c r="V1325" s="12"/>
      <c r="W1325" s="12"/>
      <c r="X1325" s="12"/>
      <c r="Y1325" s="12"/>
      <c r="Z1325" s="12"/>
      <c r="AA1325" s="12"/>
      <c r="AB1325" s="12"/>
      <c r="AC1325" s="12"/>
      <c r="AD1325" s="12"/>
      <c r="AE1325" s="12"/>
      <c r="AF1325" s="113">
        <f t="shared" si="415"/>
        <v>44565</v>
      </c>
      <c r="AG1325" s="18">
        <f t="shared" ca="1" si="416"/>
        <v>162580.32750000001</v>
      </c>
      <c r="AH1325" s="18">
        <f t="shared" si="416"/>
        <v>150000</v>
      </c>
      <c r="AI1325" s="6">
        <f t="shared" ca="1" si="416"/>
        <v>1.9000000000000006E-2</v>
      </c>
      <c r="AJ1325" s="19">
        <f t="shared" ca="1" si="416"/>
        <v>7.4690000000000005E-5</v>
      </c>
      <c r="AK1325" s="6">
        <f t="shared" si="416"/>
        <v>1.03</v>
      </c>
      <c r="AL1325" s="113">
        <f t="shared" si="413"/>
        <v>44565</v>
      </c>
      <c r="AM1325" s="19">
        <f t="shared" ca="1" si="417"/>
        <v>1.08386885</v>
      </c>
      <c r="AN1325" s="18">
        <f t="shared" ca="1" si="417"/>
        <v>12580.327499999999</v>
      </c>
      <c r="AO1325" s="12">
        <f t="shared" si="417"/>
        <v>1</v>
      </c>
      <c r="AP1325" s="20">
        <f t="shared" si="417"/>
        <v>1</v>
      </c>
      <c r="AQ1325" s="18">
        <f t="shared" si="417"/>
        <v>150000</v>
      </c>
      <c r="AR1325" s="13" t="str">
        <f t="shared" si="417"/>
        <v>A+J=</v>
      </c>
      <c r="AS1325" s="113">
        <f t="shared" si="417"/>
        <v>44266</v>
      </c>
      <c r="AT1325" s="21"/>
      <c r="AU1325" s="21"/>
      <c r="AV1325" s="45"/>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c r="GI1325" s="21"/>
      <c r="GJ1325" s="21"/>
      <c r="GK1325" s="21"/>
      <c r="GL1325" s="21"/>
      <c r="GM1325" s="21"/>
      <c r="GN1325" s="21"/>
    </row>
    <row r="1326" spans="1:199" x14ac:dyDescent="0.2">
      <c r="A1326" s="109"/>
      <c r="B1326" s="4"/>
      <c r="C1326" s="7"/>
      <c r="D1326" s="6"/>
      <c r="E1326" s="7"/>
      <c r="F1326" s="24"/>
      <c r="G1326" s="8"/>
      <c r="H1326" s="7"/>
      <c r="I1326" s="7"/>
      <c r="J1326" s="7"/>
      <c r="K1326" s="7"/>
      <c r="L1326" s="25"/>
      <c r="M1326" s="10"/>
      <c r="N1326" s="7"/>
      <c r="O1326" s="7"/>
      <c r="P1326" s="26"/>
      <c r="Q1326" s="3"/>
      <c r="R1326" s="12"/>
      <c r="S1326" s="12"/>
      <c r="T1326" s="12"/>
      <c r="U1326" s="12"/>
      <c r="V1326" s="12"/>
      <c r="W1326" s="12"/>
      <c r="X1326" s="12"/>
      <c r="Y1326" s="12"/>
      <c r="Z1326" s="12"/>
      <c r="AA1326" s="12"/>
      <c r="AB1326" s="12"/>
      <c r="AC1326" s="12"/>
      <c r="AD1326" s="12"/>
      <c r="AE1326" s="12"/>
      <c r="AF1326" s="113">
        <f t="shared" si="415"/>
        <v>44566</v>
      </c>
      <c r="AG1326" s="18">
        <f t="shared" ca="1" si="416"/>
        <v>162580.32750000001</v>
      </c>
      <c r="AH1326" s="18">
        <f t="shared" si="416"/>
        <v>150000</v>
      </c>
      <c r="AI1326" s="6">
        <f t="shared" ca="1" si="416"/>
        <v>1.9000000000000006E-2</v>
      </c>
      <c r="AJ1326" s="19">
        <f t="shared" ca="1" si="416"/>
        <v>7.4690000000000005E-5</v>
      </c>
      <c r="AK1326" s="6">
        <f t="shared" si="416"/>
        <v>1.03</v>
      </c>
      <c r="AL1326" s="113">
        <f t="shared" si="413"/>
        <v>44566</v>
      </c>
      <c r="AM1326" s="19">
        <f t="shared" ca="1" si="417"/>
        <v>1.08386885</v>
      </c>
      <c r="AN1326" s="18">
        <f t="shared" ca="1" si="417"/>
        <v>12580.327499999999</v>
      </c>
      <c r="AO1326" s="12">
        <f t="shared" si="417"/>
        <v>1</v>
      </c>
      <c r="AP1326" s="20">
        <f t="shared" si="417"/>
        <v>1</v>
      </c>
      <c r="AQ1326" s="18">
        <f t="shared" si="417"/>
        <v>150000</v>
      </c>
      <c r="AR1326" s="13" t="str">
        <f t="shared" si="417"/>
        <v>A+J=</v>
      </c>
      <c r="AS1326" s="113">
        <f t="shared" si="417"/>
        <v>44266</v>
      </c>
      <c r="AT1326" s="21"/>
      <c r="AU1326" s="21"/>
      <c r="AV1326" s="45"/>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c r="GI1326" s="21"/>
      <c r="GJ1326" s="21"/>
      <c r="GK1326" s="21"/>
      <c r="GL1326" s="21"/>
      <c r="GM1326" s="21"/>
      <c r="GN1326" s="21"/>
    </row>
    <row r="1327" spans="1:199" x14ac:dyDescent="0.2">
      <c r="A1327" s="109"/>
      <c r="B1327" s="4"/>
      <c r="C1327" s="7"/>
      <c r="D1327" s="6"/>
      <c r="E1327" s="7"/>
      <c r="F1327" s="24"/>
      <c r="G1327" s="8"/>
      <c r="H1327" s="7"/>
      <c r="I1327" s="7"/>
      <c r="J1327" s="7"/>
      <c r="K1327" s="7"/>
      <c r="L1327" s="25"/>
      <c r="M1327" s="10"/>
      <c r="N1327" s="7"/>
      <c r="O1327" s="7"/>
      <c r="P1327" s="26"/>
      <c r="Q1327" s="3"/>
      <c r="R1327" s="12"/>
      <c r="S1327" s="12"/>
      <c r="T1327" s="12"/>
      <c r="U1327" s="12"/>
      <c r="V1327" s="12"/>
      <c r="W1327" s="12"/>
      <c r="X1327" s="12"/>
      <c r="Y1327" s="12"/>
      <c r="Z1327" s="12"/>
      <c r="AA1327" s="12"/>
      <c r="AB1327" s="12"/>
      <c r="AC1327" s="12"/>
      <c r="AD1327" s="12"/>
      <c r="AE1327" s="12"/>
      <c r="AF1327" s="113">
        <f t="shared" si="415"/>
        <v>44567</v>
      </c>
      <c r="AG1327" s="18">
        <f t="shared" ca="1" si="416"/>
        <v>162580.32750000001</v>
      </c>
      <c r="AH1327" s="18">
        <f t="shared" si="416"/>
        <v>150000</v>
      </c>
      <c r="AI1327" s="6">
        <f t="shared" ca="1" si="416"/>
        <v>1.9000000000000006E-2</v>
      </c>
      <c r="AJ1327" s="19">
        <f t="shared" ca="1" si="416"/>
        <v>7.4690000000000005E-5</v>
      </c>
      <c r="AK1327" s="6">
        <f t="shared" si="416"/>
        <v>1.03</v>
      </c>
      <c r="AL1327" s="113">
        <f t="shared" si="413"/>
        <v>44567</v>
      </c>
      <c r="AM1327" s="19">
        <f t="shared" ca="1" si="417"/>
        <v>1.08386885</v>
      </c>
      <c r="AN1327" s="18">
        <f t="shared" ca="1" si="417"/>
        <v>12580.327499999999</v>
      </c>
      <c r="AO1327" s="12">
        <f t="shared" si="417"/>
        <v>1</v>
      </c>
      <c r="AP1327" s="20">
        <f t="shared" si="417"/>
        <v>1</v>
      </c>
      <c r="AQ1327" s="18">
        <f t="shared" si="417"/>
        <v>150000</v>
      </c>
      <c r="AR1327" s="13" t="str">
        <f t="shared" si="417"/>
        <v>A+J=</v>
      </c>
      <c r="AS1327" s="113">
        <f t="shared" si="417"/>
        <v>44266</v>
      </c>
      <c r="AT1327" s="21"/>
      <c r="AU1327" s="21"/>
      <c r="AV1327" s="45"/>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c r="GI1327" s="21"/>
      <c r="GJ1327" s="21"/>
      <c r="GK1327" s="21"/>
      <c r="GL1327" s="21"/>
      <c r="GM1327" s="21"/>
      <c r="GN1327" s="21"/>
    </row>
    <row r="1328" spans="1:199" x14ac:dyDescent="0.2">
      <c r="A1328" s="109"/>
      <c r="B1328" s="4"/>
      <c r="C1328" s="7"/>
      <c r="D1328" s="6"/>
      <c r="E1328" s="7"/>
      <c r="F1328" s="24"/>
      <c r="G1328" s="8"/>
      <c r="H1328" s="7"/>
      <c r="I1328" s="7"/>
      <c r="J1328" s="7"/>
      <c r="K1328" s="7"/>
      <c r="L1328" s="25"/>
      <c r="M1328" s="10"/>
      <c r="N1328" s="7"/>
      <c r="O1328" s="7"/>
      <c r="P1328" s="26"/>
      <c r="Q1328" s="3"/>
      <c r="R1328" s="12"/>
      <c r="S1328" s="12"/>
      <c r="T1328" s="12"/>
      <c r="U1328" s="12"/>
      <c r="V1328" s="12"/>
      <c r="W1328" s="12"/>
      <c r="X1328" s="12"/>
      <c r="Y1328" s="12"/>
      <c r="Z1328" s="12"/>
      <c r="AA1328" s="12"/>
      <c r="AB1328" s="12"/>
      <c r="AC1328" s="12"/>
      <c r="AD1328" s="12"/>
      <c r="AE1328" s="12"/>
      <c r="AF1328" s="113">
        <f t="shared" si="415"/>
        <v>44568</v>
      </c>
      <c r="AG1328" s="18">
        <f t="shared" ca="1" si="416"/>
        <v>162580.32750000001</v>
      </c>
      <c r="AH1328" s="18">
        <f t="shared" si="416"/>
        <v>150000</v>
      </c>
      <c r="AI1328" s="6">
        <f t="shared" ca="1" si="416"/>
        <v>1.9000000000000006E-2</v>
      </c>
      <c r="AJ1328" s="19">
        <f t="shared" ca="1" si="416"/>
        <v>7.4690000000000005E-5</v>
      </c>
      <c r="AK1328" s="6">
        <f t="shared" si="416"/>
        <v>1.03</v>
      </c>
      <c r="AL1328" s="113">
        <f t="shared" si="413"/>
        <v>44568</v>
      </c>
      <c r="AM1328" s="19">
        <f t="shared" ca="1" si="417"/>
        <v>1.08386885</v>
      </c>
      <c r="AN1328" s="18">
        <f t="shared" ca="1" si="417"/>
        <v>12580.327499999999</v>
      </c>
      <c r="AO1328" s="12">
        <f t="shared" si="417"/>
        <v>1</v>
      </c>
      <c r="AP1328" s="20">
        <f t="shared" si="417"/>
        <v>1</v>
      </c>
      <c r="AQ1328" s="18">
        <f t="shared" si="417"/>
        <v>150000</v>
      </c>
      <c r="AR1328" s="13" t="str">
        <f t="shared" si="417"/>
        <v>A+J=</v>
      </c>
      <c r="AS1328" s="113">
        <f t="shared" si="417"/>
        <v>44266</v>
      </c>
      <c r="AT1328" s="21"/>
      <c r="AU1328" s="21"/>
      <c r="AV1328" s="45"/>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c r="GI1328" s="21"/>
      <c r="GJ1328" s="21"/>
      <c r="GK1328" s="21"/>
      <c r="GL1328" s="21"/>
      <c r="GM1328" s="21"/>
      <c r="GN1328" s="21"/>
    </row>
    <row r="1329" spans="1:199" x14ac:dyDescent="0.2">
      <c r="A1329" s="109"/>
      <c r="B1329" s="4"/>
      <c r="C1329" s="7"/>
      <c r="D1329" s="6"/>
      <c r="E1329" s="7"/>
      <c r="F1329" s="24"/>
      <c r="G1329" s="8"/>
      <c r="H1329" s="7"/>
      <c r="I1329" s="7"/>
      <c r="J1329" s="7"/>
      <c r="K1329" s="7"/>
      <c r="L1329" s="25"/>
      <c r="M1329" s="10"/>
      <c r="N1329" s="7"/>
      <c r="O1329" s="7"/>
      <c r="P1329" s="26"/>
      <c r="Q1329" s="3"/>
      <c r="R1329" s="12"/>
      <c r="S1329" s="12"/>
      <c r="T1329" s="12"/>
      <c r="U1329" s="12"/>
      <c r="V1329" s="12"/>
      <c r="W1329" s="12"/>
      <c r="X1329" s="12"/>
      <c r="Y1329" s="12"/>
      <c r="Z1329" s="12"/>
      <c r="AA1329" s="12"/>
      <c r="AB1329" s="12"/>
      <c r="AC1329" s="12"/>
      <c r="AD1329" s="12"/>
      <c r="AE1329" s="12"/>
      <c r="AF1329" s="113">
        <f t="shared" si="415"/>
        <v>44569</v>
      </c>
      <c r="AG1329" s="18">
        <f t="shared" ca="1" si="416"/>
        <v>162580.32750000001</v>
      </c>
      <c r="AH1329" s="18">
        <f t="shared" si="416"/>
        <v>150000</v>
      </c>
      <c r="AI1329" s="6">
        <f t="shared" ca="1" si="416"/>
        <v>1.9000000000000006E-2</v>
      </c>
      <c r="AJ1329" s="19">
        <f t="shared" ca="1" si="416"/>
        <v>7.4690000000000005E-5</v>
      </c>
      <c r="AK1329" s="6">
        <f t="shared" si="416"/>
        <v>1.03</v>
      </c>
      <c r="AL1329" s="113">
        <f t="shared" si="413"/>
        <v>44569</v>
      </c>
      <c r="AM1329" s="19">
        <f t="shared" ca="1" si="417"/>
        <v>1.08386885</v>
      </c>
      <c r="AN1329" s="18">
        <f t="shared" ca="1" si="417"/>
        <v>12580.327499999999</v>
      </c>
      <c r="AO1329" s="12">
        <f t="shared" si="417"/>
        <v>1</v>
      </c>
      <c r="AP1329" s="20">
        <f t="shared" si="417"/>
        <v>1</v>
      </c>
      <c r="AQ1329" s="18">
        <f t="shared" si="417"/>
        <v>150000</v>
      </c>
      <c r="AR1329" s="13" t="str">
        <f t="shared" si="417"/>
        <v>A+J=</v>
      </c>
      <c r="AS1329" s="113">
        <f t="shared" si="417"/>
        <v>44266</v>
      </c>
      <c r="AT1329" s="21"/>
      <c r="AU1329" s="21"/>
      <c r="AV1329" s="45"/>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c r="GI1329" s="21"/>
      <c r="GJ1329" s="21"/>
      <c r="GK1329" s="21"/>
      <c r="GL1329" s="21"/>
      <c r="GM1329" s="21"/>
      <c r="GN1329" s="21"/>
    </row>
    <row r="1330" spans="1:199" x14ac:dyDescent="0.2">
      <c r="A1330" s="109"/>
      <c r="B1330" s="4"/>
      <c r="C1330" s="7"/>
      <c r="D1330" s="6"/>
      <c r="E1330" s="7"/>
      <c r="F1330" s="24"/>
      <c r="G1330" s="8"/>
      <c r="H1330" s="7"/>
      <c r="I1330" s="7"/>
      <c r="J1330" s="7"/>
      <c r="K1330" s="7"/>
      <c r="L1330" s="25"/>
      <c r="M1330" s="10"/>
      <c r="N1330" s="7"/>
      <c r="O1330" s="7"/>
      <c r="P1330" s="26"/>
      <c r="Q1330" s="3"/>
      <c r="R1330" s="12"/>
      <c r="S1330" s="12"/>
      <c r="T1330" s="12"/>
      <c r="U1330" s="12"/>
      <c r="V1330" s="12"/>
      <c r="W1330" s="12"/>
      <c r="X1330" s="12"/>
      <c r="Y1330" s="12"/>
      <c r="Z1330" s="12"/>
      <c r="AA1330" s="12"/>
      <c r="AB1330" s="12"/>
      <c r="AC1330" s="12"/>
      <c r="AD1330" s="12"/>
      <c r="AE1330" s="12"/>
      <c r="AF1330" s="113">
        <f t="shared" si="415"/>
        <v>44570</v>
      </c>
      <c r="AG1330" s="18">
        <f t="shared" ca="1" si="416"/>
        <v>162580.32750000001</v>
      </c>
      <c r="AH1330" s="18">
        <f t="shared" si="416"/>
        <v>150000</v>
      </c>
      <c r="AI1330" s="6">
        <f t="shared" ca="1" si="416"/>
        <v>1.9000000000000006E-2</v>
      </c>
      <c r="AJ1330" s="19">
        <f t="shared" ca="1" si="416"/>
        <v>7.4690000000000005E-5</v>
      </c>
      <c r="AK1330" s="6">
        <f t="shared" si="416"/>
        <v>1.03</v>
      </c>
      <c r="AL1330" s="113">
        <f t="shared" si="413"/>
        <v>44570</v>
      </c>
      <c r="AM1330" s="19">
        <f t="shared" ca="1" si="417"/>
        <v>1.08386885</v>
      </c>
      <c r="AN1330" s="18">
        <f t="shared" ca="1" si="417"/>
        <v>12580.327499999999</v>
      </c>
      <c r="AO1330" s="12">
        <f t="shared" si="417"/>
        <v>1</v>
      </c>
      <c r="AP1330" s="20">
        <f t="shared" si="417"/>
        <v>1</v>
      </c>
      <c r="AQ1330" s="18">
        <f t="shared" si="417"/>
        <v>150000</v>
      </c>
      <c r="AR1330" s="13" t="str">
        <f t="shared" si="417"/>
        <v>A+J=</v>
      </c>
      <c r="AS1330" s="113">
        <f t="shared" si="417"/>
        <v>44266</v>
      </c>
      <c r="AT1330" s="21"/>
      <c r="AU1330" s="21"/>
      <c r="AV1330" s="45"/>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c r="GI1330" s="21"/>
      <c r="GJ1330" s="21"/>
      <c r="GK1330" s="21"/>
      <c r="GL1330" s="21"/>
      <c r="GM1330" s="21"/>
      <c r="GN1330" s="21"/>
    </row>
    <row r="1331" spans="1:199" x14ac:dyDescent="0.2">
      <c r="A1331" s="109"/>
      <c r="B1331" s="4"/>
      <c r="C1331" s="7"/>
      <c r="D1331" s="6"/>
      <c r="E1331" s="7"/>
      <c r="F1331" s="24"/>
      <c r="G1331" s="8"/>
      <c r="H1331" s="7"/>
      <c r="I1331" s="7"/>
      <c r="J1331" s="7"/>
      <c r="K1331" s="7"/>
      <c r="L1331" s="25"/>
      <c r="M1331" s="10"/>
      <c r="N1331" s="7"/>
      <c r="O1331" s="7"/>
      <c r="P1331" s="26"/>
      <c r="Q1331" s="3"/>
      <c r="R1331" s="12"/>
      <c r="S1331" s="12"/>
      <c r="T1331" s="12"/>
      <c r="U1331" s="12"/>
      <c r="V1331" s="12"/>
      <c r="W1331" s="12"/>
      <c r="X1331" s="12"/>
      <c r="Y1331" s="12"/>
      <c r="Z1331" s="12"/>
      <c r="AA1331" s="12"/>
      <c r="AB1331" s="12"/>
      <c r="AC1331" s="12"/>
      <c r="AD1331" s="12"/>
      <c r="AE1331" s="12"/>
      <c r="AF1331" s="113">
        <f t="shared" si="415"/>
        <v>44571</v>
      </c>
      <c r="AG1331" s="18">
        <f t="shared" ca="1" si="416"/>
        <v>162580.32750000001</v>
      </c>
      <c r="AH1331" s="18">
        <f t="shared" si="416"/>
        <v>150000</v>
      </c>
      <c r="AI1331" s="6">
        <f t="shared" ca="1" si="416"/>
        <v>1.9000000000000006E-2</v>
      </c>
      <c r="AJ1331" s="19">
        <f t="shared" ca="1" si="416"/>
        <v>7.4690000000000005E-5</v>
      </c>
      <c r="AK1331" s="6">
        <f t="shared" si="416"/>
        <v>1.03</v>
      </c>
      <c r="AL1331" s="113">
        <f t="shared" si="413"/>
        <v>44571</v>
      </c>
      <c r="AM1331" s="19">
        <f t="shared" ca="1" si="417"/>
        <v>1.08386885</v>
      </c>
      <c r="AN1331" s="18">
        <f t="shared" ca="1" si="417"/>
        <v>12580.327499999999</v>
      </c>
      <c r="AO1331" s="12">
        <f t="shared" si="417"/>
        <v>1</v>
      </c>
      <c r="AP1331" s="20">
        <f t="shared" si="417"/>
        <v>1</v>
      </c>
      <c r="AQ1331" s="18">
        <f t="shared" si="417"/>
        <v>150000</v>
      </c>
      <c r="AR1331" s="13" t="str">
        <f t="shared" si="417"/>
        <v>A+J=</v>
      </c>
      <c r="AS1331" s="113">
        <f t="shared" si="417"/>
        <v>44266</v>
      </c>
      <c r="AT1331" s="21"/>
      <c r="AU1331" s="21"/>
      <c r="AV1331" s="45"/>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c r="GI1331" s="21"/>
      <c r="GJ1331" s="21"/>
      <c r="GK1331" s="21"/>
      <c r="GL1331" s="21"/>
      <c r="GM1331" s="21"/>
      <c r="GN1331" s="21"/>
    </row>
    <row r="1332" spans="1:199" x14ac:dyDescent="0.2">
      <c r="A1332" s="109"/>
      <c r="B1332" s="4"/>
      <c r="C1332" s="7"/>
      <c r="D1332" s="6"/>
      <c r="E1332" s="7"/>
      <c r="F1332" s="24"/>
      <c r="G1332" s="8"/>
      <c r="H1332" s="7"/>
      <c r="I1332" s="7"/>
      <c r="J1332" s="7"/>
      <c r="K1332" s="7"/>
      <c r="L1332" s="25"/>
      <c r="M1332" s="10"/>
      <c r="N1332" s="7"/>
      <c r="O1332" s="7"/>
      <c r="P1332" s="26"/>
      <c r="Q1332" s="3"/>
      <c r="R1332" s="12"/>
      <c r="S1332" s="12"/>
      <c r="T1332" s="12"/>
      <c r="U1332" s="12"/>
      <c r="V1332" s="12"/>
      <c r="W1332" s="12"/>
      <c r="X1332" s="12"/>
      <c r="Y1332" s="12"/>
      <c r="Z1332" s="12"/>
      <c r="AA1332" s="12"/>
      <c r="AB1332" s="12"/>
      <c r="AC1332" s="12"/>
      <c r="AD1332" s="12"/>
      <c r="AE1332" s="12"/>
      <c r="AF1332" s="113">
        <f t="shared" si="415"/>
        <v>44572</v>
      </c>
      <c r="AG1332" s="18">
        <f t="shared" ca="1" si="416"/>
        <v>162580.32750000001</v>
      </c>
      <c r="AH1332" s="18">
        <f t="shared" si="416"/>
        <v>150000</v>
      </c>
      <c r="AI1332" s="6">
        <f t="shared" ca="1" si="416"/>
        <v>1.9000000000000006E-2</v>
      </c>
      <c r="AJ1332" s="19">
        <f t="shared" ca="1" si="416"/>
        <v>7.4690000000000005E-5</v>
      </c>
      <c r="AK1332" s="6">
        <f t="shared" si="416"/>
        <v>1.03</v>
      </c>
      <c r="AL1332" s="113">
        <f t="shared" si="413"/>
        <v>44572</v>
      </c>
      <c r="AM1332" s="19">
        <f t="shared" ca="1" si="417"/>
        <v>1.08386885</v>
      </c>
      <c r="AN1332" s="18">
        <f t="shared" ca="1" si="417"/>
        <v>12580.327499999999</v>
      </c>
      <c r="AO1332" s="12">
        <f t="shared" si="417"/>
        <v>1</v>
      </c>
      <c r="AP1332" s="20">
        <f t="shared" si="417"/>
        <v>1</v>
      </c>
      <c r="AQ1332" s="18">
        <f t="shared" si="417"/>
        <v>150000</v>
      </c>
      <c r="AR1332" s="13" t="str">
        <f t="shared" si="417"/>
        <v>A+J=</v>
      </c>
      <c r="AS1332" s="113">
        <f t="shared" si="417"/>
        <v>44266</v>
      </c>
      <c r="AT1332" s="21"/>
      <c r="AU1332" s="21"/>
      <c r="AV1332" s="45"/>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c r="GI1332" s="21"/>
      <c r="GJ1332" s="21"/>
      <c r="GK1332" s="21"/>
      <c r="GL1332" s="21"/>
      <c r="GM1332" s="21"/>
      <c r="GN1332" s="21"/>
    </row>
    <row r="1333" spans="1:199" x14ac:dyDescent="0.2">
      <c r="A1333" s="109"/>
      <c r="B1333" s="4"/>
      <c r="C1333" s="7"/>
      <c r="D1333" s="6"/>
      <c r="E1333" s="7"/>
      <c r="F1333" s="24"/>
      <c r="G1333" s="8"/>
      <c r="H1333" s="7"/>
      <c r="I1333" s="7"/>
      <c r="J1333" s="7"/>
      <c r="K1333" s="7"/>
      <c r="L1333" s="25"/>
      <c r="M1333" s="10"/>
      <c r="N1333" s="7"/>
      <c r="O1333" s="7"/>
      <c r="P1333" s="26"/>
      <c r="Q1333" s="3"/>
      <c r="R1333" s="12"/>
      <c r="S1333" s="12"/>
      <c r="T1333" s="12"/>
      <c r="U1333" s="12"/>
      <c r="V1333" s="12"/>
      <c r="W1333" s="12"/>
      <c r="X1333" s="12"/>
      <c r="Y1333" s="12"/>
      <c r="Z1333" s="12"/>
      <c r="AA1333" s="12"/>
      <c r="AB1333" s="12"/>
      <c r="AC1333" s="12"/>
      <c r="AD1333" s="12"/>
      <c r="AE1333" s="12"/>
      <c r="AF1333" s="113">
        <f t="shared" si="415"/>
        <v>44573</v>
      </c>
      <c r="AG1333" s="18">
        <f t="shared" ca="1" si="416"/>
        <v>162580.32750000001</v>
      </c>
      <c r="AH1333" s="18">
        <f t="shared" si="416"/>
        <v>150000</v>
      </c>
      <c r="AI1333" s="6">
        <f t="shared" ca="1" si="416"/>
        <v>1.9000000000000006E-2</v>
      </c>
      <c r="AJ1333" s="19">
        <f t="shared" ca="1" si="416"/>
        <v>7.4690000000000005E-5</v>
      </c>
      <c r="AK1333" s="6">
        <f t="shared" si="416"/>
        <v>1.03</v>
      </c>
      <c r="AL1333" s="113">
        <f t="shared" si="413"/>
        <v>44573</v>
      </c>
      <c r="AM1333" s="19">
        <f t="shared" ca="1" si="417"/>
        <v>1.08386885</v>
      </c>
      <c r="AN1333" s="18">
        <f t="shared" ca="1" si="417"/>
        <v>12580.327499999999</v>
      </c>
      <c r="AO1333" s="12">
        <f t="shared" si="417"/>
        <v>1</v>
      </c>
      <c r="AP1333" s="20">
        <f t="shared" si="417"/>
        <v>1</v>
      </c>
      <c r="AQ1333" s="18">
        <f t="shared" si="417"/>
        <v>150000</v>
      </c>
      <c r="AR1333" s="13" t="str">
        <f t="shared" si="417"/>
        <v>A+J=</v>
      </c>
      <c r="AS1333" s="113">
        <f t="shared" si="417"/>
        <v>44266</v>
      </c>
      <c r="AT1333" s="21"/>
      <c r="AU1333" s="21"/>
      <c r="AV1333" s="45"/>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c r="GI1333" s="21"/>
      <c r="GJ1333" s="21"/>
      <c r="GK1333" s="21"/>
      <c r="GL1333" s="21"/>
      <c r="GM1333" s="21"/>
      <c r="GN1333" s="21"/>
    </row>
    <row r="1334" spans="1:199" x14ac:dyDescent="0.2">
      <c r="A1334" s="109"/>
      <c r="B1334" s="4"/>
      <c r="C1334" s="7"/>
      <c r="D1334" s="6"/>
      <c r="E1334" s="7"/>
      <c r="F1334" s="24"/>
      <c r="G1334" s="8"/>
      <c r="H1334" s="7"/>
      <c r="I1334" s="7"/>
      <c r="J1334" s="7"/>
      <c r="K1334" s="7"/>
      <c r="L1334" s="25"/>
      <c r="M1334" s="10"/>
      <c r="N1334" s="7"/>
      <c r="O1334" s="7"/>
      <c r="P1334" s="26"/>
      <c r="Q1334" s="3"/>
      <c r="R1334" s="12"/>
      <c r="S1334" s="12"/>
      <c r="T1334" s="12"/>
      <c r="U1334" s="12"/>
      <c r="V1334" s="12"/>
      <c r="W1334" s="12"/>
      <c r="X1334" s="12"/>
      <c r="Y1334" s="12"/>
      <c r="Z1334" s="12"/>
      <c r="AA1334" s="12"/>
      <c r="AB1334" s="12"/>
      <c r="AC1334" s="12"/>
      <c r="AD1334" s="12"/>
      <c r="AE1334" s="12"/>
      <c r="AF1334" s="113">
        <f t="shared" si="415"/>
        <v>44574</v>
      </c>
      <c r="AG1334" s="18">
        <f t="shared" ca="1" si="416"/>
        <v>162580.32750000001</v>
      </c>
      <c r="AH1334" s="18">
        <f t="shared" si="416"/>
        <v>150000</v>
      </c>
      <c r="AI1334" s="6">
        <f t="shared" ca="1" si="416"/>
        <v>1.9000000000000006E-2</v>
      </c>
      <c r="AJ1334" s="19">
        <f t="shared" ca="1" si="416"/>
        <v>7.4690000000000005E-5</v>
      </c>
      <c r="AK1334" s="6">
        <f t="shared" si="416"/>
        <v>1.03</v>
      </c>
      <c r="AL1334" s="113">
        <f t="shared" si="413"/>
        <v>44574</v>
      </c>
      <c r="AM1334" s="19">
        <f t="shared" ca="1" si="417"/>
        <v>1.08386885</v>
      </c>
      <c r="AN1334" s="18">
        <f t="shared" ca="1" si="417"/>
        <v>12580.327499999999</v>
      </c>
      <c r="AO1334" s="12">
        <f t="shared" si="417"/>
        <v>1</v>
      </c>
      <c r="AP1334" s="20">
        <f t="shared" si="417"/>
        <v>1</v>
      </c>
      <c r="AQ1334" s="18">
        <f t="shared" si="417"/>
        <v>150000</v>
      </c>
      <c r="AR1334" s="13" t="str">
        <f t="shared" si="417"/>
        <v>A+J=</v>
      </c>
      <c r="AS1334" s="113">
        <f t="shared" si="417"/>
        <v>44266</v>
      </c>
      <c r="AT1334" s="21"/>
      <c r="AU1334" s="21"/>
      <c r="AV1334" s="45"/>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c r="GI1334" s="21"/>
      <c r="GJ1334" s="21"/>
      <c r="GK1334" s="21"/>
      <c r="GL1334" s="21"/>
      <c r="GM1334" s="21"/>
      <c r="GN1334" s="21"/>
    </row>
    <row r="1335" spans="1:199" x14ac:dyDescent="0.2">
      <c r="A1335" s="109"/>
      <c r="B1335" s="4"/>
      <c r="C1335" s="7"/>
      <c r="D1335" s="6"/>
      <c r="E1335" s="7"/>
      <c r="F1335" s="24"/>
      <c r="G1335" s="8"/>
      <c r="H1335" s="7"/>
      <c r="I1335" s="7"/>
      <c r="J1335" s="7"/>
      <c r="K1335" s="7"/>
      <c r="L1335" s="25"/>
      <c r="M1335" s="10"/>
      <c r="N1335" s="7"/>
      <c r="O1335" s="7"/>
      <c r="P1335" s="26"/>
      <c r="Q1335" s="3"/>
      <c r="R1335" s="12"/>
      <c r="S1335" s="12"/>
      <c r="T1335" s="12"/>
      <c r="U1335" s="12"/>
      <c r="V1335" s="12"/>
      <c r="W1335" s="12"/>
      <c r="X1335" s="12"/>
      <c r="Y1335" s="12"/>
      <c r="Z1335" s="12"/>
      <c r="AA1335" s="12"/>
      <c r="AB1335" s="12"/>
      <c r="AC1335" s="12"/>
      <c r="AD1335" s="12"/>
      <c r="AE1335" s="12"/>
      <c r="AF1335" s="113"/>
      <c r="AG1335" s="18"/>
      <c r="AH1335" s="18"/>
      <c r="AI1335" s="6"/>
      <c r="AJ1335" s="19"/>
      <c r="AK1335" s="6"/>
      <c r="AL1335" s="113"/>
      <c r="AM1335" s="19"/>
      <c r="AN1335" s="18"/>
      <c r="AO1335" s="12"/>
      <c r="AP1335" s="20"/>
      <c r="AQ1335" s="18"/>
      <c r="AR1335" s="47"/>
      <c r="AS1335" s="113"/>
      <c r="AT1335" s="21"/>
      <c r="AU1335" s="21"/>
      <c r="AV1335" s="45"/>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c r="GI1335" s="21"/>
      <c r="GJ1335" s="21"/>
      <c r="GK1335" s="21"/>
      <c r="GL1335" s="21"/>
      <c r="GM1335" s="21"/>
      <c r="GN1335" s="21"/>
    </row>
    <row r="1336" spans="1:199" x14ac:dyDescent="0.2">
      <c r="A1336" s="109"/>
      <c r="B1336" s="4"/>
      <c r="C1336" s="7"/>
      <c r="D1336" s="6"/>
      <c r="E1336" s="7"/>
      <c r="F1336" s="24"/>
      <c r="G1336" s="8"/>
      <c r="H1336" s="7"/>
      <c r="I1336" s="7"/>
      <c r="J1336" s="7"/>
      <c r="K1336" s="7"/>
      <c r="L1336" s="25"/>
      <c r="M1336" s="10"/>
      <c r="N1336" s="7"/>
      <c r="O1336" s="7"/>
      <c r="P1336" s="26"/>
      <c r="Q1336" s="3"/>
      <c r="R1336" s="12"/>
      <c r="S1336" s="12"/>
      <c r="T1336" s="12"/>
      <c r="U1336" s="12"/>
      <c r="V1336" s="12"/>
      <c r="W1336" s="12"/>
      <c r="X1336" s="12"/>
      <c r="Y1336" s="12"/>
      <c r="Z1336" s="12"/>
      <c r="AA1336" s="12"/>
      <c r="AB1336" s="12"/>
      <c r="AC1336" s="12"/>
      <c r="AD1336" s="12"/>
      <c r="AE1336" s="12"/>
      <c r="AF1336" s="113" t="str">
        <f t="shared" ref="AF1336:AS1336" si="418">$B$6</f>
        <v>LF001900255</v>
      </c>
      <c r="AG1336" s="12" t="str">
        <f t="shared" si="418"/>
        <v>LF001900255</v>
      </c>
      <c r="AH1336" s="12" t="str">
        <f t="shared" si="418"/>
        <v>LF001900255</v>
      </c>
      <c r="AI1336" s="12" t="str">
        <f t="shared" si="418"/>
        <v>LF001900255</v>
      </c>
      <c r="AJ1336" s="12" t="str">
        <f t="shared" si="418"/>
        <v>LF001900255</v>
      </c>
      <c r="AK1336" s="6" t="str">
        <f t="shared" si="418"/>
        <v>LF001900255</v>
      </c>
      <c r="AL1336" s="113" t="str">
        <f t="shared" si="418"/>
        <v>LF001900255</v>
      </c>
      <c r="AM1336" s="12" t="str">
        <f t="shared" si="418"/>
        <v>LF001900255</v>
      </c>
      <c r="AN1336" s="12" t="str">
        <f t="shared" si="418"/>
        <v>LF001900255</v>
      </c>
      <c r="AO1336" s="12" t="str">
        <f t="shared" si="418"/>
        <v>LF001900255</v>
      </c>
      <c r="AP1336" s="20" t="str">
        <f t="shared" si="418"/>
        <v>LF001900255</v>
      </c>
      <c r="AQ1336" s="12" t="str">
        <f t="shared" si="418"/>
        <v>LF001900255</v>
      </c>
      <c r="AR1336" s="13" t="str">
        <f t="shared" si="418"/>
        <v>LF001900255</v>
      </c>
      <c r="AS1336" s="113" t="str">
        <f t="shared" si="418"/>
        <v>LF001900255</v>
      </c>
      <c r="AT1336" s="21"/>
      <c r="AU1336" s="21"/>
      <c r="AV1336" s="45"/>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c r="GI1336" s="21"/>
      <c r="GJ1336" s="21"/>
      <c r="GK1336" s="21"/>
      <c r="GL1336" s="21"/>
      <c r="GM1336" s="21"/>
      <c r="GN1336" s="21"/>
    </row>
    <row r="1337" spans="1:199" x14ac:dyDescent="0.2">
      <c r="A1337" s="109"/>
      <c r="B1337" s="4"/>
      <c r="C1337" s="7"/>
      <c r="D1337" s="6"/>
      <c r="E1337" s="7"/>
      <c r="F1337" s="24"/>
      <c r="G1337" s="8"/>
      <c r="H1337" s="7"/>
      <c r="I1337" s="7"/>
      <c r="J1337" s="7"/>
      <c r="K1337" s="7"/>
      <c r="L1337" s="25"/>
      <c r="M1337" s="10"/>
      <c r="N1337" s="7"/>
      <c r="O1337" s="7"/>
      <c r="P1337" s="26"/>
      <c r="Q1337" s="3"/>
      <c r="R1337" s="12"/>
      <c r="S1337" s="12"/>
      <c r="T1337" s="12"/>
      <c r="U1337" s="12"/>
      <c r="V1337" s="12"/>
      <c r="W1337" s="12"/>
      <c r="X1337" s="12"/>
      <c r="Y1337" s="12"/>
      <c r="Z1337" s="12"/>
      <c r="AA1337" s="12"/>
      <c r="AB1337" s="12"/>
      <c r="AC1337" s="12"/>
      <c r="AD1337" s="12"/>
      <c r="AE1337" s="12"/>
      <c r="AF1337" s="65" t="s">
        <v>14</v>
      </c>
      <c r="AG1337" s="4" t="s">
        <v>7</v>
      </c>
      <c r="AH1337" s="4" t="s">
        <v>8</v>
      </c>
      <c r="AI1337" s="41" t="s">
        <v>9</v>
      </c>
      <c r="AJ1337" s="42" t="s">
        <v>9</v>
      </c>
      <c r="AK1337" s="41" t="s">
        <v>9</v>
      </c>
      <c r="AL1337" s="115" t="s">
        <v>14</v>
      </c>
      <c r="AM1337" s="42" t="s">
        <v>9</v>
      </c>
      <c r="AN1337" s="4" t="s">
        <v>10</v>
      </c>
      <c r="AO1337" s="9" t="s">
        <v>11</v>
      </c>
      <c r="AP1337" s="43" t="s">
        <v>12</v>
      </c>
      <c r="AQ1337" s="4" t="s">
        <v>12</v>
      </c>
      <c r="AR1337" s="44" t="s">
        <v>13</v>
      </c>
      <c r="AS1337" s="65" t="s">
        <v>13</v>
      </c>
      <c r="AT1337" s="21"/>
      <c r="AU1337" s="21"/>
      <c r="AV1337" s="45"/>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c r="GI1337" s="21"/>
      <c r="GJ1337" s="21"/>
      <c r="GK1337" s="21"/>
      <c r="GL1337" s="21"/>
      <c r="GM1337" s="21"/>
      <c r="GN1337" s="21"/>
    </row>
    <row r="1338" spans="1:199" x14ac:dyDescent="0.2">
      <c r="A1338" s="109"/>
      <c r="B1338" s="4"/>
      <c r="C1338" s="7"/>
      <c r="D1338" s="6"/>
      <c r="E1338" s="7"/>
      <c r="F1338" s="24"/>
      <c r="G1338" s="8"/>
      <c r="H1338" s="7"/>
      <c r="I1338" s="7"/>
      <c r="J1338" s="7"/>
      <c r="K1338" s="7"/>
      <c r="L1338" s="25"/>
      <c r="M1338" s="10"/>
      <c r="N1338" s="7"/>
      <c r="O1338" s="7"/>
      <c r="P1338" s="26"/>
      <c r="Q1338" s="3"/>
      <c r="R1338" s="12"/>
      <c r="S1338" s="12"/>
      <c r="T1338" s="12"/>
      <c r="U1338" s="12"/>
      <c r="V1338" s="12"/>
      <c r="W1338" s="12"/>
      <c r="X1338" s="12"/>
      <c r="Y1338" s="12"/>
      <c r="Z1338" s="12"/>
      <c r="AA1338" s="12"/>
      <c r="AB1338" s="12"/>
      <c r="AC1338" s="12"/>
      <c r="AD1338" s="12"/>
      <c r="AE1338" s="12"/>
      <c r="AF1338" s="65" t="s">
        <v>66</v>
      </c>
      <c r="AG1338" s="18" t="str">
        <f>$B$6</f>
        <v>LF001900255</v>
      </c>
      <c r="AH1338" s="4" t="s">
        <v>16</v>
      </c>
      <c r="AI1338" s="24" t="s">
        <v>17</v>
      </c>
      <c r="AJ1338" s="7"/>
      <c r="AK1338" s="24" t="s">
        <v>18</v>
      </c>
      <c r="AL1338" s="65"/>
      <c r="AM1338" s="7"/>
      <c r="AN1338" s="4"/>
      <c r="AO1338" s="9"/>
      <c r="AP1338" s="43"/>
      <c r="AQ1338" s="4"/>
      <c r="AR1338" s="44" t="s">
        <v>21</v>
      </c>
      <c r="AS1338" s="65" t="s">
        <v>21</v>
      </c>
      <c r="AT1338" s="21"/>
      <c r="AU1338" s="21"/>
      <c r="AV1338" s="45"/>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c r="GI1338" s="21"/>
      <c r="GJ1338" s="21"/>
      <c r="GK1338" s="21"/>
      <c r="GL1338" s="21"/>
      <c r="GM1338" s="21"/>
      <c r="GN1338" s="21"/>
    </row>
    <row r="1339" spans="1:199" x14ac:dyDescent="0.2">
      <c r="A1339" s="109"/>
      <c r="B1339" s="4"/>
      <c r="C1339" s="7"/>
      <c r="D1339" s="6"/>
      <c r="E1339" s="7"/>
      <c r="F1339" s="24"/>
      <c r="G1339" s="8"/>
      <c r="H1339" s="7"/>
      <c r="I1339" s="7"/>
      <c r="J1339" s="7"/>
      <c r="K1339" s="7"/>
      <c r="L1339" s="25"/>
      <c r="M1339" s="10"/>
      <c r="N1339" s="7"/>
      <c r="O1339" s="7"/>
      <c r="P1339" s="26"/>
      <c r="Q1339" s="3"/>
      <c r="R1339" s="12"/>
      <c r="S1339" s="12"/>
      <c r="T1339" s="12"/>
      <c r="U1339" s="12"/>
      <c r="V1339" s="12"/>
      <c r="W1339" s="12"/>
      <c r="X1339" s="12"/>
      <c r="Y1339" s="12"/>
      <c r="Z1339" s="12"/>
      <c r="AA1339" s="12"/>
      <c r="AB1339" s="12"/>
      <c r="AC1339" s="12"/>
      <c r="AD1339" s="12"/>
      <c r="AE1339" s="12"/>
      <c r="AF1339" s="65" t="s">
        <v>66</v>
      </c>
      <c r="AG1339" s="18"/>
      <c r="AH1339" s="4"/>
      <c r="AI1339" s="24"/>
      <c r="AJ1339" s="7"/>
      <c r="AK1339" s="24"/>
      <c r="AL1339" s="65"/>
      <c r="AM1339" s="7"/>
      <c r="AN1339" s="4"/>
      <c r="AO1339" s="9"/>
      <c r="AP1339" s="43"/>
      <c r="AQ1339" s="4"/>
      <c r="AR1339" s="44" t="s">
        <v>25</v>
      </c>
      <c r="AS1339" s="65" t="s">
        <v>14</v>
      </c>
      <c r="AT1339" s="21"/>
      <c r="AU1339" s="21"/>
      <c r="AV1339" s="45"/>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c r="GI1339" s="21"/>
      <c r="GJ1339" s="21"/>
      <c r="GK1339" s="21"/>
      <c r="GL1339" s="21"/>
      <c r="GM1339" s="21"/>
      <c r="GN1339" s="21"/>
    </row>
    <row r="1340" spans="1:199" x14ac:dyDescent="0.2">
      <c r="A1340" s="109"/>
      <c r="B1340" s="4"/>
      <c r="C1340" s="7"/>
      <c r="D1340" s="6"/>
      <c r="E1340" s="7"/>
      <c r="F1340" s="24"/>
      <c r="G1340" s="8"/>
      <c r="H1340" s="7"/>
      <c r="I1340" s="7"/>
      <c r="J1340" s="7"/>
      <c r="K1340" s="7"/>
      <c r="L1340" s="25"/>
      <c r="M1340" s="10"/>
      <c r="N1340" s="7"/>
      <c r="O1340" s="7"/>
      <c r="P1340" s="26"/>
      <c r="Q1340" s="3"/>
      <c r="R1340" s="12"/>
      <c r="S1340" s="12"/>
      <c r="T1340" s="12"/>
      <c r="U1340" s="12"/>
      <c r="V1340" s="12"/>
      <c r="W1340" s="12"/>
      <c r="X1340" s="12"/>
      <c r="Y1340" s="12"/>
      <c r="Z1340" s="12"/>
      <c r="AA1340" s="12"/>
      <c r="AB1340" s="12"/>
      <c r="AC1340" s="12"/>
      <c r="AD1340" s="12"/>
      <c r="AE1340" s="12"/>
      <c r="AF1340" s="65"/>
      <c r="AG1340" s="4" t="s">
        <v>27</v>
      </c>
      <c r="AH1340" s="4" t="s">
        <v>27</v>
      </c>
      <c r="AI1340" s="24" t="s">
        <v>28</v>
      </c>
      <c r="AJ1340" s="7" t="s">
        <v>29</v>
      </c>
      <c r="AK1340" s="6" t="s">
        <v>30</v>
      </c>
      <c r="AL1340" s="113"/>
      <c r="AM1340" s="19" t="s">
        <v>33</v>
      </c>
      <c r="AN1340" s="4" t="s">
        <v>27</v>
      </c>
      <c r="AO1340" s="9"/>
      <c r="AP1340" s="43" t="s">
        <v>34</v>
      </c>
      <c r="AQ1340" s="4" t="s">
        <v>27</v>
      </c>
      <c r="AR1340" s="44" t="s">
        <v>35</v>
      </c>
      <c r="AS1340" s="113"/>
      <c r="AT1340" s="21"/>
      <c r="AU1340" s="21"/>
      <c r="AV1340" s="45"/>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c r="GI1340" s="21"/>
      <c r="GJ1340" s="21"/>
      <c r="GK1340" s="21"/>
      <c r="GL1340" s="21"/>
      <c r="GM1340" s="21"/>
      <c r="GN1340" s="21"/>
    </row>
    <row r="1341" spans="1:199" x14ac:dyDescent="0.2">
      <c r="A1341" s="109"/>
      <c r="B1341" s="4"/>
      <c r="C1341" s="7"/>
      <c r="D1341" s="6"/>
      <c r="E1341" s="7"/>
      <c r="F1341" s="24"/>
      <c r="G1341" s="8"/>
      <c r="H1341" s="7"/>
      <c r="I1341" s="7"/>
      <c r="J1341" s="7"/>
      <c r="K1341" s="7"/>
      <c r="L1341" s="25"/>
      <c r="M1341" s="10"/>
      <c r="N1341" s="7"/>
      <c r="O1341" s="7"/>
      <c r="P1341" s="26"/>
      <c r="Q1341" s="3"/>
      <c r="R1341" s="12"/>
      <c r="S1341" s="12"/>
      <c r="T1341" s="12"/>
      <c r="U1341" s="12"/>
      <c r="V1341" s="12"/>
      <c r="W1341" s="12"/>
      <c r="X1341" s="12"/>
      <c r="Y1341" s="12"/>
      <c r="Z1341" s="12"/>
      <c r="AA1341" s="12"/>
      <c r="AB1341" s="12"/>
      <c r="AC1341" s="12"/>
      <c r="AD1341" s="12"/>
      <c r="AE1341" s="12"/>
      <c r="AF1341" s="113"/>
      <c r="AG1341" s="18"/>
      <c r="AH1341" s="18"/>
      <c r="AI1341" s="6"/>
      <c r="AJ1341" s="19"/>
      <c r="AK1341" s="6"/>
      <c r="AL1341" s="113"/>
      <c r="AM1341" s="19"/>
      <c r="AN1341" s="18"/>
      <c r="AO1341" s="12"/>
      <c r="AP1341" s="20"/>
      <c r="AQ1341" s="18"/>
      <c r="AR1341" s="13"/>
      <c r="AS1341" s="116"/>
      <c r="AT1341" s="21"/>
      <c r="AU1341" s="21"/>
      <c r="AV1341" s="45"/>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c r="GI1341" s="21"/>
      <c r="GJ1341" s="21"/>
      <c r="GK1341" s="21"/>
      <c r="GL1341" s="21"/>
      <c r="GM1341" s="21"/>
      <c r="GN1341" s="21"/>
    </row>
    <row r="1342" spans="1:199" x14ac:dyDescent="0.2">
      <c r="A1342" s="109"/>
      <c r="B1342" s="4"/>
      <c r="C1342" s="7"/>
      <c r="D1342" s="6"/>
      <c r="E1342" s="7"/>
      <c r="F1342" s="24"/>
      <c r="G1342" s="8"/>
      <c r="H1342" s="7"/>
      <c r="I1342" s="7"/>
      <c r="J1342" s="7"/>
      <c r="K1342" s="7"/>
      <c r="L1342" s="25"/>
      <c r="M1342" s="10"/>
      <c r="N1342" s="7"/>
      <c r="O1342" s="7"/>
      <c r="P1342" s="26"/>
      <c r="Q1342" s="3"/>
      <c r="R1342" s="12"/>
      <c r="S1342" s="12"/>
      <c r="T1342" s="12"/>
      <c r="U1342" s="12"/>
      <c r="V1342" s="12"/>
      <c r="W1342" s="12"/>
      <c r="X1342" s="12"/>
      <c r="Y1342" s="12"/>
      <c r="Z1342" s="12"/>
      <c r="AA1342" s="12"/>
      <c r="AB1342" s="12"/>
      <c r="AC1342" s="12"/>
      <c r="AD1342" s="12"/>
      <c r="AE1342" s="12"/>
      <c r="AF1342" s="113">
        <f>(AF1334+1)</f>
        <v>44575</v>
      </c>
      <c r="AG1342" s="18">
        <f t="shared" ref="AG1342:AK1357" ca="1" si="419">VLOOKUP($AF1342,$A$10:$Q$3625,(AG$1)+1)</f>
        <v>162580.32750000001</v>
      </c>
      <c r="AH1342" s="18">
        <f t="shared" si="419"/>
        <v>150000</v>
      </c>
      <c r="AI1342" s="6">
        <f t="shared" ca="1" si="419"/>
        <v>1.9000000000000006E-2</v>
      </c>
      <c r="AJ1342" s="19">
        <f t="shared" ca="1" si="419"/>
        <v>7.4690000000000005E-5</v>
      </c>
      <c r="AK1342" s="6">
        <f t="shared" si="419"/>
        <v>1.03</v>
      </c>
      <c r="AL1342" s="113">
        <f t="shared" ref="AL1342:AL1371" si="420">AF1342</f>
        <v>44575</v>
      </c>
      <c r="AM1342" s="19">
        <f t="shared" ref="AM1342:AS1357" ca="1" si="421">VLOOKUP($AF1342,$A$10:$Q$3625,(AM$1)+1)</f>
        <v>1.08386885</v>
      </c>
      <c r="AN1342" s="18">
        <f t="shared" ca="1" si="421"/>
        <v>12580.327499999999</v>
      </c>
      <c r="AO1342" s="12">
        <f t="shared" si="421"/>
        <v>1</v>
      </c>
      <c r="AP1342" s="20">
        <f t="shared" si="421"/>
        <v>1</v>
      </c>
      <c r="AQ1342" s="18">
        <f t="shared" si="421"/>
        <v>150000</v>
      </c>
      <c r="AR1342" s="13" t="str">
        <f t="shared" si="421"/>
        <v>A+J=</v>
      </c>
      <c r="AS1342" s="113">
        <f t="shared" si="421"/>
        <v>44266</v>
      </c>
      <c r="AT1342" s="21"/>
      <c r="AU1342" s="21"/>
      <c r="AV1342" s="45"/>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c r="GI1342" s="21"/>
      <c r="GJ1342" s="21"/>
      <c r="GK1342" s="21"/>
      <c r="GL1342" s="21"/>
      <c r="GM1342" s="21"/>
      <c r="GN1342" s="21"/>
    </row>
    <row r="1343" spans="1:199" x14ac:dyDescent="0.2">
      <c r="A1343" s="109"/>
      <c r="B1343" s="4"/>
      <c r="C1343" s="7"/>
      <c r="D1343" s="6"/>
      <c r="E1343" s="7"/>
      <c r="F1343" s="24"/>
      <c r="G1343" s="8"/>
      <c r="H1343" s="7"/>
      <c r="I1343" s="7"/>
      <c r="J1343" s="7"/>
      <c r="K1343" s="7"/>
      <c r="L1343" s="25"/>
      <c r="M1343" s="10"/>
      <c r="N1343" s="7"/>
      <c r="O1343" s="7"/>
      <c r="P1343" s="26"/>
      <c r="Q1343" s="3"/>
      <c r="R1343" s="12"/>
      <c r="S1343" s="39"/>
      <c r="T1343" s="39"/>
      <c r="U1343" s="39"/>
      <c r="V1343" s="39"/>
      <c r="W1343" s="39"/>
      <c r="X1343" s="39"/>
      <c r="Y1343" s="39"/>
      <c r="Z1343" s="39"/>
      <c r="AA1343" s="39"/>
      <c r="AB1343" s="39"/>
      <c r="AC1343" s="39"/>
      <c r="AD1343" s="39"/>
      <c r="AE1343" s="39"/>
      <c r="AF1343" s="113">
        <f t="shared" ref="AF1343:AF1371" si="422">(AF1342+1)</f>
        <v>44576</v>
      </c>
      <c r="AG1343" s="18">
        <f t="shared" ca="1" si="419"/>
        <v>162580.32750000001</v>
      </c>
      <c r="AH1343" s="18">
        <f t="shared" si="419"/>
        <v>150000</v>
      </c>
      <c r="AI1343" s="6">
        <f t="shared" ca="1" si="419"/>
        <v>1.9000000000000006E-2</v>
      </c>
      <c r="AJ1343" s="19">
        <f t="shared" ca="1" si="419"/>
        <v>7.4690000000000005E-5</v>
      </c>
      <c r="AK1343" s="6">
        <f t="shared" si="419"/>
        <v>1.03</v>
      </c>
      <c r="AL1343" s="113">
        <f t="shared" si="420"/>
        <v>44576</v>
      </c>
      <c r="AM1343" s="19">
        <f t="shared" ca="1" si="421"/>
        <v>1.08386885</v>
      </c>
      <c r="AN1343" s="18">
        <f t="shared" ca="1" si="421"/>
        <v>12580.327499999999</v>
      </c>
      <c r="AO1343" s="12">
        <f t="shared" si="421"/>
        <v>1</v>
      </c>
      <c r="AP1343" s="20">
        <f t="shared" si="421"/>
        <v>1</v>
      </c>
      <c r="AQ1343" s="18">
        <f t="shared" si="421"/>
        <v>150000</v>
      </c>
      <c r="AR1343" s="13" t="str">
        <f t="shared" si="421"/>
        <v>A+J=</v>
      </c>
      <c r="AS1343" s="113">
        <f t="shared" si="421"/>
        <v>44266</v>
      </c>
      <c r="AT1343" s="40"/>
      <c r="AU1343" s="40"/>
      <c r="AV1343" s="46"/>
      <c r="AW1343" s="40"/>
      <c r="AX1343" s="40"/>
      <c r="AY1343" s="40"/>
      <c r="AZ1343" s="40"/>
      <c r="BA1343" s="40"/>
      <c r="BB1343" s="40"/>
      <c r="BC1343" s="40"/>
      <c r="BD1343" s="40"/>
      <c r="BE1343" s="40"/>
      <c r="BF1343" s="40"/>
      <c r="BG1343" s="40"/>
      <c r="BH1343" s="40"/>
      <c r="BI1343" s="40"/>
      <c r="BJ1343" s="40"/>
      <c r="BK1343" s="40"/>
      <c r="BL1343" s="40"/>
      <c r="BM1343" s="40"/>
      <c r="BN1343" s="40"/>
      <c r="BO1343" s="40"/>
      <c r="BP1343" s="40"/>
      <c r="BQ1343" s="40"/>
      <c r="BR1343" s="40"/>
      <c r="BS1343" s="40"/>
      <c r="BT1343" s="40"/>
      <c r="BU1343" s="40"/>
      <c r="BV1343" s="40"/>
      <c r="BW1343" s="40"/>
      <c r="BX1343" s="40"/>
      <c r="BY1343" s="40"/>
      <c r="BZ1343" s="40"/>
      <c r="CA1343" s="40"/>
      <c r="CB1343" s="40"/>
      <c r="CC1343" s="40"/>
      <c r="CD1343" s="40"/>
      <c r="CE1343" s="40"/>
      <c r="CF1343" s="40"/>
      <c r="CG1343" s="40"/>
      <c r="CH1343" s="40"/>
      <c r="CI1343" s="40"/>
      <c r="CJ1343" s="40"/>
      <c r="CK1343" s="40"/>
      <c r="CL1343" s="40"/>
      <c r="CM1343" s="40"/>
      <c r="CN1343" s="40"/>
      <c r="CO1343" s="40"/>
      <c r="CP1343" s="40"/>
      <c r="CQ1343" s="40"/>
      <c r="CR1343" s="40"/>
      <c r="CS1343" s="40"/>
      <c r="CT1343" s="40"/>
      <c r="CU1343" s="40"/>
      <c r="CV1343" s="40"/>
      <c r="CW1343" s="40"/>
      <c r="CX1343" s="40"/>
      <c r="CY1343" s="40"/>
      <c r="CZ1343" s="40"/>
      <c r="DA1343" s="40"/>
      <c r="DB1343" s="40"/>
      <c r="DC1343" s="40"/>
      <c r="DD1343" s="40"/>
      <c r="DE1343" s="40"/>
      <c r="DF1343" s="40"/>
      <c r="DG1343" s="40"/>
      <c r="DH1343" s="40"/>
      <c r="DI1343" s="40"/>
      <c r="DJ1343" s="40"/>
      <c r="DK1343" s="40"/>
      <c r="DL1343" s="40"/>
      <c r="DM1343" s="40"/>
      <c r="DN1343" s="40"/>
      <c r="DO1343" s="40"/>
      <c r="DP1343" s="40"/>
      <c r="DQ1343" s="40"/>
      <c r="DR1343" s="40"/>
      <c r="DS1343" s="40"/>
      <c r="DT1343" s="40"/>
      <c r="DU1343" s="40"/>
      <c r="DV1343" s="40"/>
      <c r="DW1343" s="40"/>
      <c r="DX1343" s="40"/>
      <c r="DY1343" s="40"/>
      <c r="DZ1343" s="40"/>
      <c r="EA1343" s="40"/>
      <c r="EB1343" s="40"/>
      <c r="EC1343" s="40"/>
      <c r="ED1343" s="40"/>
      <c r="EE1343" s="40"/>
      <c r="EF1343" s="40"/>
      <c r="EG1343" s="40"/>
      <c r="EH1343" s="40"/>
      <c r="EI1343" s="40"/>
      <c r="EJ1343" s="40"/>
      <c r="EK1343" s="40"/>
      <c r="EL1343" s="40"/>
      <c r="EM1343" s="40"/>
      <c r="EN1343" s="40"/>
      <c r="EO1343" s="40"/>
      <c r="EP1343" s="40"/>
      <c r="EQ1343" s="40"/>
      <c r="ER1343" s="40"/>
      <c r="ES1343" s="40"/>
      <c r="ET1343" s="40"/>
      <c r="EU1343" s="40"/>
      <c r="EV1343" s="40"/>
      <c r="EW1343" s="40"/>
      <c r="EX1343" s="40"/>
      <c r="EY1343" s="40"/>
      <c r="EZ1343" s="40"/>
      <c r="FA1343" s="40"/>
      <c r="FB1343" s="40"/>
      <c r="FC1343" s="40"/>
      <c r="FD1343" s="40"/>
      <c r="FE1343" s="40"/>
      <c r="FF1343" s="40"/>
      <c r="FG1343" s="40"/>
      <c r="FH1343" s="40"/>
      <c r="FI1343" s="40"/>
      <c r="FJ1343" s="40"/>
      <c r="FK1343" s="40"/>
      <c r="FL1343" s="40"/>
      <c r="FM1343" s="40"/>
      <c r="FN1343" s="40"/>
      <c r="FO1343" s="40"/>
      <c r="FP1343" s="40"/>
      <c r="FQ1343" s="40"/>
      <c r="FR1343" s="40"/>
      <c r="FS1343" s="40"/>
      <c r="FT1343" s="40"/>
      <c r="FU1343" s="40"/>
      <c r="FV1343" s="40"/>
      <c r="FW1343" s="40"/>
      <c r="FX1343" s="40"/>
      <c r="FY1343" s="40"/>
      <c r="FZ1343" s="40"/>
      <c r="GA1343" s="40"/>
      <c r="GB1343" s="40"/>
      <c r="GC1343" s="40"/>
      <c r="GD1343" s="40"/>
      <c r="GE1343" s="40"/>
      <c r="GF1343" s="40"/>
      <c r="GG1343" s="40"/>
      <c r="GH1343" s="40"/>
      <c r="GI1343" s="40"/>
      <c r="GJ1343" s="40"/>
      <c r="GK1343" s="40"/>
      <c r="GL1343" s="40"/>
      <c r="GM1343" s="40"/>
      <c r="GN1343" s="40"/>
      <c r="GO1343" s="40"/>
      <c r="GP1343" s="40"/>
      <c r="GQ1343" s="40"/>
    </row>
    <row r="1344" spans="1:199" x14ac:dyDescent="0.2">
      <c r="A1344" s="109"/>
      <c r="B1344" s="4"/>
      <c r="C1344" s="7"/>
      <c r="D1344" s="6"/>
      <c r="E1344" s="7"/>
      <c r="F1344" s="24"/>
      <c r="G1344" s="8"/>
      <c r="H1344" s="7"/>
      <c r="I1344" s="7"/>
      <c r="J1344" s="7"/>
      <c r="K1344" s="7"/>
      <c r="L1344" s="25"/>
      <c r="M1344" s="10"/>
      <c r="N1344" s="7"/>
      <c r="O1344" s="7"/>
      <c r="P1344" s="26"/>
      <c r="Q1344" s="3"/>
      <c r="R1344" s="12"/>
      <c r="S1344" s="12"/>
      <c r="T1344" s="12"/>
      <c r="U1344" s="12"/>
      <c r="V1344" s="12"/>
      <c r="W1344" s="12"/>
      <c r="X1344" s="12"/>
      <c r="Y1344" s="12"/>
      <c r="Z1344" s="12"/>
      <c r="AA1344" s="12"/>
      <c r="AB1344" s="12"/>
      <c r="AC1344" s="12"/>
      <c r="AD1344" s="12"/>
      <c r="AE1344" s="12"/>
      <c r="AF1344" s="113">
        <f t="shared" si="422"/>
        <v>44577</v>
      </c>
      <c r="AG1344" s="18">
        <f t="shared" ca="1" si="419"/>
        <v>162580.32750000001</v>
      </c>
      <c r="AH1344" s="18">
        <f t="shared" si="419"/>
        <v>150000</v>
      </c>
      <c r="AI1344" s="6">
        <f t="shared" ca="1" si="419"/>
        <v>1.9000000000000006E-2</v>
      </c>
      <c r="AJ1344" s="19">
        <f t="shared" ca="1" si="419"/>
        <v>7.4690000000000005E-5</v>
      </c>
      <c r="AK1344" s="6">
        <f t="shared" si="419"/>
        <v>1.03</v>
      </c>
      <c r="AL1344" s="113">
        <f t="shared" si="420"/>
        <v>44577</v>
      </c>
      <c r="AM1344" s="19">
        <f t="shared" ca="1" si="421"/>
        <v>1.08386885</v>
      </c>
      <c r="AN1344" s="18">
        <f t="shared" ca="1" si="421"/>
        <v>12580.327499999999</v>
      </c>
      <c r="AO1344" s="12">
        <f t="shared" si="421"/>
        <v>1</v>
      </c>
      <c r="AP1344" s="20">
        <f t="shared" si="421"/>
        <v>1</v>
      </c>
      <c r="AQ1344" s="18">
        <f t="shared" si="421"/>
        <v>150000</v>
      </c>
      <c r="AR1344" s="13" t="str">
        <f t="shared" si="421"/>
        <v>A+J=</v>
      </c>
      <c r="AS1344" s="113">
        <f t="shared" si="421"/>
        <v>44266</v>
      </c>
      <c r="AT1344" s="21"/>
      <c r="AU1344" s="21"/>
      <c r="AV1344" s="45"/>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1"/>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1"/>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c r="GI1344" s="21"/>
      <c r="GJ1344" s="21"/>
      <c r="GK1344" s="21"/>
      <c r="GL1344" s="21"/>
      <c r="GM1344" s="21"/>
      <c r="GN1344" s="21"/>
    </row>
    <row r="1345" spans="1:199" x14ac:dyDescent="0.2">
      <c r="A1345" s="109"/>
      <c r="B1345" s="4"/>
      <c r="C1345" s="7"/>
      <c r="D1345" s="6"/>
      <c r="E1345" s="7"/>
      <c r="F1345" s="24"/>
      <c r="G1345" s="8"/>
      <c r="H1345" s="7"/>
      <c r="I1345" s="7"/>
      <c r="J1345" s="7"/>
      <c r="K1345" s="7"/>
      <c r="L1345" s="25"/>
      <c r="M1345" s="10"/>
      <c r="N1345" s="7"/>
      <c r="O1345" s="7"/>
      <c r="P1345" s="26"/>
      <c r="Q1345" s="3"/>
      <c r="R1345" s="12"/>
      <c r="S1345" s="12"/>
      <c r="T1345" s="12"/>
      <c r="U1345" s="12"/>
      <c r="V1345" s="12"/>
      <c r="W1345" s="12"/>
      <c r="X1345" s="12"/>
      <c r="Y1345" s="12"/>
      <c r="Z1345" s="12"/>
      <c r="AA1345" s="12"/>
      <c r="AB1345" s="12"/>
      <c r="AC1345" s="12"/>
      <c r="AD1345" s="12"/>
      <c r="AE1345" s="12"/>
      <c r="AF1345" s="113">
        <f t="shared" si="422"/>
        <v>44578</v>
      </c>
      <c r="AG1345" s="18">
        <f t="shared" ca="1" si="419"/>
        <v>162580.32750000001</v>
      </c>
      <c r="AH1345" s="18">
        <f t="shared" si="419"/>
        <v>150000</v>
      </c>
      <c r="AI1345" s="6">
        <f t="shared" ca="1" si="419"/>
        <v>1.9000000000000006E-2</v>
      </c>
      <c r="AJ1345" s="19">
        <f t="shared" ca="1" si="419"/>
        <v>7.4690000000000005E-5</v>
      </c>
      <c r="AK1345" s="6">
        <f t="shared" si="419"/>
        <v>1.03</v>
      </c>
      <c r="AL1345" s="113">
        <f t="shared" si="420"/>
        <v>44578</v>
      </c>
      <c r="AM1345" s="19">
        <f t="shared" ca="1" si="421"/>
        <v>1.08386885</v>
      </c>
      <c r="AN1345" s="18">
        <f t="shared" ca="1" si="421"/>
        <v>12580.327499999999</v>
      </c>
      <c r="AO1345" s="12">
        <f t="shared" si="421"/>
        <v>1</v>
      </c>
      <c r="AP1345" s="20">
        <f t="shared" si="421"/>
        <v>1</v>
      </c>
      <c r="AQ1345" s="18">
        <f t="shared" si="421"/>
        <v>150000</v>
      </c>
      <c r="AR1345" s="13" t="str">
        <f t="shared" si="421"/>
        <v>A+J=</v>
      </c>
      <c r="AS1345" s="113">
        <f t="shared" si="421"/>
        <v>44266</v>
      </c>
      <c r="AT1345" s="21"/>
      <c r="AU1345" s="21"/>
      <c r="AV1345" s="45"/>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1"/>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1"/>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c r="GI1345" s="21"/>
      <c r="GJ1345" s="21"/>
      <c r="GK1345" s="21"/>
      <c r="GL1345" s="21"/>
      <c r="GM1345" s="21"/>
      <c r="GN1345" s="21"/>
    </row>
    <row r="1346" spans="1:199" x14ac:dyDescent="0.2">
      <c r="A1346" s="109"/>
      <c r="B1346" s="4"/>
      <c r="C1346" s="7"/>
      <c r="D1346" s="6"/>
      <c r="E1346" s="7"/>
      <c r="F1346" s="24"/>
      <c r="G1346" s="8"/>
      <c r="H1346" s="7"/>
      <c r="I1346" s="7"/>
      <c r="J1346" s="7"/>
      <c r="K1346" s="7"/>
      <c r="L1346" s="25"/>
      <c r="M1346" s="10"/>
      <c r="N1346" s="7"/>
      <c r="O1346" s="7"/>
      <c r="P1346" s="26"/>
      <c r="Q1346" s="3"/>
      <c r="R1346" s="12"/>
      <c r="S1346" s="12"/>
      <c r="T1346" s="12"/>
      <c r="U1346" s="12"/>
      <c r="V1346" s="12"/>
      <c r="W1346" s="12"/>
      <c r="X1346" s="12"/>
      <c r="Y1346" s="12"/>
      <c r="Z1346" s="12"/>
      <c r="AA1346" s="12"/>
      <c r="AB1346" s="12"/>
      <c r="AC1346" s="12"/>
      <c r="AD1346" s="12"/>
      <c r="AE1346" s="12"/>
      <c r="AF1346" s="113">
        <f t="shared" si="422"/>
        <v>44579</v>
      </c>
      <c r="AG1346" s="18">
        <f t="shared" ca="1" si="419"/>
        <v>162580.32750000001</v>
      </c>
      <c r="AH1346" s="18">
        <f t="shared" si="419"/>
        <v>150000</v>
      </c>
      <c r="AI1346" s="6">
        <f t="shared" ca="1" si="419"/>
        <v>1.9000000000000006E-2</v>
      </c>
      <c r="AJ1346" s="19">
        <f t="shared" ca="1" si="419"/>
        <v>7.4690000000000005E-5</v>
      </c>
      <c r="AK1346" s="6">
        <f t="shared" si="419"/>
        <v>1.03</v>
      </c>
      <c r="AL1346" s="113">
        <f t="shared" si="420"/>
        <v>44579</v>
      </c>
      <c r="AM1346" s="19">
        <f t="shared" ca="1" si="421"/>
        <v>1.08386885</v>
      </c>
      <c r="AN1346" s="18">
        <f t="shared" ca="1" si="421"/>
        <v>12580.327499999999</v>
      </c>
      <c r="AO1346" s="12">
        <f t="shared" si="421"/>
        <v>1</v>
      </c>
      <c r="AP1346" s="20">
        <f t="shared" si="421"/>
        <v>1</v>
      </c>
      <c r="AQ1346" s="18">
        <f t="shared" si="421"/>
        <v>150000</v>
      </c>
      <c r="AR1346" s="13" t="str">
        <f t="shared" si="421"/>
        <v>A+J=</v>
      </c>
      <c r="AS1346" s="113">
        <f t="shared" si="421"/>
        <v>44266</v>
      </c>
      <c r="AT1346" s="21"/>
      <c r="AU1346" s="21"/>
      <c r="AV1346" s="45"/>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c r="GI1346" s="21"/>
      <c r="GJ1346" s="21"/>
      <c r="GK1346" s="21"/>
      <c r="GL1346" s="21"/>
      <c r="GM1346" s="21"/>
      <c r="GN1346" s="21"/>
    </row>
    <row r="1347" spans="1:199" x14ac:dyDescent="0.2">
      <c r="A1347" s="109"/>
      <c r="B1347" s="4"/>
      <c r="C1347" s="7"/>
      <c r="D1347" s="6"/>
      <c r="E1347" s="7"/>
      <c r="F1347" s="24"/>
      <c r="G1347" s="8"/>
      <c r="H1347" s="7"/>
      <c r="I1347" s="7"/>
      <c r="J1347" s="7"/>
      <c r="K1347" s="7"/>
      <c r="L1347" s="25"/>
      <c r="M1347" s="10"/>
      <c r="N1347" s="7"/>
      <c r="O1347" s="7"/>
      <c r="P1347" s="26"/>
      <c r="Q1347" s="3"/>
      <c r="R1347" s="12"/>
      <c r="S1347" s="12"/>
      <c r="T1347" s="12"/>
      <c r="U1347" s="12"/>
      <c r="V1347" s="12"/>
      <c r="W1347" s="12"/>
      <c r="X1347" s="12"/>
      <c r="Y1347" s="12"/>
      <c r="Z1347" s="12"/>
      <c r="AA1347" s="12"/>
      <c r="AB1347" s="12"/>
      <c r="AC1347" s="12"/>
      <c r="AD1347" s="12"/>
      <c r="AE1347" s="12"/>
      <c r="AF1347" s="113">
        <f t="shared" si="422"/>
        <v>44580</v>
      </c>
      <c r="AG1347" s="18">
        <f t="shared" ca="1" si="419"/>
        <v>162580.32750000001</v>
      </c>
      <c r="AH1347" s="18">
        <f t="shared" si="419"/>
        <v>150000</v>
      </c>
      <c r="AI1347" s="6">
        <f t="shared" ca="1" si="419"/>
        <v>1.9000000000000006E-2</v>
      </c>
      <c r="AJ1347" s="19">
        <f t="shared" ca="1" si="419"/>
        <v>7.4690000000000005E-5</v>
      </c>
      <c r="AK1347" s="6">
        <f t="shared" si="419"/>
        <v>1.03</v>
      </c>
      <c r="AL1347" s="113">
        <f t="shared" si="420"/>
        <v>44580</v>
      </c>
      <c r="AM1347" s="19">
        <f t="shared" ca="1" si="421"/>
        <v>1.08386885</v>
      </c>
      <c r="AN1347" s="18">
        <f t="shared" ca="1" si="421"/>
        <v>12580.327499999999</v>
      </c>
      <c r="AO1347" s="12">
        <f t="shared" si="421"/>
        <v>1</v>
      </c>
      <c r="AP1347" s="20">
        <f t="shared" si="421"/>
        <v>1</v>
      </c>
      <c r="AQ1347" s="18">
        <f t="shared" si="421"/>
        <v>150000</v>
      </c>
      <c r="AR1347" s="13" t="str">
        <f t="shared" si="421"/>
        <v>A+J=</v>
      </c>
      <c r="AS1347" s="113">
        <f t="shared" si="421"/>
        <v>44266</v>
      </c>
      <c r="AT1347" s="21"/>
      <c r="AU1347" s="21"/>
      <c r="AV1347" s="45"/>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1"/>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1"/>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c r="GI1347" s="21"/>
      <c r="GJ1347" s="21"/>
      <c r="GK1347" s="21"/>
      <c r="GL1347" s="21"/>
      <c r="GM1347" s="21"/>
      <c r="GN1347" s="21"/>
    </row>
    <row r="1348" spans="1:199" x14ac:dyDescent="0.2">
      <c r="A1348" s="109"/>
      <c r="B1348" s="4"/>
      <c r="C1348" s="7"/>
      <c r="D1348" s="6"/>
      <c r="E1348" s="7"/>
      <c r="F1348" s="24"/>
      <c r="G1348" s="8"/>
      <c r="H1348" s="7"/>
      <c r="I1348" s="7"/>
      <c r="J1348" s="7"/>
      <c r="K1348" s="7"/>
      <c r="L1348" s="25"/>
      <c r="M1348" s="10"/>
      <c r="N1348" s="7"/>
      <c r="O1348" s="7"/>
      <c r="P1348" s="26"/>
      <c r="Q1348" s="3"/>
      <c r="R1348" s="12"/>
      <c r="S1348" s="12"/>
      <c r="T1348" s="12"/>
      <c r="U1348" s="12"/>
      <c r="V1348" s="12"/>
      <c r="W1348" s="12"/>
      <c r="X1348" s="12"/>
      <c r="Y1348" s="12"/>
      <c r="Z1348" s="12"/>
      <c r="AA1348" s="12"/>
      <c r="AB1348" s="12"/>
      <c r="AC1348" s="12"/>
      <c r="AD1348" s="12"/>
      <c r="AE1348" s="12"/>
      <c r="AF1348" s="113">
        <f t="shared" si="422"/>
        <v>44581</v>
      </c>
      <c r="AG1348" s="18">
        <f t="shared" ca="1" si="419"/>
        <v>162580.32750000001</v>
      </c>
      <c r="AH1348" s="18">
        <f t="shared" si="419"/>
        <v>150000</v>
      </c>
      <c r="AI1348" s="6">
        <f t="shared" ca="1" si="419"/>
        <v>1.9000000000000006E-2</v>
      </c>
      <c r="AJ1348" s="19">
        <f t="shared" ca="1" si="419"/>
        <v>7.4690000000000005E-5</v>
      </c>
      <c r="AK1348" s="6">
        <f t="shared" si="419"/>
        <v>1.03</v>
      </c>
      <c r="AL1348" s="113">
        <f t="shared" si="420"/>
        <v>44581</v>
      </c>
      <c r="AM1348" s="19">
        <f t="shared" ca="1" si="421"/>
        <v>1.08386885</v>
      </c>
      <c r="AN1348" s="18">
        <f t="shared" ca="1" si="421"/>
        <v>12580.327499999999</v>
      </c>
      <c r="AO1348" s="12">
        <f t="shared" si="421"/>
        <v>1</v>
      </c>
      <c r="AP1348" s="20">
        <f t="shared" si="421"/>
        <v>1</v>
      </c>
      <c r="AQ1348" s="18">
        <f t="shared" si="421"/>
        <v>150000</v>
      </c>
      <c r="AR1348" s="13" t="str">
        <f t="shared" si="421"/>
        <v>A+J=</v>
      </c>
      <c r="AS1348" s="113">
        <f t="shared" si="421"/>
        <v>44266</v>
      </c>
      <c r="AT1348" s="21"/>
      <c r="AU1348" s="21"/>
      <c r="AV1348" s="45"/>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1"/>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1"/>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c r="GI1348" s="21"/>
      <c r="GJ1348" s="21"/>
      <c r="GK1348" s="21"/>
      <c r="GL1348" s="21"/>
      <c r="GM1348" s="21"/>
      <c r="GN1348" s="21"/>
    </row>
    <row r="1349" spans="1:199" x14ac:dyDescent="0.2">
      <c r="A1349" s="109"/>
      <c r="B1349" s="4"/>
      <c r="C1349" s="7"/>
      <c r="D1349" s="6"/>
      <c r="E1349" s="7"/>
      <c r="F1349" s="24"/>
      <c r="G1349" s="8"/>
      <c r="H1349" s="7"/>
      <c r="I1349" s="7"/>
      <c r="J1349" s="7"/>
      <c r="K1349" s="7"/>
      <c r="L1349" s="25"/>
      <c r="M1349" s="10"/>
      <c r="N1349" s="7"/>
      <c r="O1349" s="7"/>
      <c r="P1349" s="26"/>
      <c r="Q1349" s="3"/>
      <c r="R1349" s="12"/>
      <c r="S1349" s="12"/>
      <c r="T1349" s="12"/>
      <c r="U1349" s="12"/>
      <c r="V1349" s="12"/>
      <c r="W1349" s="12"/>
      <c r="X1349" s="12"/>
      <c r="Y1349" s="12"/>
      <c r="Z1349" s="12"/>
      <c r="AA1349" s="12"/>
      <c r="AB1349" s="12"/>
      <c r="AC1349" s="12"/>
      <c r="AD1349" s="12"/>
      <c r="AE1349" s="12"/>
      <c r="AF1349" s="113">
        <f t="shared" si="422"/>
        <v>44582</v>
      </c>
      <c r="AG1349" s="18">
        <f t="shared" ca="1" si="419"/>
        <v>162580.32750000001</v>
      </c>
      <c r="AH1349" s="18">
        <f t="shared" si="419"/>
        <v>150000</v>
      </c>
      <c r="AI1349" s="6">
        <f t="shared" ca="1" si="419"/>
        <v>1.9000000000000006E-2</v>
      </c>
      <c r="AJ1349" s="19">
        <f t="shared" ca="1" si="419"/>
        <v>7.4690000000000005E-5</v>
      </c>
      <c r="AK1349" s="6">
        <f t="shared" si="419"/>
        <v>1.03</v>
      </c>
      <c r="AL1349" s="113">
        <f t="shared" si="420"/>
        <v>44582</v>
      </c>
      <c r="AM1349" s="19">
        <f t="shared" ca="1" si="421"/>
        <v>1.08386885</v>
      </c>
      <c r="AN1349" s="18">
        <f t="shared" ca="1" si="421"/>
        <v>12580.327499999999</v>
      </c>
      <c r="AO1349" s="12">
        <f t="shared" si="421"/>
        <v>1</v>
      </c>
      <c r="AP1349" s="20">
        <f t="shared" si="421"/>
        <v>1</v>
      </c>
      <c r="AQ1349" s="18">
        <f t="shared" si="421"/>
        <v>150000</v>
      </c>
      <c r="AR1349" s="13" t="str">
        <f t="shared" si="421"/>
        <v>A+J=</v>
      </c>
      <c r="AS1349" s="113">
        <f t="shared" si="421"/>
        <v>44266</v>
      </c>
      <c r="AT1349" s="21"/>
      <c r="AU1349" s="21"/>
      <c r="AV1349" s="45"/>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1"/>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1"/>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c r="GI1349" s="21"/>
      <c r="GJ1349" s="21"/>
      <c r="GK1349" s="21"/>
      <c r="GL1349" s="21"/>
      <c r="GM1349" s="21"/>
      <c r="GN1349" s="21"/>
    </row>
    <row r="1350" spans="1:199" x14ac:dyDescent="0.2">
      <c r="A1350" s="109"/>
      <c r="B1350" s="4"/>
      <c r="C1350" s="7"/>
      <c r="D1350" s="6"/>
      <c r="E1350" s="7"/>
      <c r="F1350" s="24"/>
      <c r="G1350" s="8"/>
      <c r="H1350" s="7"/>
      <c r="I1350" s="7"/>
      <c r="J1350" s="7"/>
      <c r="K1350" s="7"/>
      <c r="L1350" s="25"/>
      <c r="M1350" s="10"/>
      <c r="N1350" s="7"/>
      <c r="O1350" s="7"/>
      <c r="P1350" s="26"/>
      <c r="Q1350" s="3"/>
      <c r="R1350" s="12"/>
      <c r="S1350" s="12"/>
      <c r="T1350" s="12"/>
      <c r="U1350" s="12"/>
      <c r="V1350" s="12"/>
      <c r="W1350" s="12"/>
      <c r="X1350" s="12"/>
      <c r="Y1350" s="12"/>
      <c r="Z1350" s="12"/>
      <c r="AA1350" s="12"/>
      <c r="AB1350" s="12"/>
      <c r="AC1350" s="12"/>
      <c r="AD1350" s="12"/>
      <c r="AE1350" s="12"/>
      <c r="AF1350" s="113">
        <f t="shared" si="422"/>
        <v>44583</v>
      </c>
      <c r="AG1350" s="18">
        <f t="shared" ca="1" si="419"/>
        <v>162580.32750000001</v>
      </c>
      <c r="AH1350" s="18">
        <f t="shared" si="419"/>
        <v>150000</v>
      </c>
      <c r="AI1350" s="6">
        <f t="shared" ca="1" si="419"/>
        <v>1.9000000000000006E-2</v>
      </c>
      <c r="AJ1350" s="19">
        <f t="shared" ca="1" si="419"/>
        <v>7.4690000000000005E-5</v>
      </c>
      <c r="AK1350" s="6">
        <f t="shared" si="419"/>
        <v>1.03</v>
      </c>
      <c r="AL1350" s="113">
        <f t="shared" si="420"/>
        <v>44583</v>
      </c>
      <c r="AM1350" s="19">
        <f t="shared" ca="1" si="421"/>
        <v>1.08386885</v>
      </c>
      <c r="AN1350" s="18">
        <f t="shared" ca="1" si="421"/>
        <v>12580.327499999999</v>
      </c>
      <c r="AO1350" s="12">
        <f t="shared" si="421"/>
        <v>1</v>
      </c>
      <c r="AP1350" s="20">
        <f t="shared" si="421"/>
        <v>1</v>
      </c>
      <c r="AQ1350" s="18">
        <f t="shared" si="421"/>
        <v>150000</v>
      </c>
      <c r="AR1350" s="13" t="str">
        <f t="shared" si="421"/>
        <v>A+J=</v>
      </c>
      <c r="AS1350" s="113">
        <f t="shared" si="421"/>
        <v>44266</v>
      </c>
      <c r="AT1350" s="21"/>
      <c r="AU1350" s="21"/>
      <c r="AV1350" s="45"/>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c r="GI1350" s="21"/>
      <c r="GJ1350" s="21"/>
      <c r="GK1350" s="21"/>
      <c r="GL1350" s="21"/>
      <c r="GM1350" s="21"/>
      <c r="GN1350" s="21"/>
    </row>
    <row r="1351" spans="1:199" x14ac:dyDescent="0.2">
      <c r="A1351" s="109"/>
      <c r="B1351" s="4"/>
      <c r="C1351" s="7"/>
      <c r="D1351" s="6"/>
      <c r="E1351" s="7"/>
      <c r="F1351" s="24"/>
      <c r="G1351" s="8"/>
      <c r="H1351" s="7"/>
      <c r="I1351" s="7"/>
      <c r="J1351" s="7"/>
      <c r="K1351" s="7"/>
      <c r="L1351" s="25"/>
      <c r="M1351" s="10"/>
      <c r="N1351" s="7"/>
      <c r="O1351" s="7"/>
      <c r="P1351" s="26"/>
      <c r="Q1351" s="3"/>
      <c r="R1351" s="12"/>
      <c r="S1351" s="39"/>
      <c r="T1351" s="39"/>
      <c r="U1351" s="39"/>
      <c r="V1351" s="39"/>
      <c r="W1351" s="39"/>
      <c r="X1351" s="39"/>
      <c r="Y1351" s="39"/>
      <c r="Z1351" s="39"/>
      <c r="AA1351" s="39"/>
      <c r="AB1351" s="39"/>
      <c r="AC1351" s="39"/>
      <c r="AD1351" s="39"/>
      <c r="AE1351" s="39"/>
      <c r="AF1351" s="113">
        <f t="shared" si="422"/>
        <v>44584</v>
      </c>
      <c r="AG1351" s="18">
        <f t="shared" ca="1" si="419"/>
        <v>162580.32750000001</v>
      </c>
      <c r="AH1351" s="18">
        <f t="shared" si="419"/>
        <v>150000</v>
      </c>
      <c r="AI1351" s="6">
        <f t="shared" ca="1" si="419"/>
        <v>1.9000000000000006E-2</v>
      </c>
      <c r="AJ1351" s="19">
        <f t="shared" ca="1" si="419"/>
        <v>7.4690000000000005E-5</v>
      </c>
      <c r="AK1351" s="6">
        <f t="shared" si="419"/>
        <v>1.03</v>
      </c>
      <c r="AL1351" s="113">
        <f t="shared" si="420"/>
        <v>44584</v>
      </c>
      <c r="AM1351" s="19">
        <f t="shared" ca="1" si="421"/>
        <v>1.08386885</v>
      </c>
      <c r="AN1351" s="18">
        <f t="shared" ca="1" si="421"/>
        <v>12580.327499999999</v>
      </c>
      <c r="AO1351" s="12">
        <f t="shared" si="421"/>
        <v>1</v>
      </c>
      <c r="AP1351" s="20">
        <f t="shared" si="421"/>
        <v>1</v>
      </c>
      <c r="AQ1351" s="18">
        <f t="shared" si="421"/>
        <v>150000</v>
      </c>
      <c r="AR1351" s="13" t="str">
        <f t="shared" si="421"/>
        <v>A+J=</v>
      </c>
      <c r="AS1351" s="113">
        <f t="shared" si="421"/>
        <v>44266</v>
      </c>
      <c r="AT1351" s="40"/>
      <c r="AU1351" s="40"/>
      <c r="AV1351" s="46"/>
      <c r="AW1351" s="40"/>
      <c r="AX1351" s="40"/>
      <c r="AY1351" s="40"/>
      <c r="AZ1351" s="40"/>
      <c r="BA1351" s="40"/>
      <c r="BB1351" s="40"/>
      <c r="BC1351" s="40"/>
      <c r="BD1351" s="40"/>
      <c r="BE1351" s="40"/>
      <c r="BF1351" s="40"/>
      <c r="BG1351" s="40"/>
      <c r="BH1351" s="40"/>
      <c r="BI1351" s="40"/>
      <c r="BJ1351" s="40"/>
      <c r="BK1351" s="40"/>
      <c r="BL1351" s="40"/>
      <c r="BM1351" s="40"/>
      <c r="BN1351" s="40"/>
      <c r="BO1351" s="40"/>
      <c r="BP1351" s="40"/>
      <c r="BQ1351" s="40"/>
      <c r="BR1351" s="40"/>
      <c r="BS1351" s="40"/>
      <c r="BT1351" s="40"/>
      <c r="BU1351" s="40"/>
      <c r="BV1351" s="40"/>
      <c r="BW1351" s="40"/>
      <c r="BX1351" s="40"/>
      <c r="BY1351" s="40"/>
      <c r="BZ1351" s="40"/>
      <c r="CA1351" s="40"/>
      <c r="CB1351" s="40"/>
      <c r="CC1351" s="40"/>
      <c r="CD1351" s="40"/>
      <c r="CE1351" s="40"/>
      <c r="CF1351" s="40"/>
      <c r="CG1351" s="40"/>
      <c r="CH1351" s="40"/>
      <c r="CI1351" s="40"/>
      <c r="CJ1351" s="40"/>
      <c r="CK1351" s="40"/>
      <c r="CL1351" s="40"/>
      <c r="CM1351" s="40"/>
      <c r="CN1351" s="40"/>
      <c r="CO1351" s="40"/>
      <c r="CP1351" s="40"/>
      <c r="CQ1351" s="40"/>
      <c r="CR1351" s="40"/>
      <c r="CS1351" s="40"/>
      <c r="CT1351" s="40"/>
      <c r="CU1351" s="40"/>
      <c r="CV1351" s="40"/>
      <c r="CW1351" s="40"/>
      <c r="CX1351" s="40"/>
      <c r="CY1351" s="40"/>
      <c r="CZ1351" s="40"/>
      <c r="DA1351" s="40"/>
      <c r="DB1351" s="40"/>
      <c r="DC1351" s="40"/>
      <c r="DD1351" s="40"/>
      <c r="DE1351" s="40"/>
      <c r="DF1351" s="40"/>
      <c r="DG1351" s="40"/>
      <c r="DH1351" s="40"/>
      <c r="DI1351" s="40"/>
      <c r="DJ1351" s="40"/>
      <c r="DK1351" s="40"/>
      <c r="DL1351" s="40"/>
      <c r="DM1351" s="40"/>
      <c r="DN1351" s="40"/>
      <c r="DO1351" s="40"/>
      <c r="DP1351" s="40"/>
      <c r="DQ1351" s="40"/>
      <c r="DR1351" s="40"/>
      <c r="DS1351" s="40"/>
      <c r="DT1351" s="40"/>
      <c r="DU1351" s="40"/>
      <c r="DV1351" s="40"/>
      <c r="DW1351" s="40"/>
      <c r="DX1351" s="40"/>
      <c r="DY1351" s="40"/>
      <c r="DZ1351" s="40"/>
      <c r="EA1351" s="40"/>
      <c r="EB1351" s="40"/>
      <c r="EC1351" s="40"/>
      <c r="ED1351" s="40"/>
      <c r="EE1351" s="40"/>
      <c r="EF1351" s="40"/>
      <c r="EG1351" s="40"/>
      <c r="EH1351" s="40"/>
      <c r="EI1351" s="40"/>
      <c r="EJ1351" s="40"/>
      <c r="EK1351" s="40"/>
      <c r="EL1351" s="40"/>
      <c r="EM1351" s="40"/>
      <c r="EN1351" s="40"/>
      <c r="EO1351" s="40"/>
      <c r="EP1351" s="40"/>
      <c r="EQ1351" s="40"/>
      <c r="ER1351" s="40"/>
      <c r="ES1351" s="40"/>
      <c r="ET1351" s="40"/>
      <c r="EU1351" s="40"/>
      <c r="EV1351" s="40"/>
      <c r="EW1351" s="40"/>
      <c r="EX1351" s="40"/>
      <c r="EY1351" s="40"/>
      <c r="EZ1351" s="40"/>
      <c r="FA1351" s="40"/>
      <c r="FB1351" s="40"/>
      <c r="FC1351" s="40"/>
      <c r="FD1351" s="40"/>
      <c r="FE1351" s="40"/>
      <c r="FF1351" s="40"/>
      <c r="FG1351" s="40"/>
      <c r="FH1351" s="40"/>
      <c r="FI1351" s="40"/>
      <c r="FJ1351" s="40"/>
      <c r="FK1351" s="40"/>
      <c r="FL1351" s="40"/>
      <c r="FM1351" s="40"/>
      <c r="FN1351" s="40"/>
      <c r="FO1351" s="40"/>
      <c r="FP1351" s="40"/>
      <c r="FQ1351" s="40"/>
      <c r="FR1351" s="40"/>
      <c r="FS1351" s="40"/>
      <c r="FT1351" s="40"/>
      <c r="FU1351" s="40"/>
      <c r="FV1351" s="40"/>
      <c r="FW1351" s="40"/>
      <c r="FX1351" s="40"/>
      <c r="FY1351" s="40"/>
      <c r="FZ1351" s="40"/>
      <c r="GA1351" s="40"/>
      <c r="GB1351" s="40"/>
      <c r="GC1351" s="40"/>
      <c r="GD1351" s="40"/>
      <c r="GE1351" s="40"/>
      <c r="GF1351" s="40"/>
      <c r="GG1351" s="40"/>
      <c r="GH1351" s="40"/>
      <c r="GI1351" s="40"/>
      <c r="GJ1351" s="40"/>
      <c r="GK1351" s="40"/>
      <c r="GL1351" s="40"/>
      <c r="GM1351" s="40"/>
      <c r="GN1351" s="40"/>
      <c r="GO1351" s="40"/>
      <c r="GP1351" s="40"/>
      <c r="GQ1351" s="40"/>
    </row>
    <row r="1352" spans="1:199" x14ac:dyDescent="0.2">
      <c r="A1352" s="109"/>
      <c r="B1352" s="4"/>
      <c r="C1352" s="7"/>
      <c r="D1352" s="6"/>
      <c r="E1352" s="7"/>
      <c r="F1352" s="24"/>
      <c r="G1352" s="8"/>
      <c r="H1352" s="7"/>
      <c r="I1352" s="7"/>
      <c r="J1352" s="7"/>
      <c r="K1352" s="7"/>
      <c r="L1352" s="25"/>
      <c r="M1352" s="10"/>
      <c r="N1352" s="7"/>
      <c r="O1352" s="7"/>
      <c r="P1352" s="26"/>
      <c r="Q1352" s="3"/>
      <c r="R1352" s="12"/>
      <c r="S1352" s="12"/>
      <c r="T1352" s="12"/>
      <c r="U1352" s="12"/>
      <c r="V1352" s="12"/>
      <c r="W1352" s="12"/>
      <c r="X1352" s="12"/>
      <c r="Y1352" s="12"/>
      <c r="Z1352" s="12"/>
      <c r="AA1352" s="12"/>
      <c r="AB1352" s="12"/>
      <c r="AC1352" s="12"/>
      <c r="AD1352" s="12"/>
      <c r="AE1352" s="12"/>
      <c r="AF1352" s="113">
        <f t="shared" si="422"/>
        <v>44585</v>
      </c>
      <c r="AG1352" s="18">
        <f t="shared" ca="1" si="419"/>
        <v>162580.32750000001</v>
      </c>
      <c r="AH1352" s="18">
        <f t="shared" si="419"/>
        <v>150000</v>
      </c>
      <c r="AI1352" s="6">
        <f t="shared" ca="1" si="419"/>
        <v>1.9000000000000006E-2</v>
      </c>
      <c r="AJ1352" s="19">
        <f t="shared" ca="1" si="419"/>
        <v>7.4690000000000005E-5</v>
      </c>
      <c r="AK1352" s="6">
        <f t="shared" si="419"/>
        <v>1.03</v>
      </c>
      <c r="AL1352" s="113">
        <f t="shared" si="420"/>
        <v>44585</v>
      </c>
      <c r="AM1352" s="19">
        <f t="shared" ca="1" si="421"/>
        <v>1.08386885</v>
      </c>
      <c r="AN1352" s="18">
        <f t="shared" ca="1" si="421"/>
        <v>12580.327499999999</v>
      </c>
      <c r="AO1352" s="12">
        <f t="shared" si="421"/>
        <v>1</v>
      </c>
      <c r="AP1352" s="20">
        <f t="shared" si="421"/>
        <v>1</v>
      </c>
      <c r="AQ1352" s="18">
        <f t="shared" si="421"/>
        <v>150000</v>
      </c>
      <c r="AR1352" s="13" t="str">
        <f t="shared" si="421"/>
        <v>A+J=</v>
      </c>
      <c r="AS1352" s="113">
        <f t="shared" si="421"/>
        <v>44266</v>
      </c>
      <c r="AT1352" s="21"/>
      <c r="AU1352" s="21"/>
      <c r="AV1352" s="45"/>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1"/>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1"/>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c r="GI1352" s="21"/>
      <c r="GJ1352" s="21"/>
      <c r="GK1352" s="21"/>
      <c r="GL1352" s="21"/>
      <c r="GM1352" s="21"/>
      <c r="GN1352" s="21"/>
    </row>
    <row r="1353" spans="1:199" x14ac:dyDescent="0.2">
      <c r="A1353" s="109"/>
      <c r="B1353" s="4"/>
      <c r="C1353" s="7"/>
      <c r="D1353" s="6"/>
      <c r="E1353" s="7"/>
      <c r="F1353" s="24"/>
      <c r="G1353" s="8"/>
      <c r="H1353" s="7"/>
      <c r="I1353" s="7"/>
      <c r="J1353" s="7"/>
      <c r="K1353" s="7"/>
      <c r="L1353" s="25"/>
      <c r="M1353" s="10"/>
      <c r="N1353" s="7"/>
      <c r="O1353" s="7"/>
      <c r="P1353" s="26"/>
      <c r="Q1353" s="3"/>
      <c r="R1353" s="12"/>
      <c r="S1353" s="12"/>
      <c r="T1353" s="12"/>
      <c r="U1353" s="12"/>
      <c r="V1353" s="12"/>
      <c r="W1353" s="12"/>
      <c r="X1353" s="12"/>
      <c r="Y1353" s="12"/>
      <c r="Z1353" s="12"/>
      <c r="AA1353" s="12"/>
      <c r="AB1353" s="12"/>
      <c r="AC1353" s="12"/>
      <c r="AD1353" s="12"/>
      <c r="AE1353" s="12"/>
      <c r="AF1353" s="113">
        <f t="shared" si="422"/>
        <v>44586</v>
      </c>
      <c r="AG1353" s="18">
        <f t="shared" ca="1" si="419"/>
        <v>162580.32750000001</v>
      </c>
      <c r="AH1353" s="18">
        <f t="shared" si="419"/>
        <v>150000</v>
      </c>
      <c r="AI1353" s="6">
        <f t="shared" ca="1" si="419"/>
        <v>1.9000000000000006E-2</v>
      </c>
      <c r="AJ1353" s="19">
        <f t="shared" ca="1" si="419"/>
        <v>7.4690000000000005E-5</v>
      </c>
      <c r="AK1353" s="6">
        <f t="shared" si="419"/>
        <v>1.03</v>
      </c>
      <c r="AL1353" s="113">
        <f t="shared" si="420"/>
        <v>44586</v>
      </c>
      <c r="AM1353" s="19">
        <f t="shared" ca="1" si="421"/>
        <v>1.08386885</v>
      </c>
      <c r="AN1353" s="18">
        <f t="shared" ca="1" si="421"/>
        <v>12580.327499999999</v>
      </c>
      <c r="AO1353" s="12">
        <f t="shared" si="421"/>
        <v>1</v>
      </c>
      <c r="AP1353" s="20">
        <f t="shared" si="421"/>
        <v>1</v>
      </c>
      <c r="AQ1353" s="18">
        <f t="shared" si="421"/>
        <v>150000</v>
      </c>
      <c r="AR1353" s="13" t="str">
        <f t="shared" si="421"/>
        <v>A+J=</v>
      </c>
      <c r="AS1353" s="113">
        <f t="shared" si="421"/>
        <v>44266</v>
      </c>
      <c r="AT1353" s="21"/>
      <c r="AU1353" s="21"/>
      <c r="AV1353" s="45"/>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1"/>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1"/>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c r="GI1353" s="21"/>
      <c r="GJ1353" s="21"/>
      <c r="GK1353" s="21"/>
      <c r="GL1353" s="21"/>
      <c r="GM1353" s="21"/>
      <c r="GN1353" s="21"/>
    </row>
    <row r="1354" spans="1:199" x14ac:dyDescent="0.2">
      <c r="A1354" s="109"/>
      <c r="B1354" s="4"/>
      <c r="C1354" s="7"/>
      <c r="D1354" s="6"/>
      <c r="E1354" s="7"/>
      <c r="F1354" s="24"/>
      <c r="G1354" s="8"/>
      <c r="H1354" s="7"/>
      <c r="I1354" s="7"/>
      <c r="J1354" s="7"/>
      <c r="K1354" s="7"/>
      <c r="L1354" s="25"/>
      <c r="M1354" s="10"/>
      <c r="N1354" s="7"/>
      <c r="O1354" s="7"/>
      <c r="P1354" s="26"/>
      <c r="Q1354" s="3"/>
      <c r="R1354" s="12"/>
      <c r="S1354" s="12"/>
      <c r="T1354" s="12"/>
      <c r="U1354" s="12"/>
      <c r="V1354" s="12"/>
      <c r="W1354" s="12"/>
      <c r="X1354" s="12"/>
      <c r="Y1354" s="12"/>
      <c r="Z1354" s="12"/>
      <c r="AA1354" s="12"/>
      <c r="AB1354" s="12"/>
      <c r="AC1354" s="12"/>
      <c r="AD1354" s="12"/>
      <c r="AE1354" s="12"/>
      <c r="AF1354" s="113">
        <f t="shared" si="422"/>
        <v>44587</v>
      </c>
      <c r="AG1354" s="18">
        <f t="shared" ca="1" si="419"/>
        <v>162580.32750000001</v>
      </c>
      <c r="AH1354" s="18">
        <f t="shared" si="419"/>
        <v>150000</v>
      </c>
      <c r="AI1354" s="6">
        <f t="shared" ca="1" si="419"/>
        <v>1.9000000000000006E-2</v>
      </c>
      <c r="AJ1354" s="19">
        <f t="shared" ca="1" si="419"/>
        <v>7.4690000000000005E-5</v>
      </c>
      <c r="AK1354" s="6">
        <f t="shared" si="419"/>
        <v>1.03</v>
      </c>
      <c r="AL1354" s="113">
        <f t="shared" si="420"/>
        <v>44587</v>
      </c>
      <c r="AM1354" s="19">
        <f t="shared" ca="1" si="421"/>
        <v>1.08386885</v>
      </c>
      <c r="AN1354" s="18">
        <f t="shared" ca="1" si="421"/>
        <v>12580.327499999999</v>
      </c>
      <c r="AO1354" s="12">
        <f t="shared" si="421"/>
        <v>1</v>
      </c>
      <c r="AP1354" s="20">
        <f t="shared" si="421"/>
        <v>1</v>
      </c>
      <c r="AQ1354" s="18">
        <f t="shared" si="421"/>
        <v>150000</v>
      </c>
      <c r="AR1354" s="13" t="str">
        <f t="shared" si="421"/>
        <v>A+J=</v>
      </c>
      <c r="AS1354" s="113">
        <f t="shared" si="421"/>
        <v>44266</v>
      </c>
      <c r="AT1354" s="21"/>
      <c r="AU1354" s="21"/>
      <c r="AV1354" s="45"/>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1"/>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1"/>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c r="GI1354" s="21"/>
      <c r="GJ1354" s="21"/>
      <c r="GK1354" s="21"/>
      <c r="GL1354" s="21"/>
      <c r="GM1354" s="21"/>
      <c r="GN1354" s="21"/>
    </row>
    <row r="1355" spans="1:199" x14ac:dyDescent="0.2">
      <c r="A1355" s="109"/>
      <c r="B1355" s="4"/>
      <c r="C1355" s="7"/>
      <c r="D1355" s="6"/>
      <c r="E1355" s="7"/>
      <c r="F1355" s="24"/>
      <c r="G1355" s="8"/>
      <c r="H1355" s="7"/>
      <c r="I1355" s="7"/>
      <c r="J1355" s="7"/>
      <c r="K1355" s="7"/>
      <c r="L1355" s="25"/>
      <c r="M1355" s="10"/>
      <c r="N1355" s="7"/>
      <c r="O1355" s="7"/>
      <c r="P1355" s="26"/>
      <c r="Q1355" s="3"/>
      <c r="R1355" s="12"/>
      <c r="S1355" s="12"/>
      <c r="T1355" s="12"/>
      <c r="U1355" s="12"/>
      <c r="V1355" s="12"/>
      <c r="W1355" s="12"/>
      <c r="X1355" s="12"/>
      <c r="Y1355" s="12"/>
      <c r="Z1355" s="12"/>
      <c r="AA1355" s="12"/>
      <c r="AB1355" s="12"/>
      <c r="AC1355" s="12"/>
      <c r="AD1355" s="12"/>
      <c r="AE1355" s="12"/>
      <c r="AF1355" s="113">
        <f t="shared" si="422"/>
        <v>44588</v>
      </c>
      <c r="AG1355" s="18">
        <f t="shared" ca="1" si="419"/>
        <v>162580.32750000001</v>
      </c>
      <c r="AH1355" s="18">
        <f t="shared" si="419"/>
        <v>150000</v>
      </c>
      <c r="AI1355" s="6">
        <f t="shared" ca="1" si="419"/>
        <v>1.9000000000000006E-2</v>
      </c>
      <c r="AJ1355" s="19">
        <f t="shared" ca="1" si="419"/>
        <v>7.4690000000000005E-5</v>
      </c>
      <c r="AK1355" s="6">
        <f t="shared" si="419"/>
        <v>1.03</v>
      </c>
      <c r="AL1355" s="113">
        <f t="shared" si="420"/>
        <v>44588</v>
      </c>
      <c r="AM1355" s="19">
        <f t="shared" ca="1" si="421"/>
        <v>1.08386885</v>
      </c>
      <c r="AN1355" s="18">
        <f t="shared" ca="1" si="421"/>
        <v>12580.327499999999</v>
      </c>
      <c r="AO1355" s="12">
        <f t="shared" si="421"/>
        <v>1</v>
      </c>
      <c r="AP1355" s="20">
        <f t="shared" si="421"/>
        <v>1</v>
      </c>
      <c r="AQ1355" s="18">
        <f t="shared" si="421"/>
        <v>150000</v>
      </c>
      <c r="AR1355" s="13" t="str">
        <f t="shared" si="421"/>
        <v>A+J=</v>
      </c>
      <c r="AS1355" s="113">
        <f t="shared" si="421"/>
        <v>44266</v>
      </c>
      <c r="AT1355" s="21"/>
      <c r="AU1355" s="21"/>
      <c r="AV1355" s="45"/>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1"/>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1"/>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c r="GI1355" s="21"/>
      <c r="GJ1355" s="21"/>
      <c r="GK1355" s="21"/>
      <c r="GL1355" s="21"/>
      <c r="GM1355" s="21"/>
      <c r="GN1355" s="21"/>
    </row>
    <row r="1356" spans="1:199" x14ac:dyDescent="0.2">
      <c r="A1356" s="109"/>
      <c r="B1356" s="4"/>
      <c r="C1356" s="7"/>
      <c r="D1356" s="6"/>
      <c r="E1356" s="7"/>
      <c r="F1356" s="24"/>
      <c r="G1356" s="8"/>
      <c r="H1356" s="7"/>
      <c r="I1356" s="7"/>
      <c r="J1356" s="7"/>
      <c r="K1356" s="7"/>
      <c r="L1356" s="25"/>
      <c r="M1356" s="10"/>
      <c r="N1356" s="7"/>
      <c r="O1356" s="7"/>
      <c r="P1356" s="26"/>
      <c r="Q1356" s="3"/>
      <c r="R1356" s="12"/>
      <c r="S1356" s="12"/>
      <c r="T1356" s="12"/>
      <c r="U1356" s="12"/>
      <c r="V1356" s="12"/>
      <c r="W1356" s="12"/>
      <c r="X1356" s="12"/>
      <c r="Y1356" s="12"/>
      <c r="Z1356" s="12"/>
      <c r="AA1356" s="12"/>
      <c r="AB1356" s="12"/>
      <c r="AC1356" s="12"/>
      <c r="AD1356" s="12"/>
      <c r="AE1356" s="12"/>
      <c r="AF1356" s="113">
        <f t="shared" si="422"/>
        <v>44589</v>
      </c>
      <c r="AG1356" s="18">
        <f t="shared" ca="1" si="419"/>
        <v>162580.32750000001</v>
      </c>
      <c r="AH1356" s="18">
        <f t="shared" si="419"/>
        <v>150000</v>
      </c>
      <c r="AI1356" s="6">
        <f t="shared" ca="1" si="419"/>
        <v>1.9000000000000006E-2</v>
      </c>
      <c r="AJ1356" s="19">
        <f t="shared" ca="1" si="419"/>
        <v>7.4690000000000005E-5</v>
      </c>
      <c r="AK1356" s="6">
        <f t="shared" si="419"/>
        <v>1.03</v>
      </c>
      <c r="AL1356" s="113">
        <f t="shared" si="420"/>
        <v>44589</v>
      </c>
      <c r="AM1356" s="19">
        <f t="shared" ca="1" si="421"/>
        <v>1.08386885</v>
      </c>
      <c r="AN1356" s="18">
        <f t="shared" ca="1" si="421"/>
        <v>12580.327499999999</v>
      </c>
      <c r="AO1356" s="12">
        <f t="shared" si="421"/>
        <v>1</v>
      </c>
      <c r="AP1356" s="20">
        <f t="shared" si="421"/>
        <v>1</v>
      </c>
      <c r="AQ1356" s="18">
        <f t="shared" si="421"/>
        <v>150000</v>
      </c>
      <c r="AR1356" s="13" t="str">
        <f t="shared" si="421"/>
        <v>A+J=</v>
      </c>
      <c r="AS1356" s="113">
        <f t="shared" si="421"/>
        <v>44266</v>
      </c>
      <c r="AT1356" s="21"/>
      <c r="AU1356" s="21"/>
      <c r="AV1356" s="45"/>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c r="GI1356" s="21"/>
      <c r="GJ1356" s="21"/>
      <c r="GK1356" s="21"/>
      <c r="GL1356" s="21"/>
      <c r="GM1356" s="21"/>
      <c r="GN1356" s="21"/>
    </row>
    <row r="1357" spans="1:199" x14ac:dyDescent="0.2">
      <c r="A1357" s="109"/>
      <c r="B1357" s="4"/>
      <c r="C1357" s="7"/>
      <c r="D1357" s="6"/>
      <c r="E1357" s="7"/>
      <c r="F1357" s="24"/>
      <c r="G1357" s="8"/>
      <c r="H1357" s="7"/>
      <c r="I1357" s="7"/>
      <c r="J1357" s="7"/>
      <c r="K1357" s="7"/>
      <c r="L1357" s="25"/>
      <c r="M1357" s="10"/>
      <c r="N1357" s="7"/>
      <c r="O1357" s="7"/>
      <c r="P1357" s="26"/>
      <c r="Q1357" s="3"/>
      <c r="R1357" s="12"/>
      <c r="S1357" s="12"/>
      <c r="T1357" s="12"/>
      <c r="U1357" s="12"/>
      <c r="V1357" s="12"/>
      <c r="W1357" s="12"/>
      <c r="X1357" s="12"/>
      <c r="Y1357" s="12"/>
      <c r="Z1357" s="12"/>
      <c r="AA1357" s="12"/>
      <c r="AB1357" s="12"/>
      <c r="AC1357" s="12"/>
      <c r="AD1357" s="12"/>
      <c r="AE1357" s="12"/>
      <c r="AF1357" s="113">
        <f t="shared" si="422"/>
        <v>44590</v>
      </c>
      <c r="AG1357" s="18">
        <f t="shared" ca="1" si="419"/>
        <v>162580.32750000001</v>
      </c>
      <c r="AH1357" s="18">
        <f t="shared" si="419"/>
        <v>150000</v>
      </c>
      <c r="AI1357" s="6">
        <f t="shared" ca="1" si="419"/>
        <v>1.9000000000000006E-2</v>
      </c>
      <c r="AJ1357" s="19">
        <f t="shared" ca="1" si="419"/>
        <v>7.4690000000000005E-5</v>
      </c>
      <c r="AK1357" s="6">
        <f t="shared" si="419"/>
        <v>1.03</v>
      </c>
      <c r="AL1357" s="113">
        <f t="shared" si="420"/>
        <v>44590</v>
      </c>
      <c r="AM1357" s="19">
        <f t="shared" ca="1" si="421"/>
        <v>1.08386885</v>
      </c>
      <c r="AN1357" s="18">
        <f t="shared" ca="1" si="421"/>
        <v>12580.327499999999</v>
      </c>
      <c r="AO1357" s="12">
        <f t="shared" si="421"/>
        <v>1</v>
      </c>
      <c r="AP1357" s="20">
        <f t="shared" si="421"/>
        <v>1</v>
      </c>
      <c r="AQ1357" s="18">
        <f t="shared" si="421"/>
        <v>150000</v>
      </c>
      <c r="AR1357" s="13" t="str">
        <f t="shared" si="421"/>
        <v>A+J=</v>
      </c>
      <c r="AS1357" s="113">
        <f t="shared" si="421"/>
        <v>44266</v>
      </c>
      <c r="AT1357" s="21"/>
      <c r="AU1357" s="21"/>
      <c r="AV1357" s="45"/>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1"/>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1"/>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c r="GI1357" s="21"/>
      <c r="GJ1357" s="21"/>
      <c r="GK1357" s="21"/>
      <c r="GL1357" s="21"/>
      <c r="GM1357" s="21"/>
      <c r="GN1357" s="21"/>
    </row>
    <row r="1358" spans="1:199" x14ac:dyDescent="0.2">
      <c r="A1358" s="109"/>
      <c r="B1358" s="4"/>
      <c r="C1358" s="7"/>
      <c r="D1358" s="6"/>
      <c r="E1358" s="7"/>
      <c r="F1358" s="24"/>
      <c r="G1358" s="8"/>
      <c r="H1358" s="7"/>
      <c r="I1358" s="7"/>
      <c r="J1358" s="7"/>
      <c r="K1358" s="7"/>
      <c r="L1358" s="25"/>
      <c r="M1358" s="10"/>
      <c r="N1358" s="7"/>
      <c r="O1358" s="7"/>
      <c r="P1358" s="26"/>
      <c r="Q1358" s="3"/>
      <c r="R1358" s="12"/>
      <c r="S1358" s="12"/>
      <c r="T1358" s="12"/>
      <c r="U1358" s="12"/>
      <c r="V1358" s="12"/>
      <c r="W1358" s="12"/>
      <c r="X1358" s="12"/>
      <c r="Y1358" s="12"/>
      <c r="Z1358" s="12"/>
      <c r="AA1358" s="12"/>
      <c r="AB1358" s="12"/>
      <c r="AC1358" s="12"/>
      <c r="AD1358" s="12"/>
      <c r="AE1358" s="12"/>
      <c r="AF1358" s="113">
        <f t="shared" si="422"/>
        <v>44591</v>
      </c>
      <c r="AG1358" s="18">
        <f t="shared" ref="AG1358:AK1371" ca="1" si="423">VLOOKUP($AF1358,$A$10:$Q$3625,(AG$1)+1)</f>
        <v>162580.32750000001</v>
      </c>
      <c r="AH1358" s="18">
        <f t="shared" si="423"/>
        <v>150000</v>
      </c>
      <c r="AI1358" s="6">
        <f t="shared" ca="1" si="423"/>
        <v>1.9000000000000006E-2</v>
      </c>
      <c r="AJ1358" s="19">
        <f t="shared" ca="1" si="423"/>
        <v>7.4690000000000005E-5</v>
      </c>
      <c r="AK1358" s="6">
        <f t="shared" si="423"/>
        <v>1.03</v>
      </c>
      <c r="AL1358" s="113">
        <f t="shared" si="420"/>
        <v>44591</v>
      </c>
      <c r="AM1358" s="19">
        <f t="shared" ref="AM1358:AS1371" ca="1" si="424">VLOOKUP($AF1358,$A$10:$Q$3625,(AM$1)+1)</f>
        <v>1.08386885</v>
      </c>
      <c r="AN1358" s="18">
        <f t="shared" ca="1" si="424"/>
        <v>12580.327499999999</v>
      </c>
      <c r="AO1358" s="12">
        <f t="shared" si="424"/>
        <v>1</v>
      </c>
      <c r="AP1358" s="20">
        <f t="shared" si="424"/>
        <v>1</v>
      </c>
      <c r="AQ1358" s="18">
        <f t="shared" si="424"/>
        <v>150000</v>
      </c>
      <c r="AR1358" s="13" t="str">
        <f t="shared" si="424"/>
        <v>A+J=</v>
      </c>
      <c r="AS1358" s="113">
        <f t="shared" si="424"/>
        <v>44266</v>
      </c>
      <c r="AT1358" s="21"/>
      <c r="AU1358" s="21"/>
      <c r="AV1358" s="45"/>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c r="GI1358" s="21"/>
      <c r="GJ1358" s="21"/>
      <c r="GK1358" s="21"/>
      <c r="GL1358" s="21"/>
      <c r="GM1358" s="21"/>
      <c r="GN1358" s="21"/>
    </row>
    <row r="1359" spans="1:199" x14ac:dyDescent="0.2">
      <c r="A1359" s="109"/>
      <c r="B1359" s="4"/>
      <c r="C1359" s="7"/>
      <c r="D1359" s="6"/>
      <c r="E1359" s="7"/>
      <c r="F1359" s="24"/>
      <c r="G1359" s="8"/>
      <c r="H1359" s="7"/>
      <c r="I1359" s="7"/>
      <c r="J1359" s="7"/>
      <c r="K1359" s="7"/>
      <c r="L1359" s="25"/>
      <c r="M1359" s="10"/>
      <c r="N1359" s="7"/>
      <c r="O1359" s="7"/>
      <c r="P1359" s="26"/>
      <c r="Q1359" s="3"/>
      <c r="R1359" s="12"/>
      <c r="S1359" s="12"/>
      <c r="T1359" s="12"/>
      <c r="U1359" s="12"/>
      <c r="V1359" s="12"/>
      <c r="W1359" s="12"/>
      <c r="X1359" s="12"/>
      <c r="Y1359" s="12"/>
      <c r="Z1359" s="12"/>
      <c r="AA1359" s="12"/>
      <c r="AB1359" s="12"/>
      <c r="AC1359" s="12"/>
      <c r="AD1359" s="12"/>
      <c r="AE1359" s="12"/>
      <c r="AF1359" s="113">
        <f t="shared" si="422"/>
        <v>44592</v>
      </c>
      <c r="AG1359" s="18">
        <f t="shared" ca="1" si="423"/>
        <v>162580.32750000001</v>
      </c>
      <c r="AH1359" s="18">
        <f t="shared" si="423"/>
        <v>150000</v>
      </c>
      <c r="AI1359" s="6">
        <f t="shared" ca="1" si="423"/>
        <v>1.9000000000000006E-2</v>
      </c>
      <c r="AJ1359" s="19">
        <f t="shared" ca="1" si="423"/>
        <v>7.4690000000000005E-5</v>
      </c>
      <c r="AK1359" s="6">
        <f t="shared" si="423"/>
        <v>1.03</v>
      </c>
      <c r="AL1359" s="113">
        <f t="shared" si="420"/>
        <v>44592</v>
      </c>
      <c r="AM1359" s="19">
        <f t="shared" ca="1" si="424"/>
        <v>1.08386885</v>
      </c>
      <c r="AN1359" s="18">
        <f t="shared" ca="1" si="424"/>
        <v>12580.327499999999</v>
      </c>
      <c r="AO1359" s="12">
        <f t="shared" si="424"/>
        <v>1</v>
      </c>
      <c r="AP1359" s="20">
        <f t="shared" si="424"/>
        <v>1</v>
      </c>
      <c r="AQ1359" s="18">
        <f t="shared" si="424"/>
        <v>150000</v>
      </c>
      <c r="AR1359" s="13" t="str">
        <f t="shared" si="424"/>
        <v>A+J=</v>
      </c>
      <c r="AS1359" s="113">
        <f t="shared" si="424"/>
        <v>44266</v>
      </c>
      <c r="AT1359" s="21"/>
      <c r="AU1359" s="21"/>
      <c r="AV1359" s="45"/>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1"/>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1"/>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c r="GI1359" s="21"/>
      <c r="GJ1359" s="21"/>
      <c r="GK1359" s="21"/>
      <c r="GL1359" s="21"/>
      <c r="GM1359" s="21"/>
      <c r="GN1359" s="21"/>
    </row>
    <row r="1360" spans="1:199" x14ac:dyDescent="0.2">
      <c r="A1360" s="109"/>
      <c r="B1360" s="4"/>
      <c r="C1360" s="7"/>
      <c r="D1360" s="6"/>
      <c r="E1360" s="7"/>
      <c r="F1360" s="24"/>
      <c r="G1360" s="8"/>
      <c r="H1360" s="7"/>
      <c r="I1360" s="7"/>
      <c r="J1360" s="7"/>
      <c r="K1360" s="7"/>
      <c r="L1360" s="25"/>
      <c r="M1360" s="10"/>
      <c r="N1360" s="7"/>
      <c r="O1360" s="7"/>
      <c r="P1360" s="26"/>
      <c r="Q1360" s="3"/>
      <c r="R1360" s="12"/>
      <c r="S1360" s="12"/>
      <c r="T1360" s="12"/>
      <c r="U1360" s="12"/>
      <c r="V1360" s="12"/>
      <c r="W1360" s="12"/>
      <c r="X1360" s="12"/>
      <c r="Y1360" s="12"/>
      <c r="Z1360" s="12"/>
      <c r="AA1360" s="12"/>
      <c r="AB1360" s="12"/>
      <c r="AC1360" s="12"/>
      <c r="AD1360" s="12"/>
      <c r="AE1360" s="12"/>
      <c r="AF1360" s="113">
        <f t="shared" si="422"/>
        <v>44593</v>
      </c>
      <c r="AG1360" s="18">
        <f t="shared" ca="1" si="423"/>
        <v>162580.32750000001</v>
      </c>
      <c r="AH1360" s="18">
        <f t="shared" si="423"/>
        <v>150000</v>
      </c>
      <c r="AI1360" s="6">
        <f t="shared" ca="1" si="423"/>
        <v>1.9000000000000006E-2</v>
      </c>
      <c r="AJ1360" s="19">
        <f t="shared" ca="1" si="423"/>
        <v>7.4690000000000005E-5</v>
      </c>
      <c r="AK1360" s="6">
        <f t="shared" si="423"/>
        <v>1.03</v>
      </c>
      <c r="AL1360" s="113">
        <f t="shared" si="420"/>
        <v>44593</v>
      </c>
      <c r="AM1360" s="19">
        <f t="shared" ca="1" si="424"/>
        <v>1.08386885</v>
      </c>
      <c r="AN1360" s="18">
        <f t="shared" ca="1" si="424"/>
        <v>12580.327499999999</v>
      </c>
      <c r="AO1360" s="12">
        <f t="shared" si="424"/>
        <v>1</v>
      </c>
      <c r="AP1360" s="20">
        <f t="shared" si="424"/>
        <v>1</v>
      </c>
      <c r="AQ1360" s="18">
        <f t="shared" si="424"/>
        <v>150000</v>
      </c>
      <c r="AR1360" s="13" t="str">
        <f t="shared" si="424"/>
        <v>A+J=</v>
      </c>
      <c r="AS1360" s="113">
        <f t="shared" si="424"/>
        <v>44266</v>
      </c>
      <c r="AT1360" s="21"/>
      <c r="AU1360" s="21"/>
      <c r="AV1360" s="45"/>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1"/>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1"/>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c r="GI1360" s="21"/>
      <c r="GJ1360" s="21"/>
      <c r="GK1360" s="21"/>
      <c r="GL1360" s="21"/>
      <c r="GM1360" s="21"/>
      <c r="GN1360" s="21"/>
    </row>
    <row r="1361" spans="1:196" x14ac:dyDescent="0.2">
      <c r="A1361" s="109"/>
      <c r="B1361" s="4"/>
      <c r="C1361" s="7"/>
      <c r="D1361" s="6"/>
      <c r="E1361" s="7"/>
      <c r="F1361" s="24"/>
      <c r="G1361" s="8"/>
      <c r="H1361" s="7"/>
      <c r="I1361" s="7"/>
      <c r="J1361" s="7"/>
      <c r="K1361" s="7"/>
      <c r="L1361" s="25"/>
      <c r="M1361" s="10"/>
      <c r="N1361" s="7"/>
      <c r="O1361" s="7"/>
      <c r="P1361" s="26"/>
      <c r="Q1361" s="3"/>
      <c r="R1361" s="12"/>
      <c r="S1361" s="12"/>
      <c r="T1361" s="12"/>
      <c r="U1361" s="12"/>
      <c r="V1361" s="12"/>
      <c r="W1361" s="12"/>
      <c r="X1361" s="12"/>
      <c r="Y1361" s="12"/>
      <c r="Z1361" s="12"/>
      <c r="AA1361" s="12"/>
      <c r="AB1361" s="12"/>
      <c r="AC1361" s="12"/>
      <c r="AD1361" s="12"/>
      <c r="AE1361" s="12"/>
      <c r="AF1361" s="113">
        <f t="shared" si="422"/>
        <v>44594</v>
      </c>
      <c r="AG1361" s="18">
        <f t="shared" ca="1" si="423"/>
        <v>162580.32750000001</v>
      </c>
      <c r="AH1361" s="18">
        <f t="shared" si="423"/>
        <v>150000</v>
      </c>
      <c r="AI1361" s="6">
        <f t="shared" ca="1" si="423"/>
        <v>1.9000000000000006E-2</v>
      </c>
      <c r="AJ1361" s="19">
        <f t="shared" ca="1" si="423"/>
        <v>7.4690000000000005E-5</v>
      </c>
      <c r="AK1361" s="6">
        <f t="shared" si="423"/>
        <v>1.03</v>
      </c>
      <c r="AL1361" s="113">
        <f t="shared" si="420"/>
        <v>44594</v>
      </c>
      <c r="AM1361" s="19">
        <f t="shared" ca="1" si="424"/>
        <v>1.08386885</v>
      </c>
      <c r="AN1361" s="18">
        <f t="shared" ca="1" si="424"/>
        <v>12580.327499999999</v>
      </c>
      <c r="AO1361" s="12">
        <f t="shared" si="424"/>
        <v>1</v>
      </c>
      <c r="AP1361" s="20">
        <f t="shared" si="424"/>
        <v>1</v>
      </c>
      <c r="AQ1361" s="18">
        <f t="shared" si="424"/>
        <v>150000</v>
      </c>
      <c r="AR1361" s="13" t="str">
        <f t="shared" si="424"/>
        <v>A+J=</v>
      </c>
      <c r="AS1361" s="113">
        <f t="shared" si="424"/>
        <v>44266</v>
      </c>
      <c r="AT1361" s="21"/>
      <c r="AU1361" s="21"/>
      <c r="AV1361" s="45"/>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1"/>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1"/>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c r="GI1361" s="21"/>
      <c r="GJ1361" s="21"/>
      <c r="GK1361" s="21"/>
      <c r="GL1361" s="21"/>
      <c r="GM1361" s="21"/>
      <c r="GN1361" s="21"/>
    </row>
    <row r="1362" spans="1:196" x14ac:dyDescent="0.2">
      <c r="A1362" s="109"/>
      <c r="B1362" s="4"/>
      <c r="C1362" s="7"/>
      <c r="D1362" s="6"/>
      <c r="E1362" s="7"/>
      <c r="F1362" s="24"/>
      <c r="G1362" s="8"/>
      <c r="H1362" s="7"/>
      <c r="I1362" s="7"/>
      <c r="J1362" s="7"/>
      <c r="K1362" s="7"/>
      <c r="L1362" s="25"/>
      <c r="M1362" s="10"/>
      <c r="N1362" s="7"/>
      <c r="O1362" s="7"/>
      <c r="P1362" s="26"/>
      <c r="Q1362" s="3"/>
      <c r="R1362" s="12"/>
      <c r="S1362" s="12"/>
      <c r="T1362" s="12"/>
      <c r="U1362" s="12"/>
      <c r="V1362" s="12"/>
      <c r="W1362" s="12"/>
      <c r="X1362" s="12"/>
      <c r="Y1362" s="12"/>
      <c r="Z1362" s="12"/>
      <c r="AA1362" s="12"/>
      <c r="AB1362" s="12"/>
      <c r="AC1362" s="12"/>
      <c r="AD1362" s="12"/>
      <c r="AE1362" s="12"/>
      <c r="AF1362" s="113">
        <f t="shared" si="422"/>
        <v>44595</v>
      </c>
      <c r="AG1362" s="18">
        <f t="shared" ca="1" si="423"/>
        <v>162580.32750000001</v>
      </c>
      <c r="AH1362" s="18">
        <f t="shared" si="423"/>
        <v>150000</v>
      </c>
      <c r="AI1362" s="6">
        <f t="shared" ca="1" si="423"/>
        <v>1.9000000000000006E-2</v>
      </c>
      <c r="AJ1362" s="19">
        <f t="shared" ca="1" si="423"/>
        <v>7.4690000000000005E-5</v>
      </c>
      <c r="AK1362" s="6">
        <f t="shared" si="423"/>
        <v>1.03</v>
      </c>
      <c r="AL1362" s="113">
        <f t="shared" si="420"/>
        <v>44595</v>
      </c>
      <c r="AM1362" s="19">
        <f t="shared" ca="1" si="424"/>
        <v>1.08386885</v>
      </c>
      <c r="AN1362" s="18">
        <f t="shared" ca="1" si="424"/>
        <v>12580.327499999999</v>
      </c>
      <c r="AO1362" s="12">
        <f t="shared" si="424"/>
        <v>1</v>
      </c>
      <c r="AP1362" s="20">
        <f t="shared" si="424"/>
        <v>1</v>
      </c>
      <c r="AQ1362" s="18">
        <f t="shared" si="424"/>
        <v>150000</v>
      </c>
      <c r="AR1362" s="13" t="str">
        <f t="shared" si="424"/>
        <v>A+J=</v>
      </c>
      <c r="AS1362" s="113">
        <f t="shared" si="424"/>
        <v>44266</v>
      </c>
      <c r="AT1362" s="21"/>
      <c r="AU1362" s="21"/>
      <c r="AV1362" s="45"/>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1"/>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1"/>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c r="GI1362" s="21"/>
      <c r="GJ1362" s="21"/>
      <c r="GK1362" s="21"/>
      <c r="GL1362" s="21"/>
      <c r="GM1362" s="21"/>
      <c r="GN1362" s="21"/>
    </row>
    <row r="1363" spans="1:196" x14ac:dyDescent="0.2">
      <c r="A1363" s="109"/>
      <c r="B1363" s="4"/>
      <c r="C1363" s="7"/>
      <c r="D1363" s="6"/>
      <c r="E1363" s="7"/>
      <c r="F1363" s="24"/>
      <c r="G1363" s="8"/>
      <c r="H1363" s="7"/>
      <c r="I1363" s="7"/>
      <c r="J1363" s="7"/>
      <c r="K1363" s="7"/>
      <c r="L1363" s="25"/>
      <c r="M1363" s="10"/>
      <c r="N1363" s="7"/>
      <c r="O1363" s="7"/>
      <c r="P1363" s="26"/>
      <c r="Q1363" s="3"/>
      <c r="R1363" s="12"/>
      <c r="S1363" s="12"/>
      <c r="T1363" s="12"/>
      <c r="U1363" s="12"/>
      <c r="V1363" s="12"/>
      <c r="W1363" s="12"/>
      <c r="X1363" s="12"/>
      <c r="Y1363" s="12"/>
      <c r="Z1363" s="12"/>
      <c r="AA1363" s="12"/>
      <c r="AB1363" s="12"/>
      <c r="AC1363" s="12"/>
      <c r="AD1363" s="12"/>
      <c r="AE1363" s="12"/>
      <c r="AF1363" s="113">
        <f t="shared" si="422"/>
        <v>44596</v>
      </c>
      <c r="AG1363" s="18">
        <f t="shared" ca="1" si="423"/>
        <v>162580.32750000001</v>
      </c>
      <c r="AH1363" s="18">
        <f t="shared" si="423"/>
        <v>150000</v>
      </c>
      <c r="AI1363" s="6">
        <f t="shared" ca="1" si="423"/>
        <v>1.9000000000000006E-2</v>
      </c>
      <c r="AJ1363" s="19">
        <f t="shared" ca="1" si="423"/>
        <v>7.4690000000000005E-5</v>
      </c>
      <c r="AK1363" s="6">
        <f t="shared" si="423"/>
        <v>1.03</v>
      </c>
      <c r="AL1363" s="113">
        <f t="shared" si="420"/>
        <v>44596</v>
      </c>
      <c r="AM1363" s="19">
        <f t="shared" ca="1" si="424"/>
        <v>1.08386885</v>
      </c>
      <c r="AN1363" s="18">
        <f t="shared" ca="1" si="424"/>
        <v>12580.327499999999</v>
      </c>
      <c r="AO1363" s="12">
        <f t="shared" si="424"/>
        <v>1</v>
      </c>
      <c r="AP1363" s="20">
        <f t="shared" si="424"/>
        <v>1</v>
      </c>
      <c r="AQ1363" s="18">
        <f t="shared" si="424"/>
        <v>150000</v>
      </c>
      <c r="AR1363" s="13" t="str">
        <f t="shared" si="424"/>
        <v>A+J=</v>
      </c>
      <c r="AS1363" s="113">
        <f t="shared" si="424"/>
        <v>44266</v>
      </c>
      <c r="AT1363" s="21"/>
      <c r="AU1363" s="21"/>
      <c r="AV1363" s="45"/>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1"/>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1"/>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c r="GI1363" s="21"/>
      <c r="GJ1363" s="21"/>
      <c r="GK1363" s="21"/>
      <c r="GL1363" s="21"/>
      <c r="GM1363" s="21"/>
      <c r="GN1363" s="21"/>
    </row>
    <row r="1364" spans="1:196" x14ac:dyDescent="0.2">
      <c r="A1364" s="109"/>
      <c r="B1364" s="4"/>
      <c r="C1364" s="7"/>
      <c r="D1364" s="6"/>
      <c r="E1364" s="7"/>
      <c r="F1364" s="24"/>
      <c r="G1364" s="8"/>
      <c r="H1364" s="7"/>
      <c r="I1364" s="7"/>
      <c r="J1364" s="7"/>
      <c r="K1364" s="7"/>
      <c r="L1364" s="25"/>
      <c r="M1364" s="10"/>
      <c r="N1364" s="7"/>
      <c r="O1364" s="7"/>
      <c r="P1364" s="26"/>
      <c r="Q1364" s="3"/>
      <c r="R1364" s="12"/>
      <c r="S1364" s="12"/>
      <c r="T1364" s="12"/>
      <c r="U1364" s="12"/>
      <c r="V1364" s="12"/>
      <c r="W1364" s="12"/>
      <c r="X1364" s="12"/>
      <c r="Y1364" s="12"/>
      <c r="Z1364" s="12"/>
      <c r="AA1364" s="12"/>
      <c r="AB1364" s="12"/>
      <c r="AC1364" s="12"/>
      <c r="AD1364" s="12"/>
      <c r="AE1364" s="12"/>
      <c r="AF1364" s="113">
        <f t="shared" si="422"/>
        <v>44597</v>
      </c>
      <c r="AG1364" s="18">
        <f t="shared" ca="1" si="423"/>
        <v>162580.32750000001</v>
      </c>
      <c r="AH1364" s="18">
        <f t="shared" si="423"/>
        <v>150000</v>
      </c>
      <c r="AI1364" s="6">
        <f t="shared" ca="1" si="423"/>
        <v>1.9000000000000006E-2</v>
      </c>
      <c r="AJ1364" s="19">
        <f t="shared" ca="1" si="423"/>
        <v>7.4690000000000005E-5</v>
      </c>
      <c r="AK1364" s="6">
        <f t="shared" si="423"/>
        <v>1.03</v>
      </c>
      <c r="AL1364" s="113">
        <f t="shared" si="420"/>
        <v>44597</v>
      </c>
      <c r="AM1364" s="19">
        <f t="shared" ca="1" si="424"/>
        <v>1.08386885</v>
      </c>
      <c r="AN1364" s="18">
        <f t="shared" ca="1" si="424"/>
        <v>12580.327499999999</v>
      </c>
      <c r="AO1364" s="12">
        <f t="shared" si="424"/>
        <v>1</v>
      </c>
      <c r="AP1364" s="20">
        <f t="shared" si="424"/>
        <v>1</v>
      </c>
      <c r="AQ1364" s="18">
        <f t="shared" si="424"/>
        <v>150000</v>
      </c>
      <c r="AR1364" s="13" t="str">
        <f t="shared" si="424"/>
        <v>A+J=</v>
      </c>
      <c r="AS1364" s="113">
        <f t="shared" si="424"/>
        <v>44266</v>
      </c>
      <c r="AT1364" s="21"/>
      <c r="AU1364" s="21"/>
      <c r="AV1364" s="45"/>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1"/>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1"/>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c r="GI1364" s="21"/>
      <c r="GJ1364" s="21"/>
      <c r="GK1364" s="21"/>
      <c r="GL1364" s="21"/>
      <c r="GM1364" s="21"/>
      <c r="GN1364" s="21"/>
    </row>
    <row r="1365" spans="1:196" x14ac:dyDescent="0.2">
      <c r="A1365" s="109"/>
      <c r="B1365" s="4"/>
      <c r="C1365" s="7"/>
      <c r="D1365" s="6"/>
      <c r="E1365" s="7"/>
      <c r="F1365" s="24"/>
      <c r="G1365" s="8"/>
      <c r="H1365" s="7"/>
      <c r="I1365" s="7"/>
      <c r="J1365" s="7"/>
      <c r="K1365" s="7"/>
      <c r="L1365" s="25"/>
      <c r="M1365" s="10"/>
      <c r="N1365" s="7"/>
      <c r="O1365" s="7"/>
      <c r="P1365" s="26"/>
      <c r="Q1365" s="3"/>
      <c r="R1365" s="12"/>
      <c r="S1365" s="12"/>
      <c r="T1365" s="12"/>
      <c r="U1365" s="12"/>
      <c r="V1365" s="12"/>
      <c r="W1365" s="12"/>
      <c r="X1365" s="12"/>
      <c r="Y1365" s="12"/>
      <c r="Z1365" s="12"/>
      <c r="AA1365" s="12"/>
      <c r="AB1365" s="12"/>
      <c r="AC1365" s="12"/>
      <c r="AD1365" s="12"/>
      <c r="AE1365" s="12"/>
      <c r="AF1365" s="113">
        <f t="shared" si="422"/>
        <v>44598</v>
      </c>
      <c r="AG1365" s="18">
        <f t="shared" ca="1" si="423"/>
        <v>162580.32750000001</v>
      </c>
      <c r="AH1365" s="18">
        <f t="shared" si="423"/>
        <v>150000</v>
      </c>
      <c r="AI1365" s="6">
        <f t="shared" ca="1" si="423"/>
        <v>1.9000000000000006E-2</v>
      </c>
      <c r="AJ1365" s="19">
        <f t="shared" ca="1" si="423"/>
        <v>7.4690000000000005E-5</v>
      </c>
      <c r="AK1365" s="6">
        <f t="shared" si="423"/>
        <v>1.03</v>
      </c>
      <c r="AL1365" s="113">
        <f t="shared" si="420"/>
        <v>44598</v>
      </c>
      <c r="AM1365" s="19">
        <f t="shared" ca="1" si="424"/>
        <v>1.08386885</v>
      </c>
      <c r="AN1365" s="18">
        <f t="shared" ca="1" si="424"/>
        <v>12580.327499999999</v>
      </c>
      <c r="AO1365" s="12">
        <f t="shared" si="424"/>
        <v>1</v>
      </c>
      <c r="AP1365" s="20">
        <f t="shared" si="424"/>
        <v>1</v>
      </c>
      <c r="AQ1365" s="18">
        <f t="shared" si="424"/>
        <v>150000</v>
      </c>
      <c r="AR1365" s="13" t="str">
        <f t="shared" si="424"/>
        <v>A+J=</v>
      </c>
      <c r="AS1365" s="113">
        <f t="shared" si="424"/>
        <v>44266</v>
      </c>
      <c r="AT1365" s="21"/>
      <c r="AU1365" s="21"/>
      <c r="AV1365" s="45"/>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c r="GI1365" s="21"/>
      <c r="GJ1365" s="21"/>
      <c r="GK1365" s="21"/>
      <c r="GL1365" s="21"/>
      <c r="GM1365" s="21"/>
      <c r="GN1365" s="21"/>
    </row>
    <row r="1366" spans="1:196" x14ac:dyDescent="0.2">
      <c r="A1366" s="109"/>
      <c r="B1366" s="4"/>
      <c r="C1366" s="7"/>
      <c r="D1366" s="6"/>
      <c r="E1366" s="7"/>
      <c r="F1366" s="24"/>
      <c r="G1366" s="8"/>
      <c r="H1366" s="7"/>
      <c r="I1366" s="7"/>
      <c r="J1366" s="7"/>
      <c r="K1366" s="7"/>
      <c r="L1366" s="25"/>
      <c r="M1366" s="10"/>
      <c r="N1366" s="7"/>
      <c r="O1366" s="7"/>
      <c r="P1366" s="26"/>
      <c r="Q1366" s="3"/>
      <c r="R1366" s="12"/>
      <c r="S1366" s="12"/>
      <c r="T1366" s="12"/>
      <c r="U1366" s="12"/>
      <c r="V1366" s="12"/>
      <c r="W1366" s="12"/>
      <c r="X1366" s="12"/>
      <c r="Y1366" s="12"/>
      <c r="Z1366" s="12"/>
      <c r="AA1366" s="12"/>
      <c r="AB1366" s="12"/>
      <c r="AC1366" s="12"/>
      <c r="AD1366" s="12"/>
      <c r="AE1366" s="12"/>
      <c r="AF1366" s="113">
        <f t="shared" si="422"/>
        <v>44599</v>
      </c>
      <c r="AG1366" s="18">
        <f t="shared" ca="1" si="423"/>
        <v>162580.32750000001</v>
      </c>
      <c r="AH1366" s="18">
        <f t="shared" si="423"/>
        <v>150000</v>
      </c>
      <c r="AI1366" s="6">
        <f t="shared" ca="1" si="423"/>
        <v>1.9000000000000006E-2</v>
      </c>
      <c r="AJ1366" s="19">
        <f t="shared" ca="1" si="423"/>
        <v>7.4690000000000005E-5</v>
      </c>
      <c r="AK1366" s="6">
        <f t="shared" si="423"/>
        <v>1.03</v>
      </c>
      <c r="AL1366" s="113">
        <f t="shared" si="420"/>
        <v>44599</v>
      </c>
      <c r="AM1366" s="19">
        <f t="shared" ca="1" si="424"/>
        <v>1.08386885</v>
      </c>
      <c r="AN1366" s="18">
        <f t="shared" ca="1" si="424"/>
        <v>12580.327499999999</v>
      </c>
      <c r="AO1366" s="12">
        <f t="shared" si="424"/>
        <v>1</v>
      </c>
      <c r="AP1366" s="20">
        <f t="shared" si="424"/>
        <v>1</v>
      </c>
      <c r="AQ1366" s="18">
        <f t="shared" si="424"/>
        <v>150000</v>
      </c>
      <c r="AR1366" s="13" t="str">
        <f t="shared" si="424"/>
        <v>A+J=</v>
      </c>
      <c r="AS1366" s="113">
        <f t="shared" si="424"/>
        <v>44266</v>
      </c>
      <c r="AT1366" s="21"/>
      <c r="AU1366" s="21"/>
      <c r="AV1366" s="45"/>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c r="GI1366" s="21"/>
      <c r="GJ1366" s="21"/>
      <c r="GK1366" s="21"/>
      <c r="GL1366" s="21"/>
      <c r="GM1366" s="21"/>
      <c r="GN1366" s="21"/>
    </row>
    <row r="1367" spans="1:196" x14ac:dyDescent="0.2">
      <c r="A1367" s="109"/>
      <c r="B1367" s="4"/>
      <c r="C1367" s="7"/>
      <c r="D1367" s="6"/>
      <c r="E1367" s="7"/>
      <c r="F1367" s="24"/>
      <c r="G1367" s="8"/>
      <c r="H1367" s="7"/>
      <c r="I1367" s="7"/>
      <c r="J1367" s="7"/>
      <c r="K1367" s="7"/>
      <c r="L1367" s="25"/>
      <c r="M1367" s="10"/>
      <c r="N1367" s="7"/>
      <c r="O1367" s="7"/>
      <c r="P1367" s="26"/>
      <c r="Q1367" s="3"/>
      <c r="R1367" s="12"/>
      <c r="S1367" s="12"/>
      <c r="T1367" s="12"/>
      <c r="U1367" s="12"/>
      <c r="V1367" s="12"/>
      <c r="W1367" s="12"/>
      <c r="X1367" s="12"/>
      <c r="Y1367" s="12"/>
      <c r="Z1367" s="12"/>
      <c r="AA1367" s="12"/>
      <c r="AB1367" s="12"/>
      <c r="AC1367" s="12"/>
      <c r="AD1367" s="12"/>
      <c r="AE1367" s="12"/>
      <c r="AF1367" s="113">
        <f t="shared" si="422"/>
        <v>44600</v>
      </c>
      <c r="AG1367" s="18">
        <f t="shared" ca="1" si="423"/>
        <v>162580.32750000001</v>
      </c>
      <c r="AH1367" s="18">
        <f t="shared" si="423"/>
        <v>150000</v>
      </c>
      <c r="AI1367" s="6">
        <f t="shared" ca="1" si="423"/>
        <v>1.9000000000000006E-2</v>
      </c>
      <c r="AJ1367" s="19">
        <f t="shared" ca="1" si="423"/>
        <v>7.4690000000000005E-5</v>
      </c>
      <c r="AK1367" s="6">
        <f t="shared" si="423"/>
        <v>1.03</v>
      </c>
      <c r="AL1367" s="113">
        <f t="shared" si="420"/>
        <v>44600</v>
      </c>
      <c r="AM1367" s="19">
        <f t="shared" ca="1" si="424"/>
        <v>1.08386885</v>
      </c>
      <c r="AN1367" s="18">
        <f t="shared" ca="1" si="424"/>
        <v>12580.327499999999</v>
      </c>
      <c r="AO1367" s="12">
        <f t="shared" si="424"/>
        <v>1</v>
      </c>
      <c r="AP1367" s="20">
        <f t="shared" si="424"/>
        <v>1</v>
      </c>
      <c r="AQ1367" s="18">
        <f t="shared" si="424"/>
        <v>150000</v>
      </c>
      <c r="AR1367" s="13" t="str">
        <f t="shared" si="424"/>
        <v>A+J=</v>
      </c>
      <c r="AS1367" s="113">
        <f t="shared" si="424"/>
        <v>44266</v>
      </c>
      <c r="AT1367" s="21"/>
      <c r="AU1367" s="21"/>
      <c r="AV1367" s="45"/>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c r="GI1367" s="21"/>
      <c r="GJ1367" s="21"/>
      <c r="GK1367" s="21"/>
      <c r="GL1367" s="21"/>
      <c r="GM1367" s="21"/>
      <c r="GN1367" s="21"/>
    </row>
    <row r="1368" spans="1:196" x14ac:dyDescent="0.2">
      <c r="A1368" s="109"/>
      <c r="B1368" s="4"/>
      <c r="C1368" s="7"/>
      <c r="D1368" s="6"/>
      <c r="E1368" s="7"/>
      <c r="F1368" s="24"/>
      <c r="G1368" s="8"/>
      <c r="H1368" s="7"/>
      <c r="I1368" s="7"/>
      <c r="J1368" s="7"/>
      <c r="K1368" s="7"/>
      <c r="L1368" s="25"/>
      <c r="M1368" s="10"/>
      <c r="N1368" s="7"/>
      <c r="O1368" s="7"/>
      <c r="P1368" s="26"/>
      <c r="Q1368" s="3"/>
      <c r="R1368" s="12"/>
      <c r="S1368" s="12"/>
      <c r="T1368" s="12"/>
      <c r="U1368" s="12"/>
      <c r="V1368" s="12"/>
      <c r="W1368" s="12"/>
      <c r="X1368" s="12"/>
      <c r="Y1368" s="12"/>
      <c r="Z1368" s="12"/>
      <c r="AA1368" s="12"/>
      <c r="AB1368" s="12"/>
      <c r="AC1368" s="12"/>
      <c r="AD1368" s="12"/>
      <c r="AE1368" s="12"/>
      <c r="AF1368" s="113">
        <f t="shared" si="422"/>
        <v>44601</v>
      </c>
      <c r="AG1368" s="18">
        <f t="shared" ca="1" si="423"/>
        <v>162580.32750000001</v>
      </c>
      <c r="AH1368" s="18">
        <f t="shared" si="423"/>
        <v>150000</v>
      </c>
      <c r="AI1368" s="6">
        <f t="shared" ca="1" si="423"/>
        <v>1.9000000000000006E-2</v>
      </c>
      <c r="AJ1368" s="19">
        <f t="shared" ca="1" si="423"/>
        <v>7.4690000000000005E-5</v>
      </c>
      <c r="AK1368" s="6">
        <f t="shared" si="423"/>
        <v>1.03</v>
      </c>
      <c r="AL1368" s="113">
        <f t="shared" si="420"/>
        <v>44601</v>
      </c>
      <c r="AM1368" s="19">
        <f t="shared" ca="1" si="424"/>
        <v>1.08386885</v>
      </c>
      <c r="AN1368" s="18">
        <f t="shared" ca="1" si="424"/>
        <v>12580.327499999999</v>
      </c>
      <c r="AO1368" s="12">
        <f t="shared" si="424"/>
        <v>1</v>
      </c>
      <c r="AP1368" s="20">
        <f t="shared" si="424"/>
        <v>1</v>
      </c>
      <c r="AQ1368" s="18">
        <f t="shared" si="424"/>
        <v>150000</v>
      </c>
      <c r="AR1368" s="13" t="str">
        <f t="shared" si="424"/>
        <v>A+J=</v>
      </c>
      <c r="AS1368" s="113">
        <f t="shared" si="424"/>
        <v>44266</v>
      </c>
      <c r="AT1368" s="21"/>
      <c r="AU1368" s="21"/>
      <c r="AV1368" s="45"/>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c r="GI1368" s="21"/>
      <c r="GJ1368" s="21"/>
      <c r="GK1368" s="21"/>
      <c r="GL1368" s="21"/>
      <c r="GM1368" s="21"/>
      <c r="GN1368" s="21"/>
    </row>
    <row r="1369" spans="1:196" x14ac:dyDescent="0.2">
      <c r="A1369" s="109"/>
      <c r="B1369" s="4"/>
      <c r="C1369" s="7"/>
      <c r="D1369" s="6"/>
      <c r="E1369" s="7"/>
      <c r="F1369" s="24"/>
      <c r="G1369" s="8"/>
      <c r="H1369" s="7"/>
      <c r="I1369" s="7"/>
      <c r="J1369" s="7"/>
      <c r="K1369" s="7"/>
      <c r="L1369" s="25"/>
      <c r="M1369" s="10"/>
      <c r="N1369" s="7"/>
      <c r="O1369" s="7"/>
      <c r="P1369" s="26"/>
      <c r="Q1369" s="3"/>
      <c r="R1369" s="12"/>
      <c r="S1369" s="12"/>
      <c r="T1369" s="12"/>
      <c r="U1369" s="12"/>
      <c r="V1369" s="12"/>
      <c r="W1369" s="12"/>
      <c r="X1369" s="12"/>
      <c r="Y1369" s="12"/>
      <c r="Z1369" s="12"/>
      <c r="AA1369" s="12"/>
      <c r="AB1369" s="12"/>
      <c r="AC1369" s="12"/>
      <c r="AD1369" s="12"/>
      <c r="AE1369" s="12"/>
      <c r="AF1369" s="113">
        <f t="shared" si="422"/>
        <v>44602</v>
      </c>
      <c r="AG1369" s="18">
        <f t="shared" ca="1" si="423"/>
        <v>162580.32750000001</v>
      </c>
      <c r="AH1369" s="18">
        <f t="shared" si="423"/>
        <v>150000</v>
      </c>
      <c r="AI1369" s="6">
        <f t="shared" ca="1" si="423"/>
        <v>1.9000000000000006E-2</v>
      </c>
      <c r="AJ1369" s="19">
        <f t="shared" ca="1" si="423"/>
        <v>7.4690000000000005E-5</v>
      </c>
      <c r="AK1369" s="6">
        <f t="shared" si="423"/>
        <v>1.03</v>
      </c>
      <c r="AL1369" s="113">
        <f t="shared" si="420"/>
        <v>44602</v>
      </c>
      <c r="AM1369" s="19">
        <f t="shared" ca="1" si="424"/>
        <v>1.08386885</v>
      </c>
      <c r="AN1369" s="18">
        <f t="shared" ca="1" si="424"/>
        <v>12580.327499999999</v>
      </c>
      <c r="AO1369" s="12">
        <f t="shared" si="424"/>
        <v>1</v>
      </c>
      <c r="AP1369" s="20">
        <f t="shared" si="424"/>
        <v>1</v>
      </c>
      <c r="AQ1369" s="18">
        <f t="shared" si="424"/>
        <v>150000</v>
      </c>
      <c r="AR1369" s="13" t="str">
        <f t="shared" si="424"/>
        <v>A+J=</v>
      </c>
      <c r="AS1369" s="113">
        <f t="shared" si="424"/>
        <v>44266</v>
      </c>
      <c r="AT1369" s="21"/>
      <c r="AU1369" s="21"/>
      <c r="AV1369" s="45"/>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c r="GI1369" s="21"/>
      <c r="GJ1369" s="21"/>
      <c r="GK1369" s="21"/>
      <c r="GL1369" s="21"/>
      <c r="GM1369" s="21"/>
      <c r="GN1369" s="21"/>
    </row>
    <row r="1370" spans="1:196" x14ac:dyDescent="0.2">
      <c r="A1370" s="109"/>
      <c r="B1370" s="4"/>
      <c r="C1370" s="7"/>
      <c r="D1370" s="6"/>
      <c r="E1370" s="7"/>
      <c r="F1370" s="24"/>
      <c r="G1370" s="8"/>
      <c r="H1370" s="7"/>
      <c r="I1370" s="7"/>
      <c r="J1370" s="7"/>
      <c r="K1370" s="7"/>
      <c r="L1370" s="25"/>
      <c r="M1370" s="10"/>
      <c r="N1370" s="7"/>
      <c r="O1370" s="7"/>
      <c r="P1370" s="26"/>
      <c r="Q1370" s="3"/>
      <c r="R1370" s="12"/>
      <c r="S1370" s="12"/>
      <c r="T1370" s="12"/>
      <c r="U1370" s="12"/>
      <c r="V1370" s="12"/>
      <c r="W1370" s="12"/>
      <c r="X1370" s="12"/>
      <c r="Y1370" s="12"/>
      <c r="Z1370" s="12"/>
      <c r="AA1370" s="12"/>
      <c r="AB1370" s="12"/>
      <c r="AC1370" s="12"/>
      <c r="AD1370" s="12"/>
      <c r="AE1370" s="12"/>
      <c r="AF1370" s="113">
        <f t="shared" si="422"/>
        <v>44603</v>
      </c>
      <c r="AG1370" s="18">
        <f t="shared" ca="1" si="423"/>
        <v>162580.32750000001</v>
      </c>
      <c r="AH1370" s="18">
        <f t="shared" si="423"/>
        <v>150000</v>
      </c>
      <c r="AI1370" s="6">
        <f t="shared" ca="1" si="423"/>
        <v>1.9000000000000006E-2</v>
      </c>
      <c r="AJ1370" s="19">
        <f t="shared" ca="1" si="423"/>
        <v>7.4690000000000005E-5</v>
      </c>
      <c r="AK1370" s="6">
        <f t="shared" si="423"/>
        <v>1.03</v>
      </c>
      <c r="AL1370" s="113">
        <f t="shared" si="420"/>
        <v>44603</v>
      </c>
      <c r="AM1370" s="19">
        <f t="shared" ca="1" si="424"/>
        <v>1.08386885</v>
      </c>
      <c r="AN1370" s="18">
        <f t="shared" ca="1" si="424"/>
        <v>12580.327499999999</v>
      </c>
      <c r="AO1370" s="12">
        <f t="shared" si="424"/>
        <v>1</v>
      </c>
      <c r="AP1370" s="20">
        <f t="shared" si="424"/>
        <v>1</v>
      </c>
      <c r="AQ1370" s="18">
        <f t="shared" si="424"/>
        <v>150000</v>
      </c>
      <c r="AR1370" s="13" t="str">
        <f t="shared" si="424"/>
        <v>A+J=</v>
      </c>
      <c r="AS1370" s="113">
        <f t="shared" si="424"/>
        <v>44266</v>
      </c>
      <c r="AT1370" s="21"/>
      <c r="AU1370" s="21"/>
      <c r="AV1370" s="45"/>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c r="GI1370" s="21"/>
      <c r="GJ1370" s="21"/>
      <c r="GK1370" s="21"/>
      <c r="GL1370" s="21"/>
      <c r="GM1370" s="21"/>
      <c r="GN1370" s="21"/>
    </row>
    <row r="1371" spans="1:196" x14ac:dyDescent="0.2">
      <c r="A1371" s="109"/>
      <c r="B1371" s="4"/>
      <c r="C1371" s="7"/>
      <c r="D1371" s="6"/>
      <c r="E1371" s="7"/>
      <c r="F1371" s="24"/>
      <c r="G1371" s="8"/>
      <c r="H1371" s="7"/>
      <c r="I1371" s="7"/>
      <c r="J1371" s="7"/>
      <c r="K1371" s="7"/>
      <c r="L1371" s="25"/>
      <c r="M1371" s="10"/>
      <c r="N1371" s="7"/>
      <c r="O1371" s="7"/>
      <c r="P1371" s="26"/>
      <c r="Q1371" s="3"/>
      <c r="R1371" s="12"/>
      <c r="S1371" s="12"/>
      <c r="T1371" s="12"/>
      <c r="U1371" s="12"/>
      <c r="V1371" s="12"/>
      <c r="W1371" s="12"/>
      <c r="X1371" s="12"/>
      <c r="Y1371" s="12"/>
      <c r="Z1371" s="12"/>
      <c r="AA1371" s="12"/>
      <c r="AB1371" s="12"/>
      <c r="AC1371" s="12"/>
      <c r="AD1371" s="12"/>
      <c r="AE1371" s="12"/>
      <c r="AF1371" s="113">
        <f t="shared" si="422"/>
        <v>44604</v>
      </c>
      <c r="AG1371" s="18">
        <f t="shared" ca="1" si="423"/>
        <v>162580.32750000001</v>
      </c>
      <c r="AH1371" s="18">
        <f t="shared" si="423"/>
        <v>150000</v>
      </c>
      <c r="AI1371" s="6">
        <f t="shared" ca="1" si="423"/>
        <v>1.9000000000000006E-2</v>
      </c>
      <c r="AJ1371" s="19">
        <f t="shared" ca="1" si="423"/>
        <v>7.4690000000000005E-5</v>
      </c>
      <c r="AK1371" s="6">
        <f t="shared" si="423"/>
        <v>1.03</v>
      </c>
      <c r="AL1371" s="113">
        <f t="shared" si="420"/>
        <v>44604</v>
      </c>
      <c r="AM1371" s="19">
        <f t="shared" ca="1" si="424"/>
        <v>1.08386885</v>
      </c>
      <c r="AN1371" s="18">
        <f t="shared" ca="1" si="424"/>
        <v>12580.327499999999</v>
      </c>
      <c r="AO1371" s="12">
        <f t="shared" si="424"/>
        <v>1</v>
      </c>
      <c r="AP1371" s="20">
        <f t="shared" si="424"/>
        <v>1</v>
      </c>
      <c r="AQ1371" s="18">
        <f t="shared" si="424"/>
        <v>150000</v>
      </c>
      <c r="AR1371" s="13" t="str">
        <f t="shared" si="424"/>
        <v>A+J=</v>
      </c>
      <c r="AS1371" s="113">
        <f t="shared" si="424"/>
        <v>44266</v>
      </c>
      <c r="AT1371" s="21"/>
      <c r="AU1371" s="21"/>
      <c r="AV1371" s="45"/>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c r="GI1371" s="21"/>
      <c r="GJ1371" s="21"/>
      <c r="GK1371" s="21"/>
      <c r="GL1371" s="21"/>
      <c r="GM1371" s="21"/>
      <c r="GN1371" s="21"/>
    </row>
    <row r="1372" spans="1:196" x14ac:dyDescent="0.2">
      <c r="A1372" s="109"/>
      <c r="B1372" s="4"/>
      <c r="C1372" s="7"/>
      <c r="D1372" s="6"/>
      <c r="E1372" s="7"/>
      <c r="F1372" s="24"/>
      <c r="G1372" s="8"/>
      <c r="H1372" s="7"/>
      <c r="I1372" s="7"/>
      <c r="J1372" s="7"/>
      <c r="K1372" s="7"/>
      <c r="L1372" s="25"/>
      <c r="M1372" s="10"/>
      <c r="N1372" s="7"/>
      <c r="O1372" s="7"/>
      <c r="P1372" s="26"/>
      <c r="Q1372" s="3"/>
      <c r="R1372" s="12"/>
      <c r="S1372" s="12"/>
      <c r="T1372" s="12"/>
      <c r="U1372" s="12"/>
      <c r="V1372" s="12"/>
      <c r="W1372" s="12"/>
      <c r="X1372" s="12"/>
      <c r="Y1372" s="12"/>
      <c r="Z1372" s="12"/>
      <c r="AA1372" s="12"/>
      <c r="AB1372" s="12"/>
      <c r="AC1372" s="12"/>
      <c r="AD1372" s="12"/>
      <c r="AE1372" s="12"/>
      <c r="AF1372" s="65"/>
      <c r="AG1372" s="4"/>
      <c r="AH1372" s="4"/>
      <c r="AI1372" s="24"/>
      <c r="AJ1372" s="7"/>
      <c r="AK1372" s="6"/>
      <c r="AL1372" s="113"/>
      <c r="AM1372" s="19"/>
      <c r="AN1372" s="4"/>
      <c r="AO1372" s="9"/>
      <c r="AP1372" s="43"/>
      <c r="AQ1372" s="4"/>
      <c r="AR1372" s="44"/>
      <c r="AS1372" s="113"/>
      <c r="AT1372" s="21"/>
      <c r="AU1372" s="21"/>
      <c r="AV1372" s="45"/>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c r="GI1372" s="21"/>
      <c r="GJ1372" s="21"/>
      <c r="GK1372" s="21"/>
      <c r="GL1372" s="21"/>
      <c r="GM1372" s="21"/>
      <c r="GN1372" s="21"/>
    </row>
    <row r="1373" spans="1:196" x14ac:dyDescent="0.2">
      <c r="A1373" s="109"/>
      <c r="B1373" s="4"/>
      <c r="C1373" s="7"/>
      <c r="D1373" s="6"/>
      <c r="E1373" s="7"/>
      <c r="F1373" s="24"/>
      <c r="G1373" s="8"/>
      <c r="H1373" s="7"/>
      <c r="I1373" s="7"/>
      <c r="J1373" s="7"/>
      <c r="K1373" s="7"/>
      <c r="L1373" s="25"/>
      <c r="M1373" s="10"/>
      <c r="N1373" s="7"/>
      <c r="O1373" s="7"/>
      <c r="P1373" s="26"/>
      <c r="Q1373" s="3"/>
      <c r="R1373" s="12"/>
      <c r="S1373" s="12"/>
      <c r="T1373" s="12"/>
      <c r="U1373" s="12"/>
      <c r="V1373" s="12"/>
      <c r="W1373" s="12"/>
      <c r="X1373" s="12"/>
      <c r="Y1373" s="12"/>
      <c r="Z1373" s="12"/>
      <c r="AA1373" s="12"/>
      <c r="AB1373" s="12"/>
      <c r="AC1373" s="12"/>
      <c r="AD1373" s="12"/>
      <c r="AE1373" s="12"/>
      <c r="AF1373" s="113" t="str">
        <f t="shared" ref="AF1373:AS1373" si="425">$B$6</f>
        <v>LF001900255</v>
      </c>
      <c r="AG1373" s="12" t="str">
        <f t="shared" si="425"/>
        <v>LF001900255</v>
      </c>
      <c r="AH1373" s="12" t="str">
        <f t="shared" si="425"/>
        <v>LF001900255</v>
      </c>
      <c r="AI1373" s="12" t="str">
        <f t="shared" si="425"/>
        <v>LF001900255</v>
      </c>
      <c r="AJ1373" s="12" t="str">
        <f t="shared" si="425"/>
        <v>LF001900255</v>
      </c>
      <c r="AK1373" s="6" t="str">
        <f t="shared" si="425"/>
        <v>LF001900255</v>
      </c>
      <c r="AL1373" s="113" t="str">
        <f t="shared" si="425"/>
        <v>LF001900255</v>
      </c>
      <c r="AM1373" s="12" t="str">
        <f t="shared" si="425"/>
        <v>LF001900255</v>
      </c>
      <c r="AN1373" s="12" t="str">
        <f t="shared" si="425"/>
        <v>LF001900255</v>
      </c>
      <c r="AO1373" s="12" t="str">
        <f t="shared" si="425"/>
        <v>LF001900255</v>
      </c>
      <c r="AP1373" s="20" t="str">
        <f t="shared" si="425"/>
        <v>LF001900255</v>
      </c>
      <c r="AQ1373" s="12" t="str">
        <f t="shared" si="425"/>
        <v>LF001900255</v>
      </c>
      <c r="AR1373" s="13" t="str">
        <f t="shared" si="425"/>
        <v>LF001900255</v>
      </c>
      <c r="AS1373" s="113" t="str">
        <f t="shared" si="425"/>
        <v>LF001900255</v>
      </c>
      <c r="AT1373" s="21"/>
      <c r="AU1373" s="21"/>
      <c r="AV1373" s="45"/>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c r="GI1373" s="21"/>
      <c r="GJ1373" s="21"/>
      <c r="GK1373" s="21"/>
      <c r="GL1373" s="21"/>
      <c r="GM1373" s="21"/>
      <c r="GN1373" s="21"/>
    </row>
    <row r="1374" spans="1:196" x14ac:dyDescent="0.2">
      <c r="A1374" s="109"/>
      <c r="B1374" s="4"/>
      <c r="C1374" s="7"/>
      <c r="D1374" s="6"/>
      <c r="E1374" s="7"/>
      <c r="F1374" s="24"/>
      <c r="G1374" s="8"/>
      <c r="H1374" s="7"/>
      <c r="I1374" s="7"/>
      <c r="J1374" s="7"/>
      <c r="K1374" s="7"/>
      <c r="L1374" s="25"/>
      <c r="M1374" s="10"/>
      <c r="N1374" s="7"/>
      <c r="O1374" s="7"/>
      <c r="P1374" s="26"/>
      <c r="Q1374" s="3"/>
      <c r="R1374" s="12"/>
      <c r="S1374" s="12"/>
      <c r="T1374" s="12"/>
      <c r="U1374" s="12"/>
      <c r="V1374" s="12"/>
      <c r="W1374" s="12"/>
      <c r="X1374" s="12"/>
      <c r="Y1374" s="12"/>
      <c r="Z1374" s="12"/>
      <c r="AA1374" s="12"/>
      <c r="AB1374" s="12"/>
      <c r="AC1374" s="12"/>
      <c r="AD1374" s="12"/>
      <c r="AE1374" s="12"/>
      <c r="AF1374" s="65" t="s">
        <v>14</v>
      </c>
      <c r="AG1374" s="4" t="s">
        <v>7</v>
      </c>
      <c r="AH1374" s="4" t="s">
        <v>8</v>
      </c>
      <c r="AI1374" s="41" t="s">
        <v>9</v>
      </c>
      <c r="AJ1374" s="42" t="s">
        <v>9</v>
      </c>
      <c r="AK1374" s="41" t="s">
        <v>9</v>
      </c>
      <c r="AL1374" s="115" t="s">
        <v>14</v>
      </c>
      <c r="AM1374" s="42" t="s">
        <v>9</v>
      </c>
      <c r="AN1374" s="4" t="s">
        <v>10</v>
      </c>
      <c r="AO1374" s="9" t="s">
        <v>11</v>
      </c>
      <c r="AP1374" s="43" t="s">
        <v>12</v>
      </c>
      <c r="AQ1374" s="4" t="s">
        <v>12</v>
      </c>
      <c r="AR1374" s="44" t="s">
        <v>13</v>
      </c>
      <c r="AS1374" s="65" t="s">
        <v>13</v>
      </c>
      <c r="AT1374" s="21"/>
      <c r="AU1374" s="21"/>
      <c r="AV1374" s="45"/>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c r="GI1374" s="21"/>
      <c r="GJ1374" s="21"/>
      <c r="GK1374" s="21"/>
      <c r="GL1374" s="21"/>
      <c r="GM1374" s="21"/>
      <c r="GN1374" s="21"/>
    </row>
    <row r="1375" spans="1:196" x14ac:dyDescent="0.2">
      <c r="A1375" s="109"/>
      <c r="B1375" s="4"/>
      <c r="C1375" s="7"/>
      <c r="D1375" s="6"/>
      <c r="E1375" s="7"/>
      <c r="F1375" s="24"/>
      <c r="G1375" s="8"/>
      <c r="H1375" s="7"/>
      <c r="I1375" s="7"/>
      <c r="J1375" s="7"/>
      <c r="K1375" s="7"/>
      <c r="L1375" s="25"/>
      <c r="M1375" s="10"/>
      <c r="N1375" s="7"/>
      <c r="O1375" s="7"/>
      <c r="P1375" s="26"/>
      <c r="Q1375" s="3"/>
      <c r="R1375" s="12"/>
      <c r="S1375" s="12"/>
      <c r="T1375" s="12"/>
      <c r="U1375" s="12"/>
      <c r="V1375" s="12"/>
      <c r="W1375" s="12"/>
      <c r="X1375" s="12"/>
      <c r="Y1375" s="12"/>
      <c r="Z1375" s="12"/>
      <c r="AA1375" s="12"/>
      <c r="AB1375" s="12"/>
      <c r="AC1375" s="12"/>
      <c r="AD1375" s="12"/>
      <c r="AE1375" s="12"/>
      <c r="AF1375" s="65" t="s">
        <v>66</v>
      </c>
      <c r="AG1375" s="18" t="str">
        <f>$B$6</f>
        <v>LF001900255</v>
      </c>
      <c r="AH1375" s="4" t="s">
        <v>16</v>
      </c>
      <c r="AI1375" s="24" t="s">
        <v>17</v>
      </c>
      <c r="AJ1375" s="7"/>
      <c r="AK1375" s="24" t="s">
        <v>18</v>
      </c>
      <c r="AL1375" s="65"/>
      <c r="AM1375" s="7"/>
      <c r="AN1375" s="4"/>
      <c r="AO1375" s="9"/>
      <c r="AP1375" s="43"/>
      <c r="AQ1375" s="4"/>
      <c r="AR1375" s="44" t="s">
        <v>21</v>
      </c>
      <c r="AS1375" s="65" t="s">
        <v>21</v>
      </c>
      <c r="AT1375" s="21"/>
      <c r="AU1375" s="21"/>
      <c r="AV1375" s="45"/>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c r="GI1375" s="21"/>
      <c r="GJ1375" s="21"/>
      <c r="GK1375" s="21"/>
      <c r="GL1375" s="21"/>
      <c r="GM1375" s="21"/>
      <c r="GN1375" s="21"/>
    </row>
    <row r="1376" spans="1:196" x14ac:dyDescent="0.2">
      <c r="A1376" s="109"/>
      <c r="B1376" s="4"/>
      <c r="C1376" s="7"/>
      <c r="D1376" s="6"/>
      <c r="E1376" s="7"/>
      <c r="F1376" s="24"/>
      <c r="G1376" s="8"/>
      <c r="H1376" s="7"/>
      <c r="I1376" s="7"/>
      <c r="J1376" s="7"/>
      <c r="K1376" s="7"/>
      <c r="L1376" s="25"/>
      <c r="M1376" s="10"/>
      <c r="N1376" s="7"/>
      <c r="O1376" s="7"/>
      <c r="P1376" s="26"/>
      <c r="Q1376" s="3"/>
      <c r="R1376" s="12"/>
      <c r="S1376" s="12"/>
      <c r="T1376" s="12"/>
      <c r="U1376" s="12"/>
      <c r="V1376" s="12"/>
      <c r="W1376" s="12"/>
      <c r="X1376" s="12"/>
      <c r="Y1376" s="12"/>
      <c r="Z1376" s="12"/>
      <c r="AA1376" s="12"/>
      <c r="AB1376" s="12"/>
      <c r="AC1376" s="12"/>
      <c r="AD1376" s="12"/>
      <c r="AE1376" s="12"/>
      <c r="AF1376" s="65" t="s">
        <v>66</v>
      </c>
      <c r="AG1376" s="18"/>
      <c r="AH1376" s="4"/>
      <c r="AI1376" s="24"/>
      <c r="AJ1376" s="7"/>
      <c r="AK1376" s="24"/>
      <c r="AL1376" s="65"/>
      <c r="AM1376" s="7"/>
      <c r="AN1376" s="4"/>
      <c r="AO1376" s="9"/>
      <c r="AP1376" s="43"/>
      <c r="AQ1376" s="4"/>
      <c r="AR1376" s="44" t="s">
        <v>25</v>
      </c>
      <c r="AS1376" s="65" t="s">
        <v>14</v>
      </c>
      <c r="AT1376" s="21"/>
      <c r="AU1376" s="21"/>
      <c r="AV1376" s="45"/>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c r="GI1376" s="21"/>
      <c r="GJ1376" s="21"/>
      <c r="GK1376" s="21"/>
      <c r="GL1376" s="21"/>
      <c r="GM1376" s="21"/>
      <c r="GN1376" s="21"/>
    </row>
    <row r="1377" spans="1:199" x14ac:dyDescent="0.2">
      <c r="A1377" s="109"/>
      <c r="B1377" s="4"/>
      <c r="C1377" s="7"/>
      <c r="D1377" s="6"/>
      <c r="E1377" s="7"/>
      <c r="F1377" s="24"/>
      <c r="G1377" s="8"/>
      <c r="H1377" s="7"/>
      <c r="I1377" s="7"/>
      <c r="J1377" s="7"/>
      <c r="K1377" s="7"/>
      <c r="L1377" s="25"/>
      <c r="M1377" s="10"/>
      <c r="N1377" s="7"/>
      <c r="O1377" s="7"/>
      <c r="P1377" s="26"/>
      <c r="Q1377" s="3"/>
      <c r="R1377" s="12"/>
      <c r="S1377" s="12"/>
      <c r="T1377" s="12"/>
      <c r="U1377" s="12"/>
      <c r="V1377" s="12"/>
      <c r="W1377" s="12"/>
      <c r="X1377" s="12"/>
      <c r="Y1377" s="12"/>
      <c r="Z1377" s="12"/>
      <c r="AA1377" s="12"/>
      <c r="AB1377" s="12"/>
      <c r="AC1377" s="12"/>
      <c r="AD1377" s="12"/>
      <c r="AE1377" s="12"/>
      <c r="AF1377" s="65"/>
      <c r="AG1377" s="4" t="s">
        <v>27</v>
      </c>
      <c r="AH1377" s="4" t="s">
        <v>27</v>
      </c>
      <c r="AI1377" s="24" t="s">
        <v>28</v>
      </c>
      <c r="AJ1377" s="7" t="s">
        <v>29</v>
      </c>
      <c r="AK1377" s="6" t="s">
        <v>30</v>
      </c>
      <c r="AL1377" s="113"/>
      <c r="AM1377" s="19" t="s">
        <v>33</v>
      </c>
      <c r="AN1377" s="4" t="s">
        <v>27</v>
      </c>
      <c r="AO1377" s="9"/>
      <c r="AP1377" s="43" t="s">
        <v>34</v>
      </c>
      <c r="AQ1377" s="4" t="s">
        <v>27</v>
      </c>
      <c r="AR1377" s="44" t="s">
        <v>35</v>
      </c>
      <c r="AS1377" s="113"/>
      <c r="AT1377" s="21"/>
      <c r="AU1377" s="21"/>
      <c r="AV1377" s="45"/>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c r="GI1377" s="21"/>
      <c r="GJ1377" s="21"/>
      <c r="GK1377" s="21"/>
      <c r="GL1377" s="21"/>
      <c r="GM1377" s="21"/>
      <c r="GN1377" s="21"/>
    </row>
    <row r="1378" spans="1:199" x14ac:dyDescent="0.2">
      <c r="A1378" s="109"/>
      <c r="B1378" s="4"/>
      <c r="C1378" s="7"/>
      <c r="D1378" s="6"/>
      <c r="E1378" s="7"/>
      <c r="F1378" s="24"/>
      <c r="G1378" s="8"/>
      <c r="H1378" s="7"/>
      <c r="I1378" s="7"/>
      <c r="J1378" s="7"/>
      <c r="K1378" s="7"/>
      <c r="L1378" s="25"/>
      <c r="M1378" s="10"/>
      <c r="N1378" s="7"/>
      <c r="O1378" s="7"/>
      <c r="P1378" s="26"/>
      <c r="Q1378" s="3"/>
      <c r="R1378" s="12"/>
      <c r="S1378" s="12"/>
      <c r="T1378" s="12"/>
      <c r="U1378" s="12"/>
      <c r="V1378" s="12"/>
      <c r="W1378" s="12"/>
      <c r="X1378" s="12"/>
      <c r="Y1378" s="12"/>
      <c r="Z1378" s="12"/>
      <c r="AA1378" s="12"/>
      <c r="AB1378" s="12"/>
      <c r="AC1378" s="12"/>
      <c r="AD1378" s="12"/>
      <c r="AE1378" s="12"/>
      <c r="AF1378" s="113"/>
      <c r="AG1378" s="18"/>
      <c r="AH1378" s="18"/>
      <c r="AI1378" s="6"/>
      <c r="AJ1378" s="19"/>
      <c r="AK1378" s="6"/>
      <c r="AL1378" s="113"/>
      <c r="AM1378" s="19"/>
      <c r="AN1378" s="18"/>
      <c r="AO1378" s="12"/>
      <c r="AP1378" s="20"/>
      <c r="AQ1378" s="18"/>
      <c r="AR1378" s="13"/>
      <c r="AS1378" s="116"/>
      <c r="AT1378" s="21"/>
      <c r="AU1378" s="21"/>
      <c r="AV1378" s="45"/>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c r="GI1378" s="21"/>
      <c r="GJ1378" s="21"/>
      <c r="GK1378" s="21"/>
      <c r="GL1378" s="21"/>
      <c r="GM1378" s="21"/>
      <c r="GN1378" s="21"/>
    </row>
    <row r="1379" spans="1:199" x14ac:dyDescent="0.2">
      <c r="A1379" s="109"/>
      <c r="B1379" s="4"/>
      <c r="C1379" s="7"/>
      <c r="D1379" s="6"/>
      <c r="E1379" s="7"/>
      <c r="F1379" s="24"/>
      <c r="G1379" s="8"/>
      <c r="H1379" s="7"/>
      <c r="I1379" s="7"/>
      <c r="J1379" s="7"/>
      <c r="K1379" s="7"/>
      <c r="L1379" s="25"/>
      <c r="M1379" s="10"/>
      <c r="N1379" s="7"/>
      <c r="O1379" s="7"/>
      <c r="P1379" s="26"/>
      <c r="Q1379" s="3"/>
      <c r="R1379" s="12"/>
      <c r="S1379" s="39"/>
      <c r="T1379" s="39"/>
      <c r="U1379" s="39"/>
      <c r="V1379" s="39"/>
      <c r="W1379" s="39"/>
      <c r="X1379" s="39"/>
      <c r="Y1379" s="39"/>
      <c r="Z1379" s="39"/>
      <c r="AA1379" s="39"/>
      <c r="AB1379" s="39"/>
      <c r="AC1379" s="39"/>
      <c r="AD1379" s="39"/>
      <c r="AE1379" s="39"/>
      <c r="AF1379" s="113">
        <f>(AF1371+1)</f>
        <v>44605</v>
      </c>
      <c r="AG1379" s="18">
        <f t="shared" ref="AG1379:AK1394" ca="1" si="426">VLOOKUP($AF1379,$A$10:$Q$3625,(AG$1)+1)</f>
        <v>162580.32750000001</v>
      </c>
      <c r="AH1379" s="18">
        <f t="shared" si="426"/>
        <v>150000</v>
      </c>
      <c r="AI1379" s="6">
        <f t="shared" ca="1" si="426"/>
        <v>1.9000000000000006E-2</v>
      </c>
      <c r="AJ1379" s="19">
        <f t="shared" ca="1" si="426"/>
        <v>7.4690000000000005E-5</v>
      </c>
      <c r="AK1379" s="6">
        <f t="shared" si="426"/>
        <v>1.03</v>
      </c>
      <c r="AL1379" s="113">
        <f t="shared" ref="AL1379:AL1396" si="427">AF1379</f>
        <v>44605</v>
      </c>
      <c r="AM1379" s="19">
        <f t="shared" ref="AM1379:AS1394" ca="1" si="428">VLOOKUP($AF1379,$A$10:$Q$3625,(AM$1)+1)</f>
        <v>1.08386885</v>
      </c>
      <c r="AN1379" s="18">
        <f t="shared" ca="1" si="428"/>
        <v>12580.327499999999</v>
      </c>
      <c r="AO1379" s="12">
        <f t="shared" si="428"/>
        <v>1</v>
      </c>
      <c r="AP1379" s="20">
        <f t="shared" si="428"/>
        <v>1</v>
      </c>
      <c r="AQ1379" s="18">
        <f t="shared" si="428"/>
        <v>150000</v>
      </c>
      <c r="AR1379" s="13" t="str">
        <f t="shared" si="428"/>
        <v>A+J=</v>
      </c>
      <c r="AS1379" s="113">
        <f t="shared" si="428"/>
        <v>44266</v>
      </c>
      <c r="AT1379" s="40"/>
      <c r="AU1379" s="40"/>
      <c r="AV1379" s="46"/>
      <c r="AW1379" s="40"/>
      <c r="AX1379" s="40"/>
      <c r="AY1379" s="40"/>
      <c r="AZ1379" s="40"/>
      <c r="BA1379" s="40"/>
      <c r="BB1379" s="40"/>
      <c r="BC1379" s="40"/>
      <c r="BD1379" s="40"/>
      <c r="BE1379" s="40"/>
      <c r="BF1379" s="40"/>
      <c r="BG1379" s="40"/>
      <c r="BH1379" s="40"/>
      <c r="BI1379" s="40"/>
      <c r="BJ1379" s="40"/>
      <c r="BK1379" s="40"/>
      <c r="BL1379" s="40"/>
      <c r="BM1379" s="40"/>
      <c r="BN1379" s="40"/>
      <c r="BO1379" s="40"/>
      <c r="BP1379" s="40"/>
      <c r="BQ1379" s="40"/>
      <c r="BR1379" s="40"/>
      <c r="BS1379" s="40"/>
      <c r="BT1379" s="40"/>
      <c r="BU1379" s="40"/>
      <c r="BV1379" s="40"/>
      <c r="BW1379" s="40"/>
      <c r="BX1379" s="40"/>
      <c r="BY1379" s="40"/>
      <c r="BZ1379" s="40"/>
      <c r="CA1379" s="40"/>
      <c r="CB1379" s="40"/>
      <c r="CC1379" s="40"/>
      <c r="CD1379" s="40"/>
      <c r="CE1379" s="40"/>
      <c r="CF1379" s="40"/>
      <c r="CG1379" s="40"/>
      <c r="CH1379" s="40"/>
      <c r="CI1379" s="40"/>
      <c r="CJ1379" s="40"/>
      <c r="CK1379" s="40"/>
      <c r="CL1379" s="40"/>
      <c r="CM1379" s="40"/>
      <c r="CN1379" s="40"/>
      <c r="CO1379" s="40"/>
      <c r="CP1379" s="40"/>
      <c r="CQ1379" s="40"/>
      <c r="CR1379" s="40"/>
      <c r="CS1379" s="40"/>
      <c r="CT1379" s="40"/>
      <c r="CU1379" s="40"/>
      <c r="CV1379" s="40"/>
      <c r="CW1379" s="40"/>
      <c r="CX1379" s="40"/>
      <c r="CY1379" s="40"/>
      <c r="CZ1379" s="40"/>
      <c r="DA1379" s="40"/>
      <c r="DB1379" s="40"/>
      <c r="DC1379" s="40"/>
      <c r="DD1379" s="40"/>
      <c r="DE1379" s="40"/>
      <c r="DF1379" s="40"/>
      <c r="DG1379" s="40"/>
      <c r="DH1379" s="40"/>
      <c r="DI1379" s="40"/>
      <c r="DJ1379" s="40"/>
      <c r="DK1379" s="40"/>
      <c r="DL1379" s="40"/>
      <c r="DM1379" s="40"/>
      <c r="DN1379" s="40"/>
      <c r="DO1379" s="40"/>
      <c r="DP1379" s="40"/>
      <c r="DQ1379" s="40"/>
      <c r="DR1379" s="40"/>
      <c r="DS1379" s="40"/>
      <c r="DT1379" s="40"/>
      <c r="DU1379" s="40"/>
      <c r="DV1379" s="40"/>
      <c r="DW1379" s="40"/>
      <c r="DX1379" s="40"/>
      <c r="DY1379" s="40"/>
      <c r="DZ1379" s="40"/>
      <c r="EA1379" s="40"/>
      <c r="EB1379" s="40"/>
      <c r="EC1379" s="40"/>
      <c r="ED1379" s="40"/>
      <c r="EE1379" s="40"/>
      <c r="EF1379" s="40"/>
      <c r="EG1379" s="40"/>
      <c r="EH1379" s="40"/>
      <c r="EI1379" s="40"/>
      <c r="EJ1379" s="40"/>
      <c r="EK1379" s="40"/>
      <c r="EL1379" s="40"/>
      <c r="EM1379" s="40"/>
      <c r="EN1379" s="40"/>
      <c r="EO1379" s="40"/>
      <c r="EP1379" s="40"/>
      <c r="EQ1379" s="40"/>
      <c r="ER1379" s="40"/>
      <c r="ES1379" s="40"/>
      <c r="ET1379" s="40"/>
      <c r="EU1379" s="40"/>
      <c r="EV1379" s="40"/>
      <c r="EW1379" s="40"/>
      <c r="EX1379" s="40"/>
      <c r="EY1379" s="40"/>
      <c r="EZ1379" s="40"/>
      <c r="FA1379" s="40"/>
      <c r="FB1379" s="40"/>
      <c r="FC1379" s="40"/>
      <c r="FD1379" s="40"/>
      <c r="FE1379" s="40"/>
      <c r="FF1379" s="40"/>
      <c r="FG1379" s="40"/>
      <c r="FH1379" s="40"/>
      <c r="FI1379" s="40"/>
      <c r="FJ1379" s="40"/>
      <c r="FK1379" s="40"/>
      <c r="FL1379" s="40"/>
      <c r="FM1379" s="40"/>
      <c r="FN1379" s="40"/>
      <c r="FO1379" s="40"/>
      <c r="FP1379" s="40"/>
      <c r="FQ1379" s="40"/>
      <c r="FR1379" s="40"/>
      <c r="FS1379" s="40"/>
      <c r="FT1379" s="40"/>
      <c r="FU1379" s="40"/>
      <c r="FV1379" s="40"/>
      <c r="FW1379" s="40"/>
      <c r="FX1379" s="40"/>
      <c r="FY1379" s="40"/>
      <c r="FZ1379" s="40"/>
      <c r="GA1379" s="40"/>
      <c r="GB1379" s="40"/>
      <c r="GC1379" s="40"/>
      <c r="GD1379" s="40"/>
      <c r="GE1379" s="40"/>
      <c r="GF1379" s="40"/>
      <c r="GG1379" s="40"/>
      <c r="GH1379" s="40"/>
      <c r="GI1379" s="40"/>
      <c r="GJ1379" s="40"/>
      <c r="GK1379" s="40"/>
      <c r="GL1379" s="40"/>
      <c r="GM1379" s="40"/>
      <c r="GN1379" s="40"/>
      <c r="GO1379" s="40"/>
      <c r="GP1379" s="40"/>
      <c r="GQ1379" s="40"/>
    </row>
    <row r="1380" spans="1:199" x14ac:dyDescent="0.2">
      <c r="A1380" s="109"/>
      <c r="B1380" s="4"/>
      <c r="C1380" s="7"/>
      <c r="D1380" s="6"/>
      <c r="E1380" s="7"/>
      <c r="F1380" s="24"/>
      <c r="G1380" s="8"/>
      <c r="H1380" s="7"/>
      <c r="I1380" s="7"/>
      <c r="J1380" s="7"/>
      <c r="K1380" s="7"/>
      <c r="L1380" s="25"/>
      <c r="M1380" s="10"/>
      <c r="N1380" s="7"/>
      <c r="O1380" s="7"/>
      <c r="P1380" s="26"/>
      <c r="Q1380" s="3"/>
      <c r="R1380" s="12"/>
      <c r="S1380" s="12"/>
      <c r="T1380" s="12"/>
      <c r="U1380" s="12"/>
      <c r="V1380" s="12"/>
      <c r="W1380" s="12"/>
      <c r="X1380" s="12"/>
      <c r="Y1380" s="12"/>
      <c r="Z1380" s="12"/>
      <c r="AA1380" s="12"/>
      <c r="AB1380" s="12"/>
      <c r="AC1380" s="12"/>
      <c r="AD1380" s="12"/>
      <c r="AE1380" s="12"/>
      <c r="AF1380" s="113">
        <f t="shared" ref="AF1380:AF1396" si="429">(AF1379+1)</f>
        <v>44606</v>
      </c>
      <c r="AG1380" s="18">
        <f t="shared" ca="1" si="426"/>
        <v>162580.32750000001</v>
      </c>
      <c r="AH1380" s="18">
        <f t="shared" si="426"/>
        <v>150000</v>
      </c>
      <c r="AI1380" s="6">
        <f t="shared" ca="1" si="426"/>
        <v>1.9000000000000006E-2</v>
      </c>
      <c r="AJ1380" s="19">
        <f t="shared" ca="1" si="426"/>
        <v>7.4690000000000005E-5</v>
      </c>
      <c r="AK1380" s="6">
        <f t="shared" si="426"/>
        <v>1.03</v>
      </c>
      <c r="AL1380" s="113">
        <f t="shared" si="427"/>
        <v>44606</v>
      </c>
      <c r="AM1380" s="19">
        <f t="shared" ca="1" si="428"/>
        <v>1.08386885</v>
      </c>
      <c r="AN1380" s="18">
        <f t="shared" ca="1" si="428"/>
        <v>12580.327499999999</v>
      </c>
      <c r="AO1380" s="12">
        <f t="shared" si="428"/>
        <v>1</v>
      </c>
      <c r="AP1380" s="20">
        <f t="shared" si="428"/>
        <v>1</v>
      </c>
      <c r="AQ1380" s="18">
        <f t="shared" si="428"/>
        <v>150000</v>
      </c>
      <c r="AR1380" s="13" t="str">
        <f t="shared" si="428"/>
        <v>A+J=</v>
      </c>
      <c r="AS1380" s="113">
        <f t="shared" si="428"/>
        <v>44266</v>
      </c>
      <c r="AT1380" s="21"/>
      <c r="AU1380" s="21"/>
      <c r="AV1380" s="45"/>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c r="GI1380" s="21"/>
      <c r="GJ1380" s="21"/>
      <c r="GK1380" s="21"/>
      <c r="GL1380" s="21"/>
      <c r="GM1380" s="21"/>
      <c r="GN1380" s="21"/>
    </row>
    <row r="1381" spans="1:199" x14ac:dyDescent="0.2">
      <c r="A1381" s="109"/>
      <c r="B1381" s="4"/>
      <c r="C1381" s="7"/>
      <c r="D1381" s="6"/>
      <c r="E1381" s="7"/>
      <c r="F1381" s="24"/>
      <c r="G1381" s="8"/>
      <c r="H1381" s="7"/>
      <c r="I1381" s="7"/>
      <c r="J1381" s="7"/>
      <c r="K1381" s="7"/>
      <c r="L1381" s="25"/>
      <c r="M1381" s="10"/>
      <c r="N1381" s="7"/>
      <c r="O1381" s="7"/>
      <c r="P1381" s="26"/>
      <c r="Q1381" s="3"/>
      <c r="R1381" s="12"/>
      <c r="S1381" s="12"/>
      <c r="T1381" s="12"/>
      <c r="U1381" s="12"/>
      <c r="V1381" s="12"/>
      <c r="W1381" s="12"/>
      <c r="X1381" s="12"/>
      <c r="Y1381" s="12"/>
      <c r="Z1381" s="12"/>
      <c r="AA1381" s="12"/>
      <c r="AB1381" s="12"/>
      <c r="AC1381" s="12"/>
      <c r="AD1381" s="12"/>
      <c r="AE1381" s="12"/>
      <c r="AF1381" s="113">
        <f t="shared" si="429"/>
        <v>44607</v>
      </c>
      <c r="AG1381" s="18">
        <f t="shared" ca="1" si="426"/>
        <v>162580.32750000001</v>
      </c>
      <c r="AH1381" s="18">
        <f t="shared" si="426"/>
        <v>150000</v>
      </c>
      <c r="AI1381" s="6">
        <f t="shared" ca="1" si="426"/>
        <v>1.9000000000000006E-2</v>
      </c>
      <c r="AJ1381" s="19">
        <f t="shared" ca="1" si="426"/>
        <v>7.4690000000000005E-5</v>
      </c>
      <c r="AK1381" s="6">
        <f t="shared" si="426"/>
        <v>1.03</v>
      </c>
      <c r="AL1381" s="113">
        <f t="shared" si="427"/>
        <v>44607</v>
      </c>
      <c r="AM1381" s="19">
        <f t="shared" ca="1" si="428"/>
        <v>1.08386885</v>
      </c>
      <c r="AN1381" s="18">
        <f t="shared" ca="1" si="428"/>
        <v>12580.327499999999</v>
      </c>
      <c r="AO1381" s="12">
        <f t="shared" si="428"/>
        <v>1</v>
      </c>
      <c r="AP1381" s="20">
        <f t="shared" si="428"/>
        <v>1</v>
      </c>
      <c r="AQ1381" s="18">
        <f t="shared" si="428"/>
        <v>150000</v>
      </c>
      <c r="AR1381" s="13" t="str">
        <f t="shared" si="428"/>
        <v>A+J=</v>
      </c>
      <c r="AS1381" s="113">
        <f t="shared" si="428"/>
        <v>44266</v>
      </c>
      <c r="AT1381" s="21"/>
      <c r="AU1381" s="21"/>
      <c r="AV1381" s="45"/>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c r="GI1381" s="21"/>
      <c r="GJ1381" s="21"/>
      <c r="GK1381" s="21"/>
      <c r="GL1381" s="21"/>
      <c r="GM1381" s="21"/>
      <c r="GN1381" s="21"/>
    </row>
    <row r="1382" spans="1:199" x14ac:dyDescent="0.2">
      <c r="A1382" s="109"/>
      <c r="B1382" s="4"/>
      <c r="C1382" s="7"/>
      <c r="D1382" s="6"/>
      <c r="E1382" s="7"/>
      <c r="F1382" s="24"/>
      <c r="G1382" s="8"/>
      <c r="H1382" s="7"/>
      <c r="I1382" s="7"/>
      <c r="J1382" s="7"/>
      <c r="K1382" s="7"/>
      <c r="L1382" s="25"/>
      <c r="M1382" s="10"/>
      <c r="N1382" s="7"/>
      <c r="O1382" s="7"/>
      <c r="P1382" s="26"/>
      <c r="Q1382" s="3"/>
      <c r="R1382" s="12"/>
      <c r="S1382" s="39"/>
      <c r="T1382" s="39"/>
      <c r="U1382" s="39"/>
      <c r="V1382" s="39"/>
      <c r="W1382" s="39"/>
      <c r="X1382" s="39"/>
      <c r="Y1382" s="39"/>
      <c r="Z1382" s="39"/>
      <c r="AA1382" s="39"/>
      <c r="AB1382" s="39"/>
      <c r="AC1382" s="39"/>
      <c r="AD1382" s="39"/>
      <c r="AE1382" s="39"/>
      <c r="AF1382" s="113">
        <f t="shared" si="429"/>
        <v>44608</v>
      </c>
      <c r="AG1382" s="18">
        <f t="shared" ca="1" si="426"/>
        <v>162580.32750000001</v>
      </c>
      <c r="AH1382" s="18">
        <f t="shared" si="426"/>
        <v>150000</v>
      </c>
      <c r="AI1382" s="6">
        <f t="shared" ca="1" si="426"/>
        <v>1.9000000000000006E-2</v>
      </c>
      <c r="AJ1382" s="19">
        <f t="shared" ca="1" si="426"/>
        <v>7.4690000000000005E-5</v>
      </c>
      <c r="AK1382" s="6">
        <f t="shared" si="426"/>
        <v>1.03</v>
      </c>
      <c r="AL1382" s="113">
        <f t="shared" si="427"/>
        <v>44608</v>
      </c>
      <c r="AM1382" s="19">
        <f t="shared" ca="1" si="428"/>
        <v>1.08386885</v>
      </c>
      <c r="AN1382" s="18">
        <f t="shared" ca="1" si="428"/>
        <v>12580.327499999999</v>
      </c>
      <c r="AO1382" s="12">
        <f t="shared" si="428"/>
        <v>1</v>
      </c>
      <c r="AP1382" s="20">
        <f t="shared" si="428"/>
        <v>1</v>
      </c>
      <c r="AQ1382" s="18">
        <f t="shared" si="428"/>
        <v>150000</v>
      </c>
      <c r="AR1382" s="13" t="str">
        <f t="shared" si="428"/>
        <v>A+J=</v>
      </c>
      <c r="AS1382" s="113">
        <f t="shared" si="428"/>
        <v>44266</v>
      </c>
      <c r="AT1382" s="40"/>
      <c r="AU1382" s="40"/>
      <c r="AV1382" s="46"/>
      <c r="AW1382" s="40"/>
      <c r="AX1382" s="40"/>
      <c r="AY1382" s="40"/>
      <c r="AZ1382" s="40"/>
      <c r="BA1382" s="40"/>
      <c r="BB1382" s="40"/>
      <c r="BC1382" s="40"/>
      <c r="BD1382" s="40"/>
      <c r="BE1382" s="40"/>
      <c r="BF1382" s="40"/>
      <c r="BG1382" s="40"/>
      <c r="BH1382" s="40"/>
      <c r="BI1382" s="40"/>
      <c r="BJ1382" s="40"/>
      <c r="BK1382" s="40"/>
      <c r="BL1382" s="40"/>
      <c r="BM1382" s="40"/>
      <c r="BN1382" s="40"/>
      <c r="BO1382" s="40"/>
      <c r="BP1382" s="40"/>
      <c r="BQ1382" s="40"/>
      <c r="BR1382" s="40"/>
      <c r="BS1382" s="40"/>
      <c r="BT1382" s="40"/>
      <c r="BU1382" s="40"/>
      <c r="BV1382" s="40"/>
      <c r="BW1382" s="40"/>
      <c r="BX1382" s="40"/>
      <c r="BY1382" s="40"/>
      <c r="BZ1382" s="40"/>
      <c r="CA1382" s="40"/>
      <c r="CB1382" s="40"/>
      <c r="CC1382" s="40"/>
      <c r="CD1382" s="40"/>
      <c r="CE1382" s="40"/>
      <c r="CF1382" s="40"/>
      <c r="CG1382" s="40"/>
      <c r="CH1382" s="40"/>
      <c r="CI1382" s="40"/>
      <c r="CJ1382" s="40"/>
      <c r="CK1382" s="40"/>
      <c r="CL1382" s="40"/>
      <c r="CM1382" s="40"/>
      <c r="CN1382" s="40"/>
      <c r="CO1382" s="40"/>
      <c r="CP1382" s="40"/>
      <c r="CQ1382" s="40"/>
      <c r="CR1382" s="40"/>
      <c r="CS1382" s="40"/>
      <c r="CT1382" s="40"/>
      <c r="CU1382" s="40"/>
      <c r="CV1382" s="40"/>
      <c r="CW1382" s="40"/>
      <c r="CX1382" s="40"/>
      <c r="CY1382" s="40"/>
      <c r="CZ1382" s="40"/>
      <c r="DA1382" s="40"/>
      <c r="DB1382" s="40"/>
      <c r="DC1382" s="40"/>
      <c r="DD1382" s="40"/>
      <c r="DE1382" s="40"/>
      <c r="DF1382" s="40"/>
      <c r="DG1382" s="40"/>
      <c r="DH1382" s="40"/>
      <c r="DI1382" s="40"/>
      <c r="DJ1382" s="40"/>
      <c r="DK1382" s="40"/>
      <c r="DL1382" s="40"/>
      <c r="DM1382" s="40"/>
      <c r="DN1382" s="40"/>
      <c r="DO1382" s="40"/>
      <c r="DP1382" s="40"/>
      <c r="DQ1382" s="40"/>
      <c r="DR1382" s="40"/>
      <c r="DS1382" s="40"/>
      <c r="DT1382" s="40"/>
      <c r="DU1382" s="40"/>
      <c r="DV1382" s="40"/>
      <c r="DW1382" s="40"/>
      <c r="DX1382" s="40"/>
      <c r="DY1382" s="40"/>
      <c r="DZ1382" s="40"/>
      <c r="EA1382" s="40"/>
      <c r="EB1382" s="40"/>
      <c r="EC1382" s="40"/>
      <c r="ED1382" s="40"/>
      <c r="EE1382" s="40"/>
      <c r="EF1382" s="40"/>
      <c r="EG1382" s="40"/>
      <c r="EH1382" s="40"/>
      <c r="EI1382" s="40"/>
      <c r="EJ1382" s="40"/>
      <c r="EK1382" s="40"/>
      <c r="EL1382" s="40"/>
      <c r="EM1382" s="40"/>
      <c r="EN1382" s="40"/>
      <c r="EO1382" s="40"/>
      <c r="EP1382" s="40"/>
      <c r="EQ1382" s="40"/>
      <c r="ER1382" s="40"/>
      <c r="ES1382" s="40"/>
      <c r="ET1382" s="40"/>
      <c r="EU1382" s="40"/>
      <c r="EV1382" s="40"/>
      <c r="EW1382" s="40"/>
      <c r="EX1382" s="40"/>
      <c r="EY1382" s="40"/>
      <c r="EZ1382" s="40"/>
      <c r="FA1382" s="40"/>
      <c r="FB1382" s="40"/>
      <c r="FC1382" s="40"/>
      <c r="FD1382" s="40"/>
      <c r="FE1382" s="40"/>
      <c r="FF1382" s="40"/>
      <c r="FG1382" s="40"/>
      <c r="FH1382" s="40"/>
      <c r="FI1382" s="40"/>
      <c r="FJ1382" s="40"/>
      <c r="FK1382" s="40"/>
      <c r="FL1382" s="40"/>
      <c r="FM1382" s="40"/>
      <c r="FN1382" s="40"/>
      <c r="FO1382" s="40"/>
      <c r="FP1382" s="40"/>
      <c r="FQ1382" s="40"/>
      <c r="FR1382" s="40"/>
      <c r="FS1382" s="40"/>
      <c r="FT1382" s="40"/>
      <c r="FU1382" s="40"/>
      <c r="FV1382" s="40"/>
      <c r="FW1382" s="40"/>
      <c r="FX1382" s="40"/>
      <c r="FY1382" s="40"/>
      <c r="FZ1382" s="40"/>
      <c r="GA1382" s="40"/>
      <c r="GB1382" s="40"/>
      <c r="GC1382" s="40"/>
      <c r="GD1382" s="40"/>
      <c r="GE1382" s="40"/>
      <c r="GF1382" s="40"/>
      <c r="GG1382" s="40"/>
      <c r="GH1382" s="40"/>
      <c r="GI1382" s="40"/>
      <c r="GJ1382" s="40"/>
      <c r="GK1382" s="40"/>
      <c r="GL1382" s="40"/>
      <c r="GM1382" s="40"/>
      <c r="GN1382" s="40"/>
      <c r="GO1382" s="40"/>
      <c r="GP1382" s="40"/>
      <c r="GQ1382" s="40"/>
    </row>
    <row r="1383" spans="1:199" x14ac:dyDescent="0.2">
      <c r="A1383" s="109"/>
      <c r="B1383" s="4"/>
      <c r="C1383" s="7"/>
      <c r="D1383" s="6"/>
      <c r="E1383" s="7"/>
      <c r="F1383" s="24"/>
      <c r="G1383" s="8"/>
      <c r="H1383" s="7"/>
      <c r="I1383" s="7"/>
      <c r="J1383" s="7"/>
      <c r="K1383" s="7"/>
      <c r="L1383" s="25"/>
      <c r="M1383" s="10"/>
      <c r="N1383" s="7"/>
      <c r="O1383" s="7"/>
      <c r="P1383" s="26"/>
      <c r="Q1383" s="3"/>
      <c r="R1383" s="12"/>
      <c r="S1383" s="12"/>
      <c r="T1383" s="12"/>
      <c r="U1383" s="12"/>
      <c r="V1383" s="12"/>
      <c r="W1383" s="12"/>
      <c r="X1383" s="12"/>
      <c r="Y1383" s="12"/>
      <c r="Z1383" s="12"/>
      <c r="AA1383" s="12"/>
      <c r="AB1383" s="12"/>
      <c r="AC1383" s="12"/>
      <c r="AD1383" s="12"/>
      <c r="AE1383" s="12"/>
      <c r="AF1383" s="113">
        <f t="shared" si="429"/>
        <v>44609</v>
      </c>
      <c r="AG1383" s="18">
        <f t="shared" ca="1" si="426"/>
        <v>162580.32750000001</v>
      </c>
      <c r="AH1383" s="18">
        <f t="shared" si="426"/>
        <v>150000</v>
      </c>
      <c r="AI1383" s="6">
        <f t="shared" ca="1" si="426"/>
        <v>1.9000000000000006E-2</v>
      </c>
      <c r="AJ1383" s="19">
        <f t="shared" ca="1" si="426"/>
        <v>7.4690000000000005E-5</v>
      </c>
      <c r="AK1383" s="6">
        <f t="shared" si="426"/>
        <v>1.03</v>
      </c>
      <c r="AL1383" s="113">
        <f t="shared" si="427"/>
        <v>44609</v>
      </c>
      <c r="AM1383" s="19">
        <f t="shared" ca="1" si="428"/>
        <v>1.08386885</v>
      </c>
      <c r="AN1383" s="18">
        <f t="shared" ca="1" si="428"/>
        <v>12580.327499999999</v>
      </c>
      <c r="AO1383" s="12">
        <f t="shared" si="428"/>
        <v>1</v>
      </c>
      <c r="AP1383" s="20">
        <f t="shared" si="428"/>
        <v>1</v>
      </c>
      <c r="AQ1383" s="18">
        <f t="shared" si="428"/>
        <v>150000</v>
      </c>
      <c r="AR1383" s="13" t="str">
        <f t="shared" si="428"/>
        <v>A+J=</v>
      </c>
      <c r="AS1383" s="113">
        <f t="shared" si="428"/>
        <v>44266</v>
      </c>
      <c r="AT1383" s="21"/>
      <c r="AU1383" s="21"/>
      <c r="AV1383" s="45"/>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c r="GI1383" s="21"/>
      <c r="GJ1383" s="21"/>
      <c r="GK1383" s="21"/>
      <c r="GL1383" s="21"/>
      <c r="GM1383" s="21"/>
      <c r="GN1383" s="21"/>
    </row>
    <row r="1384" spans="1:199" x14ac:dyDescent="0.2">
      <c r="A1384" s="109"/>
      <c r="B1384" s="4"/>
      <c r="C1384" s="7"/>
      <c r="D1384" s="6"/>
      <c r="E1384" s="7"/>
      <c r="F1384" s="24"/>
      <c r="G1384" s="8"/>
      <c r="H1384" s="7"/>
      <c r="I1384" s="7"/>
      <c r="J1384" s="7"/>
      <c r="K1384" s="7"/>
      <c r="L1384" s="25"/>
      <c r="M1384" s="10"/>
      <c r="N1384" s="7"/>
      <c r="O1384" s="7"/>
      <c r="P1384" s="26"/>
      <c r="Q1384" s="3"/>
      <c r="R1384" s="12"/>
      <c r="S1384" s="12"/>
      <c r="T1384" s="12"/>
      <c r="U1384" s="12"/>
      <c r="V1384" s="12"/>
      <c r="W1384" s="12"/>
      <c r="X1384" s="12"/>
      <c r="Y1384" s="12"/>
      <c r="Z1384" s="12"/>
      <c r="AA1384" s="12"/>
      <c r="AB1384" s="12"/>
      <c r="AC1384" s="12"/>
      <c r="AD1384" s="12"/>
      <c r="AE1384" s="12"/>
      <c r="AF1384" s="113">
        <f t="shared" si="429"/>
        <v>44610</v>
      </c>
      <c r="AG1384" s="18">
        <f t="shared" ca="1" si="426"/>
        <v>162580.32750000001</v>
      </c>
      <c r="AH1384" s="18">
        <f t="shared" si="426"/>
        <v>150000</v>
      </c>
      <c r="AI1384" s="6">
        <f t="shared" ca="1" si="426"/>
        <v>1.9000000000000006E-2</v>
      </c>
      <c r="AJ1384" s="19">
        <f t="shared" ca="1" si="426"/>
        <v>7.4690000000000005E-5</v>
      </c>
      <c r="AK1384" s="6">
        <f t="shared" si="426"/>
        <v>1.03</v>
      </c>
      <c r="AL1384" s="113">
        <f t="shared" si="427"/>
        <v>44610</v>
      </c>
      <c r="AM1384" s="19">
        <f t="shared" ca="1" si="428"/>
        <v>1.08386885</v>
      </c>
      <c r="AN1384" s="18">
        <f t="shared" ca="1" si="428"/>
        <v>12580.327499999999</v>
      </c>
      <c r="AO1384" s="12">
        <f t="shared" si="428"/>
        <v>1</v>
      </c>
      <c r="AP1384" s="20">
        <f t="shared" si="428"/>
        <v>1</v>
      </c>
      <c r="AQ1384" s="18">
        <f t="shared" si="428"/>
        <v>150000</v>
      </c>
      <c r="AR1384" s="13" t="str">
        <f t="shared" si="428"/>
        <v>A+J=</v>
      </c>
      <c r="AS1384" s="113">
        <f t="shared" si="428"/>
        <v>44266</v>
      </c>
      <c r="AT1384" s="21"/>
      <c r="AU1384" s="21"/>
      <c r="AV1384" s="45"/>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c r="GI1384" s="21"/>
      <c r="GJ1384" s="21"/>
      <c r="GK1384" s="21"/>
      <c r="GL1384" s="21"/>
      <c r="GM1384" s="21"/>
      <c r="GN1384" s="21"/>
    </row>
    <row r="1385" spans="1:199" x14ac:dyDescent="0.2">
      <c r="A1385" s="109"/>
      <c r="B1385" s="4"/>
      <c r="C1385" s="7"/>
      <c r="D1385" s="6"/>
      <c r="E1385" s="7"/>
      <c r="F1385" s="24"/>
      <c r="G1385" s="8"/>
      <c r="H1385" s="7"/>
      <c r="I1385" s="7"/>
      <c r="J1385" s="7"/>
      <c r="K1385" s="7"/>
      <c r="L1385" s="25"/>
      <c r="M1385" s="10"/>
      <c r="N1385" s="7"/>
      <c r="O1385" s="7"/>
      <c r="P1385" s="26"/>
      <c r="Q1385" s="3"/>
      <c r="R1385" s="12"/>
      <c r="S1385" s="12"/>
      <c r="T1385" s="12"/>
      <c r="U1385" s="12"/>
      <c r="V1385" s="12"/>
      <c r="W1385" s="12"/>
      <c r="X1385" s="12"/>
      <c r="Y1385" s="12"/>
      <c r="Z1385" s="12"/>
      <c r="AA1385" s="12"/>
      <c r="AB1385" s="12"/>
      <c r="AC1385" s="12"/>
      <c r="AD1385" s="12"/>
      <c r="AE1385" s="12"/>
      <c r="AF1385" s="113">
        <f t="shared" si="429"/>
        <v>44611</v>
      </c>
      <c r="AG1385" s="18">
        <f t="shared" ca="1" si="426"/>
        <v>162580.32750000001</v>
      </c>
      <c r="AH1385" s="18">
        <f t="shared" si="426"/>
        <v>150000</v>
      </c>
      <c r="AI1385" s="6">
        <f t="shared" ca="1" si="426"/>
        <v>1.9000000000000006E-2</v>
      </c>
      <c r="AJ1385" s="19">
        <f t="shared" ca="1" si="426"/>
        <v>7.4690000000000005E-5</v>
      </c>
      <c r="AK1385" s="6">
        <f t="shared" si="426"/>
        <v>1.03</v>
      </c>
      <c r="AL1385" s="113">
        <f t="shared" si="427"/>
        <v>44611</v>
      </c>
      <c r="AM1385" s="19">
        <f t="shared" ca="1" si="428"/>
        <v>1.08386885</v>
      </c>
      <c r="AN1385" s="18">
        <f t="shared" ca="1" si="428"/>
        <v>12580.327499999999</v>
      </c>
      <c r="AO1385" s="12">
        <f t="shared" si="428"/>
        <v>1</v>
      </c>
      <c r="AP1385" s="20">
        <f t="shared" si="428"/>
        <v>1</v>
      </c>
      <c r="AQ1385" s="18">
        <f t="shared" si="428"/>
        <v>150000</v>
      </c>
      <c r="AR1385" s="13" t="str">
        <f t="shared" si="428"/>
        <v>A+J=</v>
      </c>
      <c r="AS1385" s="113">
        <f t="shared" si="428"/>
        <v>44266</v>
      </c>
      <c r="AT1385" s="21"/>
      <c r="AU1385" s="21"/>
      <c r="AV1385" s="45"/>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c r="GI1385" s="21"/>
      <c r="GJ1385" s="21"/>
      <c r="GK1385" s="21"/>
      <c r="GL1385" s="21"/>
      <c r="GM1385" s="21"/>
      <c r="GN1385" s="21"/>
    </row>
    <row r="1386" spans="1:199" x14ac:dyDescent="0.2">
      <c r="A1386" s="109"/>
      <c r="B1386" s="4"/>
      <c r="C1386" s="7"/>
      <c r="D1386" s="6"/>
      <c r="E1386" s="7"/>
      <c r="F1386" s="24"/>
      <c r="G1386" s="8"/>
      <c r="H1386" s="7"/>
      <c r="I1386" s="7"/>
      <c r="J1386" s="7"/>
      <c r="K1386" s="7"/>
      <c r="L1386" s="25"/>
      <c r="M1386" s="10"/>
      <c r="N1386" s="7"/>
      <c r="O1386" s="7"/>
      <c r="P1386" s="26"/>
      <c r="Q1386" s="3"/>
      <c r="R1386" s="12"/>
      <c r="S1386" s="12"/>
      <c r="T1386" s="12"/>
      <c r="U1386" s="12"/>
      <c r="V1386" s="12"/>
      <c r="W1386" s="12"/>
      <c r="X1386" s="12"/>
      <c r="Y1386" s="12"/>
      <c r="Z1386" s="12"/>
      <c r="AA1386" s="12"/>
      <c r="AB1386" s="12"/>
      <c r="AC1386" s="12"/>
      <c r="AD1386" s="12"/>
      <c r="AE1386" s="12"/>
      <c r="AF1386" s="113">
        <f t="shared" si="429"/>
        <v>44612</v>
      </c>
      <c r="AG1386" s="18">
        <f t="shared" ca="1" si="426"/>
        <v>162580.32750000001</v>
      </c>
      <c r="AH1386" s="18">
        <f t="shared" si="426"/>
        <v>150000</v>
      </c>
      <c r="AI1386" s="6">
        <f t="shared" ca="1" si="426"/>
        <v>1.9000000000000006E-2</v>
      </c>
      <c r="AJ1386" s="19">
        <f t="shared" ca="1" si="426"/>
        <v>7.4690000000000005E-5</v>
      </c>
      <c r="AK1386" s="6">
        <f t="shared" si="426"/>
        <v>1.03</v>
      </c>
      <c r="AL1386" s="113">
        <f t="shared" si="427"/>
        <v>44612</v>
      </c>
      <c r="AM1386" s="19">
        <f t="shared" ca="1" si="428"/>
        <v>1.08386885</v>
      </c>
      <c r="AN1386" s="18">
        <f t="shared" ca="1" si="428"/>
        <v>12580.327499999999</v>
      </c>
      <c r="AO1386" s="12">
        <f t="shared" si="428"/>
        <v>1</v>
      </c>
      <c r="AP1386" s="20">
        <f t="shared" si="428"/>
        <v>1</v>
      </c>
      <c r="AQ1386" s="18">
        <f t="shared" si="428"/>
        <v>150000</v>
      </c>
      <c r="AR1386" s="13" t="str">
        <f t="shared" si="428"/>
        <v>A+J=</v>
      </c>
      <c r="AS1386" s="113">
        <f t="shared" si="428"/>
        <v>44266</v>
      </c>
      <c r="AT1386" s="21"/>
      <c r="AU1386" s="21"/>
      <c r="AV1386" s="45"/>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c r="GI1386" s="21"/>
      <c r="GJ1386" s="21"/>
      <c r="GK1386" s="21"/>
      <c r="GL1386" s="21"/>
      <c r="GM1386" s="21"/>
      <c r="GN1386" s="21"/>
    </row>
    <row r="1387" spans="1:199" x14ac:dyDescent="0.2">
      <c r="A1387" s="109"/>
      <c r="B1387" s="4"/>
      <c r="C1387" s="7"/>
      <c r="D1387" s="6"/>
      <c r="E1387" s="7"/>
      <c r="F1387" s="24"/>
      <c r="G1387" s="8"/>
      <c r="H1387" s="7"/>
      <c r="I1387" s="7"/>
      <c r="J1387" s="7"/>
      <c r="K1387" s="7"/>
      <c r="L1387" s="25"/>
      <c r="M1387" s="10"/>
      <c r="N1387" s="7"/>
      <c r="O1387" s="7"/>
      <c r="P1387" s="26"/>
      <c r="Q1387" s="3"/>
      <c r="R1387" s="12"/>
      <c r="S1387" s="12"/>
      <c r="T1387" s="12"/>
      <c r="U1387" s="12"/>
      <c r="V1387" s="12"/>
      <c r="W1387" s="12"/>
      <c r="X1387" s="12"/>
      <c r="Y1387" s="12"/>
      <c r="Z1387" s="12"/>
      <c r="AA1387" s="12"/>
      <c r="AB1387" s="12"/>
      <c r="AC1387" s="12"/>
      <c r="AD1387" s="12"/>
      <c r="AE1387" s="12"/>
      <c r="AF1387" s="113">
        <f t="shared" si="429"/>
        <v>44613</v>
      </c>
      <c r="AG1387" s="18">
        <f t="shared" ca="1" si="426"/>
        <v>162580.32750000001</v>
      </c>
      <c r="AH1387" s="18">
        <f t="shared" si="426"/>
        <v>150000</v>
      </c>
      <c r="AI1387" s="6">
        <f t="shared" ca="1" si="426"/>
        <v>1.9000000000000006E-2</v>
      </c>
      <c r="AJ1387" s="19">
        <f t="shared" ca="1" si="426"/>
        <v>7.4690000000000005E-5</v>
      </c>
      <c r="AK1387" s="6">
        <f t="shared" si="426"/>
        <v>1.03</v>
      </c>
      <c r="AL1387" s="113">
        <f t="shared" si="427"/>
        <v>44613</v>
      </c>
      <c r="AM1387" s="19">
        <f t="shared" ca="1" si="428"/>
        <v>1.08386885</v>
      </c>
      <c r="AN1387" s="18">
        <f t="shared" ca="1" si="428"/>
        <v>12580.327499999999</v>
      </c>
      <c r="AO1387" s="12">
        <f t="shared" si="428"/>
        <v>1</v>
      </c>
      <c r="AP1387" s="20">
        <f t="shared" si="428"/>
        <v>1</v>
      </c>
      <c r="AQ1387" s="18">
        <f t="shared" si="428"/>
        <v>150000</v>
      </c>
      <c r="AR1387" s="13" t="str">
        <f t="shared" si="428"/>
        <v>A+J=</v>
      </c>
      <c r="AS1387" s="113">
        <f t="shared" si="428"/>
        <v>44266</v>
      </c>
      <c r="AT1387" s="21"/>
      <c r="AU1387" s="21"/>
      <c r="AV1387" s="45"/>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c r="GI1387" s="21"/>
      <c r="GJ1387" s="21"/>
      <c r="GK1387" s="21"/>
      <c r="GL1387" s="21"/>
      <c r="GM1387" s="21"/>
      <c r="GN1387" s="21"/>
    </row>
    <row r="1388" spans="1:199" x14ac:dyDescent="0.2">
      <c r="A1388" s="109"/>
      <c r="B1388" s="4"/>
      <c r="C1388" s="7"/>
      <c r="D1388" s="6"/>
      <c r="E1388" s="7"/>
      <c r="F1388" s="24"/>
      <c r="G1388" s="8"/>
      <c r="H1388" s="7"/>
      <c r="I1388" s="7"/>
      <c r="J1388" s="7"/>
      <c r="K1388" s="7"/>
      <c r="L1388" s="25"/>
      <c r="M1388" s="10"/>
      <c r="N1388" s="7"/>
      <c r="O1388" s="7"/>
      <c r="P1388" s="26"/>
      <c r="Q1388" s="3"/>
      <c r="R1388" s="12"/>
      <c r="S1388" s="12"/>
      <c r="T1388" s="12"/>
      <c r="U1388" s="12"/>
      <c r="V1388" s="12"/>
      <c r="W1388" s="12"/>
      <c r="X1388" s="12"/>
      <c r="Y1388" s="12"/>
      <c r="Z1388" s="12"/>
      <c r="AA1388" s="12"/>
      <c r="AB1388" s="12"/>
      <c r="AC1388" s="12"/>
      <c r="AD1388" s="12"/>
      <c r="AE1388" s="12"/>
      <c r="AF1388" s="113">
        <f t="shared" si="429"/>
        <v>44614</v>
      </c>
      <c r="AG1388" s="18">
        <f t="shared" ca="1" si="426"/>
        <v>162580.32750000001</v>
      </c>
      <c r="AH1388" s="18">
        <f t="shared" si="426"/>
        <v>150000</v>
      </c>
      <c r="AI1388" s="6">
        <f t="shared" ca="1" si="426"/>
        <v>1.9000000000000006E-2</v>
      </c>
      <c r="AJ1388" s="19">
        <f t="shared" ca="1" si="426"/>
        <v>7.4690000000000005E-5</v>
      </c>
      <c r="AK1388" s="6">
        <f t="shared" si="426"/>
        <v>1.03</v>
      </c>
      <c r="AL1388" s="113">
        <f t="shared" si="427"/>
        <v>44614</v>
      </c>
      <c r="AM1388" s="19">
        <f t="shared" ca="1" si="428"/>
        <v>1.08386885</v>
      </c>
      <c r="AN1388" s="18">
        <f t="shared" ca="1" si="428"/>
        <v>12580.327499999999</v>
      </c>
      <c r="AO1388" s="12">
        <f t="shared" si="428"/>
        <v>1</v>
      </c>
      <c r="AP1388" s="20">
        <f t="shared" si="428"/>
        <v>1</v>
      </c>
      <c r="AQ1388" s="18">
        <f t="shared" si="428"/>
        <v>150000</v>
      </c>
      <c r="AR1388" s="13" t="str">
        <f t="shared" si="428"/>
        <v>A+J=</v>
      </c>
      <c r="AS1388" s="113">
        <f t="shared" si="428"/>
        <v>44266</v>
      </c>
      <c r="AT1388" s="21"/>
      <c r="AU1388" s="21"/>
      <c r="AV1388" s="45"/>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c r="GI1388" s="21"/>
      <c r="GJ1388" s="21"/>
      <c r="GK1388" s="21"/>
      <c r="GL1388" s="21"/>
      <c r="GM1388" s="21"/>
      <c r="GN1388" s="21"/>
    </row>
    <row r="1389" spans="1:199" x14ac:dyDescent="0.2">
      <c r="A1389" s="109"/>
      <c r="B1389" s="4"/>
      <c r="C1389" s="7"/>
      <c r="D1389" s="6"/>
      <c r="E1389" s="7"/>
      <c r="F1389" s="24"/>
      <c r="G1389" s="8"/>
      <c r="H1389" s="7"/>
      <c r="I1389" s="7"/>
      <c r="J1389" s="7"/>
      <c r="K1389" s="7"/>
      <c r="L1389" s="25"/>
      <c r="M1389" s="10"/>
      <c r="N1389" s="7"/>
      <c r="O1389" s="7"/>
      <c r="P1389" s="26"/>
      <c r="Q1389" s="3"/>
      <c r="R1389" s="12"/>
      <c r="S1389" s="12"/>
      <c r="T1389" s="12"/>
      <c r="U1389" s="12"/>
      <c r="V1389" s="12"/>
      <c r="W1389" s="12"/>
      <c r="X1389" s="12"/>
      <c r="Y1389" s="12"/>
      <c r="Z1389" s="12"/>
      <c r="AA1389" s="12"/>
      <c r="AB1389" s="12"/>
      <c r="AC1389" s="12"/>
      <c r="AD1389" s="12"/>
      <c r="AE1389" s="12"/>
      <c r="AF1389" s="113">
        <f t="shared" si="429"/>
        <v>44615</v>
      </c>
      <c r="AG1389" s="18">
        <f t="shared" ca="1" si="426"/>
        <v>162580.32750000001</v>
      </c>
      <c r="AH1389" s="18">
        <f t="shared" si="426"/>
        <v>150000</v>
      </c>
      <c r="AI1389" s="6">
        <f t="shared" ca="1" si="426"/>
        <v>1.9000000000000006E-2</v>
      </c>
      <c r="AJ1389" s="19">
        <f t="shared" ca="1" si="426"/>
        <v>7.4690000000000005E-5</v>
      </c>
      <c r="AK1389" s="6">
        <f t="shared" si="426"/>
        <v>1.03</v>
      </c>
      <c r="AL1389" s="113">
        <f t="shared" si="427"/>
        <v>44615</v>
      </c>
      <c r="AM1389" s="19">
        <f t="shared" ca="1" si="428"/>
        <v>1.08386885</v>
      </c>
      <c r="AN1389" s="18">
        <f t="shared" ca="1" si="428"/>
        <v>12580.327499999999</v>
      </c>
      <c r="AO1389" s="12">
        <f t="shared" si="428"/>
        <v>1</v>
      </c>
      <c r="AP1389" s="20">
        <f t="shared" si="428"/>
        <v>1</v>
      </c>
      <c r="AQ1389" s="18">
        <f t="shared" si="428"/>
        <v>150000</v>
      </c>
      <c r="AR1389" s="13" t="str">
        <f t="shared" si="428"/>
        <v>A+J=</v>
      </c>
      <c r="AS1389" s="113">
        <f t="shared" si="428"/>
        <v>44266</v>
      </c>
      <c r="AT1389" s="21"/>
      <c r="AU1389" s="21"/>
      <c r="AV1389" s="45"/>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row>
    <row r="1390" spans="1:199" x14ac:dyDescent="0.2">
      <c r="A1390" s="109"/>
      <c r="B1390" s="4"/>
      <c r="C1390" s="7"/>
      <c r="D1390" s="6"/>
      <c r="E1390" s="7"/>
      <c r="F1390" s="24"/>
      <c r="G1390" s="8"/>
      <c r="H1390" s="7"/>
      <c r="I1390" s="7"/>
      <c r="J1390" s="7"/>
      <c r="K1390" s="7"/>
      <c r="L1390" s="25"/>
      <c r="M1390" s="10"/>
      <c r="N1390" s="7"/>
      <c r="O1390" s="7"/>
      <c r="P1390" s="26"/>
      <c r="Q1390" s="3"/>
      <c r="R1390" s="12"/>
      <c r="S1390" s="12"/>
      <c r="T1390" s="12"/>
      <c r="U1390" s="12"/>
      <c r="V1390" s="12"/>
      <c r="W1390" s="12"/>
      <c r="X1390" s="12"/>
      <c r="Y1390" s="12"/>
      <c r="Z1390" s="12"/>
      <c r="AA1390" s="12"/>
      <c r="AB1390" s="12"/>
      <c r="AC1390" s="12"/>
      <c r="AD1390" s="12"/>
      <c r="AE1390" s="12"/>
      <c r="AF1390" s="113">
        <f t="shared" si="429"/>
        <v>44616</v>
      </c>
      <c r="AG1390" s="18">
        <f t="shared" ca="1" si="426"/>
        <v>162580.32750000001</v>
      </c>
      <c r="AH1390" s="18">
        <f t="shared" si="426"/>
        <v>150000</v>
      </c>
      <c r="AI1390" s="6">
        <f t="shared" ca="1" si="426"/>
        <v>1.9000000000000006E-2</v>
      </c>
      <c r="AJ1390" s="19">
        <f t="shared" ca="1" si="426"/>
        <v>7.4690000000000005E-5</v>
      </c>
      <c r="AK1390" s="6">
        <f t="shared" si="426"/>
        <v>1.03</v>
      </c>
      <c r="AL1390" s="113">
        <f t="shared" si="427"/>
        <v>44616</v>
      </c>
      <c r="AM1390" s="19">
        <f t="shared" ca="1" si="428"/>
        <v>1.08386885</v>
      </c>
      <c r="AN1390" s="18">
        <f t="shared" ca="1" si="428"/>
        <v>12580.327499999999</v>
      </c>
      <c r="AO1390" s="12">
        <f t="shared" si="428"/>
        <v>1</v>
      </c>
      <c r="AP1390" s="20">
        <f t="shared" si="428"/>
        <v>1</v>
      </c>
      <c r="AQ1390" s="18">
        <f t="shared" si="428"/>
        <v>150000</v>
      </c>
      <c r="AR1390" s="13" t="str">
        <f t="shared" si="428"/>
        <v>A+J=</v>
      </c>
      <c r="AS1390" s="113">
        <f t="shared" si="428"/>
        <v>44266</v>
      </c>
      <c r="AT1390" s="21"/>
      <c r="AU1390" s="21"/>
      <c r="AV1390" s="45"/>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c r="GI1390" s="21"/>
      <c r="GJ1390" s="21"/>
      <c r="GK1390" s="21"/>
      <c r="GL1390" s="21"/>
      <c r="GM1390" s="21"/>
      <c r="GN1390" s="21"/>
    </row>
    <row r="1391" spans="1:199" x14ac:dyDescent="0.2">
      <c r="A1391" s="109"/>
      <c r="B1391" s="4"/>
      <c r="C1391" s="7"/>
      <c r="D1391" s="6"/>
      <c r="E1391" s="7"/>
      <c r="F1391" s="24"/>
      <c r="G1391" s="8"/>
      <c r="H1391" s="7"/>
      <c r="I1391" s="7"/>
      <c r="J1391" s="7"/>
      <c r="K1391" s="7"/>
      <c r="L1391" s="25"/>
      <c r="M1391" s="10"/>
      <c r="N1391" s="7"/>
      <c r="O1391" s="7"/>
      <c r="P1391" s="26"/>
      <c r="Q1391" s="3"/>
      <c r="R1391" s="12"/>
      <c r="S1391" s="12"/>
      <c r="T1391" s="12"/>
      <c r="U1391" s="12"/>
      <c r="V1391" s="12"/>
      <c r="W1391" s="12"/>
      <c r="X1391" s="12"/>
      <c r="Y1391" s="12"/>
      <c r="Z1391" s="12"/>
      <c r="AA1391" s="12"/>
      <c r="AB1391" s="12"/>
      <c r="AC1391" s="12"/>
      <c r="AD1391" s="12"/>
      <c r="AE1391" s="12"/>
      <c r="AF1391" s="113">
        <f t="shared" si="429"/>
        <v>44617</v>
      </c>
      <c r="AG1391" s="18">
        <f t="shared" ca="1" si="426"/>
        <v>162580.32750000001</v>
      </c>
      <c r="AH1391" s="18">
        <f t="shared" si="426"/>
        <v>150000</v>
      </c>
      <c r="AI1391" s="6">
        <f t="shared" ca="1" si="426"/>
        <v>1.9000000000000006E-2</v>
      </c>
      <c r="AJ1391" s="19">
        <f t="shared" ca="1" si="426"/>
        <v>7.4690000000000005E-5</v>
      </c>
      <c r="AK1391" s="6">
        <f t="shared" si="426"/>
        <v>1.03</v>
      </c>
      <c r="AL1391" s="113">
        <f t="shared" si="427"/>
        <v>44617</v>
      </c>
      <c r="AM1391" s="19">
        <f t="shared" ca="1" si="428"/>
        <v>1.08386885</v>
      </c>
      <c r="AN1391" s="18">
        <f t="shared" ca="1" si="428"/>
        <v>12580.327499999999</v>
      </c>
      <c r="AO1391" s="12">
        <f t="shared" si="428"/>
        <v>1</v>
      </c>
      <c r="AP1391" s="20">
        <f t="shared" si="428"/>
        <v>1</v>
      </c>
      <c r="AQ1391" s="18">
        <f t="shared" si="428"/>
        <v>150000</v>
      </c>
      <c r="AR1391" s="13" t="str">
        <f t="shared" si="428"/>
        <v>A+J=</v>
      </c>
      <c r="AS1391" s="113">
        <f t="shared" si="428"/>
        <v>44266</v>
      </c>
      <c r="AT1391" s="21"/>
      <c r="AU1391" s="21"/>
      <c r="AV1391" s="45"/>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c r="GI1391" s="21"/>
      <c r="GJ1391" s="21"/>
      <c r="GK1391" s="21"/>
      <c r="GL1391" s="21"/>
      <c r="GM1391" s="21"/>
      <c r="GN1391" s="21"/>
    </row>
    <row r="1392" spans="1:199" x14ac:dyDescent="0.2">
      <c r="A1392" s="109"/>
      <c r="B1392" s="4"/>
      <c r="C1392" s="7"/>
      <c r="D1392" s="6"/>
      <c r="E1392" s="7"/>
      <c r="F1392" s="24"/>
      <c r="G1392" s="8"/>
      <c r="H1392" s="7"/>
      <c r="I1392" s="7"/>
      <c r="J1392" s="7"/>
      <c r="K1392" s="7"/>
      <c r="L1392" s="25"/>
      <c r="M1392" s="10"/>
      <c r="N1392" s="7"/>
      <c r="O1392" s="7"/>
      <c r="P1392" s="26"/>
      <c r="Q1392" s="3"/>
      <c r="R1392" s="12"/>
      <c r="S1392" s="12"/>
      <c r="T1392" s="12"/>
      <c r="U1392" s="12"/>
      <c r="V1392" s="12"/>
      <c r="W1392" s="12"/>
      <c r="X1392" s="12"/>
      <c r="Y1392" s="12"/>
      <c r="Z1392" s="12"/>
      <c r="AA1392" s="12"/>
      <c r="AB1392" s="12"/>
      <c r="AC1392" s="12"/>
      <c r="AD1392" s="12"/>
      <c r="AE1392" s="12"/>
      <c r="AF1392" s="113">
        <f t="shared" si="429"/>
        <v>44618</v>
      </c>
      <c r="AG1392" s="18">
        <f t="shared" ca="1" si="426"/>
        <v>162580.32750000001</v>
      </c>
      <c r="AH1392" s="18">
        <f t="shared" si="426"/>
        <v>150000</v>
      </c>
      <c r="AI1392" s="6">
        <f t="shared" ca="1" si="426"/>
        <v>1.9000000000000006E-2</v>
      </c>
      <c r="AJ1392" s="19">
        <f t="shared" ca="1" si="426"/>
        <v>7.4690000000000005E-5</v>
      </c>
      <c r="AK1392" s="6">
        <f t="shared" si="426"/>
        <v>1.03</v>
      </c>
      <c r="AL1392" s="113">
        <f t="shared" si="427"/>
        <v>44618</v>
      </c>
      <c r="AM1392" s="19">
        <f t="shared" ca="1" si="428"/>
        <v>1.08386885</v>
      </c>
      <c r="AN1392" s="18">
        <f t="shared" ca="1" si="428"/>
        <v>12580.327499999999</v>
      </c>
      <c r="AO1392" s="12">
        <f t="shared" si="428"/>
        <v>1</v>
      </c>
      <c r="AP1392" s="20">
        <f t="shared" si="428"/>
        <v>1</v>
      </c>
      <c r="AQ1392" s="18">
        <f t="shared" si="428"/>
        <v>150000</v>
      </c>
      <c r="AR1392" s="13" t="str">
        <f t="shared" si="428"/>
        <v>A+J=</v>
      </c>
      <c r="AS1392" s="113">
        <f t="shared" si="428"/>
        <v>44266</v>
      </c>
      <c r="AT1392" s="21"/>
      <c r="AU1392" s="21"/>
      <c r="AV1392" s="45"/>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c r="GI1392" s="21"/>
      <c r="GJ1392" s="21"/>
      <c r="GK1392" s="21"/>
      <c r="GL1392" s="21"/>
      <c r="GM1392" s="21"/>
      <c r="GN1392" s="21"/>
    </row>
    <row r="1393" spans="1:196" x14ac:dyDescent="0.2">
      <c r="A1393" s="109"/>
      <c r="B1393" s="4"/>
      <c r="C1393" s="7"/>
      <c r="D1393" s="6"/>
      <c r="E1393" s="7"/>
      <c r="F1393" s="24"/>
      <c r="G1393" s="8"/>
      <c r="H1393" s="7"/>
      <c r="I1393" s="7"/>
      <c r="J1393" s="7"/>
      <c r="K1393" s="7"/>
      <c r="L1393" s="25"/>
      <c r="M1393" s="10"/>
      <c r="N1393" s="7"/>
      <c r="O1393" s="7"/>
      <c r="P1393" s="26"/>
      <c r="Q1393" s="3"/>
      <c r="R1393" s="12"/>
      <c r="S1393" s="12"/>
      <c r="T1393" s="12"/>
      <c r="U1393" s="12"/>
      <c r="V1393" s="12"/>
      <c r="W1393" s="12"/>
      <c r="X1393" s="12"/>
      <c r="Y1393" s="12"/>
      <c r="Z1393" s="12"/>
      <c r="AA1393" s="12"/>
      <c r="AB1393" s="12"/>
      <c r="AC1393" s="12"/>
      <c r="AD1393" s="12"/>
      <c r="AE1393" s="12"/>
      <c r="AF1393" s="113">
        <f t="shared" si="429"/>
        <v>44619</v>
      </c>
      <c r="AG1393" s="18">
        <f t="shared" ca="1" si="426"/>
        <v>162580.32750000001</v>
      </c>
      <c r="AH1393" s="18">
        <f t="shared" si="426"/>
        <v>150000</v>
      </c>
      <c r="AI1393" s="6">
        <f t="shared" ca="1" si="426"/>
        <v>1.9000000000000006E-2</v>
      </c>
      <c r="AJ1393" s="19">
        <f t="shared" ca="1" si="426"/>
        <v>7.4690000000000005E-5</v>
      </c>
      <c r="AK1393" s="6">
        <f t="shared" si="426"/>
        <v>1.03</v>
      </c>
      <c r="AL1393" s="113">
        <f t="shared" si="427"/>
        <v>44619</v>
      </c>
      <c r="AM1393" s="19">
        <f t="shared" ca="1" si="428"/>
        <v>1.08386885</v>
      </c>
      <c r="AN1393" s="18">
        <f t="shared" ca="1" si="428"/>
        <v>12580.327499999999</v>
      </c>
      <c r="AO1393" s="12">
        <f t="shared" si="428"/>
        <v>1</v>
      </c>
      <c r="AP1393" s="20">
        <f t="shared" si="428"/>
        <v>1</v>
      </c>
      <c r="AQ1393" s="18">
        <f t="shared" si="428"/>
        <v>150000</v>
      </c>
      <c r="AR1393" s="13" t="str">
        <f t="shared" si="428"/>
        <v>A+J=</v>
      </c>
      <c r="AS1393" s="113">
        <f t="shared" si="428"/>
        <v>44266</v>
      </c>
      <c r="AT1393" s="21"/>
      <c r="AU1393" s="21"/>
      <c r="AV1393" s="45"/>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c r="GI1393" s="21"/>
      <c r="GJ1393" s="21"/>
      <c r="GK1393" s="21"/>
      <c r="GL1393" s="21"/>
      <c r="GM1393" s="21"/>
      <c r="GN1393" s="21"/>
    </row>
    <row r="1394" spans="1:196" x14ac:dyDescent="0.2">
      <c r="A1394" s="109"/>
      <c r="B1394" s="4"/>
      <c r="C1394" s="7"/>
      <c r="D1394" s="6"/>
      <c r="E1394" s="7"/>
      <c r="F1394" s="24"/>
      <c r="G1394" s="8"/>
      <c r="H1394" s="7"/>
      <c r="I1394" s="7"/>
      <c r="J1394" s="7"/>
      <c r="K1394" s="7"/>
      <c r="L1394" s="25"/>
      <c r="M1394" s="10"/>
      <c r="N1394" s="7"/>
      <c r="O1394" s="7"/>
      <c r="P1394" s="26"/>
      <c r="Q1394" s="3"/>
      <c r="R1394" s="12"/>
      <c r="S1394" s="12"/>
      <c r="T1394" s="12"/>
      <c r="U1394" s="12"/>
      <c r="V1394" s="12"/>
      <c r="W1394" s="12"/>
      <c r="X1394" s="12"/>
      <c r="Y1394" s="12"/>
      <c r="Z1394" s="12"/>
      <c r="AA1394" s="12"/>
      <c r="AB1394" s="12"/>
      <c r="AC1394" s="12"/>
      <c r="AD1394" s="12"/>
      <c r="AE1394" s="12"/>
      <c r="AF1394" s="113">
        <f t="shared" si="429"/>
        <v>44620</v>
      </c>
      <c r="AG1394" s="18">
        <f t="shared" ca="1" si="426"/>
        <v>162580.32750000001</v>
      </c>
      <c r="AH1394" s="18">
        <f t="shared" si="426"/>
        <v>150000</v>
      </c>
      <c r="AI1394" s="6">
        <f t="shared" ca="1" si="426"/>
        <v>1.9000000000000006E-2</v>
      </c>
      <c r="AJ1394" s="19">
        <f t="shared" ca="1" si="426"/>
        <v>7.4690000000000005E-5</v>
      </c>
      <c r="AK1394" s="6">
        <f t="shared" si="426"/>
        <v>1.03</v>
      </c>
      <c r="AL1394" s="113">
        <f t="shared" si="427"/>
        <v>44620</v>
      </c>
      <c r="AM1394" s="19">
        <f t="shared" ca="1" si="428"/>
        <v>1.08386885</v>
      </c>
      <c r="AN1394" s="18">
        <f t="shared" ca="1" si="428"/>
        <v>12580.327499999999</v>
      </c>
      <c r="AO1394" s="12">
        <f t="shared" si="428"/>
        <v>1</v>
      </c>
      <c r="AP1394" s="20">
        <f t="shared" si="428"/>
        <v>1</v>
      </c>
      <c r="AQ1394" s="18">
        <f t="shared" si="428"/>
        <v>150000</v>
      </c>
      <c r="AR1394" s="13" t="str">
        <f t="shared" si="428"/>
        <v>A+J=</v>
      </c>
      <c r="AS1394" s="113">
        <f t="shared" si="428"/>
        <v>44266</v>
      </c>
      <c r="AT1394" s="21"/>
      <c r="AU1394" s="21"/>
      <c r="AV1394" s="45"/>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c r="GI1394" s="21"/>
      <c r="GJ1394" s="21"/>
      <c r="GK1394" s="21"/>
      <c r="GL1394" s="21"/>
      <c r="GM1394" s="21"/>
      <c r="GN1394" s="21"/>
    </row>
    <row r="1395" spans="1:196" x14ac:dyDescent="0.2">
      <c r="A1395" s="109"/>
      <c r="B1395" s="4"/>
      <c r="C1395" s="7"/>
      <c r="D1395" s="6"/>
      <c r="E1395" s="7"/>
      <c r="F1395" s="24"/>
      <c r="G1395" s="8"/>
      <c r="H1395" s="7"/>
      <c r="I1395" s="7"/>
      <c r="J1395" s="7"/>
      <c r="K1395" s="7"/>
      <c r="L1395" s="25"/>
      <c r="M1395" s="10"/>
      <c r="N1395" s="7"/>
      <c r="O1395" s="7"/>
      <c r="P1395" s="26"/>
      <c r="Q1395" s="3"/>
      <c r="R1395" s="12"/>
      <c r="S1395" s="12"/>
      <c r="T1395" s="12"/>
      <c r="U1395" s="12"/>
      <c r="V1395" s="12"/>
      <c r="W1395" s="12"/>
      <c r="X1395" s="12"/>
      <c r="Y1395" s="12"/>
      <c r="Z1395" s="12"/>
      <c r="AA1395" s="12"/>
      <c r="AB1395" s="12"/>
      <c r="AC1395" s="12"/>
      <c r="AD1395" s="12"/>
      <c r="AE1395" s="12"/>
      <c r="AF1395" s="113">
        <f t="shared" si="429"/>
        <v>44621</v>
      </c>
      <c r="AG1395" s="18">
        <f t="shared" ref="AG1395:AK1396" ca="1" si="430">VLOOKUP($AF1395,$A$10:$Q$3625,(AG$1)+1)</f>
        <v>162580.32750000001</v>
      </c>
      <c r="AH1395" s="18">
        <f t="shared" si="430"/>
        <v>150000</v>
      </c>
      <c r="AI1395" s="6">
        <f t="shared" ca="1" si="430"/>
        <v>1.9000000000000006E-2</v>
      </c>
      <c r="AJ1395" s="19">
        <f t="shared" ca="1" si="430"/>
        <v>7.4690000000000005E-5</v>
      </c>
      <c r="AK1395" s="6">
        <f t="shared" si="430"/>
        <v>1.03</v>
      </c>
      <c r="AL1395" s="113">
        <f t="shared" si="427"/>
        <v>44621</v>
      </c>
      <c r="AM1395" s="19">
        <f t="shared" ref="AM1395:AS1396" ca="1" si="431">VLOOKUP($AF1395,$A$10:$Q$3625,(AM$1)+1)</f>
        <v>1.08386885</v>
      </c>
      <c r="AN1395" s="18">
        <f t="shared" ca="1" si="431"/>
        <v>12580.327499999999</v>
      </c>
      <c r="AO1395" s="12">
        <f t="shared" si="431"/>
        <v>1</v>
      </c>
      <c r="AP1395" s="20">
        <f t="shared" si="431"/>
        <v>1</v>
      </c>
      <c r="AQ1395" s="18">
        <f t="shared" si="431"/>
        <v>150000</v>
      </c>
      <c r="AR1395" s="13" t="str">
        <f t="shared" si="431"/>
        <v>A+J=</v>
      </c>
      <c r="AS1395" s="113">
        <f t="shared" si="431"/>
        <v>44266</v>
      </c>
      <c r="AT1395" s="21"/>
      <c r="AU1395" s="21"/>
      <c r="AV1395" s="45"/>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c r="GI1395" s="21"/>
      <c r="GJ1395" s="21"/>
      <c r="GK1395" s="21"/>
      <c r="GL1395" s="21"/>
      <c r="GM1395" s="21"/>
      <c r="GN1395" s="21"/>
    </row>
    <row r="1396" spans="1:196" x14ac:dyDescent="0.2">
      <c r="A1396" s="109"/>
      <c r="B1396" s="4"/>
      <c r="C1396" s="7"/>
      <c r="D1396" s="6"/>
      <c r="E1396" s="7"/>
      <c r="F1396" s="24"/>
      <c r="G1396" s="8"/>
      <c r="H1396" s="7"/>
      <c r="I1396" s="7"/>
      <c r="J1396" s="7"/>
      <c r="K1396" s="7"/>
      <c r="L1396" s="25"/>
      <c r="M1396" s="10"/>
      <c r="N1396" s="7"/>
      <c r="O1396" s="7"/>
      <c r="P1396" s="26"/>
      <c r="Q1396" s="3"/>
      <c r="R1396" s="12"/>
      <c r="S1396" s="12"/>
      <c r="T1396" s="12"/>
      <c r="U1396" s="12"/>
      <c r="V1396" s="12"/>
      <c r="W1396" s="12"/>
      <c r="X1396" s="12"/>
      <c r="Y1396" s="12"/>
      <c r="Z1396" s="12"/>
      <c r="AA1396" s="12"/>
      <c r="AB1396" s="12"/>
      <c r="AC1396" s="12"/>
      <c r="AD1396" s="12"/>
      <c r="AE1396" s="12"/>
      <c r="AF1396" s="113">
        <f t="shared" si="429"/>
        <v>44622</v>
      </c>
      <c r="AG1396" s="18">
        <f t="shared" ca="1" si="430"/>
        <v>162580.32750000001</v>
      </c>
      <c r="AH1396" s="18">
        <f t="shared" si="430"/>
        <v>150000</v>
      </c>
      <c r="AI1396" s="6">
        <f t="shared" ca="1" si="430"/>
        <v>1.9000000000000006E-2</v>
      </c>
      <c r="AJ1396" s="19">
        <f t="shared" ca="1" si="430"/>
        <v>7.4690000000000005E-5</v>
      </c>
      <c r="AK1396" s="6">
        <f t="shared" si="430"/>
        <v>1.03</v>
      </c>
      <c r="AL1396" s="113">
        <f t="shared" si="427"/>
        <v>44622</v>
      </c>
      <c r="AM1396" s="19">
        <f t="shared" ca="1" si="431"/>
        <v>1.08386885</v>
      </c>
      <c r="AN1396" s="18">
        <f t="shared" ca="1" si="431"/>
        <v>12580.327499999999</v>
      </c>
      <c r="AO1396" s="12">
        <f t="shared" si="431"/>
        <v>1</v>
      </c>
      <c r="AP1396" s="20">
        <f t="shared" si="431"/>
        <v>1</v>
      </c>
      <c r="AQ1396" s="18">
        <f t="shared" si="431"/>
        <v>150000</v>
      </c>
      <c r="AR1396" s="13" t="str">
        <f t="shared" si="431"/>
        <v>A+J=</v>
      </c>
      <c r="AS1396" s="113">
        <f t="shared" si="431"/>
        <v>44266</v>
      </c>
      <c r="AT1396" s="21"/>
      <c r="AU1396" s="21"/>
      <c r="AV1396" s="45"/>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c r="GI1396" s="21"/>
      <c r="GJ1396" s="21"/>
      <c r="GK1396" s="21"/>
      <c r="GL1396" s="21"/>
      <c r="GM1396" s="21"/>
      <c r="GN1396" s="21"/>
    </row>
    <row r="1397" spans="1:196" x14ac:dyDescent="0.2">
      <c r="A1397" s="109"/>
      <c r="B1397" s="4"/>
      <c r="C1397" s="7"/>
      <c r="D1397" s="6"/>
      <c r="E1397" s="7"/>
      <c r="F1397" s="24"/>
      <c r="G1397" s="8"/>
      <c r="H1397" s="7"/>
      <c r="I1397" s="7"/>
      <c r="J1397" s="7"/>
      <c r="K1397" s="7"/>
      <c r="L1397" s="25"/>
      <c r="M1397" s="10"/>
      <c r="N1397" s="7"/>
      <c r="O1397" s="7"/>
      <c r="P1397" s="26"/>
      <c r="Q1397" s="3"/>
      <c r="R1397" s="12"/>
      <c r="S1397" s="12"/>
      <c r="T1397" s="12"/>
      <c r="U1397" s="12"/>
      <c r="V1397" s="12"/>
      <c r="W1397" s="12"/>
      <c r="X1397" s="12"/>
      <c r="Y1397" s="12"/>
      <c r="Z1397" s="12"/>
      <c r="AA1397" s="12"/>
      <c r="AB1397" s="12"/>
      <c r="AC1397" s="12"/>
      <c r="AD1397" s="12"/>
      <c r="AE1397" s="12"/>
      <c r="AF1397" s="113"/>
      <c r="AG1397" s="18"/>
      <c r="AH1397" s="18"/>
      <c r="AI1397" s="6"/>
      <c r="AJ1397" s="19"/>
      <c r="AK1397" s="6"/>
      <c r="AL1397" s="113"/>
      <c r="AM1397" s="19"/>
      <c r="AN1397" s="18"/>
      <c r="AO1397" s="12"/>
      <c r="AP1397" s="20"/>
      <c r="AQ1397" s="18"/>
      <c r="AR1397" s="13"/>
      <c r="AS1397" s="113"/>
      <c r="AT1397" s="21"/>
      <c r="AU1397" s="21"/>
      <c r="AV1397" s="45"/>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c r="GI1397" s="21"/>
      <c r="GJ1397" s="21"/>
      <c r="GK1397" s="21"/>
      <c r="GL1397" s="21"/>
      <c r="GM1397" s="21"/>
      <c r="GN1397" s="21"/>
    </row>
    <row r="1398" spans="1:196" x14ac:dyDescent="0.2">
      <c r="A1398" s="109"/>
      <c r="B1398" s="4"/>
      <c r="C1398" s="7"/>
      <c r="D1398" s="6"/>
      <c r="E1398" s="7"/>
      <c r="F1398" s="24"/>
      <c r="G1398" s="8"/>
      <c r="H1398" s="7"/>
      <c r="I1398" s="7"/>
      <c r="J1398" s="7"/>
      <c r="K1398" s="7"/>
      <c r="L1398" s="25"/>
      <c r="M1398" s="10"/>
      <c r="N1398" s="7"/>
      <c r="O1398" s="7"/>
      <c r="P1398" s="26"/>
      <c r="Q1398" s="3"/>
      <c r="R1398" s="12"/>
      <c r="S1398" s="12"/>
      <c r="T1398" s="12"/>
      <c r="U1398" s="12"/>
      <c r="V1398" s="12"/>
      <c r="W1398" s="12"/>
      <c r="X1398" s="12"/>
      <c r="Y1398" s="12"/>
      <c r="Z1398" s="12"/>
      <c r="AA1398" s="12"/>
      <c r="AB1398" s="12"/>
      <c r="AC1398" s="12"/>
      <c r="AD1398" s="12"/>
      <c r="AE1398" s="12"/>
      <c r="AF1398" s="113"/>
      <c r="AG1398" s="18"/>
      <c r="AH1398" s="18"/>
      <c r="AI1398" s="6"/>
      <c r="AJ1398" s="19"/>
      <c r="AK1398" s="6"/>
      <c r="AL1398" s="113"/>
      <c r="AM1398" s="19"/>
      <c r="AN1398" s="18"/>
      <c r="AO1398" s="12"/>
      <c r="AP1398" s="20"/>
      <c r="AQ1398" s="18"/>
      <c r="AR1398" s="13"/>
      <c r="AS1398" s="113"/>
      <c r="AT1398" s="21"/>
      <c r="AU1398" s="21"/>
      <c r="AV1398" s="45"/>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c r="GI1398" s="21"/>
      <c r="GJ1398" s="21"/>
      <c r="GK1398" s="21"/>
      <c r="GL1398" s="21"/>
      <c r="GM1398" s="21"/>
      <c r="GN1398" s="21"/>
    </row>
    <row r="1399" spans="1:196" x14ac:dyDescent="0.2">
      <c r="A1399" s="109"/>
      <c r="B1399" s="4"/>
      <c r="C1399" s="7"/>
      <c r="D1399" s="6"/>
      <c r="E1399" s="7"/>
      <c r="F1399" s="24"/>
      <c r="G1399" s="8"/>
      <c r="H1399" s="7"/>
      <c r="I1399" s="7"/>
      <c r="J1399" s="7"/>
      <c r="K1399" s="7"/>
      <c r="L1399" s="25"/>
      <c r="M1399" s="10"/>
      <c r="N1399" s="7"/>
      <c r="O1399" s="7"/>
      <c r="P1399" s="26"/>
      <c r="Q1399" s="3"/>
      <c r="R1399" s="12"/>
      <c r="S1399" s="12"/>
      <c r="T1399" s="12"/>
      <c r="U1399" s="12"/>
      <c r="V1399" s="12"/>
      <c r="W1399" s="12"/>
      <c r="X1399" s="12"/>
      <c r="Y1399" s="12"/>
      <c r="Z1399" s="12"/>
      <c r="AA1399" s="12"/>
      <c r="AB1399" s="12"/>
      <c r="AC1399" s="12"/>
      <c r="AD1399" s="12"/>
      <c r="AE1399" s="12"/>
      <c r="AF1399" s="113"/>
      <c r="AG1399" s="18"/>
      <c r="AH1399" s="18"/>
      <c r="AI1399" s="6"/>
      <c r="AJ1399" s="19"/>
      <c r="AK1399" s="6"/>
      <c r="AL1399" s="113"/>
      <c r="AM1399" s="19"/>
      <c r="AN1399" s="18"/>
      <c r="AO1399" s="12"/>
      <c r="AP1399" s="20"/>
      <c r="AQ1399" s="18"/>
      <c r="AR1399" s="13"/>
      <c r="AS1399" s="113"/>
      <c r="AT1399" s="21"/>
      <c r="AU1399" s="21"/>
      <c r="AV1399" s="45"/>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c r="GI1399" s="21"/>
      <c r="GJ1399" s="21"/>
      <c r="GK1399" s="21"/>
      <c r="GL1399" s="21"/>
      <c r="GM1399" s="21"/>
      <c r="GN1399" s="21"/>
    </row>
    <row r="1400" spans="1:196" x14ac:dyDescent="0.2">
      <c r="A1400" s="109"/>
      <c r="B1400" s="4"/>
      <c r="C1400" s="7"/>
      <c r="D1400" s="6"/>
      <c r="E1400" s="7"/>
      <c r="F1400" s="24"/>
      <c r="G1400" s="8"/>
      <c r="H1400" s="7"/>
      <c r="I1400" s="7"/>
      <c r="J1400" s="7"/>
      <c r="K1400" s="7"/>
      <c r="L1400" s="25"/>
      <c r="M1400" s="10"/>
      <c r="N1400" s="7"/>
      <c r="O1400" s="7"/>
      <c r="P1400" s="26"/>
      <c r="Q1400" s="3"/>
      <c r="R1400" s="12"/>
      <c r="S1400" s="12"/>
      <c r="T1400" s="12"/>
      <c r="U1400" s="12"/>
      <c r="V1400" s="12"/>
      <c r="W1400" s="12"/>
      <c r="X1400" s="12"/>
      <c r="Y1400" s="12"/>
      <c r="Z1400" s="12"/>
      <c r="AA1400" s="12"/>
      <c r="AB1400" s="12"/>
      <c r="AC1400" s="12"/>
      <c r="AD1400" s="12"/>
      <c r="AE1400" s="12"/>
      <c r="AF1400" s="113"/>
      <c r="AG1400" s="18"/>
      <c r="AH1400" s="18"/>
      <c r="AI1400" s="6"/>
      <c r="AJ1400" s="19"/>
      <c r="AK1400" s="6"/>
      <c r="AL1400" s="113"/>
      <c r="AM1400" s="19"/>
      <c r="AN1400" s="18"/>
      <c r="AO1400" s="12"/>
      <c r="AP1400" s="20"/>
      <c r="AQ1400" s="18"/>
      <c r="AR1400" s="13"/>
      <c r="AS1400" s="113"/>
      <c r="AT1400" s="21"/>
      <c r="AU1400" s="21"/>
      <c r="AV1400" s="45"/>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c r="GI1400" s="21"/>
      <c r="GJ1400" s="21"/>
      <c r="GK1400" s="21"/>
      <c r="GL1400" s="21"/>
      <c r="GM1400" s="21"/>
      <c r="GN1400" s="21"/>
    </row>
    <row r="1401" spans="1:196" x14ac:dyDescent="0.2">
      <c r="A1401" s="109"/>
      <c r="B1401" s="4"/>
      <c r="C1401" s="7"/>
      <c r="D1401" s="6"/>
      <c r="E1401" s="7"/>
      <c r="F1401" s="24"/>
      <c r="G1401" s="8"/>
      <c r="H1401" s="7"/>
      <c r="I1401" s="7"/>
      <c r="J1401" s="7"/>
      <c r="K1401" s="7"/>
      <c r="L1401" s="25"/>
      <c r="M1401" s="10"/>
      <c r="N1401" s="7"/>
      <c r="O1401" s="7"/>
      <c r="P1401" s="26"/>
      <c r="Q1401" s="3"/>
      <c r="R1401" s="12"/>
      <c r="S1401" s="12"/>
      <c r="T1401" s="12"/>
      <c r="U1401" s="12"/>
      <c r="V1401" s="12"/>
      <c r="W1401" s="12"/>
      <c r="X1401" s="12"/>
      <c r="Y1401" s="12"/>
      <c r="Z1401" s="12"/>
      <c r="AA1401" s="12"/>
      <c r="AB1401" s="12"/>
      <c r="AC1401" s="12"/>
      <c r="AD1401" s="12"/>
      <c r="AE1401" s="12"/>
      <c r="AF1401" s="113"/>
      <c r="AG1401" s="18"/>
      <c r="AH1401" s="18"/>
      <c r="AI1401" s="6"/>
      <c r="AJ1401" s="19"/>
      <c r="AK1401" s="6"/>
      <c r="AL1401" s="113"/>
      <c r="AM1401" s="19"/>
      <c r="AN1401" s="18"/>
      <c r="AO1401" s="12"/>
      <c r="AP1401" s="20"/>
      <c r="AQ1401" s="18"/>
      <c r="AR1401" s="13"/>
      <c r="AS1401" s="113"/>
      <c r="AT1401" s="21"/>
      <c r="AU1401" s="21"/>
      <c r="AV1401" s="45"/>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c r="GI1401" s="21"/>
      <c r="GJ1401" s="21"/>
      <c r="GK1401" s="21"/>
      <c r="GL1401" s="21"/>
      <c r="GM1401" s="21"/>
      <c r="GN1401" s="21"/>
    </row>
    <row r="1402" spans="1:196" x14ac:dyDescent="0.2">
      <c r="A1402" s="109"/>
      <c r="B1402" s="4"/>
      <c r="C1402" s="7"/>
      <c r="D1402" s="6"/>
      <c r="E1402" s="7"/>
      <c r="F1402" s="24"/>
      <c r="G1402" s="8"/>
      <c r="H1402" s="7"/>
      <c r="I1402" s="7"/>
      <c r="J1402" s="7"/>
      <c r="K1402" s="7"/>
      <c r="L1402" s="25"/>
      <c r="M1402" s="10"/>
      <c r="N1402" s="7"/>
      <c r="O1402" s="7"/>
      <c r="P1402" s="26"/>
      <c r="Q1402" s="3"/>
      <c r="R1402" s="12"/>
      <c r="S1402" s="12"/>
      <c r="T1402" s="12"/>
      <c r="U1402" s="12"/>
      <c r="V1402" s="12"/>
      <c r="W1402" s="12"/>
      <c r="X1402" s="12"/>
      <c r="Y1402" s="12"/>
      <c r="Z1402" s="12"/>
      <c r="AA1402" s="12"/>
      <c r="AB1402" s="12"/>
      <c r="AC1402" s="12"/>
      <c r="AD1402" s="12"/>
      <c r="AE1402" s="12"/>
      <c r="AF1402" s="113"/>
      <c r="AG1402" s="18"/>
      <c r="AH1402" s="18"/>
      <c r="AI1402" s="6"/>
      <c r="AJ1402" s="19"/>
      <c r="AK1402" s="6"/>
      <c r="AL1402" s="113"/>
      <c r="AM1402" s="19"/>
      <c r="AN1402" s="18"/>
      <c r="AO1402" s="12"/>
      <c r="AP1402" s="20"/>
      <c r="AQ1402" s="18"/>
      <c r="AR1402" s="13"/>
      <c r="AS1402" s="113"/>
      <c r="AT1402" s="21"/>
      <c r="AU1402" s="21"/>
      <c r="AV1402" s="45"/>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c r="GI1402" s="21"/>
      <c r="GJ1402" s="21"/>
      <c r="GK1402" s="21"/>
      <c r="GL1402" s="21"/>
      <c r="GM1402" s="21"/>
      <c r="GN1402" s="21"/>
    </row>
    <row r="1403" spans="1:196" x14ac:dyDescent="0.2">
      <c r="A1403" s="109"/>
      <c r="B1403" s="4"/>
      <c r="C1403" s="7"/>
      <c r="D1403" s="6"/>
      <c r="E1403" s="7"/>
      <c r="F1403" s="24"/>
      <c r="G1403" s="8"/>
      <c r="H1403" s="7"/>
      <c r="I1403" s="7"/>
      <c r="J1403" s="7"/>
      <c r="K1403" s="7"/>
      <c r="L1403" s="25"/>
      <c r="M1403" s="10"/>
      <c r="N1403" s="7"/>
      <c r="O1403" s="7"/>
      <c r="P1403" s="26"/>
      <c r="Q1403" s="3"/>
      <c r="R1403" s="12"/>
      <c r="S1403" s="12"/>
      <c r="T1403" s="12"/>
      <c r="U1403" s="12"/>
      <c r="V1403" s="12"/>
      <c r="W1403" s="12"/>
      <c r="X1403" s="12"/>
      <c r="Y1403" s="12"/>
      <c r="Z1403" s="12"/>
      <c r="AA1403" s="12"/>
      <c r="AB1403" s="12"/>
      <c r="AC1403" s="12"/>
      <c r="AD1403" s="12"/>
      <c r="AE1403" s="12"/>
      <c r="AF1403" s="113"/>
      <c r="AG1403" s="18"/>
      <c r="AH1403" s="18"/>
      <c r="AI1403" s="6"/>
      <c r="AJ1403" s="19"/>
      <c r="AK1403" s="6"/>
      <c r="AL1403" s="113"/>
      <c r="AM1403" s="19"/>
      <c r="AN1403" s="18"/>
      <c r="AO1403" s="12"/>
      <c r="AP1403" s="20"/>
      <c r="AQ1403" s="18"/>
      <c r="AR1403" s="13"/>
      <c r="AS1403" s="113"/>
      <c r="AT1403" s="21"/>
      <c r="AU1403" s="21"/>
      <c r="AV1403" s="45"/>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c r="GI1403" s="21"/>
      <c r="GJ1403" s="21"/>
      <c r="GK1403" s="21"/>
      <c r="GL1403" s="21"/>
      <c r="GM1403" s="21"/>
      <c r="GN1403" s="21"/>
    </row>
    <row r="1404" spans="1:196" x14ac:dyDescent="0.2">
      <c r="A1404" s="109"/>
      <c r="B1404" s="4"/>
      <c r="C1404" s="7"/>
      <c r="D1404" s="6"/>
      <c r="E1404" s="7"/>
      <c r="F1404" s="24"/>
      <c r="G1404" s="8"/>
      <c r="H1404" s="7"/>
      <c r="I1404" s="7"/>
      <c r="J1404" s="7"/>
      <c r="K1404" s="7"/>
      <c r="L1404" s="25"/>
      <c r="M1404" s="10"/>
      <c r="N1404" s="7"/>
      <c r="O1404" s="7"/>
      <c r="P1404" s="26"/>
      <c r="Q1404" s="3"/>
      <c r="R1404" s="12"/>
      <c r="S1404" s="12"/>
      <c r="T1404" s="12"/>
      <c r="U1404" s="12"/>
      <c r="V1404" s="12"/>
      <c r="W1404" s="12"/>
      <c r="X1404" s="12"/>
      <c r="Y1404" s="12"/>
      <c r="Z1404" s="12"/>
      <c r="AA1404" s="12"/>
      <c r="AB1404" s="12"/>
      <c r="AC1404" s="12"/>
      <c r="AD1404" s="12"/>
      <c r="AE1404" s="12"/>
      <c r="AF1404" s="113"/>
      <c r="AG1404" s="18"/>
      <c r="AH1404" s="18"/>
      <c r="AI1404" s="6"/>
      <c r="AJ1404" s="19"/>
      <c r="AK1404" s="6"/>
      <c r="AL1404" s="113"/>
      <c r="AM1404" s="19"/>
      <c r="AN1404" s="18"/>
      <c r="AO1404" s="12"/>
      <c r="AP1404" s="20"/>
      <c r="AQ1404" s="18"/>
      <c r="AR1404" s="13"/>
      <c r="AS1404" s="113"/>
      <c r="AT1404" s="21"/>
      <c r="AU1404" s="21"/>
      <c r="AV1404" s="45"/>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c r="GI1404" s="21"/>
      <c r="GJ1404" s="21"/>
      <c r="GK1404" s="21"/>
      <c r="GL1404" s="21"/>
      <c r="GM1404" s="21"/>
      <c r="GN1404" s="21"/>
    </row>
    <row r="1405" spans="1:196" x14ac:dyDescent="0.2">
      <c r="A1405" s="109"/>
      <c r="B1405" s="4"/>
      <c r="C1405" s="7"/>
      <c r="D1405" s="6"/>
      <c r="E1405" s="7"/>
      <c r="F1405" s="24"/>
      <c r="G1405" s="8"/>
      <c r="H1405" s="7"/>
      <c r="I1405" s="7"/>
      <c r="J1405" s="7"/>
      <c r="K1405" s="7"/>
      <c r="L1405" s="25"/>
      <c r="M1405" s="10"/>
      <c r="N1405" s="7"/>
      <c r="O1405" s="7"/>
      <c r="P1405" s="26"/>
      <c r="Q1405" s="3"/>
      <c r="R1405" s="12"/>
      <c r="S1405" s="12"/>
      <c r="T1405" s="12"/>
      <c r="U1405" s="12"/>
      <c r="V1405" s="12"/>
      <c r="W1405" s="12"/>
      <c r="X1405" s="12"/>
      <c r="Y1405" s="12"/>
      <c r="Z1405" s="12"/>
      <c r="AA1405" s="12"/>
      <c r="AB1405" s="12"/>
      <c r="AC1405" s="12"/>
      <c r="AD1405" s="12"/>
      <c r="AE1405" s="12"/>
      <c r="AF1405" s="113"/>
      <c r="AG1405" s="18"/>
      <c r="AH1405" s="18"/>
      <c r="AI1405" s="6"/>
      <c r="AJ1405" s="19"/>
      <c r="AK1405" s="6"/>
      <c r="AL1405" s="113"/>
      <c r="AM1405" s="19"/>
      <c r="AN1405" s="18"/>
      <c r="AO1405" s="12"/>
      <c r="AP1405" s="20"/>
      <c r="AQ1405" s="18"/>
      <c r="AR1405" s="13"/>
      <c r="AS1405" s="113"/>
      <c r="AT1405" s="21"/>
      <c r="AU1405" s="21"/>
      <c r="AV1405" s="45"/>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c r="GI1405" s="21"/>
      <c r="GJ1405" s="21"/>
      <c r="GK1405" s="21"/>
      <c r="GL1405" s="21"/>
      <c r="GM1405" s="21"/>
      <c r="GN1405" s="21"/>
    </row>
    <row r="1406" spans="1:196" x14ac:dyDescent="0.2">
      <c r="A1406" s="109"/>
      <c r="B1406" s="4"/>
      <c r="C1406" s="7"/>
      <c r="D1406" s="6"/>
      <c r="E1406" s="7"/>
      <c r="F1406" s="24"/>
      <c r="G1406" s="8"/>
      <c r="H1406" s="7"/>
      <c r="I1406" s="7"/>
      <c r="J1406" s="7"/>
      <c r="K1406" s="7"/>
      <c r="L1406" s="25"/>
      <c r="M1406" s="10"/>
      <c r="N1406" s="7"/>
      <c r="O1406" s="7"/>
      <c r="P1406" s="26"/>
      <c r="Q1406" s="3"/>
      <c r="R1406" s="12"/>
      <c r="S1406" s="12"/>
      <c r="T1406" s="12"/>
      <c r="U1406" s="12"/>
      <c r="V1406" s="12"/>
      <c r="W1406" s="12"/>
      <c r="X1406" s="12"/>
      <c r="Y1406" s="12"/>
      <c r="Z1406" s="12"/>
      <c r="AA1406" s="12"/>
      <c r="AB1406" s="12"/>
      <c r="AC1406" s="12"/>
      <c r="AD1406" s="12"/>
      <c r="AE1406" s="12"/>
      <c r="AF1406" s="113"/>
      <c r="AG1406" s="18"/>
      <c r="AH1406" s="18"/>
      <c r="AI1406" s="6"/>
      <c r="AJ1406" s="19"/>
      <c r="AK1406" s="6"/>
      <c r="AL1406" s="113"/>
      <c r="AM1406" s="19"/>
      <c r="AN1406" s="18"/>
      <c r="AO1406" s="12"/>
      <c r="AP1406" s="20"/>
      <c r="AQ1406" s="18"/>
      <c r="AR1406" s="13"/>
      <c r="AS1406" s="113"/>
      <c r="AT1406" s="21"/>
      <c r="AU1406" s="21"/>
      <c r="AV1406" s="45"/>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c r="GI1406" s="21"/>
      <c r="GJ1406" s="21"/>
      <c r="GK1406" s="21"/>
      <c r="GL1406" s="21"/>
      <c r="GM1406" s="21"/>
      <c r="GN1406" s="21"/>
    </row>
    <row r="1407" spans="1:196" x14ac:dyDescent="0.2">
      <c r="A1407" s="109"/>
      <c r="B1407" s="4"/>
      <c r="C1407" s="7"/>
      <c r="D1407" s="6"/>
      <c r="E1407" s="7"/>
      <c r="F1407" s="24"/>
      <c r="G1407" s="8"/>
      <c r="H1407" s="7"/>
      <c r="I1407" s="7"/>
      <c r="J1407" s="7"/>
      <c r="K1407" s="7"/>
      <c r="L1407" s="25"/>
      <c r="M1407" s="10"/>
      <c r="N1407" s="7"/>
      <c r="O1407" s="7"/>
      <c r="P1407" s="26"/>
      <c r="Q1407" s="3"/>
      <c r="R1407" s="12"/>
      <c r="S1407" s="12"/>
      <c r="T1407" s="12"/>
      <c r="U1407" s="12"/>
      <c r="V1407" s="12"/>
      <c r="W1407" s="12"/>
      <c r="X1407" s="12"/>
      <c r="Y1407" s="12"/>
      <c r="Z1407" s="12"/>
      <c r="AA1407" s="12"/>
      <c r="AB1407" s="12"/>
      <c r="AC1407" s="12"/>
      <c r="AD1407" s="12"/>
      <c r="AE1407" s="12"/>
      <c r="AF1407" s="113"/>
      <c r="AG1407" s="18"/>
      <c r="AH1407" s="18"/>
      <c r="AI1407" s="6"/>
      <c r="AJ1407" s="19"/>
      <c r="AK1407" s="6"/>
      <c r="AL1407" s="113"/>
      <c r="AM1407" s="19"/>
      <c r="AN1407" s="18"/>
      <c r="AO1407" s="12"/>
      <c r="AP1407" s="20"/>
      <c r="AQ1407" s="18"/>
      <c r="AR1407" s="13"/>
      <c r="AS1407" s="113"/>
      <c r="AT1407" s="21"/>
      <c r="AU1407" s="21"/>
      <c r="AV1407" s="45"/>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c r="GI1407" s="21"/>
      <c r="GJ1407" s="21"/>
      <c r="GK1407" s="21"/>
      <c r="GL1407" s="21"/>
      <c r="GM1407" s="21"/>
      <c r="GN1407" s="21"/>
    </row>
    <row r="1408" spans="1:196" x14ac:dyDescent="0.2">
      <c r="A1408" s="109"/>
      <c r="B1408" s="4"/>
      <c r="C1408" s="7"/>
      <c r="D1408" s="6"/>
      <c r="E1408" s="7"/>
      <c r="F1408" s="24"/>
      <c r="G1408" s="8"/>
      <c r="H1408" s="7"/>
      <c r="I1408" s="7"/>
      <c r="J1408" s="7"/>
      <c r="K1408" s="7"/>
      <c r="L1408" s="25"/>
      <c r="M1408" s="10"/>
      <c r="N1408" s="7"/>
      <c r="O1408" s="7"/>
      <c r="P1408" s="26"/>
      <c r="Q1408" s="3"/>
      <c r="R1408" s="12"/>
      <c r="S1408" s="12"/>
      <c r="T1408" s="12"/>
      <c r="U1408" s="12"/>
      <c r="V1408" s="12"/>
      <c r="W1408" s="12"/>
      <c r="X1408" s="12"/>
      <c r="Y1408" s="12"/>
      <c r="Z1408" s="12"/>
      <c r="AA1408" s="12"/>
      <c r="AB1408" s="12"/>
      <c r="AC1408" s="12"/>
      <c r="AD1408" s="12"/>
      <c r="AE1408" s="12"/>
      <c r="AF1408" s="113"/>
      <c r="AG1408" s="18"/>
      <c r="AH1408" s="18"/>
      <c r="AI1408" s="6"/>
      <c r="AJ1408" s="19"/>
      <c r="AK1408" s="6"/>
      <c r="AL1408" s="113"/>
      <c r="AM1408" s="19"/>
      <c r="AN1408" s="18"/>
      <c r="AO1408" s="12"/>
      <c r="AP1408" s="20"/>
      <c r="AQ1408" s="18"/>
      <c r="AR1408" s="13"/>
      <c r="AS1408" s="113"/>
      <c r="AT1408" s="21"/>
      <c r="AU1408" s="21"/>
      <c r="AV1408" s="45"/>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c r="GI1408" s="21"/>
      <c r="GJ1408" s="21"/>
      <c r="GK1408" s="21"/>
      <c r="GL1408" s="21"/>
      <c r="GM1408" s="21"/>
      <c r="GN1408" s="21"/>
    </row>
    <row r="1409" spans="1:199" x14ac:dyDescent="0.2">
      <c r="A1409" s="109"/>
      <c r="B1409" s="4"/>
      <c r="C1409" s="7"/>
      <c r="D1409" s="6"/>
      <c r="E1409" s="7"/>
      <c r="F1409" s="24"/>
      <c r="G1409" s="8"/>
      <c r="H1409" s="7"/>
      <c r="I1409" s="7"/>
      <c r="J1409" s="7"/>
      <c r="K1409" s="7"/>
      <c r="L1409" s="25"/>
      <c r="M1409" s="10"/>
      <c r="N1409" s="7"/>
      <c r="O1409" s="7"/>
      <c r="P1409" s="26"/>
      <c r="Q1409" s="3"/>
      <c r="R1409" s="12"/>
      <c r="S1409" s="12"/>
      <c r="T1409" s="12"/>
      <c r="U1409" s="12"/>
      <c r="V1409" s="12"/>
      <c r="W1409" s="12"/>
      <c r="X1409" s="12"/>
      <c r="Y1409" s="12"/>
      <c r="Z1409" s="12"/>
      <c r="AA1409" s="12"/>
      <c r="AB1409" s="12"/>
      <c r="AC1409" s="12"/>
      <c r="AD1409" s="12"/>
      <c r="AE1409" s="12"/>
      <c r="AF1409" s="113"/>
      <c r="AG1409" s="18"/>
      <c r="AH1409" s="18"/>
      <c r="AI1409" s="6"/>
      <c r="AJ1409" s="19"/>
      <c r="AK1409" s="6"/>
      <c r="AL1409" s="113"/>
      <c r="AM1409" s="19"/>
      <c r="AN1409" s="18"/>
      <c r="AO1409" s="12"/>
      <c r="AP1409" s="20"/>
      <c r="AQ1409" s="18"/>
      <c r="AR1409" s="13"/>
      <c r="AS1409" s="113"/>
      <c r="AT1409" s="21"/>
      <c r="AU1409" s="21"/>
      <c r="AV1409" s="45"/>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c r="GI1409" s="21"/>
      <c r="GJ1409" s="21"/>
      <c r="GK1409" s="21"/>
      <c r="GL1409" s="21"/>
      <c r="GM1409" s="21"/>
      <c r="GN1409" s="21"/>
    </row>
    <row r="1410" spans="1:199" x14ac:dyDescent="0.2">
      <c r="A1410" s="109"/>
      <c r="B1410" s="4"/>
      <c r="C1410" s="7"/>
      <c r="D1410" s="6"/>
      <c r="E1410" s="7"/>
      <c r="F1410" s="24"/>
      <c r="G1410" s="8"/>
      <c r="H1410" s="7"/>
      <c r="I1410" s="7"/>
      <c r="J1410" s="7"/>
      <c r="K1410" s="7"/>
      <c r="L1410" s="25"/>
      <c r="M1410" s="10"/>
      <c r="N1410" s="7"/>
      <c r="O1410" s="7"/>
      <c r="P1410" s="26"/>
      <c r="Q1410" s="3"/>
      <c r="R1410" s="12"/>
      <c r="S1410" s="39"/>
      <c r="T1410" s="39"/>
      <c r="U1410" s="39"/>
      <c r="V1410" s="39"/>
      <c r="W1410" s="39"/>
      <c r="X1410" s="39"/>
      <c r="Y1410" s="39"/>
      <c r="Z1410" s="39"/>
      <c r="AA1410" s="39"/>
      <c r="AB1410" s="39"/>
      <c r="AC1410" s="39"/>
      <c r="AD1410" s="39"/>
      <c r="AE1410" s="39"/>
      <c r="AF1410" s="113"/>
      <c r="AG1410" s="12"/>
      <c r="AH1410" s="12"/>
      <c r="AI1410" s="12"/>
      <c r="AJ1410" s="12"/>
      <c r="AK1410" s="6"/>
      <c r="AL1410" s="113"/>
      <c r="AM1410" s="12"/>
      <c r="AN1410" s="12"/>
      <c r="AO1410" s="12"/>
      <c r="AP1410" s="20"/>
      <c r="AQ1410" s="12"/>
      <c r="AR1410" s="13"/>
      <c r="AS1410" s="113"/>
      <c r="AT1410" s="40"/>
      <c r="AU1410" s="40"/>
      <c r="AV1410" s="46"/>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c r="BQ1410" s="40"/>
      <c r="BR1410" s="40"/>
      <c r="BS1410" s="40"/>
      <c r="BT1410" s="40"/>
      <c r="BU1410" s="40"/>
      <c r="BV1410" s="40"/>
      <c r="BW1410" s="40"/>
      <c r="BX1410" s="40"/>
      <c r="BY1410" s="40"/>
      <c r="BZ1410" s="40"/>
      <c r="CA1410" s="40"/>
      <c r="CB1410" s="40"/>
      <c r="CC1410" s="40"/>
      <c r="CD1410" s="40"/>
      <c r="CE1410" s="40"/>
      <c r="CF1410" s="40"/>
      <c r="CG1410" s="40"/>
      <c r="CH1410" s="40"/>
      <c r="CI1410" s="40"/>
      <c r="CJ1410" s="40"/>
      <c r="CK1410" s="40"/>
      <c r="CL1410" s="40"/>
      <c r="CM1410" s="40"/>
      <c r="CN1410" s="40"/>
      <c r="CO1410" s="40"/>
      <c r="CP1410" s="40"/>
      <c r="CQ1410" s="40"/>
      <c r="CR1410" s="40"/>
      <c r="CS1410" s="40"/>
      <c r="CT1410" s="40"/>
      <c r="CU1410" s="40"/>
      <c r="CV1410" s="40"/>
      <c r="CW1410" s="40"/>
      <c r="CX1410" s="40"/>
      <c r="CY1410" s="40"/>
      <c r="CZ1410" s="40"/>
      <c r="DA1410" s="40"/>
      <c r="DB1410" s="40"/>
      <c r="DC1410" s="40"/>
      <c r="DD1410" s="40"/>
      <c r="DE1410" s="40"/>
      <c r="DF1410" s="40"/>
      <c r="DG1410" s="40"/>
      <c r="DH1410" s="40"/>
      <c r="DI1410" s="40"/>
      <c r="DJ1410" s="40"/>
      <c r="DK1410" s="40"/>
      <c r="DL1410" s="40"/>
      <c r="DM1410" s="40"/>
      <c r="DN1410" s="40"/>
      <c r="DO1410" s="40"/>
      <c r="DP1410" s="40"/>
      <c r="DQ1410" s="40"/>
      <c r="DR1410" s="40"/>
      <c r="DS1410" s="40"/>
      <c r="DT1410" s="40"/>
      <c r="DU1410" s="40"/>
      <c r="DV1410" s="40"/>
      <c r="DW1410" s="40"/>
      <c r="DX1410" s="40"/>
      <c r="DY1410" s="40"/>
      <c r="DZ1410" s="40"/>
      <c r="EA1410" s="40"/>
      <c r="EB1410" s="40"/>
      <c r="EC1410" s="40"/>
      <c r="ED1410" s="40"/>
      <c r="EE1410" s="40"/>
      <c r="EF1410" s="40"/>
      <c r="EG1410" s="40"/>
      <c r="EH1410" s="40"/>
      <c r="EI1410" s="40"/>
      <c r="EJ1410" s="40"/>
      <c r="EK1410" s="40"/>
      <c r="EL1410" s="40"/>
      <c r="EM1410" s="40"/>
      <c r="EN1410" s="40"/>
      <c r="EO1410" s="40"/>
      <c r="EP1410" s="40"/>
      <c r="EQ1410" s="40"/>
      <c r="ER1410" s="40"/>
      <c r="ES1410" s="40"/>
      <c r="ET1410" s="40"/>
      <c r="EU1410" s="40"/>
      <c r="EV1410" s="40"/>
      <c r="EW1410" s="40"/>
      <c r="EX1410" s="40"/>
      <c r="EY1410" s="40"/>
      <c r="EZ1410" s="40"/>
      <c r="FA1410" s="40"/>
      <c r="FB1410" s="40"/>
      <c r="FC1410" s="40"/>
      <c r="FD1410" s="40"/>
      <c r="FE1410" s="40"/>
      <c r="FF1410" s="40"/>
      <c r="FG1410" s="40"/>
      <c r="FH1410" s="40"/>
      <c r="FI1410" s="40"/>
      <c r="FJ1410" s="40"/>
      <c r="FK1410" s="40"/>
      <c r="FL1410" s="40"/>
      <c r="FM1410" s="40"/>
      <c r="FN1410" s="40"/>
      <c r="FO1410" s="40"/>
      <c r="FP1410" s="40"/>
      <c r="FQ1410" s="40"/>
      <c r="FR1410" s="40"/>
      <c r="FS1410" s="40"/>
      <c r="FT1410" s="40"/>
      <c r="FU1410" s="40"/>
      <c r="FV1410" s="40"/>
      <c r="FW1410" s="40"/>
      <c r="FX1410" s="40"/>
      <c r="FY1410" s="40"/>
      <c r="FZ1410" s="40"/>
      <c r="GA1410" s="40"/>
      <c r="GB1410" s="40"/>
      <c r="GC1410" s="40"/>
      <c r="GD1410" s="40"/>
      <c r="GE1410" s="40"/>
      <c r="GF1410" s="40"/>
      <c r="GG1410" s="40"/>
      <c r="GH1410" s="40"/>
      <c r="GI1410" s="40"/>
      <c r="GJ1410" s="40"/>
      <c r="GK1410" s="40"/>
      <c r="GL1410" s="40"/>
      <c r="GM1410" s="40"/>
      <c r="GN1410" s="40"/>
      <c r="GO1410" s="40"/>
      <c r="GP1410" s="40"/>
      <c r="GQ1410" s="40"/>
    </row>
    <row r="1411" spans="1:199" x14ac:dyDescent="0.2">
      <c r="A1411" s="109"/>
      <c r="B1411" s="4"/>
      <c r="C1411" s="7"/>
      <c r="D1411" s="6"/>
      <c r="E1411" s="7"/>
      <c r="F1411" s="24"/>
      <c r="G1411" s="8"/>
      <c r="H1411" s="7"/>
      <c r="I1411" s="7"/>
      <c r="J1411" s="7"/>
      <c r="K1411" s="7"/>
      <c r="L1411" s="25"/>
      <c r="M1411" s="10"/>
      <c r="N1411" s="7"/>
      <c r="O1411" s="7"/>
      <c r="P1411" s="26"/>
      <c r="Q1411" s="3"/>
      <c r="R1411" s="12"/>
      <c r="S1411" s="12"/>
      <c r="T1411" s="12"/>
      <c r="U1411" s="12"/>
      <c r="V1411" s="12"/>
      <c r="W1411" s="12"/>
      <c r="X1411" s="12"/>
      <c r="Y1411" s="12"/>
      <c r="Z1411" s="12"/>
      <c r="AA1411" s="12"/>
      <c r="AB1411" s="12"/>
      <c r="AC1411" s="12"/>
      <c r="AD1411" s="12"/>
      <c r="AE1411" s="12"/>
      <c r="AF1411" s="65"/>
      <c r="AG1411" s="4"/>
      <c r="AH1411" s="4"/>
      <c r="AI1411" s="41"/>
      <c r="AJ1411" s="42"/>
      <c r="AK1411" s="41"/>
      <c r="AL1411" s="115"/>
      <c r="AM1411" s="42"/>
      <c r="AN1411" s="4"/>
      <c r="AO1411" s="9"/>
      <c r="AP1411" s="43"/>
      <c r="AQ1411" s="4"/>
      <c r="AR1411" s="44"/>
      <c r="AS1411" s="65"/>
      <c r="AT1411" s="21"/>
      <c r="AU1411" s="21"/>
      <c r="AV1411" s="45"/>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c r="GI1411" s="21"/>
      <c r="GJ1411" s="21"/>
      <c r="GK1411" s="21"/>
      <c r="GL1411" s="21"/>
      <c r="GM1411" s="21"/>
      <c r="GN1411" s="21"/>
    </row>
    <row r="1412" spans="1:199" x14ac:dyDescent="0.2">
      <c r="A1412" s="109"/>
      <c r="B1412" s="4"/>
      <c r="C1412" s="7"/>
      <c r="D1412" s="6"/>
      <c r="E1412" s="7"/>
      <c r="F1412" s="24"/>
      <c r="G1412" s="8"/>
      <c r="H1412" s="7"/>
      <c r="I1412" s="7"/>
      <c r="J1412" s="7"/>
      <c r="K1412" s="7"/>
      <c r="L1412" s="25"/>
      <c r="M1412" s="10"/>
      <c r="N1412" s="7"/>
      <c r="O1412" s="7"/>
      <c r="P1412" s="26"/>
      <c r="Q1412" s="3"/>
      <c r="R1412" s="12"/>
      <c r="S1412" s="12"/>
      <c r="T1412" s="12"/>
      <c r="U1412" s="12"/>
      <c r="V1412" s="12"/>
      <c r="W1412" s="12"/>
      <c r="X1412" s="12"/>
      <c r="Y1412" s="12"/>
      <c r="Z1412" s="12"/>
      <c r="AA1412" s="12"/>
      <c r="AB1412" s="12"/>
      <c r="AC1412" s="12"/>
      <c r="AD1412" s="12"/>
      <c r="AE1412" s="12"/>
      <c r="AF1412" s="65"/>
      <c r="AG1412" s="18"/>
      <c r="AH1412" s="4"/>
      <c r="AI1412" s="24"/>
      <c r="AJ1412" s="7"/>
      <c r="AK1412" s="24"/>
      <c r="AL1412" s="65"/>
      <c r="AM1412" s="7"/>
      <c r="AN1412" s="4"/>
      <c r="AO1412" s="9"/>
      <c r="AP1412" s="43"/>
      <c r="AQ1412" s="4"/>
      <c r="AR1412" s="44"/>
      <c r="AS1412" s="65"/>
      <c r="AT1412" s="21"/>
      <c r="AU1412" s="21"/>
      <c r="AV1412" s="45"/>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c r="GI1412" s="21"/>
      <c r="GJ1412" s="21"/>
      <c r="GK1412" s="21"/>
      <c r="GL1412" s="21"/>
      <c r="GM1412" s="21"/>
      <c r="GN1412" s="21"/>
    </row>
    <row r="1413" spans="1:199" x14ac:dyDescent="0.2">
      <c r="A1413" s="109"/>
      <c r="B1413" s="4"/>
      <c r="C1413" s="7"/>
      <c r="D1413" s="6"/>
      <c r="E1413" s="7"/>
      <c r="F1413" s="24"/>
      <c r="G1413" s="8"/>
      <c r="H1413" s="7"/>
      <c r="I1413" s="7"/>
      <c r="J1413" s="7"/>
      <c r="K1413" s="7"/>
      <c r="L1413" s="25"/>
      <c r="M1413" s="10"/>
      <c r="N1413" s="7"/>
      <c r="O1413" s="7"/>
      <c r="P1413" s="26"/>
      <c r="Q1413" s="3"/>
      <c r="R1413" s="12"/>
      <c r="S1413" s="12"/>
      <c r="T1413" s="12"/>
      <c r="U1413" s="12"/>
      <c r="V1413" s="12"/>
      <c r="W1413" s="12"/>
      <c r="X1413" s="12"/>
      <c r="Y1413" s="12"/>
      <c r="Z1413" s="12"/>
      <c r="AA1413" s="12"/>
      <c r="AB1413" s="12"/>
      <c r="AC1413" s="12"/>
      <c r="AD1413" s="12"/>
      <c r="AE1413" s="12"/>
      <c r="AF1413" s="65"/>
      <c r="AG1413" s="18"/>
      <c r="AH1413" s="4"/>
      <c r="AI1413" s="24"/>
      <c r="AJ1413" s="7"/>
      <c r="AK1413" s="24"/>
      <c r="AL1413" s="65"/>
      <c r="AM1413" s="7"/>
      <c r="AN1413" s="4"/>
      <c r="AO1413" s="9"/>
      <c r="AP1413" s="43"/>
      <c r="AQ1413" s="4"/>
      <c r="AR1413" s="44"/>
      <c r="AS1413" s="65"/>
      <c r="AT1413" s="21"/>
      <c r="AU1413" s="21"/>
      <c r="AV1413" s="45"/>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c r="GI1413" s="21"/>
      <c r="GJ1413" s="21"/>
      <c r="GK1413" s="21"/>
      <c r="GL1413" s="21"/>
      <c r="GM1413" s="21"/>
      <c r="GN1413" s="21"/>
    </row>
    <row r="1414" spans="1:199" x14ac:dyDescent="0.2">
      <c r="A1414" s="109"/>
      <c r="B1414" s="4"/>
      <c r="C1414" s="7"/>
      <c r="D1414" s="6"/>
      <c r="E1414" s="7"/>
      <c r="F1414" s="24"/>
      <c r="G1414" s="8"/>
      <c r="H1414" s="7"/>
      <c r="I1414" s="7"/>
      <c r="J1414" s="7"/>
      <c r="K1414" s="7"/>
      <c r="L1414" s="25"/>
      <c r="M1414" s="10"/>
      <c r="N1414" s="7"/>
      <c r="O1414" s="7"/>
      <c r="P1414" s="26"/>
      <c r="Q1414" s="3"/>
      <c r="R1414" s="12"/>
      <c r="S1414" s="12"/>
      <c r="T1414" s="12"/>
      <c r="U1414" s="12"/>
      <c r="V1414" s="12"/>
      <c r="W1414" s="12"/>
      <c r="X1414" s="12"/>
      <c r="Y1414" s="12"/>
      <c r="Z1414" s="12"/>
      <c r="AA1414" s="12"/>
      <c r="AB1414" s="12"/>
      <c r="AC1414" s="12"/>
      <c r="AD1414" s="12"/>
      <c r="AE1414" s="12"/>
      <c r="AF1414" s="65"/>
      <c r="AG1414" s="4"/>
      <c r="AH1414" s="4"/>
      <c r="AI1414" s="24"/>
      <c r="AJ1414" s="7"/>
      <c r="AK1414" s="6"/>
      <c r="AL1414" s="113"/>
      <c r="AM1414" s="19"/>
      <c r="AN1414" s="4"/>
      <c r="AO1414" s="9"/>
      <c r="AP1414" s="43"/>
      <c r="AQ1414" s="4"/>
      <c r="AR1414" s="44"/>
      <c r="AS1414" s="113"/>
      <c r="AT1414" s="21"/>
      <c r="AU1414" s="21"/>
      <c r="AV1414" s="45"/>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c r="GI1414" s="21"/>
      <c r="GJ1414" s="21"/>
      <c r="GK1414" s="21"/>
      <c r="GL1414" s="21"/>
      <c r="GM1414" s="21"/>
      <c r="GN1414" s="21"/>
    </row>
    <row r="1415" spans="1:199" x14ac:dyDescent="0.2">
      <c r="A1415" s="109"/>
      <c r="B1415" s="4"/>
      <c r="C1415" s="7"/>
      <c r="D1415" s="6"/>
      <c r="E1415" s="7"/>
      <c r="F1415" s="24"/>
      <c r="G1415" s="8"/>
      <c r="H1415" s="7"/>
      <c r="I1415" s="7"/>
      <c r="J1415" s="7"/>
      <c r="K1415" s="7"/>
      <c r="L1415" s="25"/>
      <c r="M1415" s="10"/>
      <c r="N1415" s="7"/>
      <c r="O1415" s="7"/>
      <c r="P1415" s="26"/>
      <c r="Q1415" s="3"/>
      <c r="R1415" s="12"/>
      <c r="S1415" s="12"/>
      <c r="T1415" s="12"/>
      <c r="U1415" s="12"/>
      <c r="V1415" s="12"/>
      <c r="W1415" s="12"/>
      <c r="X1415" s="12"/>
      <c r="Y1415" s="12"/>
      <c r="Z1415" s="12"/>
      <c r="AA1415" s="12"/>
      <c r="AB1415" s="12"/>
      <c r="AC1415" s="12"/>
      <c r="AD1415" s="12"/>
      <c r="AE1415" s="12"/>
      <c r="AF1415" s="113"/>
      <c r="AG1415" s="18"/>
      <c r="AH1415" s="18"/>
      <c r="AI1415" s="6"/>
      <c r="AJ1415" s="19"/>
      <c r="AK1415" s="6"/>
      <c r="AL1415" s="113"/>
      <c r="AM1415" s="19"/>
      <c r="AN1415" s="18"/>
      <c r="AO1415" s="12"/>
      <c r="AP1415" s="20"/>
      <c r="AQ1415" s="18"/>
      <c r="AR1415" s="13"/>
      <c r="AS1415" s="116"/>
      <c r="AT1415" s="21"/>
      <c r="AU1415" s="21"/>
      <c r="AV1415" s="45"/>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1"/>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1"/>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c r="GI1415" s="21"/>
      <c r="GJ1415" s="21"/>
      <c r="GK1415" s="21"/>
      <c r="GL1415" s="21"/>
      <c r="GM1415" s="21"/>
      <c r="GN1415" s="21"/>
    </row>
    <row r="1416" spans="1:199" x14ac:dyDescent="0.2">
      <c r="A1416" s="109"/>
      <c r="B1416" s="4"/>
      <c r="C1416" s="7"/>
      <c r="D1416" s="6"/>
      <c r="E1416" s="7"/>
      <c r="F1416" s="24"/>
      <c r="G1416" s="8"/>
      <c r="H1416" s="7"/>
      <c r="I1416" s="7"/>
      <c r="J1416" s="7"/>
      <c r="K1416" s="7"/>
      <c r="L1416" s="25"/>
      <c r="M1416" s="10"/>
      <c r="N1416" s="7"/>
      <c r="O1416" s="7"/>
      <c r="P1416" s="26"/>
      <c r="Q1416" s="3"/>
      <c r="R1416" s="12"/>
      <c r="S1416" s="12"/>
      <c r="T1416" s="12"/>
      <c r="U1416" s="12"/>
      <c r="V1416" s="12"/>
      <c r="W1416" s="12"/>
      <c r="X1416" s="12"/>
      <c r="Y1416" s="12"/>
      <c r="Z1416" s="12"/>
      <c r="AA1416" s="12"/>
      <c r="AB1416" s="12"/>
      <c r="AC1416" s="12"/>
      <c r="AD1416" s="12"/>
      <c r="AE1416" s="12"/>
      <c r="AF1416" s="113"/>
      <c r="AG1416" s="18"/>
      <c r="AH1416" s="18"/>
      <c r="AI1416" s="6"/>
      <c r="AJ1416" s="19"/>
      <c r="AK1416" s="6"/>
      <c r="AL1416" s="113"/>
      <c r="AM1416" s="19"/>
      <c r="AN1416" s="18"/>
      <c r="AO1416" s="12"/>
      <c r="AP1416" s="20"/>
      <c r="AQ1416" s="18"/>
      <c r="AR1416" s="13"/>
      <c r="AS1416" s="113"/>
      <c r="AT1416" s="21"/>
      <c r="AU1416" s="21"/>
      <c r="AV1416" s="45"/>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c r="GI1416" s="21"/>
      <c r="GJ1416" s="21"/>
      <c r="GK1416" s="21"/>
      <c r="GL1416" s="21"/>
      <c r="GM1416" s="21"/>
      <c r="GN1416" s="21"/>
    </row>
    <row r="1417" spans="1:199" x14ac:dyDescent="0.2">
      <c r="A1417" s="109"/>
      <c r="B1417" s="4"/>
      <c r="C1417" s="7"/>
      <c r="D1417" s="6"/>
      <c r="E1417" s="7"/>
      <c r="F1417" s="24"/>
      <c r="G1417" s="8"/>
      <c r="H1417" s="7"/>
      <c r="I1417" s="7"/>
      <c r="J1417" s="7"/>
      <c r="K1417" s="7"/>
      <c r="L1417" s="25"/>
      <c r="M1417" s="10"/>
      <c r="N1417" s="7"/>
      <c r="O1417" s="7"/>
      <c r="P1417" s="26"/>
      <c r="Q1417" s="3"/>
      <c r="R1417" s="12"/>
      <c r="S1417" s="12"/>
      <c r="T1417" s="12"/>
      <c r="U1417" s="12"/>
      <c r="V1417" s="12"/>
      <c r="W1417" s="12"/>
      <c r="X1417" s="12"/>
      <c r="Y1417" s="12"/>
      <c r="Z1417" s="12"/>
      <c r="AA1417" s="12"/>
      <c r="AB1417" s="12"/>
      <c r="AC1417" s="12"/>
      <c r="AD1417" s="12"/>
      <c r="AE1417" s="12"/>
      <c r="AF1417" s="113"/>
      <c r="AG1417" s="18"/>
      <c r="AH1417" s="18"/>
      <c r="AI1417" s="6"/>
      <c r="AJ1417" s="19"/>
      <c r="AK1417" s="6"/>
      <c r="AL1417" s="113"/>
      <c r="AM1417" s="19"/>
      <c r="AN1417" s="18"/>
      <c r="AO1417" s="12"/>
      <c r="AP1417" s="20"/>
      <c r="AQ1417" s="18"/>
      <c r="AR1417" s="13"/>
      <c r="AS1417" s="113"/>
      <c r="AT1417" s="21"/>
      <c r="AU1417" s="21"/>
      <c r="AV1417" s="45"/>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1"/>
      <c r="DL1417" s="21"/>
      <c r="DM1417" s="21"/>
      <c r="DN1417" s="21"/>
      <c r="DO1417" s="21"/>
      <c r="DP1417" s="21"/>
      <c r="DQ1417" s="21"/>
      <c r="DR1417" s="21"/>
      <c r="DS1417" s="21"/>
      <c r="DT1417" s="21"/>
      <c r="DU1417" s="21"/>
      <c r="DV1417" s="21"/>
      <c r="DW1417" s="21"/>
      <c r="DX1417" s="21"/>
      <c r="DY1417" s="21"/>
      <c r="DZ1417" s="21"/>
      <c r="EA1417" s="21"/>
      <c r="EB1417" s="21"/>
      <c r="EC1417" s="21"/>
      <c r="ED1417" s="21"/>
      <c r="EE1417" s="21"/>
      <c r="EF1417" s="21"/>
      <c r="EG1417" s="21"/>
      <c r="EH1417" s="21"/>
      <c r="EI1417" s="21"/>
      <c r="EJ1417" s="21"/>
      <c r="EK1417" s="21"/>
      <c r="EL1417" s="21"/>
      <c r="EM1417" s="21"/>
      <c r="EN1417" s="21"/>
      <c r="EO1417" s="21"/>
      <c r="EP1417" s="21"/>
      <c r="EQ1417" s="21"/>
      <c r="ER1417" s="21"/>
      <c r="ES1417" s="21"/>
      <c r="ET1417" s="21"/>
      <c r="EU1417" s="21"/>
      <c r="EV1417" s="21"/>
      <c r="EW1417" s="21"/>
      <c r="EX1417" s="21"/>
      <c r="EY1417" s="21"/>
      <c r="EZ1417" s="21"/>
      <c r="FA1417" s="21"/>
      <c r="FB1417" s="21"/>
      <c r="FC1417" s="21"/>
      <c r="FD1417" s="21"/>
      <c r="FE1417" s="21"/>
      <c r="FF1417" s="21"/>
      <c r="FG1417" s="21"/>
      <c r="FH1417" s="21"/>
      <c r="FI1417" s="21"/>
      <c r="FJ1417" s="21"/>
      <c r="FK1417" s="21"/>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c r="GI1417" s="21"/>
      <c r="GJ1417" s="21"/>
      <c r="GK1417" s="21"/>
      <c r="GL1417" s="21"/>
      <c r="GM1417" s="21"/>
      <c r="GN1417" s="21"/>
    </row>
    <row r="1418" spans="1:199" x14ac:dyDescent="0.2">
      <c r="A1418" s="109"/>
      <c r="B1418" s="4"/>
      <c r="C1418" s="7"/>
      <c r="D1418" s="6"/>
      <c r="E1418" s="7"/>
      <c r="F1418" s="24"/>
      <c r="G1418" s="8"/>
      <c r="H1418" s="7"/>
      <c r="I1418" s="7"/>
      <c r="J1418" s="7"/>
      <c r="K1418" s="7"/>
      <c r="L1418" s="25"/>
      <c r="M1418" s="10"/>
      <c r="N1418" s="7"/>
      <c r="O1418" s="7"/>
      <c r="P1418" s="26"/>
      <c r="Q1418" s="3"/>
      <c r="R1418" s="12"/>
      <c r="S1418" s="12"/>
      <c r="T1418" s="12"/>
      <c r="U1418" s="12"/>
      <c r="V1418" s="12"/>
      <c r="W1418" s="12"/>
      <c r="X1418" s="12"/>
      <c r="Y1418" s="12"/>
      <c r="Z1418" s="12"/>
      <c r="AA1418" s="12"/>
      <c r="AB1418" s="12"/>
      <c r="AC1418" s="12"/>
      <c r="AD1418" s="12"/>
      <c r="AE1418" s="12"/>
      <c r="AF1418" s="113"/>
      <c r="AG1418" s="18"/>
      <c r="AH1418" s="18"/>
      <c r="AI1418" s="6"/>
      <c r="AJ1418" s="19"/>
      <c r="AK1418" s="6"/>
      <c r="AL1418" s="113"/>
      <c r="AM1418" s="19"/>
      <c r="AN1418" s="18"/>
      <c r="AO1418" s="12"/>
      <c r="AP1418" s="20"/>
      <c r="AQ1418" s="18"/>
      <c r="AR1418" s="13"/>
      <c r="AS1418" s="113"/>
      <c r="AT1418" s="21"/>
      <c r="AU1418" s="21"/>
      <c r="AV1418" s="45"/>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I1418" s="21"/>
      <c r="DJ1418" s="21"/>
      <c r="DK1418" s="21"/>
      <c r="DL1418" s="21"/>
      <c r="DM1418" s="21"/>
      <c r="DN1418" s="21"/>
      <c r="DO1418" s="21"/>
      <c r="DP1418" s="21"/>
      <c r="DQ1418" s="21"/>
      <c r="DR1418" s="21"/>
      <c r="DS1418" s="21"/>
      <c r="DT1418" s="21"/>
      <c r="DU1418" s="21"/>
      <c r="DV1418" s="21"/>
      <c r="DW1418" s="21"/>
      <c r="DX1418" s="21"/>
      <c r="DY1418" s="21"/>
      <c r="DZ1418" s="21"/>
      <c r="EA1418" s="21"/>
      <c r="EB1418" s="21"/>
      <c r="EC1418" s="21"/>
      <c r="ED1418" s="21"/>
      <c r="EE1418" s="21"/>
      <c r="EF1418" s="21"/>
      <c r="EG1418" s="21"/>
      <c r="EH1418" s="21"/>
      <c r="EI1418" s="21"/>
      <c r="EJ1418" s="21"/>
      <c r="EK1418" s="21"/>
      <c r="EL1418" s="21"/>
      <c r="EM1418" s="21"/>
      <c r="EN1418" s="21"/>
      <c r="EO1418" s="21"/>
      <c r="EP1418" s="21"/>
      <c r="EQ1418" s="21"/>
      <c r="ER1418" s="21"/>
      <c r="ES1418" s="21"/>
      <c r="ET1418" s="21"/>
      <c r="EU1418" s="21"/>
      <c r="EV1418" s="21"/>
      <c r="EW1418" s="21"/>
      <c r="EX1418" s="21"/>
      <c r="EY1418" s="21"/>
      <c r="EZ1418" s="21"/>
      <c r="FA1418" s="21"/>
      <c r="FB1418" s="21"/>
      <c r="FC1418" s="21"/>
      <c r="FD1418" s="21"/>
      <c r="FE1418" s="21"/>
      <c r="FF1418" s="21"/>
      <c r="FG1418" s="21"/>
      <c r="FH1418" s="21"/>
      <c r="FI1418" s="21"/>
      <c r="FJ1418" s="21"/>
      <c r="FK1418" s="21"/>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c r="GI1418" s="21"/>
      <c r="GJ1418" s="21"/>
      <c r="GK1418" s="21"/>
      <c r="GL1418" s="21"/>
      <c r="GM1418" s="21"/>
      <c r="GN1418" s="21"/>
    </row>
    <row r="1419" spans="1:199" x14ac:dyDescent="0.2">
      <c r="A1419" s="109"/>
      <c r="B1419" s="4"/>
      <c r="C1419" s="7"/>
      <c r="D1419" s="6"/>
      <c r="E1419" s="7"/>
      <c r="F1419" s="24"/>
      <c r="G1419" s="8"/>
      <c r="H1419" s="7"/>
      <c r="I1419" s="7"/>
      <c r="J1419" s="7"/>
      <c r="K1419" s="7"/>
      <c r="L1419" s="25"/>
      <c r="M1419" s="10"/>
      <c r="N1419" s="7"/>
      <c r="O1419" s="7"/>
      <c r="P1419" s="26"/>
      <c r="Q1419" s="3"/>
      <c r="R1419" s="12"/>
      <c r="S1419" s="12"/>
      <c r="T1419" s="12"/>
      <c r="U1419" s="12"/>
      <c r="V1419" s="12"/>
      <c r="W1419" s="12"/>
      <c r="X1419" s="12"/>
      <c r="Y1419" s="12"/>
      <c r="Z1419" s="12"/>
      <c r="AA1419" s="12"/>
      <c r="AB1419" s="12"/>
      <c r="AC1419" s="12"/>
      <c r="AD1419" s="12"/>
      <c r="AE1419" s="12"/>
      <c r="AF1419" s="113"/>
      <c r="AG1419" s="18"/>
      <c r="AH1419" s="18"/>
      <c r="AI1419" s="6"/>
      <c r="AJ1419" s="19"/>
      <c r="AK1419" s="6"/>
      <c r="AL1419" s="113"/>
      <c r="AM1419" s="19"/>
      <c r="AN1419" s="18"/>
      <c r="AO1419" s="12"/>
      <c r="AP1419" s="20"/>
      <c r="AQ1419" s="18"/>
      <c r="AR1419" s="13"/>
      <c r="AS1419" s="113"/>
      <c r="AT1419" s="21"/>
      <c r="AU1419" s="21"/>
      <c r="AV1419" s="45"/>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I1419" s="21"/>
      <c r="DJ1419" s="21"/>
      <c r="DK1419" s="21"/>
      <c r="DL1419" s="21"/>
      <c r="DM1419" s="21"/>
      <c r="DN1419" s="21"/>
      <c r="DO1419" s="21"/>
      <c r="DP1419" s="21"/>
      <c r="DQ1419" s="21"/>
      <c r="DR1419" s="21"/>
      <c r="DS1419" s="21"/>
      <c r="DT1419" s="21"/>
      <c r="DU1419" s="21"/>
      <c r="DV1419" s="21"/>
      <c r="DW1419" s="21"/>
      <c r="DX1419" s="21"/>
      <c r="DY1419" s="21"/>
      <c r="DZ1419" s="21"/>
      <c r="EA1419" s="21"/>
      <c r="EB1419" s="21"/>
      <c r="EC1419" s="21"/>
      <c r="ED1419" s="21"/>
      <c r="EE1419" s="21"/>
      <c r="EF1419" s="21"/>
      <c r="EG1419" s="21"/>
      <c r="EH1419" s="21"/>
      <c r="EI1419" s="21"/>
      <c r="EJ1419" s="21"/>
      <c r="EK1419" s="21"/>
      <c r="EL1419" s="21"/>
      <c r="EM1419" s="21"/>
      <c r="EN1419" s="21"/>
      <c r="EO1419" s="21"/>
      <c r="EP1419" s="21"/>
      <c r="EQ1419" s="21"/>
      <c r="ER1419" s="21"/>
      <c r="ES1419" s="21"/>
      <c r="ET1419" s="21"/>
      <c r="EU1419" s="21"/>
      <c r="EV1419" s="21"/>
      <c r="EW1419" s="21"/>
      <c r="EX1419" s="21"/>
      <c r="EY1419" s="21"/>
      <c r="EZ1419" s="21"/>
      <c r="FA1419" s="21"/>
      <c r="FB1419" s="21"/>
      <c r="FC1419" s="21"/>
      <c r="FD1419" s="21"/>
      <c r="FE1419" s="21"/>
      <c r="FF1419" s="21"/>
      <c r="FG1419" s="21"/>
      <c r="FH1419" s="21"/>
      <c r="FI1419" s="21"/>
      <c r="FJ1419" s="21"/>
      <c r="FK1419" s="21"/>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c r="GI1419" s="21"/>
      <c r="GJ1419" s="21"/>
      <c r="GK1419" s="21"/>
      <c r="GL1419" s="21"/>
      <c r="GM1419" s="21"/>
      <c r="GN1419" s="21"/>
    </row>
    <row r="1420" spans="1:199" x14ac:dyDescent="0.2">
      <c r="A1420" s="109"/>
      <c r="B1420" s="4"/>
      <c r="C1420" s="7"/>
      <c r="D1420" s="6"/>
      <c r="E1420" s="7"/>
      <c r="F1420" s="24"/>
      <c r="G1420" s="8"/>
      <c r="H1420" s="7"/>
      <c r="I1420" s="7"/>
      <c r="J1420" s="7"/>
      <c r="K1420" s="7"/>
      <c r="L1420" s="25"/>
      <c r="M1420" s="10"/>
      <c r="N1420" s="7"/>
      <c r="O1420" s="7"/>
      <c r="P1420" s="26"/>
      <c r="Q1420" s="3"/>
      <c r="R1420" s="12"/>
      <c r="S1420" s="12"/>
      <c r="T1420" s="12"/>
      <c r="U1420" s="12"/>
      <c r="V1420" s="12"/>
      <c r="W1420" s="12"/>
      <c r="X1420" s="12"/>
      <c r="Y1420" s="12"/>
      <c r="Z1420" s="12"/>
      <c r="AA1420" s="12"/>
      <c r="AB1420" s="12"/>
      <c r="AC1420" s="12"/>
      <c r="AD1420" s="12"/>
      <c r="AE1420" s="12"/>
      <c r="AF1420" s="113"/>
      <c r="AG1420" s="18"/>
      <c r="AH1420" s="18"/>
      <c r="AI1420" s="6"/>
      <c r="AJ1420" s="19"/>
      <c r="AK1420" s="6"/>
      <c r="AL1420" s="113"/>
      <c r="AM1420" s="19"/>
      <c r="AN1420" s="18"/>
      <c r="AO1420" s="12"/>
      <c r="AP1420" s="20"/>
      <c r="AQ1420" s="18"/>
      <c r="AR1420" s="13"/>
      <c r="AS1420" s="113"/>
      <c r="AT1420" s="21"/>
      <c r="AU1420" s="21"/>
      <c r="AV1420" s="45"/>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I1420" s="21"/>
      <c r="DJ1420" s="21"/>
      <c r="DK1420" s="21"/>
      <c r="DL1420" s="21"/>
      <c r="DM1420" s="21"/>
      <c r="DN1420" s="21"/>
      <c r="DO1420" s="21"/>
      <c r="DP1420" s="21"/>
      <c r="DQ1420" s="21"/>
      <c r="DR1420" s="21"/>
      <c r="DS1420" s="21"/>
      <c r="DT1420" s="21"/>
      <c r="DU1420" s="21"/>
      <c r="DV1420" s="21"/>
      <c r="DW1420" s="21"/>
      <c r="DX1420" s="21"/>
      <c r="DY1420" s="21"/>
      <c r="DZ1420" s="21"/>
      <c r="EA1420" s="21"/>
      <c r="EB1420" s="21"/>
      <c r="EC1420" s="21"/>
      <c r="ED1420" s="21"/>
      <c r="EE1420" s="21"/>
      <c r="EF1420" s="21"/>
      <c r="EG1420" s="21"/>
      <c r="EH1420" s="21"/>
      <c r="EI1420" s="21"/>
      <c r="EJ1420" s="21"/>
      <c r="EK1420" s="21"/>
      <c r="EL1420" s="21"/>
      <c r="EM1420" s="21"/>
      <c r="EN1420" s="21"/>
      <c r="EO1420" s="21"/>
      <c r="EP1420" s="21"/>
      <c r="EQ1420" s="21"/>
      <c r="ER1420" s="21"/>
      <c r="ES1420" s="21"/>
      <c r="ET1420" s="21"/>
      <c r="EU1420" s="21"/>
      <c r="EV1420" s="21"/>
      <c r="EW1420" s="21"/>
      <c r="EX1420" s="21"/>
      <c r="EY1420" s="21"/>
      <c r="EZ1420" s="21"/>
      <c r="FA1420" s="21"/>
      <c r="FB1420" s="21"/>
      <c r="FC1420" s="21"/>
      <c r="FD1420" s="21"/>
      <c r="FE1420" s="21"/>
      <c r="FF1420" s="21"/>
      <c r="FG1420" s="21"/>
      <c r="FH1420" s="21"/>
      <c r="FI1420" s="21"/>
      <c r="FJ1420" s="21"/>
      <c r="FK1420" s="21"/>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c r="GI1420" s="21"/>
      <c r="GJ1420" s="21"/>
      <c r="GK1420" s="21"/>
      <c r="GL1420" s="21"/>
      <c r="GM1420" s="21"/>
      <c r="GN1420" s="21"/>
    </row>
    <row r="1421" spans="1:199" x14ac:dyDescent="0.2">
      <c r="A1421" s="109"/>
      <c r="B1421" s="4"/>
      <c r="C1421" s="7"/>
      <c r="D1421" s="6"/>
      <c r="E1421" s="7"/>
      <c r="F1421" s="24"/>
      <c r="G1421" s="8"/>
      <c r="H1421" s="7"/>
      <c r="I1421" s="7"/>
      <c r="J1421" s="7"/>
      <c r="K1421" s="7"/>
      <c r="L1421" s="25"/>
      <c r="M1421" s="10"/>
      <c r="N1421" s="7"/>
      <c r="O1421" s="7"/>
      <c r="P1421" s="26"/>
      <c r="Q1421" s="3"/>
      <c r="R1421" s="12"/>
      <c r="S1421" s="12"/>
      <c r="T1421" s="12"/>
      <c r="U1421" s="12"/>
      <c r="V1421" s="12"/>
      <c r="W1421" s="12"/>
      <c r="X1421" s="12"/>
      <c r="Y1421" s="12"/>
      <c r="Z1421" s="12"/>
      <c r="AA1421" s="12"/>
      <c r="AB1421" s="12"/>
      <c r="AC1421" s="12"/>
      <c r="AD1421" s="12"/>
      <c r="AE1421" s="12"/>
      <c r="AF1421" s="113"/>
      <c r="AG1421" s="18"/>
      <c r="AH1421" s="18"/>
      <c r="AI1421" s="6"/>
      <c r="AJ1421" s="19"/>
      <c r="AK1421" s="6"/>
      <c r="AL1421" s="113"/>
      <c r="AM1421" s="19"/>
      <c r="AN1421" s="18"/>
      <c r="AO1421" s="12"/>
      <c r="AP1421" s="20"/>
      <c r="AQ1421" s="18"/>
      <c r="AR1421" s="13"/>
      <c r="AS1421" s="113"/>
      <c r="AT1421" s="21"/>
      <c r="AU1421" s="21"/>
      <c r="AV1421" s="45"/>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I1421" s="21"/>
      <c r="DJ1421" s="21"/>
      <c r="DK1421" s="21"/>
      <c r="DL1421" s="21"/>
      <c r="DM1421" s="21"/>
      <c r="DN1421" s="21"/>
      <c r="DO1421" s="21"/>
      <c r="DP1421" s="21"/>
      <c r="DQ1421" s="21"/>
      <c r="DR1421" s="21"/>
      <c r="DS1421" s="21"/>
      <c r="DT1421" s="21"/>
      <c r="DU1421" s="21"/>
      <c r="DV1421" s="21"/>
      <c r="DW1421" s="21"/>
      <c r="DX1421" s="21"/>
      <c r="DY1421" s="21"/>
      <c r="DZ1421" s="21"/>
      <c r="EA1421" s="21"/>
      <c r="EB1421" s="21"/>
      <c r="EC1421" s="21"/>
      <c r="ED1421" s="21"/>
      <c r="EE1421" s="21"/>
      <c r="EF1421" s="21"/>
      <c r="EG1421" s="21"/>
      <c r="EH1421" s="21"/>
      <c r="EI1421" s="21"/>
      <c r="EJ1421" s="21"/>
      <c r="EK1421" s="21"/>
      <c r="EL1421" s="21"/>
      <c r="EM1421" s="21"/>
      <c r="EN1421" s="21"/>
      <c r="EO1421" s="21"/>
      <c r="EP1421" s="21"/>
      <c r="EQ1421" s="21"/>
      <c r="ER1421" s="21"/>
      <c r="ES1421" s="21"/>
      <c r="ET1421" s="21"/>
      <c r="EU1421" s="21"/>
      <c r="EV1421" s="21"/>
      <c r="EW1421" s="21"/>
      <c r="EX1421" s="21"/>
      <c r="EY1421" s="21"/>
      <c r="EZ1421" s="21"/>
      <c r="FA1421" s="21"/>
      <c r="FB1421" s="21"/>
      <c r="FC1421" s="21"/>
      <c r="FD1421" s="21"/>
      <c r="FE1421" s="21"/>
      <c r="FF1421" s="21"/>
      <c r="FG1421" s="21"/>
      <c r="FH1421" s="21"/>
      <c r="FI1421" s="21"/>
      <c r="FJ1421" s="21"/>
      <c r="FK1421" s="21"/>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c r="GI1421" s="21"/>
      <c r="GJ1421" s="21"/>
      <c r="GK1421" s="21"/>
      <c r="GL1421" s="21"/>
      <c r="GM1421" s="21"/>
      <c r="GN1421" s="21"/>
    </row>
    <row r="1422" spans="1:199" x14ac:dyDescent="0.2">
      <c r="A1422" s="109"/>
      <c r="B1422" s="4"/>
      <c r="C1422" s="7"/>
      <c r="D1422" s="6"/>
      <c r="E1422" s="7"/>
      <c r="F1422" s="24"/>
      <c r="G1422" s="8"/>
      <c r="H1422" s="7"/>
      <c r="I1422" s="7"/>
      <c r="J1422" s="7"/>
      <c r="K1422" s="7"/>
      <c r="L1422" s="25"/>
      <c r="M1422" s="10"/>
      <c r="N1422" s="7"/>
      <c r="O1422" s="7"/>
      <c r="P1422" s="26"/>
      <c r="Q1422" s="3"/>
      <c r="R1422" s="12"/>
      <c r="S1422" s="12"/>
      <c r="T1422" s="12"/>
      <c r="U1422" s="12"/>
      <c r="V1422" s="12"/>
      <c r="W1422" s="12"/>
      <c r="X1422" s="12"/>
      <c r="Y1422" s="12"/>
      <c r="Z1422" s="12"/>
      <c r="AA1422" s="12"/>
      <c r="AB1422" s="12"/>
      <c r="AC1422" s="12"/>
      <c r="AD1422" s="12"/>
      <c r="AE1422" s="12"/>
      <c r="AF1422" s="113"/>
      <c r="AG1422" s="18"/>
      <c r="AH1422" s="18"/>
      <c r="AI1422" s="6"/>
      <c r="AJ1422" s="19"/>
      <c r="AK1422" s="6"/>
      <c r="AL1422" s="113"/>
      <c r="AM1422" s="19"/>
      <c r="AN1422" s="18"/>
      <c r="AO1422" s="12"/>
      <c r="AP1422" s="20"/>
      <c r="AQ1422" s="18"/>
      <c r="AR1422" s="13"/>
      <c r="AS1422" s="113"/>
      <c r="AT1422" s="21"/>
      <c r="AU1422" s="21"/>
      <c r="AV1422" s="45"/>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1"/>
      <c r="FJ1422" s="21"/>
      <c r="FK1422" s="21"/>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c r="GI1422" s="21"/>
      <c r="GJ1422" s="21"/>
      <c r="GK1422" s="21"/>
      <c r="GL1422" s="21"/>
      <c r="GM1422" s="21"/>
      <c r="GN1422" s="21"/>
    </row>
    <row r="1423" spans="1:199" x14ac:dyDescent="0.2">
      <c r="A1423" s="109"/>
      <c r="B1423" s="4"/>
      <c r="C1423" s="7"/>
      <c r="D1423" s="6"/>
      <c r="E1423" s="7"/>
      <c r="F1423" s="24"/>
      <c r="G1423" s="8"/>
      <c r="H1423" s="7"/>
      <c r="I1423" s="7"/>
      <c r="J1423" s="7"/>
      <c r="K1423" s="7"/>
      <c r="L1423" s="25"/>
      <c r="M1423" s="10"/>
      <c r="N1423" s="7"/>
      <c r="O1423" s="7"/>
      <c r="P1423" s="26"/>
      <c r="Q1423" s="3"/>
      <c r="R1423" s="12"/>
      <c r="S1423" s="12"/>
      <c r="T1423" s="12"/>
      <c r="U1423" s="12"/>
      <c r="V1423" s="12"/>
      <c r="W1423" s="12"/>
      <c r="X1423" s="12"/>
      <c r="Y1423" s="12"/>
      <c r="Z1423" s="12"/>
      <c r="AA1423" s="12"/>
      <c r="AB1423" s="12"/>
      <c r="AC1423" s="12"/>
      <c r="AD1423" s="12"/>
      <c r="AE1423" s="12"/>
      <c r="AF1423" s="113"/>
      <c r="AG1423" s="18"/>
      <c r="AH1423" s="18"/>
      <c r="AI1423" s="6"/>
      <c r="AJ1423" s="19"/>
      <c r="AK1423" s="6"/>
      <c r="AL1423" s="113"/>
      <c r="AM1423" s="19"/>
      <c r="AN1423" s="18"/>
      <c r="AO1423" s="12"/>
      <c r="AP1423" s="20"/>
      <c r="AQ1423" s="18"/>
      <c r="AR1423" s="13"/>
      <c r="AS1423" s="113"/>
      <c r="AT1423" s="21"/>
      <c r="AU1423" s="21"/>
      <c r="AV1423" s="45"/>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I1423" s="21"/>
      <c r="DJ1423" s="21"/>
      <c r="DK1423" s="21"/>
      <c r="DL1423" s="21"/>
      <c r="DM1423" s="21"/>
      <c r="DN1423" s="21"/>
      <c r="DO1423" s="21"/>
      <c r="DP1423" s="21"/>
      <c r="DQ1423" s="21"/>
      <c r="DR1423" s="21"/>
      <c r="DS1423" s="21"/>
      <c r="DT1423" s="21"/>
      <c r="DU1423" s="21"/>
      <c r="DV1423" s="21"/>
      <c r="DW1423" s="21"/>
      <c r="DX1423" s="21"/>
      <c r="DY1423" s="21"/>
      <c r="DZ1423" s="21"/>
      <c r="EA1423" s="21"/>
      <c r="EB1423" s="21"/>
      <c r="EC1423" s="21"/>
      <c r="ED1423" s="21"/>
      <c r="EE1423" s="21"/>
      <c r="EF1423" s="21"/>
      <c r="EG1423" s="21"/>
      <c r="EH1423" s="21"/>
      <c r="EI1423" s="21"/>
      <c r="EJ1423" s="21"/>
      <c r="EK1423" s="21"/>
      <c r="EL1423" s="21"/>
      <c r="EM1423" s="21"/>
      <c r="EN1423" s="21"/>
      <c r="EO1423" s="21"/>
      <c r="EP1423" s="21"/>
      <c r="EQ1423" s="21"/>
      <c r="ER1423" s="21"/>
      <c r="ES1423" s="21"/>
      <c r="ET1423" s="21"/>
      <c r="EU1423" s="21"/>
      <c r="EV1423" s="21"/>
      <c r="EW1423" s="21"/>
      <c r="EX1423" s="21"/>
      <c r="EY1423" s="21"/>
      <c r="EZ1423" s="21"/>
      <c r="FA1423" s="21"/>
      <c r="FB1423" s="21"/>
      <c r="FC1423" s="21"/>
      <c r="FD1423" s="21"/>
      <c r="FE1423" s="21"/>
      <c r="FF1423" s="21"/>
      <c r="FG1423" s="21"/>
      <c r="FH1423" s="21"/>
      <c r="FI1423" s="21"/>
      <c r="FJ1423" s="21"/>
      <c r="FK1423" s="21"/>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c r="GI1423" s="21"/>
      <c r="GJ1423" s="21"/>
      <c r="GK1423" s="21"/>
      <c r="GL1423" s="21"/>
      <c r="GM1423" s="21"/>
      <c r="GN1423" s="21"/>
    </row>
    <row r="1424" spans="1:199" x14ac:dyDescent="0.2">
      <c r="A1424" s="109"/>
      <c r="B1424" s="4"/>
      <c r="C1424" s="7"/>
      <c r="D1424" s="6"/>
      <c r="E1424" s="7"/>
      <c r="F1424" s="24"/>
      <c r="G1424" s="8"/>
      <c r="H1424" s="7"/>
      <c r="I1424" s="7"/>
      <c r="J1424" s="7"/>
      <c r="K1424" s="7"/>
      <c r="L1424" s="25"/>
      <c r="M1424" s="10"/>
      <c r="N1424" s="7"/>
      <c r="O1424" s="7"/>
      <c r="P1424" s="26"/>
      <c r="Q1424" s="3"/>
      <c r="R1424" s="12"/>
      <c r="S1424" s="12"/>
      <c r="T1424" s="12"/>
      <c r="U1424" s="12"/>
      <c r="V1424" s="12"/>
      <c r="W1424" s="12"/>
      <c r="X1424" s="12"/>
      <c r="Y1424" s="12"/>
      <c r="Z1424" s="12"/>
      <c r="AA1424" s="12"/>
      <c r="AB1424" s="12"/>
      <c r="AC1424" s="12"/>
      <c r="AD1424" s="12"/>
      <c r="AE1424" s="12"/>
      <c r="AF1424" s="113"/>
      <c r="AG1424" s="18"/>
      <c r="AH1424" s="18"/>
      <c r="AI1424" s="6"/>
      <c r="AJ1424" s="19"/>
      <c r="AK1424" s="6"/>
      <c r="AL1424" s="113"/>
      <c r="AM1424" s="19"/>
      <c r="AN1424" s="18"/>
      <c r="AO1424" s="12"/>
      <c r="AP1424" s="20"/>
      <c r="AQ1424" s="18"/>
      <c r="AR1424" s="13"/>
      <c r="AS1424" s="113"/>
      <c r="AT1424" s="21"/>
      <c r="AU1424" s="21"/>
      <c r="AV1424" s="45"/>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I1424" s="21"/>
      <c r="DJ1424" s="21"/>
      <c r="DK1424" s="21"/>
      <c r="DL1424" s="21"/>
      <c r="DM1424" s="21"/>
      <c r="DN1424" s="21"/>
      <c r="DO1424" s="21"/>
      <c r="DP1424" s="21"/>
      <c r="DQ1424" s="21"/>
      <c r="DR1424" s="21"/>
      <c r="DS1424" s="21"/>
      <c r="DT1424" s="21"/>
      <c r="DU1424" s="21"/>
      <c r="DV1424" s="21"/>
      <c r="DW1424" s="21"/>
      <c r="DX1424" s="21"/>
      <c r="DY1424" s="21"/>
      <c r="DZ1424" s="21"/>
      <c r="EA1424" s="21"/>
      <c r="EB1424" s="21"/>
      <c r="EC1424" s="21"/>
      <c r="ED1424" s="21"/>
      <c r="EE1424" s="21"/>
      <c r="EF1424" s="21"/>
      <c r="EG1424" s="21"/>
      <c r="EH1424" s="21"/>
      <c r="EI1424" s="21"/>
      <c r="EJ1424" s="21"/>
      <c r="EK1424" s="21"/>
      <c r="EL1424" s="21"/>
      <c r="EM1424" s="21"/>
      <c r="EN1424" s="21"/>
      <c r="EO1424" s="21"/>
      <c r="EP1424" s="21"/>
      <c r="EQ1424" s="21"/>
      <c r="ER1424" s="21"/>
      <c r="ES1424" s="21"/>
      <c r="ET1424" s="21"/>
      <c r="EU1424" s="21"/>
      <c r="EV1424" s="21"/>
      <c r="EW1424" s="21"/>
      <c r="EX1424" s="21"/>
      <c r="EY1424" s="21"/>
      <c r="EZ1424" s="21"/>
      <c r="FA1424" s="21"/>
      <c r="FB1424" s="21"/>
      <c r="FC1424" s="21"/>
      <c r="FD1424" s="21"/>
      <c r="FE1424" s="21"/>
      <c r="FF1424" s="21"/>
      <c r="FG1424" s="21"/>
      <c r="FH1424" s="21"/>
      <c r="FI1424" s="21"/>
      <c r="FJ1424" s="21"/>
      <c r="FK1424" s="21"/>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c r="GI1424" s="21"/>
      <c r="GJ1424" s="21"/>
      <c r="GK1424" s="21"/>
      <c r="GL1424" s="21"/>
      <c r="GM1424" s="21"/>
      <c r="GN1424" s="21"/>
    </row>
    <row r="1425" spans="1:199" x14ac:dyDescent="0.2">
      <c r="A1425" s="109"/>
      <c r="B1425" s="4"/>
      <c r="C1425" s="7"/>
      <c r="D1425" s="6"/>
      <c r="E1425" s="7"/>
      <c r="F1425" s="24"/>
      <c r="G1425" s="8"/>
      <c r="H1425" s="7"/>
      <c r="I1425" s="7"/>
      <c r="J1425" s="7"/>
      <c r="K1425" s="7"/>
      <c r="L1425" s="25"/>
      <c r="M1425" s="10"/>
      <c r="N1425" s="7"/>
      <c r="O1425" s="7"/>
      <c r="P1425" s="26"/>
      <c r="Q1425" s="3"/>
      <c r="R1425" s="12"/>
      <c r="S1425" s="12"/>
      <c r="T1425" s="12"/>
      <c r="U1425" s="12"/>
      <c r="V1425" s="12"/>
      <c r="W1425" s="12"/>
      <c r="X1425" s="12"/>
      <c r="Y1425" s="12"/>
      <c r="Z1425" s="12"/>
      <c r="AA1425" s="12"/>
      <c r="AB1425" s="12"/>
      <c r="AC1425" s="12"/>
      <c r="AD1425" s="12"/>
      <c r="AE1425" s="12"/>
      <c r="AF1425" s="113"/>
      <c r="AG1425" s="18"/>
      <c r="AH1425" s="18"/>
      <c r="AI1425" s="6"/>
      <c r="AJ1425" s="19"/>
      <c r="AK1425" s="6"/>
      <c r="AL1425" s="113"/>
      <c r="AM1425" s="19"/>
      <c r="AN1425" s="18"/>
      <c r="AO1425" s="12"/>
      <c r="AP1425" s="20"/>
      <c r="AQ1425" s="18"/>
      <c r="AR1425" s="13"/>
      <c r="AS1425" s="113"/>
      <c r="AT1425" s="21"/>
      <c r="AU1425" s="21"/>
      <c r="AV1425" s="45"/>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I1425" s="21"/>
      <c r="DJ1425" s="21"/>
      <c r="DK1425" s="21"/>
      <c r="DL1425" s="21"/>
      <c r="DM1425" s="21"/>
      <c r="DN1425" s="21"/>
      <c r="DO1425" s="21"/>
      <c r="DP1425" s="21"/>
      <c r="DQ1425" s="21"/>
      <c r="DR1425" s="21"/>
      <c r="DS1425" s="21"/>
      <c r="DT1425" s="21"/>
      <c r="DU1425" s="21"/>
      <c r="DV1425" s="21"/>
      <c r="DW1425" s="21"/>
      <c r="DX1425" s="21"/>
      <c r="DY1425" s="21"/>
      <c r="DZ1425" s="21"/>
      <c r="EA1425" s="21"/>
      <c r="EB1425" s="21"/>
      <c r="EC1425" s="21"/>
      <c r="ED1425" s="21"/>
      <c r="EE1425" s="21"/>
      <c r="EF1425" s="21"/>
      <c r="EG1425" s="21"/>
      <c r="EH1425" s="21"/>
      <c r="EI1425" s="21"/>
      <c r="EJ1425" s="21"/>
      <c r="EK1425" s="21"/>
      <c r="EL1425" s="21"/>
      <c r="EM1425" s="21"/>
      <c r="EN1425" s="21"/>
      <c r="EO1425" s="21"/>
      <c r="EP1425" s="21"/>
      <c r="EQ1425" s="21"/>
      <c r="ER1425" s="21"/>
      <c r="ES1425" s="21"/>
      <c r="ET1425" s="21"/>
      <c r="EU1425" s="21"/>
      <c r="EV1425" s="21"/>
      <c r="EW1425" s="21"/>
      <c r="EX1425" s="21"/>
      <c r="EY1425" s="21"/>
      <c r="EZ1425" s="21"/>
      <c r="FA1425" s="21"/>
      <c r="FB1425" s="21"/>
      <c r="FC1425" s="21"/>
      <c r="FD1425" s="21"/>
      <c r="FE1425" s="21"/>
      <c r="FF1425" s="21"/>
      <c r="FG1425" s="21"/>
      <c r="FH1425" s="21"/>
      <c r="FI1425" s="21"/>
      <c r="FJ1425" s="21"/>
      <c r="FK1425" s="21"/>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c r="GI1425" s="21"/>
      <c r="GJ1425" s="21"/>
      <c r="GK1425" s="21"/>
      <c r="GL1425" s="21"/>
      <c r="GM1425" s="21"/>
      <c r="GN1425" s="21"/>
    </row>
    <row r="1426" spans="1:199" x14ac:dyDescent="0.2">
      <c r="A1426" s="109"/>
      <c r="B1426" s="4"/>
      <c r="C1426" s="7"/>
      <c r="D1426" s="6"/>
      <c r="E1426" s="7"/>
      <c r="F1426" s="24"/>
      <c r="G1426" s="8"/>
      <c r="H1426" s="7"/>
      <c r="I1426" s="7"/>
      <c r="J1426" s="7"/>
      <c r="K1426" s="7"/>
      <c r="L1426" s="25"/>
      <c r="M1426" s="10"/>
      <c r="N1426" s="7"/>
      <c r="O1426" s="7"/>
      <c r="P1426" s="26"/>
      <c r="Q1426" s="3"/>
      <c r="R1426" s="12"/>
      <c r="S1426" s="12"/>
      <c r="T1426" s="12"/>
      <c r="U1426" s="12"/>
      <c r="V1426" s="12"/>
      <c r="W1426" s="12"/>
      <c r="X1426" s="12"/>
      <c r="Y1426" s="12"/>
      <c r="Z1426" s="12"/>
      <c r="AA1426" s="12"/>
      <c r="AB1426" s="12"/>
      <c r="AC1426" s="12"/>
      <c r="AD1426" s="12"/>
      <c r="AE1426" s="12"/>
      <c r="AF1426" s="113"/>
      <c r="AG1426" s="18"/>
      <c r="AH1426" s="18"/>
      <c r="AI1426" s="6"/>
      <c r="AJ1426" s="19"/>
      <c r="AK1426" s="6"/>
      <c r="AL1426" s="113"/>
      <c r="AM1426" s="19"/>
      <c r="AN1426" s="18"/>
      <c r="AO1426" s="12"/>
      <c r="AP1426" s="20"/>
      <c r="AQ1426" s="18"/>
      <c r="AR1426" s="13"/>
      <c r="AS1426" s="113"/>
      <c r="AT1426" s="21"/>
      <c r="AU1426" s="21"/>
      <c r="AV1426" s="45"/>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c r="GI1426" s="21"/>
      <c r="GJ1426" s="21"/>
      <c r="GK1426" s="21"/>
      <c r="GL1426" s="21"/>
      <c r="GM1426" s="21"/>
      <c r="GN1426" s="21"/>
    </row>
    <row r="1427" spans="1:199" x14ac:dyDescent="0.2">
      <c r="A1427" s="109"/>
      <c r="B1427" s="4"/>
      <c r="C1427" s="7"/>
      <c r="D1427" s="6"/>
      <c r="E1427" s="7"/>
      <c r="F1427" s="24"/>
      <c r="G1427" s="8"/>
      <c r="H1427" s="7"/>
      <c r="I1427" s="7"/>
      <c r="J1427" s="7"/>
      <c r="K1427" s="7"/>
      <c r="L1427" s="25"/>
      <c r="M1427" s="10"/>
      <c r="N1427" s="7"/>
      <c r="O1427" s="7"/>
      <c r="P1427" s="26"/>
      <c r="Q1427" s="3"/>
      <c r="R1427" s="12"/>
      <c r="S1427" s="12"/>
      <c r="T1427" s="12"/>
      <c r="U1427" s="12"/>
      <c r="V1427" s="12"/>
      <c r="W1427" s="12"/>
      <c r="X1427" s="12"/>
      <c r="Y1427" s="12"/>
      <c r="Z1427" s="12"/>
      <c r="AA1427" s="12"/>
      <c r="AB1427" s="12"/>
      <c r="AC1427" s="12"/>
      <c r="AD1427" s="12"/>
      <c r="AE1427" s="12"/>
      <c r="AF1427" s="113"/>
      <c r="AG1427" s="18"/>
      <c r="AH1427" s="18"/>
      <c r="AI1427" s="6"/>
      <c r="AJ1427" s="19"/>
      <c r="AK1427" s="6"/>
      <c r="AL1427" s="113"/>
      <c r="AM1427" s="19"/>
      <c r="AN1427" s="18"/>
      <c r="AO1427" s="12"/>
      <c r="AP1427" s="20"/>
      <c r="AQ1427" s="18"/>
      <c r="AR1427" s="13"/>
      <c r="AS1427" s="113"/>
      <c r="AT1427" s="21"/>
      <c r="AU1427" s="21"/>
      <c r="AV1427" s="45"/>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I1427" s="21"/>
      <c r="DJ1427" s="21"/>
      <c r="DK1427" s="21"/>
      <c r="DL1427" s="21"/>
      <c r="DM1427" s="21"/>
      <c r="DN1427" s="21"/>
      <c r="DO1427" s="21"/>
      <c r="DP1427" s="21"/>
      <c r="DQ1427" s="21"/>
      <c r="DR1427" s="21"/>
      <c r="DS1427" s="21"/>
      <c r="DT1427" s="21"/>
      <c r="DU1427" s="21"/>
      <c r="DV1427" s="21"/>
      <c r="DW1427" s="21"/>
      <c r="DX1427" s="21"/>
      <c r="DY1427" s="21"/>
      <c r="DZ1427" s="21"/>
      <c r="EA1427" s="21"/>
      <c r="EB1427" s="21"/>
      <c r="EC1427" s="21"/>
      <c r="ED1427" s="21"/>
      <c r="EE1427" s="21"/>
      <c r="EF1427" s="21"/>
      <c r="EG1427" s="21"/>
      <c r="EH1427" s="21"/>
      <c r="EI1427" s="21"/>
      <c r="EJ1427" s="21"/>
      <c r="EK1427" s="21"/>
      <c r="EL1427" s="21"/>
      <c r="EM1427" s="21"/>
      <c r="EN1427" s="21"/>
      <c r="EO1427" s="21"/>
      <c r="EP1427" s="21"/>
      <c r="EQ1427" s="21"/>
      <c r="ER1427" s="21"/>
      <c r="ES1427" s="21"/>
      <c r="ET1427" s="21"/>
      <c r="EU1427" s="21"/>
      <c r="EV1427" s="21"/>
      <c r="EW1427" s="21"/>
      <c r="EX1427" s="21"/>
      <c r="EY1427" s="21"/>
      <c r="EZ1427" s="21"/>
      <c r="FA1427" s="21"/>
      <c r="FB1427" s="21"/>
      <c r="FC1427" s="21"/>
      <c r="FD1427" s="21"/>
      <c r="FE1427" s="21"/>
      <c r="FF1427" s="21"/>
      <c r="FG1427" s="21"/>
      <c r="FH1427" s="21"/>
      <c r="FI1427" s="21"/>
      <c r="FJ1427" s="21"/>
      <c r="FK1427" s="21"/>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c r="GI1427" s="21"/>
      <c r="GJ1427" s="21"/>
      <c r="GK1427" s="21"/>
      <c r="GL1427" s="21"/>
      <c r="GM1427" s="21"/>
      <c r="GN1427" s="21"/>
    </row>
    <row r="1428" spans="1:199" x14ac:dyDescent="0.2">
      <c r="A1428" s="109"/>
      <c r="B1428" s="4"/>
      <c r="C1428" s="7"/>
      <c r="D1428" s="6"/>
      <c r="E1428" s="7"/>
      <c r="F1428" s="24"/>
      <c r="G1428" s="8"/>
      <c r="H1428" s="7"/>
      <c r="I1428" s="7"/>
      <c r="J1428" s="7"/>
      <c r="K1428" s="7"/>
      <c r="L1428" s="25"/>
      <c r="M1428" s="10"/>
      <c r="N1428" s="7"/>
      <c r="O1428" s="7"/>
      <c r="P1428" s="26"/>
      <c r="Q1428" s="3"/>
      <c r="R1428" s="12"/>
      <c r="S1428" s="12"/>
      <c r="T1428" s="12"/>
      <c r="U1428" s="12"/>
      <c r="V1428" s="12"/>
      <c r="W1428" s="12"/>
      <c r="X1428" s="12"/>
      <c r="Y1428" s="12"/>
      <c r="Z1428" s="12"/>
      <c r="AA1428" s="12"/>
      <c r="AB1428" s="12"/>
      <c r="AC1428" s="12"/>
      <c r="AD1428" s="12"/>
      <c r="AE1428" s="12"/>
      <c r="AF1428" s="113"/>
      <c r="AG1428" s="18"/>
      <c r="AH1428" s="18"/>
      <c r="AI1428" s="6"/>
      <c r="AJ1428" s="19"/>
      <c r="AK1428" s="6"/>
      <c r="AL1428" s="113"/>
      <c r="AM1428" s="19"/>
      <c r="AN1428" s="18"/>
      <c r="AO1428" s="12"/>
      <c r="AP1428" s="20"/>
      <c r="AQ1428" s="18"/>
      <c r="AR1428" s="13"/>
      <c r="AS1428" s="113"/>
      <c r="AT1428" s="21"/>
      <c r="AU1428" s="21"/>
      <c r="AV1428" s="45"/>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I1428" s="21"/>
      <c r="DJ1428" s="21"/>
      <c r="DK1428" s="21"/>
      <c r="DL1428" s="21"/>
      <c r="DM1428" s="21"/>
      <c r="DN1428" s="21"/>
      <c r="DO1428" s="21"/>
      <c r="DP1428" s="21"/>
      <c r="DQ1428" s="21"/>
      <c r="DR1428" s="21"/>
      <c r="DS1428" s="21"/>
      <c r="DT1428" s="21"/>
      <c r="DU1428" s="21"/>
      <c r="DV1428" s="21"/>
      <c r="DW1428" s="21"/>
      <c r="DX1428" s="21"/>
      <c r="DY1428" s="21"/>
      <c r="DZ1428" s="21"/>
      <c r="EA1428" s="21"/>
      <c r="EB1428" s="21"/>
      <c r="EC1428" s="21"/>
      <c r="ED1428" s="21"/>
      <c r="EE1428" s="21"/>
      <c r="EF1428" s="21"/>
      <c r="EG1428" s="21"/>
      <c r="EH1428" s="21"/>
      <c r="EI1428" s="21"/>
      <c r="EJ1428" s="21"/>
      <c r="EK1428" s="21"/>
      <c r="EL1428" s="21"/>
      <c r="EM1428" s="21"/>
      <c r="EN1428" s="21"/>
      <c r="EO1428" s="21"/>
      <c r="EP1428" s="21"/>
      <c r="EQ1428" s="21"/>
      <c r="ER1428" s="21"/>
      <c r="ES1428" s="21"/>
      <c r="ET1428" s="21"/>
      <c r="EU1428" s="21"/>
      <c r="EV1428" s="21"/>
      <c r="EW1428" s="21"/>
      <c r="EX1428" s="21"/>
      <c r="EY1428" s="21"/>
      <c r="EZ1428" s="21"/>
      <c r="FA1428" s="21"/>
      <c r="FB1428" s="21"/>
      <c r="FC1428" s="21"/>
      <c r="FD1428" s="21"/>
      <c r="FE1428" s="21"/>
      <c r="FF1428" s="21"/>
      <c r="FG1428" s="21"/>
      <c r="FH1428" s="21"/>
      <c r="FI1428" s="21"/>
      <c r="FJ1428" s="21"/>
      <c r="FK1428" s="21"/>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c r="GI1428" s="21"/>
      <c r="GJ1428" s="21"/>
      <c r="GK1428" s="21"/>
      <c r="GL1428" s="21"/>
      <c r="GM1428" s="21"/>
      <c r="GN1428" s="21"/>
    </row>
    <row r="1429" spans="1:199" x14ac:dyDescent="0.2">
      <c r="A1429" s="109"/>
      <c r="B1429" s="4"/>
      <c r="C1429" s="7"/>
      <c r="D1429" s="6"/>
      <c r="E1429" s="7"/>
      <c r="F1429" s="24"/>
      <c r="G1429" s="8"/>
      <c r="H1429" s="7"/>
      <c r="I1429" s="7"/>
      <c r="J1429" s="7"/>
      <c r="K1429" s="7"/>
      <c r="L1429" s="25"/>
      <c r="M1429" s="10"/>
      <c r="N1429" s="7"/>
      <c r="O1429" s="7"/>
      <c r="P1429" s="26"/>
      <c r="Q1429" s="3"/>
      <c r="R1429" s="12"/>
      <c r="S1429" s="12"/>
      <c r="T1429" s="12"/>
      <c r="U1429" s="12"/>
      <c r="V1429" s="12"/>
      <c r="W1429" s="12"/>
      <c r="X1429" s="12"/>
      <c r="Y1429" s="12"/>
      <c r="Z1429" s="12"/>
      <c r="AA1429" s="12"/>
      <c r="AB1429" s="12"/>
      <c r="AC1429" s="12"/>
      <c r="AD1429" s="12"/>
      <c r="AE1429" s="12"/>
      <c r="AF1429" s="113"/>
      <c r="AG1429" s="18"/>
      <c r="AH1429" s="18"/>
      <c r="AI1429" s="6"/>
      <c r="AJ1429" s="19"/>
      <c r="AK1429" s="6"/>
      <c r="AL1429" s="113"/>
      <c r="AM1429" s="19"/>
      <c r="AN1429" s="18"/>
      <c r="AO1429" s="12"/>
      <c r="AP1429" s="20"/>
      <c r="AQ1429" s="18"/>
      <c r="AR1429" s="13"/>
      <c r="AS1429" s="113"/>
      <c r="AT1429" s="21"/>
      <c r="AU1429" s="21"/>
      <c r="AV1429" s="45"/>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I1429" s="21"/>
      <c r="DJ1429" s="21"/>
      <c r="DK1429" s="21"/>
      <c r="DL1429" s="21"/>
      <c r="DM1429" s="21"/>
      <c r="DN1429" s="21"/>
      <c r="DO1429" s="21"/>
      <c r="DP1429" s="21"/>
      <c r="DQ1429" s="21"/>
      <c r="DR1429" s="21"/>
      <c r="DS1429" s="21"/>
      <c r="DT1429" s="21"/>
      <c r="DU1429" s="21"/>
      <c r="DV1429" s="21"/>
      <c r="DW1429" s="21"/>
      <c r="DX1429" s="21"/>
      <c r="DY1429" s="21"/>
      <c r="DZ1429" s="21"/>
      <c r="EA1429" s="21"/>
      <c r="EB1429" s="21"/>
      <c r="EC1429" s="21"/>
      <c r="ED1429" s="21"/>
      <c r="EE1429" s="21"/>
      <c r="EF1429" s="21"/>
      <c r="EG1429" s="21"/>
      <c r="EH1429" s="21"/>
      <c r="EI1429" s="21"/>
      <c r="EJ1429" s="21"/>
      <c r="EK1429" s="21"/>
      <c r="EL1429" s="21"/>
      <c r="EM1429" s="21"/>
      <c r="EN1429" s="21"/>
      <c r="EO1429" s="21"/>
      <c r="EP1429" s="21"/>
      <c r="EQ1429" s="21"/>
      <c r="ER1429" s="21"/>
      <c r="ES1429" s="21"/>
      <c r="ET1429" s="21"/>
      <c r="EU1429" s="21"/>
      <c r="EV1429" s="21"/>
      <c r="EW1429" s="21"/>
      <c r="EX1429" s="21"/>
      <c r="EY1429" s="21"/>
      <c r="EZ1429" s="21"/>
      <c r="FA1429" s="21"/>
      <c r="FB1429" s="21"/>
      <c r="FC1429" s="21"/>
      <c r="FD1429" s="21"/>
      <c r="FE1429" s="21"/>
      <c r="FF1429" s="21"/>
      <c r="FG1429" s="21"/>
      <c r="FH1429" s="21"/>
      <c r="FI1429" s="21"/>
      <c r="FJ1429" s="21"/>
      <c r="FK1429" s="21"/>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c r="GI1429" s="21"/>
      <c r="GJ1429" s="21"/>
      <c r="GK1429" s="21"/>
      <c r="GL1429" s="21"/>
      <c r="GM1429" s="21"/>
      <c r="GN1429" s="21"/>
    </row>
    <row r="1430" spans="1:199" x14ac:dyDescent="0.2">
      <c r="A1430" s="109"/>
      <c r="B1430" s="4"/>
      <c r="C1430" s="7"/>
      <c r="D1430" s="6"/>
      <c r="E1430" s="7"/>
      <c r="F1430" s="24"/>
      <c r="G1430" s="8"/>
      <c r="H1430" s="7"/>
      <c r="I1430" s="7"/>
      <c r="J1430" s="7"/>
      <c r="K1430" s="7"/>
      <c r="L1430" s="25"/>
      <c r="M1430" s="10"/>
      <c r="N1430" s="7"/>
      <c r="O1430" s="7"/>
      <c r="P1430" s="26"/>
      <c r="Q1430" s="3"/>
      <c r="R1430" s="12"/>
      <c r="S1430" s="12"/>
      <c r="T1430" s="12"/>
      <c r="U1430" s="12"/>
      <c r="V1430" s="12"/>
      <c r="W1430" s="12"/>
      <c r="X1430" s="12"/>
      <c r="Y1430" s="12"/>
      <c r="Z1430" s="12"/>
      <c r="AA1430" s="12"/>
      <c r="AB1430" s="12"/>
      <c r="AC1430" s="12"/>
      <c r="AD1430" s="12"/>
      <c r="AE1430" s="12"/>
      <c r="AF1430" s="113"/>
      <c r="AG1430" s="18"/>
      <c r="AH1430" s="18"/>
      <c r="AI1430" s="6"/>
      <c r="AJ1430" s="19"/>
      <c r="AK1430" s="6"/>
      <c r="AL1430" s="113"/>
      <c r="AM1430" s="19"/>
      <c r="AN1430" s="18"/>
      <c r="AO1430" s="12"/>
      <c r="AP1430" s="20"/>
      <c r="AQ1430" s="18"/>
      <c r="AR1430" s="13"/>
      <c r="AS1430" s="113"/>
      <c r="AT1430" s="21"/>
      <c r="AU1430" s="21"/>
      <c r="AV1430" s="45"/>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1"/>
      <c r="FJ1430" s="21"/>
      <c r="FK1430" s="21"/>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c r="GI1430" s="21"/>
      <c r="GJ1430" s="21"/>
      <c r="GK1430" s="21"/>
      <c r="GL1430" s="21"/>
      <c r="GM1430" s="21"/>
      <c r="GN1430" s="21"/>
    </row>
    <row r="1431" spans="1:199" x14ac:dyDescent="0.2">
      <c r="A1431" s="109"/>
      <c r="B1431" s="4"/>
      <c r="C1431" s="7"/>
      <c r="D1431" s="6"/>
      <c r="E1431" s="7"/>
      <c r="F1431" s="24"/>
      <c r="G1431" s="8"/>
      <c r="H1431" s="7"/>
      <c r="I1431" s="7"/>
      <c r="J1431" s="7"/>
      <c r="K1431" s="7"/>
      <c r="L1431" s="25"/>
      <c r="M1431" s="10"/>
      <c r="N1431" s="7"/>
      <c r="O1431" s="7"/>
      <c r="P1431" s="26"/>
      <c r="Q1431" s="3"/>
      <c r="R1431" s="12"/>
      <c r="S1431" s="12"/>
      <c r="T1431" s="12"/>
      <c r="U1431" s="12"/>
      <c r="V1431" s="12"/>
      <c r="W1431" s="12"/>
      <c r="X1431" s="12"/>
      <c r="Y1431" s="12"/>
      <c r="Z1431" s="12"/>
      <c r="AA1431" s="12"/>
      <c r="AB1431" s="12"/>
      <c r="AC1431" s="12"/>
      <c r="AD1431" s="12"/>
      <c r="AE1431" s="12"/>
      <c r="AF1431" s="113"/>
      <c r="AG1431" s="18"/>
      <c r="AH1431" s="18"/>
      <c r="AI1431" s="6"/>
      <c r="AJ1431" s="19"/>
      <c r="AK1431" s="6"/>
      <c r="AL1431" s="113"/>
      <c r="AM1431" s="19"/>
      <c r="AN1431" s="18"/>
      <c r="AO1431" s="12"/>
      <c r="AP1431" s="20"/>
      <c r="AQ1431" s="18"/>
      <c r="AR1431" s="13"/>
      <c r="AS1431" s="113"/>
      <c r="AT1431" s="21"/>
      <c r="AU1431" s="21"/>
      <c r="AV1431" s="45"/>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I1431" s="21"/>
      <c r="DJ1431" s="21"/>
      <c r="DK1431" s="21"/>
      <c r="DL1431" s="21"/>
      <c r="DM1431" s="21"/>
      <c r="DN1431" s="21"/>
      <c r="DO1431" s="21"/>
      <c r="DP1431" s="21"/>
      <c r="DQ1431" s="21"/>
      <c r="DR1431" s="21"/>
      <c r="DS1431" s="21"/>
      <c r="DT1431" s="21"/>
      <c r="DU1431" s="21"/>
      <c r="DV1431" s="21"/>
      <c r="DW1431" s="21"/>
      <c r="DX1431" s="21"/>
      <c r="DY1431" s="21"/>
      <c r="DZ1431" s="21"/>
      <c r="EA1431" s="21"/>
      <c r="EB1431" s="21"/>
      <c r="EC1431" s="21"/>
      <c r="ED1431" s="21"/>
      <c r="EE1431" s="21"/>
      <c r="EF1431" s="21"/>
      <c r="EG1431" s="21"/>
      <c r="EH1431" s="21"/>
      <c r="EI1431" s="21"/>
      <c r="EJ1431" s="21"/>
      <c r="EK1431" s="21"/>
      <c r="EL1431" s="21"/>
      <c r="EM1431" s="21"/>
      <c r="EN1431" s="21"/>
      <c r="EO1431" s="21"/>
      <c r="EP1431" s="21"/>
      <c r="EQ1431" s="21"/>
      <c r="ER1431" s="21"/>
      <c r="ES1431" s="21"/>
      <c r="ET1431" s="21"/>
      <c r="EU1431" s="21"/>
      <c r="EV1431" s="21"/>
      <c r="EW1431" s="21"/>
      <c r="EX1431" s="21"/>
      <c r="EY1431" s="21"/>
      <c r="EZ1431" s="21"/>
      <c r="FA1431" s="21"/>
      <c r="FB1431" s="21"/>
      <c r="FC1431" s="21"/>
      <c r="FD1431" s="21"/>
      <c r="FE1431" s="21"/>
      <c r="FF1431" s="21"/>
      <c r="FG1431" s="21"/>
      <c r="FH1431" s="21"/>
      <c r="FI1431" s="21"/>
      <c r="FJ1431" s="21"/>
      <c r="FK1431" s="21"/>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c r="GI1431" s="21"/>
      <c r="GJ1431" s="21"/>
      <c r="GK1431" s="21"/>
      <c r="GL1431" s="21"/>
      <c r="GM1431" s="21"/>
      <c r="GN1431" s="21"/>
    </row>
    <row r="1432" spans="1:199" x14ac:dyDescent="0.2">
      <c r="A1432" s="109"/>
      <c r="B1432" s="4"/>
      <c r="C1432" s="7"/>
      <c r="D1432" s="6"/>
      <c r="E1432" s="7"/>
      <c r="F1432" s="24"/>
      <c r="G1432" s="8"/>
      <c r="H1432" s="7"/>
      <c r="I1432" s="7"/>
      <c r="J1432" s="7"/>
      <c r="K1432" s="7"/>
      <c r="L1432" s="25"/>
      <c r="M1432" s="10"/>
      <c r="N1432" s="7"/>
      <c r="O1432" s="7"/>
      <c r="P1432" s="26"/>
      <c r="Q1432" s="3"/>
      <c r="R1432" s="12"/>
      <c r="S1432" s="39"/>
      <c r="T1432" s="39"/>
      <c r="U1432" s="39"/>
      <c r="V1432" s="39"/>
      <c r="W1432" s="39"/>
      <c r="X1432" s="39"/>
      <c r="Y1432" s="39"/>
      <c r="Z1432" s="39"/>
      <c r="AA1432" s="39"/>
      <c r="AB1432" s="39"/>
      <c r="AC1432" s="39"/>
      <c r="AD1432" s="39"/>
      <c r="AE1432" s="39"/>
      <c r="AF1432" s="113"/>
      <c r="AG1432" s="18"/>
      <c r="AH1432" s="18"/>
      <c r="AI1432" s="6"/>
      <c r="AJ1432" s="19"/>
      <c r="AK1432" s="6"/>
      <c r="AL1432" s="113"/>
      <c r="AM1432" s="19"/>
      <c r="AN1432" s="18"/>
      <c r="AO1432" s="12"/>
      <c r="AP1432" s="20"/>
      <c r="AQ1432" s="18"/>
      <c r="AR1432" s="13"/>
      <c r="AS1432" s="113"/>
      <c r="AT1432" s="40"/>
      <c r="AU1432" s="40"/>
      <c r="AV1432" s="46"/>
      <c r="AW1432" s="40"/>
      <c r="AX1432" s="40"/>
      <c r="AY1432" s="40"/>
      <c r="AZ1432" s="40"/>
      <c r="BA1432" s="40"/>
      <c r="BB1432" s="40"/>
      <c r="BC1432" s="40"/>
      <c r="BD1432" s="40"/>
      <c r="BE1432" s="40"/>
      <c r="BF1432" s="40"/>
      <c r="BG1432" s="40"/>
      <c r="BH1432" s="40"/>
      <c r="BI1432" s="40"/>
      <c r="BJ1432" s="40"/>
      <c r="BK1432" s="40"/>
      <c r="BL1432" s="40"/>
      <c r="BM1432" s="40"/>
      <c r="BN1432" s="40"/>
      <c r="BO1432" s="40"/>
      <c r="BP1432" s="40"/>
      <c r="BQ1432" s="40"/>
      <c r="BR1432" s="40"/>
      <c r="BS1432" s="40"/>
      <c r="BT1432" s="40"/>
      <c r="BU1432" s="40"/>
      <c r="BV1432" s="40"/>
      <c r="BW1432" s="40"/>
      <c r="BX1432" s="40"/>
      <c r="BY1432" s="40"/>
      <c r="BZ1432" s="40"/>
      <c r="CA1432" s="40"/>
      <c r="CB1432" s="40"/>
      <c r="CC1432" s="40"/>
      <c r="CD1432" s="40"/>
      <c r="CE1432" s="40"/>
      <c r="CF1432" s="40"/>
      <c r="CG1432" s="40"/>
      <c r="CH1432" s="40"/>
      <c r="CI1432" s="40"/>
      <c r="CJ1432" s="40"/>
      <c r="CK1432" s="40"/>
      <c r="CL1432" s="40"/>
      <c r="CM1432" s="40"/>
      <c r="CN1432" s="40"/>
      <c r="CO1432" s="40"/>
      <c r="CP1432" s="40"/>
      <c r="CQ1432" s="40"/>
      <c r="CR1432" s="40"/>
      <c r="CS1432" s="40"/>
      <c r="CT1432" s="40"/>
      <c r="CU1432" s="40"/>
      <c r="CV1432" s="40"/>
      <c r="CW1432" s="40"/>
      <c r="CX1432" s="40"/>
      <c r="CY1432" s="40"/>
      <c r="CZ1432" s="40"/>
      <c r="DA1432" s="40"/>
      <c r="DB1432" s="40"/>
      <c r="DC1432" s="40"/>
      <c r="DD1432" s="40"/>
      <c r="DE1432" s="40"/>
      <c r="DF1432" s="40"/>
      <c r="DG1432" s="40"/>
      <c r="DH1432" s="40"/>
      <c r="DI1432" s="40"/>
      <c r="DJ1432" s="40"/>
      <c r="DK1432" s="40"/>
      <c r="DL1432" s="40"/>
      <c r="DM1432" s="40"/>
      <c r="DN1432" s="40"/>
      <c r="DO1432" s="40"/>
      <c r="DP1432" s="40"/>
      <c r="DQ1432" s="40"/>
      <c r="DR1432" s="40"/>
      <c r="DS1432" s="40"/>
      <c r="DT1432" s="40"/>
      <c r="DU1432" s="40"/>
      <c r="DV1432" s="40"/>
      <c r="DW1432" s="40"/>
      <c r="DX1432" s="40"/>
      <c r="DY1432" s="40"/>
      <c r="DZ1432" s="40"/>
      <c r="EA1432" s="40"/>
      <c r="EB1432" s="40"/>
      <c r="EC1432" s="40"/>
      <c r="ED1432" s="40"/>
      <c r="EE1432" s="40"/>
      <c r="EF1432" s="40"/>
      <c r="EG1432" s="40"/>
      <c r="EH1432" s="40"/>
      <c r="EI1432" s="40"/>
      <c r="EJ1432" s="40"/>
      <c r="EK1432" s="40"/>
      <c r="EL1432" s="40"/>
      <c r="EM1432" s="40"/>
      <c r="EN1432" s="40"/>
      <c r="EO1432" s="40"/>
      <c r="EP1432" s="40"/>
      <c r="EQ1432" s="40"/>
      <c r="ER1432" s="40"/>
      <c r="ES1432" s="40"/>
      <c r="ET1432" s="40"/>
      <c r="EU1432" s="40"/>
      <c r="EV1432" s="40"/>
      <c r="EW1432" s="40"/>
      <c r="EX1432" s="40"/>
      <c r="EY1432" s="40"/>
      <c r="EZ1432" s="40"/>
      <c r="FA1432" s="40"/>
      <c r="FB1432" s="40"/>
      <c r="FC1432" s="40"/>
      <c r="FD1432" s="40"/>
      <c r="FE1432" s="40"/>
      <c r="FF1432" s="40"/>
      <c r="FG1432" s="40"/>
      <c r="FH1432" s="40"/>
      <c r="FI1432" s="40"/>
      <c r="FJ1432" s="40"/>
      <c r="FK1432" s="40"/>
      <c r="FL1432" s="40"/>
      <c r="FM1432" s="40"/>
      <c r="FN1432" s="40"/>
      <c r="FO1432" s="40"/>
      <c r="FP1432" s="40"/>
      <c r="FQ1432" s="40"/>
      <c r="FR1432" s="40"/>
      <c r="FS1432" s="40"/>
      <c r="FT1432" s="40"/>
      <c r="FU1432" s="40"/>
      <c r="FV1432" s="40"/>
      <c r="FW1432" s="40"/>
      <c r="FX1432" s="40"/>
      <c r="FY1432" s="40"/>
      <c r="FZ1432" s="40"/>
      <c r="GA1432" s="40"/>
      <c r="GB1432" s="40"/>
      <c r="GC1432" s="40"/>
      <c r="GD1432" s="40"/>
      <c r="GE1432" s="40"/>
      <c r="GF1432" s="40"/>
      <c r="GG1432" s="40"/>
      <c r="GH1432" s="40"/>
      <c r="GI1432" s="40"/>
      <c r="GJ1432" s="40"/>
      <c r="GK1432" s="40"/>
      <c r="GL1432" s="40"/>
      <c r="GM1432" s="40"/>
      <c r="GN1432" s="40"/>
      <c r="GO1432" s="40"/>
      <c r="GP1432" s="40"/>
      <c r="GQ1432" s="40"/>
    </row>
    <row r="1433" spans="1:199" x14ac:dyDescent="0.2">
      <c r="A1433" s="109"/>
      <c r="B1433" s="4"/>
      <c r="C1433" s="7"/>
      <c r="D1433" s="6"/>
      <c r="E1433" s="7"/>
      <c r="F1433" s="24"/>
      <c r="G1433" s="8"/>
      <c r="H1433" s="7"/>
      <c r="I1433" s="7"/>
      <c r="J1433" s="7"/>
      <c r="K1433" s="7"/>
      <c r="L1433" s="25"/>
      <c r="M1433" s="10"/>
      <c r="N1433" s="7"/>
      <c r="O1433" s="7"/>
      <c r="P1433" s="26"/>
      <c r="Q1433" s="3"/>
      <c r="R1433" s="12"/>
      <c r="S1433" s="12"/>
      <c r="T1433" s="12"/>
      <c r="U1433" s="12"/>
      <c r="V1433" s="12"/>
      <c r="W1433" s="12"/>
      <c r="X1433" s="12"/>
      <c r="Y1433" s="12"/>
      <c r="Z1433" s="12"/>
      <c r="AA1433" s="12"/>
      <c r="AB1433" s="12"/>
      <c r="AC1433" s="12"/>
      <c r="AD1433" s="12"/>
      <c r="AE1433" s="12"/>
      <c r="AF1433" s="113"/>
      <c r="AG1433" s="18"/>
      <c r="AH1433" s="18"/>
      <c r="AI1433" s="6"/>
      <c r="AJ1433" s="19"/>
      <c r="AK1433" s="6"/>
      <c r="AL1433" s="113"/>
      <c r="AM1433" s="19"/>
      <c r="AN1433" s="18"/>
      <c r="AO1433" s="12"/>
      <c r="AP1433" s="20"/>
      <c r="AQ1433" s="18"/>
      <c r="AR1433" s="13"/>
      <c r="AS1433" s="113"/>
      <c r="AT1433" s="21"/>
      <c r="AU1433" s="21"/>
      <c r="AV1433" s="45"/>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I1433" s="21"/>
      <c r="DJ1433" s="21"/>
      <c r="DK1433" s="21"/>
      <c r="DL1433" s="21"/>
      <c r="DM1433" s="21"/>
      <c r="DN1433" s="21"/>
      <c r="DO1433" s="21"/>
      <c r="DP1433" s="21"/>
      <c r="DQ1433" s="21"/>
      <c r="DR1433" s="21"/>
      <c r="DS1433" s="21"/>
      <c r="DT1433" s="21"/>
      <c r="DU1433" s="21"/>
      <c r="DV1433" s="21"/>
      <c r="DW1433" s="21"/>
      <c r="DX1433" s="21"/>
      <c r="DY1433" s="21"/>
      <c r="DZ1433" s="21"/>
      <c r="EA1433" s="21"/>
      <c r="EB1433" s="21"/>
      <c r="EC1433" s="21"/>
      <c r="ED1433" s="21"/>
      <c r="EE1433" s="21"/>
      <c r="EF1433" s="21"/>
      <c r="EG1433" s="21"/>
      <c r="EH1433" s="21"/>
      <c r="EI1433" s="21"/>
      <c r="EJ1433" s="21"/>
      <c r="EK1433" s="21"/>
      <c r="EL1433" s="21"/>
      <c r="EM1433" s="21"/>
      <c r="EN1433" s="21"/>
      <c r="EO1433" s="21"/>
      <c r="EP1433" s="21"/>
      <c r="EQ1433" s="21"/>
      <c r="ER1433" s="21"/>
      <c r="ES1433" s="21"/>
      <c r="ET1433" s="21"/>
      <c r="EU1433" s="21"/>
      <c r="EV1433" s="21"/>
      <c r="EW1433" s="21"/>
      <c r="EX1433" s="21"/>
      <c r="EY1433" s="21"/>
      <c r="EZ1433" s="21"/>
      <c r="FA1433" s="21"/>
      <c r="FB1433" s="21"/>
      <c r="FC1433" s="21"/>
      <c r="FD1433" s="21"/>
      <c r="FE1433" s="21"/>
      <c r="FF1433" s="21"/>
      <c r="FG1433" s="21"/>
      <c r="FH1433" s="21"/>
      <c r="FI1433" s="21"/>
      <c r="FJ1433" s="21"/>
      <c r="FK1433" s="21"/>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c r="GI1433" s="21"/>
      <c r="GJ1433" s="21"/>
      <c r="GK1433" s="21"/>
      <c r="GL1433" s="21"/>
      <c r="GM1433" s="21"/>
      <c r="GN1433" s="21"/>
    </row>
    <row r="1434" spans="1:199" x14ac:dyDescent="0.2">
      <c r="A1434" s="109"/>
      <c r="B1434" s="4"/>
      <c r="C1434" s="7"/>
      <c r="D1434" s="6"/>
      <c r="E1434" s="7"/>
      <c r="F1434" s="24"/>
      <c r="G1434" s="8"/>
      <c r="H1434" s="7"/>
      <c r="I1434" s="7"/>
      <c r="J1434" s="7"/>
      <c r="K1434" s="7"/>
      <c r="L1434" s="25"/>
      <c r="M1434" s="10"/>
      <c r="N1434" s="7"/>
      <c r="O1434" s="7"/>
      <c r="P1434" s="26"/>
      <c r="Q1434" s="3"/>
      <c r="R1434" s="12"/>
      <c r="S1434" s="12"/>
      <c r="T1434" s="12"/>
      <c r="U1434" s="12"/>
      <c r="V1434" s="12"/>
      <c r="W1434" s="12"/>
      <c r="X1434" s="12"/>
      <c r="Y1434" s="12"/>
      <c r="Z1434" s="12"/>
      <c r="AA1434" s="12"/>
      <c r="AB1434" s="12"/>
      <c r="AC1434" s="12"/>
      <c r="AD1434" s="12"/>
      <c r="AE1434" s="12"/>
      <c r="AF1434" s="113"/>
      <c r="AG1434" s="18"/>
      <c r="AH1434" s="18"/>
      <c r="AI1434" s="6"/>
      <c r="AJ1434" s="19"/>
      <c r="AK1434" s="6"/>
      <c r="AL1434" s="113"/>
      <c r="AM1434" s="19"/>
      <c r="AN1434" s="18"/>
      <c r="AO1434" s="12"/>
      <c r="AP1434" s="20"/>
      <c r="AQ1434" s="18"/>
      <c r="AR1434" s="13"/>
      <c r="AS1434" s="113"/>
      <c r="AT1434" s="21"/>
      <c r="AU1434" s="21"/>
      <c r="AV1434" s="45"/>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I1434" s="21"/>
      <c r="DJ1434" s="21"/>
      <c r="DK1434" s="21"/>
      <c r="DL1434" s="21"/>
      <c r="DM1434" s="21"/>
      <c r="DN1434" s="21"/>
      <c r="DO1434" s="21"/>
      <c r="DP1434" s="21"/>
      <c r="DQ1434" s="21"/>
      <c r="DR1434" s="21"/>
      <c r="DS1434" s="21"/>
      <c r="DT1434" s="21"/>
      <c r="DU1434" s="21"/>
      <c r="DV1434" s="21"/>
      <c r="DW1434" s="21"/>
      <c r="DX1434" s="21"/>
      <c r="DY1434" s="21"/>
      <c r="DZ1434" s="21"/>
      <c r="EA1434" s="21"/>
      <c r="EB1434" s="21"/>
      <c r="EC1434" s="21"/>
      <c r="ED1434" s="21"/>
      <c r="EE1434" s="21"/>
      <c r="EF1434" s="21"/>
      <c r="EG1434" s="21"/>
      <c r="EH1434" s="21"/>
      <c r="EI1434" s="21"/>
      <c r="EJ1434" s="21"/>
      <c r="EK1434" s="21"/>
      <c r="EL1434" s="21"/>
      <c r="EM1434" s="21"/>
      <c r="EN1434" s="21"/>
      <c r="EO1434" s="21"/>
      <c r="EP1434" s="21"/>
      <c r="EQ1434" s="21"/>
      <c r="ER1434" s="21"/>
      <c r="ES1434" s="21"/>
      <c r="ET1434" s="21"/>
      <c r="EU1434" s="21"/>
      <c r="EV1434" s="21"/>
      <c r="EW1434" s="21"/>
      <c r="EX1434" s="21"/>
      <c r="EY1434" s="21"/>
      <c r="EZ1434" s="21"/>
      <c r="FA1434" s="21"/>
      <c r="FB1434" s="21"/>
      <c r="FC1434" s="21"/>
      <c r="FD1434" s="21"/>
      <c r="FE1434" s="21"/>
      <c r="FF1434" s="21"/>
      <c r="FG1434" s="21"/>
      <c r="FH1434" s="21"/>
      <c r="FI1434" s="21"/>
      <c r="FJ1434" s="21"/>
      <c r="FK1434" s="21"/>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c r="GI1434" s="21"/>
      <c r="GJ1434" s="21"/>
      <c r="GK1434" s="21"/>
      <c r="GL1434" s="21"/>
      <c r="GM1434" s="21"/>
      <c r="GN1434" s="21"/>
    </row>
    <row r="1435" spans="1:199" x14ac:dyDescent="0.2">
      <c r="A1435" s="109"/>
      <c r="B1435" s="4"/>
      <c r="C1435" s="7"/>
      <c r="D1435" s="6"/>
      <c r="E1435" s="7"/>
      <c r="F1435" s="24"/>
      <c r="G1435" s="8"/>
      <c r="H1435" s="7"/>
      <c r="I1435" s="7"/>
      <c r="J1435" s="7"/>
      <c r="K1435" s="7"/>
      <c r="L1435" s="25"/>
      <c r="M1435" s="10"/>
      <c r="N1435" s="7"/>
      <c r="O1435" s="7"/>
      <c r="P1435" s="26"/>
      <c r="Q1435" s="3"/>
      <c r="R1435" s="12"/>
      <c r="S1435" s="12"/>
      <c r="T1435" s="12"/>
      <c r="U1435" s="12"/>
      <c r="V1435" s="12"/>
      <c r="W1435" s="12"/>
      <c r="X1435" s="12"/>
      <c r="Y1435" s="12"/>
      <c r="Z1435" s="12"/>
      <c r="AA1435" s="12"/>
      <c r="AB1435" s="12"/>
      <c r="AC1435" s="12"/>
      <c r="AD1435" s="12"/>
      <c r="AE1435" s="12"/>
      <c r="AF1435" s="113"/>
      <c r="AG1435" s="18"/>
      <c r="AH1435" s="18"/>
      <c r="AI1435" s="6"/>
      <c r="AJ1435" s="19"/>
      <c r="AK1435" s="6"/>
      <c r="AL1435" s="113"/>
      <c r="AM1435" s="19"/>
      <c r="AN1435" s="18"/>
      <c r="AO1435" s="12"/>
      <c r="AP1435" s="20"/>
      <c r="AQ1435" s="18"/>
      <c r="AR1435" s="13"/>
      <c r="AS1435" s="113"/>
      <c r="AT1435" s="21"/>
      <c r="AU1435" s="21"/>
      <c r="AV1435" s="45"/>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I1435" s="21"/>
      <c r="DJ1435" s="21"/>
      <c r="DK1435" s="21"/>
      <c r="DL1435" s="21"/>
      <c r="DM1435" s="21"/>
      <c r="DN1435" s="21"/>
      <c r="DO1435" s="21"/>
      <c r="DP1435" s="21"/>
      <c r="DQ1435" s="21"/>
      <c r="DR1435" s="21"/>
      <c r="DS1435" s="21"/>
      <c r="DT1435" s="21"/>
      <c r="DU1435" s="21"/>
      <c r="DV1435" s="21"/>
      <c r="DW1435" s="21"/>
      <c r="DX1435" s="21"/>
      <c r="DY1435" s="21"/>
      <c r="DZ1435" s="21"/>
      <c r="EA1435" s="21"/>
      <c r="EB1435" s="21"/>
      <c r="EC1435" s="21"/>
      <c r="ED1435" s="21"/>
      <c r="EE1435" s="21"/>
      <c r="EF1435" s="21"/>
      <c r="EG1435" s="21"/>
      <c r="EH1435" s="21"/>
      <c r="EI1435" s="21"/>
      <c r="EJ1435" s="21"/>
      <c r="EK1435" s="21"/>
      <c r="EL1435" s="21"/>
      <c r="EM1435" s="21"/>
      <c r="EN1435" s="21"/>
      <c r="EO1435" s="21"/>
      <c r="EP1435" s="21"/>
      <c r="EQ1435" s="21"/>
      <c r="ER1435" s="21"/>
      <c r="ES1435" s="21"/>
      <c r="ET1435" s="21"/>
      <c r="EU1435" s="21"/>
      <c r="EV1435" s="21"/>
      <c r="EW1435" s="21"/>
      <c r="EX1435" s="21"/>
      <c r="EY1435" s="21"/>
      <c r="EZ1435" s="21"/>
      <c r="FA1435" s="21"/>
      <c r="FB1435" s="21"/>
      <c r="FC1435" s="21"/>
      <c r="FD1435" s="21"/>
      <c r="FE1435" s="21"/>
      <c r="FF1435" s="21"/>
      <c r="FG1435" s="21"/>
      <c r="FH1435" s="21"/>
      <c r="FI1435" s="21"/>
      <c r="FJ1435" s="21"/>
      <c r="FK1435" s="21"/>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c r="GI1435" s="21"/>
      <c r="GJ1435" s="21"/>
      <c r="GK1435" s="21"/>
      <c r="GL1435" s="21"/>
      <c r="GM1435" s="21"/>
      <c r="GN1435" s="21"/>
    </row>
    <row r="1436" spans="1:199" x14ac:dyDescent="0.2">
      <c r="A1436" s="109"/>
      <c r="B1436" s="4"/>
      <c r="C1436" s="7"/>
      <c r="D1436" s="6"/>
      <c r="E1436" s="7"/>
      <c r="F1436" s="24"/>
      <c r="G1436" s="8"/>
      <c r="H1436" s="7"/>
      <c r="I1436" s="7"/>
      <c r="J1436" s="7"/>
      <c r="K1436" s="7"/>
      <c r="L1436" s="25"/>
      <c r="M1436" s="10"/>
      <c r="N1436" s="7"/>
      <c r="O1436" s="7"/>
      <c r="P1436" s="26"/>
      <c r="Q1436" s="3"/>
      <c r="R1436" s="12"/>
      <c r="S1436" s="12"/>
      <c r="T1436" s="12"/>
      <c r="U1436" s="12"/>
      <c r="V1436" s="12"/>
      <c r="W1436" s="12"/>
      <c r="X1436" s="12"/>
      <c r="Y1436" s="12"/>
      <c r="Z1436" s="12"/>
      <c r="AA1436" s="12"/>
      <c r="AB1436" s="12"/>
      <c r="AC1436" s="12"/>
      <c r="AD1436" s="12"/>
      <c r="AE1436" s="12"/>
      <c r="AF1436" s="113"/>
      <c r="AG1436" s="18"/>
      <c r="AH1436" s="18"/>
      <c r="AI1436" s="6"/>
      <c r="AJ1436" s="19"/>
      <c r="AK1436" s="6"/>
      <c r="AL1436" s="113"/>
      <c r="AM1436" s="19"/>
      <c r="AN1436" s="18"/>
      <c r="AO1436" s="12"/>
      <c r="AP1436" s="20"/>
      <c r="AQ1436" s="18"/>
      <c r="AR1436" s="13"/>
      <c r="AS1436" s="113"/>
      <c r="AT1436" s="21"/>
      <c r="AU1436" s="21"/>
      <c r="AV1436" s="45"/>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1"/>
      <c r="EV1436" s="21"/>
      <c r="EW1436" s="21"/>
      <c r="EX1436" s="21"/>
      <c r="EY1436" s="21"/>
      <c r="EZ1436" s="21"/>
      <c r="FA1436" s="21"/>
      <c r="FB1436" s="21"/>
      <c r="FC1436" s="21"/>
      <c r="FD1436" s="21"/>
      <c r="FE1436" s="21"/>
      <c r="FF1436" s="21"/>
      <c r="FG1436" s="21"/>
      <c r="FH1436" s="21"/>
      <c r="FI1436" s="21"/>
      <c r="FJ1436" s="21"/>
      <c r="FK1436" s="21"/>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c r="GI1436" s="21"/>
      <c r="GJ1436" s="21"/>
      <c r="GK1436" s="21"/>
      <c r="GL1436" s="21"/>
      <c r="GM1436" s="21"/>
      <c r="GN1436" s="21"/>
    </row>
    <row r="1437" spans="1:199" x14ac:dyDescent="0.2">
      <c r="A1437" s="109"/>
      <c r="B1437" s="4"/>
      <c r="C1437" s="7"/>
      <c r="D1437" s="6"/>
      <c r="E1437" s="7"/>
      <c r="F1437" s="24"/>
      <c r="G1437" s="8"/>
      <c r="H1437" s="7"/>
      <c r="I1437" s="7"/>
      <c r="J1437" s="7"/>
      <c r="K1437" s="7"/>
      <c r="L1437" s="25"/>
      <c r="M1437" s="10"/>
      <c r="N1437" s="7"/>
      <c r="O1437" s="7"/>
      <c r="P1437" s="26"/>
      <c r="Q1437" s="3"/>
      <c r="R1437" s="12"/>
      <c r="S1437" s="12"/>
      <c r="T1437" s="12"/>
      <c r="U1437" s="12"/>
      <c r="V1437" s="12"/>
      <c r="W1437" s="12"/>
      <c r="X1437" s="12"/>
      <c r="Y1437" s="12"/>
      <c r="Z1437" s="12"/>
      <c r="AA1437" s="12"/>
      <c r="AB1437" s="12"/>
      <c r="AC1437" s="12"/>
      <c r="AD1437" s="12"/>
      <c r="AE1437" s="12"/>
      <c r="AF1437" s="113"/>
      <c r="AG1437" s="18"/>
      <c r="AH1437" s="18"/>
      <c r="AI1437" s="6"/>
      <c r="AJ1437" s="19"/>
      <c r="AK1437" s="6"/>
      <c r="AL1437" s="113"/>
      <c r="AM1437" s="19"/>
      <c r="AN1437" s="18"/>
      <c r="AO1437" s="12"/>
      <c r="AP1437" s="20"/>
      <c r="AQ1437" s="18"/>
      <c r="AR1437" s="13"/>
      <c r="AS1437" s="113"/>
      <c r="AT1437" s="21"/>
      <c r="AU1437" s="21"/>
      <c r="AV1437" s="45"/>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I1437" s="21"/>
      <c r="DJ1437" s="21"/>
      <c r="DK1437" s="21"/>
      <c r="DL1437" s="21"/>
      <c r="DM1437" s="21"/>
      <c r="DN1437" s="21"/>
      <c r="DO1437" s="21"/>
      <c r="DP1437" s="21"/>
      <c r="DQ1437" s="21"/>
      <c r="DR1437" s="21"/>
      <c r="DS1437" s="21"/>
      <c r="DT1437" s="21"/>
      <c r="DU1437" s="21"/>
      <c r="DV1437" s="21"/>
      <c r="DW1437" s="21"/>
      <c r="DX1437" s="21"/>
      <c r="DY1437" s="21"/>
      <c r="DZ1437" s="21"/>
      <c r="EA1437" s="21"/>
      <c r="EB1437" s="21"/>
      <c r="EC1437" s="21"/>
      <c r="ED1437" s="21"/>
      <c r="EE1437" s="21"/>
      <c r="EF1437" s="21"/>
      <c r="EG1437" s="21"/>
      <c r="EH1437" s="21"/>
      <c r="EI1437" s="21"/>
      <c r="EJ1437" s="21"/>
      <c r="EK1437" s="21"/>
      <c r="EL1437" s="21"/>
      <c r="EM1437" s="21"/>
      <c r="EN1437" s="21"/>
      <c r="EO1437" s="21"/>
      <c r="EP1437" s="21"/>
      <c r="EQ1437" s="21"/>
      <c r="ER1437" s="21"/>
      <c r="ES1437" s="21"/>
      <c r="ET1437" s="21"/>
      <c r="EU1437" s="21"/>
      <c r="EV1437" s="21"/>
      <c r="EW1437" s="21"/>
      <c r="EX1437" s="21"/>
      <c r="EY1437" s="21"/>
      <c r="EZ1437" s="21"/>
      <c r="FA1437" s="21"/>
      <c r="FB1437" s="21"/>
      <c r="FC1437" s="21"/>
      <c r="FD1437" s="21"/>
      <c r="FE1437" s="21"/>
      <c r="FF1437" s="21"/>
      <c r="FG1437" s="21"/>
      <c r="FH1437" s="21"/>
      <c r="FI1437" s="21"/>
      <c r="FJ1437" s="21"/>
      <c r="FK1437" s="21"/>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c r="GI1437" s="21"/>
      <c r="GJ1437" s="21"/>
      <c r="GK1437" s="21"/>
      <c r="GL1437" s="21"/>
      <c r="GM1437" s="21"/>
      <c r="GN1437" s="21"/>
    </row>
    <row r="1438" spans="1:199" x14ac:dyDescent="0.2">
      <c r="A1438" s="109"/>
      <c r="B1438" s="4"/>
      <c r="C1438" s="7"/>
      <c r="D1438" s="6"/>
      <c r="E1438" s="7"/>
      <c r="F1438" s="24"/>
      <c r="G1438" s="8"/>
      <c r="H1438" s="7"/>
      <c r="I1438" s="7"/>
      <c r="J1438" s="7"/>
      <c r="K1438" s="7"/>
      <c r="L1438" s="25"/>
      <c r="M1438" s="10"/>
      <c r="N1438" s="7"/>
      <c r="O1438" s="7"/>
      <c r="P1438" s="26"/>
      <c r="Q1438" s="3"/>
      <c r="R1438" s="12"/>
      <c r="S1438" s="12"/>
      <c r="T1438" s="12"/>
      <c r="U1438" s="12"/>
      <c r="V1438" s="12"/>
      <c r="W1438" s="12"/>
      <c r="X1438" s="12"/>
      <c r="Y1438" s="12"/>
      <c r="Z1438" s="12"/>
      <c r="AA1438" s="12"/>
      <c r="AB1438" s="12"/>
      <c r="AC1438" s="12"/>
      <c r="AD1438" s="12"/>
      <c r="AE1438" s="12"/>
      <c r="AF1438" s="113"/>
      <c r="AG1438" s="18"/>
      <c r="AH1438" s="18"/>
      <c r="AI1438" s="6"/>
      <c r="AJ1438" s="19"/>
      <c r="AK1438" s="6"/>
      <c r="AL1438" s="113"/>
      <c r="AM1438" s="19"/>
      <c r="AN1438" s="18"/>
      <c r="AO1438" s="12"/>
      <c r="AP1438" s="20"/>
      <c r="AQ1438" s="18"/>
      <c r="AR1438" s="13"/>
      <c r="AS1438" s="113"/>
      <c r="AT1438" s="21"/>
      <c r="AU1438" s="21"/>
      <c r="AV1438" s="45"/>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1"/>
      <c r="FJ1438" s="21"/>
      <c r="FK1438" s="21"/>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c r="GI1438" s="21"/>
      <c r="GJ1438" s="21"/>
      <c r="GK1438" s="21"/>
      <c r="GL1438" s="21"/>
      <c r="GM1438" s="21"/>
      <c r="GN1438" s="21"/>
    </row>
    <row r="1439" spans="1:199" x14ac:dyDescent="0.2">
      <c r="A1439" s="109"/>
      <c r="B1439" s="4"/>
      <c r="C1439" s="7"/>
      <c r="D1439" s="6"/>
      <c r="E1439" s="7"/>
      <c r="F1439" s="24"/>
      <c r="G1439" s="8"/>
      <c r="H1439" s="7"/>
      <c r="I1439" s="7"/>
      <c r="J1439" s="7"/>
      <c r="K1439" s="7"/>
      <c r="L1439" s="25"/>
      <c r="M1439" s="10"/>
      <c r="N1439" s="7"/>
      <c r="O1439" s="7"/>
      <c r="P1439" s="26"/>
      <c r="Q1439" s="3"/>
      <c r="R1439" s="12"/>
      <c r="S1439" s="12"/>
      <c r="T1439" s="12"/>
      <c r="U1439" s="12"/>
      <c r="V1439" s="12"/>
      <c r="W1439" s="12"/>
      <c r="X1439" s="12"/>
      <c r="Y1439" s="12"/>
      <c r="Z1439" s="12"/>
      <c r="AA1439" s="12"/>
      <c r="AB1439" s="12"/>
      <c r="AC1439" s="12"/>
      <c r="AD1439" s="12"/>
      <c r="AE1439" s="12"/>
      <c r="AF1439" s="113"/>
      <c r="AG1439" s="18"/>
      <c r="AH1439" s="18"/>
      <c r="AI1439" s="6"/>
      <c r="AJ1439" s="19"/>
      <c r="AK1439" s="6"/>
      <c r="AL1439" s="113"/>
      <c r="AM1439" s="19"/>
      <c r="AN1439" s="18"/>
      <c r="AO1439" s="12"/>
      <c r="AP1439" s="20"/>
      <c r="AQ1439" s="18"/>
      <c r="AR1439" s="13"/>
      <c r="AS1439" s="113"/>
      <c r="AT1439" s="21"/>
      <c r="AU1439" s="21"/>
      <c r="AV1439" s="45"/>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I1439" s="21"/>
      <c r="DJ1439" s="21"/>
      <c r="DK1439" s="21"/>
      <c r="DL1439" s="21"/>
      <c r="DM1439" s="21"/>
      <c r="DN1439" s="21"/>
      <c r="DO1439" s="21"/>
      <c r="DP1439" s="21"/>
      <c r="DQ1439" s="21"/>
      <c r="DR1439" s="21"/>
      <c r="DS1439" s="21"/>
      <c r="DT1439" s="21"/>
      <c r="DU1439" s="21"/>
      <c r="DV1439" s="21"/>
      <c r="DW1439" s="21"/>
      <c r="DX1439" s="21"/>
      <c r="DY1439" s="21"/>
      <c r="DZ1439" s="21"/>
      <c r="EA1439" s="21"/>
      <c r="EB1439" s="21"/>
      <c r="EC1439" s="21"/>
      <c r="ED1439" s="21"/>
      <c r="EE1439" s="21"/>
      <c r="EF1439" s="21"/>
      <c r="EG1439" s="21"/>
      <c r="EH1439" s="21"/>
      <c r="EI1439" s="21"/>
      <c r="EJ1439" s="21"/>
      <c r="EK1439" s="21"/>
      <c r="EL1439" s="21"/>
      <c r="EM1439" s="21"/>
      <c r="EN1439" s="21"/>
      <c r="EO1439" s="21"/>
      <c r="EP1439" s="21"/>
      <c r="EQ1439" s="21"/>
      <c r="ER1439" s="21"/>
      <c r="ES1439" s="21"/>
      <c r="ET1439" s="21"/>
      <c r="EU1439" s="21"/>
      <c r="EV1439" s="21"/>
      <c r="EW1439" s="21"/>
      <c r="EX1439" s="21"/>
      <c r="EY1439" s="21"/>
      <c r="EZ1439" s="21"/>
      <c r="FA1439" s="21"/>
      <c r="FB1439" s="21"/>
      <c r="FC1439" s="21"/>
      <c r="FD1439" s="21"/>
      <c r="FE1439" s="21"/>
      <c r="FF1439" s="21"/>
      <c r="FG1439" s="21"/>
      <c r="FH1439" s="21"/>
      <c r="FI1439" s="21"/>
      <c r="FJ1439" s="21"/>
      <c r="FK1439" s="21"/>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c r="GI1439" s="21"/>
      <c r="GJ1439" s="21"/>
      <c r="GK1439" s="21"/>
      <c r="GL1439" s="21"/>
      <c r="GM1439" s="21"/>
      <c r="GN1439" s="21"/>
    </row>
    <row r="1440" spans="1:199" x14ac:dyDescent="0.2">
      <c r="A1440" s="109"/>
      <c r="B1440" s="4"/>
      <c r="C1440" s="7"/>
      <c r="D1440" s="6"/>
      <c r="E1440" s="7"/>
      <c r="F1440" s="24"/>
      <c r="G1440" s="8"/>
      <c r="H1440" s="7"/>
      <c r="I1440" s="7"/>
      <c r="J1440" s="7"/>
      <c r="K1440" s="7"/>
      <c r="L1440" s="25"/>
      <c r="M1440" s="10"/>
      <c r="N1440" s="7"/>
      <c r="O1440" s="7"/>
      <c r="P1440" s="26"/>
      <c r="Q1440" s="3"/>
      <c r="R1440" s="12"/>
      <c r="S1440" s="12"/>
      <c r="T1440" s="12"/>
      <c r="U1440" s="12"/>
      <c r="V1440" s="12"/>
      <c r="W1440" s="12"/>
      <c r="X1440" s="12"/>
      <c r="Y1440" s="12"/>
      <c r="Z1440" s="12"/>
      <c r="AA1440" s="12"/>
      <c r="AB1440" s="12"/>
      <c r="AC1440" s="12"/>
      <c r="AD1440" s="12"/>
      <c r="AE1440" s="12"/>
      <c r="AF1440" s="113"/>
      <c r="AG1440" s="18"/>
      <c r="AH1440" s="18"/>
      <c r="AI1440" s="6"/>
      <c r="AJ1440" s="19"/>
      <c r="AK1440" s="6"/>
      <c r="AL1440" s="113"/>
      <c r="AM1440" s="19"/>
      <c r="AN1440" s="18"/>
      <c r="AO1440" s="12"/>
      <c r="AP1440" s="20"/>
      <c r="AQ1440" s="18"/>
      <c r="AR1440" s="13"/>
      <c r="AS1440" s="113"/>
      <c r="AT1440" s="21"/>
      <c r="AU1440" s="21"/>
      <c r="AV1440" s="45"/>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c r="GI1440" s="21"/>
      <c r="GJ1440" s="21"/>
      <c r="GK1440" s="21"/>
      <c r="GL1440" s="21"/>
      <c r="GM1440" s="21"/>
      <c r="GN1440" s="21"/>
    </row>
    <row r="1441" spans="1:196" x14ac:dyDescent="0.2">
      <c r="A1441" s="109"/>
      <c r="B1441" s="4"/>
      <c r="C1441" s="7"/>
      <c r="D1441" s="6"/>
      <c r="E1441" s="7"/>
      <c r="F1441" s="24"/>
      <c r="G1441" s="8"/>
      <c r="H1441" s="7"/>
      <c r="I1441" s="7"/>
      <c r="J1441" s="7"/>
      <c r="K1441" s="7"/>
      <c r="L1441" s="25"/>
      <c r="M1441" s="10"/>
      <c r="N1441" s="7"/>
      <c r="O1441" s="7"/>
      <c r="P1441" s="26"/>
      <c r="Q1441" s="3"/>
      <c r="R1441" s="12"/>
      <c r="S1441" s="12"/>
      <c r="T1441" s="12"/>
      <c r="U1441" s="12"/>
      <c r="V1441" s="12"/>
      <c r="W1441" s="12"/>
      <c r="X1441" s="12"/>
      <c r="Y1441" s="12"/>
      <c r="Z1441" s="12"/>
      <c r="AA1441" s="12"/>
      <c r="AB1441" s="12"/>
      <c r="AC1441" s="12"/>
      <c r="AD1441" s="12"/>
      <c r="AE1441" s="12"/>
      <c r="AF1441" s="113"/>
      <c r="AG1441" s="18"/>
      <c r="AH1441" s="18"/>
      <c r="AI1441" s="6"/>
      <c r="AJ1441" s="19"/>
      <c r="AK1441" s="6"/>
      <c r="AL1441" s="113"/>
      <c r="AM1441" s="19"/>
      <c r="AN1441" s="18"/>
      <c r="AO1441" s="12"/>
      <c r="AP1441" s="20"/>
      <c r="AQ1441" s="18"/>
      <c r="AR1441" s="13"/>
      <c r="AS1441" s="113"/>
      <c r="AT1441" s="21"/>
      <c r="AU1441" s="21"/>
      <c r="AV1441" s="45"/>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c r="GI1441" s="21"/>
      <c r="GJ1441" s="21"/>
      <c r="GK1441" s="21"/>
      <c r="GL1441" s="21"/>
      <c r="GM1441" s="21"/>
      <c r="GN1441" s="21"/>
    </row>
    <row r="1442" spans="1:196" x14ac:dyDescent="0.2">
      <c r="A1442" s="109"/>
      <c r="B1442" s="4"/>
      <c r="C1442" s="7"/>
      <c r="D1442" s="6"/>
      <c r="E1442" s="7"/>
      <c r="F1442" s="24"/>
      <c r="G1442" s="8"/>
      <c r="H1442" s="7"/>
      <c r="I1442" s="7"/>
      <c r="J1442" s="7"/>
      <c r="K1442" s="7"/>
      <c r="L1442" s="25"/>
      <c r="M1442" s="10"/>
      <c r="N1442" s="7"/>
      <c r="O1442" s="7"/>
      <c r="P1442" s="26"/>
      <c r="Q1442" s="3"/>
      <c r="R1442" s="12"/>
      <c r="S1442" s="12"/>
      <c r="T1442" s="12"/>
      <c r="U1442" s="12"/>
      <c r="V1442" s="12"/>
      <c r="W1442" s="12"/>
      <c r="X1442" s="12"/>
      <c r="Y1442" s="12"/>
      <c r="Z1442" s="12"/>
      <c r="AA1442" s="12"/>
      <c r="AB1442" s="12"/>
      <c r="AC1442" s="12"/>
      <c r="AD1442" s="12"/>
      <c r="AE1442" s="12"/>
      <c r="AF1442" s="113"/>
      <c r="AG1442" s="18"/>
      <c r="AH1442" s="18"/>
      <c r="AI1442" s="6"/>
      <c r="AJ1442" s="19"/>
      <c r="AK1442" s="6"/>
      <c r="AL1442" s="113"/>
      <c r="AM1442" s="19"/>
      <c r="AN1442" s="18"/>
      <c r="AO1442" s="12"/>
      <c r="AP1442" s="20"/>
      <c r="AQ1442" s="18"/>
      <c r="AR1442" s="13"/>
      <c r="AS1442" s="113"/>
      <c r="AT1442" s="21"/>
      <c r="AU1442" s="21"/>
      <c r="AV1442" s="45"/>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c r="GI1442" s="21"/>
      <c r="GJ1442" s="21"/>
      <c r="GK1442" s="21"/>
      <c r="GL1442" s="21"/>
      <c r="GM1442" s="21"/>
      <c r="GN1442" s="21"/>
    </row>
    <row r="1443" spans="1:196" x14ac:dyDescent="0.2">
      <c r="A1443" s="109"/>
      <c r="B1443" s="4"/>
      <c r="C1443" s="7"/>
      <c r="D1443" s="6"/>
      <c r="E1443" s="7"/>
      <c r="F1443" s="24"/>
      <c r="G1443" s="8"/>
      <c r="H1443" s="7"/>
      <c r="I1443" s="7"/>
      <c r="J1443" s="7"/>
      <c r="K1443" s="7"/>
      <c r="L1443" s="25"/>
      <c r="M1443" s="10"/>
      <c r="N1443" s="7"/>
      <c r="O1443" s="7"/>
      <c r="P1443" s="26"/>
      <c r="Q1443" s="3"/>
      <c r="R1443" s="12"/>
      <c r="S1443" s="12"/>
      <c r="T1443" s="12"/>
      <c r="U1443" s="12"/>
      <c r="V1443" s="12"/>
      <c r="W1443" s="12"/>
      <c r="X1443" s="12"/>
      <c r="Y1443" s="12"/>
      <c r="Z1443" s="12"/>
      <c r="AA1443" s="12"/>
      <c r="AB1443" s="12"/>
      <c r="AC1443" s="12"/>
      <c r="AD1443" s="12"/>
      <c r="AE1443" s="12"/>
      <c r="AF1443" s="113"/>
      <c r="AG1443" s="18"/>
      <c r="AH1443" s="18"/>
      <c r="AI1443" s="6"/>
      <c r="AJ1443" s="19"/>
      <c r="AK1443" s="6"/>
      <c r="AL1443" s="113"/>
      <c r="AM1443" s="19"/>
      <c r="AN1443" s="18"/>
      <c r="AO1443" s="12"/>
      <c r="AP1443" s="20"/>
      <c r="AQ1443" s="18"/>
      <c r="AR1443" s="13"/>
      <c r="AS1443" s="113"/>
      <c r="AT1443" s="21"/>
      <c r="AU1443" s="21"/>
      <c r="AV1443" s="45"/>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c r="GI1443" s="21"/>
      <c r="GJ1443" s="21"/>
      <c r="GK1443" s="21"/>
      <c r="GL1443" s="21"/>
      <c r="GM1443" s="21"/>
      <c r="GN1443" s="21"/>
    </row>
    <row r="1444" spans="1:196" x14ac:dyDescent="0.2">
      <c r="A1444" s="109"/>
      <c r="B1444" s="4"/>
      <c r="C1444" s="7"/>
      <c r="D1444" s="6"/>
      <c r="E1444" s="7"/>
      <c r="F1444" s="24"/>
      <c r="G1444" s="8"/>
      <c r="H1444" s="7"/>
      <c r="I1444" s="7"/>
      <c r="J1444" s="7"/>
      <c r="K1444" s="7"/>
      <c r="L1444" s="25"/>
      <c r="M1444" s="10"/>
      <c r="N1444" s="7"/>
      <c r="O1444" s="7"/>
      <c r="P1444" s="26"/>
      <c r="Q1444" s="3"/>
      <c r="R1444" s="12"/>
      <c r="S1444" s="12"/>
      <c r="T1444" s="12"/>
      <c r="U1444" s="12"/>
      <c r="V1444" s="12"/>
      <c r="W1444" s="12"/>
      <c r="X1444" s="12"/>
      <c r="Y1444" s="12"/>
      <c r="Z1444" s="12"/>
      <c r="AA1444" s="12"/>
      <c r="AB1444" s="12"/>
      <c r="AC1444" s="12"/>
      <c r="AD1444" s="12"/>
      <c r="AE1444" s="12"/>
      <c r="AF1444" s="113"/>
      <c r="AG1444" s="18"/>
      <c r="AH1444" s="18"/>
      <c r="AI1444" s="6"/>
      <c r="AJ1444" s="19"/>
      <c r="AK1444" s="6"/>
      <c r="AL1444" s="113"/>
      <c r="AM1444" s="19"/>
      <c r="AN1444" s="18"/>
      <c r="AO1444" s="12"/>
      <c r="AP1444" s="20"/>
      <c r="AQ1444" s="18"/>
      <c r="AR1444" s="13"/>
      <c r="AS1444" s="113"/>
      <c r="AT1444" s="21"/>
      <c r="AU1444" s="21"/>
      <c r="AV1444" s="45"/>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c r="GI1444" s="21"/>
      <c r="GJ1444" s="21"/>
      <c r="GK1444" s="21"/>
      <c r="GL1444" s="21"/>
      <c r="GM1444" s="21"/>
      <c r="GN1444" s="21"/>
    </row>
    <row r="1445" spans="1:196" x14ac:dyDescent="0.2">
      <c r="A1445" s="109"/>
      <c r="B1445" s="4"/>
      <c r="C1445" s="7"/>
      <c r="D1445" s="6"/>
      <c r="E1445" s="7"/>
      <c r="F1445" s="24"/>
      <c r="G1445" s="8"/>
      <c r="H1445" s="7"/>
      <c r="I1445" s="7"/>
      <c r="J1445" s="7"/>
      <c r="K1445" s="7"/>
      <c r="L1445" s="25"/>
      <c r="M1445" s="10"/>
      <c r="N1445" s="7"/>
      <c r="O1445" s="7"/>
      <c r="P1445" s="26"/>
      <c r="Q1445" s="3"/>
      <c r="R1445" s="12"/>
      <c r="S1445" s="12"/>
      <c r="T1445" s="12"/>
      <c r="U1445" s="12"/>
      <c r="V1445" s="12"/>
      <c r="W1445" s="12"/>
      <c r="X1445" s="12"/>
      <c r="Y1445" s="12"/>
      <c r="Z1445" s="12"/>
      <c r="AA1445" s="12"/>
      <c r="AB1445" s="12"/>
      <c r="AC1445" s="12"/>
      <c r="AD1445" s="12"/>
      <c r="AE1445" s="12"/>
      <c r="AF1445" s="113"/>
      <c r="AG1445" s="18"/>
      <c r="AH1445" s="18"/>
      <c r="AI1445" s="6"/>
      <c r="AJ1445" s="19"/>
      <c r="AK1445" s="6"/>
      <c r="AL1445" s="113"/>
      <c r="AM1445" s="19"/>
      <c r="AN1445" s="18"/>
      <c r="AO1445" s="12"/>
      <c r="AP1445" s="20"/>
      <c r="AQ1445" s="18"/>
      <c r="AR1445" s="13"/>
      <c r="AS1445" s="113"/>
      <c r="AT1445" s="21"/>
      <c r="AU1445" s="21"/>
      <c r="AV1445" s="45"/>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c r="GI1445" s="21"/>
      <c r="GJ1445" s="21"/>
      <c r="GK1445" s="21"/>
      <c r="GL1445" s="21"/>
      <c r="GM1445" s="21"/>
      <c r="GN1445" s="21"/>
    </row>
    <row r="1446" spans="1:196" x14ac:dyDescent="0.2">
      <c r="A1446" s="109"/>
      <c r="B1446" s="4"/>
      <c r="C1446" s="7"/>
      <c r="D1446" s="6"/>
      <c r="E1446" s="7"/>
      <c r="F1446" s="24"/>
      <c r="G1446" s="8"/>
      <c r="H1446" s="7"/>
      <c r="I1446" s="7"/>
      <c r="J1446" s="7"/>
      <c r="K1446" s="7"/>
      <c r="L1446" s="25"/>
      <c r="M1446" s="10"/>
      <c r="N1446" s="7"/>
      <c r="O1446" s="7"/>
      <c r="P1446" s="26"/>
      <c r="Q1446" s="3"/>
      <c r="R1446" s="12"/>
      <c r="S1446" s="12"/>
      <c r="T1446" s="12"/>
      <c r="U1446" s="12"/>
      <c r="V1446" s="12"/>
      <c r="W1446" s="12"/>
      <c r="X1446" s="12"/>
      <c r="Y1446" s="12"/>
      <c r="Z1446" s="12"/>
      <c r="AA1446" s="12"/>
      <c r="AB1446" s="12"/>
      <c r="AC1446" s="12"/>
      <c r="AD1446" s="12"/>
      <c r="AE1446" s="12"/>
      <c r="AF1446" s="113"/>
      <c r="AG1446" s="18"/>
      <c r="AH1446" s="18"/>
      <c r="AI1446" s="6"/>
      <c r="AJ1446" s="19"/>
      <c r="AK1446" s="6"/>
      <c r="AL1446" s="113"/>
      <c r="AM1446" s="19"/>
      <c r="AN1446" s="18"/>
      <c r="AO1446" s="12"/>
      <c r="AP1446" s="20"/>
      <c r="AQ1446" s="18"/>
      <c r="AR1446" s="13"/>
      <c r="AS1446" s="113"/>
      <c r="AT1446" s="21"/>
      <c r="AU1446" s="21"/>
      <c r="AV1446" s="45"/>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c r="GI1446" s="21"/>
      <c r="GJ1446" s="21"/>
      <c r="GK1446" s="21"/>
      <c r="GL1446" s="21"/>
      <c r="GM1446" s="21"/>
      <c r="GN1446" s="21"/>
    </row>
    <row r="1447" spans="1:196" x14ac:dyDescent="0.2">
      <c r="A1447" s="109"/>
      <c r="B1447" s="4"/>
      <c r="C1447" s="7"/>
      <c r="D1447" s="6"/>
      <c r="E1447" s="7"/>
      <c r="F1447" s="24"/>
      <c r="G1447" s="8"/>
      <c r="H1447" s="7"/>
      <c r="I1447" s="7"/>
      <c r="J1447" s="7"/>
      <c r="K1447" s="7"/>
      <c r="L1447" s="25"/>
      <c r="M1447" s="10"/>
      <c r="N1447" s="7"/>
      <c r="O1447" s="7"/>
      <c r="P1447" s="26"/>
      <c r="Q1447" s="3"/>
      <c r="R1447" s="12"/>
      <c r="S1447" s="12"/>
      <c r="T1447" s="12"/>
      <c r="U1447" s="12"/>
      <c r="V1447" s="12"/>
      <c r="W1447" s="12"/>
      <c r="X1447" s="12"/>
      <c r="Y1447" s="12"/>
      <c r="Z1447" s="12"/>
      <c r="AA1447" s="12"/>
      <c r="AB1447" s="12"/>
      <c r="AC1447" s="12"/>
      <c r="AD1447" s="12"/>
      <c r="AE1447" s="12"/>
      <c r="AF1447" s="113"/>
      <c r="AG1447" s="12"/>
      <c r="AH1447" s="12"/>
      <c r="AI1447" s="12"/>
      <c r="AJ1447" s="12"/>
      <c r="AK1447" s="6"/>
      <c r="AL1447" s="113"/>
      <c r="AM1447" s="12"/>
      <c r="AN1447" s="12"/>
      <c r="AO1447" s="12"/>
      <c r="AP1447" s="20"/>
      <c r="AQ1447" s="12"/>
      <c r="AR1447" s="13"/>
      <c r="AS1447" s="113"/>
      <c r="AT1447" s="21"/>
      <c r="AU1447" s="21"/>
      <c r="AV1447" s="45"/>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c r="GI1447" s="21"/>
      <c r="GJ1447" s="21"/>
      <c r="GK1447" s="21"/>
      <c r="GL1447" s="21"/>
      <c r="GM1447" s="21"/>
      <c r="GN1447" s="21"/>
    </row>
    <row r="1448" spans="1:196" x14ac:dyDescent="0.2">
      <c r="A1448" s="109"/>
      <c r="B1448" s="4"/>
      <c r="C1448" s="7"/>
      <c r="D1448" s="6"/>
      <c r="E1448" s="7"/>
      <c r="F1448" s="24"/>
      <c r="G1448" s="8"/>
      <c r="H1448" s="7"/>
      <c r="I1448" s="7"/>
      <c r="J1448" s="7"/>
      <c r="K1448" s="7"/>
      <c r="L1448" s="25"/>
      <c r="M1448" s="10"/>
      <c r="N1448" s="7"/>
      <c r="O1448" s="7"/>
      <c r="P1448" s="26"/>
      <c r="Q1448" s="3"/>
      <c r="R1448" s="12"/>
      <c r="S1448" s="12"/>
      <c r="T1448" s="12"/>
      <c r="U1448" s="12"/>
      <c r="V1448" s="12"/>
      <c r="W1448" s="12"/>
      <c r="X1448" s="12"/>
      <c r="Y1448" s="12"/>
      <c r="Z1448" s="12"/>
      <c r="AA1448" s="12"/>
      <c r="AB1448" s="12"/>
      <c r="AC1448" s="12"/>
      <c r="AD1448" s="12"/>
      <c r="AE1448" s="12"/>
      <c r="AF1448" s="65"/>
      <c r="AG1448" s="4"/>
      <c r="AH1448" s="4"/>
      <c r="AI1448" s="41"/>
      <c r="AJ1448" s="42"/>
      <c r="AK1448" s="41"/>
      <c r="AL1448" s="115"/>
      <c r="AM1448" s="42"/>
      <c r="AN1448" s="4"/>
      <c r="AO1448" s="9"/>
      <c r="AP1448" s="43"/>
      <c r="AQ1448" s="4"/>
      <c r="AR1448" s="44"/>
      <c r="AS1448" s="65"/>
      <c r="AT1448" s="21"/>
      <c r="AU1448" s="21"/>
      <c r="AV1448" s="45"/>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c r="GI1448" s="21"/>
      <c r="GJ1448" s="21"/>
      <c r="GK1448" s="21"/>
      <c r="GL1448" s="21"/>
      <c r="GM1448" s="21"/>
      <c r="GN1448" s="21"/>
    </row>
    <row r="1449" spans="1:196" x14ac:dyDescent="0.2">
      <c r="A1449" s="109"/>
      <c r="B1449" s="4"/>
      <c r="C1449" s="7"/>
      <c r="D1449" s="6"/>
      <c r="E1449" s="7"/>
      <c r="F1449" s="24"/>
      <c r="G1449" s="8"/>
      <c r="H1449" s="7"/>
      <c r="I1449" s="7"/>
      <c r="J1449" s="7"/>
      <c r="K1449" s="7"/>
      <c r="L1449" s="25"/>
      <c r="M1449" s="10"/>
      <c r="N1449" s="7"/>
      <c r="O1449" s="7"/>
      <c r="P1449" s="26"/>
      <c r="Q1449" s="3"/>
      <c r="R1449" s="12"/>
      <c r="S1449" s="12"/>
      <c r="T1449" s="12"/>
      <c r="U1449" s="12"/>
      <c r="V1449" s="12"/>
      <c r="W1449" s="12"/>
      <c r="X1449" s="12"/>
      <c r="Y1449" s="12"/>
      <c r="Z1449" s="12"/>
      <c r="AA1449" s="12"/>
      <c r="AB1449" s="12"/>
      <c r="AC1449" s="12"/>
      <c r="AD1449" s="12"/>
      <c r="AE1449" s="12"/>
      <c r="AF1449" s="65"/>
      <c r="AG1449" s="18"/>
      <c r="AH1449" s="4"/>
      <c r="AI1449" s="24"/>
      <c r="AJ1449" s="7"/>
      <c r="AK1449" s="24"/>
      <c r="AL1449" s="65"/>
      <c r="AM1449" s="7"/>
      <c r="AN1449" s="4"/>
      <c r="AO1449" s="9"/>
      <c r="AP1449" s="43"/>
      <c r="AQ1449" s="4"/>
      <c r="AR1449" s="44"/>
      <c r="AS1449" s="65"/>
      <c r="AT1449" s="21"/>
      <c r="AU1449" s="21"/>
      <c r="AV1449" s="45"/>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c r="GI1449" s="21"/>
      <c r="GJ1449" s="21"/>
      <c r="GK1449" s="21"/>
      <c r="GL1449" s="21"/>
      <c r="GM1449" s="21"/>
      <c r="GN1449" s="21"/>
    </row>
    <row r="1450" spans="1:196" x14ac:dyDescent="0.2">
      <c r="A1450" s="109"/>
      <c r="B1450" s="4"/>
      <c r="C1450" s="7"/>
      <c r="D1450" s="6"/>
      <c r="E1450" s="7"/>
      <c r="F1450" s="24"/>
      <c r="G1450" s="8"/>
      <c r="H1450" s="7"/>
      <c r="I1450" s="7"/>
      <c r="J1450" s="7"/>
      <c r="K1450" s="7"/>
      <c r="L1450" s="25"/>
      <c r="M1450" s="10"/>
      <c r="N1450" s="7"/>
      <c r="O1450" s="7"/>
      <c r="P1450" s="26"/>
      <c r="Q1450" s="3"/>
      <c r="R1450" s="12"/>
      <c r="S1450" s="12"/>
      <c r="T1450" s="12"/>
      <c r="U1450" s="12"/>
      <c r="V1450" s="12"/>
      <c r="W1450" s="12"/>
      <c r="X1450" s="12"/>
      <c r="Y1450" s="12"/>
      <c r="Z1450" s="12"/>
      <c r="AA1450" s="12"/>
      <c r="AB1450" s="12"/>
      <c r="AC1450" s="12"/>
      <c r="AD1450" s="12"/>
      <c r="AE1450" s="12"/>
      <c r="AF1450" s="65"/>
      <c r="AG1450" s="18"/>
      <c r="AH1450" s="4"/>
      <c r="AI1450" s="24"/>
      <c r="AJ1450" s="7"/>
      <c r="AK1450" s="24"/>
      <c r="AL1450" s="65"/>
      <c r="AM1450" s="7"/>
      <c r="AN1450" s="4"/>
      <c r="AO1450" s="9"/>
      <c r="AP1450" s="43"/>
      <c r="AQ1450" s="4"/>
      <c r="AR1450" s="44"/>
      <c r="AS1450" s="65"/>
      <c r="AT1450" s="21"/>
      <c r="AU1450" s="21"/>
      <c r="AV1450" s="45"/>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c r="GI1450" s="21"/>
      <c r="GJ1450" s="21"/>
      <c r="GK1450" s="21"/>
      <c r="GL1450" s="21"/>
      <c r="GM1450" s="21"/>
      <c r="GN1450" s="21"/>
    </row>
    <row r="1451" spans="1:196" x14ac:dyDescent="0.2">
      <c r="A1451" s="109"/>
      <c r="B1451" s="4"/>
      <c r="C1451" s="7"/>
      <c r="D1451" s="6"/>
      <c r="E1451" s="7"/>
      <c r="F1451" s="24"/>
      <c r="G1451" s="8"/>
      <c r="H1451" s="7"/>
      <c r="I1451" s="7"/>
      <c r="J1451" s="7"/>
      <c r="K1451" s="7"/>
      <c r="L1451" s="25"/>
      <c r="M1451" s="10"/>
      <c r="N1451" s="7"/>
      <c r="O1451" s="7"/>
      <c r="P1451" s="26"/>
      <c r="Q1451" s="3"/>
      <c r="R1451" s="12"/>
      <c r="S1451" s="12"/>
      <c r="T1451" s="12"/>
      <c r="U1451" s="12"/>
      <c r="V1451" s="12"/>
      <c r="W1451" s="12"/>
      <c r="X1451" s="12"/>
      <c r="Y1451" s="12"/>
      <c r="Z1451" s="12"/>
      <c r="AA1451" s="12"/>
      <c r="AB1451" s="12"/>
      <c r="AC1451" s="12"/>
      <c r="AD1451" s="12"/>
      <c r="AE1451" s="12"/>
      <c r="AF1451" s="65"/>
      <c r="AG1451" s="4"/>
      <c r="AH1451" s="4"/>
      <c r="AI1451" s="24"/>
      <c r="AJ1451" s="7"/>
      <c r="AK1451" s="6"/>
      <c r="AL1451" s="113"/>
      <c r="AM1451" s="19"/>
      <c r="AN1451" s="4"/>
      <c r="AO1451" s="9"/>
      <c r="AP1451" s="43"/>
      <c r="AQ1451" s="4"/>
      <c r="AR1451" s="44"/>
      <c r="AS1451" s="113"/>
      <c r="AT1451" s="21"/>
      <c r="AU1451" s="21"/>
      <c r="AV1451" s="45"/>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c r="GI1451" s="21"/>
      <c r="GJ1451" s="21"/>
      <c r="GK1451" s="21"/>
      <c r="GL1451" s="21"/>
      <c r="GM1451" s="21"/>
      <c r="GN1451" s="21"/>
    </row>
    <row r="1452" spans="1:196" x14ac:dyDescent="0.2">
      <c r="A1452" s="109"/>
      <c r="B1452" s="4"/>
      <c r="C1452" s="7"/>
      <c r="D1452" s="6"/>
      <c r="E1452" s="7"/>
      <c r="F1452" s="24"/>
      <c r="G1452" s="8"/>
      <c r="H1452" s="7"/>
      <c r="I1452" s="7"/>
      <c r="J1452" s="7"/>
      <c r="K1452" s="7"/>
      <c r="L1452" s="25"/>
      <c r="M1452" s="10"/>
      <c r="N1452" s="7"/>
      <c r="O1452" s="7"/>
      <c r="P1452" s="26"/>
      <c r="Q1452" s="3"/>
      <c r="R1452" s="12"/>
      <c r="S1452" s="12"/>
      <c r="T1452" s="12"/>
      <c r="U1452" s="12"/>
      <c r="V1452" s="12"/>
      <c r="W1452" s="12"/>
      <c r="X1452" s="12"/>
      <c r="Y1452" s="12"/>
      <c r="Z1452" s="12"/>
      <c r="AA1452" s="12"/>
      <c r="AB1452" s="12"/>
      <c r="AC1452" s="12"/>
      <c r="AD1452" s="12"/>
      <c r="AE1452" s="12"/>
      <c r="AF1452" s="113"/>
      <c r="AG1452" s="18"/>
      <c r="AH1452" s="18"/>
      <c r="AI1452" s="6"/>
      <c r="AJ1452" s="19"/>
      <c r="AK1452" s="6"/>
      <c r="AL1452" s="113"/>
      <c r="AM1452" s="19"/>
      <c r="AN1452" s="18"/>
      <c r="AO1452" s="12"/>
      <c r="AP1452" s="20"/>
      <c r="AQ1452" s="18"/>
      <c r="AR1452" s="13"/>
      <c r="AS1452" s="116"/>
      <c r="AT1452" s="21"/>
      <c r="AU1452" s="21"/>
      <c r="AV1452" s="45"/>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c r="GI1452" s="21"/>
      <c r="GJ1452" s="21"/>
      <c r="GK1452" s="21"/>
      <c r="GL1452" s="21"/>
      <c r="GM1452" s="21"/>
      <c r="GN1452" s="21"/>
    </row>
    <row r="1453" spans="1:196" x14ac:dyDescent="0.2">
      <c r="A1453" s="109"/>
      <c r="B1453" s="4"/>
      <c r="C1453" s="7"/>
      <c r="D1453" s="6"/>
      <c r="E1453" s="7"/>
      <c r="F1453" s="24"/>
      <c r="G1453" s="8"/>
      <c r="H1453" s="7"/>
      <c r="I1453" s="7"/>
      <c r="J1453" s="7"/>
      <c r="K1453" s="7"/>
      <c r="L1453" s="25"/>
      <c r="M1453" s="10"/>
      <c r="N1453" s="7"/>
      <c r="O1453" s="7"/>
      <c r="P1453" s="26"/>
      <c r="Q1453" s="3"/>
      <c r="R1453" s="12"/>
      <c r="S1453" s="12"/>
      <c r="T1453" s="12"/>
      <c r="U1453" s="12"/>
      <c r="V1453" s="12"/>
      <c r="W1453" s="12"/>
      <c r="X1453" s="12"/>
      <c r="Y1453" s="12"/>
      <c r="Z1453" s="12"/>
      <c r="AA1453" s="12"/>
      <c r="AB1453" s="12"/>
      <c r="AC1453" s="12"/>
      <c r="AD1453" s="12"/>
      <c r="AE1453" s="12"/>
      <c r="AF1453" s="113"/>
      <c r="AG1453" s="18"/>
      <c r="AH1453" s="18"/>
      <c r="AI1453" s="6"/>
      <c r="AJ1453" s="19"/>
      <c r="AK1453" s="6"/>
      <c r="AL1453" s="113"/>
      <c r="AM1453" s="19"/>
      <c r="AN1453" s="18"/>
      <c r="AO1453" s="12"/>
      <c r="AP1453" s="20"/>
      <c r="AQ1453" s="18"/>
      <c r="AR1453" s="13"/>
      <c r="AS1453" s="113"/>
      <c r="AT1453" s="21"/>
      <c r="AU1453" s="21"/>
      <c r="AV1453" s="45"/>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c r="GI1453" s="21"/>
      <c r="GJ1453" s="21"/>
      <c r="GK1453" s="21"/>
      <c r="GL1453" s="21"/>
      <c r="GM1453" s="21"/>
      <c r="GN1453" s="21"/>
    </row>
    <row r="1454" spans="1:196" x14ac:dyDescent="0.2">
      <c r="A1454" s="109"/>
      <c r="B1454" s="4"/>
      <c r="C1454" s="7"/>
      <c r="D1454" s="6"/>
      <c r="E1454" s="7"/>
      <c r="F1454" s="24"/>
      <c r="G1454" s="8"/>
      <c r="H1454" s="7"/>
      <c r="I1454" s="7"/>
      <c r="J1454" s="7"/>
      <c r="K1454" s="7"/>
      <c r="L1454" s="25"/>
      <c r="M1454" s="10"/>
      <c r="N1454" s="7"/>
      <c r="O1454" s="7"/>
      <c r="P1454" s="26"/>
      <c r="Q1454" s="3"/>
      <c r="R1454" s="12"/>
      <c r="S1454" s="12"/>
      <c r="T1454" s="12"/>
      <c r="U1454" s="12"/>
      <c r="V1454" s="12"/>
      <c r="W1454" s="12"/>
      <c r="X1454" s="12"/>
      <c r="Y1454" s="12"/>
      <c r="Z1454" s="12"/>
      <c r="AA1454" s="12"/>
      <c r="AB1454" s="12"/>
      <c r="AC1454" s="12"/>
      <c r="AD1454" s="12"/>
      <c r="AE1454" s="12"/>
      <c r="AF1454" s="113"/>
      <c r="AG1454" s="18"/>
      <c r="AH1454" s="18"/>
      <c r="AI1454" s="6"/>
      <c r="AJ1454" s="19"/>
      <c r="AK1454" s="6"/>
      <c r="AL1454" s="113"/>
      <c r="AM1454" s="19"/>
      <c r="AN1454" s="18"/>
      <c r="AO1454" s="12"/>
      <c r="AP1454" s="20"/>
      <c r="AQ1454" s="18"/>
      <c r="AR1454" s="13"/>
      <c r="AS1454" s="113"/>
      <c r="AT1454" s="21"/>
      <c r="AU1454" s="21"/>
      <c r="AV1454" s="45"/>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c r="GI1454" s="21"/>
      <c r="GJ1454" s="21"/>
      <c r="GK1454" s="21"/>
      <c r="GL1454" s="21"/>
      <c r="GM1454" s="21"/>
      <c r="GN1454" s="21"/>
    </row>
    <row r="1455" spans="1:196" x14ac:dyDescent="0.2">
      <c r="A1455" s="109"/>
      <c r="B1455" s="4"/>
      <c r="C1455" s="7"/>
      <c r="D1455" s="6"/>
      <c r="E1455" s="7"/>
      <c r="F1455" s="24"/>
      <c r="G1455" s="8"/>
      <c r="H1455" s="7"/>
      <c r="I1455" s="7"/>
      <c r="J1455" s="7"/>
      <c r="K1455" s="7"/>
      <c r="L1455" s="25"/>
      <c r="M1455" s="10"/>
      <c r="N1455" s="7"/>
      <c r="O1455" s="7"/>
      <c r="P1455" s="26"/>
      <c r="Q1455" s="3"/>
      <c r="R1455" s="12"/>
      <c r="S1455" s="12"/>
      <c r="T1455" s="12"/>
      <c r="U1455" s="12"/>
      <c r="V1455" s="12"/>
      <c r="W1455" s="12"/>
      <c r="X1455" s="12"/>
      <c r="Y1455" s="12"/>
      <c r="Z1455" s="12"/>
      <c r="AA1455" s="12"/>
      <c r="AB1455" s="12"/>
      <c r="AC1455" s="12"/>
      <c r="AD1455" s="12"/>
      <c r="AE1455" s="12"/>
      <c r="AF1455" s="113"/>
      <c r="AG1455" s="18"/>
      <c r="AH1455" s="18"/>
      <c r="AI1455" s="6"/>
      <c r="AJ1455" s="19"/>
      <c r="AK1455" s="6"/>
      <c r="AL1455" s="113"/>
      <c r="AM1455" s="19"/>
      <c r="AN1455" s="18"/>
      <c r="AO1455" s="12"/>
      <c r="AP1455" s="20"/>
      <c r="AQ1455" s="18"/>
      <c r="AR1455" s="13"/>
      <c r="AS1455" s="113"/>
      <c r="AT1455" s="21"/>
      <c r="AU1455" s="21"/>
      <c r="AV1455" s="45"/>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c r="GI1455" s="21"/>
      <c r="GJ1455" s="21"/>
      <c r="GK1455" s="21"/>
      <c r="GL1455" s="21"/>
      <c r="GM1455" s="21"/>
      <c r="GN1455" s="21"/>
    </row>
    <row r="1456" spans="1:196" x14ac:dyDescent="0.2">
      <c r="A1456" s="109"/>
      <c r="B1456" s="4"/>
      <c r="C1456" s="7"/>
      <c r="D1456" s="6"/>
      <c r="E1456" s="7"/>
      <c r="F1456" s="24"/>
      <c r="G1456" s="8"/>
      <c r="H1456" s="7"/>
      <c r="I1456" s="7"/>
      <c r="J1456" s="7"/>
      <c r="K1456" s="7"/>
      <c r="L1456" s="25"/>
      <c r="M1456" s="10"/>
      <c r="N1456" s="7"/>
      <c r="O1456" s="7"/>
      <c r="P1456" s="26"/>
      <c r="Q1456" s="3"/>
      <c r="R1456" s="12"/>
      <c r="S1456" s="12"/>
      <c r="T1456" s="12"/>
      <c r="U1456" s="12"/>
      <c r="V1456" s="12"/>
      <c r="W1456" s="12"/>
      <c r="X1456" s="12"/>
      <c r="Y1456" s="12"/>
      <c r="Z1456" s="12"/>
      <c r="AA1456" s="12"/>
      <c r="AB1456" s="12"/>
      <c r="AC1456" s="12"/>
      <c r="AD1456" s="12"/>
      <c r="AE1456" s="12"/>
      <c r="AF1456" s="113"/>
      <c r="AG1456" s="18"/>
      <c r="AH1456" s="18"/>
      <c r="AI1456" s="6"/>
      <c r="AJ1456" s="19"/>
      <c r="AK1456" s="6"/>
      <c r="AL1456" s="113"/>
      <c r="AM1456" s="19"/>
      <c r="AN1456" s="18"/>
      <c r="AO1456" s="12"/>
      <c r="AP1456" s="20"/>
      <c r="AQ1456" s="18"/>
      <c r="AR1456" s="13"/>
      <c r="AS1456" s="113"/>
      <c r="AT1456" s="21"/>
      <c r="AU1456" s="21"/>
      <c r="AV1456" s="45"/>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c r="GI1456" s="21"/>
      <c r="GJ1456" s="21"/>
      <c r="GK1456" s="21"/>
      <c r="GL1456" s="21"/>
      <c r="GM1456" s="21"/>
      <c r="GN1456" s="21"/>
    </row>
    <row r="1457" spans="1:196" x14ac:dyDescent="0.2">
      <c r="A1457" s="109"/>
      <c r="B1457" s="4"/>
      <c r="C1457" s="7"/>
      <c r="D1457" s="6"/>
      <c r="E1457" s="7"/>
      <c r="F1457" s="24"/>
      <c r="G1457" s="8"/>
      <c r="H1457" s="7"/>
      <c r="I1457" s="7"/>
      <c r="J1457" s="7"/>
      <c r="K1457" s="7"/>
      <c r="L1457" s="25"/>
      <c r="M1457" s="10"/>
      <c r="N1457" s="7"/>
      <c r="O1457" s="7"/>
      <c r="P1457" s="26"/>
      <c r="Q1457" s="3"/>
      <c r="R1457" s="12"/>
      <c r="S1457" s="12"/>
      <c r="T1457" s="12"/>
      <c r="U1457" s="12"/>
      <c r="V1457" s="12"/>
      <c r="W1457" s="12"/>
      <c r="X1457" s="12"/>
      <c r="Y1457" s="12"/>
      <c r="Z1457" s="12"/>
      <c r="AA1457" s="12"/>
      <c r="AB1457" s="12"/>
      <c r="AC1457" s="12"/>
      <c r="AD1457" s="12"/>
      <c r="AE1457" s="12"/>
      <c r="AF1457" s="113"/>
      <c r="AG1457" s="18"/>
      <c r="AH1457" s="18"/>
      <c r="AI1457" s="6"/>
      <c r="AJ1457" s="19"/>
      <c r="AK1457" s="6"/>
      <c r="AL1457" s="113"/>
      <c r="AM1457" s="19"/>
      <c r="AN1457" s="18"/>
      <c r="AO1457" s="12"/>
      <c r="AP1457" s="20"/>
      <c r="AQ1457" s="18"/>
      <c r="AR1457" s="13"/>
      <c r="AS1457" s="113"/>
      <c r="AT1457" s="21"/>
      <c r="AU1457" s="21"/>
      <c r="AV1457" s="45"/>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c r="GI1457" s="21"/>
      <c r="GJ1457" s="21"/>
      <c r="GK1457" s="21"/>
      <c r="GL1457" s="21"/>
      <c r="GM1457" s="21"/>
      <c r="GN1457" s="21"/>
    </row>
    <row r="1458" spans="1:196" x14ac:dyDescent="0.2">
      <c r="A1458" s="109"/>
      <c r="B1458" s="4"/>
      <c r="C1458" s="7"/>
      <c r="D1458" s="6"/>
      <c r="E1458" s="7"/>
      <c r="F1458" s="24"/>
      <c r="G1458" s="8"/>
      <c r="H1458" s="7"/>
      <c r="I1458" s="7"/>
      <c r="J1458" s="7"/>
      <c r="K1458" s="7"/>
      <c r="L1458" s="25"/>
      <c r="M1458" s="10"/>
      <c r="N1458" s="7"/>
      <c r="O1458" s="7"/>
      <c r="P1458" s="26"/>
      <c r="Q1458" s="3"/>
      <c r="R1458" s="12"/>
      <c r="S1458" s="12"/>
      <c r="T1458" s="12"/>
      <c r="U1458" s="12"/>
      <c r="V1458" s="12"/>
      <c r="W1458" s="12"/>
      <c r="X1458" s="12"/>
      <c r="Y1458" s="12"/>
      <c r="Z1458" s="12"/>
      <c r="AA1458" s="12"/>
      <c r="AB1458" s="12"/>
      <c r="AC1458" s="12"/>
      <c r="AD1458" s="12"/>
      <c r="AE1458" s="12"/>
      <c r="AF1458" s="113"/>
      <c r="AG1458" s="18"/>
      <c r="AH1458" s="18"/>
      <c r="AI1458" s="6"/>
      <c r="AJ1458" s="19"/>
      <c r="AK1458" s="6"/>
      <c r="AL1458" s="113"/>
      <c r="AM1458" s="19"/>
      <c r="AN1458" s="18"/>
      <c r="AO1458" s="12"/>
      <c r="AP1458" s="20"/>
      <c r="AQ1458" s="18"/>
      <c r="AR1458" s="13"/>
      <c r="AS1458" s="113"/>
      <c r="AT1458" s="21"/>
      <c r="AU1458" s="21"/>
      <c r="AV1458" s="45"/>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c r="GI1458" s="21"/>
      <c r="GJ1458" s="21"/>
      <c r="GK1458" s="21"/>
      <c r="GL1458" s="21"/>
      <c r="GM1458" s="21"/>
      <c r="GN1458" s="21"/>
    </row>
    <row r="1459" spans="1:196" x14ac:dyDescent="0.2">
      <c r="A1459" s="109"/>
      <c r="B1459" s="4"/>
      <c r="C1459" s="7"/>
      <c r="D1459" s="6"/>
      <c r="E1459" s="7"/>
      <c r="F1459" s="24"/>
      <c r="G1459" s="8"/>
      <c r="H1459" s="7"/>
      <c r="I1459" s="7"/>
      <c r="J1459" s="7"/>
      <c r="K1459" s="7"/>
      <c r="L1459" s="25"/>
      <c r="M1459" s="10"/>
      <c r="N1459" s="7"/>
      <c r="O1459" s="7"/>
      <c r="P1459" s="26"/>
      <c r="Q1459" s="3"/>
      <c r="R1459" s="12"/>
      <c r="S1459" s="12"/>
      <c r="T1459" s="12"/>
      <c r="U1459" s="12"/>
      <c r="V1459" s="12"/>
      <c r="W1459" s="12"/>
      <c r="X1459" s="12"/>
      <c r="Y1459" s="12"/>
      <c r="Z1459" s="12"/>
      <c r="AA1459" s="12"/>
      <c r="AB1459" s="12"/>
      <c r="AC1459" s="12"/>
      <c r="AD1459" s="12"/>
      <c r="AE1459" s="12"/>
      <c r="AF1459" s="113"/>
      <c r="AG1459" s="18"/>
      <c r="AH1459" s="18"/>
      <c r="AI1459" s="6"/>
      <c r="AJ1459" s="19"/>
      <c r="AK1459" s="6"/>
      <c r="AL1459" s="113"/>
      <c r="AM1459" s="19"/>
      <c r="AN1459" s="18"/>
      <c r="AO1459" s="12"/>
      <c r="AP1459" s="20"/>
      <c r="AQ1459" s="18"/>
      <c r="AR1459" s="13"/>
      <c r="AS1459" s="113"/>
      <c r="AT1459" s="21"/>
      <c r="AU1459" s="21"/>
      <c r="AV1459" s="45"/>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c r="GI1459" s="21"/>
      <c r="GJ1459" s="21"/>
      <c r="GK1459" s="21"/>
      <c r="GL1459" s="21"/>
      <c r="GM1459" s="21"/>
      <c r="GN1459" s="21"/>
    </row>
    <row r="1460" spans="1:196" x14ac:dyDescent="0.2">
      <c r="A1460" s="109"/>
      <c r="B1460" s="4"/>
      <c r="C1460" s="7"/>
      <c r="D1460" s="6"/>
      <c r="E1460" s="7"/>
      <c r="F1460" s="24"/>
      <c r="G1460" s="8"/>
      <c r="H1460" s="7"/>
      <c r="I1460" s="7"/>
      <c r="J1460" s="7"/>
      <c r="K1460" s="7"/>
      <c r="L1460" s="25"/>
      <c r="M1460" s="10"/>
      <c r="N1460" s="7"/>
      <c r="O1460" s="7"/>
      <c r="P1460" s="26"/>
      <c r="Q1460" s="3"/>
      <c r="R1460" s="12"/>
      <c r="S1460" s="12"/>
      <c r="T1460" s="12"/>
      <c r="U1460" s="12"/>
      <c r="V1460" s="12"/>
      <c r="W1460" s="12"/>
      <c r="X1460" s="12"/>
      <c r="Y1460" s="12"/>
      <c r="Z1460" s="12"/>
      <c r="AA1460" s="12"/>
      <c r="AB1460" s="12"/>
      <c r="AC1460" s="12"/>
      <c r="AD1460" s="12"/>
      <c r="AE1460" s="12"/>
      <c r="AF1460" s="113"/>
      <c r="AG1460" s="18"/>
      <c r="AH1460" s="18"/>
      <c r="AI1460" s="6"/>
      <c r="AJ1460" s="19"/>
      <c r="AK1460" s="6"/>
      <c r="AL1460" s="113"/>
      <c r="AM1460" s="19"/>
      <c r="AN1460" s="18"/>
      <c r="AO1460" s="12"/>
      <c r="AP1460" s="20"/>
      <c r="AQ1460" s="18"/>
      <c r="AR1460" s="13"/>
      <c r="AS1460" s="113"/>
      <c r="AT1460" s="21"/>
      <c r="AU1460" s="21"/>
      <c r="AV1460" s="45"/>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c r="GI1460" s="21"/>
      <c r="GJ1460" s="21"/>
      <c r="GK1460" s="21"/>
      <c r="GL1460" s="21"/>
      <c r="GM1460" s="21"/>
      <c r="GN1460" s="21"/>
    </row>
    <row r="1461" spans="1:196" x14ac:dyDescent="0.2">
      <c r="A1461" s="109"/>
      <c r="B1461" s="4"/>
      <c r="C1461" s="7"/>
      <c r="D1461" s="6"/>
      <c r="E1461" s="7"/>
      <c r="F1461" s="24"/>
      <c r="G1461" s="8"/>
      <c r="H1461" s="7"/>
      <c r="I1461" s="7"/>
      <c r="J1461" s="7"/>
      <c r="K1461" s="7"/>
      <c r="L1461" s="25"/>
      <c r="M1461" s="10"/>
      <c r="N1461" s="7"/>
      <c r="O1461" s="7"/>
      <c r="P1461" s="26"/>
      <c r="Q1461" s="3"/>
      <c r="R1461" s="12"/>
      <c r="S1461" s="12"/>
      <c r="T1461" s="12"/>
      <c r="U1461" s="12"/>
      <c r="V1461" s="12"/>
      <c r="W1461" s="12"/>
      <c r="X1461" s="12"/>
      <c r="Y1461" s="12"/>
      <c r="Z1461" s="12"/>
      <c r="AA1461" s="12"/>
      <c r="AB1461" s="12"/>
      <c r="AC1461" s="12"/>
      <c r="AD1461" s="12"/>
      <c r="AE1461" s="12"/>
      <c r="AF1461" s="113"/>
      <c r="AG1461" s="18"/>
      <c r="AH1461" s="18"/>
      <c r="AI1461" s="6"/>
      <c r="AJ1461" s="19"/>
      <c r="AK1461" s="6"/>
      <c r="AL1461" s="113"/>
      <c r="AM1461" s="19"/>
      <c r="AN1461" s="18"/>
      <c r="AO1461" s="12"/>
      <c r="AP1461" s="20"/>
      <c r="AQ1461" s="18"/>
      <c r="AR1461" s="13"/>
      <c r="AS1461" s="113"/>
      <c r="AT1461" s="21"/>
      <c r="AU1461" s="21"/>
      <c r="AV1461" s="45"/>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c r="GI1461" s="21"/>
      <c r="GJ1461" s="21"/>
      <c r="GK1461" s="21"/>
      <c r="GL1461" s="21"/>
      <c r="GM1461" s="21"/>
      <c r="GN1461" s="21"/>
    </row>
    <row r="1462" spans="1:196" x14ac:dyDescent="0.2">
      <c r="A1462" s="109"/>
      <c r="B1462" s="4"/>
      <c r="C1462" s="7"/>
      <c r="D1462" s="6"/>
      <c r="E1462" s="7"/>
      <c r="F1462" s="24"/>
      <c r="G1462" s="8"/>
      <c r="H1462" s="7"/>
      <c r="I1462" s="7"/>
      <c r="J1462" s="7"/>
      <c r="K1462" s="7"/>
      <c r="L1462" s="25"/>
      <c r="M1462" s="10"/>
      <c r="N1462" s="7"/>
      <c r="O1462" s="7"/>
      <c r="P1462" s="26"/>
      <c r="Q1462" s="3"/>
      <c r="R1462" s="12"/>
      <c r="S1462" s="12"/>
      <c r="T1462" s="12"/>
      <c r="U1462" s="12"/>
      <c r="V1462" s="12"/>
      <c r="W1462" s="12"/>
      <c r="X1462" s="12"/>
      <c r="Y1462" s="12"/>
      <c r="Z1462" s="12"/>
      <c r="AA1462" s="12"/>
      <c r="AB1462" s="12"/>
      <c r="AC1462" s="12"/>
      <c r="AD1462" s="12"/>
      <c r="AE1462" s="12"/>
      <c r="AF1462" s="113"/>
      <c r="AG1462" s="18"/>
      <c r="AH1462" s="18"/>
      <c r="AI1462" s="6"/>
      <c r="AJ1462" s="19"/>
      <c r="AK1462" s="6"/>
      <c r="AL1462" s="113"/>
      <c r="AM1462" s="19"/>
      <c r="AN1462" s="18"/>
      <c r="AO1462" s="12"/>
      <c r="AP1462" s="20"/>
      <c r="AQ1462" s="18"/>
      <c r="AR1462" s="13"/>
      <c r="AS1462" s="113"/>
      <c r="AT1462" s="21"/>
      <c r="AU1462" s="21"/>
      <c r="AV1462" s="45"/>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c r="GI1462" s="21"/>
      <c r="GJ1462" s="21"/>
      <c r="GK1462" s="21"/>
      <c r="GL1462" s="21"/>
      <c r="GM1462" s="21"/>
      <c r="GN1462" s="21"/>
    </row>
    <row r="1463" spans="1:196" x14ac:dyDescent="0.2">
      <c r="A1463" s="109"/>
      <c r="B1463" s="4"/>
      <c r="C1463" s="7"/>
      <c r="D1463" s="6"/>
      <c r="E1463" s="7"/>
      <c r="F1463" s="24"/>
      <c r="G1463" s="8"/>
      <c r="H1463" s="7"/>
      <c r="I1463" s="7"/>
      <c r="J1463" s="7"/>
      <c r="K1463" s="7"/>
      <c r="L1463" s="25"/>
      <c r="M1463" s="10"/>
      <c r="N1463" s="7"/>
      <c r="O1463" s="7"/>
      <c r="P1463" s="26"/>
      <c r="Q1463" s="3"/>
      <c r="R1463" s="12"/>
      <c r="S1463" s="12"/>
      <c r="T1463" s="12"/>
      <c r="U1463" s="12"/>
      <c r="V1463" s="12"/>
      <c r="W1463" s="12"/>
      <c r="X1463" s="12"/>
      <c r="Y1463" s="12"/>
      <c r="Z1463" s="12"/>
      <c r="AA1463" s="12"/>
      <c r="AB1463" s="12"/>
      <c r="AC1463" s="12"/>
      <c r="AD1463" s="12"/>
      <c r="AE1463" s="12"/>
      <c r="AF1463" s="113"/>
      <c r="AG1463" s="18"/>
      <c r="AH1463" s="18"/>
      <c r="AI1463" s="6"/>
      <c r="AJ1463" s="19"/>
      <c r="AK1463" s="6"/>
      <c r="AL1463" s="113"/>
      <c r="AM1463" s="19"/>
      <c r="AN1463" s="18"/>
      <c r="AO1463" s="12"/>
      <c r="AP1463" s="20"/>
      <c r="AQ1463" s="18"/>
      <c r="AR1463" s="13"/>
      <c r="AS1463" s="113"/>
      <c r="AT1463" s="21"/>
      <c r="AU1463" s="21"/>
      <c r="AV1463" s="45"/>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c r="GI1463" s="21"/>
      <c r="GJ1463" s="21"/>
      <c r="GK1463" s="21"/>
      <c r="GL1463" s="21"/>
      <c r="GM1463" s="21"/>
      <c r="GN1463" s="21"/>
    </row>
    <row r="1464" spans="1:196" x14ac:dyDescent="0.2">
      <c r="A1464" s="109"/>
      <c r="B1464" s="4"/>
      <c r="C1464" s="7"/>
      <c r="D1464" s="6"/>
      <c r="E1464" s="7"/>
      <c r="F1464" s="24"/>
      <c r="G1464" s="8"/>
      <c r="H1464" s="7"/>
      <c r="I1464" s="7"/>
      <c r="J1464" s="7"/>
      <c r="K1464" s="7"/>
      <c r="L1464" s="25"/>
      <c r="M1464" s="10"/>
      <c r="N1464" s="7"/>
      <c r="O1464" s="7"/>
      <c r="P1464" s="26"/>
      <c r="Q1464" s="3"/>
      <c r="R1464" s="12"/>
      <c r="S1464" s="12"/>
      <c r="T1464" s="12"/>
      <c r="U1464" s="12"/>
      <c r="V1464" s="12"/>
      <c r="W1464" s="12"/>
      <c r="X1464" s="12"/>
      <c r="Y1464" s="12"/>
      <c r="Z1464" s="12"/>
      <c r="AA1464" s="12"/>
      <c r="AB1464" s="12"/>
      <c r="AC1464" s="12"/>
      <c r="AD1464" s="12"/>
      <c r="AE1464" s="12"/>
      <c r="AF1464" s="113"/>
      <c r="AG1464" s="18"/>
      <c r="AH1464" s="18"/>
      <c r="AI1464" s="6"/>
      <c r="AJ1464" s="19"/>
      <c r="AK1464" s="6"/>
      <c r="AL1464" s="113"/>
      <c r="AM1464" s="19"/>
      <c r="AN1464" s="18"/>
      <c r="AO1464" s="12"/>
      <c r="AP1464" s="20"/>
      <c r="AQ1464" s="18"/>
      <c r="AR1464" s="13"/>
      <c r="AS1464" s="113"/>
      <c r="AT1464" s="21"/>
      <c r="AU1464" s="21"/>
      <c r="AV1464" s="45"/>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c r="GI1464" s="21"/>
      <c r="GJ1464" s="21"/>
      <c r="GK1464" s="21"/>
      <c r="GL1464" s="21"/>
      <c r="GM1464" s="21"/>
      <c r="GN1464" s="21"/>
    </row>
    <row r="1465" spans="1:196" x14ac:dyDescent="0.2">
      <c r="A1465" s="109"/>
      <c r="B1465" s="4"/>
      <c r="C1465" s="7"/>
      <c r="D1465" s="6"/>
      <c r="E1465" s="7"/>
      <c r="F1465" s="24"/>
      <c r="G1465" s="8"/>
      <c r="H1465" s="7"/>
      <c r="I1465" s="7"/>
      <c r="J1465" s="7"/>
      <c r="K1465" s="7"/>
      <c r="L1465" s="25"/>
      <c r="M1465" s="10"/>
      <c r="N1465" s="7"/>
      <c r="O1465" s="7"/>
      <c r="P1465" s="26"/>
      <c r="Q1465" s="3"/>
      <c r="R1465" s="12"/>
      <c r="S1465" s="12"/>
      <c r="T1465" s="12"/>
      <c r="U1465" s="12"/>
      <c r="V1465" s="12"/>
      <c r="W1465" s="12"/>
      <c r="X1465" s="12"/>
      <c r="Y1465" s="12"/>
      <c r="Z1465" s="12"/>
      <c r="AA1465" s="12"/>
      <c r="AB1465" s="12"/>
      <c r="AC1465" s="12"/>
      <c r="AD1465" s="12"/>
      <c r="AE1465" s="12"/>
      <c r="AF1465" s="113"/>
      <c r="AG1465" s="18"/>
      <c r="AH1465" s="18"/>
      <c r="AI1465" s="6"/>
      <c r="AJ1465" s="19"/>
      <c r="AK1465" s="6"/>
      <c r="AL1465" s="113"/>
      <c r="AM1465" s="19"/>
      <c r="AN1465" s="18"/>
      <c r="AO1465" s="12"/>
      <c r="AP1465" s="20"/>
      <c r="AQ1465" s="18"/>
      <c r="AR1465" s="13"/>
      <c r="AS1465" s="113"/>
      <c r="AT1465" s="21"/>
      <c r="AU1465" s="21"/>
      <c r="AV1465" s="45"/>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c r="GI1465" s="21"/>
      <c r="GJ1465" s="21"/>
      <c r="GK1465" s="21"/>
      <c r="GL1465" s="21"/>
      <c r="GM1465" s="21"/>
      <c r="GN1465" s="21"/>
    </row>
    <row r="1466" spans="1:196" x14ac:dyDescent="0.2">
      <c r="A1466" s="109"/>
      <c r="B1466" s="4"/>
      <c r="C1466" s="7"/>
      <c r="D1466" s="6"/>
      <c r="E1466" s="7"/>
      <c r="F1466" s="24"/>
      <c r="G1466" s="8"/>
      <c r="H1466" s="7"/>
      <c r="I1466" s="7"/>
      <c r="J1466" s="7"/>
      <c r="K1466" s="7"/>
      <c r="L1466" s="25"/>
      <c r="M1466" s="10"/>
      <c r="N1466" s="7"/>
      <c r="O1466" s="7"/>
      <c r="P1466" s="26"/>
      <c r="Q1466" s="3"/>
      <c r="R1466" s="12"/>
      <c r="S1466" s="12"/>
      <c r="T1466" s="12"/>
      <c r="U1466" s="12"/>
      <c r="V1466" s="12"/>
      <c r="W1466" s="12"/>
      <c r="X1466" s="12"/>
      <c r="Y1466" s="12"/>
      <c r="Z1466" s="12"/>
      <c r="AA1466" s="12"/>
      <c r="AB1466" s="12"/>
      <c r="AC1466" s="12"/>
      <c r="AD1466" s="12"/>
      <c r="AE1466" s="12"/>
      <c r="AF1466" s="113"/>
      <c r="AG1466" s="18"/>
      <c r="AH1466" s="18"/>
      <c r="AI1466" s="6"/>
      <c r="AJ1466" s="19"/>
      <c r="AK1466" s="6"/>
      <c r="AL1466" s="113"/>
      <c r="AM1466" s="19"/>
      <c r="AN1466" s="18"/>
      <c r="AO1466" s="12"/>
      <c r="AP1466" s="20"/>
      <c r="AQ1466" s="18"/>
      <c r="AR1466" s="13"/>
      <c r="AS1466" s="113"/>
      <c r="AT1466" s="21"/>
      <c r="AU1466" s="21"/>
      <c r="AV1466" s="45"/>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c r="GI1466" s="21"/>
      <c r="GJ1466" s="21"/>
      <c r="GK1466" s="21"/>
      <c r="GL1466" s="21"/>
      <c r="GM1466" s="21"/>
      <c r="GN1466" s="21"/>
    </row>
    <row r="1467" spans="1:196" x14ac:dyDescent="0.2">
      <c r="A1467" s="109"/>
      <c r="B1467" s="4"/>
      <c r="C1467" s="7"/>
      <c r="D1467" s="6"/>
      <c r="E1467" s="7"/>
      <c r="F1467" s="24"/>
      <c r="G1467" s="8"/>
      <c r="H1467" s="7"/>
      <c r="I1467" s="7"/>
      <c r="J1467" s="7"/>
      <c r="K1467" s="7"/>
      <c r="L1467" s="25"/>
      <c r="M1467" s="10"/>
      <c r="N1467" s="7"/>
      <c r="O1467" s="7"/>
      <c r="P1467" s="26"/>
      <c r="Q1467" s="3"/>
      <c r="R1467" s="12"/>
      <c r="S1467" s="12"/>
      <c r="T1467" s="12"/>
      <c r="U1467" s="12"/>
      <c r="V1467" s="12"/>
      <c r="W1467" s="12"/>
      <c r="X1467" s="12"/>
      <c r="Y1467" s="12"/>
      <c r="Z1467" s="12"/>
      <c r="AA1467" s="12"/>
      <c r="AB1467" s="12"/>
      <c r="AC1467" s="12"/>
      <c r="AD1467" s="12"/>
      <c r="AE1467" s="12"/>
      <c r="AF1467" s="113"/>
      <c r="AG1467" s="18"/>
      <c r="AH1467" s="18"/>
      <c r="AI1467" s="6"/>
      <c r="AJ1467" s="19"/>
      <c r="AK1467" s="6"/>
      <c r="AL1467" s="113"/>
      <c r="AM1467" s="19"/>
      <c r="AN1467" s="18"/>
      <c r="AO1467" s="12"/>
      <c r="AP1467" s="20"/>
      <c r="AQ1467" s="18"/>
      <c r="AR1467" s="13"/>
      <c r="AS1467" s="113"/>
      <c r="AT1467" s="21"/>
      <c r="AU1467" s="21"/>
      <c r="AV1467" s="45"/>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c r="GI1467" s="21"/>
      <c r="GJ1467" s="21"/>
      <c r="GK1467" s="21"/>
      <c r="GL1467" s="21"/>
      <c r="GM1467" s="21"/>
      <c r="GN1467" s="21"/>
    </row>
    <row r="1468" spans="1:196" x14ac:dyDescent="0.2">
      <c r="A1468" s="109"/>
      <c r="B1468" s="4"/>
      <c r="C1468" s="7"/>
      <c r="D1468" s="6"/>
      <c r="E1468" s="7"/>
      <c r="F1468" s="24"/>
      <c r="G1468" s="8"/>
      <c r="H1468" s="7"/>
      <c r="I1468" s="7"/>
      <c r="J1468" s="7"/>
      <c r="K1468" s="7"/>
      <c r="L1468" s="25"/>
      <c r="M1468" s="10"/>
      <c r="N1468" s="7"/>
      <c r="O1468" s="7"/>
      <c r="P1468" s="26"/>
      <c r="Q1468" s="3"/>
      <c r="R1468" s="12"/>
      <c r="S1468" s="12"/>
      <c r="T1468" s="12"/>
      <c r="U1468" s="12"/>
      <c r="V1468" s="12"/>
      <c r="W1468" s="12"/>
      <c r="X1468" s="12"/>
      <c r="Y1468" s="12"/>
      <c r="Z1468" s="12"/>
      <c r="AA1468" s="12"/>
      <c r="AB1468" s="12"/>
      <c r="AC1468" s="12"/>
      <c r="AD1468" s="12"/>
      <c r="AE1468" s="12"/>
      <c r="AF1468" s="113"/>
      <c r="AG1468" s="18"/>
      <c r="AH1468" s="18"/>
      <c r="AI1468" s="6"/>
      <c r="AJ1468" s="19"/>
      <c r="AK1468" s="6"/>
      <c r="AL1468" s="113"/>
      <c r="AM1468" s="19"/>
      <c r="AN1468" s="18"/>
      <c r="AO1468" s="12"/>
      <c r="AP1468" s="20"/>
      <c r="AQ1468" s="18"/>
      <c r="AR1468" s="13"/>
      <c r="AS1468" s="113"/>
      <c r="AT1468" s="21"/>
      <c r="AU1468" s="21"/>
      <c r="AV1468" s="45"/>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c r="GI1468" s="21"/>
      <c r="GJ1468" s="21"/>
      <c r="GK1468" s="21"/>
      <c r="GL1468" s="21"/>
      <c r="GM1468" s="21"/>
      <c r="GN1468" s="21"/>
    </row>
    <row r="1469" spans="1:196" x14ac:dyDescent="0.2">
      <c r="A1469" s="109"/>
      <c r="B1469" s="4"/>
      <c r="C1469" s="7"/>
      <c r="D1469" s="6"/>
      <c r="E1469" s="7"/>
      <c r="F1469" s="24"/>
      <c r="G1469" s="8"/>
      <c r="H1469" s="7"/>
      <c r="I1469" s="7"/>
      <c r="J1469" s="7"/>
      <c r="K1469" s="7"/>
      <c r="L1469" s="25"/>
      <c r="M1469" s="10"/>
      <c r="N1469" s="7"/>
      <c r="O1469" s="7"/>
      <c r="P1469" s="26"/>
      <c r="Q1469" s="3"/>
      <c r="R1469" s="12"/>
      <c r="S1469" s="12"/>
      <c r="T1469" s="12"/>
      <c r="U1469" s="12"/>
      <c r="V1469" s="12"/>
      <c r="W1469" s="12"/>
      <c r="X1469" s="12"/>
      <c r="Y1469" s="12"/>
      <c r="Z1469" s="12"/>
      <c r="AA1469" s="12"/>
      <c r="AB1469" s="12"/>
      <c r="AC1469" s="12"/>
      <c r="AD1469" s="12"/>
      <c r="AE1469" s="12"/>
      <c r="AF1469" s="113"/>
      <c r="AG1469" s="18"/>
      <c r="AH1469" s="18"/>
      <c r="AI1469" s="6"/>
      <c r="AJ1469" s="19"/>
      <c r="AK1469" s="6"/>
      <c r="AL1469" s="113"/>
      <c r="AM1469" s="19"/>
      <c r="AN1469" s="18"/>
      <c r="AO1469" s="12"/>
      <c r="AP1469" s="20"/>
      <c r="AQ1469" s="18"/>
      <c r="AR1469" s="13"/>
      <c r="AS1469" s="113"/>
      <c r="AT1469" s="21"/>
      <c r="AU1469" s="21"/>
      <c r="AV1469" s="45"/>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c r="GI1469" s="21"/>
      <c r="GJ1469" s="21"/>
      <c r="GK1469" s="21"/>
      <c r="GL1469" s="21"/>
      <c r="GM1469" s="21"/>
      <c r="GN1469" s="21"/>
    </row>
    <row r="1470" spans="1:196" x14ac:dyDescent="0.2">
      <c r="A1470" s="109"/>
      <c r="B1470" s="4"/>
      <c r="C1470" s="7"/>
      <c r="D1470" s="6"/>
      <c r="E1470" s="7"/>
      <c r="F1470" s="24"/>
      <c r="G1470" s="8"/>
      <c r="H1470" s="7"/>
      <c r="I1470" s="7"/>
      <c r="J1470" s="7"/>
      <c r="K1470" s="7"/>
      <c r="L1470" s="25"/>
      <c r="M1470" s="10"/>
      <c r="N1470" s="7"/>
      <c r="O1470" s="7"/>
      <c r="P1470" s="26"/>
      <c r="Q1470" s="3"/>
      <c r="R1470" s="12"/>
      <c r="S1470" s="12"/>
      <c r="T1470" s="12"/>
      <c r="U1470" s="12"/>
      <c r="V1470" s="12"/>
      <c r="W1470" s="12"/>
      <c r="X1470" s="12"/>
      <c r="Y1470" s="12"/>
      <c r="Z1470" s="12"/>
      <c r="AA1470" s="12"/>
      <c r="AB1470" s="12"/>
      <c r="AC1470" s="12"/>
      <c r="AD1470" s="12"/>
      <c r="AE1470" s="12"/>
      <c r="AF1470" s="113"/>
      <c r="AG1470" s="18"/>
      <c r="AH1470" s="18"/>
      <c r="AI1470" s="6"/>
      <c r="AJ1470" s="19"/>
      <c r="AK1470" s="6"/>
      <c r="AL1470" s="113"/>
      <c r="AM1470" s="19"/>
      <c r="AN1470" s="18"/>
      <c r="AO1470" s="12"/>
      <c r="AP1470" s="20"/>
      <c r="AQ1470" s="18"/>
      <c r="AR1470" s="13"/>
      <c r="AS1470" s="113"/>
      <c r="AT1470" s="21"/>
      <c r="AU1470" s="21"/>
      <c r="AV1470" s="45"/>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c r="GI1470" s="21"/>
      <c r="GJ1470" s="21"/>
      <c r="GK1470" s="21"/>
      <c r="GL1470" s="21"/>
      <c r="GM1470" s="21"/>
      <c r="GN1470" s="21"/>
    </row>
    <row r="1471" spans="1:196" x14ac:dyDescent="0.2">
      <c r="A1471" s="109"/>
      <c r="B1471" s="4"/>
      <c r="C1471" s="7"/>
      <c r="D1471" s="6"/>
      <c r="E1471" s="7"/>
      <c r="F1471" s="24"/>
      <c r="G1471" s="8"/>
      <c r="H1471" s="7"/>
      <c r="I1471" s="7"/>
      <c r="J1471" s="7"/>
      <c r="K1471" s="7"/>
      <c r="L1471" s="25"/>
      <c r="M1471" s="10"/>
      <c r="N1471" s="7"/>
      <c r="O1471" s="7"/>
      <c r="P1471" s="26"/>
      <c r="Q1471" s="3"/>
      <c r="R1471" s="12"/>
      <c r="S1471" s="12"/>
      <c r="T1471" s="12"/>
      <c r="U1471" s="12"/>
      <c r="V1471" s="12"/>
      <c r="W1471" s="12"/>
      <c r="X1471" s="12"/>
      <c r="Y1471" s="12"/>
      <c r="Z1471" s="12"/>
      <c r="AA1471" s="12"/>
      <c r="AB1471" s="12"/>
      <c r="AC1471" s="12"/>
      <c r="AD1471" s="12"/>
      <c r="AE1471" s="12"/>
      <c r="AF1471" s="113"/>
      <c r="AG1471" s="18"/>
      <c r="AH1471" s="18"/>
      <c r="AI1471" s="6"/>
      <c r="AJ1471" s="19"/>
      <c r="AK1471" s="6"/>
      <c r="AL1471" s="113"/>
      <c r="AM1471" s="19"/>
      <c r="AN1471" s="18"/>
      <c r="AO1471" s="12"/>
      <c r="AP1471" s="20"/>
      <c r="AQ1471" s="18"/>
      <c r="AR1471" s="13"/>
      <c r="AS1471" s="113"/>
      <c r="AT1471" s="21"/>
      <c r="AU1471" s="21"/>
      <c r="AV1471" s="45"/>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c r="GI1471" s="21"/>
      <c r="GJ1471" s="21"/>
      <c r="GK1471" s="21"/>
      <c r="GL1471" s="21"/>
      <c r="GM1471" s="21"/>
      <c r="GN1471" s="21"/>
    </row>
    <row r="1472" spans="1:196" x14ac:dyDescent="0.2">
      <c r="A1472" s="109"/>
      <c r="B1472" s="4"/>
      <c r="C1472" s="7"/>
      <c r="D1472" s="6"/>
      <c r="E1472" s="7"/>
      <c r="F1472" s="24"/>
      <c r="G1472" s="8"/>
      <c r="H1472" s="7"/>
      <c r="I1472" s="7"/>
      <c r="J1472" s="7"/>
      <c r="K1472" s="7"/>
      <c r="L1472" s="25"/>
      <c r="M1472" s="10"/>
      <c r="N1472" s="7"/>
      <c r="O1472" s="7"/>
      <c r="P1472" s="26"/>
      <c r="Q1472" s="3"/>
      <c r="R1472" s="12"/>
      <c r="S1472" s="12"/>
      <c r="T1472" s="12"/>
      <c r="U1472" s="12"/>
      <c r="V1472" s="12"/>
      <c r="W1472" s="12"/>
      <c r="X1472" s="12"/>
      <c r="Y1472" s="12"/>
      <c r="Z1472" s="12"/>
      <c r="AA1472" s="12"/>
      <c r="AB1472" s="12"/>
      <c r="AC1472" s="12"/>
      <c r="AD1472" s="12"/>
      <c r="AE1472" s="12"/>
      <c r="AF1472" s="113"/>
      <c r="AG1472" s="18"/>
      <c r="AH1472" s="18"/>
      <c r="AI1472" s="6"/>
      <c r="AJ1472" s="19"/>
      <c r="AK1472" s="6"/>
      <c r="AL1472" s="113"/>
      <c r="AM1472" s="19"/>
      <c r="AN1472" s="18"/>
      <c r="AO1472" s="12"/>
      <c r="AP1472" s="20"/>
      <c r="AQ1472" s="18"/>
      <c r="AR1472" s="13"/>
      <c r="AS1472" s="113"/>
      <c r="AT1472" s="21"/>
      <c r="AU1472" s="21"/>
      <c r="AV1472" s="45"/>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c r="GI1472" s="21"/>
      <c r="GJ1472" s="21"/>
      <c r="GK1472" s="21"/>
      <c r="GL1472" s="21"/>
      <c r="GM1472" s="21"/>
      <c r="GN1472" s="21"/>
    </row>
    <row r="1473" spans="1:196" x14ac:dyDescent="0.2">
      <c r="A1473" s="109"/>
      <c r="B1473" s="4"/>
      <c r="C1473" s="7"/>
      <c r="D1473" s="6"/>
      <c r="E1473" s="7"/>
      <c r="F1473" s="24"/>
      <c r="G1473" s="8"/>
      <c r="H1473" s="7"/>
      <c r="I1473" s="7"/>
      <c r="J1473" s="7"/>
      <c r="K1473" s="7"/>
      <c r="L1473" s="25"/>
      <c r="M1473" s="10"/>
      <c r="N1473" s="7"/>
      <c r="O1473" s="7"/>
      <c r="P1473" s="26"/>
      <c r="Q1473" s="3"/>
      <c r="R1473" s="12"/>
      <c r="S1473" s="12"/>
      <c r="T1473" s="12"/>
      <c r="U1473" s="12"/>
      <c r="V1473" s="12"/>
      <c r="W1473" s="12"/>
      <c r="X1473" s="12"/>
      <c r="Y1473" s="12"/>
      <c r="Z1473" s="12"/>
      <c r="AA1473" s="12"/>
      <c r="AB1473" s="12"/>
      <c r="AC1473" s="12"/>
      <c r="AD1473" s="12"/>
      <c r="AE1473" s="12"/>
      <c r="AF1473" s="113"/>
      <c r="AG1473" s="18"/>
      <c r="AH1473" s="18"/>
      <c r="AI1473" s="6"/>
      <c r="AJ1473" s="19"/>
      <c r="AK1473" s="6"/>
      <c r="AL1473" s="113"/>
      <c r="AM1473" s="19"/>
      <c r="AN1473" s="18"/>
      <c r="AO1473" s="12"/>
      <c r="AP1473" s="20"/>
      <c r="AQ1473" s="18"/>
      <c r="AR1473" s="13"/>
      <c r="AS1473" s="113"/>
      <c r="AT1473" s="21"/>
      <c r="AU1473" s="21"/>
      <c r="AV1473" s="45"/>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c r="GI1473" s="21"/>
      <c r="GJ1473" s="21"/>
      <c r="GK1473" s="21"/>
      <c r="GL1473" s="21"/>
      <c r="GM1473" s="21"/>
      <c r="GN1473" s="21"/>
    </row>
    <row r="1474" spans="1:196" x14ac:dyDescent="0.2">
      <c r="A1474" s="109"/>
      <c r="B1474" s="4"/>
      <c r="C1474" s="7"/>
      <c r="D1474" s="6"/>
      <c r="E1474" s="7"/>
      <c r="F1474" s="24"/>
      <c r="G1474" s="8"/>
      <c r="H1474" s="7"/>
      <c r="I1474" s="7"/>
      <c r="J1474" s="7"/>
      <c r="K1474" s="7"/>
      <c r="L1474" s="25"/>
      <c r="M1474" s="10"/>
      <c r="N1474" s="7"/>
      <c r="O1474" s="7"/>
      <c r="P1474" s="26"/>
      <c r="Q1474" s="3"/>
      <c r="R1474" s="12"/>
      <c r="S1474" s="12"/>
      <c r="T1474" s="12"/>
      <c r="U1474" s="12"/>
      <c r="V1474" s="12"/>
      <c r="W1474" s="12"/>
      <c r="X1474" s="12"/>
      <c r="Y1474" s="12"/>
      <c r="Z1474" s="12"/>
      <c r="AA1474" s="12"/>
      <c r="AB1474" s="12"/>
      <c r="AC1474" s="12"/>
      <c r="AD1474" s="12"/>
      <c r="AE1474" s="12"/>
      <c r="AF1474" s="113"/>
      <c r="AG1474" s="18"/>
      <c r="AH1474" s="18"/>
      <c r="AI1474" s="6"/>
      <c r="AJ1474" s="19"/>
      <c r="AK1474" s="6"/>
      <c r="AL1474" s="113"/>
      <c r="AM1474" s="19"/>
      <c r="AN1474" s="18"/>
      <c r="AO1474" s="12"/>
      <c r="AP1474" s="20"/>
      <c r="AQ1474" s="18"/>
      <c r="AR1474" s="13"/>
      <c r="AS1474" s="113"/>
      <c r="AT1474" s="21"/>
      <c r="AU1474" s="21"/>
      <c r="AV1474" s="45"/>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c r="GI1474" s="21"/>
      <c r="GJ1474" s="21"/>
      <c r="GK1474" s="21"/>
      <c r="GL1474" s="21"/>
      <c r="GM1474" s="21"/>
      <c r="GN1474" s="21"/>
    </row>
    <row r="1475" spans="1:196" x14ac:dyDescent="0.2">
      <c r="A1475" s="109"/>
      <c r="B1475" s="4"/>
      <c r="C1475" s="7"/>
      <c r="D1475" s="6"/>
      <c r="E1475" s="7"/>
      <c r="F1475" s="24"/>
      <c r="G1475" s="8"/>
      <c r="H1475" s="7"/>
      <c r="I1475" s="7"/>
      <c r="J1475" s="7"/>
      <c r="K1475" s="7"/>
      <c r="L1475" s="25"/>
      <c r="M1475" s="10"/>
      <c r="N1475" s="7"/>
      <c r="O1475" s="7"/>
      <c r="P1475" s="26"/>
      <c r="Q1475" s="3"/>
      <c r="R1475" s="12"/>
      <c r="S1475" s="12"/>
      <c r="T1475" s="12"/>
      <c r="U1475" s="12"/>
      <c r="V1475" s="12"/>
      <c r="W1475" s="12"/>
      <c r="X1475" s="12"/>
      <c r="Y1475" s="12"/>
      <c r="Z1475" s="12"/>
      <c r="AA1475" s="12"/>
      <c r="AB1475" s="12"/>
      <c r="AC1475" s="12"/>
      <c r="AD1475" s="12"/>
      <c r="AE1475" s="12"/>
      <c r="AF1475" s="113"/>
      <c r="AG1475" s="18"/>
      <c r="AH1475" s="18"/>
      <c r="AI1475" s="6"/>
      <c r="AJ1475" s="19"/>
      <c r="AK1475" s="6"/>
      <c r="AL1475" s="113"/>
      <c r="AM1475" s="19"/>
      <c r="AN1475" s="18"/>
      <c r="AO1475" s="12"/>
      <c r="AP1475" s="20"/>
      <c r="AQ1475" s="18"/>
      <c r="AR1475" s="13"/>
      <c r="AS1475" s="113"/>
      <c r="AT1475" s="21"/>
      <c r="AU1475" s="21"/>
      <c r="AV1475" s="45"/>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c r="GI1475" s="21"/>
      <c r="GJ1475" s="21"/>
      <c r="GK1475" s="21"/>
      <c r="GL1475" s="21"/>
      <c r="GM1475" s="21"/>
      <c r="GN1475" s="21"/>
    </row>
    <row r="1476" spans="1:196" x14ac:dyDescent="0.2">
      <c r="A1476" s="109"/>
      <c r="B1476" s="4"/>
      <c r="C1476" s="7"/>
      <c r="D1476" s="6"/>
      <c r="E1476" s="7"/>
      <c r="F1476" s="24"/>
      <c r="G1476" s="8"/>
      <c r="H1476" s="7"/>
      <c r="I1476" s="7"/>
      <c r="J1476" s="7"/>
      <c r="K1476" s="7"/>
      <c r="L1476" s="25"/>
      <c r="M1476" s="10"/>
      <c r="N1476" s="7"/>
      <c r="O1476" s="7"/>
      <c r="P1476" s="26"/>
      <c r="Q1476" s="3"/>
      <c r="R1476" s="12"/>
      <c r="S1476" s="12"/>
      <c r="T1476" s="12"/>
      <c r="U1476" s="12"/>
      <c r="V1476" s="12"/>
      <c r="W1476" s="12"/>
      <c r="X1476" s="12"/>
      <c r="Y1476" s="12"/>
      <c r="Z1476" s="12"/>
      <c r="AA1476" s="12"/>
      <c r="AB1476" s="12"/>
      <c r="AC1476" s="12"/>
      <c r="AD1476" s="12"/>
      <c r="AE1476" s="12"/>
      <c r="AF1476" s="113"/>
      <c r="AG1476" s="18"/>
      <c r="AH1476" s="18"/>
      <c r="AI1476" s="6"/>
      <c r="AJ1476" s="19"/>
      <c r="AK1476" s="6"/>
      <c r="AL1476" s="113"/>
      <c r="AM1476" s="19"/>
      <c r="AN1476" s="18"/>
      <c r="AO1476" s="12"/>
      <c r="AP1476" s="20"/>
      <c r="AQ1476" s="18"/>
      <c r="AR1476" s="13"/>
      <c r="AS1476" s="113"/>
      <c r="AT1476" s="21"/>
      <c r="AU1476" s="21"/>
      <c r="AV1476" s="45"/>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c r="GI1476" s="21"/>
      <c r="GJ1476" s="21"/>
      <c r="GK1476" s="21"/>
      <c r="GL1476" s="21"/>
      <c r="GM1476" s="21"/>
      <c r="GN1476" s="21"/>
    </row>
    <row r="1477" spans="1:196" x14ac:dyDescent="0.2">
      <c r="A1477" s="109"/>
      <c r="B1477" s="4"/>
      <c r="C1477" s="7"/>
      <c r="D1477" s="6"/>
      <c r="E1477" s="7"/>
      <c r="F1477" s="24"/>
      <c r="G1477" s="8"/>
      <c r="H1477" s="7"/>
      <c r="I1477" s="7"/>
      <c r="J1477" s="7"/>
      <c r="K1477" s="7"/>
      <c r="L1477" s="25"/>
      <c r="M1477" s="10"/>
      <c r="N1477" s="7"/>
      <c r="O1477" s="7"/>
      <c r="P1477" s="26"/>
      <c r="Q1477" s="3"/>
      <c r="R1477" s="12"/>
      <c r="S1477" s="12"/>
      <c r="T1477" s="12"/>
      <c r="U1477" s="12"/>
      <c r="V1477" s="12"/>
      <c r="W1477" s="12"/>
      <c r="X1477" s="12"/>
      <c r="Y1477" s="12"/>
      <c r="Z1477" s="12"/>
      <c r="AA1477" s="12"/>
      <c r="AB1477" s="12"/>
      <c r="AC1477" s="12"/>
      <c r="AD1477" s="12"/>
      <c r="AE1477" s="12"/>
      <c r="AF1477" s="113"/>
      <c r="AG1477" s="18"/>
      <c r="AH1477" s="18"/>
      <c r="AI1477" s="6"/>
      <c r="AJ1477" s="19"/>
      <c r="AK1477" s="6"/>
      <c r="AL1477" s="113"/>
      <c r="AM1477" s="19"/>
      <c r="AN1477" s="18"/>
      <c r="AO1477" s="12"/>
      <c r="AP1477" s="20"/>
      <c r="AQ1477" s="18"/>
      <c r="AR1477" s="13"/>
      <c r="AS1477" s="113"/>
      <c r="AT1477" s="21"/>
      <c r="AU1477" s="21"/>
      <c r="AV1477" s="45"/>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c r="GI1477" s="21"/>
      <c r="GJ1477" s="21"/>
      <c r="GK1477" s="21"/>
      <c r="GL1477" s="21"/>
      <c r="GM1477" s="21"/>
      <c r="GN1477" s="21"/>
    </row>
    <row r="1478" spans="1:196" x14ac:dyDescent="0.2">
      <c r="A1478" s="109"/>
      <c r="B1478" s="4"/>
      <c r="C1478" s="7"/>
      <c r="D1478" s="6"/>
      <c r="E1478" s="7"/>
      <c r="F1478" s="24"/>
      <c r="G1478" s="8"/>
      <c r="H1478" s="7"/>
      <c r="I1478" s="7"/>
      <c r="J1478" s="7"/>
      <c r="K1478" s="7"/>
      <c r="L1478" s="25"/>
      <c r="M1478" s="10"/>
      <c r="N1478" s="7"/>
      <c r="O1478" s="7"/>
      <c r="P1478" s="26"/>
      <c r="Q1478" s="3"/>
      <c r="R1478" s="12"/>
      <c r="S1478" s="12"/>
      <c r="T1478" s="12"/>
      <c r="U1478" s="12"/>
      <c r="V1478" s="12"/>
      <c r="W1478" s="12"/>
      <c r="X1478" s="12"/>
      <c r="Y1478" s="12"/>
      <c r="Z1478" s="12"/>
      <c r="AA1478" s="12"/>
      <c r="AB1478" s="12"/>
      <c r="AC1478" s="12"/>
      <c r="AD1478" s="12"/>
      <c r="AE1478" s="12"/>
      <c r="AF1478" s="113"/>
      <c r="AG1478" s="18"/>
      <c r="AH1478" s="18"/>
      <c r="AI1478" s="6"/>
      <c r="AJ1478" s="19"/>
      <c r="AK1478" s="6"/>
      <c r="AL1478" s="113"/>
      <c r="AM1478" s="19"/>
      <c r="AN1478" s="18"/>
      <c r="AO1478" s="12"/>
      <c r="AP1478" s="20"/>
      <c r="AQ1478" s="18"/>
      <c r="AR1478" s="13"/>
      <c r="AS1478" s="113"/>
      <c r="AT1478" s="21"/>
      <c r="AU1478" s="21"/>
      <c r="AV1478" s="45"/>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c r="GI1478" s="21"/>
      <c r="GJ1478" s="21"/>
      <c r="GK1478" s="21"/>
      <c r="GL1478" s="21"/>
      <c r="GM1478" s="21"/>
      <c r="GN1478" s="21"/>
    </row>
    <row r="1479" spans="1:196" x14ac:dyDescent="0.2">
      <c r="A1479" s="109"/>
      <c r="B1479" s="4"/>
      <c r="C1479" s="7"/>
      <c r="D1479" s="6"/>
      <c r="E1479" s="7"/>
      <c r="F1479" s="24"/>
      <c r="G1479" s="8"/>
      <c r="H1479" s="7"/>
      <c r="I1479" s="7"/>
      <c r="J1479" s="7"/>
      <c r="K1479" s="7"/>
      <c r="L1479" s="25"/>
      <c r="M1479" s="10"/>
      <c r="N1479" s="7"/>
      <c r="O1479" s="7"/>
      <c r="P1479" s="26"/>
      <c r="Q1479" s="3"/>
      <c r="R1479" s="12"/>
      <c r="S1479" s="12"/>
      <c r="T1479" s="12"/>
      <c r="U1479" s="12"/>
      <c r="V1479" s="12"/>
      <c r="W1479" s="12"/>
      <c r="X1479" s="12"/>
      <c r="Y1479" s="12"/>
      <c r="Z1479" s="12"/>
      <c r="AA1479" s="12"/>
      <c r="AB1479" s="12"/>
      <c r="AC1479" s="12"/>
      <c r="AD1479" s="12"/>
      <c r="AE1479" s="12"/>
      <c r="AF1479" s="113"/>
      <c r="AG1479" s="18"/>
      <c r="AH1479" s="18"/>
      <c r="AI1479" s="6"/>
      <c r="AJ1479" s="19"/>
      <c r="AK1479" s="6"/>
      <c r="AL1479" s="113"/>
      <c r="AM1479" s="19"/>
      <c r="AN1479" s="18"/>
      <c r="AO1479" s="12"/>
      <c r="AP1479" s="20"/>
      <c r="AQ1479" s="18"/>
      <c r="AR1479" s="13"/>
      <c r="AS1479" s="113"/>
      <c r="AT1479" s="21"/>
      <c r="AU1479" s="21"/>
      <c r="AV1479" s="45"/>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c r="GI1479" s="21"/>
      <c r="GJ1479" s="21"/>
      <c r="GK1479" s="21"/>
      <c r="GL1479" s="21"/>
      <c r="GM1479" s="21"/>
      <c r="GN1479" s="21"/>
    </row>
    <row r="1480" spans="1:196" x14ac:dyDescent="0.2">
      <c r="A1480" s="109"/>
      <c r="B1480" s="4"/>
      <c r="C1480" s="7"/>
      <c r="D1480" s="6"/>
      <c r="E1480" s="7"/>
      <c r="F1480" s="24"/>
      <c r="G1480" s="8"/>
      <c r="H1480" s="7"/>
      <c r="I1480" s="7"/>
      <c r="J1480" s="7"/>
      <c r="K1480" s="7"/>
      <c r="L1480" s="25"/>
      <c r="M1480" s="10"/>
      <c r="N1480" s="7"/>
      <c r="O1480" s="7"/>
      <c r="P1480" s="26"/>
      <c r="Q1480" s="3"/>
      <c r="R1480" s="12"/>
      <c r="S1480" s="12"/>
      <c r="T1480" s="12"/>
      <c r="U1480" s="12"/>
      <c r="V1480" s="12"/>
      <c r="W1480" s="12"/>
      <c r="X1480" s="12"/>
      <c r="Y1480" s="12"/>
      <c r="Z1480" s="12"/>
      <c r="AA1480" s="12"/>
      <c r="AB1480" s="12"/>
      <c r="AC1480" s="12"/>
      <c r="AD1480" s="12"/>
      <c r="AE1480" s="12"/>
      <c r="AF1480" s="113"/>
      <c r="AG1480" s="18"/>
      <c r="AH1480" s="18"/>
      <c r="AI1480" s="6"/>
      <c r="AJ1480" s="19"/>
      <c r="AK1480" s="6"/>
      <c r="AL1480" s="113"/>
      <c r="AM1480" s="19"/>
      <c r="AN1480" s="18"/>
      <c r="AO1480" s="12"/>
      <c r="AP1480" s="20"/>
      <c r="AQ1480" s="18"/>
      <c r="AR1480" s="13"/>
      <c r="AS1480" s="113"/>
      <c r="AT1480" s="21"/>
      <c r="AU1480" s="21"/>
      <c r="AV1480" s="45"/>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c r="GI1480" s="21"/>
      <c r="GJ1480" s="21"/>
      <c r="GK1480" s="21"/>
      <c r="GL1480" s="21"/>
      <c r="GM1480" s="21"/>
      <c r="GN1480" s="21"/>
    </row>
    <row r="1481" spans="1:196" x14ac:dyDescent="0.2">
      <c r="A1481" s="109"/>
      <c r="B1481" s="4"/>
      <c r="C1481" s="7"/>
      <c r="D1481" s="6"/>
      <c r="E1481" s="7"/>
      <c r="F1481" s="24"/>
      <c r="G1481" s="8"/>
      <c r="H1481" s="7"/>
      <c r="I1481" s="7"/>
      <c r="J1481" s="7"/>
      <c r="K1481" s="7"/>
      <c r="L1481" s="25"/>
      <c r="M1481" s="10"/>
      <c r="N1481" s="7"/>
      <c r="O1481" s="7"/>
      <c r="P1481" s="26"/>
      <c r="Q1481" s="3"/>
      <c r="R1481" s="12"/>
      <c r="S1481" s="12"/>
      <c r="T1481" s="12"/>
      <c r="U1481" s="12"/>
      <c r="V1481" s="12"/>
      <c r="W1481" s="12"/>
      <c r="X1481" s="12"/>
      <c r="Y1481" s="12"/>
      <c r="Z1481" s="12"/>
      <c r="AA1481" s="12"/>
      <c r="AB1481" s="12"/>
      <c r="AC1481" s="12"/>
      <c r="AD1481" s="12"/>
      <c r="AE1481" s="12"/>
      <c r="AF1481" s="113"/>
      <c r="AG1481" s="18"/>
      <c r="AH1481" s="18"/>
      <c r="AI1481" s="6"/>
      <c r="AJ1481" s="19"/>
      <c r="AK1481" s="6"/>
      <c r="AL1481" s="113"/>
      <c r="AM1481" s="19"/>
      <c r="AN1481" s="18"/>
      <c r="AO1481" s="12"/>
      <c r="AP1481" s="20"/>
      <c r="AQ1481" s="18"/>
      <c r="AR1481" s="13"/>
      <c r="AS1481" s="113"/>
      <c r="AT1481" s="21"/>
      <c r="AU1481" s="21"/>
      <c r="AV1481" s="45"/>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c r="GI1481" s="21"/>
      <c r="GJ1481" s="21"/>
      <c r="GK1481" s="21"/>
      <c r="GL1481" s="21"/>
      <c r="GM1481" s="21"/>
      <c r="GN1481" s="21"/>
    </row>
    <row r="1482" spans="1:196" x14ac:dyDescent="0.2">
      <c r="A1482" s="109"/>
      <c r="B1482" s="4"/>
      <c r="C1482" s="7"/>
      <c r="D1482" s="6"/>
      <c r="E1482" s="7"/>
      <c r="F1482" s="24"/>
      <c r="G1482" s="8"/>
      <c r="H1482" s="7"/>
      <c r="I1482" s="7"/>
      <c r="J1482" s="7"/>
      <c r="K1482" s="7"/>
      <c r="L1482" s="25"/>
      <c r="M1482" s="10"/>
      <c r="N1482" s="7"/>
      <c r="O1482" s="7"/>
      <c r="P1482" s="26"/>
      <c r="Q1482" s="3"/>
      <c r="R1482" s="12"/>
      <c r="S1482" s="12"/>
      <c r="T1482" s="12"/>
      <c r="U1482" s="12"/>
      <c r="V1482" s="12"/>
      <c r="W1482" s="12"/>
      <c r="X1482" s="12"/>
      <c r="Y1482" s="12"/>
      <c r="Z1482" s="12"/>
      <c r="AA1482" s="12"/>
      <c r="AB1482" s="12"/>
      <c r="AC1482" s="12"/>
      <c r="AD1482" s="12"/>
      <c r="AE1482" s="12"/>
      <c r="AF1482" s="113"/>
      <c r="AG1482" s="18"/>
      <c r="AH1482" s="18"/>
      <c r="AI1482" s="6"/>
      <c r="AJ1482" s="19"/>
      <c r="AK1482" s="6"/>
      <c r="AL1482" s="113"/>
      <c r="AM1482" s="19"/>
      <c r="AN1482" s="18"/>
      <c r="AO1482" s="12"/>
      <c r="AP1482" s="20"/>
      <c r="AQ1482" s="18"/>
      <c r="AR1482" s="13"/>
      <c r="AS1482" s="113"/>
      <c r="AT1482" s="21"/>
      <c r="AU1482" s="21"/>
      <c r="AV1482" s="45"/>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c r="GI1482" s="21"/>
      <c r="GJ1482" s="21"/>
      <c r="GK1482" s="21"/>
      <c r="GL1482" s="21"/>
      <c r="GM1482" s="21"/>
      <c r="GN1482" s="21"/>
    </row>
    <row r="1483" spans="1:196" x14ac:dyDescent="0.2">
      <c r="A1483" s="109"/>
      <c r="B1483" s="4"/>
      <c r="C1483" s="7"/>
      <c r="D1483" s="6"/>
      <c r="E1483" s="7"/>
      <c r="F1483" s="24"/>
      <c r="G1483" s="8"/>
      <c r="H1483" s="7"/>
      <c r="I1483" s="7"/>
      <c r="J1483" s="7"/>
      <c r="K1483" s="7"/>
      <c r="L1483" s="25"/>
      <c r="M1483" s="10"/>
      <c r="N1483" s="7"/>
      <c r="O1483" s="7"/>
      <c r="P1483" s="26"/>
      <c r="Q1483" s="3"/>
      <c r="R1483" s="12"/>
      <c r="S1483" s="12"/>
      <c r="T1483" s="12"/>
      <c r="U1483" s="12"/>
      <c r="V1483" s="12"/>
      <c r="W1483" s="12"/>
      <c r="X1483" s="12"/>
      <c r="Y1483" s="12"/>
      <c r="Z1483" s="12"/>
      <c r="AA1483" s="12"/>
      <c r="AB1483" s="12"/>
      <c r="AC1483" s="12"/>
      <c r="AD1483" s="12"/>
      <c r="AE1483" s="12"/>
      <c r="AF1483" s="113"/>
      <c r="AG1483" s="18"/>
      <c r="AH1483" s="18"/>
      <c r="AI1483" s="6"/>
      <c r="AJ1483" s="19"/>
      <c r="AK1483" s="6"/>
      <c r="AL1483" s="113"/>
      <c r="AM1483" s="19"/>
      <c r="AN1483" s="18"/>
      <c r="AO1483" s="12"/>
      <c r="AP1483" s="20"/>
      <c r="AQ1483" s="18"/>
      <c r="AR1483" s="47"/>
      <c r="AS1483" s="113"/>
      <c r="AT1483" s="21"/>
      <c r="AU1483" s="21"/>
      <c r="AV1483" s="45"/>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c r="GI1483" s="21"/>
      <c r="GJ1483" s="21"/>
      <c r="GK1483" s="21"/>
      <c r="GL1483" s="21"/>
      <c r="GM1483" s="21"/>
      <c r="GN1483" s="21"/>
    </row>
    <row r="1484" spans="1:196" x14ac:dyDescent="0.2">
      <c r="A1484" s="109"/>
      <c r="B1484" s="4"/>
      <c r="C1484" s="7"/>
      <c r="D1484" s="6"/>
      <c r="E1484" s="7"/>
      <c r="F1484" s="24"/>
      <c r="G1484" s="8"/>
      <c r="H1484" s="7"/>
      <c r="I1484" s="7"/>
      <c r="J1484" s="7"/>
      <c r="K1484" s="7"/>
      <c r="L1484" s="25"/>
      <c r="M1484" s="10"/>
      <c r="N1484" s="7"/>
      <c r="O1484" s="7"/>
      <c r="P1484" s="26"/>
      <c r="Q1484" s="3"/>
      <c r="R1484" s="12"/>
      <c r="S1484" s="12"/>
      <c r="T1484" s="12"/>
      <c r="U1484" s="12"/>
      <c r="V1484" s="12"/>
      <c r="W1484" s="12"/>
      <c r="X1484" s="12"/>
      <c r="Y1484" s="12"/>
      <c r="Z1484" s="12"/>
      <c r="AA1484" s="12"/>
      <c r="AB1484" s="12"/>
      <c r="AC1484" s="12"/>
      <c r="AD1484" s="12"/>
      <c r="AE1484" s="12"/>
      <c r="AF1484" s="113"/>
      <c r="AG1484" s="12"/>
      <c r="AH1484" s="12"/>
      <c r="AI1484" s="12"/>
      <c r="AJ1484" s="12"/>
      <c r="AK1484" s="6"/>
      <c r="AL1484" s="113"/>
      <c r="AM1484" s="12"/>
      <c r="AN1484" s="12"/>
      <c r="AO1484" s="12"/>
      <c r="AP1484" s="20"/>
      <c r="AQ1484" s="12"/>
      <c r="AR1484" s="13"/>
      <c r="AS1484" s="113"/>
      <c r="AT1484" s="21"/>
      <c r="AU1484" s="21"/>
      <c r="AV1484" s="45"/>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c r="GI1484" s="21"/>
      <c r="GJ1484" s="21"/>
      <c r="GK1484" s="21"/>
      <c r="GL1484" s="21"/>
      <c r="GM1484" s="21"/>
      <c r="GN1484" s="21"/>
    </row>
    <row r="1485" spans="1:196" x14ac:dyDescent="0.2">
      <c r="A1485" s="109"/>
      <c r="B1485" s="4"/>
      <c r="C1485" s="7"/>
      <c r="D1485" s="6"/>
      <c r="E1485" s="7"/>
      <c r="F1485" s="24"/>
      <c r="G1485" s="8"/>
      <c r="H1485" s="7"/>
      <c r="I1485" s="7"/>
      <c r="J1485" s="7"/>
      <c r="K1485" s="7"/>
      <c r="L1485" s="25"/>
      <c r="M1485" s="10"/>
      <c r="N1485" s="7"/>
      <c r="O1485" s="7"/>
      <c r="P1485" s="26"/>
      <c r="Q1485" s="3"/>
      <c r="R1485" s="12"/>
      <c r="S1485" s="12"/>
      <c r="T1485" s="12"/>
      <c r="U1485" s="12"/>
      <c r="V1485" s="12"/>
      <c r="W1485" s="12"/>
      <c r="X1485" s="12"/>
      <c r="Y1485" s="12"/>
      <c r="Z1485" s="12"/>
      <c r="AA1485" s="12"/>
      <c r="AB1485" s="12"/>
      <c r="AC1485" s="12"/>
      <c r="AD1485" s="12"/>
      <c r="AE1485" s="12"/>
      <c r="AF1485" s="65"/>
      <c r="AG1485" s="4"/>
      <c r="AH1485" s="4"/>
      <c r="AI1485" s="41"/>
      <c r="AJ1485" s="42"/>
      <c r="AK1485" s="41"/>
      <c r="AL1485" s="115"/>
      <c r="AM1485" s="42"/>
      <c r="AN1485" s="4"/>
      <c r="AO1485" s="9"/>
      <c r="AP1485" s="43"/>
      <c r="AQ1485" s="4"/>
      <c r="AR1485" s="44"/>
      <c r="AS1485" s="65"/>
      <c r="AT1485" s="21"/>
      <c r="AU1485" s="21"/>
      <c r="AV1485" s="45"/>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c r="GI1485" s="21"/>
      <c r="GJ1485" s="21"/>
      <c r="GK1485" s="21"/>
      <c r="GL1485" s="21"/>
      <c r="GM1485" s="21"/>
      <c r="GN1485" s="21"/>
    </row>
    <row r="1486" spans="1:196" x14ac:dyDescent="0.2">
      <c r="A1486" s="109"/>
      <c r="B1486" s="4"/>
      <c r="C1486" s="7"/>
      <c r="D1486" s="6"/>
      <c r="E1486" s="7"/>
      <c r="F1486" s="24"/>
      <c r="G1486" s="8"/>
      <c r="H1486" s="7"/>
      <c r="I1486" s="7"/>
      <c r="J1486" s="7"/>
      <c r="K1486" s="7"/>
      <c r="L1486" s="25"/>
      <c r="M1486" s="10"/>
      <c r="N1486" s="7"/>
      <c r="O1486" s="7"/>
      <c r="P1486" s="26"/>
      <c r="Q1486" s="3"/>
      <c r="R1486" s="12"/>
      <c r="S1486" s="12"/>
      <c r="T1486" s="12"/>
      <c r="U1486" s="12"/>
      <c r="V1486" s="12"/>
      <c r="W1486" s="12"/>
      <c r="X1486" s="12"/>
      <c r="Y1486" s="12"/>
      <c r="Z1486" s="12"/>
      <c r="AA1486" s="12"/>
      <c r="AB1486" s="12"/>
      <c r="AC1486" s="12"/>
      <c r="AD1486" s="12"/>
      <c r="AE1486" s="12"/>
      <c r="AF1486" s="65"/>
      <c r="AG1486" s="18"/>
      <c r="AH1486" s="4"/>
      <c r="AI1486" s="24"/>
      <c r="AJ1486" s="7"/>
      <c r="AK1486" s="24"/>
      <c r="AL1486" s="65"/>
      <c r="AM1486" s="7"/>
      <c r="AN1486" s="4"/>
      <c r="AO1486" s="9"/>
      <c r="AP1486" s="43"/>
      <c r="AQ1486" s="4"/>
      <c r="AR1486" s="44"/>
      <c r="AS1486" s="65"/>
      <c r="AT1486" s="21"/>
      <c r="AU1486" s="21"/>
      <c r="AV1486" s="45"/>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c r="GI1486" s="21"/>
      <c r="GJ1486" s="21"/>
      <c r="GK1486" s="21"/>
      <c r="GL1486" s="21"/>
      <c r="GM1486" s="21"/>
      <c r="GN1486" s="21"/>
    </row>
    <row r="1487" spans="1:196" x14ac:dyDescent="0.2">
      <c r="A1487" s="109"/>
      <c r="B1487" s="4"/>
      <c r="C1487" s="7"/>
      <c r="D1487" s="6"/>
      <c r="E1487" s="7"/>
      <c r="F1487" s="24"/>
      <c r="G1487" s="8"/>
      <c r="H1487" s="7"/>
      <c r="I1487" s="7"/>
      <c r="J1487" s="7"/>
      <c r="K1487" s="7"/>
      <c r="L1487" s="25"/>
      <c r="M1487" s="10"/>
      <c r="N1487" s="7"/>
      <c r="O1487" s="7"/>
      <c r="P1487" s="26"/>
      <c r="Q1487" s="3"/>
      <c r="R1487" s="12"/>
      <c r="S1487" s="12"/>
      <c r="T1487" s="12"/>
      <c r="U1487" s="12"/>
      <c r="V1487" s="12"/>
      <c r="W1487" s="12"/>
      <c r="X1487" s="12"/>
      <c r="Y1487" s="12"/>
      <c r="Z1487" s="12"/>
      <c r="AA1487" s="12"/>
      <c r="AB1487" s="12"/>
      <c r="AC1487" s="12"/>
      <c r="AD1487" s="12"/>
      <c r="AE1487" s="12"/>
      <c r="AF1487" s="65"/>
      <c r="AG1487" s="18"/>
      <c r="AH1487" s="4"/>
      <c r="AI1487" s="24"/>
      <c r="AJ1487" s="7"/>
      <c r="AK1487" s="24"/>
      <c r="AL1487" s="65"/>
      <c r="AM1487" s="7"/>
      <c r="AN1487" s="4"/>
      <c r="AO1487" s="9"/>
      <c r="AP1487" s="43"/>
      <c r="AQ1487" s="4"/>
      <c r="AR1487" s="44"/>
      <c r="AS1487" s="65"/>
      <c r="AT1487" s="21"/>
      <c r="AU1487" s="21"/>
      <c r="AV1487" s="45"/>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c r="GI1487" s="21"/>
      <c r="GJ1487" s="21"/>
      <c r="GK1487" s="21"/>
      <c r="GL1487" s="21"/>
      <c r="GM1487" s="21"/>
      <c r="GN1487" s="21"/>
    </row>
    <row r="1488" spans="1:196" x14ac:dyDescent="0.2">
      <c r="A1488" s="109"/>
      <c r="B1488" s="4"/>
      <c r="C1488" s="7"/>
      <c r="D1488" s="6"/>
      <c r="E1488" s="7"/>
      <c r="F1488" s="24"/>
      <c r="G1488" s="8"/>
      <c r="H1488" s="7"/>
      <c r="I1488" s="7"/>
      <c r="J1488" s="7"/>
      <c r="K1488" s="7"/>
      <c r="L1488" s="25"/>
      <c r="M1488" s="10"/>
      <c r="N1488" s="7"/>
      <c r="O1488" s="7"/>
      <c r="P1488" s="26"/>
      <c r="Q1488" s="3"/>
      <c r="R1488" s="12"/>
      <c r="S1488" s="12"/>
      <c r="T1488" s="12"/>
      <c r="U1488" s="12"/>
      <c r="V1488" s="12"/>
      <c r="W1488" s="12"/>
      <c r="X1488" s="12"/>
      <c r="Y1488" s="12"/>
      <c r="Z1488" s="12"/>
      <c r="AA1488" s="12"/>
      <c r="AB1488" s="12"/>
      <c r="AC1488" s="12"/>
      <c r="AD1488" s="12"/>
      <c r="AE1488" s="12"/>
      <c r="AF1488" s="65"/>
      <c r="AG1488" s="4"/>
      <c r="AH1488" s="4"/>
      <c r="AI1488" s="24"/>
      <c r="AJ1488" s="7"/>
      <c r="AK1488" s="6"/>
      <c r="AL1488" s="113"/>
      <c r="AM1488" s="19"/>
      <c r="AN1488" s="4"/>
      <c r="AO1488" s="9"/>
      <c r="AP1488" s="43"/>
      <c r="AQ1488" s="4"/>
      <c r="AR1488" s="44"/>
      <c r="AS1488" s="113"/>
      <c r="AT1488" s="21"/>
      <c r="AU1488" s="21"/>
      <c r="AV1488" s="45"/>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I1488" s="21"/>
      <c r="DJ1488" s="21"/>
      <c r="DK1488" s="21"/>
      <c r="DL1488" s="21"/>
      <c r="DM1488" s="21"/>
      <c r="DN1488" s="21"/>
      <c r="DO1488" s="21"/>
      <c r="DP1488" s="21"/>
      <c r="DQ1488" s="21"/>
      <c r="DR1488" s="21"/>
      <c r="DS1488" s="21"/>
      <c r="DT1488" s="21"/>
      <c r="DU1488" s="21"/>
      <c r="DV1488" s="21"/>
      <c r="DW1488" s="21"/>
      <c r="DX1488" s="21"/>
      <c r="DY1488" s="21"/>
      <c r="DZ1488" s="21"/>
      <c r="EA1488" s="21"/>
      <c r="EB1488" s="21"/>
      <c r="EC1488" s="21"/>
      <c r="ED1488" s="21"/>
      <c r="EE1488" s="21"/>
      <c r="EF1488" s="21"/>
      <c r="EG1488" s="21"/>
      <c r="EH1488" s="21"/>
      <c r="EI1488" s="21"/>
      <c r="EJ1488" s="21"/>
      <c r="EK1488" s="21"/>
      <c r="EL1488" s="21"/>
      <c r="EM1488" s="21"/>
      <c r="EN1488" s="21"/>
      <c r="EO1488" s="21"/>
      <c r="EP1488" s="21"/>
      <c r="EQ1488" s="21"/>
      <c r="ER1488" s="21"/>
      <c r="ES1488" s="21"/>
      <c r="ET1488" s="21"/>
      <c r="EU1488" s="21"/>
      <c r="EV1488" s="21"/>
      <c r="EW1488" s="21"/>
      <c r="EX1488" s="21"/>
      <c r="EY1488" s="21"/>
      <c r="EZ1488" s="21"/>
      <c r="FA1488" s="21"/>
      <c r="FB1488" s="21"/>
      <c r="FC1488" s="21"/>
      <c r="FD1488" s="21"/>
      <c r="FE1488" s="21"/>
      <c r="FF1488" s="21"/>
      <c r="FG1488" s="21"/>
      <c r="FH1488" s="21"/>
      <c r="FI1488" s="21"/>
      <c r="FJ1488" s="21"/>
      <c r="FK1488" s="21"/>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c r="GI1488" s="21"/>
      <c r="GJ1488" s="21"/>
      <c r="GK1488" s="21"/>
      <c r="GL1488" s="21"/>
      <c r="GM1488" s="21"/>
      <c r="GN1488" s="21"/>
    </row>
    <row r="1489" spans="1:196" x14ac:dyDescent="0.2">
      <c r="A1489" s="109"/>
      <c r="B1489" s="4"/>
      <c r="C1489" s="7"/>
      <c r="D1489" s="6"/>
      <c r="E1489" s="7"/>
      <c r="F1489" s="24"/>
      <c r="G1489" s="8"/>
      <c r="H1489" s="7"/>
      <c r="I1489" s="7"/>
      <c r="J1489" s="7"/>
      <c r="K1489" s="7"/>
      <c r="L1489" s="25"/>
      <c r="M1489" s="10"/>
      <c r="N1489" s="7"/>
      <c r="O1489" s="7"/>
      <c r="P1489" s="26"/>
      <c r="Q1489" s="3"/>
      <c r="R1489" s="12"/>
      <c r="S1489" s="12"/>
      <c r="T1489" s="12"/>
      <c r="U1489" s="12"/>
      <c r="V1489" s="12"/>
      <c r="W1489" s="12"/>
      <c r="X1489" s="12"/>
      <c r="Y1489" s="12"/>
      <c r="Z1489" s="12"/>
      <c r="AA1489" s="12"/>
      <c r="AB1489" s="12"/>
      <c r="AC1489" s="12"/>
      <c r="AD1489" s="12"/>
      <c r="AE1489" s="12"/>
      <c r="AF1489" s="113"/>
      <c r="AG1489" s="18"/>
      <c r="AH1489" s="18"/>
      <c r="AI1489" s="6"/>
      <c r="AJ1489" s="19"/>
      <c r="AK1489" s="6"/>
      <c r="AL1489" s="113"/>
      <c r="AM1489" s="19"/>
      <c r="AN1489" s="18"/>
      <c r="AO1489" s="12"/>
      <c r="AP1489" s="20"/>
      <c r="AQ1489" s="18"/>
      <c r="AR1489" s="13"/>
      <c r="AS1489" s="116"/>
      <c r="AT1489" s="21"/>
      <c r="AU1489" s="21"/>
      <c r="AV1489" s="45"/>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I1489" s="21"/>
      <c r="DJ1489" s="21"/>
      <c r="DK1489" s="21"/>
      <c r="DL1489" s="21"/>
      <c r="DM1489" s="21"/>
      <c r="DN1489" s="21"/>
      <c r="DO1489" s="21"/>
      <c r="DP1489" s="21"/>
      <c r="DQ1489" s="21"/>
      <c r="DR1489" s="21"/>
      <c r="DS1489" s="21"/>
      <c r="DT1489" s="21"/>
      <c r="DU1489" s="21"/>
      <c r="DV1489" s="21"/>
      <c r="DW1489" s="21"/>
      <c r="DX1489" s="21"/>
      <c r="DY1489" s="21"/>
      <c r="DZ1489" s="21"/>
      <c r="EA1489" s="21"/>
      <c r="EB1489" s="21"/>
      <c r="EC1489" s="21"/>
      <c r="ED1489" s="21"/>
      <c r="EE1489" s="21"/>
      <c r="EF1489" s="21"/>
      <c r="EG1489" s="21"/>
      <c r="EH1489" s="21"/>
      <c r="EI1489" s="21"/>
      <c r="EJ1489" s="21"/>
      <c r="EK1489" s="21"/>
      <c r="EL1489" s="21"/>
      <c r="EM1489" s="21"/>
      <c r="EN1489" s="21"/>
      <c r="EO1489" s="21"/>
      <c r="EP1489" s="21"/>
      <c r="EQ1489" s="21"/>
      <c r="ER1489" s="21"/>
      <c r="ES1489" s="21"/>
      <c r="ET1489" s="21"/>
      <c r="EU1489" s="21"/>
      <c r="EV1489" s="21"/>
      <c r="EW1489" s="21"/>
      <c r="EX1489" s="21"/>
      <c r="EY1489" s="21"/>
      <c r="EZ1489" s="21"/>
      <c r="FA1489" s="21"/>
      <c r="FB1489" s="21"/>
      <c r="FC1489" s="21"/>
      <c r="FD1489" s="21"/>
      <c r="FE1489" s="21"/>
      <c r="FF1489" s="21"/>
      <c r="FG1489" s="21"/>
      <c r="FH1489" s="21"/>
      <c r="FI1489" s="21"/>
      <c r="FJ1489" s="21"/>
      <c r="FK1489" s="21"/>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c r="GI1489" s="21"/>
      <c r="GJ1489" s="21"/>
      <c r="GK1489" s="21"/>
      <c r="GL1489" s="21"/>
      <c r="GM1489" s="21"/>
      <c r="GN1489" s="21"/>
    </row>
    <row r="1490" spans="1:196" x14ac:dyDescent="0.2">
      <c r="A1490" s="109"/>
      <c r="B1490" s="4"/>
      <c r="C1490" s="7"/>
      <c r="D1490" s="6"/>
      <c r="E1490" s="7"/>
      <c r="F1490" s="24"/>
      <c r="G1490" s="8"/>
      <c r="H1490" s="7"/>
      <c r="I1490" s="7"/>
      <c r="J1490" s="7"/>
      <c r="K1490" s="7"/>
      <c r="L1490" s="25"/>
      <c r="M1490" s="10"/>
      <c r="N1490" s="7"/>
      <c r="O1490" s="7"/>
      <c r="P1490" s="26"/>
      <c r="Q1490" s="3"/>
      <c r="R1490" s="12"/>
      <c r="S1490" s="12"/>
      <c r="T1490" s="12"/>
      <c r="U1490" s="12"/>
      <c r="V1490" s="12"/>
      <c r="W1490" s="12"/>
      <c r="X1490" s="12"/>
      <c r="Y1490" s="12"/>
      <c r="Z1490" s="12"/>
      <c r="AA1490" s="12"/>
      <c r="AB1490" s="12"/>
      <c r="AC1490" s="12"/>
      <c r="AD1490" s="12"/>
      <c r="AE1490" s="12"/>
      <c r="AF1490" s="113"/>
      <c r="AG1490" s="18"/>
      <c r="AH1490" s="18"/>
      <c r="AI1490" s="6"/>
      <c r="AJ1490" s="19"/>
      <c r="AK1490" s="6"/>
      <c r="AL1490" s="113"/>
      <c r="AM1490" s="19"/>
      <c r="AN1490" s="18"/>
      <c r="AO1490" s="12"/>
      <c r="AP1490" s="20"/>
      <c r="AQ1490" s="18"/>
      <c r="AR1490" s="13"/>
      <c r="AS1490" s="113"/>
      <c r="AT1490" s="21"/>
      <c r="AU1490" s="21"/>
      <c r="AV1490" s="45"/>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I1490" s="21"/>
      <c r="DJ1490" s="21"/>
      <c r="DK1490" s="21"/>
      <c r="DL1490" s="21"/>
      <c r="DM1490" s="21"/>
      <c r="DN1490" s="21"/>
      <c r="DO1490" s="21"/>
      <c r="DP1490" s="21"/>
      <c r="DQ1490" s="21"/>
      <c r="DR1490" s="21"/>
      <c r="DS1490" s="21"/>
      <c r="DT1490" s="21"/>
      <c r="DU1490" s="21"/>
      <c r="DV1490" s="21"/>
      <c r="DW1490" s="21"/>
      <c r="DX1490" s="21"/>
      <c r="DY1490" s="21"/>
      <c r="DZ1490" s="21"/>
      <c r="EA1490" s="21"/>
      <c r="EB1490" s="21"/>
      <c r="EC1490" s="21"/>
      <c r="ED1490" s="21"/>
      <c r="EE1490" s="21"/>
      <c r="EF1490" s="21"/>
      <c r="EG1490" s="21"/>
      <c r="EH1490" s="21"/>
      <c r="EI1490" s="21"/>
      <c r="EJ1490" s="21"/>
      <c r="EK1490" s="21"/>
      <c r="EL1490" s="21"/>
      <c r="EM1490" s="21"/>
      <c r="EN1490" s="21"/>
      <c r="EO1490" s="21"/>
      <c r="EP1490" s="21"/>
      <c r="EQ1490" s="21"/>
      <c r="ER1490" s="21"/>
      <c r="ES1490" s="21"/>
      <c r="ET1490" s="21"/>
      <c r="EU1490" s="21"/>
      <c r="EV1490" s="21"/>
      <c r="EW1490" s="21"/>
      <c r="EX1490" s="21"/>
      <c r="EY1490" s="21"/>
      <c r="EZ1490" s="21"/>
      <c r="FA1490" s="21"/>
      <c r="FB1490" s="21"/>
      <c r="FC1490" s="21"/>
      <c r="FD1490" s="21"/>
      <c r="FE1490" s="21"/>
      <c r="FF1490" s="21"/>
      <c r="FG1490" s="21"/>
      <c r="FH1490" s="21"/>
      <c r="FI1490" s="21"/>
      <c r="FJ1490" s="21"/>
      <c r="FK1490" s="21"/>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c r="GI1490" s="21"/>
      <c r="GJ1490" s="21"/>
      <c r="GK1490" s="21"/>
      <c r="GL1490" s="21"/>
      <c r="GM1490" s="21"/>
      <c r="GN1490" s="21"/>
    </row>
    <row r="1491" spans="1:196" x14ac:dyDescent="0.2">
      <c r="A1491" s="109"/>
      <c r="B1491" s="4"/>
      <c r="C1491" s="7"/>
      <c r="D1491" s="6"/>
      <c r="E1491" s="7"/>
      <c r="F1491" s="24"/>
      <c r="G1491" s="8"/>
      <c r="H1491" s="7"/>
      <c r="I1491" s="7"/>
      <c r="J1491" s="7"/>
      <c r="K1491" s="7"/>
      <c r="L1491" s="25"/>
      <c r="M1491" s="10"/>
      <c r="N1491" s="7"/>
      <c r="O1491" s="7"/>
      <c r="P1491" s="26"/>
      <c r="Q1491" s="3"/>
      <c r="R1491" s="12"/>
      <c r="S1491" s="12"/>
      <c r="T1491" s="12"/>
      <c r="U1491" s="12"/>
      <c r="V1491" s="12"/>
      <c r="W1491" s="12"/>
      <c r="X1491" s="12"/>
      <c r="Y1491" s="12"/>
      <c r="Z1491" s="12"/>
      <c r="AA1491" s="12"/>
      <c r="AB1491" s="12"/>
      <c r="AC1491" s="12"/>
      <c r="AD1491" s="12"/>
      <c r="AE1491" s="12"/>
      <c r="AF1491" s="113"/>
      <c r="AG1491" s="18"/>
      <c r="AH1491" s="18"/>
      <c r="AI1491" s="6"/>
      <c r="AJ1491" s="19"/>
      <c r="AK1491" s="6"/>
      <c r="AL1491" s="113"/>
      <c r="AM1491" s="19"/>
      <c r="AN1491" s="18"/>
      <c r="AO1491" s="12"/>
      <c r="AP1491" s="20"/>
      <c r="AQ1491" s="18"/>
      <c r="AR1491" s="13"/>
      <c r="AS1491" s="113"/>
      <c r="AT1491" s="21"/>
      <c r="AU1491" s="21"/>
      <c r="AV1491" s="45"/>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I1491" s="21"/>
      <c r="DJ1491" s="21"/>
      <c r="DK1491" s="21"/>
      <c r="DL1491" s="21"/>
      <c r="DM1491" s="21"/>
      <c r="DN1491" s="21"/>
      <c r="DO1491" s="21"/>
      <c r="DP1491" s="21"/>
      <c r="DQ1491" s="21"/>
      <c r="DR1491" s="21"/>
      <c r="DS1491" s="21"/>
      <c r="DT1491" s="21"/>
      <c r="DU1491" s="21"/>
      <c r="DV1491" s="21"/>
      <c r="DW1491" s="21"/>
      <c r="DX1491" s="21"/>
      <c r="DY1491" s="21"/>
      <c r="DZ1491" s="21"/>
      <c r="EA1491" s="21"/>
      <c r="EB1491" s="21"/>
      <c r="EC1491" s="21"/>
      <c r="ED1491" s="21"/>
      <c r="EE1491" s="21"/>
      <c r="EF1491" s="21"/>
      <c r="EG1491" s="21"/>
      <c r="EH1491" s="21"/>
      <c r="EI1491" s="21"/>
      <c r="EJ1491" s="21"/>
      <c r="EK1491" s="21"/>
      <c r="EL1491" s="21"/>
      <c r="EM1491" s="21"/>
      <c r="EN1491" s="21"/>
      <c r="EO1491" s="21"/>
      <c r="EP1491" s="21"/>
      <c r="EQ1491" s="21"/>
      <c r="ER1491" s="21"/>
      <c r="ES1491" s="21"/>
      <c r="ET1491" s="21"/>
      <c r="EU1491" s="21"/>
      <c r="EV1491" s="21"/>
      <c r="EW1491" s="21"/>
      <c r="EX1491" s="21"/>
      <c r="EY1491" s="21"/>
      <c r="EZ1491" s="21"/>
      <c r="FA1491" s="21"/>
      <c r="FB1491" s="21"/>
      <c r="FC1491" s="21"/>
      <c r="FD1491" s="21"/>
      <c r="FE1491" s="21"/>
      <c r="FF1491" s="21"/>
      <c r="FG1491" s="21"/>
      <c r="FH1491" s="21"/>
      <c r="FI1491" s="21"/>
      <c r="FJ1491" s="21"/>
      <c r="FK1491" s="21"/>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c r="GI1491" s="21"/>
      <c r="GJ1491" s="21"/>
      <c r="GK1491" s="21"/>
      <c r="GL1491" s="21"/>
      <c r="GM1491" s="21"/>
      <c r="GN1491" s="21"/>
    </row>
    <row r="1492" spans="1:196" x14ac:dyDescent="0.2">
      <c r="A1492" s="109"/>
      <c r="B1492" s="4"/>
      <c r="C1492" s="7"/>
      <c r="D1492" s="6"/>
      <c r="E1492" s="7"/>
      <c r="F1492" s="24"/>
      <c r="G1492" s="8"/>
      <c r="H1492" s="7"/>
      <c r="I1492" s="7"/>
      <c r="J1492" s="7"/>
      <c r="K1492" s="7"/>
      <c r="L1492" s="25"/>
      <c r="M1492" s="10"/>
      <c r="N1492" s="7"/>
      <c r="O1492" s="7"/>
      <c r="P1492" s="26"/>
      <c r="Q1492" s="3"/>
      <c r="R1492" s="12"/>
      <c r="S1492" s="12"/>
      <c r="T1492" s="12"/>
      <c r="U1492" s="12"/>
      <c r="V1492" s="12"/>
      <c r="W1492" s="12"/>
      <c r="X1492" s="12"/>
      <c r="Y1492" s="12"/>
      <c r="Z1492" s="12"/>
      <c r="AA1492" s="12"/>
      <c r="AB1492" s="12"/>
      <c r="AC1492" s="12"/>
      <c r="AD1492" s="12"/>
      <c r="AE1492" s="12"/>
      <c r="AF1492" s="113"/>
      <c r="AG1492" s="18"/>
      <c r="AH1492" s="18"/>
      <c r="AI1492" s="6"/>
      <c r="AJ1492" s="19"/>
      <c r="AK1492" s="6"/>
      <c r="AL1492" s="113"/>
      <c r="AM1492" s="19"/>
      <c r="AN1492" s="18"/>
      <c r="AO1492" s="12"/>
      <c r="AP1492" s="20"/>
      <c r="AQ1492" s="18"/>
      <c r="AR1492" s="13"/>
      <c r="AS1492" s="113"/>
      <c r="AT1492" s="21"/>
      <c r="AU1492" s="21"/>
      <c r="AV1492" s="45"/>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I1492" s="21"/>
      <c r="DJ1492" s="21"/>
      <c r="DK1492" s="21"/>
      <c r="DL1492" s="21"/>
      <c r="DM1492" s="21"/>
      <c r="DN1492" s="21"/>
      <c r="DO1492" s="21"/>
      <c r="DP1492" s="21"/>
      <c r="DQ1492" s="21"/>
      <c r="DR1492" s="21"/>
      <c r="DS1492" s="21"/>
      <c r="DT1492" s="21"/>
      <c r="DU1492" s="21"/>
      <c r="DV1492" s="21"/>
      <c r="DW1492" s="21"/>
      <c r="DX1492" s="21"/>
      <c r="DY1492" s="21"/>
      <c r="DZ1492" s="21"/>
      <c r="EA1492" s="21"/>
      <c r="EB1492" s="21"/>
      <c r="EC1492" s="21"/>
      <c r="ED1492" s="21"/>
      <c r="EE1492" s="21"/>
      <c r="EF1492" s="21"/>
      <c r="EG1492" s="21"/>
      <c r="EH1492" s="21"/>
      <c r="EI1492" s="21"/>
      <c r="EJ1492" s="21"/>
      <c r="EK1492" s="21"/>
      <c r="EL1492" s="21"/>
      <c r="EM1492" s="21"/>
      <c r="EN1492" s="21"/>
      <c r="EO1492" s="21"/>
      <c r="EP1492" s="21"/>
      <c r="EQ1492" s="21"/>
      <c r="ER1492" s="21"/>
      <c r="ES1492" s="21"/>
      <c r="ET1492" s="21"/>
      <c r="EU1492" s="21"/>
      <c r="EV1492" s="21"/>
      <c r="EW1492" s="21"/>
      <c r="EX1492" s="21"/>
      <c r="EY1492" s="21"/>
      <c r="EZ1492" s="21"/>
      <c r="FA1492" s="21"/>
      <c r="FB1492" s="21"/>
      <c r="FC1492" s="21"/>
      <c r="FD1492" s="21"/>
      <c r="FE1492" s="21"/>
      <c r="FF1492" s="21"/>
      <c r="FG1492" s="21"/>
      <c r="FH1492" s="21"/>
      <c r="FI1492" s="21"/>
      <c r="FJ1492" s="21"/>
      <c r="FK1492" s="21"/>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c r="GI1492" s="21"/>
      <c r="GJ1492" s="21"/>
      <c r="GK1492" s="21"/>
      <c r="GL1492" s="21"/>
      <c r="GM1492" s="21"/>
      <c r="GN1492" s="21"/>
    </row>
    <row r="1493" spans="1:196" x14ac:dyDescent="0.2">
      <c r="A1493" s="109"/>
      <c r="B1493" s="4"/>
      <c r="C1493" s="7"/>
      <c r="D1493" s="6"/>
      <c r="E1493" s="7"/>
      <c r="F1493" s="24"/>
      <c r="G1493" s="8"/>
      <c r="H1493" s="7"/>
      <c r="I1493" s="7"/>
      <c r="J1493" s="7"/>
      <c r="K1493" s="7"/>
      <c r="L1493" s="25"/>
      <c r="M1493" s="10"/>
      <c r="N1493" s="7"/>
      <c r="O1493" s="7"/>
      <c r="P1493" s="26"/>
      <c r="Q1493" s="3"/>
      <c r="R1493" s="12"/>
      <c r="S1493" s="12"/>
      <c r="T1493" s="12"/>
      <c r="U1493" s="12"/>
      <c r="V1493" s="12"/>
      <c r="W1493" s="12"/>
      <c r="X1493" s="12"/>
      <c r="Y1493" s="12"/>
      <c r="Z1493" s="12"/>
      <c r="AA1493" s="12"/>
      <c r="AB1493" s="12"/>
      <c r="AC1493" s="12"/>
      <c r="AD1493" s="12"/>
      <c r="AE1493" s="12"/>
      <c r="AF1493" s="113"/>
      <c r="AG1493" s="18"/>
      <c r="AH1493" s="18"/>
      <c r="AI1493" s="6"/>
      <c r="AJ1493" s="19"/>
      <c r="AK1493" s="6"/>
      <c r="AL1493" s="113"/>
      <c r="AM1493" s="19"/>
      <c r="AN1493" s="18"/>
      <c r="AO1493" s="12"/>
      <c r="AP1493" s="20"/>
      <c r="AQ1493" s="18"/>
      <c r="AR1493" s="13"/>
      <c r="AS1493" s="113"/>
      <c r="AT1493" s="21"/>
      <c r="AU1493" s="21"/>
      <c r="AV1493" s="45"/>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I1493" s="21"/>
      <c r="DJ1493" s="21"/>
      <c r="DK1493" s="21"/>
      <c r="DL1493" s="21"/>
      <c r="DM1493" s="21"/>
      <c r="DN1493" s="21"/>
      <c r="DO1493" s="21"/>
      <c r="DP1493" s="21"/>
      <c r="DQ1493" s="21"/>
      <c r="DR1493" s="21"/>
      <c r="DS1493" s="21"/>
      <c r="DT1493" s="21"/>
      <c r="DU1493" s="21"/>
      <c r="DV1493" s="21"/>
      <c r="DW1493" s="21"/>
      <c r="DX1493" s="21"/>
      <c r="DY1493" s="21"/>
      <c r="DZ1493" s="21"/>
      <c r="EA1493" s="21"/>
      <c r="EB1493" s="21"/>
      <c r="EC1493" s="21"/>
      <c r="ED1493" s="21"/>
      <c r="EE1493" s="21"/>
      <c r="EF1493" s="21"/>
      <c r="EG1493" s="21"/>
      <c r="EH1493" s="21"/>
      <c r="EI1493" s="21"/>
      <c r="EJ1493" s="21"/>
      <c r="EK1493" s="21"/>
      <c r="EL1493" s="21"/>
      <c r="EM1493" s="21"/>
      <c r="EN1493" s="21"/>
      <c r="EO1493" s="21"/>
      <c r="EP1493" s="21"/>
      <c r="EQ1493" s="21"/>
      <c r="ER1493" s="21"/>
      <c r="ES1493" s="21"/>
      <c r="ET1493" s="21"/>
      <c r="EU1493" s="21"/>
      <c r="EV1493" s="21"/>
      <c r="EW1493" s="21"/>
      <c r="EX1493" s="21"/>
      <c r="EY1493" s="21"/>
      <c r="EZ1493" s="21"/>
      <c r="FA1493" s="21"/>
      <c r="FB1493" s="21"/>
      <c r="FC1493" s="21"/>
      <c r="FD1493" s="21"/>
      <c r="FE1493" s="21"/>
      <c r="FF1493" s="21"/>
      <c r="FG1493" s="21"/>
      <c r="FH1493" s="21"/>
      <c r="FI1493" s="21"/>
      <c r="FJ1493" s="21"/>
      <c r="FK1493" s="21"/>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c r="GI1493" s="21"/>
      <c r="GJ1493" s="21"/>
      <c r="GK1493" s="21"/>
      <c r="GL1493" s="21"/>
      <c r="GM1493" s="21"/>
      <c r="GN1493" s="21"/>
    </row>
    <row r="1494" spans="1:196" x14ac:dyDescent="0.2">
      <c r="A1494" s="109"/>
      <c r="B1494" s="4"/>
      <c r="C1494" s="7"/>
      <c r="D1494" s="6"/>
      <c r="E1494" s="7"/>
      <c r="F1494" s="24"/>
      <c r="G1494" s="8"/>
      <c r="H1494" s="7"/>
      <c r="I1494" s="7"/>
      <c r="J1494" s="7"/>
      <c r="K1494" s="7"/>
      <c r="L1494" s="25"/>
      <c r="M1494" s="10"/>
      <c r="N1494" s="7"/>
      <c r="O1494" s="7"/>
      <c r="P1494" s="26"/>
      <c r="Q1494" s="3"/>
      <c r="R1494" s="12"/>
      <c r="S1494" s="12"/>
      <c r="T1494" s="12"/>
      <c r="U1494" s="12"/>
      <c r="V1494" s="12"/>
      <c r="W1494" s="12"/>
      <c r="X1494" s="12"/>
      <c r="Y1494" s="12"/>
      <c r="Z1494" s="12"/>
      <c r="AA1494" s="12"/>
      <c r="AB1494" s="12"/>
      <c r="AC1494" s="12"/>
      <c r="AD1494" s="12"/>
      <c r="AE1494" s="12"/>
      <c r="AF1494" s="113"/>
      <c r="AG1494" s="18"/>
      <c r="AH1494" s="18"/>
      <c r="AI1494" s="6"/>
      <c r="AJ1494" s="19"/>
      <c r="AK1494" s="6"/>
      <c r="AL1494" s="113"/>
      <c r="AM1494" s="19"/>
      <c r="AN1494" s="18"/>
      <c r="AO1494" s="12"/>
      <c r="AP1494" s="20"/>
      <c r="AQ1494" s="18"/>
      <c r="AR1494" s="13"/>
      <c r="AS1494" s="113"/>
      <c r="AT1494" s="21"/>
      <c r="AU1494" s="21"/>
      <c r="AV1494" s="45"/>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1"/>
      <c r="FJ1494" s="21"/>
      <c r="FK1494" s="21"/>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c r="GI1494" s="21"/>
      <c r="GJ1494" s="21"/>
      <c r="GK1494" s="21"/>
      <c r="GL1494" s="21"/>
      <c r="GM1494" s="21"/>
      <c r="GN1494" s="21"/>
    </row>
    <row r="1495" spans="1:196" x14ac:dyDescent="0.2">
      <c r="A1495" s="109"/>
      <c r="B1495" s="4"/>
      <c r="C1495" s="7"/>
      <c r="D1495" s="6"/>
      <c r="E1495" s="7"/>
      <c r="F1495" s="24"/>
      <c r="G1495" s="8"/>
      <c r="H1495" s="7"/>
      <c r="I1495" s="7"/>
      <c r="J1495" s="7"/>
      <c r="K1495" s="7"/>
      <c r="L1495" s="25"/>
      <c r="M1495" s="10"/>
      <c r="N1495" s="7"/>
      <c r="O1495" s="7"/>
      <c r="P1495" s="26"/>
      <c r="Q1495" s="3"/>
      <c r="R1495" s="12"/>
      <c r="S1495" s="12"/>
      <c r="T1495" s="12"/>
      <c r="U1495" s="12"/>
      <c r="V1495" s="12"/>
      <c r="W1495" s="12"/>
      <c r="X1495" s="12"/>
      <c r="Y1495" s="12"/>
      <c r="Z1495" s="12"/>
      <c r="AA1495" s="12"/>
      <c r="AB1495" s="12"/>
      <c r="AC1495" s="12"/>
      <c r="AD1495" s="12"/>
      <c r="AE1495" s="12"/>
      <c r="AF1495" s="113"/>
      <c r="AG1495" s="18"/>
      <c r="AH1495" s="18"/>
      <c r="AI1495" s="6"/>
      <c r="AJ1495" s="19"/>
      <c r="AK1495" s="6"/>
      <c r="AL1495" s="113"/>
      <c r="AM1495" s="19"/>
      <c r="AN1495" s="18"/>
      <c r="AO1495" s="12"/>
      <c r="AP1495" s="20"/>
      <c r="AQ1495" s="18"/>
      <c r="AR1495" s="13"/>
      <c r="AS1495" s="113"/>
      <c r="AT1495" s="21"/>
      <c r="AU1495" s="21"/>
      <c r="AV1495" s="45"/>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I1495" s="21"/>
      <c r="DJ1495" s="21"/>
      <c r="DK1495" s="21"/>
      <c r="DL1495" s="21"/>
      <c r="DM1495" s="21"/>
      <c r="DN1495" s="21"/>
      <c r="DO1495" s="21"/>
      <c r="DP1495" s="21"/>
      <c r="DQ1495" s="21"/>
      <c r="DR1495" s="21"/>
      <c r="DS1495" s="21"/>
      <c r="DT1495" s="21"/>
      <c r="DU1495" s="21"/>
      <c r="DV1495" s="21"/>
      <c r="DW1495" s="21"/>
      <c r="DX1495" s="21"/>
      <c r="DY1495" s="21"/>
      <c r="DZ1495" s="21"/>
      <c r="EA1495" s="21"/>
      <c r="EB1495" s="21"/>
      <c r="EC1495" s="21"/>
      <c r="ED1495" s="21"/>
      <c r="EE1495" s="21"/>
      <c r="EF1495" s="21"/>
      <c r="EG1495" s="21"/>
      <c r="EH1495" s="21"/>
      <c r="EI1495" s="21"/>
      <c r="EJ1495" s="21"/>
      <c r="EK1495" s="21"/>
      <c r="EL1495" s="21"/>
      <c r="EM1495" s="21"/>
      <c r="EN1495" s="21"/>
      <c r="EO1495" s="21"/>
      <c r="EP1495" s="21"/>
      <c r="EQ1495" s="21"/>
      <c r="ER1495" s="21"/>
      <c r="ES1495" s="21"/>
      <c r="ET1495" s="21"/>
      <c r="EU1495" s="21"/>
      <c r="EV1495" s="21"/>
      <c r="EW1495" s="21"/>
      <c r="EX1495" s="21"/>
      <c r="EY1495" s="21"/>
      <c r="EZ1495" s="21"/>
      <c r="FA1495" s="21"/>
      <c r="FB1495" s="21"/>
      <c r="FC1495" s="21"/>
      <c r="FD1495" s="21"/>
      <c r="FE1495" s="21"/>
      <c r="FF1495" s="21"/>
      <c r="FG1495" s="21"/>
      <c r="FH1495" s="21"/>
      <c r="FI1495" s="21"/>
      <c r="FJ1495" s="21"/>
      <c r="FK1495" s="21"/>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c r="GI1495" s="21"/>
      <c r="GJ1495" s="21"/>
      <c r="GK1495" s="21"/>
      <c r="GL1495" s="21"/>
      <c r="GM1495" s="21"/>
      <c r="GN1495" s="21"/>
    </row>
    <row r="1496" spans="1:196" x14ac:dyDescent="0.2">
      <c r="A1496" s="109"/>
      <c r="B1496" s="4"/>
      <c r="C1496" s="7"/>
      <c r="D1496" s="6"/>
      <c r="E1496" s="7"/>
      <c r="F1496" s="24"/>
      <c r="G1496" s="8"/>
      <c r="H1496" s="7"/>
      <c r="I1496" s="7"/>
      <c r="J1496" s="7"/>
      <c r="K1496" s="7"/>
      <c r="L1496" s="25"/>
      <c r="M1496" s="10"/>
      <c r="N1496" s="7"/>
      <c r="O1496" s="7"/>
      <c r="P1496" s="26"/>
      <c r="Q1496" s="3"/>
      <c r="R1496" s="12"/>
      <c r="S1496" s="12"/>
      <c r="T1496" s="12"/>
      <c r="U1496" s="12"/>
      <c r="V1496" s="12"/>
      <c r="W1496" s="12"/>
      <c r="X1496" s="12"/>
      <c r="Y1496" s="12"/>
      <c r="Z1496" s="12"/>
      <c r="AA1496" s="12"/>
      <c r="AB1496" s="12"/>
      <c r="AC1496" s="12"/>
      <c r="AD1496" s="12"/>
      <c r="AE1496" s="12"/>
      <c r="AF1496" s="113"/>
      <c r="AG1496" s="18"/>
      <c r="AH1496" s="18"/>
      <c r="AI1496" s="6"/>
      <c r="AJ1496" s="19"/>
      <c r="AK1496" s="6"/>
      <c r="AL1496" s="113"/>
      <c r="AM1496" s="19"/>
      <c r="AN1496" s="18"/>
      <c r="AO1496" s="12"/>
      <c r="AP1496" s="20"/>
      <c r="AQ1496" s="18"/>
      <c r="AR1496" s="13"/>
      <c r="AS1496" s="113"/>
      <c r="AT1496" s="21"/>
      <c r="AU1496" s="21"/>
      <c r="AV1496" s="45"/>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1"/>
      <c r="EV1496" s="21"/>
      <c r="EW1496" s="21"/>
      <c r="EX1496" s="21"/>
      <c r="EY1496" s="21"/>
      <c r="EZ1496" s="21"/>
      <c r="FA1496" s="21"/>
      <c r="FB1496" s="21"/>
      <c r="FC1496" s="21"/>
      <c r="FD1496" s="21"/>
      <c r="FE1496" s="21"/>
      <c r="FF1496" s="21"/>
      <c r="FG1496" s="21"/>
      <c r="FH1496" s="21"/>
      <c r="FI1496" s="21"/>
      <c r="FJ1496" s="21"/>
      <c r="FK1496" s="21"/>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c r="GI1496" s="21"/>
      <c r="GJ1496" s="21"/>
      <c r="GK1496" s="21"/>
      <c r="GL1496" s="21"/>
      <c r="GM1496" s="21"/>
      <c r="GN1496" s="21"/>
    </row>
    <row r="1497" spans="1:196" x14ac:dyDescent="0.2">
      <c r="A1497" s="109"/>
      <c r="B1497" s="4"/>
      <c r="C1497" s="7"/>
      <c r="D1497" s="6"/>
      <c r="E1497" s="7"/>
      <c r="F1497" s="24"/>
      <c r="G1497" s="8"/>
      <c r="H1497" s="7"/>
      <c r="I1497" s="7"/>
      <c r="J1497" s="7"/>
      <c r="K1497" s="7"/>
      <c r="L1497" s="25"/>
      <c r="M1497" s="10"/>
      <c r="N1497" s="7"/>
      <c r="O1497" s="7"/>
      <c r="P1497" s="26"/>
      <c r="Q1497" s="3"/>
      <c r="R1497" s="12"/>
      <c r="S1497" s="12"/>
      <c r="T1497" s="12"/>
      <c r="U1497" s="12"/>
      <c r="V1497" s="12"/>
      <c r="W1497" s="12"/>
      <c r="X1497" s="12"/>
      <c r="Y1497" s="12"/>
      <c r="Z1497" s="12"/>
      <c r="AA1497" s="12"/>
      <c r="AB1497" s="12"/>
      <c r="AC1497" s="12"/>
      <c r="AD1497" s="12"/>
      <c r="AE1497" s="12"/>
      <c r="AF1497" s="113"/>
      <c r="AG1497" s="18"/>
      <c r="AH1497" s="18"/>
      <c r="AI1497" s="6"/>
      <c r="AJ1497" s="19"/>
      <c r="AK1497" s="6"/>
      <c r="AL1497" s="113"/>
      <c r="AM1497" s="19"/>
      <c r="AN1497" s="18"/>
      <c r="AO1497" s="12"/>
      <c r="AP1497" s="20"/>
      <c r="AQ1497" s="18"/>
      <c r="AR1497" s="13"/>
      <c r="AS1497" s="113"/>
      <c r="AT1497" s="21"/>
      <c r="AU1497" s="21"/>
      <c r="AV1497" s="45"/>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I1497" s="21"/>
      <c r="DJ1497" s="21"/>
      <c r="DK1497" s="21"/>
      <c r="DL1497" s="21"/>
      <c r="DM1497" s="21"/>
      <c r="DN1497" s="21"/>
      <c r="DO1497" s="21"/>
      <c r="DP1497" s="21"/>
      <c r="DQ1497" s="21"/>
      <c r="DR1497" s="21"/>
      <c r="DS1497" s="21"/>
      <c r="DT1497" s="21"/>
      <c r="DU1497" s="21"/>
      <c r="DV1497" s="21"/>
      <c r="DW1497" s="21"/>
      <c r="DX1497" s="21"/>
      <c r="DY1497" s="21"/>
      <c r="DZ1497" s="21"/>
      <c r="EA1497" s="21"/>
      <c r="EB1497" s="21"/>
      <c r="EC1497" s="21"/>
      <c r="ED1497" s="21"/>
      <c r="EE1497" s="21"/>
      <c r="EF1497" s="21"/>
      <c r="EG1497" s="21"/>
      <c r="EH1497" s="21"/>
      <c r="EI1497" s="21"/>
      <c r="EJ1497" s="21"/>
      <c r="EK1497" s="21"/>
      <c r="EL1497" s="21"/>
      <c r="EM1497" s="21"/>
      <c r="EN1497" s="21"/>
      <c r="EO1497" s="21"/>
      <c r="EP1497" s="21"/>
      <c r="EQ1497" s="21"/>
      <c r="ER1497" s="21"/>
      <c r="ES1497" s="21"/>
      <c r="ET1497" s="21"/>
      <c r="EU1497" s="21"/>
      <c r="EV1497" s="21"/>
      <c r="EW1497" s="21"/>
      <c r="EX1497" s="21"/>
      <c r="EY1497" s="21"/>
      <c r="EZ1497" s="21"/>
      <c r="FA1497" s="21"/>
      <c r="FB1497" s="21"/>
      <c r="FC1497" s="21"/>
      <c r="FD1497" s="21"/>
      <c r="FE1497" s="21"/>
      <c r="FF1497" s="21"/>
      <c r="FG1497" s="21"/>
      <c r="FH1497" s="21"/>
      <c r="FI1497" s="21"/>
      <c r="FJ1497" s="21"/>
      <c r="FK1497" s="21"/>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c r="GI1497" s="21"/>
      <c r="GJ1497" s="21"/>
      <c r="GK1497" s="21"/>
      <c r="GL1497" s="21"/>
      <c r="GM1497" s="21"/>
      <c r="GN1497" s="21"/>
    </row>
    <row r="1498" spans="1:196" x14ac:dyDescent="0.2">
      <c r="A1498" s="109"/>
      <c r="B1498" s="4"/>
      <c r="C1498" s="7"/>
      <c r="D1498" s="6"/>
      <c r="E1498" s="7"/>
      <c r="F1498" s="24"/>
      <c r="G1498" s="8"/>
      <c r="H1498" s="7"/>
      <c r="I1498" s="7"/>
      <c r="J1498" s="7"/>
      <c r="K1498" s="7"/>
      <c r="L1498" s="25"/>
      <c r="M1498" s="10"/>
      <c r="N1498" s="7"/>
      <c r="O1498" s="7"/>
      <c r="P1498" s="26"/>
      <c r="Q1498" s="3"/>
      <c r="R1498" s="12"/>
      <c r="S1498" s="12"/>
      <c r="T1498" s="12"/>
      <c r="U1498" s="12"/>
      <c r="V1498" s="12"/>
      <c r="W1498" s="12"/>
      <c r="X1498" s="12"/>
      <c r="Y1498" s="12"/>
      <c r="Z1498" s="12"/>
      <c r="AA1498" s="12"/>
      <c r="AB1498" s="12"/>
      <c r="AC1498" s="12"/>
      <c r="AD1498" s="12"/>
      <c r="AE1498" s="12"/>
      <c r="AF1498" s="113"/>
      <c r="AG1498" s="18"/>
      <c r="AH1498" s="18"/>
      <c r="AI1498" s="6"/>
      <c r="AJ1498" s="19"/>
      <c r="AK1498" s="6"/>
      <c r="AL1498" s="113"/>
      <c r="AM1498" s="19"/>
      <c r="AN1498" s="18"/>
      <c r="AO1498" s="12"/>
      <c r="AP1498" s="20"/>
      <c r="AQ1498" s="18"/>
      <c r="AR1498" s="13"/>
      <c r="AS1498" s="113"/>
      <c r="AT1498" s="21"/>
      <c r="AU1498" s="21"/>
      <c r="AV1498" s="45"/>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I1498" s="21"/>
      <c r="DJ1498" s="21"/>
      <c r="DK1498" s="21"/>
      <c r="DL1498" s="21"/>
      <c r="DM1498" s="21"/>
      <c r="DN1498" s="21"/>
      <c r="DO1498" s="21"/>
      <c r="DP1498" s="21"/>
      <c r="DQ1498" s="21"/>
      <c r="DR1498" s="21"/>
      <c r="DS1498" s="21"/>
      <c r="DT1498" s="21"/>
      <c r="DU1498" s="21"/>
      <c r="DV1498" s="21"/>
      <c r="DW1498" s="21"/>
      <c r="DX1498" s="21"/>
      <c r="DY1498" s="21"/>
      <c r="DZ1498" s="21"/>
      <c r="EA1498" s="21"/>
      <c r="EB1498" s="21"/>
      <c r="EC1498" s="21"/>
      <c r="ED1498" s="21"/>
      <c r="EE1498" s="21"/>
      <c r="EF1498" s="21"/>
      <c r="EG1498" s="21"/>
      <c r="EH1498" s="21"/>
      <c r="EI1498" s="21"/>
      <c r="EJ1498" s="21"/>
      <c r="EK1498" s="21"/>
      <c r="EL1498" s="21"/>
      <c r="EM1498" s="21"/>
      <c r="EN1498" s="21"/>
      <c r="EO1498" s="21"/>
      <c r="EP1498" s="21"/>
      <c r="EQ1498" s="21"/>
      <c r="ER1498" s="21"/>
      <c r="ES1498" s="21"/>
      <c r="ET1498" s="21"/>
      <c r="EU1498" s="21"/>
      <c r="EV1498" s="21"/>
      <c r="EW1498" s="21"/>
      <c r="EX1498" s="21"/>
      <c r="EY1498" s="21"/>
      <c r="EZ1498" s="21"/>
      <c r="FA1498" s="21"/>
      <c r="FB1498" s="21"/>
      <c r="FC1498" s="21"/>
      <c r="FD1498" s="21"/>
      <c r="FE1498" s="21"/>
      <c r="FF1498" s="21"/>
      <c r="FG1498" s="21"/>
      <c r="FH1498" s="21"/>
      <c r="FI1498" s="21"/>
      <c r="FJ1498" s="21"/>
      <c r="FK1498" s="21"/>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c r="GI1498" s="21"/>
      <c r="GJ1498" s="21"/>
      <c r="GK1498" s="21"/>
      <c r="GL1498" s="21"/>
      <c r="GM1498" s="21"/>
      <c r="GN1498" s="21"/>
    </row>
    <row r="1499" spans="1:196" x14ac:dyDescent="0.2">
      <c r="A1499" s="109"/>
      <c r="B1499" s="4"/>
      <c r="C1499" s="7"/>
      <c r="D1499" s="6"/>
      <c r="E1499" s="7"/>
      <c r="F1499" s="24"/>
      <c r="G1499" s="8"/>
      <c r="H1499" s="7"/>
      <c r="I1499" s="7"/>
      <c r="J1499" s="7"/>
      <c r="K1499" s="7"/>
      <c r="L1499" s="25"/>
      <c r="M1499" s="10"/>
      <c r="N1499" s="7"/>
      <c r="O1499" s="7"/>
      <c r="P1499" s="26"/>
      <c r="Q1499" s="3"/>
      <c r="R1499" s="12"/>
      <c r="S1499" s="12"/>
      <c r="T1499" s="12"/>
      <c r="U1499" s="12"/>
      <c r="V1499" s="12"/>
      <c r="W1499" s="12"/>
      <c r="X1499" s="12"/>
      <c r="Y1499" s="12"/>
      <c r="Z1499" s="12"/>
      <c r="AA1499" s="12"/>
      <c r="AB1499" s="12"/>
      <c r="AC1499" s="12"/>
      <c r="AD1499" s="12"/>
      <c r="AE1499" s="12"/>
      <c r="AF1499" s="113"/>
      <c r="AG1499" s="18"/>
      <c r="AH1499" s="18"/>
      <c r="AI1499" s="6"/>
      <c r="AJ1499" s="19"/>
      <c r="AK1499" s="6"/>
      <c r="AL1499" s="113"/>
      <c r="AM1499" s="19"/>
      <c r="AN1499" s="18"/>
      <c r="AO1499" s="12"/>
      <c r="AP1499" s="20"/>
      <c r="AQ1499" s="18"/>
      <c r="AR1499" s="13"/>
      <c r="AS1499" s="113"/>
      <c r="AT1499" s="21"/>
      <c r="AU1499" s="21"/>
      <c r="AV1499" s="45"/>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I1499" s="21"/>
      <c r="DJ1499" s="21"/>
      <c r="DK1499" s="21"/>
      <c r="DL1499" s="21"/>
      <c r="DM1499" s="21"/>
      <c r="DN1499" s="21"/>
      <c r="DO1499" s="21"/>
      <c r="DP1499" s="21"/>
      <c r="DQ1499" s="21"/>
      <c r="DR1499" s="21"/>
      <c r="DS1499" s="21"/>
      <c r="DT1499" s="21"/>
      <c r="DU1499" s="21"/>
      <c r="DV1499" s="21"/>
      <c r="DW1499" s="21"/>
      <c r="DX1499" s="21"/>
      <c r="DY1499" s="21"/>
      <c r="DZ1499" s="21"/>
      <c r="EA1499" s="21"/>
      <c r="EB1499" s="21"/>
      <c r="EC1499" s="21"/>
      <c r="ED1499" s="21"/>
      <c r="EE1499" s="21"/>
      <c r="EF1499" s="21"/>
      <c r="EG1499" s="21"/>
      <c r="EH1499" s="21"/>
      <c r="EI1499" s="21"/>
      <c r="EJ1499" s="21"/>
      <c r="EK1499" s="21"/>
      <c r="EL1499" s="21"/>
      <c r="EM1499" s="21"/>
      <c r="EN1499" s="21"/>
      <c r="EO1499" s="21"/>
      <c r="EP1499" s="21"/>
      <c r="EQ1499" s="21"/>
      <c r="ER1499" s="21"/>
      <c r="ES1499" s="21"/>
      <c r="ET1499" s="21"/>
      <c r="EU1499" s="21"/>
      <c r="EV1499" s="21"/>
      <c r="EW1499" s="21"/>
      <c r="EX1499" s="21"/>
      <c r="EY1499" s="21"/>
      <c r="EZ1499" s="21"/>
      <c r="FA1499" s="21"/>
      <c r="FB1499" s="21"/>
      <c r="FC1499" s="21"/>
      <c r="FD1499" s="21"/>
      <c r="FE1499" s="21"/>
      <c r="FF1499" s="21"/>
      <c r="FG1499" s="21"/>
      <c r="FH1499" s="21"/>
      <c r="FI1499" s="21"/>
      <c r="FJ1499" s="21"/>
      <c r="FK1499" s="21"/>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c r="GI1499" s="21"/>
      <c r="GJ1499" s="21"/>
      <c r="GK1499" s="21"/>
      <c r="GL1499" s="21"/>
      <c r="GM1499" s="21"/>
      <c r="GN1499" s="21"/>
    </row>
    <row r="1500" spans="1:196" x14ac:dyDescent="0.2">
      <c r="A1500" s="109"/>
      <c r="B1500" s="4"/>
      <c r="C1500" s="7"/>
      <c r="D1500" s="6"/>
      <c r="E1500" s="7"/>
      <c r="F1500" s="24"/>
      <c r="G1500" s="8"/>
      <c r="H1500" s="7"/>
      <c r="I1500" s="7"/>
      <c r="J1500" s="7"/>
      <c r="K1500" s="7"/>
      <c r="L1500" s="25"/>
      <c r="M1500" s="10"/>
      <c r="N1500" s="7"/>
      <c r="O1500" s="7"/>
      <c r="P1500" s="26"/>
      <c r="Q1500" s="3"/>
      <c r="R1500" s="12"/>
      <c r="S1500" s="12"/>
      <c r="T1500" s="12"/>
      <c r="U1500" s="12"/>
      <c r="V1500" s="12"/>
      <c r="W1500" s="12"/>
      <c r="X1500" s="12"/>
      <c r="Y1500" s="12"/>
      <c r="Z1500" s="12"/>
      <c r="AA1500" s="12"/>
      <c r="AB1500" s="12"/>
      <c r="AC1500" s="12"/>
      <c r="AD1500" s="12"/>
      <c r="AE1500" s="12"/>
      <c r="AF1500" s="113"/>
      <c r="AG1500" s="18"/>
      <c r="AH1500" s="18"/>
      <c r="AI1500" s="6"/>
      <c r="AJ1500" s="19"/>
      <c r="AK1500" s="6"/>
      <c r="AL1500" s="113"/>
      <c r="AM1500" s="19"/>
      <c r="AN1500" s="18"/>
      <c r="AO1500" s="12"/>
      <c r="AP1500" s="20"/>
      <c r="AQ1500" s="18"/>
      <c r="AR1500" s="13"/>
      <c r="AS1500" s="113"/>
      <c r="AT1500" s="21"/>
      <c r="AU1500" s="21"/>
      <c r="AV1500" s="45"/>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I1500" s="21"/>
      <c r="DJ1500" s="21"/>
      <c r="DK1500" s="21"/>
      <c r="DL1500" s="21"/>
      <c r="DM1500" s="21"/>
      <c r="DN1500" s="21"/>
      <c r="DO1500" s="21"/>
      <c r="DP1500" s="21"/>
      <c r="DQ1500" s="21"/>
      <c r="DR1500" s="21"/>
      <c r="DS1500" s="21"/>
      <c r="DT1500" s="21"/>
      <c r="DU1500" s="21"/>
      <c r="DV1500" s="21"/>
      <c r="DW1500" s="21"/>
      <c r="DX1500" s="21"/>
      <c r="DY1500" s="21"/>
      <c r="DZ1500" s="21"/>
      <c r="EA1500" s="21"/>
      <c r="EB1500" s="21"/>
      <c r="EC1500" s="21"/>
      <c r="ED1500" s="21"/>
      <c r="EE1500" s="21"/>
      <c r="EF1500" s="21"/>
      <c r="EG1500" s="21"/>
      <c r="EH1500" s="21"/>
      <c r="EI1500" s="21"/>
      <c r="EJ1500" s="21"/>
      <c r="EK1500" s="21"/>
      <c r="EL1500" s="21"/>
      <c r="EM1500" s="21"/>
      <c r="EN1500" s="21"/>
      <c r="EO1500" s="21"/>
      <c r="EP1500" s="21"/>
      <c r="EQ1500" s="21"/>
      <c r="ER1500" s="21"/>
      <c r="ES1500" s="21"/>
      <c r="ET1500" s="21"/>
      <c r="EU1500" s="21"/>
      <c r="EV1500" s="21"/>
      <c r="EW1500" s="21"/>
      <c r="EX1500" s="21"/>
      <c r="EY1500" s="21"/>
      <c r="EZ1500" s="21"/>
      <c r="FA1500" s="21"/>
      <c r="FB1500" s="21"/>
      <c r="FC1500" s="21"/>
      <c r="FD1500" s="21"/>
      <c r="FE1500" s="21"/>
      <c r="FF1500" s="21"/>
      <c r="FG1500" s="21"/>
      <c r="FH1500" s="21"/>
      <c r="FI1500" s="21"/>
      <c r="FJ1500" s="21"/>
      <c r="FK1500" s="21"/>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c r="GI1500" s="21"/>
      <c r="GJ1500" s="21"/>
      <c r="GK1500" s="21"/>
      <c r="GL1500" s="21"/>
      <c r="GM1500" s="21"/>
      <c r="GN1500" s="21"/>
    </row>
    <row r="1501" spans="1:196" x14ac:dyDescent="0.2">
      <c r="A1501" s="109"/>
      <c r="B1501" s="4"/>
      <c r="C1501" s="7"/>
      <c r="D1501" s="6"/>
      <c r="E1501" s="7"/>
      <c r="F1501" s="24"/>
      <c r="G1501" s="8"/>
      <c r="H1501" s="7"/>
      <c r="I1501" s="7"/>
      <c r="J1501" s="7"/>
      <c r="K1501" s="7"/>
      <c r="L1501" s="25"/>
      <c r="M1501" s="10"/>
      <c r="N1501" s="7"/>
      <c r="O1501" s="7"/>
      <c r="P1501" s="26"/>
      <c r="Q1501" s="3"/>
      <c r="R1501" s="12"/>
      <c r="S1501" s="12"/>
      <c r="T1501" s="12"/>
      <c r="U1501" s="12"/>
      <c r="V1501" s="12"/>
      <c r="W1501" s="12"/>
      <c r="X1501" s="12"/>
      <c r="Y1501" s="12"/>
      <c r="Z1501" s="12"/>
      <c r="AA1501" s="12"/>
      <c r="AB1501" s="12"/>
      <c r="AC1501" s="12"/>
      <c r="AD1501" s="12"/>
      <c r="AE1501" s="12"/>
      <c r="AF1501" s="113"/>
      <c r="AG1501" s="18"/>
      <c r="AH1501" s="18"/>
      <c r="AI1501" s="6"/>
      <c r="AJ1501" s="19"/>
      <c r="AK1501" s="6"/>
      <c r="AL1501" s="113"/>
      <c r="AM1501" s="19"/>
      <c r="AN1501" s="18"/>
      <c r="AO1501" s="12"/>
      <c r="AP1501" s="20"/>
      <c r="AQ1501" s="18"/>
      <c r="AR1501" s="13"/>
      <c r="AS1501" s="113"/>
      <c r="AT1501" s="21"/>
      <c r="AU1501" s="21"/>
      <c r="AV1501" s="45"/>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I1501" s="21"/>
      <c r="DJ1501" s="21"/>
      <c r="DK1501" s="21"/>
      <c r="DL1501" s="21"/>
      <c r="DM1501" s="21"/>
      <c r="DN1501" s="21"/>
      <c r="DO1501" s="21"/>
      <c r="DP1501" s="21"/>
      <c r="DQ1501" s="21"/>
      <c r="DR1501" s="21"/>
      <c r="DS1501" s="21"/>
      <c r="DT1501" s="21"/>
      <c r="DU1501" s="21"/>
      <c r="DV1501" s="21"/>
      <c r="DW1501" s="21"/>
      <c r="DX1501" s="21"/>
      <c r="DY1501" s="21"/>
      <c r="DZ1501" s="21"/>
      <c r="EA1501" s="21"/>
      <c r="EB1501" s="21"/>
      <c r="EC1501" s="21"/>
      <c r="ED1501" s="21"/>
      <c r="EE1501" s="21"/>
      <c r="EF1501" s="21"/>
      <c r="EG1501" s="21"/>
      <c r="EH1501" s="21"/>
      <c r="EI1501" s="21"/>
      <c r="EJ1501" s="21"/>
      <c r="EK1501" s="21"/>
      <c r="EL1501" s="21"/>
      <c r="EM1501" s="21"/>
      <c r="EN1501" s="21"/>
      <c r="EO1501" s="21"/>
      <c r="EP1501" s="21"/>
      <c r="EQ1501" s="21"/>
      <c r="ER1501" s="21"/>
      <c r="ES1501" s="21"/>
      <c r="ET1501" s="21"/>
      <c r="EU1501" s="21"/>
      <c r="EV1501" s="21"/>
      <c r="EW1501" s="21"/>
      <c r="EX1501" s="21"/>
      <c r="EY1501" s="21"/>
      <c r="EZ1501" s="21"/>
      <c r="FA1501" s="21"/>
      <c r="FB1501" s="21"/>
      <c r="FC1501" s="21"/>
      <c r="FD1501" s="21"/>
      <c r="FE1501" s="21"/>
      <c r="FF1501" s="21"/>
      <c r="FG1501" s="21"/>
      <c r="FH1501" s="21"/>
      <c r="FI1501" s="21"/>
      <c r="FJ1501" s="21"/>
      <c r="FK1501" s="21"/>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c r="GI1501" s="21"/>
      <c r="GJ1501" s="21"/>
      <c r="GK1501" s="21"/>
      <c r="GL1501" s="21"/>
      <c r="GM1501" s="21"/>
      <c r="GN1501" s="21"/>
    </row>
    <row r="1502" spans="1:196" x14ac:dyDescent="0.2">
      <c r="A1502" s="109"/>
      <c r="B1502" s="4"/>
      <c r="C1502" s="7"/>
      <c r="D1502" s="6"/>
      <c r="E1502" s="7"/>
      <c r="F1502" s="24"/>
      <c r="G1502" s="8"/>
      <c r="H1502" s="7"/>
      <c r="I1502" s="7"/>
      <c r="J1502" s="7"/>
      <c r="K1502" s="7"/>
      <c r="L1502" s="25"/>
      <c r="M1502" s="10"/>
      <c r="N1502" s="7"/>
      <c r="O1502" s="7"/>
      <c r="P1502" s="26"/>
      <c r="Q1502" s="3"/>
      <c r="R1502" s="12"/>
      <c r="S1502" s="12"/>
      <c r="T1502" s="12"/>
      <c r="U1502" s="12"/>
      <c r="V1502" s="12"/>
      <c r="W1502" s="12"/>
      <c r="X1502" s="12"/>
      <c r="Y1502" s="12"/>
      <c r="Z1502" s="12"/>
      <c r="AA1502" s="12"/>
      <c r="AB1502" s="12"/>
      <c r="AC1502" s="12"/>
      <c r="AD1502" s="12"/>
      <c r="AE1502" s="12"/>
      <c r="AF1502" s="113"/>
      <c r="AG1502" s="18"/>
      <c r="AH1502" s="18"/>
      <c r="AI1502" s="6"/>
      <c r="AJ1502" s="19"/>
      <c r="AK1502" s="6"/>
      <c r="AL1502" s="113"/>
      <c r="AM1502" s="19"/>
      <c r="AN1502" s="18"/>
      <c r="AO1502" s="12"/>
      <c r="AP1502" s="20"/>
      <c r="AQ1502" s="18"/>
      <c r="AR1502" s="13"/>
      <c r="AS1502" s="113"/>
      <c r="AT1502" s="21"/>
      <c r="AU1502" s="21"/>
      <c r="AV1502" s="45"/>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1"/>
      <c r="FJ1502" s="21"/>
      <c r="FK1502" s="21"/>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c r="GI1502" s="21"/>
      <c r="GJ1502" s="21"/>
      <c r="GK1502" s="21"/>
      <c r="GL1502" s="21"/>
      <c r="GM1502" s="21"/>
      <c r="GN1502" s="21"/>
    </row>
    <row r="1503" spans="1:196" x14ac:dyDescent="0.2">
      <c r="A1503" s="109"/>
      <c r="B1503" s="4"/>
      <c r="C1503" s="7"/>
      <c r="D1503" s="6"/>
      <c r="E1503" s="7"/>
      <c r="F1503" s="24"/>
      <c r="G1503" s="8"/>
      <c r="H1503" s="7"/>
      <c r="I1503" s="7"/>
      <c r="J1503" s="7"/>
      <c r="K1503" s="7"/>
      <c r="L1503" s="25"/>
      <c r="M1503" s="10"/>
      <c r="N1503" s="7"/>
      <c r="O1503" s="7"/>
      <c r="P1503" s="26"/>
      <c r="Q1503" s="3"/>
      <c r="R1503" s="12"/>
      <c r="S1503" s="12"/>
      <c r="T1503" s="12"/>
      <c r="U1503" s="12"/>
      <c r="V1503" s="12"/>
      <c r="W1503" s="12"/>
      <c r="X1503" s="12"/>
      <c r="Y1503" s="12"/>
      <c r="Z1503" s="12"/>
      <c r="AA1503" s="12"/>
      <c r="AB1503" s="12"/>
      <c r="AC1503" s="12"/>
      <c r="AD1503" s="12"/>
      <c r="AE1503" s="12"/>
      <c r="AF1503" s="113"/>
      <c r="AG1503" s="18"/>
      <c r="AH1503" s="18"/>
      <c r="AI1503" s="6"/>
      <c r="AJ1503" s="19"/>
      <c r="AK1503" s="6"/>
      <c r="AL1503" s="113"/>
      <c r="AM1503" s="19"/>
      <c r="AN1503" s="18"/>
      <c r="AO1503" s="12"/>
      <c r="AP1503" s="20"/>
      <c r="AQ1503" s="18"/>
      <c r="AR1503" s="13"/>
      <c r="AS1503" s="113"/>
      <c r="AT1503" s="21"/>
      <c r="AU1503" s="21"/>
      <c r="AV1503" s="45"/>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c r="DM1503" s="21"/>
      <c r="DN1503" s="21"/>
      <c r="DO1503" s="21"/>
      <c r="DP1503" s="21"/>
      <c r="DQ1503" s="21"/>
      <c r="DR1503" s="21"/>
      <c r="DS1503" s="21"/>
      <c r="DT1503" s="21"/>
      <c r="DU1503" s="21"/>
      <c r="DV1503" s="21"/>
      <c r="DW1503" s="21"/>
      <c r="DX1503" s="21"/>
      <c r="DY1503" s="21"/>
      <c r="DZ1503" s="21"/>
      <c r="EA1503" s="21"/>
      <c r="EB1503" s="21"/>
      <c r="EC1503" s="21"/>
      <c r="ED1503" s="21"/>
      <c r="EE1503" s="21"/>
      <c r="EF1503" s="21"/>
      <c r="EG1503" s="21"/>
      <c r="EH1503" s="21"/>
      <c r="EI1503" s="21"/>
      <c r="EJ1503" s="21"/>
      <c r="EK1503" s="21"/>
      <c r="EL1503" s="21"/>
      <c r="EM1503" s="21"/>
      <c r="EN1503" s="21"/>
      <c r="EO1503" s="21"/>
      <c r="EP1503" s="21"/>
      <c r="EQ1503" s="21"/>
      <c r="ER1503" s="21"/>
      <c r="ES1503" s="21"/>
      <c r="ET1503" s="21"/>
      <c r="EU1503" s="21"/>
      <c r="EV1503" s="21"/>
      <c r="EW1503" s="21"/>
      <c r="EX1503" s="21"/>
      <c r="EY1503" s="21"/>
      <c r="EZ1503" s="21"/>
      <c r="FA1503" s="21"/>
      <c r="FB1503" s="21"/>
      <c r="FC1503" s="21"/>
      <c r="FD1503" s="21"/>
      <c r="FE1503" s="21"/>
      <c r="FF1503" s="21"/>
      <c r="FG1503" s="21"/>
      <c r="FH1503" s="21"/>
      <c r="FI1503" s="21"/>
      <c r="FJ1503" s="21"/>
      <c r="FK1503" s="21"/>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c r="GI1503" s="21"/>
      <c r="GJ1503" s="21"/>
      <c r="GK1503" s="21"/>
      <c r="GL1503" s="21"/>
      <c r="GM1503" s="21"/>
      <c r="GN1503" s="21"/>
    </row>
    <row r="1504" spans="1:196" x14ac:dyDescent="0.2">
      <c r="A1504" s="109"/>
      <c r="B1504" s="4"/>
      <c r="C1504" s="7"/>
      <c r="D1504" s="6"/>
      <c r="E1504" s="7"/>
      <c r="F1504" s="24"/>
      <c r="G1504" s="8"/>
      <c r="H1504" s="7"/>
      <c r="I1504" s="7"/>
      <c r="J1504" s="7"/>
      <c r="K1504" s="7"/>
      <c r="L1504" s="25"/>
      <c r="M1504" s="10"/>
      <c r="N1504" s="7"/>
      <c r="O1504" s="7"/>
      <c r="P1504" s="26"/>
      <c r="Q1504" s="3"/>
      <c r="R1504" s="12"/>
      <c r="S1504" s="12"/>
      <c r="T1504" s="12"/>
      <c r="U1504" s="12"/>
      <c r="V1504" s="12"/>
      <c r="W1504" s="12"/>
      <c r="X1504" s="12"/>
      <c r="Y1504" s="12"/>
      <c r="Z1504" s="12"/>
      <c r="AA1504" s="12"/>
      <c r="AB1504" s="12"/>
      <c r="AC1504" s="12"/>
      <c r="AD1504" s="12"/>
      <c r="AE1504" s="12"/>
      <c r="AF1504" s="113"/>
      <c r="AG1504" s="18"/>
      <c r="AH1504" s="18"/>
      <c r="AI1504" s="6"/>
      <c r="AJ1504" s="19"/>
      <c r="AK1504" s="6"/>
      <c r="AL1504" s="113"/>
      <c r="AM1504" s="19"/>
      <c r="AN1504" s="18"/>
      <c r="AO1504" s="12"/>
      <c r="AP1504" s="20"/>
      <c r="AQ1504" s="18"/>
      <c r="AR1504" s="13"/>
      <c r="AS1504" s="113"/>
      <c r="AT1504" s="21"/>
      <c r="AU1504" s="21"/>
      <c r="AV1504" s="45"/>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c r="DM1504" s="21"/>
      <c r="DN1504" s="21"/>
      <c r="DO1504" s="21"/>
      <c r="DP1504" s="21"/>
      <c r="DQ1504" s="21"/>
      <c r="DR1504" s="21"/>
      <c r="DS1504" s="21"/>
      <c r="DT1504" s="21"/>
      <c r="DU1504" s="21"/>
      <c r="DV1504" s="21"/>
      <c r="DW1504" s="21"/>
      <c r="DX1504" s="21"/>
      <c r="DY1504" s="21"/>
      <c r="DZ1504" s="21"/>
      <c r="EA1504" s="21"/>
      <c r="EB1504" s="21"/>
      <c r="EC1504" s="21"/>
      <c r="ED1504" s="21"/>
      <c r="EE1504" s="21"/>
      <c r="EF1504" s="21"/>
      <c r="EG1504" s="21"/>
      <c r="EH1504" s="21"/>
      <c r="EI1504" s="21"/>
      <c r="EJ1504" s="21"/>
      <c r="EK1504" s="21"/>
      <c r="EL1504" s="21"/>
      <c r="EM1504" s="21"/>
      <c r="EN1504" s="21"/>
      <c r="EO1504" s="21"/>
      <c r="EP1504" s="21"/>
      <c r="EQ1504" s="21"/>
      <c r="ER1504" s="21"/>
      <c r="ES1504" s="21"/>
      <c r="ET1504" s="21"/>
      <c r="EU1504" s="21"/>
      <c r="EV1504" s="21"/>
      <c r="EW1504" s="21"/>
      <c r="EX1504" s="21"/>
      <c r="EY1504" s="21"/>
      <c r="EZ1504" s="21"/>
      <c r="FA1504" s="21"/>
      <c r="FB1504" s="21"/>
      <c r="FC1504" s="21"/>
      <c r="FD1504" s="21"/>
      <c r="FE1504" s="21"/>
      <c r="FF1504" s="21"/>
      <c r="FG1504" s="21"/>
      <c r="FH1504" s="21"/>
      <c r="FI1504" s="21"/>
      <c r="FJ1504" s="21"/>
      <c r="FK1504" s="21"/>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c r="GI1504" s="21"/>
      <c r="GJ1504" s="21"/>
      <c r="GK1504" s="21"/>
      <c r="GL1504" s="21"/>
      <c r="GM1504" s="21"/>
      <c r="GN1504" s="21"/>
    </row>
    <row r="1505" spans="1:196" x14ac:dyDescent="0.2">
      <c r="A1505" s="109"/>
      <c r="B1505" s="4"/>
      <c r="C1505" s="7"/>
      <c r="D1505" s="6"/>
      <c r="E1505" s="7"/>
      <c r="F1505" s="24"/>
      <c r="G1505" s="8"/>
      <c r="H1505" s="7"/>
      <c r="I1505" s="7"/>
      <c r="J1505" s="7"/>
      <c r="K1505" s="7"/>
      <c r="L1505" s="25"/>
      <c r="M1505" s="10"/>
      <c r="N1505" s="7"/>
      <c r="O1505" s="7"/>
      <c r="P1505" s="26"/>
      <c r="Q1505" s="3"/>
      <c r="R1505" s="12"/>
      <c r="S1505" s="12"/>
      <c r="T1505" s="12"/>
      <c r="U1505" s="12"/>
      <c r="V1505" s="12"/>
      <c r="W1505" s="12"/>
      <c r="X1505" s="12"/>
      <c r="Y1505" s="12"/>
      <c r="Z1505" s="12"/>
      <c r="AA1505" s="12"/>
      <c r="AB1505" s="12"/>
      <c r="AC1505" s="12"/>
      <c r="AD1505" s="12"/>
      <c r="AE1505" s="12"/>
      <c r="AF1505" s="113"/>
      <c r="AG1505" s="18"/>
      <c r="AH1505" s="18"/>
      <c r="AI1505" s="6"/>
      <c r="AJ1505" s="19"/>
      <c r="AK1505" s="6"/>
      <c r="AL1505" s="113"/>
      <c r="AM1505" s="19"/>
      <c r="AN1505" s="18"/>
      <c r="AO1505" s="12"/>
      <c r="AP1505" s="20"/>
      <c r="AQ1505" s="18"/>
      <c r="AR1505" s="13"/>
      <c r="AS1505" s="113"/>
      <c r="AT1505" s="21"/>
      <c r="AU1505" s="21"/>
      <c r="AV1505" s="45"/>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c r="DM1505" s="21"/>
      <c r="DN1505" s="21"/>
      <c r="DO1505" s="21"/>
      <c r="DP1505" s="21"/>
      <c r="DQ1505" s="21"/>
      <c r="DR1505" s="21"/>
      <c r="DS1505" s="21"/>
      <c r="DT1505" s="21"/>
      <c r="DU1505" s="21"/>
      <c r="DV1505" s="21"/>
      <c r="DW1505" s="21"/>
      <c r="DX1505" s="21"/>
      <c r="DY1505" s="21"/>
      <c r="DZ1505" s="21"/>
      <c r="EA1505" s="21"/>
      <c r="EB1505" s="21"/>
      <c r="EC1505" s="21"/>
      <c r="ED1505" s="21"/>
      <c r="EE1505" s="21"/>
      <c r="EF1505" s="21"/>
      <c r="EG1505" s="21"/>
      <c r="EH1505" s="21"/>
      <c r="EI1505" s="21"/>
      <c r="EJ1505" s="21"/>
      <c r="EK1505" s="21"/>
      <c r="EL1505" s="21"/>
      <c r="EM1505" s="21"/>
      <c r="EN1505" s="21"/>
      <c r="EO1505" s="21"/>
      <c r="EP1505" s="21"/>
      <c r="EQ1505" s="21"/>
      <c r="ER1505" s="21"/>
      <c r="ES1505" s="21"/>
      <c r="ET1505" s="21"/>
      <c r="EU1505" s="21"/>
      <c r="EV1505" s="21"/>
      <c r="EW1505" s="21"/>
      <c r="EX1505" s="21"/>
      <c r="EY1505" s="21"/>
      <c r="EZ1505" s="21"/>
      <c r="FA1505" s="21"/>
      <c r="FB1505" s="21"/>
      <c r="FC1505" s="21"/>
      <c r="FD1505" s="21"/>
      <c r="FE1505" s="21"/>
      <c r="FF1505" s="21"/>
      <c r="FG1505" s="21"/>
      <c r="FH1505" s="21"/>
      <c r="FI1505" s="21"/>
      <c r="FJ1505" s="21"/>
      <c r="FK1505" s="21"/>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c r="GI1505" s="21"/>
      <c r="GJ1505" s="21"/>
      <c r="GK1505" s="21"/>
      <c r="GL1505" s="21"/>
      <c r="GM1505" s="21"/>
      <c r="GN1505" s="21"/>
    </row>
    <row r="1506" spans="1:196" x14ac:dyDescent="0.2">
      <c r="A1506" s="109"/>
      <c r="B1506" s="4"/>
      <c r="C1506" s="7"/>
      <c r="D1506" s="6"/>
      <c r="E1506" s="7"/>
      <c r="F1506" s="24"/>
      <c r="G1506" s="8"/>
      <c r="H1506" s="7"/>
      <c r="I1506" s="7"/>
      <c r="J1506" s="7"/>
      <c r="K1506" s="7"/>
      <c r="L1506" s="25"/>
      <c r="M1506" s="10"/>
      <c r="N1506" s="7"/>
      <c r="O1506" s="7"/>
      <c r="P1506" s="26"/>
      <c r="Q1506" s="3"/>
      <c r="R1506" s="12"/>
      <c r="S1506" s="12"/>
      <c r="T1506" s="12"/>
      <c r="U1506" s="12"/>
      <c r="V1506" s="12"/>
      <c r="W1506" s="12"/>
      <c r="X1506" s="12"/>
      <c r="Y1506" s="12"/>
      <c r="Z1506" s="12"/>
      <c r="AA1506" s="12"/>
      <c r="AB1506" s="12"/>
      <c r="AC1506" s="12"/>
      <c r="AD1506" s="12"/>
      <c r="AE1506" s="12"/>
      <c r="AF1506" s="113"/>
      <c r="AG1506" s="18"/>
      <c r="AH1506" s="18"/>
      <c r="AI1506" s="6"/>
      <c r="AJ1506" s="19"/>
      <c r="AK1506" s="6"/>
      <c r="AL1506" s="113"/>
      <c r="AM1506" s="19"/>
      <c r="AN1506" s="18"/>
      <c r="AO1506" s="12"/>
      <c r="AP1506" s="20"/>
      <c r="AQ1506" s="18"/>
      <c r="AR1506" s="13"/>
      <c r="AS1506" s="113"/>
      <c r="AT1506" s="21"/>
      <c r="AU1506" s="21"/>
      <c r="AV1506" s="45"/>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1"/>
      <c r="EV1506" s="21"/>
      <c r="EW1506" s="21"/>
      <c r="EX1506" s="21"/>
      <c r="EY1506" s="21"/>
      <c r="EZ1506" s="21"/>
      <c r="FA1506" s="21"/>
      <c r="FB1506" s="21"/>
      <c r="FC1506" s="21"/>
      <c r="FD1506" s="21"/>
      <c r="FE1506" s="21"/>
      <c r="FF1506" s="21"/>
      <c r="FG1506" s="21"/>
      <c r="FH1506" s="21"/>
      <c r="FI1506" s="21"/>
      <c r="FJ1506" s="21"/>
      <c r="FK1506" s="21"/>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c r="GI1506" s="21"/>
      <c r="GJ1506" s="21"/>
      <c r="GK1506" s="21"/>
      <c r="GL1506" s="21"/>
      <c r="GM1506" s="21"/>
      <c r="GN1506" s="21"/>
    </row>
    <row r="1507" spans="1:196" x14ac:dyDescent="0.2">
      <c r="A1507" s="109"/>
      <c r="B1507" s="4"/>
      <c r="C1507" s="7"/>
      <c r="D1507" s="6"/>
      <c r="E1507" s="7"/>
      <c r="F1507" s="24"/>
      <c r="G1507" s="8"/>
      <c r="H1507" s="7"/>
      <c r="I1507" s="7"/>
      <c r="J1507" s="7"/>
      <c r="K1507" s="7"/>
      <c r="L1507" s="25"/>
      <c r="M1507" s="10"/>
      <c r="N1507" s="7"/>
      <c r="O1507" s="7"/>
      <c r="P1507" s="26"/>
      <c r="Q1507" s="3"/>
      <c r="R1507" s="12"/>
      <c r="S1507" s="12"/>
      <c r="T1507" s="12"/>
      <c r="U1507" s="12"/>
      <c r="V1507" s="12"/>
      <c r="W1507" s="12"/>
      <c r="X1507" s="12"/>
      <c r="Y1507" s="12"/>
      <c r="Z1507" s="12"/>
      <c r="AA1507" s="12"/>
      <c r="AB1507" s="12"/>
      <c r="AC1507" s="12"/>
      <c r="AD1507" s="12"/>
      <c r="AE1507" s="12"/>
      <c r="AF1507" s="113"/>
      <c r="AG1507" s="18"/>
      <c r="AH1507" s="18"/>
      <c r="AI1507" s="6"/>
      <c r="AJ1507" s="19"/>
      <c r="AK1507" s="6"/>
      <c r="AL1507" s="113"/>
      <c r="AM1507" s="19"/>
      <c r="AN1507" s="18"/>
      <c r="AO1507" s="12"/>
      <c r="AP1507" s="20"/>
      <c r="AQ1507" s="18"/>
      <c r="AR1507" s="13"/>
      <c r="AS1507" s="113"/>
      <c r="AT1507" s="21"/>
      <c r="AU1507" s="21"/>
      <c r="AV1507" s="45"/>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c r="DM1507" s="21"/>
      <c r="DN1507" s="21"/>
      <c r="DO1507" s="21"/>
      <c r="DP1507" s="21"/>
      <c r="DQ1507" s="21"/>
      <c r="DR1507" s="21"/>
      <c r="DS1507" s="21"/>
      <c r="DT1507" s="21"/>
      <c r="DU1507" s="21"/>
      <c r="DV1507" s="21"/>
      <c r="DW1507" s="21"/>
      <c r="DX1507" s="21"/>
      <c r="DY1507" s="21"/>
      <c r="DZ1507" s="21"/>
      <c r="EA1507" s="21"/>
      <c r="EB1507" s="21"/>
      <c r="EC1507" s="21"/>
      <c r="ED1507" s="21"/>
      <c r="EE1507" s="21"/>
      <c r="EF1507" s="21"/>
      <c r="EG1507" s="21"/>
      <c r="EH1507" s="21"/>
      <c r="EI1507" s="21"/>
      <c r="EJ1507" s="21"/>
      <c r="EK1507" s="21"/>
      <c r="EL1507" s="21"/>
      <c r="EM1507" s="21"/>
      <c r="EN1507" s="21"/>
      <c r="EO1507" s="21"/>
      <c r="EP1507" s="21"/>
      <c r="EQ1507" s="21"/>
      <c r="ER1507" s="21"/>
      <c r="ES1507" s="21"/>
      <c r="ET1507" s="21"/>
      <c r="EU1507" s="21"/>
      <c r="EV1507" s="21"/>
      <c r="EW1507" s="21"/>
      <c r="EX1507" s="21"/>
      <c r="EY1507" s="21"/>
      <c r="EZ1507" s="21"/>
      <c r="FA1507" s="21"/>
      <c r="FB1507" s="21"/>
      <c r="FC1507" s="21"/>
      <c r="FD1507" s="21"/>
      <c r="FE1507" s="21"/>
      <c r="FF1507" s="21"/>
      <c r="FG1507" s="21"/>
      <c r="FH1507" s="21"/>
      <c r="FI1507" s="21"/>
      <c r="FJ1507" s="21"/>
      <c r="FK1507" s="21"/>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c r="GI1507" s="21"/>
      <c r="GJ1507" s="21"/>
      <c r="GK1507" s="21"/>
      <c r="GL1507" s="21"/>
      <c r="GM1507" s="21"/>
      <c r="GN1507" s="21"/>
    </row>
    <row r="1508" spans="1:196" x14ac:dyDescent="0.2">
      <c r="A1508" s="109"/>
      <c r="B1508" s="4"/>
      <c r="C1508" s="7"/>
      <c r="D1508" s="6"/>
      <c r="E1508" s="7"/>
      <c r="F1508" s="24"/>
      <c r="G1508" s="8"/>
      <c r="H1508" s="7"/>
      <c r="I1508" s="7"/>
      <c r="J1508" s="7"/>
      <c r="K1508" s="7"/>
      <c r="L1508" s="25"/>
      <c r="M1508" s="10"/>
      <c r="N1508" s="7"/>
      <c r="O1508" s="7"/>
      <c r="P1508" s="26"/>
      <c r="Q1508" s="3"/>
      <c r="R1508" s="12"/>
      <c r="S1508" s="12"/>
      <c r="T1508" s="12"/>
      <c r="U1508" s="12"/>
      <c r="V1508" s="12"/>
      <c r="W1508" s="12"/>
      <c r="X1508" s="12"/>
      <c r="Y1508" s="12"/>
      <c r="Z1508" s="12"/>
      <c r="AA1508" s="12"/>
      <c r="AB1508" s="12"/>
      <c r="AC1508" s="12"/>
      <c r="AD1508" s="12"/>
      <c r="AE1508" s="12"/>
      <c r="AF1508" s="113"/>
      <c r="AG1508" s="18"/>
      <c r="AH1508" s="18"/>
      <c r="AI1508" s="6"/>
      <c r="AJ1508" s="19"/>
      <c r="AK1508" s="6"/>
      <c r="AL1508" s="113"/>
      <c r="AM1508" s="19"/>
      <c r="AN1508" s="18"/>
      <c r="AO1508" s="12"/>
      <c r="AP1508" s="20"/>
      <c r="AQ1508" s="18"/>
      <c r="AR1508" s="13"/>
      <c r="AS1508" s="113"/>
      <c r="AT1508" s="21"/>
      <c r="AU1508" s="21"/>
      <c r="AV1508" s="45"/>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c r="DM1508" s="21"/>
      <c r="DN1508" s="21"/>
      <c r="DO1508" s="21"/>
      <c r="DP1508" s="21"/>
      <c r="DQ1508" s="21"/>
      <c r="DR1508" s="21"/>
      <c r="DS1508" s="21"/>
      <c r="DT1508" s="21"/>
      <c r="DU1508" s="21"/>
      <c r="DV1508" s="21"/>
      <c r="DW1508" s="21"/>
      <c r="DX1508" s="21"/>
      <c r="DY1508" s="21"/>
      <c r="DZ1508" s="21"/>
      <c r="EA1508" s="21"/>
      <c r="EB1508" s="21"/>
      <c r="EC1508" s="21"/>
      <c r="ED1508" s="21"/>
      <c r="EE1508" s="21"/>
      <c r="EF1508" s="21"/>
      <c r="EG1508" s="21"/>
      <c r="EH1508" s="21"/>
      <c r="EI1508" s="21"/>
      <c r="EJ1508" s="21"/>
      <c r="EK1508" s="21"/>
      <c r="EL1508" s="21"/>
      <c r="EM1508" s="21"/>
      <c r="EN1508" s="21"/>
      <c r="EO1508" s="21"/>
      <c r="EP1508" s="21"/>
      <c r="EQ1508" s="21"/>
      <c r="ER1508" s="21"/>
      <c r="ES1508" s="21"/>
      <c r="ET1508" s="21"/>
      <c r="EU1508" s="21"/>
      <c r="EV1508" s="21"/>
      <c r="EW1508" s="21"/>
      <c r="EX1508" s="21"/>
      <c r="EY1508" s="21"/>
      <c r="EZ1508" s="21"/>
      <c r="FA1508" s="21"/>
      <c r="FB1508" s="21"/>
      <c r="FC1508" s="21"/>
      <c r="FD1508" s="21"/>
      <c r="FE1508" s="21"/>
      <c r="FF1508" s="21"/>
      <c r="FG1508" s="21"/>
      <c r="FH1508" s="21"/>
      <c r="FI1508" s="21"/>
      <c r="FJ1508" s="21"/>
      <c r="FK1508" s="21"/>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c r="GI1508" s="21"/>
      <c r="GJ1508" s="21"/>
      <c r="GK1508" s="21"/>
      <c r="GL1508" s="21"/>
      <c r="GM1508" s="21"/>
      <c r="GN1508" s="21"/>
    </row>
    <row r="1509" spans="1:196" x14ac:dyDescent="0.2">
      <c r="A1509" s="109"/>
      <c r="B1509" s="4"/>
      <c r="C1509" s="7"/>
      <c r="D1509" s="6"/>
      <c r="E1509" s="7"/>
      <c r="F1509" s="24"/>
      <c r="G1509" s="8"/>
      <c r="H1509" s="7"/>
      <c r="I1509" s="7"/>
      <c r="J1509" s="7"/>
      <c r="K1509" s="7"/>
      <c r="L1509" s="25"/>
      <c r="M1509" s="10"/>
      <c r="N1509" s="7"/>
      <c r="O1509" s="7"/>
      <c r="P1509" s="26"/>
      <c r="Q1509" s="3"/>
      <c r="R1509" s="12"/>
      <c r="S1509" s="12"/>
      <c r="T1509" s="12"/>
      <c r="U1509" s="12"/>
      <c r="V1509" s="12"/>
      <c r="W1509" s="12"/>
      <c r="X1509" s="12"/>
      <c r="Y1509" s="12"/>
      <c r="Z1509" s="12"/>
      <c r="AA1509" s="12"/>
      <c r="AB1509" s="12"/>
      <c r="AC1509" s="12"/>
      <c r="AD1509" s="12"/>
      <c r="AE1509" s="12"/>
      <c r="AF1509" s="113"/>
      <c r="AG1509" s="18"/>
      <c r="AH1509" s="18"/>
      <c r="AI1509" s="6"/>
      <c r="AJ1509" s="19"/>
      <c r="AK1509" s="6"/>
      <c r="AL1509" s="113"/>
      <c r="AM1509" s="19"/>
      <c r="AN1509" s="18"/>
      <c r="AO1509" s="12"/>
      <c r="AP1509" s="20"/>
      <c r="AQ1509" s="18"/>
      <c r="AR1509" s="13"/>
      <c r="AS1509" s="113"/>
      <c r="AT1509" s="21"/>
      <c r="AU1509" s="21"/>
      <c r="AV1509" s="45"/>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I1509" s="21"/>
      <c r="DJ1509" s="21"/>
      <c r="DK1509" s="21"/>
      <c r="DL1509" s="21"/>
      <c r="DM1509" s="21"/>
      <c r="DN1509" s="21"/>
      <c r="DO1509" s="21"/>
      <c r="DP1509" s="21"/>
      <c r="DQ1509" s="21"/>
      <c r="DR1509" s="21"/>
      <c r="DS1509" s="21"/>
      <c r="DT1509" s="21"/>
      <c r="DU1509" s="21"/>
      <c r="DV1509" s="21"/>
      <c r="DW1509" s="21"/>
      <c r="DX1509" s="21"/>
      <c r="DY1509" s="21"/>
      <c r="DZ1509" s="21"/>
      <c r="EA1509" s="21"/>
      <c r="EB1509" s="21"/>
      <c r="EC1509" s="21"/>
      <c r="ED1509" s="21"/>
      <c r="EE1509" s="21"/>
      <c r="EF1509" s="21"/>
      <c r="EG1509" s="21"/>
      <c r="EH1509" s="21"/>
      <c r="EI1509" s="21"/>
      <c r="EJ1509" s="21"/>
      <c r="EK1509" s="21"/>
      <c r="EL1509" s="21"/>
      <c r="EM1509" s="21"/>
      <c r="EN1509" s="21"/>
      <c r="EO1509" s="21"/>
      <c r="EP1509" s="21"/>
      <c r="EQ1509" s="21"/>
      <c r="ER1509" s="21"/>
      <c r="ES1509" s="21"/>
      <c r="ET1509" s="21"/>
      <c r="EU1509" s="21"/>
      <c r="EV1509" s="21"/>
      <c r="EW1509" s="21"/>
      <c r="EX1509" s="21"/>
      <c r="EY1509" s="21"/>
      <c r="EZ1509" s="21"/>
      <c r="FA1509" s="21"/>
      <c r="FB1509" s="21"/>
      <c r="FC1509" s="21"/>
      <c r="FD1509" s="21"/>
      <c r="FE1509" s="21"/>
      <c r="FF1509" s="21"/>
      <c r="FG1509" s="21"/>
      <c r="FH1509" s="21"/>
      <c r="FI1509" s="21"/>
      <c r="FJ1509" s="21"/>
      <c r="FK1509" s="21"/>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c r="GI1509" s="21"/>
      <c r="GJ1509" s="21"/>
      <c r="GK1509" s="21"/>
      <c r="GL1509" s="21"/>
      <c r="GM1509" s="21"/>
      <c r="GN1509" s="21"/>
    </row>
    <row r="1510" spans="1:196" x14ac:dyDescent="0.2">
      <c r="A1510" s="109"/>
      <c r="B1510" s="4"/>
      <c r="C1510" s="7"/>
      <c r="D1510" s="6"/>
      <c r="E1510" s="7"/>
      <c r="F1510" s="24"/>
      <c r="G1510" s="8"/>
      <c r="H1510" s="7"/>
      <c r="I1510" s="7"/>
      <c r="J1510" s="7"/>
      <c r="K1510" s="7"/>
      <c r="L1510" s="25"/>
      <c r="M1510" s="10"/>
      <c r="N1510" s="7"/>
      <c r="O1510" s="7"/>
      <c r="P1510" s="26"/>
      <c r="Q1510" s="3"/>
      <c r="R1510" s="12"/>
      <c r="S1510" s="12"/>
      <c r="T1510" s="12"/>
      <c r="U1510" s="12"/>
      <c r="V1510" s="12"/>
      <c r="W1510" s="12"/>
      <c r="X1510" s="12"/>
      <c r="Y1510" s="12"/>
      <c r="Z1510" s="12"/>
      <c r="AA1510" s="12"/>
      <c r="AB1510" s="12"/>
      <c r="AC1510" s="12"/>
      <c r="AD1510" s="12"/>
      <c r="AE1510" s="12"/>
      <c r="AF1510" s="113"/>
      <c r="AG1510" s="18"/>
      <c r="AH1510" s="18"/>
      <c r="AI1510" s="6"/>
      <c r="AJ1510" s="19"/>
      <c r="AK1510" s="6"/>
      <c r="AL1510" s="113"/>
      <c r="AM1510" s="19"/>
      <c r="AN1510" s="18"/>
      <c r="AO1510" s="12"/>
      <c r="AP1510" s="20"/>
      <c r="AQ1510" s="18"/>
      <c r="AR1510" s="13"/>
      <c r="AS1510" s="113"/>
      <c r="AT1510" s="21"/>
      <c r="AU1510" s="21"/>
      <c r="AV1510" s="45"/>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1"/>
      <c r="FJ1510" s="21"/>
      <c r="FK1510" s="21"/>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c r="GI1510" s="21"/>
      <c r="GJ1510" s="21"/>
      <c r="GK1510" s="21"/>
      <c r="GL1510" s="21"/>
      <c r="GM1510" s="21"/>
      <c r="GN1510" s="21"/>
    </row>
    <row r="1511" spans="1:196" x14ac:dyDescent="0.2">
      <c r="A1511" s="109"/>
      <c r="B1511" s="4"/>
      <c r="C1511" s="7"/>
      <c r="D1511" s="6"/>
      <c r="E1511" s="7"/>
      <c r="F1511" s="24"/>
      <c r="G1511" s="8"/>
      <c r="H1511" s="7"/>
      <c r="I1511" s="7"/>
      <c r="J1511" s="7"/>
      <c r="K1511" s="7"/>
      <c r="L1511" s="25"/>
      <c r="M1511" s="10"/>
      <c r="N1511" s="7"/>
      <c r="O1511" s="7"/>
      <c r="P1511" s="26"/>
      <c r="Q1511" s="3"/>
      <c r="R1511" s="12"/>
      <c r="S1511" s="12"/>
      <c r="T1511" s="12"/>
      <c r="U1511" s="12"/>
      <c r="V1511" s="12"/>
      <c r="W1511" s="12"/>
      <c r="X1511" s="12"/>
      <c r="Y1511" s="12"/>
      <c r="Z1511" s="12"/>
      <c r="AA1511" s="12"/>
      <c r="AB1511" s="12"/>
      <c r="AC1511" s="12"/>
      <c r="AD1511" s="12"/>
      <c r="AE1511" s="12"/>
      <c r="AF1511" s="113"/>
      <c r="AG1511" s="18"/>
      <c r="AH1511" s="18"/>
      <c r="AI1511" s="6"/>
      <c r="AJ1511" s="19"/>
      <c r="AK1511" s="6"/>
      <c r="AL1511" s="113"/>
      <c r="AM1511" s="19"/>
      <c r="AN1511" s="18"/>
      <c r="AO1511" s="12"/>
      <c r="AP1511" s="20"/>
      <c r="AQ1511" s="18"/>
      <c r="AR1511" s="13"/>
      <c r="AS1511" s="113"/>
      <c r="AT1511" s="21"/>
      <c r="AU1511" s="21"/>
      <c r="AV1511" s="45"/>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c r="DM1511" s="21"/>
      <c r="DN1511" s="21"/>
      <c r="DO1511" s="21"/>
      <c r="DP1511" s="21"/>
      <c r="DQ1511" s="21"/>
      <c r="DR1511" s="21"/>
      <c r="DS1511" s="21"/>
      <c r="DT1511" s="21"/>
      <c r="DU1511" s="21"/>
      <c r="DV1511" s="21"/>
      <c r="DW1511" s="21"/>
      <c r="DX1511" s="21"/>
      <c r="DY1511" s="21"/>
      <c r="DZ1511" s="21"/>
      <c r="EA1511" s="21"/>
      <c r="EB1511" s="21"/>
      <c r="EC1511" s="21"/>
      <c r="ED1511" s="21"/>
      <c r="EE1511" s="21"/>
      <c r="EF1511" s="21"/>
      <c r="EG1511" s="21"/>
      <c r="EH1511" s="21"/>
      <c r="EI1511" s="21"/>
      <c r="EJ1511" s="21"/>
      <c r="EK1511" s="21"/>
      <c r="EL1511" s="21"/>
      <c r="EM1511" s="21"/>
      <c r="EN1511" s="21"/>
      <c r="EO1511" s="21"/>
      <c r="EP1511" s="21"/>
      <c r="EQ1511" s="21"/>
      <c r="ER1511" s="21"/>
      <c r="ES1511" s="21"/>
      <c r="ET1511" s="21"/>
      <c r="EU1511" s="21"/>
      <c r="EV1511" s="21"/>
      <c r="EW1511" s="21"/>
      <c r="EX1511" s="21"/>
      <c r="EY1511" s="21"/>
      <c r="EZ1511" s="21"/>
      <c r="FA1511" s="21"/>
      <c r="FB1511" s="21"/>
      <c r="FC1511" s="21"/>
      <c r="FD1511" s="21"/>
      <c r="FE1511" s="21"/>
      <c r="FF1511" s="21"/>
      <c r="FG1511" s="21"/>
      <c r="FH1511" s="21"/>
      <c r="FI1511" s="21"/>
      <c r="FJ1511" s="21"/>
      <c r="FK1511" s="21"/>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c r="GI1511" s="21"/>
      <c r="GJ1511" s="21"/>
      <c r="GK1511" s="21"/>
      <c r="GL1511" s="21"/>
      <c r="GM1511" s="21"/>
      <c r="GN1511" s="21"/>
    </row>
    <row r="1512" spans="1:196" x14ac:dyDescent="0.2">
      <c r="A1512" s="109"/>
      <c r="B1512" s="4"/>
      <c r="C1512" s="7"/>
      <c r="D1512" s="6"/>
      <c r="E1512" s="7"/>
      <c r="F1512" s="24"/>
      <c r="G1512" s="8"/>
      <c r="H1512" s="7"/>
      <c r="I1512" s="7"/>
      <c r="J1512" s="7"/>
      <c r="K1512" s="7"/>
      <c r="L1512" s="25"/>
      <c r="M1512" s="10"/>
      <c r="N1512" s="7"/>
      <c r="O1512" s="7"/>
      <c r="P1512" s="26"/>
      <c r="Q1512" s="3"/>
      <c r="R1512" s="12"/>
      <c r="S1512" s="12"/>
      <c r="T1512" s="12"/>
      <c r="U1512" s="12"/>
      <c r="V1512" s="12"/>
      <c r="W1512" s="12"/>
      <c r="X1512" s="12"/>
      <c r="Y1512" s="12"/>
      <c r="Z1512" s="12"/>
      <c r="AA1512" s="12"/>
      <c r="AB1512" s="12"/>
      <c r="AC1512" s="12"/>
      <c r="AD1512" s="12"/>
      <c r="AE1512" s="12"/>
      <c r="AF1512" s="113"/>
      <c r="AG1512" s="18"/>
      <c r="AH1512" s="18"/>
      <c r="AI1512" s="6"/>
      <c r="AJ1512" s="19"/>
      <c r="AK1512" s="6"/>
      <c r="AL1512" s="113"/>
      <c r="AM1512" s="19"/>
      <c r="AN1512" s="18"/>
      <c r="AO1512" s="12"/>
      <c r="AP1512" s="20"/>
      <c r="AQ1512" s="18"/>
      <c r="AR1512" s="13"/>
      <c r="AS1512" s="113"/>
      <c r="AT1512" s="21"/>
      <c r="AU1512" s="21"/>
      <c r="AV1512" s="45"/>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c r="DM1512" s="21"/>
      <c r="DN1512" s="21"/>
      <c r="DO1512" s="21"/>
      <c r="DP1512" s="21"/>
      <c r="DQ1512" s="21"/>
      <c r="DR1512" s="21"/>
      <c r="DS1512" s="21"/>
      <c r="DT1512" s="21"/>
      <c r="DU1512" s="21"/>
      <c r="DV1512" s="21"/>
      <c r="DW1512" s="21"/>
      <c r="DX1512" s="21"/>
      <c r="DY1512" s="21"/>
      <c r="DZ1512" s="21"/>
      <c r="EA1512" s="21"/>
      <c r="EB1512" s="21"/>
      <c r="EC1512" s="21"/>
      <c r="ED1512" s="21"/>
      <c r="EE1512" s="21"/>
      <c r="EF1512" s="21"/>
      <c r="EG1512" s="21"/>
      <c r="EH1512" s="21"/>
      <c r="EI1512" s="21"/>
      <c r="EJ1512" s="21"/>
      <c r="EK1512" s="21"/>
      <c r="EL1512" s="21"/>
      <c r="EM1512" s="21"/>
      <c r="EN1512" s="21"/>
      <c r="EO1512" s="21"/>
      <c r="EP1512" s="21"/>
      <c r="EQ1512" s="21"/>
      <c r="ER1512" s="21"/>
      <c r="ES1512" s="21"/>
      <c r="ET1512" s="21"/>
      <c r="EU1512" s="21"/>
      <c r="EV1512" s="21"/>
      <c r="EW1512" s="21"/>
      <c r="EX1512" s="21"/>
      <c r="EY1512" s="21"/>
      <c r="EZ1512" s="21"/>
      <c r="FA1512" s="21"/>
      <c r="FB1512" s="21"/>
      <c r="FC1512" s="21"/>
      <c r="FD1512" s="21"/>
      <c r="FE1512" s="21"/>
      <c r="FF1512" s="21"/>
      <c r="FG1512" s="21"/>
      <c r="FH1512" s="21"/>
      <c r="FI1512" s="21"/>
      <c r="FJ1512" s="21"/>
      <c r="FK1512" s="21"/>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c r="GI1512" s="21"/>
      <c r="GJ1512" s="21"/>
      <c r="GK1512" s="21"/>
      <c r="GL1512" s="21"/>
      <c r="GM1512" s="21"/>
      <c r="GN1512" s="21"/>
    </row>
    <row r="1513" spans="1:196" x14ac:dyDescent="0.2">
      <c r="A1513" s="109"/>
      <c r="B1513" s="4"/>
      <c r="C1513" s="7"/>
      <c r="D1513" s="6"/>
      <c r="E1513" s="7"/>
      <c r="F1513" s="24"/>
      <c r="G1513" s="8"/>
      <c r="H1513" s="7"/>
      <c r="I1513" s="7"/>
      <c r="J1513" s="7"/>
      <c r="K1513" s="7"/>
      <c r="L1513" s="25"/>
      <c r="M1513" s="10"/>
      <c r="N1513" s="7"/>
      <c r="O1513" s="7"/>
      <c r="P1513" s="26"/>
      <c r="Q1513" s="3"/>
      <c r="R1513" s="12"/>
      <c r="S1513" s="12"/>
      <c r="T1513" s="12"/>
      <c r="U1513" s="12"/>
      <c r="V1513" s="12"/>
      <c r="W1513" s="12"/>
      <c r="X1513" s="12"/>
      <c r="Y1513" s="12"/>
      <c r="Z1513" s="12"/>
      <c r="AA1513" s="12"/>
      <c r="AB1513" s="12"/>
      <c r="AC1513" s="12"/>
      <c r="AD1513" s="12"/>
      <c r="AE1513" s="12"/>
      <c r="AF1513" s="113"/>
      <c r="AG1513" s="18"/>
      <c r="AH1513" s="18"/>
      <c r="AI1513" s="6"/>
      <c r="AJ1513" s="19"/>
      <c r="AK1513" s="6"/>
      <c r="AL1513" s="113"/>
      <c r="AM1513" s="19"/>
      <c r="AN1513" s="18"/>
      <c r="AO1513" s="12"/>
      <c r="AP1513" s="20"/>
      <c r="AQ1513" s="18"/>
      <c r="AR1513" s="13"/>
      <c r="AS1513" s="113"/>
      <c r="AT1513" s="21"/>
      <c r="AU1513" s="21"/>
      <c r="AV1513" s="45"/>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c r="DM1513" s="21"/>
      <c r="DN1513" s="21"/>
      <c r="DO1513" s="21"/>
      <c r="DP1513" s="21"/>
      <c r="DQ1513" s="21"/>
      <c r="DR1513" s="21"/>
      <c r="DS1513" s="21"/>
      <c r="DT1513" s="21"/>
      <c r="DU1513" s="21"/>
      <c r="DV1513" s="21"/>
      <c r="DW1513" s="21"/>
      <c r="DX1513" s="21"/>
      <c r="DY1513" s="21"/>
      <c r="DZ1513" s="21"/>
      <c r="EA1513" s="21"/>
      <c r="EB1513" s="21"/>
      <c r="EC1513" s="21"/>
      <c r="ED1513" s="21"/>
      <c r="EE1513" s="21"/>
      <c r="EF1513" s="21"/>
      <c r="EG1513" s="21"/>
      <c r="EH1513" s="21"/>
      <c r="EI1513" s="21"/>
      <c r="EJ1513" s="21"/>
      <c r="EK1513" s="21"/>
      <c r="EL1513" s="21"/>
      <c r="EM1513" s="21"/>
      <c r="EN1513" s="21"/>
      <c r="EO1513" s="21"/>
      <c r="EP1513" s="21"/>
      <c r="EQ1513" s="21"/>
      <c r="ER1513" s="21"/>
      <c r="ES1513" s="21"/>
      <c r="ET1513" s="21"/>
      <c r="EU1513" s="21"/>
      <c r="EV1513" s="21"/>
      <c r="EW1513" s="21"/>
      <c r="EX1513" s="21"/>
      <c r="EY1513" s="21"/>
      <c r="EZ1513" s="21"/>
      <c r="FA1513" s="21"/>
      <c r="FB1513" s="21"/>
      <c r="FC1513" s="21"/>
      <c r="FD1513" s="21"/>
      <c r="FE1513" s="21"/>
      <c r="FF1513" s="21"/>
      <c r="FG1513" s="21"/>
      <c r="FH1513" s="21"/>
      <c r="FI1513" s="21"/>
      <c r="FJ1513" s="21"/>
      <c r="FK1513" s="21"/>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c r="GI1513" s="21"/>
      <c r="GJ1513" s="21"/>
      <c r="GK1513" s="21"/>
      <c r="GL1513" s="21"/>
      <c r="GM1513" s="21"/>
      <c r="GN1513" s="21"/>
    </row>
    <row r="1514" spans="1:196" x14ac:dyDescent="0.2">
      <c r="A1514" s="109"/>
      <c r="B1514" s="4"/>
      <c r="C1514" s="7"/>
      <c r="D1514" s="6"/>
      <c r="E1514" s="7"/>
      <c r="F1514" s="24"/>
      <c r="G1514" s="8"/>
      <c r="H1514" s="7"/>
      <c r="I1514" s="7"/>
      <c r="J1514" s="7"/>
      <c r="K1514" s="7"/>
      <c r="L1514" s="25"/>
      <c r="M1514" s="10"/>
      <c r="N1514" s="7"/>
      <c r="O1514" s="7"/>
      <c r="P1514" s="26"/>
      <c r="Q1514" s="3"/>
      <c r="R1514" s="12"/>
      <c r="S1514" s="12"/>
      <c r="T1514" s="12"/>
      <c r="U1514" s="12"/>
      <c r="V1514" s="12"/>
      <c r="W1514" s="12"/>
      <c r="X1514" s="12"/>
      <c r="Y1514" s="12"/>
      <c r="Z1514" s="12"/>
      <c r="AA1514" s="12"/>
      <c r="AB1514" s="12"/>
      <c r="AC1514" s="12"/>
      <c r="AD1514" s="12"/>
      <c r="AE1514" s="12"/>
      <c r="AF1514" s="113"/>
      <c r="AG1514" s="18"/>
      <c r="AH1514" s="18"/>
      <c r="AI1514" s="6"/>
      <c r="AJ1514" s="19"/>
      <c r="AK1514" s="6"/>
      <c r="AL1514" s="113"/>
      <c r="AM1514" s="19"/>
      <c r="AN1514" s="18"/>
      <c r="AO1514" s="12"/>
      <c r="AP1514" s="20"/>
      <c r="AQ1514" s="18"/>
      <c r="AR1514" s="13"/>
      <c r="AS1514" s="113"/>
      <c r="AT1514" s="21"/>
      <c r="AU1514" s="21"/>
      <c r="AV1514" s="45"/>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I1514" s="21"/>
      <c r="DJ1514" s="21"/>
      <c r="DK1514" s="21"/>
      <c r="DL1514" s="21"/>
      <c r="DM1514" s="21"/>
      <c r="DN1514" s="21"/>
      <c r="DO1514" s="21"/>
      <c r="DP1514" s="21"/>
      <c r="DQ1514" s="21"/>
      <c r="DR1514" s="21"/>
      <c r="DS1514" s="21"/>
      <c r="DT1514" s="21"/>
      <c r="DU1514" s="21"/>
      <c r="DV1514" s="21"/>
      <c r="DW1514" s="21"/>
      <c r="DX1514" s="21"/>
      <c r="DY1514" s="21"/>
      <c r="DZ1514" s="21"/>
      <c r="EA1514" s="21"/>
      <c r="EB1514" s="21"/>
      <c r="EC1514" s="21"/>
      <c r="ED1514" s="21"/>
      <c r="EE1514" s="21"/>
      <c r="EF1514" s="21"/>
      <c r="EG1514" s="21"/>
      <c r="EH1514" s="21"/>
      <c r="EI1514" s="21"/>
      <c r="EJ1514" s="21"/>
      <c r="EK1514" s="21"/>
      <c r="EL1514" s="21"/>
      <c r="EM1514" s="21"/>
      <c r="EN1514" s="21"/>
      <c r="EO1514" s="21"/>
      <c r="EP1514" s="21"/>
      <c r="EQ1514" s="21"/>
      <c r="ER1514" s="21"/>
      <c r="ES1514" s="21"/>
      <c r="ET1514" s="21"/>
      <c r="EU1514" s="21"/>
      <c r="EV1514" s="21"/>
      <c r="EW1514" s="21"/>
      <c r="EX1514" s="21"/>
      <c r="EY1514" s="21"/>
      <c r="EZ1514" s="21"/>
      <c r="FA1514" s="21"/>
      <c r="FB1514" s="21"/>
      <c r="FC1514" s="21"/>
      <c r="FD1514" s="21"/>
      <c r="FE1514" s="21"/>
      <c r="FF1514" s="21"/>
      <c r="FG1514" s="21"/>
      <c r="FH1514" s="21"/>
      <c r="FI1514" s="21"/>
      <c r="FJ1514" s="21"/>
      <c r="FK1514" s="21"/>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c r="GI1514" s="21"/>
      <c r="GJ1514" s="21"/>
      <c r="GK1514" s="21"/>
      <c r="GL1514" s="21"/>
      <c r="GM1514" s="21"/>
      <c r="GN1514" s="21"/>
    </row>
    <row r="1515" spans="1:196" x14ac:dyDescent="0.2">
      <c r="A1515" s="109"/>
      <c r="B1515" s="4"/>
      <c r="C1515" s="7"/>
      <c r="D1515" s="6"/>
      <c r="E1515" s="7"/>
      <c r="F1515" s="24"/>
      <c r="G1515" s="8"/>
      <c r="H1515" s="7"/>
      <c r="I1515" s="7"/>
      <c r="J1515" s="7"/>
      <c r="K1515" s="7"/>
      <c r="L1515" s="25"/>
      <c r="M1515" s="10"/>
      <c r="N1515" s="7"/>
      <c r="O1515" s="7"/>
      <c r="P1515" s="26"/>
      <c r="Q1515" s="3"/>
      <c r="R1515" s="12"/>
      <c r="S1515" s="12"/>
      <c r="T1515" s="12"/>
      <c r="U1515" s="12"/>
      <c r="V1515" s="12"/>
      <c r="W1515" s="12"/>
      <c r="X1515" s="12"/>
      <c r="Y1515" s="12"/>
      <c r="Z1515" s="12"/>
      <c r="AA1515" s="12"/>
      <c r="AB1515" s="12"/>
      <c r="AC1515" s="12"/>
      <c r="AD1515" s="12"/>
      <c r="AE1515" s="12"/>
      <c r="AF1515" s="113"/>
      <c r="AG1515" s="18"/>
      <c r="AH1515" s="18"/>
      <c r="AI1515" s="6"/>
      <c r="AJ1515" s="19"/>
      <c r="AK1515" s="6"/>
      <c r="AL1515" s="113"/>
      <c r="AM1515" s="19"/>
      <c r="AN1515" s="18"/>
      <c r="AO1515" s="12"/>
      <c r="AP1515" s="20"/>
      <c r="AQ1515" s="18"/>
      <c r="AR1515" s="13"/>
      <c r="AS1515" s="113"/>
      <c r="AT1515" s="21"/>
      <c r="AU1515" s="21"/>
      <c r="AV1515" s="45"/>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I1515" s="21"/>
      <c r="DJ1515" s="21"/>
      <c r="DK1515" s="21"/>
      <c r="DL1515" s="21"/>
      <c r="DM1515" s="21"/>
      <c r="DN1515" s="21"/>
      <c r="DO1515" s="21"/>
      <c r="DP1515" s="21"/>
      <c r="DQ1515" s="21"/>
      <c r="DR1515" s="21"/>
      <c r="DS1515" s="21"/>
      <c r="DT1515" s="21"/>
      <c r="DU1515" s="21"/>
      <c r="DV1515" s="21"/>
      <c r="DW1515" s="21"/>
      <c r="DX1515" s="21"/>
      <c r="DY1515" s="21"/>
      <c r="DZ1515" s="21"/>
      <c r="EA1515" s="21"/>
      <c r="EB1515" s="21"/>
      <c r="EC1515" s="21"/>
      <c r="ED1515" s="21"/>
      <c r="EE1515" s="21"/>
      <c r="EF1515" s="21"/>
      <c r="EG1515" s="21"/>
      <c r="EH1515" s="21"/>
      <c r="EI1515" s="21"/>
      <c r="EJ1515" s="21"/>
      <c r="EK1515" s="21"/>
      <c r="EL1515" s="21"/>
      <c r="EM1515" s="21"/>
      <c r="EN1515" s="21"/>
      <c r="EO1515" s="21"/>
      <c r="EP1515" s="21"/>
      <c r="EQ1515" s="21"/>
      <c r="ER1515" s="21"/>
      <c r="ES1515" s="21"/>
      <c r="ET1515" s="21"/>
      <c r="EU1515" s="21"/>
      <c r="EV1515" s="21"/>
      <c r="EW1515" s="21"/>
      <c r="EX1515" s="21"/>
      <c r="EY1515" s="21"/>
      <c r="EZ1515" s="21"/>
      <c r="FA1515" s="21"/>
      <c r="FB1515" s="21"/>
      <c r="FC1515" s="21"/>
      <c r="FD1515" s="21"/>
      <c r="FE1515" s="21"/>
      <c r="FF1515" s="21"/>
      <c r="FG1515" s="21"/>
      <c r="FH1515" s="21"/>
      <c r="FI1515" s="21"/>
      <c r="FJ1515" s="21"/>
      <c r="FK1515" s="21"/>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c r="GI1515" s="21"/>
      <c r="GJ1515" s="21"/>
      <c r="GK1515" s="21"/>
      <c r="GL1515" s="21"/>
      <c r="GM1515" s="21"/>
      <c r="GN1515" s="21"/>
    </row>
    <row r="1516" spans="1:196" x14ac:dyDescent="0.2">
      <c r="A1516" s="109"/>
      <c r="B1516" s="4"/>
      <c r="C1516" s="7"/>
      <c r="D1516" s="6"/>
      <c r="E1516" s="7"/>
      <c r="F1516" s="24"/>
      <c r="G1516" s="8"/>
      <c r="H1516" s="7"/>
      <c r="I1516" s="7"/>
      <c r="J1516" s="7"/>
      <c r="K1516" s="7"/>
      <c r="L1516" s="25"/>
      <c r="M1516" s="10"/>
      <c r="N1516" s="7"/>
      <c r="O1516" s="7"/>
      <c r="P1516" s="26"/>
      <c r="Q1516" s="3"/>
      <c r="R1516" s="12"/>
      <c r="S1516" s="12"/>
      <c r="T1516" s="12"/>
      <c r="U1516" s="12"/>
      <c r="V1516" s="12"/>
      <c r="W1516" s="12"/>
      <c r="X1516" s="12"/>
      <c r="Y1516" s="12"/>
      <c r="Z1516" s="12"/>
      <c r="AA1516" s="12"/>
      <c r="AB1516" s="12"/>
      <c r="AC1516" s="12"/>
      <c r="AD1516" s="12"/>
      <c r="AE1516" s="12"/>
      <c r="AF1516" s="113"/>
      <c r="AG1516" s="18"/>
      <c r="AH1516" s="18"/>
      <c r="AI1516" s="6"/>
      <c r="AJ1516" s="19"/>
      <c r="AK1516" s="6"/>
      <c r="AL1516" s="113"/>
      <c r="AM1516" s="19"/>
      <c r="AN1516" s="18"/>
      <c r="AO1516" s="12"/>
      <c r="AP1516" s="20"/>
      <c r="AQ1516" s="18"/>
      <c r="AR1516" s="13"/>
      <c r="AS1516" s="113"/>
      <c r="AT1516" s="21"/>
      <c r="AU1516" s="21"/>
      <c r="AV1516" s="45"/>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1"/>
      <c r="EV1516" s="21"/>
      <c r="EW1516" s="21"/>
      <c r="EX1516" s="21"/>
      <c r="EY1516" s="21"/>
      <c r="EZ1516" s="21"/>
      <c r="FA1516" s="21"/>
      <c r="FB1516" s="21"/>
      <c r="FC1516" s="21"/>
      <c r="FD1516" s="21"/>
      <c r="FE1516" s="21"/>
      <c r="FF1516" s="21"/>
      <c r="FG1516" s="21"/>
      <c r="FH1516" s="21"/>
      <c r="FI1516" s="21"/>
      <c r="FJ1516" s="21"/>
      <c r="FK1516" s="21"/>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c r="GI1516" s="21"/>
      <c r="GJ1516" s="21"/>
      <c r="GK1516" s="21"/>
      <c r="GL1516" s="21"/>
      <c r="GM1516" s="21"/>
      <c r="GN1516" s="21"/>
    </row>
    <row r="1517" spans="1:196" x14ac:dyDescent="0.2">
      <c r="A1517" s="109"/>
      <c r="B1517" s="4"/>
      <c r="C1517" s="7"/>
      <c r="D1517" s="6"/>
      <c r="E1517" s="7"/>
      <c r="F1517" s="24"/>
      <c r="G1517" s="8"/>
      <c r="H1517" s="7"/>
      <c r="I1517" s="7"/>
      <c r="J1517" s="7"/>
      <c r="K1517" s="7"/>
      <c r="L1517" s="25"/>
      <c r="M1517" s="10"/>
      <c r="N1517" s="7"/>
      <c r="O1517" s="7"/>
      <c r="P1517" s="26"/>
      <c r="Q1517" s="3"/>
      <c r="R1517" s="12"/>
      <c r="S1517" s="12"/>
      <c r="T1517" s="12"/>
      <c r="U1517" s="12"/>
      <c r="V1517" s="12"/>
      <c r="W1517" s="12"/>
      <c r="X1517" s="12"/>
      <c r="Y1517" s="12"/>
      <c r="Z1517" s="12"/>
      <c r="AA1517" s="12"/>
      <c r="AB1517" s="12"/>
      <c r="AC1517" s="12"/>
      <c r="AD1517" s="12"/>
      <c r="AE1517" s="12"/>
      <c r="AF1517" s="113"/>
      <c r="AG1517" s="18"/>
      <c r="AH1517" s="18"/>
      <c r="AI1517" s="6"/>
      <c r="AJ1517" s="19"/>
      <c r="AK1517" s="6"/>
      <c r="AL1517" s="113"/>
      <c r="AM1517" s="19"/>
      <c r="AN1517" s="18"/>
      <c r="AO1517" s="12"/>
      <c r="AP1517" s="20"/>
      <c r="AQ1517" s="18"/>
      <c r="AR1517" s="13"/>
      <c r="AS1517" s="113"/>
      <c r="AT1517" s="21"/>
      <c r="AU1517" s="21"/>
      <c r="AV1517" s="45"/>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I1517" s="21"/>
      <c r="DJ1517" s="21"/>
      <c r="DK1517" s="21"/>
      <c r="DL1517" s="21"/>
      <c r="DM1517" s="21"/>
      <c r="DN1517" s="21"/>
      <c r="DO1517" s="21"/>
      <c r="DP1517" s="21"/>
      <c r="DQ1517" s="21"/>
      <c r="DR1517" s="21"/>
      <c r="DS1517" s="21"/>
      <c r="DT1517" s="21"/>
      <c r="DU1517" s="21"/>
      <c r="DV1517" s="21"/>
      <c r="DW1517" s="21"/>
      <c r="DX1517" s="21"/>
      <c r="DY1517" s="21"/>
      <c r="DZ1517" s="21"/>
      <c r="EA1517" s="21"/>
      <c r="EB1517" s="21"/>
      <c r="EC1517" s="21"/>
      <c r="ED1517" s="21"/>
      <c r="EE1517" s="21"/>
      <c r="EF1517" s="21"/>
      <c r="EG1517" s="21"/>
      <c r="EH1517" s="21"/>
      <c r="EI1517" s="21"/>
      <c r="EJ1517" s="21"/>
      <c r="EK1517" s="21"/>
      <c r="EL1517" s="21"/>
      <c r="EM1517" s="21"/>
      <c r="EN1517" s="21"/>
      <c r="EO1517" s="21"/>
      <c r="EP1517" s="21"/>
      <c r="EQ1517" s="21"/>
      <c r="ER1517" s="21"/>
      <c r="ES1517" s="21"/>
      <c r="ET1517" s="21"/>
      <c r="EU1517" s="21"/>
      <c r="EV1517" s="21"/>
      <c r="EW1517" s="21"/>
      <c r="EX1517" s="21"/>
      <c r="EY1517" s="21"/>
      <c r="EZ1517" s="21"/>
      <c r="FA1517" s="21"/>
      <c r="FB1517" s="21"/>
      <c r="FC1517" s="21"/>
      <c r="FD1517" s="21"/>
      <c r="FE1517" s="21"/>
      <c r="FF1517" s="21"/>
      <c r="FG1517" s="21"/>
      <c r="FH1517" s="21"/>
      <c r="FI1517" s="21"/>
      <c r="FJ1517" s="21"/>
      <c r="FK1517" s="21"/>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c r="GI1517" s="21"/>
      <c r="GJ1517" s="21"/>
      <c r="GK1517" s="21"/>
      <c r="GL1517" s="21"/>
      <c r="GM1517" s="21"/>
      <c r="GN1517" s="21"/>
    </row>
    <row r="1518" spans="1:196" x14ac:dyDescent="0.2">
      <c r="A1518" s="109"/>
      <c r="B1518" s="4"/>
      <c r="C1518" s="7"/>
      <c r="D1518" s="6"/>
      <c r="E1518" s="7"/>
      <c r="F1518" s="24"/>
      <c r="G1518" s="8"/>
      <c r="H1518" s="7"/>
      <c r="I1518" s="7"/>
      <c r="J1518" s="7"/>
      <c r="K1518" s="7"/>
      <c r="L1518" s="25"/>
      <c r="M1518" s="10"/>
      <c r="N1518" s="7"/>
      <c r="O1518" s="7"/>
      <c r="P1518" s="26"/>
      <c r="Q1518" s="3"/>
      <c r="R1518" s="12"/>
      <c r="S1518" s="12"/>
      <c r="T1518" s="12"/>
      <c r="U1518" s="12"/>
      <c r="V1518" s="12"/>
      <c r="W1518" s="12"/>
      <c r="X1518" s="12"/>
      <c r="Y1518" s="12"/>
      <c r="Z1518" s="12"/>
      <c r="AA1518" s="12"/>
      <c r="AB1518" s="12"/>
      <c r="AC1518" s="12"/>
      <c r="AD1518" s="12"/>
      <c r="AE1518" s="12"/>
      <c r="AF1518" s="113"/>
      <c r="AG1518" s="18"/>
      <c r="AH1518" s="18"/>
      <c r="AI1518" s="6"/>
      <c r="AJ1518" s="19"/>
      <c r="AK1518" s="6"/>
      <c r="AL1518" s="113"/>
      <c r="AM1518" s="19"/>
      <c r="AN1518" s="18"/>
      <c r="AO1518" s="12"/>
      <c r="AP1518" s="20"/>
      <c r="AQ1518" s="18"/>
      <c r="AR1518" s="13"/>
      <c r="AS1518" s="113"/>
      <c r="AT1518" s="21"/>
      <c r="AU1518" s="21"/>
      <c r="AV1518" s="45"/>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1"/>
      <c r="FJ1518" s="21"/>
      <c r="FK1518" s="21"/>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c r="GI1518" s="21"/>
      <c r="GJ1518" s="21"/>
      <c r="GK1518" s="21"/>
      <c r="GL1518" s="21"/>
      <c r="GM1518" s="21"/>
      <c r="GN1518" s="21"/>
    </row>
    <row r="1519" spans="1:196" x14ac:dyDescent="0.2">
      <c r="A1519" s="109"/>
      <c r="B1519" s="4"/>
      <c r="C1519" s="7"/>
      <c r="D1519" s="6"/>
      <c r="E1519" s="7"/>
      <c r="F1519" s="24"/>
      <c r="G1519" s="8"/>
      <c r="H1519" s="7"/>
      <c r="I1519" s="7"/>
      <c r="J1519" s="7"/>
      <c r="K1519" s="7"/>
      <c r="L1519" s="25"/>
      <c r="M1519" s="10"/>
      <c r="N1519" s="7"/>
      <c r="O1519" s="7"/>
      <c r="P1519" s="26"/>
      <c r="Q1519" s="3"/>
      <c r="R1519" s="12"/>
      <c r="S1519" s="12"/>
      <c r="T1519" s="12"/>
      <c r="U1519" s="12"/>
      <c r="V1519" s="12"/>
      <c r="W1519" s="12"/>
      <c r="X1519" s="12"/>
      <c r="Y1519" s="12"/>
      <c r="Z1519" s="12"/>
      <c r="AA1519" s="12"/>
      <c r="AB1519" s="12"/>
      <c r="AC1519" s="12"/>
      <c r="AD1519" s="12"/>
      <c r="AE1519" s="12"/>
      <c r="AF1519" s="113"/>
      <c r="AG1519" s="18"/>
      <c r="AH1519" s="18"/>
      <c r="AI1519" s="6"/>
      <c r="AJ1519" s="19"/>
      <c r="AK1519" s="6"/>
      <c r="AL1519" s="113"/>
      <c r="AM1519" s="19"/>
      <c r="AN1519" s="18"/>
      <c r="AO1519" s="12"/>
      <c r="AP1519" s="20"/>
      <c r="AQ1519" s="18"/>
      <c r="AR1519" s="13"/>
      <c r="AS1519" s="113"/>
      <c r="AT1519" s="21"/>
      <c r="AU1519" s="21"/>
      <c r="AV1519" s="45"/>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J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I1519" s="21"/>
      <c r="DJ1519" s="21"/>
      <c r="DK1519" s="21"/>
      <c r="DL1519" s="21"/>
      <c r="DM1519" s="21"/>
      <c r="DN1519" s="21"/>
      <c r="DO1519" s="21"/>
      <c r="DP1519" s="21"/>
      <c r="DQ1519" s="21"/>
      <c r="DR1519" s="21"/>
      <c r="DS1519" s="21"/>
      <c r="DT1519" s="21"/>
      <c r="DU1519" s="21"/>
      <c r="DV1519" s="21"/>
      <c r="DW1519" s="21"/>
      <c r="DX1519" s="21"/>
      <c r="DY1519" s="21"/>
      <c r="DZ1519" s="21"/>
      <c r="EA1519" s="21"/>
      <c r="EB1519" s="21"/>
      <c r="EC1519" s="21"/>
      <c r="ED1519" s="21"/>
      <c r="EE1519" s="21"/>
      <c r="EF1519" s="21"/>
      <c r="EG1519" s="21"/>
      <c r="EH1519" s="21"/>
      <c r="EI1519" s="21"/>
      <c r="EJ1519" s="21"/>
      <c r="EK1519" s="21"/>
      <c r="EL1519" s="21"/>
      <c r="EM1519" s="21"/>
      <c r="EN1519" s="21"/>
      <c r="EO1519" s="21"/>
      <c r="EP1519" s="21"/>
      <c r="EQ1519" s="21"/>
      <c r="ER1519" s="21"/>
      <c r="ES1519" s="21"/>
      <c r="ET1519" s="21"/>
      <c r="EU1519" s="21"/>
      <c r="EV1519" s="21"/>
      <c r="EW1519" s="21"/>
      <c r="EX1519" s="21"/>
      <c r="EY1519" s="21"/>
      <c r="EZ1519" s="21"/>
      <c r="FA1519" s="21"/>
      <c r="FB1519" s="21"/>
      <c r="FC1519" s="21"/>
      <c r="FD1519" s="21"/>
      <c r="FE1519" s="21"/>
      <c r="FF1519" s="21"/>
      <c r="FG1519" s="21"/>
      <c r="FH1519" s="21"/>
      <c r="FI1519" s="21"/>
      <c r="FJ1519" s="21"/>
      <c r="FK1519" s="21"/>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c r="GI1519" s="21"/>
      <c r="GJ1519" s="21"/>
      <c r="GK1519" s="21"/>
      <c r="GL1519" s="21"/>
      <c r="GM1519" s="21"/>
      <c r="GN1519" s="21"/>
    </row>
    <row r="1520" spans="1:196" x14ac:dyDescent="0.2">
      <c r="A1520" s="109"/>
      <c r="B1520" s="4"/>
      <c r="C1520" s="7"/>
      <c r="D1520" s="6"/>
      <c r="E1520" s="7"/>
      <c r="F1520" s="24"/>
      <c r="G1520" s="8"/>
      <c r="H1520" s="7"/>
      <c r="I1520" s="7"/>
      <c r="J1520" s="7"/>
      <c r="K1520" s="7"/>
      <c r="L1520" s="25"/>
      <c r="M1520" s="10"/>
      <c r="N1520" s="7"/>
      <c r="O1520" s="7"/>
      <c r="P1520" s="26"/>
      <c r="Q1520" s="3"/>
      <c r="R1520" s="12"/>
      <c r="S1520" s="12"/>
      <c r="T1520" s="12"/>
      <c r="U1520" s="12"/>
      <c r="V1520" s="12"/>
      <c r="W1520" s="12"/>
      <c r="X1520" s="12"/>
      <c r="Y1520" s="12"/>
      <c r="Z1520" s="12"/>
      <c r="AA1520" s="12"/>
      <c r="AB1520" s="12"/>
      <c r="AC1520" s="12"/>
      <c r="AD1520" s="12"/>
      <c r="AE1520" s="12"/>
      <c r="AF1520" s="113"/>
      <c r="AG1520" s="18"/>
      <c r="AH1520" s="18"/>
      <c r="AI1520" s="6"/>
      <c r="AJ1520" s="19"/>
      <c r="AK1520" s="6"/>
      <c r="AL1520" s="113"/>
      <c r="AM1520" s="19"/>
      <c r="AN1520" s="18"/>
      <c r="AO1520" s="12"/>
      <c r="AP1520" s="20"/>
      <c r="AQ1520" s="18"/>
      <c r="AR1520" s="13"/>
      <c r="AS1520" s="113"/>
      <c r="AT1520" s="21"/>
      <c r="AU1520" s="21"/>
      <c r="AV1520" s="45"/>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J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I1520" s="21"/>
      <c r="DJ1520" s="21"/>
      <c r="DK1520" s="21"/>
      <c r="DL1520" s="21"/>
      <c r="DM1520" s="21"/>
      <c r="DN1520" s="21"/>
      <c r="DO1520" s="21"/>
      <c r="DP1520" s="21"/>
      <c r="DQ1520" s="21"/>
      <c r="DR1520" s="21"/>
      <c r="DS1520" s="21"/>
      <c r="DT1520" s="21"/>
      <c r="DU1520" s="21"/>
      <c r="DV1520" s="21"/>
      <c r="DW1520" s="21"/>
      <c r="DX1520" s="21"/>
      <c r="DY1520" s="21"/>
      <c r="DZ1520" s="21"/>
      <c r="EA1520" s="21"/>
      <c r="EB1520" s="21"/>
      <c r="EC1520" s="21"/>
      <c r="ED1520" s="21"/>
      <c r="EE1520" s="21"/>
      <c r="EF1520" s="21"/>
      <c r="EG1520" s="21"/>
      <c r="EH1520" s="21"/>
      <c r="EI1520" s="21"/>
      <c r="EJ1520" s="21"/>
      <c r="EK1520" s="21"/>
      <c r="EL1520" s="21"/>
      <c r="EM1520" s="21"/>
      <c r="EN1520" s="21"/>
      <c r="EO1520" s="21"/>
      <c r="EP1520" s="21"/>
      <c r="EQ1520" s="21"/>
      <c r="ER1520" s="21"/>
      <c r="ES1520" s="21"/>
      <c r="ET1520" s="21"/>
      <c r="EU1520" s="21"/>
      <c r="EV1520" s="21"/>
      <c r="EW1520" s="21"/>
      <c r="EX1520" s="21"/>
      <c r="EY1520" s="21"/>
      <c r="EZ1520" s="21"/>
      <c r="FA1520" s="21"/>
      <c r="FB1520" s="21"/>
      <c r="FC1520" s="21"/>
      <c r="FD1520" s="21"/>
      <c r="FE1520" s="21"/>
      <c r="FF1520" s="21"/>
      <c r="FG1520" s="21"/>
      <c r="FH1520" s="21"/>
      <c r="FI1520" s="21"/>
      <c r="FJ1520" s="21"/>
      <c r="FK1520" s="21"/>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c r="GI1520" s="21"/>
      <c r="GJ1520" s="21"/>
      <c r="GK1520" s="21"/>
      <c r="GL1520" s="21"/>
      <c r="GM1520" s="21"/>
      <c r="GN1520" s="21"/>
    </row>
    <row r="1521" spans="1:196" x14ac:dyDescent="0.2">
      <c r="A1521" s="109"/>
      <c r="B1521" s="4"/>
      <c r="C1521" s="7"/>
      <c r="D1521" s="6"/>
      <c r="E1521" s="7"/>
      <c r="F1521" s="24"/>
      <c r="G1521" s="8"/>
      <c r="H1521" s="7"/>
      <c r="I1521" s="7"/>
      <c r="J1521" s="7"/>
      <c r="K1521" s="7"/>
      <c r="L1521" s="25"/>
      <c r="M1521" s="10"/>
      <c r="N1521" s="7"/>
      <c r="O1521" s="7"/>
      <c r="P1521" s="26"/>
      <c r="Q1521" s="3"/>
      <c r="R1521" s="12"/>
      <c r="S1521" s="12"/>
      <c r="T1521" s="12"/>
      <c r="U1521" s="12"/>
      <c r="V1521" s="12"/>
      <c r="W1521" s="12"/>
      <c r="X1521" s="12"/>
      <c r="Y1521" s="12"/>
      <c r="Z1521" s="12"/>
      <c r="AA1521" s="12"/>
      <c r="AB1521" s="12"/>
      <c r="AC1521" s="12"/>
      <c r="AD1521" s="12"/>
      <c r="AE1521" s="12"/>
      <c r="AF1521" s="113"/>
      <c r="AG1521" s="12"/>
      <c r="AH1521" s="12"/>
      <c r="AI1521" s="12"/>
      <c r="AJ1521" s="12"/>
      <c r="AK1521" s="6"/>
      <c r="AL1521" s="113"/>
      <c r="AM1521" s="12"/>
      <c r="AN1521" s="12"/>
      <c r="AO1521" s="12"/>
      <c r="AP1521" s="20"/>
      <c r="AQ1521" s="12"/>
      <c r="AR1521" s="13"/>
      <c r="AS1521" s="113"/>
      <c r="AT1521" s="21"/>
      <c r="AU1521" s="21"/>
      <c r="AV1521" s="45"/>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J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I1521" s="21"/>
      <c r="DJ1521" s="21"/>
      <c r="DK1521" s="21"/>
      <c r="DL1521" s="21"/>
      <c r="DM1521" s="21"/>
      <c r="DN1521" s="21"/>
      <c r="DO1521" s="21"/>
      <c r="DP1521" s="21"/>
      <c r="DQ1521" s="21"/>
      <c r="DR1521" s="21"/>
      <c r="DS1521" s="21"/>
      <c r="DT1521" s="21"/>
      <c r="DU1521" s="21"/>
      <c r="DV1521" s="21"/>
      <c r="DW1521" s="21"/>
      <c r="DX1521" s="21"/>
      <c r="DY1521" s="21"/>
      <c r="DZ1521" s="21"/>
      <c r="EA1521" s="21"/>
      <c r="EB1521" s="21"/>
      <c r="EC1521" s="21"/>
      <c r="ED1521" s="21"/>
      <c r="EE1521" s="21"/>
      <c r="EF1521" s="21"/>
      <c r="EG1521" s="21"/>
      <c r="EH1521" s="21"/>
      <c r="EI1521" s="21"/>
      <c r="EJ1521" s="21"/>
      <c r="EK1521" s="21"/>
      <c r="EL1521" s="21"/>
      <c r="EM1521" s="21"/>
      <c r="EN1521" s="21"/>
      <c r="EO1521" s="21"/>
      <c r="EP1521" s="21"/>
      <c r="EQ1521" s="21"/>
      <c r="ER1521" s="21"/>
      <c r="ES1521" s="21"/>
      <c r="ET1521" s="21"/>
      <c r="EU1521" s="21"/>
      <c r="EV1521" s="21"/>
      <c r="EW1521" s="21"/>
      <c r="EX1521" s="21"/>
      <c r="EY1521" s="21"/>
      <c r="EZ1521" s="21"/>
      <c r="FA1521" s="21"/>
      <c r="FB1521" s="21"/>
      <c r="FC1521" s="21"/>
      <c r="FD1521" s="21"/>
      <c r="FE1521" s="21"/>
      <c r="FF1521" s="21"/>
      <c r="FG1521" s="21"/>
      <c r="FH1521" s="21"/>
      <c r="FI1521" s="21"/>
      <c r="FJ1521" s="21"/>
      <c r="FK1521" s="21"/>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c r="GI1521" s="21"/>
      <c r="GJ1521" s="21"/>
      <c r="GK1521" s="21"/>
      <c r="GL1521" s="21"/>
      <c r="GM1521" s="21"/>
      <c r="GN1521" s="21"/>
    </row>
    <row r="1522" spans="1:196" x14ac:dyDescent="0.2">
      <c r="A1522" s="109"/>
      <c r="B1522" s="4"/>
      <c r="C1522" s="7"/>
      <c r="D1522" s="6"/>
      <c r="E1522" s="7"/>
      <c r="F1522" s="24"/>
      <c r="G1522" s="8"/>
      <c r="H1522" s="7"/>
      <c r="I1522" s="7"/>
      <c r="J1522" s="7"/>
      <c r="K1522" s="7"/>
      <c r="L1522" s="25"/>
      <c r="M1522" s="10"/>
      <c r="N1522" s="7"/>
      <c r="O1522" s="7"/>
      <c r="P1522" s="26"/>
      <c r="Q1522" s="3"/>
      <c r="R1522" s="12"/>
      <c r="S1522" s="12"/>
      <c r="T1522" s="12"/>
      <c r="U1522" s="12"/>
      <c r="V1522" s="12"/>
      <c r="W1522" s="12"/>
      <c r="X1522" s="12"/>
      <c r="Y1522" s="12"/>
      <c r="Z1522" s="12"/>
      <c r="AA1522" s="12"/>
      <c r="AB1522" s="12"/>
      <c r="AC1522" s="12"/>
      <c r="AD1522" s="12"/>
      <c r="AE1522" s="12"/>
      <c r="AF1522" s="65"/>
      <c r="AG1522" s="4"/>
      <c r="AH1522" s="4"/>
      <c r="AI1522" s="41"/>
      <c r="AJ1522" s="42"/>
      <c r="AK1522" s="41"/>
      <c r="AL1522" s="115"/>
      <c r="AM1522" s="42"/>
      <c r="AN1522" s="4"/>
      <c r="AO1522" s="9"/>
      <c r="AP1522" s="43"/>
      <c r="AQ1522" s="4"/>
      <c r="AR1522" s="44"/>
      <c r="AS1522" s="65"/>
      <c r="AT1522" s="21"/>
      <c r="AU1522" s="21"/>
      <c r="AV1522" s="45"/>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J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I1522" s="21"/>
      <c r="DJ1522" s="21"/>
      <c r="DK1522" s="21"/>
      <c r="DL1522" s="21"/>
      <c r="DM1522" s="21"/>
      <c r="DN1522" s="21"/>
      <c r="DO1522" s="21"/>
      <c r="DP1522" s="21"/>
      <c r="DQ1522" s="21"/>
      <c r="DR1522" s="21"/>
      <c r="DS1522" s="21"/>
      <c r="DT1522" s="21"/>
      <c r="DU1522" s="21"/>
      <c r="DV1522" s="21"/>
      <c r="DW1522" s="21"/>
      <c r="DX1522" s="21"/>
      <c r="DY1522" s="21"/>
      <c r="DZ1522" s="21"/>
      <c r="EA1522" s="21"/>
      <c r="EB1522" s="21"/>
      <c r="EC1522" s="21"/>
      <c r="ED1522" s="21"/>
      <c r="EE1522" s="21"/>
      <c r="EF1522" s="21"/>
      <c r="EG1522" s="21"/>
      <c r="EH1522" s="21"/>
      <c r="EI1522" s="21"/>
      <c r="EJ1522" s="21"/>
      <c r="EK1522" s="21"/>
      <c r="EL1522" s="21"/>
      <c r="EM1522" s="21"/>
      <c r="EN1522" s="21"/>
      <c r="EO1522" s="21"/>
      <c r="EP1522" s="21"/>
      <c r="EQ1522" s="21"/>
      <c r="ER1522" s="21"/>
      <c r="ES1522" s="21"/>
      <c r="ET1522" s="21"/>
      <c r="EU1522" s="21"/>
      <c r="EV1522" s="21"/>
      <c r="EW1522" s="21"/>
      <c r="EX1522" s="21"/>
      <c r="EY1522" s="21"/>
      <c r="EZ1522" s="21"/>
      <c r="FA1522" s="21"/>
      <c r="FB1522" s="21"/>
      <c r="FC1522" s="21"/>
      <c r="FD1522" s="21"/>
      <c r="FE1522" s="21"/>
      <c r="FF1522" s="21"/>
      <c r="FG1522" s="21"/>
      <c r="FH1522" s="21"/>
      <c r="FI1522" s="21"/>
      <c r="FJ1522" s="21"/>
      <c r="FK1522" s="21"/>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c r="GI1522" s="21"/>
      <c r="GJ1522" s="21"/>
      <c r="GK1522" s="21"/>
      <c r="GL1522" s="21"/>
      <c r="GM1522" s="21"/>
      <c r="GN1522" s="21"/>
    </row>
    <row r="1523" spans="1:196" x14ac:dyDescent="0.2">
      <c r="A1523" s="109"/>
      <c r="B1523" s="4"/>
      <c r="C1523" s="7"/>
      <c r="D1523" s="6"/>
      <c r="E1523" s="7"/>
      <c r="F1523" s="24"/>
      <c r="G1523" s="8"/>
      <c r="H1523" s="7"/>
      <c r="I1523" s="7"/>
      <c r="J1523" s="7"/>
      <c r="K1523" s="7"/>
      <c r="L1523" s="25"/>
      <c r="M1523" s="10"/>
      <c r="N1523" s="7"/>
      <c r="O1523" s="7"/>
      <c r="P1523" s="26"/>
      <c r="Q1523" s="3"/>
      <c r="R1523" s="12"/>
      <c r="S1523" s="12"/>
      <c r="T1523" s="12"/>
      <c r="U1523" s="12"/>
      <c r="V1523" s="12"/>
      <c r="W1523" s="12"/>
      <c r="X1523" s="12"/>
      <c r="Y1523" s="12"/>
      <c r="Z1523" s="12"/>
      <c r="AA1523" s="12"/>
      <c r="AB1523" s="12"/>
      <c r="AC1523" s="12"/>
      <c r="AD1523" s="12"/>
      <c r="AE1523" s="12"/>
      <c r="AF1523" s="65"/>
      <c r="AG1523" s="18"/>
      <c r="AH1523" s="4"/>
      <c r="AI1523" s="24"/>
      <c r="AJ1523" s="7"/>
      <c r="AK1523" s="24"/>
      <c r="AL1523" s="65"/>
      <c r="AM1523" s="7"/>
      <c r="AN1523" s="4"/>
      <c r="AO1523" s="9"/>
      <c r="AP1523" s="43"/>
      <c r="AQ1523" s="4"/>
      <c r="AR1523" s="44"/>
      <c r="AS1523" s="65"/>
      <c r="AT1523" s="21"/>
      <c r="AU1523" s="21"/>
      <c r="AV1523" s="45"/>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J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I1523" s="21"/>
      <c r="DJ1523" s="21"/>
      <c r="DK1523" s="21"/>
      <c r="DL1523" s="21"/>
      <c r="DM1523" s="21"/>
      <c r="DN1523" s="21"/>
      <c r="DO1523" s="21"/>
      <c r="DP1523" s="21"/>
      <c r="DQ1523" s="21"/>
      <c r="DR1523" s="21"/>
      <c r="DS1523" s="21"/>
      <c r="DT1523" s="21"/>
      <c r="DU1523" s="21"/>
      <c r="DV1523" s="21"/>
      <c r="DW1523" s="21"/>
      <c r="DX1523" s="21"/>
      <c r="DY1523" s="21"/>
      <c r="DZ1523" s="21"/>
      <c r="EA1523" s="21"/>
      <c r="EB1523" s="21"/>
      <c r="EC1523" s="21"/>
      <c r="ED1523" s="21"/>
      <c r="EE1523" s="21"/>
      <c r="EF1523" s="21"/>
      <c r="EG1523" s="21"/>
      <c r="EH1523" s="21"/>
      <c r="EI1523" s="21"/>
      <c r="EJ1523" s="21"/>
      <c r="EK1523" s="21"/>
      <c r="EL1523" s="21"/>
      <c r="EM1523" s="21"/>
      <c r="EN1523" s="21"/>
      <c r="EO1523" s="21"/>
      <c r="EP1523" s="21"/>
      <c r="EQ1523" s="21"/>
      <c r="ER1523" s="21"/>
      <c r="ES1523" s="21"/>
      <c r="ET1523" s="21"/>
      <c r="EU1523" s="21"/>
      <c r="EV1523" s="21"/>
      <c r="EW1523" s="21"/>
      <c r="EX1523" s="21"/>
      <c r="EY1523" s="21"/>
      <c r="EZ1523" s="21"/>
      <c r="FA1523" s="21"/>
      <c r="FB1523" s="21"/>
      <c r="FC1523" s="21"/>
      <c r="FD1523" s="21"/>
      <c r="FE1523" s="21"/>
      <c r="FF1523" s="21"/>
      <c r="FG1523" s="21"/>
      <c r="FH1523" s="21"/>
      <c r="FI1523" s="21"/>
      <c r="FJ1523" s="21"/>
      <c r="FK1523" s="21"/>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c r="GI1523" s="21"/>
      <c r="GJ1523" s="21"/>
      <c r="GK1523" s="21"/>
      <c r="GL1523" s="21"/>
      <c r="GM1523" s="21"/>
      <c r="GN1523" s="21"/>
    </row>
    <row r="1524" spans="1:196" x14ac:dyDescent="0.2">
      <c r="A1524" s="109"/>
      <c r="B1524" s="4"/>
      <c r="C1524" s="7"/>
      <c r="D1524" s="6"/>
      <c r="E1524" s="7"/>
      <c r="F1524" s="24"/>
      <c r="G1524" s="8"/>
      <c r="H1524" s="7"/>
      <c r="I1524" s="7"/>
      <c r="J1524" s="7"/>
      <c r="K1524" s="7"/>
      <c r="L1524" s="25"/>
      <c r="M1524" s="10"/>
      <c r="N1524" s="7"/>
      <c r="O1524" s="7"/>
      <c r="P1524" s="26"/>
      <c r="Q1524" s="3"/>
      <c r="R1524" s="12"/>
      <c r="S1524" s="12"/>
      <c r="T1524" s="12"/>
      <c r="U1524" s="12"/>
      <c r="V1524" s="12"/>
      <c r="W1524" s="12"/>
      <c r="X1524" s="12"/>
      <c r="Y1524" s="12"/>
      <c r="Z1524" s="12"/>
      <c r="AA1524" s="12"/>
      <c r="AB1524" s="12"/>
      <c r="AC1524" s="12"/>
      <c r="AD1524" s="12"/>
      <c r="AE1524" s="12"/>
      <c r="AF1524" s="65"/>
      <c r="AG1524" s="18"/>
      <c r="AH1524" s="4"/>
      <c r="AI1524" s="24"/>
      <c r="AJ1524" s="7"/>
      <c r="AK1524" s="24"/>
      <c r="AL1524" s="65"/>
      <c r="AM1524" s="7"/>
      <c r="AN1524" s="4"/>
      <c r="AO1524" s="9"/>
      <c r="AP1524" s="43"/>
      <c r="AQ1524" s="4"/>
      <c r="AR1524" s="44"/>
      <c r="AS1524" s="65"/>
      <c r="AT1524" s="21"/>
      <c r="AU1524" s="21"/>
      <c r="AV1524" s="45"/>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J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I1524" s="21"/>
      <c r="DJ1524" s="21"/>
      <c r="DK1524" s="21"/>
      <c r="DL1524" s="21"/>
      <c r="DM1524" s="21"/>
      <c r="DN1524" s="21"/>
      <c r="DO1524" s="21"/>
      <c r="DP1524" s="21"/>
      <c r="DQ1524" s="21"/>
      <c r="DR1524" s="21"/>
      <c r="DS1524" s="21"/>
      <c r="DT1524" s="21"/>
      <c r="DU1524" s="21"/>
      <c r="DV1524" s="21"/>
      <c r="DW1524" s="21"/>
      <c r="DX1524" s="21"/>
      <c r="DY1524" s="21"/>
      <c r="DZ1524" s="21"/>
      <c r="EA1524" s="21"/>
      <c r="EB1524" s="21"/>
      <c r="EC1524" s="21"/>
      <c r="ED1524" s="21"/>
      <c r="EE1524" s="21"/>
      <c r="EF1524" s="21"/>
      <c r="EG1524" s="21"/>
      <c r="EH1524" s="21"/>
      <c r="EI1524" s="21"/>
      <c r="EJ1524" s="21"/>
      <c r="EK1524" s="21"/>
      <c r="EL1524" s="21"/>
      <c r="EM1524" s="21"/>
      <c r="EN1524" s="21"/>
      <c r="EO1524" s="21"/>
      <c r="EP1524" s="21"/>
      <c r="EQ1524" s="21"/>
      <c r="ER1524" s="21"/>
      <c r="ES1524" s="21"/>
      <c r="ET1524" s="21"/>
      <c r="EU1524" s="21"/>
      <c r="EV1524" s="21"/>
      <c r="EW1524" s="21"/>
      <c r="EX1524" s="21"/>
      <c r="EY1524" s="21"/>
      <c r="EZ1524" s="21"/>
      <c r="FA1524" s="21"/>
      <c r="FB1524" s="21"/>
      <c r="FC1524" s="21"/>
      <c r="FD1524" s="21"/>
      <c r="FE1524" s="21"/>
      <c r="FF1524" s="21"/>
      <c r="FG1524" s="21"/>
      <c r="FH1524" s="21"/>
      <c r="FI1524" s="21"/>
      <c r="FJ1524" s="21"/>
      <c r="FK1524" s="21"/>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c r="GI1524" s="21"/>
      <c r="GJ1524" s="21"/>
      <c r="GK1524" s="21"/>
      <c r="GL1524" s="21"/>
      <c r="GM1524" s="21"/>
      <c r="GN1524" s="21"/>
    </row>
    <row r="1525" spans="1:196" x14ac:dyDescent="0.2">
      <c r="A1525" s="109"/>
      <c r="B1525" s="4"/>
      <c r="C1525" s="7"/>
      <c r="D1525" s="6"/>
      <c r="E1525" s="7"/>
      <c r="F1525" s="24"/>
      <c r="G1525" s="8"/>
      <c r="H1525" s="7"/>
      <c r="I1525" s="7"/>
      <c r="J1525" s="7"/>
      <c r="K1525" s="7"/>
      <c r="L1525" s="25"/>
      <c r="M1525" s="10"/>
      <c r="N1525" s="7"/>
      <c r="O1525" s="7"/>
      <c r="P1525" s="26"/>
      <c r="Q1525" s="3"/>
      <c r="R1525" s="12"/>
      <c r="S1525" s="12"/>
      <c r="T1525" s="12"/>
      <c r="U1525" s="12"/>
      <c r="V1525" s="12"/>
      <c r="W1525" s="12"/>
      <c r="X1525" s="12"/>
      <c r="Y1525" s="12"/>
      <c r="Z1525" s="12"/>
      <c r="AA1525" s="12"/>
      <c r="AB1525" s="12"/>
      <c r="AC1525" s="12"/>
      <c r="AD1525" s="12"/>
      <c r="AE1525" s="12"/>
      <c r="AF1525" s="65"/>
      <c r="AG1525" s="4"/>
      <c r="AH1525" s="4"/>
      <c r="AI1525" s="24"/>
      <c r="AJ1525" s="7"/>
      <c r="AK1525" s="6"/>
      <c r="AL1525" s="113"/>
      <c r="AM1525" s="19"/>
      <c r="AN1525" s="4"/>
      <c r="AO1525" s="9"/>
      <c r="AP1525" s="43"/>
      <c r="AQ1525" s="4"/>
      <c r="AR1525" s="44"/>
      <c r="AS1525" s="113"/>
      <c r="AT1525" s="21"/>
      <c r="AU1525" s="21"/>
      <c r="AV1525" s="45"/>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J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I1525" s="21"/>
      <c r="DJ1525" s="21"/>
      <c r="DK1525" s="21"/>
      <c r="DL1525" s="21"/>
      <c r="DM1525" s="21"/>
      <c r="DN1525" s="21"/>
      <c r="DO1525" s="21"/>
      <c r="DP1525" s="21"/>
      <c r="DQ1525" s="21"/>
      <c r="DR1525" s="21"/>
      <c r="DS1525" s="21"/>
      <c r="DT1525" s="21"/>
      <c r="DU1525" s="21"/>
      <c r="DV1525" s="21"/>
      <c r="DW1525" s="21"/>
      <c r="DX1525" s="21"/>
      <c r="DY1525" s="21"/>
      <c r="DZ1525" s="21"/>
      <c r="EA1525" s="21"/>
      <c r="EB1525" s="21"/>
      <c r="EC1525" s="21"/>
      <c r="ED1525" s="21"/>
      <c r="EE1525" s="21"/>
      <c r="EF1525" s="21"/>
      <c r="EG1525" s="21"/>
      <c r="EH1525" s="21"/>
      <c r="EI1525" s="21"/>
      <c r="EJ1525" s="21"/>
      <c r="EK1525" s="21"/>
      <c r="EL1525" s="21"/>
      <c r="EM1525" s="21"/>
      <c r="EN1525" s="21"/>
      <c r="EO1525" s="21"/>
      <c r="EP1525" s="21"/>
      <c r="EQ1525" s="21"/>
      <c r="ER1525" s="21"/>
      <c r="ES1525" s="21"/>
      <c r="ET1525" s="21"/>
      <c r="EU1525" s="21"/>
      <c r="EV1525" s="21"/>
      <c r="EW1525" s="21"/>
      <c r="EX1525" s="21"/>
      <c r="EY1525" s="21"/>
      <c r="EZ1525" s="21"/>
      <c r="FA1525" s="21"/>
      <c r="FB1525" s="21"/>
      <c r="FC1525" s="21"/>
      <c r="FD1525" s="21"/>
      <c r="FE1525" s="21"/>
      <c r="FF1525" s="21"/>
      <c r="FG1525" s="21"/>
      <c r="FH1525" s="21"/>
      <c r="FI1525" s="21"/>
      <c r="FJ1525" s="21"/>
      <c r="FK1525" s="21"/>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c r="GI1525" s="21"/>
      <c r="GJ1525" s="21"/>
      <c r="GK1525" s="21"/>
      <c r="GL1525" s="21"/>
      <c r="GM1525" s="21"/>
      <c r="GN1525" s="21"/>
    </row>
    <row r="1526" spans="1:196" x14ac:dyDescent="0.2">
      <c r="A1526" s="109"/>
      <c r="B1526" s="4"/>
      <c r="C1526" s="7"/>
      <c r="D1526" s="6"/>
      <c r="E1526" s="7"/>
      <c r="F1526" s="24"/>
      <c r="G1526" s="8"/>
      <c r="H1526" s="7"/>
      <c r="I1526" s="7"/>
      <c r="J1526" s="7"/>
      <c r="K1526" s="7"/>
      <c r="L1526" s="25"/>
      <c r="M1526" s="10"/>
      <c r="N1526" s="7"/>
      <c r="O1526" s="7"/>
      <c r="P1526" s="26"/>
      <c r="Q1526" s="3"/>
      <c r="R1526" s="12"/>
      <c r="S1526" s="12"/>
      <c r="T1526" s="12"/>
      <c r="U1526" s="12"/>
      <c r="V1526" s="12"/>
      <c r="W1526" s="12"/>
      <c r="X1526" s="12"/>
      <c r="Y1526" s="12"/>
      <c r="Z1526" s="12"/>
      <c r="AA1526" s="12"/>
      <c r="AB1526" s="12"/>
      <c r="AC1526" s="12"/>
      <c r="AD1526" s="12"/>
      <c r="AE1526" s="12"/>
      <c r="AF1526" s="113"/>
      <c r="AG1526" s="18"/>
      <c r="AH1526" s="18"/>
      <c r="AI1526" s="6"/>
      <c r="AJ1526" s="19"/>
      <c r="AK1526" s="6"/>
      <c r="AL1526" s="113"/>
      <c r="AM1526" s="19"/>
      <c r="AN1526" s="18"/>
      <c r="AO1526" s="12"/>
      <c r="AP1526" s="20"/>
      <c r="AQ1526" s="18"/>
      <c r="AR1526" s="13"/>
      <c r="AS1526" s="116"/>
      <c r="AT1526" s="21"/>
      <c r="AU1526" s="21"/>
      <c r="AV1526" s="45"/>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1"/>
      <c r="FJ1526" s="21"/>
      <c r="FK1526" s="21"/>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c r="GI1526" s="21"/>
      <c r="GJ1526" s="21"/>
      <c r="GK1526" s="21"/>
      <c r="GL1526" s="21"/>
      <c r="GM1526" s="21"/>
      <c r="GN1526" s="21"/>
    </row>
    <row r="1527" spans="1:196" x14ac:dyDescent="0.2">
      <c r="A1527" s="109"/>
      <c r="B1527" s="4"/>
      <c r="C1527" s="7"/>
      <c r="D1527" s="6"/>
      <c r="E1527" s="7"/>
      <c r="F1527" s="24"/>
      <c r="G1527" s="8"/>
      <c r="H1527" s="7"/>
      <c r="I1527" s="7"/>
      <c r="J1527" s="7"/>
      <c r="K1527" s="7"/>
      <c r="L1527" s="25"/>
      <c r="M1527" s="10"/>
      <c r="N1527" s="7"/>
      <c r="O1527" s="7"/>
      <c r="P1527" s="26"/>
      <c r="Q1527" s="3"/>
      <c r="R1527" s="12"/>
      <c r="S1527" s="12"/>
      <c r="T1527" s="12"/>
      <c r="U1527" s="12"/>
      <c r="V1527" s="12"/>
      <c r="W1527" s="12"/>
      <c r="X1527" s="12"/>
      <c r="Y1527" s="12"/>
      <c r="Z1527" s="12"/>
      <c r="AA1527" s="12"/>
      <c r="AB1527" s="12"/>
      <c r="AC1527" s="12"/>
      <c r="AD1527" s="12"/>
      <c r="AE1527" s="12"/>
      <c r="AF1527" s="113"/>
      <c r="AG1527" s="18"/>
      <c r="AH1527" s="18"/>
      <c r="AI1527" s="6"/>
      <c r="AJ1527" s="19"/>
      <c r="AK1527" s="6"/>
      <c r="AL1527" s="113"/>
      <c r="AM1527" s="19"/>
      <c r="AN1527" s="18"/>
      <c r="AO1527" s="12"/>
      <c r="AP1527" s="20"/>
      <c r="AQ1527" s="18"/>
      <c r="AR1527" s="13"/>
      <c r="AS1527" s="113"/>
      <c r="AT1527" s="21"/>
      <c r="AU1527" s="21"/>
      <c r="AV1527" s="45"/>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J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I1527" s="21"/>
      <c r="DJ1527" s="21"/>
      <c r="DK1527" s="21"/>
      <c r="DL1527" s="21"/>
      <c r="DM1527" s="21"/>
      <c r="DN1527" s="21"/>
      <c r="DO1527" s="21"/>
      <c r="DP1527" s="21"/>
      <c r="DQ1527" s="21"/>
      <c r="DR1527" s="21"/>
      <c r="DS1527" s="21"/>
      <c r="DT1527" s="21"/>
      <c r="DU1527" s="21"/>
      <c r="DV1527" s="21"/>
      <c r="DW1527" s="21"/>
      <c r="DX1527" s="21"/>
      <c r="DY1527" s="21"/>
      <c r="DZ1527" s="21"/>
      <c r="EA1527" s="21"/>
      <c r="EB1527" s="21"/>
      <c r="EC1527" s="21"/>
      <c r="ED1527" s="21"/>
      <c r="EE1527" s="21"/>
      <c r="EF1527" s="21"/>
      <c r="EG1527" s="21"/>
      <c r="EH1527" s="21"/>
      <c r="EI1527" s="21"/>
      <c r="EJ1527" s="21"/>
      <c r="EK1527" s="21"/>
      <c r="EL1527" s="21"/>
      <c r="EM1527" s="21"/>
      <c r="EN1527" s="21"/>
      <c r="EO1527" s="21"/>
      <c r="EP1527" s="21"/>
      <c r="EQ1527" s="21"/>
      <c r="ER1527" s="21"/>
      <c r="ES1527" s="21"/>
      <c r="ET1527" s="21"/>
      <c r="EU1527" s="21"/>
      <c r="EV1527" s="21"/>
      <c r="EW1527" s="21"/>
      <c r="EX1527" s="21"/>
      <c r="EY1527" s="21"/>
      <c r="EZ1527" s="21"/>
      <c r="FA1527" s="21"/>
      <c r="FB1527" s="21"/>
      <c r="FC1527" s="21"/>
      <c r="FD1527" s="21"/>
      <c r="FE1527" s="21"/>
      <c r="FF1527" s="21"/>
      <c r="FG1527" s="21"/>
      <c r="FH1527" s="21"/>
      <c r="FI1527" s="21"/>
      <c r="FJ1527" s="21"/>
      <c r="FK1527" s="21"/>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c r="GI1527" s="21"/>
      <c r="GJ1527" s="21"/>
      <c r="GK1527" s="21"/>
      <c r="GL1527" s="21"/>
      <c r="GM1527" s="21"/>
      <c r="GN1527" s="21"/>
    </row>
    <row r="1528" spans="1:196" x14ac:dyDescent="0.2">
      <c r="A1528" s="109"/>
      <c r="B1528" s="4"/>
      <c r="C1528" s="7"/>
      <c r="D1528" s="6"/>
      <c r="E1528" s="7"/>
      <c r="F1528" s="24"/>
      <c r="G1528" s="8"/>
      <c r="H1528" s="7"/>
      <c r="I1528" s="7"/>
      <c r="J1528" s="7"/>
      <c r="K1528" s="7"/>
      <c r="L1528" s="25"/>
      <c r="M1528" s="10"/>
      <c r="N1528" s="7"/>
      <c r="O1528" s="7"/>
      <c r="P1528" s="26"/>
      <c r="Q1528" s="3"/>
      <c r="R1528" s="12"/>
      <c r="S1528" s="12"/>
      <c r="T1528" s="12"/>
      <c r="U1528" s="12"/>
      <c r="V1528" s="12"/>
      <c r="W1528" s="12"/>
      <c r="X1528" s="12"/>
      <c r="Y1528" s="12"/>
      <c r="Z1528" s="12"/>
      <c r="AA1528" s="12"/>
      <c r="AB1528" s="12"/>
      <c r="AC1528" s="12"/>
      <c r="AD1528" s="12"/>
      <c r="AE1528" s="12"/>
      <c r="AF1528" s="113"/>
      <c r="AG1528" s="18"/>
      <c r="AH1528" s="18"/>
      <c r="AI1528" s="6"/>
      <c r="AJ1528" s="19"/>
      <c r="AK1528" s="6"/>
      <c r="AL1528" s="113"/>
      <c r="AM1528" s="19"/>
      <c r="AN1528" s="18"/>
      <c r="AO1528" s="12"/>
      <c r="AP1528" s="20"/>
      <c r="AQ1528" s="18"/>
      <c r="AR1528" s="13"/>
      <c r="AS1528" s="113"/>
      <c r="AT1528" s="21"/>
      <c r="AU1528" s="21"/>
      <c r="AV1528" s="45"/>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J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I1528" s="21"/>
      <c r="DJ1528" s="21"/>
      <c r="DK1528" s="21"/>
      <c r="DL1528" s="21"/>
      <c r="DM1528" s="21"/>
      <c r="DN1528" s="21"/>
      <c r="DO1528" s="21"/>
      <c r="DP1528" s="21"/>
      <c r="DQ1528" s="21"/>
      <c r="DR1528" s="21"/>
      <c r="DS1528" s="21"/>
      <c r="DT1528" s="21"/>
      <c r="DU1528" s="21"/>
      <c r="DV1528" s="21"/>
      <c r="DW1528" s="21"/>
      <c r="DX1528" s="21"/>
      <c r="DY1528" s="21"/>
      <c r="DZ1528" s="21"/>
      <c r="EA1528" s="21"/>
      <c r="EB1528" s="21"/>
      <c r="EC1528" s="21"/>
      <c r="ED1528" s="21"/>
      <c r="EE1528" s="21"/>
      <c r="EF1528" s="21"/>
      <c r="EG1528" s="21"/>
      <c r="EH1528" s="21"/>
      <c r="EI1528" s="21"/>
      <c r="EJ1528" s="21"/>
      <c r="EK1528" s="21"/>
      <c r="EL1528" s="21"/>
      <c r="EM1528" s="21"/>
      <c r="EN1528" s="21"/>
      <c r="EO1528" s="21"/>
      <c r="EP1528" s="21"/>
      <c r="EQ1528" s="21"/>
      <c r="ER1528" s="21"/>
      <c r="ES1528" s="21"/>
      <c r="ET1528" s="21"/>
      <c r="EU1528" s="21"/>
      <c r="EV1528" s="21"/>
      <c r="EW1528" s="21"/>
      <c r="EX1528" s="21"/>
      <c r="EY1528" s="21"/>
      <c r="EZ1528" s="21"/>
      <c r="FA1528" s="21"/>
      <c r="FB1528" s="21"/>
      <c r="FC1528" s="21"/>
      <c r="FD1528" s="21"/>
      <c r="FE1528" s="21"/>
      <c r="FF1528" s="21"/>
      <c r="FG1528" s="21"/>
      <c r="FH1528" s="21"/>
      <c r="FI1528" s="21"/>
      <c r="FJ1528" s="21"/>
      <c r="FK1528" s="21"/>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c r="GI1528" s="21"/>
      <c r="GJ1528" s="21"/>
      <c r="GK1528" s="21"/>
      <c r="GL1528" s="21"/>
      <c r="GM1528" s="21"/>
      <c r="GN1528" s="21"/>
    </row>
    <row r="1529" spans="1:196" x14ac:dyDescent="0.2">
      <c r="A1529" s="109"/>
      <c r="B1529" s="4"/>
      <c r="C1529" s="7"/>
      <c r="D1529" s="6"/>
      <c r="E1529" s="7"/>
      <c r="F1529" s="24"/>
      <c r="G1529" s="8"/>
      <c r="H1529" s="7"/>
      <c r="I1529" s="7"/>
      <c r="J1529" s="7"/>
      <c r="K1529" s="7"/>
      <c r="L1529" s="25"/>
      <c r="M1529" s="10"/>
      <c r="N1529" s="7"/>
      <c r="O1529" s="7"/>
      <c r="P1529" s="26"/>
      <c r="Q1529" s="3"/>
      <c r="R1529" s="12"/>
      <c r="S1529" s="12"/>
      <c r="T1529" s="12"/>
      <c r="U1529" s="12"/>
      <c r="V1529" s="12"/>
      <c r="W1529" s="12"/>
      <c r="X1529" s="12"/>
      <c r="Y1529" s="12"/>
      <c r="Z1529" s="12"/>
      <c r="AA1529" s="12"/>
      <c r="AB1529" s="12"/>
      <c r="AC1529" s="12"/>
      <c r="AD1529" s="12"/>
      <c r="AE1529" s="12"/>
      <c r="AF1529" s="113"/>
      <c r="AG1529" s="18"/>
      <c r="AH1529" s="18"/>
      <c r="AI1529" s="6"/>
      <c r="AJ1529" s="19"/>
      <c r="AK1529" s="6"/>
      <c r="AL1529" s="113"/>
      <c r="AM1529" s="19"/>
      <c r="AN1529" s="18"/>
      <c r="AO1529" s="12"/>
      <c r="AP1529" s="20"/>
      <c r="AQ1529" s="18"/>
      <c r="AR1529" s="13"/>
      <c r="AS1529" s="113"/>
      <c r="AT1529" s="21"/>
      <c r="AU1529" s="21"/>
      <c r="AV1529" s="45"/>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J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I1529" s="21"/>
      <c r="DJ1529" s="21"/>
      <c r="DK1529" s="21"/>
      <c r="DL1529" s="21"/>
      <c r="DM1529" s="21"/>
      <c r="DN1529" s="21"/>
      <c r="DO1529" s="21"/>
      <c r="DP1529" s="21"/>
      <c r="DQ1529" s="21"/>
      <c r="DR1529" s="21"/>
      <c r="DS1529" s="21"/>
      <c r="DT1529" s="21"/>
      <c r="DU1529" s="21"/>
      <c r="DV1529" s="21"/>
      <c r="DW1529" s="21"/>
      <c r="DX1529" s="21"/>
      <c r="DY1529" s="21"/>
      <c r="DZ1529" s="21"/>
      <c r="EA1529" s="21"/>
      <c r="EB1529" s="21"/>
      <c r="EC1529" s="21"/>
      <c r="ED1529" s="21"/>
      <c r="EE1529" s="21"/>
      <c r="EF1529" s="21"/>
      <c r="EG1529" s="21"/>
      <c r="EH1529" s="21"/>
      <c r="EI1529" s="21"/>
      <c r="EJ1529" s="21"/>
      <c r="EK1529" s="21"/>
      <c r="EL1529" s="21"/>
      <c r="EM1529" s="21"/>
      <c r="EN1529" s="21"/>
      <c r="EO1529" s="21"/>
      <c r="EP1529" s="21"/>
      <c r="EQ1529" s="21"/>
      <c r="ER1529" s="21"/>
      <c r="ES1529" s="21"/>
      <c r="ET1529" s="21"/>
      <c r="EU1529" s="21"/>
      <c r="EV1529" s="21"/>
      <c r="EW1529" s="21"/>
      <c r="EX1529" s="21"/>
      <c r="EY1529" s="21"/>
      <c r="EZ1529" s="21"/>
      <c r="FA1529" s="21"/>
      <c r="FB1529" s="21"/>
      <c r="FC1529" s="21"/>
      <c r="FD1529" s="21"/>
      <c r="FE1529" s="21"/>
      <c r="FF1529" s="21"/>
      <c r="FG1529" s="21"/>
      <c r="FH1529" s="21"/>
      <c r="FI1529" s="21"/>
      <c r="FJ1529" s="21"/>
      <c r="FK1529" s="21"/>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c r="GI1529" s="21"/>
      <c r="GJ1529" s="21"/>
      <c r="GK1529" s="21"/>
      <c r="GL1529" s="21"/>
      <c r="GM1529" s="21"/>
      <c r="GN1529" s="21"/>
    </row>
    <row r="1530" spans="1:196" x14ac:dyDescent="0.2">
      <c r="A1530" s="109"/>
      <c r="B1530" s="4"/>
      <c r="C1530" s="7"/>
      <c r="D1530" s="6"/>
      <c r="E1530" s="7"/>
      <c r="F1530" s="24"/>
      <c r="G1530" s="8"/>
      <c r="H1530" s="7"/>
      <c r="I1530" s="7"/>
      <c r="J1530" s="7"/>
      <c r="K1530" s="7"/>
      <c r="L1530" s="25"/>
      <c r="M1530" s="10"/>
      <c r="N1530" s="7"/>
      <c r="O1530" s="7"/>
      <c r="P1530" s="26"/>
      <c r="Q1530" s="3"/>
      <c r="R1530" s="12"/>
      <c r="S1530" s="12"/>
      <c r="T1530" s="12"/>
      <c r="U1530" s="12"/>
      <c r="V1530" s="12"/>
      <c r="W1530" s="12"/>
      <c r="X1530" s="12"/>
      <c r="Y1530" s="12"/>
      <c r="Z1530" s="12"/>
      <c r="AA1530" s="12"/>
      <c r="AB1530" s="12"/>
      <c r="AC1530" s="12"/>
      <c r="AD1530" s="12"/>
      <c r="AE1530" s="12"/>
      <c r="AF1530" s="113"/>
      <c r="AG1530" s="18"/>
      <c r="AH1530" s="18"/>
      <c r="AI1530" s="6"/>
      <c r="AJ1530" s="19"/>
      <c r="AK1530" s="6"/>
      <c r="AL1530" s="113"/>
      <c r="AM1530" s="19"/>
      <c r="AN1530" s="18"/>
      <c r="AO1530" s="12"/>
      <c r="AP1530" s="20"/>
      <c r="AQ1530" s="18"/>
      <c r="AR1530" s="13"/>
      <c r="AS1530" s="113"/>
      <c r="AT1530" s="21"/>
      <c r="AU1530" s="21"/>
      <c r="AV1530" s="45"/>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J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I1530" s="21"/>
      <c r="DJ1530" s="21"/>
      <c r="DK1530" s="21"/>
      <c r="DL1530" s="21"/>
      <c r="DM1530" s="21"/>
      <c r="DN1530" s="21"/>
      <c r="DO1530" s="21"/>
      <c r="DP1530" s="21"/>
      <c r="DQ1530" s="21"/>
      <c r="DR1530" s="21"/>
      <c r="DS1530" s="21"/>
      <c r="DT1530" s="21"/>
      <c r="DU1530" s="21"/>
      <c r="DV1530" s="21"/>
      <c r="DW1530" s="21"/>
      <c r="DX1530" s="21"/>
      <c r="DY1530" s="21"/>
      <c r="DZ1530" s="21"/>
      <c r="EA1530" s="21"/>
      <c r="EB1530" s="21"/>
      <c r="EC1530" s="21"/>
      <c r="ED1530" s="21"/>
      <c r="EE1530" s="21"/>
      <c r="EF1530" s="21"/>
      <c r="EG1530" s="21"/>
      <c r="EH1530" s="21"/>
      <c r="EI1530" s="21"/>
      <c r="EJ1530" s="21"/>
      <c r="EK1530" s="21"/>
      <c r="EL1530" s="21"/>
      <c r="EM1530" s="21"/>
      <c r="EN1530" s="21"/>
      <c r="EO1530" s="21"/>
      <c r="EP1530" s="21"/>
      <c r="EQ1530" s="21"/>
      <c r="ER1530" s="21"/>
      <c r="ES1530" s="21"/>
      <c r="ET1530" s="21"/>
      <c r="EU1530" s="21"/>
      <c r="EV1530" s="21"/>
      <c r="EW1530" s="21"/>
      <c r="EX1530" s="21"/>
      <c r="EY1530" s="21"/>
      <c r="EZ1530" s="21"/>
      <c r="FA1530" s="21"/>
      <c r="FB1530" s="21"/>
      <c r="FC1530" s="21"/>
      <c r="FD1530" s="21"/>
      <c r="FE1530" s="21"/>
      <c r="FF1530" s="21"/>
      <c r="FG1530" s="21"/>
      <c r="FH1530" s="21"/>
      <c r="FI1530" s="21"/>
      <c r="FJ1530" s="21"/>
      <c r="FK1530" s="21"/>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c r="GI1530" s="21"/>
      <c r="GJ1530" s="21"/>
      <c r="GK1530" s="21"/>
      <c r="GL1530" s="21"/>
      <c r="GM1530" s="21"/>
      <c r="GN1530" s="21"/>
    </row>
    <row r="1531" spans="1:196" x14ac:dyDescent="0.2">
      <c r="A1531" s="109"/>
      <c r="B1531" s="4"/>
      <c r="C1531" s="7"/>
      <c r="D1531" s="6"/>
      <c r="E1531" s="7"/>
      <c r="F1531" s="24"/>
      <c r="G1531" s="8"/>
      <c r="H1531" s="7"/>
      <c r="I1531" s="7"/>
      <c r="J1531" s="7"/>
      <c r="K1531" s="7"/>
      <c r="L1531" s="25"/>
      <c r="M1531" s="10"/>
      <c r="N1531" s="7"/>
      <c r="O1531" s="7"/>
      <c r="P1531" s="26"/>
      <c r="Q1531" s="3"/>
      <c r="R1531" s="12"/>
      <c r="S1531" s="12"/>
      <c r="T1531" s="12"/>
      <c r="U1531" s="12"/>
      <c r="V1531" s="12"/>
      <c r="W1531" s="12"/>
      <c r="X1531" s="12"/>
      <c r="Y1531" s="12"/>
      <c r="Z1531" s="12"/>
      <c r="AA1531" s="12"/>
      <c r="AB1531" s="12"/>
      <c r="AC1531" s="12"/>
      <c r="AD1531" s="12"/>
      <c r="AE1531" s="12"/>
      <c r="AF1531" s="113"/>
      <c r="AG1531" s="18"/>
      <c r="AH1531" s="18"/>
      <c r="AI1531" s="6"/>
      <c r="AJ1531" s="19"/>
      <c r="AK1531" s="6"/>
      <c r="AL1531" s="113"/>
      <c r="AM1531" s="19"/>
      <c r="AN1531" s="18"/>
      <c r="AO1531" s="12"/>
      <c r="AP1531" s="20"/>
      <c r="AQ1531" s="18"/>
      <c r="AR1531" s="13"/>
      <c r="AS1531" s="113"/>
      <c r="AT1531" s="21"/>
      <c r="AU1531" s="21"/>
      <c r="AV1531" s="45"/>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J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I1531" s="21"/>
      <c r="DJ1531" s="21"/>
      <c r="DK1531" s="21"/>
      <c r="DL1531" s="21"/>
      <c r="DM1531" s="21"/>
      <c r="DN1531" s="21"/>
      <c r="DO1531" s="21"/>
      <c r="DP1531" s="21"/>
      <c r="DQ1531" s="21"/>
      <c r="DR1531" s="21"/>
      <c r="DS1531" s="21"/>
      <c r="DT1531" s="21"/>
      <c r="DU1531" s="21"/>
      <c r="DV1531" s="21"/>
      <c r="DW1531" s="21"/>
      <c r="DX1531" s="21"/>
      <c r="DY1531" s="21"/>
      <c r="DZ1531" s="21"/>
      <c r="EA1531" s="21"/>
      <c r="EB1531" s="21"/>
      <c r="EC1531" s="21"/>
      <c r="ED1531" s="21"/>
      <c r="EE1531" s="21"/>
      <c r="EF1531" s="21"/>
      <c r="EG1531" s="21"/>
      <c r="EH1531" s="21"/>
      <c r="EI1531" s="21"/>
      <c r="EJ1531" s="21"/>
      <c r="EK1531" s="21"/>
      <c r="EL1531" s="21"/>
      <c r="EM1531" s="21"/>
      <c r="EN1531" s="21"/>
      <c r="EO1531" s="21"/>
      <c r="EP1531" s="21"/>
      <c r="EQ1531" s="21"/>
      <c r="ER1531" s="21"/>
      <c r="ES1531" s="21"/>
      <c r="ET1531" s="21"/>
      <c r="EU1531" s="21"/>
      <c r="EV1531" s="21"/>
      <c r="EW1531" s="21"/>
      <c r="EX1531" s="21"/>
      <c r="EY1531" s="21"/>
      <c r="EZ1531" s="21"/>
      <c r="FA1531" s="21"/>
      <c r="FB1531" s="21"/>
      <c r="FC1531" s="21"/>
      <c r="FD1531" s="21"/>
      <c r="FE1531" s="21"/>
      <c r="FF1531" s="21"/>
      <c r="FG1531" s="21"/>
      <c r="FH1531" s="21"/>
      <c r="FI1531" s="21"/>
      <c r="FJ1531" s="21"/>
      <c r="FK1531" s="21"/>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c r="GI1531" s="21"/>
      <c r="GJ1531" s="21"/>
      <c r="GK1531" s="21"/>
      <c r="GL1531" s="21"/>
      <c r="GM1531" s="21"/>
      <c r="GN1531" s="21"/>
    </row>
    <row r="1532" spans="1:196" x14ac:dyDescent="0.2">
      <c r="A1532" s="109"/>
      <c r="B1532" s="4"/>
      <c r="C1532" s="7"/>
      <c r="D1532" s="6"/>
      <c r="E1532" s="7"/>
      <c r="F1532" s="24"/>
      <c r="G1532" s="8"/>
      <c r="H1532" s="7"/>
      <c r="I1532" s="7"/>
      <c r="J1532" s="7"/>
      <c r="K1532" s="7"/>
      <c r="L1532" s="25"/>
      <c r="M1532" s="10"/>
      <c r="N1532" s="7"/>
      <c r="O1532" s="7"/>
      <c r="P1532" s="26"/>
      <c r="Q1532" s="3"/>
      <c r="R1532" s="12"/>
      <c r="S1532" s="12"/>
      <c r="T1532" s="12"/>
      <c r="U1532" s="12"/>
      <c r="V1532" s="12"/>
      <c r="W1532" s="12"/>
      <c r="X1532" s="12"/>
      <c r="Y1532" s="12"/>
      <c r="Z1532" s="12"/>
      <c r="AA1532" s="12"/>
      <c r="AB1532" s="12"/>
      <c r="AC1532" s="12"/>
      <c r="AD1532" s="12"/>
      <c r="AE1532" s="12"/>
      <c r="AF1532" s="113"/>
      <c r="AG1532" s="18"/>
      <c r="AH1532" s="18"/>
      <c r="AI1532" s="6"/>
      <c r="AJ1532" s="19"/>
      <c r="AK1532" s="6"/>
      <c r="AL1532" s="113"/>
      <c r="AM1532" s="19"/>
      <c r="AN1532" s="18"/>
      <c r="AO1532" s="12"/>
      <c r="AP1532" s="20"/>
      <c r="AQ1532" s="18"/>
      <c r="AR1532" s="13"/>
      <c r="AS1532" s="113"/>
      <c r="AT1532" s="21"/>
      <c r="AU1532" s="21"/>
      <c r="AV1532" s="45"/>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J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I1532" s="21"/>
      <c r="DJ1532" s="21"/>
      <c r="DK1532" s="21"/>
      <c r="DL1532" s="21"/>
      <c r="DM1532" s="21"/>
      <c r="DN1532" s="21"/>
      <c r="DO1532" s="21"/>
      <c r="DP1532" s="21"/>
      <c r="DQ1532" s="21"/>
      <c r="DR1532" s="21"/>
      <c r="DS1532" s="21"/>
      <c r="DT1532" s="21"/>
      <c r="DU1532" s="21"/>
      <c r="DV1532" s="21"/>
      <c r="DW1532" s="21"/>
      <c r="DX1532" s="21"/>
      <c r="DY1532" s="21"/>
      <c r="DZ1532" s="21"/>
      <c r="EA1532" s="21"/>
      <c r="EB1532" s="21"/>
      <c r="EC1532" s="21"/>
      <c r="ED1532" s="21"/>
      <c r="EE1532" s="21"/>
      <c r="EF1532" s="21"/>
      <c r="EG1532" s="21"/>
      <c r="EH1532" s="21"/>
      <c r="EI1532" s="21"/>
      <c r="EJ1532" s="21"/>
      <c r="EK1532" s="21"/>
      <c r="EL1532" s="21"/>
      <c r="EM1532" s="21"/>
      <c r="EN1532" s="21"/>
      <c r="EO1532" s="21"/>
      <c r="EP1532" s="21"/>
      <c r="EQ1532" s="21"/>
      <c r="ER1532" s="21"/>
      <c r="ES1532" s="21"/>
      <c r="ET1532" s="21"/>
      <c r="EU1532" s="21"/>
      <c r="EV1532" s="21"/>
      <c r="EW1532" s="21"/>
      <c r="EX1532" s="21"/>
      <c r="EY1532" s="21"/>
      <c r="EZ1532" s="21"/>
      <c r="FA1532" s="21"/>
      <c r="FB1532" s="21"/>
      <c r="FC1532" s="21"/>
      <c r="FD1532" s="21"/>
      <c r="FE1532" s="21"/>
      <c r="FF1532" s="21"/>
      <c r="FG1532" s="21"/>
      <c r="FH1532" s="21"/>
      <c r="FI1532" s="21"/>
      <c r="FJ1532" s="21"/>
      <c r="FK1532" s="21"/>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c r="GI1532" s="21"/>
      <c r="GJ1532" s="21"/>
      <c r="GK1532" s="21"/>
      <c r="GL1532" s="21"/>
      <c r="GM1532" s="21"/>
      <c r="GN1532" s="21"/>
    </row>
    <row r="1533" spans="1:196" x14ac:dyDescent="0.2">
      <c r="A1533" s="109"/>
      <c r="B1533" s="4"/>
      <c r="C1533" s="7"/>
      <c r="D1533" s="6"/>
      <c r="E1533" s="7"/>
      <c r="F1533" s="24"/>
      <c r="G1533" s="8"/>
      <c r="H1533" s="7"/>
      <c r="I1533" s="7"/>
      <c r="J1533" s="7"/>
      <c r="K1533" s="7"/>
      <c r="L1533" s="25"/>
      <c r="M1533" s="10"/>
      <c r="N1533" s="7"/>
      <c r="O1533" s="7"/>
      <c r="P1533" s="26"/>
      <c r="Q1533" s="3"/>
      <c r="R1533" s="12"/>
      <c r="S1533" s="12"/>
      <c r="T1533" s="12"/>
      <c r="U1533" s="12"/>
      <c r="V1533" s="12"/>
      <c r="W1533" s="12"/>
      <c r="X1533" s="12"/>
      <c r="Y1533" s="12"/>
      <c r="Z1533" s="12"/>
      <c r="AA1533" s="12"/>
      <c r="AB1533" s="12"/>
      <c r="AC1533" s="12"/>
      <c r="AD1533" s="12"/>
      <c r="AE1533" s="12"/>
      <c r="AF1533" s="113"/>
      <c r="AG1533" s="18"/>
      <c r="AH1533" s="18"/>
      <c r="AI1533" s="6"/>
      <c r="AJ1533" s="19"/>
      <c r="AK1533" s="6"/>
      <c r="AL1533" s="113"/>
      <c r="AM1533" s="19"/>
      <c r="AN1533" s="18"/>
      <c r="AO1533" s="12"/>
      <c r="AP1533" s="20"/>
      <c r="AQ1533" s="18"/>
      <c r="AR1533" s="13"/>
      <c r="AS1533" s="113"/>
      <c r="AT1533" s="21"/>
      <c r="AU1533" s="21"/>
      <c r="AV1533" s="45"/>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J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I1533" s="21"/>
      <c r="DJ1533" s="21"/>
      <c r="DK1533" s="21"/>
      <c r="DL1533" s="21"/>
      <c r="DM1533" s="21"/>
      <c r="DN1533" s="21"/>
      <c r="DO1533" s="21"/>
      <c r="DP1533" s="21"/>
      <c r="DQ1533" s="21"/>
      <c r="DR1533" s="21"/>
      <c r="DS1533" s="21"/>
      <c r="DT1533" s="21"/>
      <c r="DU1533" s="21"/>
      <c r="DV1533" s="21"/>
      <c r="DW1533" s="21"/>
      <c r="DX1533" s="21"/>
      <c r="DY1533" s="21"/>
      <c r="DZ1533" s="21"/>
      <c r="EA1533" s="21"/>
      <c r="EB1533" s="21"/>
      <c r="EC1533" s="21"/>
      <c r="ED1533" s="21"/>
      <c r="EE1533" s="21"/>
      <c r="EF1533" s="21"/>
      <c r="EG1533" s="21"/>
      <c r="EH1533" s="21"/>
      <c r="EI1533" s="21"/>
      <c r="EJ1533" s="21"/>
      <c r="EK1533" s="21"/>
      <c r="EL1533" s="21"/>
      <c r="EM1533" s="21"/>
      <c r="EN1533" s="21"/>
      <c r="EO1533" s="21"/>
      <c r="EP1533" s="21"/>
      <c r="EQ1533" s="21"/>
      <c r="ER1533" s="21"/>
      <c r="ES1533" s="21"/>
      <c r="ET1533" s="21"/>
      <c r="EU1533" s="21"/>
      <c r="EV1533" s="21"/>
      <c r="EW1533" s="21"/>
      <c r="EX1533" s="21"/>
      <c r="EY1533" s="21"/>
      <c r="EZ1533" s="21"/>
      <c r="FA1533" s="21"/>
      <c r="FB1533" s="21"/>
      <c r="FC1533" s="21"/>
      <c r="FD1533" s="21"/>
      <c r="FE1533" s="21"/>
      <c r="FF1533" s="21"/>
      <c r="FG1533" s="21"/>
      <c r="FH1533" s="21"/>
      <c r="FI1533" s="21"/>
      <c r="FJ1533" s="21"/>
      <c r="FK1533" s="21"/>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c r="GI1533" s="21"/>
      <c r="GJ1533" s="21"/>
      <c r="GK1533" s="21"/>
      <c r="GL1533" s="21"/>
      <c r="GM1533" s="21"/>
      <c r="GN1533" s="21"/>
    </row>
    <row r="1534" spans="1:196" x14ac:dyDescent="0.2">
      <c r="A1534" s="109"/>
      <c r="B1534" s="4"/>
      <c r="C1534" s="7"/>
      <c r="D1534" s="6"/>
      <c r="E1534" s="7"/>
      <c r="F1534" s="24"/>
      <c r="G1534" s="8"/>
      <c r="H1534" s="7"/>
      <c r="I1534" s="7"/>
      <c r="J1534" s="7"/>
      <c r="K1534" s="7"/>
      <c r="L1534" s="25"/>
      <c r="M1534" s="10"/>
      <c r="N1534" s="7"/>
      <c r="O1534" s="7"/>
      <c r="P1534" s="26"/>
      <c r="Q1534" s="3"/>
      <c r="R1534" s="12"/>
      <c r="S1534" s="12"/>
      <c r="T1534" s="12"/>
      <c r="U1534" s="12"/>
      <c r="V1534" s="12"/>
      <c r="W1534" s="12"/>
      <c r="X1534" s="12"/>
      <c r="Y1534" s="12"/>
      <c r="Z1534" s="12"/>
      <c r="AA1534" s="12"/>
      <c r="AB1534" s="12"/>
      <c r="AC1534" s="12"/>
      <c r="AD1534" s="12"/>
      <c r="AE1534" s="12"/>
      <c r="AF1534" s="113"/>
      <c r="AG1534" s="18"/>
      <c r="AH1534" s="18"/>
      <c r="AI1534" s="6"/>
      <c r="AJ1534" s="19"/>
      <c r="AK1534" s="6"/>
      <c r="AL1534" s="113"/>
      <c r="AM1534" s="19"/>
      <c r="AN1534" s="18"/>
      <c r="AO1534" s="12"/>
      <c r="AP1534" s="20"/>
      <c r="AQ1534" s="18"/>
      <c r="AR1534" s="13"/>
      <c r="AS1534" s="113"/>
      <c r="AT1534" s="21"/>
      <c r="AU1534" s="21"/>
      <c r="AV1534" s="45"/>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1"/>
      <c r="FJ1534" s="21"/>
      <c r="FK1534" s="21"/>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c r="GI1534" s="21"/>
      <c r="GJ1534" s="21"/>
      <c r="GK1534" s="21"/>
      <c r="GL1534" s="21"/>
      <c r="GM1534" s="21"/>
      <c r="GN1534" s="21"/>
    </row>
    <row r="1535" spans="1:196" x14ac:dyDescent="0.2">
      <c r="A1535" s="109"/>
      <c r="B1535" s="4"/>
      <c r="C1535" s="7"/>
      <c r="D1535" s="6"/>
      <c r="E1535" s="7"/>
      <c r="F1535" s="24"/>
      <c r="G1535" s="8"/>
      <c r="H1535" s="7"/>
      <c r="I1535" s="7"/>
      <c r="J1535" s="7"/>
      <c r="K1535" s="7"/>
      <c r="L1535" s="25"/>
      <c r="M1535" s="10"/>
      <c r="N1535" s="7"/>
      <c r="O1535" s="7"/>
      <c r="P1535" s="26"/>
      <c r="Q1535" s="3"/>
      <c r="R1535" s="12"/>
      <c r="S1535" s="12"/>
      <c r="T1535" s="12"/>
      <c r="U1535" s="12"/>
      <c r="V1535" s="12"/>
      <c r="W1535" s="12"/>
      <c r="X1535" s="12"/>
      <c r="Y1535" s="12"/>
      <c r="Z1535" s="12"/>
      <c r="AA1535" s="12"/>
      <c r="AB1535" s="12"/>
      <c r="AC1535" s="12"/>
      <c r="AD1535" s="12"/>
      <c r="AE1535" s="12"/>
      <c r="AF1535" s="113"/>
      <c r="AG1535" s="18"/>
      <c r="AH1535" s="18"/>
      <c r="AI1535" s="6"/>
      <c r="AJ1535" s="19"/>
      <c r="AK1535" s="6"/>
      <c r="AL1535" s="113"/>
      <c r="AM1535" s="19"/>
      <c r="AN1535" s="18"/>
      <c r="AO1535" s="12"/>
      <c r="AP1535" s="20"/>
      <c r="AQ1535" s="18"/>
      <c r="AR1535" s="13"/>
      <c r="AS1535" s="113"/>
      <c r="AT1535" s="21"/>
      <c r="AU1535" s="21"/>
      <c r="AV1535" s="45"/>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J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I1535" s="21"/>
      <c r="DJ1535" s="21"/>
      <c r="DK1535" s="21"/>
      <c r="DL1535" s="21"/>
      <c r="DM1535" s="21"/>
      <c r="DN1535" s="21"/>
      <c r="DO1535" s="21"/>
      <c r="DP1535" s="21"/>
      <c r="DQ1535" s="21"/>
      <c r="DR1535" s="21"/>
      <c r="DS1535" s="21"/>
      <c r="DT1535" s="21"/>
      <c r="DU1535" s="21"/>
      <c r="DV1535" s="21"/>
      <c r="DW1535" s="21"/>
      <c r="DX1535" s="21"/>
      <c r="DY1535" s="21"/>
      <c r="DZ1535" s="21"/>
      <c r="EA1535" s="21"/>
      <c r="EB1535" s="21"/>
      <c r="EC1535" s="21"/>
      <c r="ED1535" s="21"/>
      <c r="EE1535" s="21"/>
      <c r="EF1535" s="21"/>
      <c r="EG1535" s="21"/>
      <c r="EH1535" s="21"/>
      <c r="EI1535" s="21"/>
      <c r="EJ1535" s="21"/>
      <c r="EK1535" s="21"/>
      <c r="EL1535" s="21"/>
      <c r="EM1535" s="21"/>
      <c r="EN1535" s="21"/>
      <c r="EO1535" s="21"/>
      <c r="EP1535" s="21"/>
      <c r="EQ1535" s="21"/>
      <c r="ER1535" s="21"/>
      <c r="ES1535" s="21"/>
      <c r="ET1535" s="21"/>
      <c r="EU1535" s="21"/>
      <c r="EV1535" s="21"/>
      <c r="EW1535" s="21"/>
      <c r="EX1535" s="21"/>
      <c r="EY1535" s="21"/>
      <c r="EZ1535" s="21"/>
      <c r="FA1535" s="21"/>
      <c r="FB1535" s="21"/>
      <c r="FC1535" s="21"/>
      <c r="FD1535" s="21"/>
      <c r="FE1535" s="21"/>
      <c r="FF1535" s="21"/>
      <c r="FG1535" s="21"/>
      <c r="FH1535" s="21"/>
      <c r="FI1535" s="21"/>
      <c r="FJ1535" s="21"/>
      <c r="FK1535" s="21"/>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c r="GI1535" s="21"/>
      <c r="GJ1535" s="21"/>
      <c r="GK1535" s="21"/>
      <c r="GL1535" s="21"/>
      <c r="GM1535" s="21"/>
      <c r="GN1535" s="21"/>
    </row>
    <row r="1536" spans="1:196" x14ac:dyDescent="0.2">
      <c r="A1536" s="109"/>
      <c r="B1536" s="4"/>
      <c r="C1536" s="7"/>
      <c r="D1536" s="6"/>
      <c r="E1536" s="7"/>
      <c r="F1536" s="24"/>
      <c r="G1536" s="8"/>
      <c r="H1536" s="7"/>
      <c r="I1536" s="7"/>
      <c r="J1536" s="7"/>
      <c r="K1536" s="7"/>
      <c r="L1536" s="25"/>
      <c r="M1536" s="10"/>
      <c r="N1536" s="7"/>
      <c r="O1536" s="7"/>
      <c r="P1536" s="26"/>
      <c r="Q1536" s="3"/>
      <c r="R1536" s="12"/>
      <c r="S1536" s="12"/>
      <c r="T1536" s="12"/>
      <c r="U1536" s="12"/>
      <c r="V1536" s="12"/>
      <c r="W1536" s="12"/>
      <c r="X1536" s="12"/>
      <c r="Y1536" s="12"/>
      <c r="Z1536" s="12"/>
      <c r="AA1536" s="12"/>
      <c r="AB1536" s="12"/>
      <c r="AC1536" s="12"/>
      <c r="AD1536" s="12"/>
      <c r="AE1536" s="12"/>
      <c r="AF1536" s="113"/>
      <c r="AG1536" s="18"/>
      <c r="AH1536" s="18"/>
      <c r="AI1536" s="6"/>
      <c r="AJ1536" s="19"/>
      <c r="AK1536" s="6"/>
      <c r="AL1536" s="113"/>
      <c r="AM1536" s="19"/>
      <c r="AN1536" s="18"/>
      <c r="AO1536" s="12"/>
      <c r="AP1536" s="20"/>
      <c r="AQ1536" s="18"/>
      <c r="AR1536" s="13"/>
      <c r="AS1536" s="113"/>
      <c r="AT1536" s="21"/>
      <c r="AU1536" s="21"/>
      <c r="AV1536" s="45"/>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1"/>
      <c r="EV1536" s="21"/>
      <c r="EW1536" s="21"/>
      <c r="EX1536" s="21"/>
      <c r="EY1536" s="21"/>
      <c r="EZ1536" s="21"/>
      <c r="FA1536" s="21"/>
      <c r="FB1536" s="21"/>
      <c r="FC1536" s="21"/>
      <c r="FD1536" s="21"/>
      <c r="FE1536" s="21"/>
      <c r="FF1536" s="21"/>
      <c r="FG1536" s="21"/>
      <c r="FH1536" s="21"/>
      <c r="FI1536" s="21"/>
      <c r="FJ1536" s="21"/>
      <c r="FK1536" s="21"/>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c r="GI1536" s="21"/>
      <c r="GJ1536" s="21"/>
      <c r="GK1536" s="21"/>
      <c r="GL1536" s="21"/>
      <c r="GM1536" s="21"/>
      <c r="GN1536" s="21"/>
    </row>
    <row r="1537" spans="1:196" x14ac:dyDescent="0.2">
      <c r="A1537" s="109"/>
      <c r="B1537" s="4"/>
      <c r="C1537" s="7"/>
      <c r="D1537" s="6"/>
      <c r="E1537" s="7"/>
      <c r="F1537" s="24"/>
      <c r="G1537" s="8"/>
      <c r="H1537" s="7"/>
      <c r="I1537" s="7"/>
      <c r="J1537" s="7"/>
      <c r="K1537" s="7"/>
      <c r="L1537" s="25"/>
      <c r="M1537" s="10"/>
      <c r="N1537" s="7"/>
      <c r="O1537" s="7"/>
      <c r="P1537" s="26"/>
      <c r="Q1537" s="3"/>
      <c r="R1537" s="12"/>
      <c r="S1537" s="12"/>
      <c r="T1537" s="12"/>
      <c r="U1537" s="12"/>
      <c r="V1537" s="12"/>
      <c r="W1537" s="12"/>
      <c r="X1537" s="12"/>
      <c r="Y1537" s="12"/>
      <c r="Z1537" s="12"/>
      <c r="AA1537" s="12"/>
      <c r="AB1537" s="12"/>
      <c r="AC1537" s="12"/>
      <c r="AD1537" s="12"/>
      <c r="AE1537" s="12"/>
      <c r="AF1537" s="113"/>
      <c r="AG1537" s="18"/>
      <c r="AH1537" s="18"/>
      <c r="AI1537" s="6"/>
      <c r="AJ1537" s="19"/>
      <c r="AK1537" s="6"/>
      <c r="AL1537" s="113"/>
      <c r="AM1537" s="19"/>
      <c r="AN1537" s="18"/>
      <c r="AO1537" s="12"/>
      <c r="AP1537" s="20"/>
      <c r="AQ1537" s="18"/>
      <c r="AR1537" s="13"/>
      <c r="AS1537" s="113"/>
      <c r="AT1537" s="21"/>
      <c r="AU1537" s="21"/>
      <c r="AV1537" s="45"/>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J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I1537" s="21"/>
      <c r="DJ1537" s="21"/>
      <c r="DK1537" s="21"/>
      <c r="DL1537" s="21"/>
      <c r="DM1537" s="21"/>
      <c r="DN1537" s="21"/>
      <c r="DO1537" s="21"/>
      <c r="DP1537" s="21"/>
      <c r="DQ1537" s="21"/>
      <c r="DR1537" s="21"/>
      <c r="DS1537" s="21"/>
      <c r="DT1537" s="21"/>
      <c r="DU1537" s="21"/>
      <c r="DV1537" s="21"/>
      <c r="DW1537" s="21"/>
      <c r="DX1537" s="21"/>
      <c r="DY1537" s="21"/>
      <c r="DZ1537" s="21"/>
      <c r="EA1537" s="21"/>
      <c r="EB1537" s="21"/>
      <c r="EC1537" s="21"/>
      <c r="ED1537" s="21"/>
      <c r="EE1537" s="21"/>
      <c r="EF1537" s="21"/>
      <c r="EG1537" s="21"/>
      <c r="EH1537" s="21"/>
      <c r="EI1537" s="21"/>
      <c r="EJ1537" s="21"/>
      <c r="EK1537" s="21"/>
      <c r="EL1537" s="21"/>
      <c r="EM1537" s="21"/>
      <c r="EN1537" s="21"/>
      <c r="EO1537" s="21"/>
      <c r="EP1537" s="21"/>
      <c r="EQ1537" s="21"/>
      <c r="ER1537" s="21"/>
      <c r="ES1537" s="21"/>
      <c r="ET1537" s="21"/>
      <c r="EU1537" s="21"/>
      <c r="EV1537" s="21"/>
      <c r="EW1537" s="21"/>
      <c r="EX1537" s="21"/>
      <c r="EY1537" s="21"/>
      <c r="EZ1537" s="21"/>
      <c r="FA1537" s="21"/>
      <c r="FB1537" s="21"/>
      <c r="FC1537" s="21"/>
      <c r="FD1537" s="21"/>
      <c r="FE1537" s="21"/>
      <c r="FF1537" s="21"/>
      <c r="FG1537" s="21"/>
      <c r="FH1537" s="21"/>
      <c r="FI1537" s="21"/>
      <c r="FJ1537" s="21"/>
      <c r="FK1537" s="21"/>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c r="GI1537" s="21"/>
      <c r="GJ1537" s="21"/>
      <c r="GK1537" s="21"/>
      <c r="GL1537" s="21"/>
      <c r="GM1537" s="21"/>
      <c r="GN1537" s="21"/>
    </row>
    <row r="1538" spans="1:196" x14ac:dyDescent="0.2">
      <c r="A1538" s="109"/>
      <c r="B1538" s="4"/>
      <c r="C1538" s="7"/>
      <c r="D1538" s="6"/>
      <c r="E1538" s="7"/>
      <c r="F1538" s="24"/>
      <c r="G1538" s="8"/>
      <c r="H1538" s="7"/>
      <c r="I1538" s="7"/>
      <c r="J1538" s="7"/>
      <c r="K1538" s="7"/>
      <c r="L1538" s="25"/>
      <c r="M1538" s="10"/>
      <c r="N1538" s="7"/>
      <c r="O1538" s="7"/>
      <c r="P1538" s="26"/>
      <c r="Q1538" s="3"/>
      <c r="R1538" s="12"/>
      <c r="S1538" s="12"/>
      <c r="T1538" s="12"/>
      <c r="U1538" s="12"/>
      <c r="V1538" s="12"/>
      <c r="W1538" s="12"/>
      <c r="X1538" s="12"/>
      <c r="Y1538" s="12"/>
      <c r="Z1538" s="12"/>
      <c r="AA1538" s="12"/>
      <c r="AB1538" s="12"/>
      <c r="AC1538" s="12"/>
      <c r="AD1538" s="12"/>
      <c r="AE1538" s="12"/>
      <c r="AF1538" s="113"/>
      <c r="AG1538" s="18"/>
      <c r="AH1538" s="18"/>
      <c r="AI1538" s="6"/>
      <c r="AJ1538" s="19"/>
      <c r="AK1538" s="6"/>
      <c r="AL1538" s="113"/>
      <c r="AM1538" s="19"/>
      <c r="AN1538" s="18"/>
      <c r="AO1538" s="12"/>
      <c r="AP1538" s="20"/>
      <c r="AQ1538" s="18"/>
      <c r="AR1538" s="13"/>
      <c r="AS1538" s="113"/>
      <c r="AT1538" s="21"/>
      <c r="AU1538" s="21"/>
      <c r="AV1538" s="45"/>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J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I1538" s="21"/>
      <c r="DJ1538" s="21"/>
      <c r="DK1538" s="21"/>
      <c r="DL1538" s="21"/>
      <c r="DM1538" s="21"/>
      <c r="DN1538" s="21"/>
      <c r="DO1538" s="21"/>
      <c r="DP1538" s="21"/>
      <c r="DQ1538" s="21"/>
      <c r="DR1538" s="21"/>
      <c r="DS1538" s="21"/>
      <c r="DT1538" s="21"/>
      <c r="DU1538" s="21"/>
      <c r="DV1538" s="21"/>
      <c r="DW1538" s="21"/>
      <c r="DX1538" s="21"/>
      <c r="DY1538" s="21"/>
      <c r="DZ1538" s="21"/>
      <c r="EA1538" s="21"/>
      <c r="EB1538" s="21"/>
      <c r="EC1538" s="21"/>
      <c r="ED1538" s="21"/>
      <c r="EE1538" s="21"/>
      <c r="EF1538" s="21"/>
      <c r="EG1538" s="21"/>
      <c r="EH1538" s="21"/>
      <c r="EI1538" s="21"/>
      <c r="EJ1538" s="21"/>
      <c r="EK1538" s="21"/>
      <c r="EL1538" s="21"/>
      <c r="EM1538" s="21"/>
      <c r="EN1538" s="21"/>
      <c r="EO1538" s="21"/>
      <c r="EP1538" s="21"/>
      <c r="EQ1538" s="21"/>
      <c r="ER1538" s="21"/>
      <c r="ES1538" s="21"/>
      <c r="ET1538" s="21"/>
      <c r="EU1538" s="21"/>
      <c r="EV1538" s="21"/>
      <c r="EW1538" s="21"/>
      <c r="EX1538" s="21"/>
      <c r="EY1538" s="21"/>
      <c r="EZ1538" s="21"/>
      <c r="FA1538" s="21"/>
      <c r="FB1538" s="21"/>
      <c r="FC1538" s="21"/>
      <c r="FD1538" s="21"/>
      <c r="FE1538" s="21"/>
      <c r="FF1538" s="21"/>
      <c r="FG1538" s="21"/>
      <c r="FH1538" s="21"/>
      <c r="FI1538" s="21"/>
      <c r="FJ1538" s="21"/>
      <c r="FK1538" s="21"/>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c r="GI1538" s="21"/>
      <c r="GJ1538" s="21"/>
      <c r="GK1538" s="21"/>
      <c r="GL1538" s="21"/>
      <c r="GM1538" s="21"/>
      <c r="GN1538" s="21"/>
    </row>
    <row r="1539" spans="1:196" x14ac:dyDescent="0.2">
      <c r="A1539" s="109"/>
      <c r="B1539" s="4"/>
      <c r="C1539" s="7"/>
      <c r="D1539" s="6"/>
      <c r="E1539" s="7"/>
      <c r="F1539" s="24"/>
      <c r="G1539" s="8"/>
      <c r="H1539" s="7"/>
      <c r="I1539" s="7"/>
      <c r="J1539" s="7"/>
      <c r="K1539" s="7"/>
      <c r="L1539" s="25"/>
      <c r="M1539" s="10"/>
      <c r="N1539" s="7"/>
      <c r="O1539" s="7"/>
      <c r="P1539" s="26"/>
      <c r="Q1539" s="3"/>
      <c r="R1539" s="12"/>
      <c r="S1539" s="12"/>
      <c r="T1539" s="12"/>
      <c r="U1539" s="12"/>
      <c r="V1539" s="12"/>
      <c r="W1539" s="12"/>
      <c r="X1539" s="12"/>
      <c r="Y1539" s="12"/>
      <c r="Z1539" s="12"/>
      <c r="AA1539" s="12"/>
      <c r="AB1539" s="12"/>
      <c r="AC1539" s="12"/>
      <c r="AD1539" s="12"/>
      <c r="AE1539" s="12"/>
      <c r="AF1539" s="113"/>
      <c r="AG1539" s="18"/>
      <c r="AH1539" s="18"/>
      <c r="AI1539" s="6"/>
      <c r="AJ1539" s="19"/>
      <c r="AK1539" s="6"/>
      <c r="AL1539" s="113"/>
      <c r="AM1539" s="19"/>
      <c r="AN1539" s="18"/>
      <c r="AO1539" s="12"/>
      <c r="AP1539" s="20"/>
      <c r="AQ1539" s="18"/>
      <c r="AR1539" s="13"/>
      <c r="AS1539" s="113"/>
      <c r="AT1539" s="21"/>
      <c r="AU1539" s="21"/>
      <c r="AV1539" s="45"/>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J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I1539" s="21"/>
      <c r="DJ1539" s="21"/>
      <c r="DK1539" s="21"/>
      <c r="DL1539" s="21"/>
      <c r="DM1539" s="21"/>
      <c r="DN1539" s="21"/>
      <c r="DO1539" s="21"/>
      <c r="DP1539" s="21"/>
      <c r="DQ1539" s="21"/>
      <c r="DR1539" s="21"/>
      <c r="DS1539" s="21"/>
      <c r="DT1539" s="21"/>
      <c r="DU1539" s="21"/>
      <c r="DV1539" s="21"/>
      <c r="DW1539" s="21"/>
      <c r="DX1539" s="21"/>
      <c r="DY1539" s="21"/>
      <c r="DZ1539" s="21"/>
      <c r="EA1539" s="21"/>
      <c r="EB1539" s="21"/>
      <c r="EC1539" s="21"/>
      <c r="ED1539" s="21"/>
      <c r="EE1539" s="21"/>
      <c r="EF1539" s="21"/>
      <c r="EG1539" s="21"/>
      <c r="EH1539" s="21"/>
      <c r="EI1539" s="21"/>
      <c r="EJ1539" s="21"/>
      <c r="EK1539" s="21"/>
      <c r="EL1539" s="21"/>
      <c r="EM1539" s="21"/>
      <c r="EN1539" s="21"/>
      <c r="EO1539" s="21"/>
      <c r="EP1539" s="21"/>
      <c r="EQ1539" s="21"/>
      <c r="ER1539" s="21"/>
      <c r="ES1539" s="21"/>
      <c r="ET1539" s="21"/>
      <c r="EU1539" s="21"/>
      <c r="EV1539" s="21"/>
      <c r="EW1539" s="21"/>
      <c r="EX1539" s="21"/>
      <c r="EY1539" s="21"/>
      <c r="EZ1539" s="21"/>
      <c r="FA1539" s="21"/>
      <c r="FB1539" s="21"/>
      <c r="FC1539" s="21"/>
      <c r="FD1539" s="21"/>
      <c r="FE1539" s="21"/>
      <c r="FF1539" s="21"/>
      <c r="FG1539" s="21"/>
      <c r="FH1539" s="21"/>
      <c r="FI1539" s="21"/>
      <c r="FJ1539" s="21"/>
      <c r="FK1539" s="21"/>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c r="GI1539" s="21"/>
      <c r="GJ1539" s="21"/>
      <c r="GK1539" s="21"/>
      <c r="GL1539" s="21"/>
      <c r="GM1539" s="21"/>
      <c r="GN1539" s="21"/>
    </row>
    <row r="1540" spans="1:196" x14ac:dyDescent="0.2">
      <c r="A1540" s="109"/>
      <c r="B1540" s="4"/>
      <c r="C1540" s="7"/>
      <c r="D1540" s="6"/>
      <c r="E1540" s="7"/>
      <c r="F1540" s="24"/>
      <c r="G1540" s="8"/>
      <c r="H1540" s="7"/>
      <c r="I1540" s="7"/>
      <c r="J1540" s="7"/>
      <c r="K1540" s="7"/>
      <c r="L1540" s="25"/>
      <c r="M1540" s="10"/>
      <c r="N1540" s="7"/>
      <c r="O1540" s="7"/>
      <c r="P1540" s="26"/>
      <c r="Q1540" s="3"/>
      <c r="R1540" s="12"/>
      <c r="S1540" s="12"/>
      <c r="T1540" s="12"/>
      <c r="U1540" s="12"/>
      <c r="V1540" s="12"/>
      <c r="W1540" s="12"/>
      <c r="X1540" s="12"/>
      <c r="Y1540" s="12"/>
      <c r="Z1540" s="12"/>
      <c r="AA1540" s="12"/>
      <c r="AB1540" s="12"/>
      <c r="AC1540" s="12"/>
      <c r="AD1540" s="12"/>
      <c r="AE1540" s="12"/>
      <c r="AF1540" s="113"/>
      <c r="AG1540" s="18"/>
      <c r="AH1540" s="18"/>
      <c r="AI1540" s="6"/>
      <c r="AJ1540" s="19"/>
      <c r="AK1540" s="6"/>
      <c r="AL1540" s="113"/>
      <c r="AM1540" s="19"/>
      <c r="AN1540" s="18"/>
      <c r="AO1540" s="12"/>
      <c r="AP1540" s="20"/>
      <c r="AQ1540" s="18"/>
      <c r="AR1540" s="13"/>
      <c r="AS1540" s="113"/>
      <c r="AT1540" s="21"/>
      <c r="AU1540" s="21"/>
      <c r="AV1540" s="45"/>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J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I1540" s="21"/>
      <c r="DJ1540" s="21"/>
      <c r="DK1540" s="21"/>
      <c r="DL1540" s="21"/>
      <c r="DM1540" s="21"/>
      <c r="DN1540" s="21"/>
      <c r="DO1540" s="21"/>
      <c r="DP1540" s="21"/>
      <c r="DQ1540" s="21"/>
      <c r="DR1540" s="21"/>
      <c r="DS1540" s="21"/>
      <c r="DT1540" s="21"/>
      <c r="DU1540" s="21"/>
      <c r="DV1540" s="21"/>
      <c r="DW1540" s="21"/>
      <c r="DX1540" s="21"/>
      <c r="DY1540" s="21"/>
      <c r="DZ1540" s="21"/>
      <c r="EA1540" s="21"/>
      <c r="EB1540" s="21"/>
      <c r="EC1540" s="21"/>
      <c r="ED1540" s="21"/>
      <c r="EE1540" s="21"/>
      <c r="EF1540" s="21"/>
      <c r="EG1540" s="21"/>
      <c r="EH1540" s="21"/>
      <c r="EI1540" s="21"/>
      <c r="EJ1540" s="21"/>
      <c r="EK1540" s="21"/>
      <c r="EL1540" s="21"/>
      <c r="EM1540" s="21"/>
      <c r="EN1540" s="21"/>
      <c r="EO1540" s="21"/>
      <c r="EP1540" s="21"/>
      <c r="EQ1540" s="21"/>
      <c r="ER1540" s="21"/>
      <c r="ES1540" s="21"/>
      <c r="ET1540" s="21"/>
      <c r="EU1540" s="21"/>
      <c r="EV1540" s="21"/>
      <c r="EW1540" s="21"/>
      <c r="EX1540" s="21"/>
      <c r="EY1540" s="21"/>
      <c r="EZ1540" s="21"/>
      <c r="FA1540" s="21"/>
      <c r="FB1540" s="21"/>
      <c r="FC1540" s="21"/>
      <c r="FD1540" s="21"/>
      <c r="FE1540" s="21"/>
      <c r="FF1540" s="21"/>
      <c r="FG1540" s="21"/>
      <c r="FH1540" s="21"/>
      <c r="FI1540" s="21"/>
      <c r="FJ1540" s="21"/>
      <c r="FK1540" s="21"/>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c r="GI1540" s="21"/>
      <c r="GJ1540" s="21"/>
      <c r="GK1540" s="21"/>
      <c r="GL1540" s="21"/>
      <c r="GM1540" s="21"/>
      <c r="GN1540" s="21"/>
    </row>
    <row r="1541" spans="1:196" x14ac:dyDescent="0.2">
      <c r="A1541" s="109"/>
      <c r="B1541" s="4"/>
      <c r="C1541" s="7"/>
      <c r="D1541" s="6"/>
      <c r="E1541" s="7"/>
      <c r="F1541" s="24"/>
      <c r="G1541" s="8"/>
      <c r="H1541" s="7"/>
      <c r="I1541" s="7"/>
      <c r="J1541" s="7"/>
      <c r="K1541" s="7"/>
      <c r="L1541" s="25"/>
      <c r="M1541" s="10"/>
      <c r="N1541" s="7"/>
      <c r="O1541" s="7"/>
      <c r="P1541" s="26"/>
      <c r="Q1541" s="3"/>
      <c r="R1541" s="12"/>
      <c r="S1541" s="12"/>
      <c r="T1541" s="12"/>
      <c r="U1541" s="12"/>
      <c r="V1541" s="12"/>
      <c r="W1541" s="12"/>
      <c r="X1541" s="12"/>
      <c r="Y1541" s="12"/>
      <c r="Z1541" s="12"/>
      <c r="AA1541" s="12"/>
      <c r="AB1541" s="12"/>
      <c r="AC1541" s="12"/>
      <c r="AD1541" s="12"/>
      <c r="AE1541" s="12"/>
      <c r="AF1541" s="113"/>
      <c r="AG1541" s="18"/>
      <c r="AH1541" s="18"/>
      <c r="AI1541" s="6"/>
      <c r="AJ1541" s="19"/>
      <c r="AK1541" s="6"/>
      <c r="AL1541" s="113"/>
      <c r="AM1541" s="19"/>
      <c r="AN1541" s="18"/>
      <c r="AO1541" s="12"/>
      <c r="AP1541" s="20"/>
      <c r="AQ1541" s="18"/>
      <c r="AR1541" s="13"/>
      <c r="AS1541" s="113"/>
      <c r="AT1541" s="21"/>
      <c r="AU1541" s="21"/>
      <c r="AV1541" s="45"/>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c r="GI1541" s="21"/>
      <c r="GJ1541" s="21"/>
      <c r="GK1541" s="21"/>
      <c r="GL1541" s="21"/>
      <c r="GM1541" s="21"/>
      <c r="GN1541" s="21"/>
    </row>
    <row r="1542" spans="1:196" x14ac:dyDescent="0.2">
      <c r="A1542" s="109"/>
      <c r="B1542" s="4"/>
      <c r="C1542" s="7"/>
      <c r="D1542" s="6"/>
      <c r="E1542" s="7"/>
      <c r="F1542" s="24"/>
      <c r="G1542" s="8"/>
      <c r="H1542" s="7"/>
      <c r="I1542" s="7"/>
      <c r="J1542" s="7"/>
      <c r="K1542" s="7"/>
      <c r="L1542" s="25"/>
      <c r="M1542" s="10"/>
      <c r="N1542" s="7"/>
      <c r="O1542" s="7"/>
      <c r="P1542" s="26"/>
      <c r="Q1542" s="3"/>
      <c r="R1542" s="12"/>
      <c r="S1542" s="12"/>
      <c r="T1542" s="12"/>
      <c r="U1542" s="12"/>
      <c r="V1542" s="12"/>
      <c r="W1542" s="12"/>
      <c r="X1542" s="12"/>
      <c r="Y1542" s="12"/>
      <c r="Z1542" s="12"/>
      <c r="AA1542" s="12"/>
      <c r="AB1542" s="12"/>
      <c r="AC1542" s="12"/>
      <c r="AD1542" s="12"/>
      <c r="AE1542" s="12"/>
      <c r="AF1542" s="113"/>
      <c r="AG1542" s="18"/>
      <c r="AH1542" s="18"/>
      <c r="AI1542" s="6"/>
      <c r="AJ1542" s="19"/>
      <c r="AK1542" s="6"/>
      <c r="AL1542" s="113"/>
      <c r="AM1542" s="19"/>
      <c r="AN1542" s="18"/>
      <c r="AO1542" s="12"/>
      <c r="AP1542" s="20"/>
      <c r="AQ1542" s="18"/>
      <c r="AR1542" s="13"/>
      <c r="AS1542" s="113"/>
      <c r="AT1542" s="21"/>
      <c r="AU1542" s="21"/>
      <c r="AV1542" s="45"/>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c r="GI1542" s="21"/>
      <c r="GJ1542" s="21"/>
      <c r="GK1542" s="21"/>
      <c r="GL1542" s="21"/>
      <c r="GM1542" s="21"/>
      <c r="GN1542" s="21"/>
    </row>
    <row r="1543" spans="1:196" x14ac:dyDescent="0.2">
      <c r="A1543" s="109"/>
      <c r="B1543" s="4"/>
      <c r="C1543" s="7"/>
      <c r="D1543" s="6"/>
      <c r="E1543" s="7"/>
      <c r="F1543" s="24"/>
      <c r="G1543" s="8"/>
      <c r="H1543" s="7"/>
      <c r="I1543" s="7"/>
      <c r="J1543" s="7"/>
      <c r="K1543" s="7"/>
      <c r="L1543" s="25"/>
      <c r="M1543" s="10"/>
      <c r="N1543" s="7"/>
      <c r="O1543" s="7"/>
      <c r="P1543" s="26"/>
      <c r="Q1543" s="3"/>
      <c r="R1543" s="12"/>
      <c r="S1543" s="12"/>
      <c r="T1543" s="12"/>
      <c r="U1543" s="12"/>
      <c r="V1543" s="12"/>
      <c r="W1543" s="12"/>
      <c r="X1543" s="12"/>
      <c r="Y1543" s="12"/>
      <c r="Z1543" s="12"/>
      <c r="AA1543" s="12"/>
      <c r="AB1543" s="12"/>
      <c r="AC1543" s="12"/>
      <c r="AD1543" s="12"/>
      <c r="AE1543" s="12"/>
      <c r="AF1543" s="113"/>
      <c r="AG1543" s="18"/>
      <c r="AH1543" s="18"/>
      <c r="AI1543" s="6"/>
      <c r="AJ1543" s="19"/>
      <c r="AK1543" s="6"/>
      <c r="AL1543" s="113"/>
      <c r="AM1543" s="19"/>
      <c r="AN1543" s="18"/>
      <c r="AO1543" s="12"/>
      <c r="AP1543" s="20"/>
      <c r="AQ1543" s="18"/>
      <c r="AR1543" s="13"/>
      <c r="AS1543" s="113"/>
      <c r="AT1543" s="21"/>
      <c r="AU1543" s="21"/>
      <c r="AV1543" s="45"/>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c r="GI1543" s="21"/>
      <c r="GJ1543" s="21"/>
      <c r="GK1543" s="21"/>
      <c r="GL1543" s="21"/>
      <c r="GM1543" s="21"/>
      <c r="GN1543" s="21"/>
    </row>
    <row r="1544" spans="1:196" x14ac:dyDescent="0.2">
      <c r="A1544" s="109"/>
      <c r="B1544" s="4"/>
      <c r="C1544" s="7"/>
      <c r="D1544" s="6"/>
      <c r="E1544" s="7"/>
      <c r="F1544" s="24"/>
      <c r="G1544" s="8"/>
      <c r="H1544" s="7"/>
      <c r="I1544" s="7"/>
      <c r="J1544" s="7"/>
      <c r="K1544" s="7"/>
      <c r="L1544" s="25"/>
      <c r="M1544" s="10"/>
      <c r="N1544" s="7"/>
      <c r="O1544" s="7"/>
      <c r="P1544" s="26"/>
      <c r="Q1544" s="3"/>
      <c r="R1544" s="12"/>
      <c r="S1544" s="12"/>
      <c r="T1544" s="12"/>
      <c r="U1544" s="12"/>
      <c r="V1544" s="12"/>
      <c r="W1544" s="12"/>
      <c r="X1544" s="12"/>
      <c r="Y1544" s="12"/>
      <c r="Z1544" s="12"/>
      <c r="AA1544" s="12"/>
      <c r="AB1544" s="12"/>
      <c r="AC1544" s="12"/>
      <c r="AD1544" s="12"/>
      <c r="AE1544" s="12"/>
      <c r="AF1544" s="113"/>
      <c r="AG1544" s="18"/>
      <c r="AH1544" s="18"/>
      <c r="AI1544" s="6"/>
      <c r="AJ1544" s="19"/>
      <c r="AK1544" s="6"/>
      <c r="AL1544" s="113"/>
      <c r="AM1544" s="19"/>
      <c r="AN1544" s="18"/>
      <c r="AO1544" s="12"/>
      <c r="AP1544" s="20"/>
      <c r="AQ1544" s="18"/>
      <c r="AR1544" s="13"/>
      <c r="AS1544" s="113"/>
      <c r="AT1544" s="21"/>
      <c r="AU1544" s="21"/>
      <c r="AV1544" s="45"/>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c r="GI1544" s="21"/>
      <c r="GJ1544" s="21"/>
      <c r="GK1544" s="21"/>
      <c r="GL1544" s="21"/>
      <c r="GM1544" s="21"/>
      <c r="GN1544" s="21"/>
    </row>
    <row r="1545" spans="1:196" x14ac:dyDescent="0.2">
      <c r="A1545" s="109"/>
      <c r="B1545" s="4"/>
      <c r="C1545" s="7"/>
      <c r="D1545" s="6"/>
      <c r="E1545" s="7"/>
      <c r="F1545" s="24"/>
      <c r="G1545" s="8"/>
      <c r="H1545" s="7"/>
      <c r="I1545" s="7"/>
      <c r="J1545" s="7"/>
      <c r="K1545" s="7"/>
      <c r="L1545" s="25"/>
      <c r="M1545" s="10"/>
      <c r="N1545" s="7"/>
      <c r="O1545" s="7"/>
      <c r="P1545" s="26"/>
      <c r="Q1545" s="3"/>
      <c r="R1545" s="12"/>
      <c r="S1545" s="12"/>
      <c r="T1545" s="12"/>
      <c r="U1545" s="12"/>
      <c r="V1545" s="12"/>
      <c r="W1545" s="12"/>
      <c r="X1545" s="12"/>
      <c r="Y1545" s="12"/>
      <c r="Z1545" s="12"/>
      <c r="AA1545" s="12"/>
      <c r="AB1545" s="12"/>
      <c r="AC1545" s="12"/>
      <c r="AD1545" s="12"/>
      <c r="AE1545" s="12"/>
      <c r="AF1545" s="113"/>
      <c r="AG1545" s="18"/>
      <c r="AH1545" s="18"/>
      <c r="AI1545" s="6"/>
      <c r="AJ1545" s="19"/>
      <c r="AK1545" s="6"/>
      <c r="AL1545" s="113"/>
      <c r="AM1545" s="19"/>
      <c r="AN1545" s="18"/>
      <c r="AO1545" s="12"/>
      <c r="AP1545" s="20"/>
      <c r="AQ1545" s="18"/>
      <c r="AR1545" s="13"/>
      <c r="AS1545" s="113"/>
      <c r="AT1545" s="21"/>
      <c r="AU1545" s="21"/>
      <c r="AV1545" s="45"/>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c r="GI1545" s="21"/>
      <c r="GJ1545" s="21"/>
      <c r="GK1545" s="21"/>
      <c r="GL1545" s="21"/>
      <c r="GM1545" s="21"/>
      <c r="GN1545" s="21"/>
    </row>
    <row r="1546" spans="1:196" x14ac:dyDescent="0.2">
      <c r="A1546" s="109"/>
      <c r="B1546" s="4"/>
      <c r="C1546" s="7"/>
      <c r="D1546" s="6"/>
      <c r="E1546" s="7"/>
      <c r="F1546" s="24"/>
      <c r="G1546" s="8"/>
      <c r="H1546" s="7"/>
      <c r="I1546" s="7"/>
      <c r="J1546" s="7"/>
      <c r="K1546" s="7"/>
      <c r="L1546" s="25"/>
      <c r="M1546" s="10"/>
      <c r="N1546" s="7"/>
      <c r="O1546" s="7"/>
      <c r="P1546" s="26"/>
      <c r="Q1546" s="3"/>
      <c r="R1546" s="12"/>
      <c r="S1546" s="12"/>
      <c r="T1546" s="12"/>
      <c r="U1546" s="12"/>
      <c r="V1546" s="12"/>
      <c r="W1546" s="12"/>
      <c r="X1546" s="12"/>
      <c r="Y1546" s="12"/>
      <c r="Z1546" s="12"/>
      <c r="AA1546" s="12"/>
      <c r="AB1546" s="12"/>
      <c r="AC1546" s="12"/>
      <c r="AD1546" s="12"/>
      <c r="AE1546" s="12"/>
      <c r="AF1546" s="113"/>
      <c r="AG1546" s="18"/>
      <c r="AH1546" s="18"/>
      <c r="AI1546" s="6"/>
      <c r="AJ1546" s="19"/>
      <c r="AK1546" s="6"/>
      <c r="AL1546" s="113"/>
      <c r="AM1546" s="19"/>
      <c r="AN1546" s="18"/>
      <c r="AO1546" s="12"/>
      <c r="AP1546" s="20"/>
      <c r="AQ1546" s="18"/>
      <c r="AR1546" s="13"/>
      <c r="AS1546" s="113"/>
      <c r="AT1546" s="21"/>
      <c r="AU1546" s="21"/>
      <c r="AV1546" s="45"/>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c r="GI1546" s="21"/>
      <c r="GJ1546" s="21"/>
      <c r="GK1546" s="21"/>
      <c r="GL1546" s="21"/>
      <c r="GM1546" s="21"/>
      <c r="GN1546" s="21"/>
    </row>
    <row r="1547" spans="1:196" x14ac:dyDescent="0.2">
      <c r="A1547" s="109"/>
      <c r="B1547" s="4"/>
      <c r="C1547" s="7"/>
      <c r="D1547" s="6"/>
      <c r="E1547" s="7"/>
      <c r="F1547" s="24"/>
      <c r="G1547" s="8"/>
      <c r="H1547" s="7"/>
      <c r="I1547" s="7"/>
      <c r="J1547" s="7"/>
      <c r="K1547" s="7"/>
      <c r="L1547" s="25"/>
      <c r="M1547" s="10"/>
      <c r="N1547" s="7"/>
      <c r="O1547" s="7"/>
      <c r="P1547" s="26"/>
      <c r="Q1547" s="3"/>
      <c r="R1547" s="12"/>
      <c r="S1547" s="12"/>
      <c r="T1547" s="12"/>
      <c r="U1547" s="12"/>
      <c r="V1547" s="12"/>
      <c r="W1547" s="12"/>
      <c r="X1547" s="12"/>
      <c r="Y1547" s="12"/>
      <c r="Z1547" s="12"/>
      <c r="AA1547" s="12"/>
      <c r="AB1547" s="12"/>
      <c r="AC1547" s="12"/>
      <c r="AD1547" s="12"/>
      <c r="AE1547" s="12"/>
      <c r="AF1547" s="113"/>
      <c r="AG1547" s="18"/>
      <c r="AH1547" s="18"/>
      <c r="AI1547" s="6"/>
      <c r="AJ1547" s="19"/>
      <c r="AK1547" s="6"/>
      <c r="AL1547" s="113"/>
      <c r="AM1547" s="19"/>
      <c r="AN1547" s="18"/>
      <c r="AO1547" s="12"/>
      <c r="AP1547" s="20"/>
      <c r="AQ1547" s="18"/>
      <c r="AR1547" s="13"/>
      <c r="AS1547" s="113"/>
      <c r="AT1547" s="21"/>
      <c r="AU1547" s="21"/>
      <c r="AV1547" s="45"/>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c r="GI1547" s="21"/>
      <c r="GJ1547" s="21"/>
      <c r="GK1547" s="21"/>
      <c r="GL1547" s="21"/>
      <c r="GM1547" s="21"/>
      <c r="GN1547" s="21"/>
    </row>
    <row r="1548" spans="1:196" x14ac:dyDescent="0.2">
      <c r="A1548" s="109"/>
      <c r="B1548" s="4"/>
      <c r="C1548" s="7"/>
      <c r="D1548" s="6"/>
      <c r="E1548" s="7"/>
      <c r="F1548" s="24"/>
      <c r="G1548" s="8"/>
      <c r="H1548" s="7"/>
      <c r="I1548" s="7"/>
      <c r="J1548" s="7"/>
      <c r="K1548" s="7"/>
      <c r="L1548" s="25"/>
      <c r="M1548" s="10"/>
      <c r="N1548" s="7"/>
      <c r="O1548" s="7"/>
      <c r="P1548" s="26"/>
      <c r="Q1548" s="3"/>
      <c r="R1548" s="12"/>
      <c r="S1548" s="12"/>
      <c r="T1548" s="12"/>
      <c r="U1548" s="12"/>
      <c r="V1548" s="12"/>
      <c r="W1548" s="12"/>
      <c r="X1548" s="12"/>
      <c r="Y1548" s="12"/>
      <c r="Z1548" s="12"/>
      <c r="AA1548" s="12"/>
      <c r="AB1548" s="12"/>
      <c r="AC1548" s="12"/>
      <c r="AD1548" s="12"/>
      <c r="AE1548" s="12"/>
      <c r="AF1548" s="113"/>
      <c r="AG1548" s="18"/>
      <c r="AH1548" s="18"/>
      <c r="AI1548" s="6"/>
      <c r="AJ1548" s="19"/>
      <c r="AK1548" s="6"/>
      <c r="AL1548" s="113"/>
      <c r="AM1548" s="19"/>
      <c r="AN1548" s="18"/>
      <c r="AO1548" s="12"/>
      <c r="AP1548" s="20"/>
      <c r="AQ1548" s="18"/>
      <c r="AR1548" s="13"/>
      <c r="AS1548" s="113"/>
      <c r="AT1548" s="21"/>
      <c r="AU1548" s="21"/>
      <c r="AV1548" s="45"/>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c r="GI1548" s="21"/>
      <c r="GJ1548" s="21"/>
      <c r="GK1548" s="21"/>
      <c r="GL1548" s="21"/>
      <c r="GM1548" s="21"/>
      <c r="GN1548" s="21"/>
    </row>
    <row r="1549" spans="1:196" x14ac:dyDescent="0.2">
      <c r="A1549" s="109"/>
      <c r="B1549" s="4"/>
      <c r="C1549" s="7"/>
      <c r="D1549" s="6"/>
      <c r="E1549" s="7"/>
      <c r="F1549" s="24"/>
      <c r="G1549" s="8"/>
      <c r="H1549" s="7"/>
      <c r="I1549" s="7"/>
      <c r="J1549" s="7"/>
      <c r="K1549" s="7"/>
      <c r="L1549" s="25"/>
      <c r="M1549" s="10"/>
      <c r="N1549" s="7"/>
      <c r="O1549" s="7"/>
      <c r="P1549" s="26"/>
      <c r="Q1549" s="3"/>
      <c r="R1549" s="12"/>
      <c r="S1549" s="12"/>
      <c r="T1549" s="12"/>
      <c r="U1549" s="12"/>
      <c r="V1549" s="12"/>
      <c r="W1549" s="12"/>
      <c r="X1549" s="12"/>
      <c r="Y1549" s="12"/>
      <c r="Z1549" s="12"/>
      <c r="AA1549" s="12"/>
      <c r="AB1549" s="12"/>
      <c r="AC1549" s="12"/>
      <c r="AD1549" s="12"/>
      <c r="AE1549" s="12"/>
      <c r="AF1549" s="113"/>
      <c r="AG1549" s="18"/>
      <c r="AH1549" s="18"/>
      <c r="AI1549" s="6"/>
      <c r="AJ1549" s="19"/>
      <c r="AK1549" s="6"/>
      <c r="AL1549" s="113"/>
      <c r="AM1549" s="19"/>
      <c r="AN1549" s="18"/>
      <c r="AO1549" s="12"/>
      <c r="AP1549" s="20"/>
      <c r="AQ1549" s="18"/>
      <c r="AR1549" s="13"/>
      <c r="AS1549" s="113"/>
      <c r="AT1549" s="21"/>
      <c r="AU1549" s="21"/>
      <c r="AV1549" s="45"/>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J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I1549" s="21"/>
      <c r="DJ1549" s="21"/>
      <c r="DK1549" s="21"/>
      <c r="DL1549" s="21"/>
      <c r="DM1549" s="21"/>
      <c r="DN1549" s="21"/>
      <c r="DO1549" s="21"/>
      <c r="DP1549" s="21"/>
      <c r="DQ1549" s="21"/>
      <c r="DR1549" s="21"/>
      <c r="DS1549" s="21"/>
      <c r="DT1549" s="21"/>
      <c r="DU1549" s="21"/>
      <c r="DV1549" s="21"/>
      <c r="DW1549" s="21"/>
      <c r="DX1549" s="21"/>
      <c r="DY1549" s="21"/>
      <c r="DZ1549" s="21"/>
      <c r="EA1549" s="21"/>
      <c r="EB1549" s="21"/>
      <c r="EC1549" s="21"/>
      <c r="ED1549" s="21"/>
      <c r="EE1549" s="21"/>
      <c r="EF1549" s="21"/>
      <c r="EG1549" s="21"/>
      <c r="EH1549" s="21"/>
      <c r="EI1549" s="21"/>
      <c r="EJ1549" s="21"/>
      <c r="EK1549" s="21"/>
      <c r="EL1549" s="21"/>
      <c r="EM1549" s="21"/>
      <c r="EN1549" s="21"/>
      <c r="EO1549" s="21"/>
      <c r="EP1549" s="21"/>
      <c r="EQ1549" s="21"/>
      <c r="ER1549" s="21"/>
      <c r="ES1549" s="21"/>
      <c r="ET1549" s="21"/>
      <c r="EU1549" s="21"/>
      <c r="EV1549" s="21"/>
      <c r="EW1549" s="21"/>
      <c r="EX1549" s="21"/>
      <c r="EY1549" s="21"/>
      <c r="EZ1549" s="21"/>
      <c r="FA1549" s="21"/>
      <c r="FB1549" s="21"/>
      <c r="FC1549" s="21"/>
      <c r="FD1549" s="21"/>
      <c r="FE1549" s="21"/>
      <c r="FF1549" s="21"/>
      <c r="FG1549" s="21"/>
      <c r="FH1549" s="21"/>
      <c r="FI1549" s="21"/>
      <c r="FJ1549" s="21"/>
      <c r="FK1549" s="21"/>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c r="GI1549" s="21"/>
      <c r="GJ1549" s="21"/>
      <c r="GK1549" s="21"/>
      <c r="GL1549" s="21"/>
      <c r="GM1549" s="21"/>
      <c r="GN1549" s="21"/>
    </row>
    <row r="1550" spans="1:196" x14ac:dyDescent="0.2">
      <c r="A1550" s="109"/>
      <c r="B1550" s="4"/>
      <c r="C1550" s="7"/>
      <c r="D1550" s="6"/>
      <c r="E1550" s="7"/>
      <c r="F1550" s="24"/>
      <c r="G1550" s="8"/>
      <c r="H1550" s="7"/>
      <c r="I1550" s="7"/>
      <c r="J1550" s="7"/>
      <c r="K1550" s="7"/>
      <c r="L1550" s="25"/>
      <c r="M1550" s="10"/>
      <c r="N1550" s="7"/>
      <c r="O1550" s="7"/>
      <c r="P1550" s="26"/>
      <c r="Q1550" s="3"/>
      <c r="R1550" s="12"/>
      <c r="S1550" s="12"/>
      <c r="T1550" s="12"/>
      <c r="U1550" s="12"/>
      <c r="V1550" s="12"/>
      <c r="W1550" s="12"/>
      <c r="X1550" s="12"/>
      <c r="Y1550" s="12"/>
      <c r="Z1550" s="12"/>
      <c r="AA1550" s="12"/>
      <c r="AB1550" s="12"/>
      <c r="AC1550" s="12"/>
      <c r="AD1550" s="12"/>
      <c r="AE1550" s="12"/>
      <c r="AF1550" s="113"/>
      <c r="AG1550" s="18"/>
      <c r="AH1550" s="18"/>
      <c r="AI1550" s="6"/>
      <c r="AJ1550" s="19"/>
      <c r="AK1550" s="6"/>
      <c r="AL1550" s="113"/>
      <c r="AM1550" s="19"/>
      <c r="AN1550" s="18"/>
      <c r="AO1550" s="12"/>
      <c r="AP1550" s="20"/>
      <c r="AQ1550" s="18"/>
      <c r="AR1550" s="13"/>
      <c r="AS1550" s="113"/>
      <c r="AT1550" s="21"/>
      <c r="AU1550" s="21"/>
      <c r="AV1550" s="45"/>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1"/>
      <c r="FJ1550" s="21"/>
      <c r="FK1550" s="21"/>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c r="GI1550" s="21"/>
      <c r="GJ1550" s="21"/>
      <c r="GK1550" s="21"/>
      <c r="GL1550" s="21"/>
      <c r="GM1550" s="21"/>
      <c r="GN1550" s="21"/>
    </row>
    <row r="1551" spans="1:196" x14ac:dyDescent="0.2">
      <c r="A1551" s="109"/>
      <c r="B1551" s="4"/>
      <c r="C1551" s="7"/>
      <c r="D1551" s="6"/>
      <c r="E1551" s="7"/>
      <c r="F1551" s="24"/>
      <c r="G1551" s="8"/>
      <c r="H1551" s="7"/>
      <c r="I1551" s="7"/>
      <c r="J1551" s="7"/>
      <c r="K1551" s="7"/>
      <c r="L1551" s="25"/>
      <c r="M1551" s="10"/>
      <c r="N1551" s="7"/>
      <c r="O1551" s="7"/>
      <c r="P1551" s="26"/>
      <c r="Q1551" s="3"/>
      <c r="R1551" s="12"/>
      <c r="S1551" s="12"/>
      <c r="T1551" s="12"/>
      <c r="U1551" s="12"/>
      <c r="V1551" s="12"/>
      <c r="W1551" s="12"/>
      <c r="X1551" s="12"/>
      <c r="Y1551" s="12"/>
      <c r="Z1551" s="12"/>
      <c r="AA1551" s="12"/>
      <c r="AB1551" s="12"/>
      <c r="AC1551" s="12"/>
      <c r="AD1551" s="12"/>
      <c r="AE1551" s="12"/>
      <c r="AF1551" s="113"/>
      <c r="AG1551" s="18"/>
      <c r="AH1551" s="18"/>
      <c r="AI1551" s="6"/>
      <c r="AJ1551" s="19"/>
      <c r="AK1551" s="6"/>
      <c r="AL1551" s="113"/>
      <c r="AM1551" s="19"/>
      <c r="AN1551" s="18"/>
      <c r="AO1551" s="12"/>
      <c r="AP1551" s="20"/>
      <c r="AQ1551" s="18"/>
      <c r="AR1551" s="13"/>
      <c r="AS1551" s="113"/>
      <c r="AT1551" s="21"/>
      <c r="AU1551" s="21"/>
      <c r="AV1551" s="45"/>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J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I1551" s="21"/>
      <c r="DJ1551" s="21"/>
      <c r="DK1551" s="21"/>
      <c r="DL1551" s="21"/>
      <c r="DM1551" s="21"/>
      <c r="DN1551" s="21"/>
      <c r="DO1551" s="21"/>
      <c r="DP1551" s="21"/>
      <c r="DQ1551" s="21"/>
      <c r="DR1551" s="21"/>
      <c r="DS1551" s="21"/>
      <c r="DT1551" s="21"/>
      <c r="DU1551" s="21"/>
      <c r="DV1551" s="21"/>
      <c r="DW1551" s="21"/>
      <c r="DX1551" s="21"/>
      <c r="DY1551" s="21"/>
      <c r="DZ1551" s="21"/>
      <c r="EA1551" s="21"/>
      <c r="EB1551" s="21"/>
      <c r="EC1551" s="21"/>
      <c r="ED1551" s="21"/>
      <c r="EE1551" s="21"/>
      <c r="EF1551" s="21"/>
      <c r="EG1551" s="21"/>
      <c r="EH1551" s="21"/>
      <c r="EI1551" s="21"/>
      <c r="EJ1551" s="21"/>
      <c r="EK1551" s="21"/>
      <c r="EL1551" s="21"/>
      <c r="EM1551" s="21"/>
      <c r="EN1551" s="21"/>
      <c r="EO1551" s="21"/>
      <c r="EP1551" s="21"/>
      <c r="EQ1551" s="21"/>
      <c r="ER1551" s="21"/>
      <c r="ES1551" s="21"/>
      <c r="ET1551" s="21"/>
      <c r="EU1551" s="21"/>
      <c r="EV1551" s="21"/>
      <c r="EW1551" s="21"/>
      <c r="EX1551" s="21"/>
      <c r="EY1551" s="21"/>
      <c r="EZ1551" s="21"/>
      <c r="FA1551" s="21"/>
      <c r="FB1551" s="21"/>
      <c r="FC1551" s="21"/>
      <c r="FD1551" s="21"/>
      <c r="FE1551" s="21"/>
      <c r="FF1551" s="21"/>
      <c r="FG1551" s="21"/>
      <c r="FH1551" s="21"/>
      <c r="FI1551" s="21"/>
      <c r="FJ1551" s="21"/>
      <c r="FK1551" s="21"/>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c r="GI1551" s="21"/>
      <c r="GJ1551" s="21"/>
      <c r="GK1551" s="21"/>
      <c r="GL1551" s="21"/>
      <c r="GM1551" s="21"/>
      <c r="GN1551" s="21"/>
    </row>
    <row r="1552" spans="1:196" x14ac:dyDescent="0.2">
      <c r="A1552" s="109"/>
      <c r="B1552" s="4"/>
      <c r="C1552" s="7"/>
      <c r="D1552" s="6"/>
      <c r="E1552" s="7"/>
      <c r="F1552" s="24"/>
      <c r="G1552" s="8"/>
      <c r="H1552" s="7"/>
      <c r="I1552" s="7"/>
      <c r="J1552" s="7"/>
      <c r="K1552" s="7"/>
      <c r="L1552" s="25"/>
      <c r="M1552" s="10"/>
      <c r="N1552" s="7"/>
      <c r="O1552" s="7"/>
      <c r="P1552" s="26"/>
      <c r="Q1552" s="3"/>
      <c r="R1552" s="12"/>
      <c r="S1552" s="12"/>
      <c r="T1552" s="12"/>
      <c r="U1552" s="12"/>
      <c r="V1552" s="12"/>
      <c r="W1552" s="12"/>
      <c r="X1552" s="12"/>
      <c r="Y1552" s="12"/>
      <c r="Z1552" s="12"/>
      <c r="AA1552" s="12"/>
      <c r="AB1552" s="12"/>
      <c r="AC1552" s="12"/>
      <c r="AD1552" s="12"/>
      <c r="AE1552" s="12"/>
      <c r="AF1552" s="113"/>
      <c r="AG1552" s="18"/>
      <c r="AH1552" s="18"/>
      <c r="AI1552" s="6"/>
      <c r="AJ1552" s="19"/>
      <c r="AK1552" s="6"/>
      <c r="AL1552" s="113"/>
      <c r="AM1552" s="19"/>
      <c r="AN1552" s="18"/>
      <c r="AO1552" s="12"/>
      <c r="AP1552" s="20"/>
      <c r="AQ1552" s="18"/>
      <c r="AR1552" s="13"/>
      <c r="AS1552" s="113"/>
      <c r="AT1552" s="21"/>
      <c r="AU1552" s="21"/>
      <c r="AV1552" s="45"/>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J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I1552" s="21"/>
      <c r="DJ1552" s="21"/>
      <c r="DK1552" s="21"/>
      <c r="DL1552" s="21"/>
      <c r="DM1552" s="21"/>
      <c r="DN1552" s="21"/>
      <c r="DO1552" s="21"/>
      <c r="DP1552" s="21"/>
      <c r="DQ1552" s="21"/>
      <c r="DR1552" s="21"/>
      <c r="DS1552" s="21"/>
      <c r="DT1552" s="21"/>
      <c r="DU1552" s="21"/>
      <c r="DV1552" s="21"/>
      <c r="DW1552" s="21"/>
      <c r="DX1552" s="21"/>
      <c r="DY1552" s="21"/>
      <c r="DZ1552" s="21"/>
      <c r="EA1552" s="21"/>
      <c r="EB1552" s="21"/>
      <c r="EC1552" s="21"/>
      <c r="ED1552" s="21"/>
      <c r="EE1552" s="21"/>
      <c r="EF1552" s="21"/>
      <c r="EG1552" s="21"/>
      <c r="EH1552" s="21"/>
      <c r="EI1552" s="21"/>
      <c r="EJ1552" s="21"/>
      <c r="EK1552" s="21"/>
      <c r="EL1552" s="21"/>
      <c r="EM1552" s="21"/>
      <c r="EN1552" s="21"/>
      <c r="EO1552" s="21"/>
      <c r="EP1552" s="21"/>
      <c r="EQ1552" s="21"/>
      <c r="ER1552" s="21"/>
      <c r="ES1552" s="21"/>
      <c r="ET1552" s="21"/>
      <c r="EU1552" s="21"/>
      <c r="EV1552" s="21"/>
      <c r="EW1552" s="21"/>
      <c r="EX1552" s="21"/>
      <c r="EY1552" s="21"/>
      <c r="EZ1552" s="21"/>
      <c r="FA1552" s="21"/>
      <c r="FB1552" s="21"/>
      <c r="FC1552" s="21"/>
      <c r="FD1552" s="21"/>
      <c r="FE1552" s="21"/>
      <c r="FF1552" s="21"/>
      <c r="FG1552" s="21"/>
      <c r="FH1552" s="21"/>
      <c r="FI1552" s="21"/>
      <c r="FJ1552" s="21"/>
      <c r="FK1552" s="21"/>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c r="GI1552" s="21"/>
      <c r="GJ1552" s="21"/>
      <c r="GK1552" s="21"/>
      <c r="GL1552" s="21"/>
      <c r="GM1552" s="21"/>
      <c r="GN1552" s="21"/>
    </row>
    <row r="1553" spans="1:196" x14ac:dyDescent="0.2">
      <c r="A1553" s="109"/>
      <c r="B1553" s="4"/>
      <c r="C1553" s="7"/>
      <c r="D1553" s="6"/>
      <c r="E1553" s="7"/>
      <c r="F1553" s="24"/>
      <c r="G1553" s="8"/>
      <c r="H1553" s="7"/>
      <c r="I1553" s="7"/>
      <c r="J1553" s="7"/>
      <c r="K1553" s="7"/>
      <c r="L1553" s="25"/>
      <c r="M1553" s="10"/>
      <c r="N1553" s="7"/>
      <c r="O1553" s="7"/>
      <c r="P1553" s="26"/>
      <c r="Q1553" s="3"/>
      <c r="R1553" s="12"/>
      <c r="S1553" s="12"/>
      <c r="T1553" s="12"/>
      <c r="U1553" s="12"/>
      <c r="V1553" s="12"/>
      <c r="W1553" s="12"/>
      <c r="X1553" s="12"/>
      <c r="Y1553" s="12"/>
      <c r="Z1553" s="12"/>
      <c r="AA1553" s="12"/>
      <c r="AB1553" s="12"/>
      <c r="AC1553" s="12"/>
      <c r="AD1553" s="12"/>
      <c r="AE1553" s="12"/>
      <c r="AF1553" s="113"/>
      <c r="AG1553" s="18"/>
      <c r="AH1553" s="18"/>
      <c r="AI1553" s="6"/>
      <c r="AJ1553" s="19"/>
      <c r="AK1553" s="6"/>
      <c r="AL1553" s="113"/>
      <c r="AM1553" s="19"/>
      <c r="AN1553" s="18"/>
      <c r="AO1553" s="12"/>
      <c r="AP1553" s="20"/>
      <c r="AQ1553" s="18"/>
      <c r="AR1553" s="13"/>
      <c r="AS1553" s="113"/>
      <c r="AT1553" s="21"/>
      <c r="AU1553" s="21"/>
      <c r="AV1553" s="45"/>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J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I1553" s="21"/>
      <c r="DJ1553" s="21"/>
      <c r="DK1553" s="21"/>
      <c r="DL1553" s="21"/>
      <c r="DM1553" s="21"/>
      <c r="DN1553" s="21"/>
      <c r="DO1553" s="21"/>
      <c r="DP1553" s="21"/>
      <c r="DQ1553" s="21"/>
      <c r="DR1553" s="21"/>
      <c r="DS1553" s="21"/>
      <c r="DT1553" s="21"/>
      <c r="DU1553" s="21"/>
      <c r="DV1553" s="21"/>
      <c r="DW1553" s="21"/>
      <c r="DX1553" s="21"/>
      <c r="DY1553" s="21"/>
      <c r="DZ1553" s="21"/>
      <c r="EA1553" s="21"/>
      <c r="EB1553" s="21"/>
      <c r="EC1553" s="21"/>
      <c r="ED1553" s="21"/>
      <c r="EE1553" s="21"/>
      <c r="EF1553" s="21"/>
      <c r="EG1553" s="21"/>
      <c r="EH1553" s="21"/>
      <c r="EI1553" s="21"/>
      <c r="EJ1553" s="21"/>
      <c r="EK1553" s="21"/>
      <c r="EL1553" s="21"/>
      <c r="EM1553" s="21"/>
      <c r="EN1553" s="21"/>
      <c r="EO1553" s="21"/>
      <c r="EP1553" s="21"/>
      <c r="EQ1553" s="21"/>
      <c r="ER1553" s="21"/>
      <c r="ES1553" s="21"/>
      <c r="ET1553" s="21"/>
      <c r="EU1553" s="21"/>
      <c r="EV1553" s="21"/>
      <c r="EW1553" s="21"/>
      <c r="EX1553" s="21"/>
      <c r="EY1553" s="21"/>
      <c r="EZ1553" s="21"/>
      <c r="FA1553" s="21"/>
      <c r="FB1553" s="21"/>
      <c r="FC1553" s="21"/>
      <c r="FD1553" s="21"/>
      <c r="FE1553" s="21"/>
      <c r="FF1553" s="21"/>
      <c r="FG1553" s="21"/>
      <c r="FH1553" s="21"/>
      <c r="FI1553" s="21"/>
      <c r="FJ1553" s="21"/>
      <c r="FK1553" s="21"/>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c r="GI1553" s="21"/>
      <c r="GJ1553" s="21"/>
      <c r="GK1553" s="21"/>
      <c r="GL1553" s="21"/>
      <c r="GM1553" s="21"/>
      <c r="GN1553" s="21"/>
    </row>
    <row r="1554" spans="1:196" x14ac:dyDescent="0.2">
      <c r="A1554" s="109"/>
      <c r="B1554" s="4"/>
      <c r="C1554" s="7"/>
      <c r="D1554" s="6"/>
      <c r="E1554" s="7"/>
      <c r="F1554" s="24"/>
      <c r="G1554" s="8"/>
      <c r="H1554" s="7"/>
      <c r="I1554" s="7"/>
      <c r="J1554" s="7"/>
      <c r="K1554" s="7"/>
      <c r="L1554" s="25"/>
      <c r="M1554" s="10"/>
      <c r="N1554" s="7"/>
      <c r="O1554" s="7"/>
      <c r="P1554" s="26"/>
      <c r="Q1554" s="3"/>
      <c r="R1554" s="12"/>
      <c r="S1554" s="12"/>
      <c r="T1554" s="12"/>
      <c r="U1554" s="12"/>
      <c r="V1554" s="12"/>
      <c r="W1554" s="12"/>
      <c r="X1554" s="12"/>
      <c r="Y1554" s="12"/>
      <c r="Z1554" s="12"/>
      <c r="AA1554" s="12"/>
      <c r="AB1554" s="12"/>
      <c r="AC1554" s="12"/>
      <c r="AD1554" s="12"/>
      <c r="AE1554" s="12"/>
      <c r="AF1554" s="113"/>
      <c r="AG1554" s="18"/>
      <c r="AH1554" s="18"/>
      <c r="AI1554" s="6"/>
      <c r="AJ1554" s="19"/>
      <c r="AK1554" s="6"/>
      <c r="AL1554" s="113"/>
      <c r="AM1554" s="19"/>
      <c r="AN1554" s="18"/>
      <c r="AO1554" s="12"/>
      <c r="AP1554" s="20"/>
      <c r="AQ1554" s="18"/>
      <c r="AR1554" s="13"/>
      <c r="AS1554" s="113"/>
      <c r="AT1554" s="21"/>
      <c r="AU1554" s="21"/>
      <c r="AV1554" s="45"/>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J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I1554" s="21"/>
      <c r="DJ1554" s="21"/>
      <c r="DK1554" s="21"/>
      <c r="DL1554" s="21"/>
      <c r="DM1554" s="21"/>
      <c r="DN1554" s="21"/>
      <c r="DO1554" s="21"/>
      <c r="DP1554" s="21"/>
      <c r="DQ1554" s="21"/>
      <c r="DR1554" s="21"/>
      <c r="DS1554" s="21"/>
      <c r="DT1554" s="21"/>
      <c r="DU1554" s="21"/>
      <c r="DV1554" s="21"/>
      <c r="DW1554" s="21"/>
      <c r="DX1554" s="21"/>
      <c r="DY1554" s="21"/>
      <c r="DZ1554" s="21"/>
      <c r="EA1554" s="21"/>
      <c r="EB1554" s="21"/>
      <c r="EC1554" s="21"/>
      <c r="ED1554" s="21"/>
      <c r="EE1554" s="21"/>
      <c r="EF1554" s="21"/>
      <c r="EG1554" s="21"/>
      <c r="EH1554" s="21"/>
      <c r="EI1554" s="21"/>
      <c r="EJ1554" s="21"/>
      <c r="EK1554" s="21"/>
      <c r="EL1554" s="21"/>
      <c r="EM1554" s="21"/>
      <c r="EN1554" s="21"/>
      <c r="EO1554" s="21"/>
      <c r="EP1554" s="21"/>
      <c r="EQ1554" s="21"/>
      <c r="ER1554" s="21"/>
      <c r="ES1554" s="21"/>
      <c r="ET1554" s="21"/>
      <c r="EU1554" s="21"/>
      <c r="EV1554" s="21"/>
      <c r="EW1554" s="21"/>
      <c r="EX1554" s="21"/>
      <c r="EY1554" s="21"/>
      <c r="EZ1554" s="21"/>
      <c r="FA1554" s="21"/>
      <c r="FB1554" s="21"/>
      <c r="FC1554" s="21"/>
      <c r="FD1554" s="21"/>
      <c r="FE1554" s="21"/>
      <c r="FF1554" s="21"/>
      <c r="FG1554" s="21"/>
      <c r="FH1554" s="21"/>
      <c r="FI1554" s="21"/>
      <c r="FJ1554" s="21"/>
      <c r="FK1554" s="21"/>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c r="GI1554" s="21"/>
      <c r="GJ1554" s="21"/>
      <c r="GK1554" s="21"/>
      <c r="GL1554" s="21"/>
      <c r="GM1554" s="21"/>
      <c r="GN1554" s="21"/>
    </row>
    <row r="1555" spans="1:196" x14ac:dyDescent="0.2">
      <c r="A1555" s="109"/>
      <c r="B1555" s="4"/>
      <c r="C1555" s="7"/>
      <c r="D1555" s="6"/>
      <c r="E1555" s="7"/>
      <c r="F1555" s="24"/>
      <c r="G1555" s="8"/>
      <c r="H1555" s="7"/>
      <c r="I1555" s="7"/>
      <c r="J1555" s="7"/>
      <c r="K1555" s="7"/>
      <c r="L1555" s="25"/>
      <c r="M1555" s="10"/>
      <c r="N1555" s="7"/>
      <c r="O1555" s="7"/>
      <c r="P1555" s="26"/>
      <c r="Q1555" s="3"/>
      <c r="R1555" s="12"/>
      <c r="S1555" s="12"/>
      <c r="T1555" s="12"/>
      <c r="U1555" s="12"/>
      <c r="V1555" s="12"/>
      <c r="W1555" s="12"/>
      <c r="X1555" s="12"/>
      <c r="Y1555" s="12"/>
      <c r="Z1555" s="12"/>
      <c r="AA1555" s="12"/>
      <c r="AB1555" s="12"/>
      <c r="AC1555" s="12"/>
      <c r="AD1555" s="12"/>
      <c r="AE1555" s="12"/>
      <c r="AF1555" s="113"/>
      <c r="AG1555" s="18"/>
      <c r="AH1555" s="18"/>
      <c r="AI1555" s="6"/>
      <c r="AJ1555" s="19"/>
      <c r="AK1555" s="6"/>
      <c r="AL1555" s="113"/>
      <c r="AM1555" s="19"/>
      <c r="AN1555" s="18"/>
      <c r="AO1555" s="12"/>
      <c r="AP1555" s="20"/>
      <c r="AQ1555" s="18"/>
      <c r="AR1555" s="13"/>
      <c r="AS1555" s="113"/>
      <c r="AT1555" s="21"/>
      <c r="AU1555" s="21"/>
      <c r="AV1555" s="45"/>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J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I1555" s="21"/>
      <c r="DJ1555" s="21"/>
      <c r="DK1555" s="21"/>
      <c r="DL1555" s="21"/>
      <c r="DM1555" s="21"/>
      <c r="DN1555" s="21"/>
      <c r="DO1555" s="21"/>
      <c r="DP1555" s="21"/>
      <c r="DQ1555" s="21"/>
      <c r="DR1555" s="21"/>
      <c r="DS1555" s="21"/>
      <c r="DT1555" s="21"/>
      <c r="DU1555" s="21"/>
      <c r="DV1555" s="21"/>
      <c r="DW1555" s="21"/>
      <c r="DX1555" s="21"/>
      <c r="DY1555" s="21"/>
      <c r="DZ1555" s="21"/>
      <c r="EA1555" s="21"/>
      <c r="EB1555" s="21"/>
      <c r="EC1555" s="21"/>
      <c r="ED1555" s="21"/>
      <c r="EE1555" s="21"/>
      <c r="EF1555" s="21"/>
      <c r="EG1555" s="21"/>
      <c r="EH1555" s="21"/>
      <c r="EI1555" s="21"/>
      <c r="EJ1555" s="21"/>
      <c r="EK1555" s="21"/>
      <c r="EL1555" s="21"/>
      <c r="EM1555" s="21"/>
      <c r="EN1555" s="21"/>
      <c r="EO1555" s="21"/>
      <c r="EP1555" s="21"/>
      <c r="EQ1555" s="21"/>
      <c r="ER1555" s="21"/>
      <c r="ES1555" s="21"/>
      <c r="ET1555" s="21"/>
      <c r="EU1555" s="21"/>
      <c r="EV1555" s="21"/>
      <c r="EW1555" s="21"/>
      <c r="EX1555" s="21"/>
      <c r="EY1555" s="21"/>
      <c r="EZ1555" s="21"/>
      <c r="FA1555" s="21"/>
      <c r="FB1555" s="21"/>
      <c r="FC1555" s="21"/>
      <c r="FD1555" s="21"/>
      <c r="FE1555" s="21"/>
      <c r="FF1555" s="21"/>
      <c r="FG1555" s="21"/>
      <c r="FH1555" s="21"/>
      <c r="FI1555" s="21"/>
      <c r="FJ1555" s="21"/>
      <c r="FK1555" s="21"/>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c r="GI1555" s="21"/>
      <c r="GJ1555" s="21"/>
      <c r="GK1555" s="21"/>
      <c r="GL1555" s="21"/>
      <c r="GM1555" s="21"/>
      <c r="GN1555" s="21"/>
    </row>
    <row r="1556" spans="1:196" x14ac:dyDescent="0.2">
      <c r="A1556" s="109"/>
      <c r="B1556" s="4"/>
      <c r="C1556" s="7"/>
      <c r="D1556" s="6"/>
      <c r="E1556" s="7"/>
      <c r="F1556" s="24"/>
      <c r="G1556" s="8"/>
      <c r="H1556" s="7"/>
      <c r="I1556" s="7"/>
      <c r="J1556" s="7"/>
      <c r="K1556" s="7"/>
      <c r="L1556" s="25"/>
      <c r="M1556" s="10"/>
      <c r="N1556" s="7"/>
      <c r="O1556" s="7"/>
      <c r="P1556" s="26"/>
      <c r="Q1556" s="3"/>
      <c r="R1556" s="12"/>
      <c r="S1556" s="12"/>
      <c r="T1556" s="12"/>
      <c r="U1556" s="12"/>
      <c r="V1556" s="12"/>
      <c r="W1556" s="12"/>
      <c r="X1556" s="12"/>
      <c r="Y1556" s="12"/>
      <c r="Z1556" s="12"/>
      <c r="AA1556" s="12"/>
      <c r="AB1556" s="12"/>
      <c r="AC1556" s="12"/>
      <c r="AD1556" s="12"/>
      <c r="AE1556" s="12"/>
      <c r="AF1556" s="113"/>
      <c r="AG1556" s="18"/>
      <c r="AH1556" s="18"/>
      <c r="AI1556" s="6"/>
      <c r="AJ1556" s="19"/>
      <c r="AK1556" s="6"/>
      <c r="AL1556" s="113"/>
      <c r="AM1556" s="19"/>
      <c r="AN1556" s="18"/>
      <c r="AO1556" s="12"/>
      <c r="AP1556" s="20"/>
      <c r="AQ1556" s="18"/>
      <c r="AR1556" s="13"/>
      <c r="AS1556" s="113"/>
      <c r="AT1556" s="21"/>
      <c r="AU1556" s="21"/>
      <c r="AV1556" s="45"/>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1"/>
      <c r="EV1556" s="21"/>
      <c r="EW1556" s="21"/>
      <c r="EX1556" s="21"/>
      <c r="EY1556" s="21"/>
      <c r="EZ1556" s="21"/>
      <c r="FA1556" s="21"/>
      <c r="FB1556" s="21"/>
      <c r="FC1556" s="21"/>
      <c r="FD1556" s="21"/>
      <c r="FE1556" s="21"/>
      <c r="FF1556" s="21"/>
      <c r="FG1556" s="21"/>
      <c r="FH1556" s="21"/>
      <c r="FI1556" s="21"/>
      <c r="FJ1556" s="21"/>
      <c r="FK1556" s="21"/>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c r="GI1556" s="21"/>
      <c r="GJ1556" s="21"/>
      <c r="GK1556" s="21"/>
      <c r="GL1556" s="21"/>
      <c r="GM1556" s="21"/>
      <c r="GN1556" s="21"/>
    </row>
    <row r="1557" spans="1:196" x14ac:dyDescent="0.2">
      <c r="A1557" s="109"/>
      <c r="B1557" s="4"/>
      <c r="C1557" s="7"/>
      <c r="D1557" s="6"/>
      <c r="E1557" s="7"/>
      <c r="F1557" s="24"/>
      <c r="G1557" s="8"/>
      <c r="H1557" s="7"/>
      <c r="I1557" s="7"/>
      <c r="J1557" s="7"/>
      <c r="K1557" s="7"/>
      <c r="L1557" s="25"/>
      <c r="M1557" s="10"/>
      <c r="N1557" s="7"/>
      <c r="O1557" s="7"/>
      <c r="P1557" s="26"/>
      <c r="Q1557" s="3"/>
      <c r="R1557" s="12"/>
      <c r="S1557" s="12"/>
      <c r="T1557" s="12"/>
      <c r="U1557" s="12"/>
      <c r="V1557" s="12"/>
      <c r="W1557" s="12"/>
      <c r="X1557" s="12"/>
      <c r="Y1557" s="12"/>
      <c r="Z1557" s="12"/>
      <c r="AA1557" s="12"/>
      <c r="AB1557" s="12"/>
      <c r="AC1557" s="12"/>
      <c r="AD1557" s="12"/>
      <c r="AE1557" s="12"/>
      <c r="AF1557" s="113"/>
      <c r="AG1557" s="18"/>
      <c r="AH1557" s="18"/>
      <c r="AI1557" s="6"/>
      <c r="AJ1557" s="19"/>
      <c r="AK1557" s="6"/>
      <c r="AL1557" s="113"/>
      <c r="AM1557" s="19"/>
      <c r="AN1557" s="18"/>
      <c r="AO1557" s="12"/>
      <c r="AP1557" s="20"/>
      <c r="AQ1557" s="18"/>
      <c r="AR1557" s="13"/>
      <c r="AS1557" s="113"/>
      <c r="AT1557" s="21"/>
      <c r="AU1557" s="21"/>
      <c r="AV1557" s="45"/>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J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I1557" s="21"/>
      <c r="DJ1557" s="21"/>
      <c r="DK1557" s="21"/>
      <c r="DL1557" s="21"/>
      <c r="DM1557" s="21"/>
      <c r="DN1557" s="21"/>
      <c r="DO1557" s="21"/>
      <c r="DP1557" s="21"/>
      <c r="DQ1557" s="21"/>
      <c r="DR1557" s="21"/>
      <c r="DS1557" s="21"/>
      <c r="DT1557" s="21"/>
      <c r="DU1557" s="21"/>
      <c r="DV1557" s="21"/>
      <c r="DW1557" s="21"/>
      <c r="DX1557" s="21"/>
      <c r="DY1557" s="21"/>
      <c r="DZ1557" s="21"/>
      <c r="EA1557" s="21"/>
      <c r="EB1557" s="21"/>
      <c r="EC1557" s="21"/>
      <c r="ED1557" s="21"/>
      <c r="EE1557" s="21"/>
      <c r="EF1557" s="21"/>
      <c r="EG1557" s="21"/>
      <c r="EH1557" s="21"/>
      <c r="EI1557" s="21"/>
      <c r="EJ1557" s="21"/>
      <c r="EK1557" s="21"/>
      <c r="EL1557" s="21"/>
      <c r="EM1557" s="21"/>
      <c r="EN1557" s="21"/>
      <c r="EO1557" s="21"/>
      <c r="EP1557" s="21"/>
      <c r="EQ1557" s="21"/>
      <c r="ER1557" s="21"/>
      <c r="ES1557" s="21"/>
      <c r="ET1557" s="21"/>
      <c r="EU1557" s="21"/>
      <c r="EV1557" s="21"/>
      <c r="EW1557" s="21"/>
      <c r="EX1557" s="21"/>
      <c r="EY1557" s="21"/>
      <c r="EZ1557" s="21"/>
      <c r="FA1557" s="21"/>
      <c r="FB1557" s="21"/>
      <c r="FC1557" s="21"/>
      <c r="FD1557" s="21"/>
      <c r="FE1557" s="21"/>
      <c r="FF1557" s="21"/>
      <c r="FG1557" s="21"/>
      <c r="FH1557" s="21"/>
      <c r="FI1557" s="21"/>
      <c r="FJ1557" s="21"/>
      <c r="FK1557" s="21"/>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c r="GI1557" s="21"/>
      <c r="GJ1557" s="21"/>
      <c r="GK1557" s="21"/>
      <c r="GL1557" s="21"/>
      <c r="GM1557" s="21"/>
      <c r="GN1557" s="21"/>
    </row>
    <row r="1558" spans="1:196" x14ac:dyDescent="0.2">
      <c r="A1558" s="109"/>
      <c r="B1558" s="4"/>
      <c r="C1558" s="7"/>
      <c r="D1558" s="6"/>
      <c r="E1558" s="7"/>
      <c r="F1558" s="24"/>
      <c r="G1558" s="8"/>
      <c r="H1558" s="7"/>
      <c r="I1558" s="7"/>
      <c r="J1558" s="7"/>
      <c r="K1558" s="7"/>
      <c r="L1558" s="25"/>
      <c r="M1558" s="10"/>
      <c r="N1558" s="7"/>
      <c r="O1558" s="7"/>
      <c r="P1558" s="26"/>
      <c r="Q1558" s="3"/>
      <c r="R1558" s="12"/>
      <c r="S1558" s="12"/>
      <c r="T1558" s="12"/>
      <c r="U1558" s="12"/>
      <c r="V1558" s="12"/>
      <c r="W1558" s="12"/>
      <c r="X1558" s="12"/>
      <c r="Y1558" s="12"/>
      <c r="Z1558" s="12"/>
      <c r="AA1558" s="12"/>
      <c r="AB1558" s="12"/>
      <c r="AC1558" s="12"/>
      <c r="AD1558" s="12"/>
      <c r="AE1558" s="12"/>
      <c r="AF1558" s="113"/>
      <c r="AG1558" s="12"/>
      <c r="AH1558" s="12"/>
      <c r="AI1558" s="12"/>
      <c r="AJ1558" s="12"/>
      <c r="AK1558" s="6"/>
      <c r="AL1558" s="113"/>
      <c r="AM1558" s="12"/>
      <c r="AN1558" s="12"/>
      <c r="AO1558" s="12"/>
      <c r="AP1558" s="20"/>
      <c r="AQ1558" s="12"/>
      <c r="AR1558" s="13"/>
      <c r="AS1558" s="113"/>
      <c r="AT1558" s="21"/>
      <c r="AU1558" s="21"/>
      <c r="AV1558" s="45"/>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1"/>
      <c r="FJ1558" s="21"/>
      <c r="FK1558" s="21"/>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c r="GI1558" s="21"/>
      <c r="GJ1558" s="21"/>
      <c r="GK1558" s="21"/>
      <c r="GL1558" s="21"/>
      <c r="GM1558" s="21"/>
      <c r="GN1558" s="21"/>
    </row>
    <row r="1559" spans="1:196" x14ac:dyDescent="0.2">
      <c r="A1559" s="109"/>
      <c r="B1559" s="4"/>
      <c r="C1559" s="7"/>
      <c r="D1559" s="6"/>
      <c r="E1559" s="7"/>
      <c r="F1559" s="24"/>
      <c r="G1559" s="8"/>
      <c r="H1559" s="7"/>
      <c r="I1559" s="7"/>
      <c r="J1559" s="7"/>
      <c r="K1559" s="7"/>
      <c r="L1559" s="25"/>
      <c r="M1559" s="10"/>
      <c r="N1559" s="7"/>
      <c r="O1559" s="7"/>
      <c r="P1559" s="26"/>
      <c r="Q1559" s="3"/>
      <c r="R1559" s="12"/>
      <c r="S1559" s="12"/>
      <c r="T1559" s="12"/>
      <c r="U1559" s="12"/>
      <c r="V1559" s="12"/>
      <c r="W1559" s="12"/>
      <c r="X1559" s="12"/>
      <c r="Y1559" s="12"/>
      <c r="Z1559" s="12"/>
      <c r="AA1559" s="12"/>
      <c r="AB1559" s="12"/>
      <c r="AC1559" s="12"/>
      <c r="AD1559" s="12"/>
      <c r="AE1559" s="12"/>
      <c r="AF1559" s="65"/>
      <c r="AG1559" s="4"/>
      <c r="AH1559" s="4"/>
      <c r="AI1559" s="41"/>
      <c r="AJ1559" s="42"/>
      <c r="AK1559" s="41"/>
      <c r="AL1559" s="115"/>
      <c r="AM1559" s="42"/>
      <c r="AN1559" s="4"/>
      <c r="AO1559" s="9"/>
      <c r="AP1559" s="43"/>
      <c r="AQ1559" s="4"/>
      <c r="AR1559" s="44"/>
      <c r="AS1559" s="65"/>
      <c r="AT1559" s="21"/>
      <c r="AU1559" s="21"/>
      <c r="AV1559" s="45"/>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J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I1559" s="21"/>
      <c r="DJ1559" s="21"/>
      <c r="DK1559" s="21"/>
      <c r="DL1559" s="21"/>
      <c r="DM1559" s="21"/>
      <c r="DN1559" s="21"/>
      <c r="DO1559" s="21"/>
      <c r="DP1559" s="21"/>
      <c r="DQ1559" s="21"/>
      <c r="DR1559" s="21"/>
      <c r="DS1559" s="21"/>
      <c r="DT1559" s="21"/>
      <c r="DU1559" s="21"/>
      <c r="DV1559" s="21"/>
      <c r="DW1559" s="21"/>
      <c r="DX1559" s="21"/>
      <c r="DY1559" s="21"/>
      <c r="DZ1559" s="21"/>
      <c r="EA1559" s="21"/>
      <c r="EB1559" s="21"/>
      <c r="EC1559" s="21"/>
      <c r="ED1559" s="21"/>
      <c r="EE1559" s="21"/>
      <c r="EF1559" s="21"/>
      <c r="EG1559" s="21"/>
      <c r="EH1559" s="21"/>
      <c r="EI1559" s="21"/>
      <c r="EJ1559" s="21"/>
      <c r="EK1559" s="21"/>
      <c r="EL1559" s="21"/>
      <c r="EM1559" s="21"/>
      <c r="EN1559" s="21"/>
      <c r="EO1559" s="21"/>
      <c r="EP1559" s="21"/>
      <c r="EQ1559" s="21"/>
      <c r="ER1559" s="21"/>
      <c r="ES1559" s="21"/>
      <c r="ET1559" s="21"/>
      <c r="EU1559" s="21"/>
      <c r="EV1559" s="21"/>
      <c r="EW1559" s="21"/>
      <c r="EX1559" s="21"/>
      <c r="EY1559" s="21"/>
      <c r="EZ1559" s="21"/>
      <c r="FA1559" s="21"/>
      <c r="FB1559" s="21"/>
      <c r="FC1559" s="21"/>
      <c r="FD1559" s="21"/>
      <c r="FE1559" s="21"/>
      <c r="FF1559" s="21"/>
      <c r="FG1559" s="21"/>
      <c r="FH1559" s="21"/>
      <c r="FI1559" s="21"/>
      <c r="FJ1559" s="21"/>
      <c r="FK1559" s="21"/>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c r="GI1559" s="21"/>
      <c r="GJ1559" s="21"/>
      <c r="GK1559" s="21"/>
      <c r="GL1559" s="21"/>
      <c r="GM1559" s="21"/>
      <c r="GN1559" s="21"/>
    </row>
    <row r="1560" spans="1:196" x14ac:dyDescent="0.2">
      <c r="A1560" s="109"/>
      <c r="B1560" s="4"/>
      <c r="C1560" s="7"/>
      <c r="D1560" s="6"/>
      <c r="E1560" s="7"/>
      <c r="F1560" s="24"/>
      <c r="G1560" s="8"/>
      <c r="H1560" s="7"/>
      <c r="I1560" s="7"/>
      <c r="J1560" s="7"/>
      <c r="K1560" s="7"/>
      <c r="L1560" s="25"/>
      <c r="M1560" s="10"/>
      <c r="N1560" s="7"/>
      <c r="O1560" s="7"/>
      <c r="P1560" s="26"/>
      <c r="Q1560" s="3"/>
      <c r="R1560" s="12"/>
      <c r="S1560" s="12"/>
      <c r="T1560" s="12"/>
      <c r="U1560" s="12"/>
      <c r="V1560" s="12"/>
      <c r="W1560" s="12"/>
      <c r="X1560" s="12"/>
      <c r="Y1560" s="12"/>
      <c r="Z1560" s="12"/>
      <c r="AA1560" s="12"/>
      <c r="AB1560" s="12"/>
      <c r="AC1560" s="12"/>
      <c r="AD1560" s="12"/>
      <c r="AE1560" s="12"/>
      <c r="AF1560" s="65"/>
      <c r="AG1560" s="18"/>
      <c r="AH1560" s="4"/>
      <c r="AI1560" s="24"/>
      <c r="AJ1560" s="7"/>
      <c r="AK1560" s="24"/>
      <c r="AL1560" s="65"/>
      <c r="AM1560" s="7"/>
      <c r="AN1560" s="4"/>
      <c r="AO1560" s="9"/>
      <c r="AP1560" s="43"/>
      <c r="AQ1560" s="4"/>
      <c r="AR1560" s="44"/>
      <c r="AS1560" s="65"/>
      <c r="AT1560" s="21"/>
      <c r="AU1560" s="21"/>
      <c r="AV1560" s="45"/>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J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I1560" s="21"/>
      <c r="DJ1560" s="21"/>
      <c r="DK1560" s="21"/>
      <c r="DL1560" s="21"/>
      <c r="DM1560" s="21"/>
      <c r="DN1560" s="21"/>
      <c r="DO1560" s="21"/>
      <c r="DP1560" s="21"/>
      <c r="DQ1560" s="21"/>
      <c r="DR1560" s="21"/>
      <c r="DS1560" s="21"/>
      <c r="DT1560" s="21"/>
      <c r="DU1560" s="21"/>
      <c r="DV1560" s="21"/>
      <c r="DW1560" s="21"/>
      <c r="DX1560" s="21"/>
      <c r="DY1560" s="21"/>
      <c r="DZ1560" s="21"/>
      <c r="EA1560" s="21"/>
      <c r="EB1560" s="21"/>
      <c r="EC1560" s="21"/>
      <c r="ED1560" s="21"/>
      <c r="EE1560" s="21"/>
      <c r="EF1560" s="21"/>
      <c r="EG1560" s="21"/>
      <c r="EH1560" s="21"/>
      <c r="EI1560" s="21"/>
      <c r="EJ1560" s="21"/>
      <c r="EK1560" s="21"/>
      <c r="EL1560" s="21"/>
      <c r="EM1560" s="21"/>
      <c r="EN1560" s="21"/>
      <c r="EO1560" s="21"/>
      <c r="EP1560" s="21"/>
      <c r="EQ1560" s="21"/>
      <c r="ER1560" s="21"/>
      <c r="ES1560" s="21"/>
      <c r="ET1560" s="21"/>
      <c r="EU1560" s="21"/>
      <c r="EV1560" s="21"/>
      <c r="EW1560" s="21"/>
      <c r="EX1560" s="21"/>
      <c r="EY1560" s="21"/>
      <c r="EZ1560" s="21"/>
      <c r="FA1560" s="21"/>
      <c r="FB1560" s="21"/>
      <c r="FC1560" s="21"/>
      <c r="FD1560" s="21"/>
      <c r="FE1560" s="21"/>
      <c r="FF1560" s="21"/>
      <c r="FG1560" s="21"/>
      <c r="FH1560" s="21"/>
      <c r="FI1560" s="21"/>
      <c r="FJ1560" s="21"/>
      <c r="FK1560" s="21"/>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c r="GI1560" s="21"/>
      <c r="GJ1560" s="21"/>
      <c r="GK1560" s="21"/>
      <c r="GL1560" s="21"/>
      <c r="GM1560" s="21"/>
      <c r="GN1560" s="21"/>
    </row>
    <row r="1561" spans="1:196" x14ac:dyDescent="0.2">
      <c r="A1561" s="109"/>
      <c r="B1561" s="4"/>
      <c r="C1561" s="7"/>
      <c r="D1561" s="6"/>
      <c r="E1561" s="7"/>
      <c r="F1561" s="24"/>
      <c r="G1561" s="8"/>
      <c r="H1561" s="7"/>
      <c r="I1561" s="7"/>
      <c r="J1561" s="7"/>
      <c r="K1561" s="7"/>
      <c r="L1561" s="25"/>
      <c r="M1561" s="10"/>
      <c r="N1561" s="7"/>
      <c r="O1561" s="7"/>
      <c r="P1561" s="26"/>
      <c r="Q1561" s="3"/>
      <c r="R1561" s="12"/>
      <c r="S1561" s="12"/>
      <c r="T1561" s="12"/>
      <c r="U1561" s="12"/>
      <c r="V1561" s="12"/>
      <c r="W1561" s="12"/>
      <c r="X1561" s="12"/>
      <c r="Y1561" s="12"/>
      <c r="Z1561" s="12"/>
      <c r="AA1561" s="12"/>
      <c r="AB1561" s="12"/>
      <c r="AC1561" s="12"/>
      <c r="AD1561" s="12"/>
      <c r="AE1561" s="12"/>
      <c r="AF1561" s="65"/>
      <c r="AG1561" s="18"/>
      <c r="AH1561" s="4"/>
      <c r="AI1561" s="24"/>
      <c r="AJ1561" s="7"/>
      <c r="AK1561" s="24"/>
      <c r="AL1561" s="65"/>
      <c r="AM1561" s="7"/>
      <c r="AN1561" s="4"/>
      <c r="AO1561" s="9"/>
      <c r="AP1561" s="43"/>
      <c r="AQ1561" s="4"/>
      <c r="AR1561" s="44"/>
      <c r="AS1561" s="65"/>
      <c r="AT1561" s="21"/>
      <c r="AU1561" s="21"/>
      <c r="AV1561" s="45"/>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J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I1561" s="21"/>
      <c r="DJ1561" s="21"/>
      <c r="DK1561" s="21"/>
      <c r="DL1561" s="21"/>
      <c r="DM1561" s="21"/>
      <c r="DN1561" s="21"/>
      <c r="DO1561" s="21"/>
      <c r="DP1561" s="21"/>
      <c r="DQ1561" s="21"/>
      <c r="DR1561" s="21"/>
      <c r="DS1561" s="21"/>
      <c r="DT1561" s="21"/>
      <c r="DU1561" s="21"/>
      <c r="DV1561" s="21"/>
      <c r="DW1561" s="21"/>
      <c r="DX1561" s="21"/>
      <c r="DY1561" s="21"/>
      <c r="DZ1561" s="21"/>
      <c r="EA1561" s="21"/>
      <c r="EB1561" s="21"/>
      <c r="EC1561" s="21"/>
      <c r="ED1561" s="21"/>
      <c r="EE1561" s="21"/>
      <c r="EF1561" s="21"/>
      <c r="EG1561" s="21"/>
      <c r="EH1561" s="21"/>
      <c r="EI1561" s="21"/>
      <c r="EJ1561" s="21"/>
      <c r="EK1561" s="21"/>
      <c r="EL1561" s="21"/>
      <c r="EM1561" s="21"/>
      <c r="EN1561" s="21"/>
      <c r="EO1561" s="21"/>
      <c r="EP1561" s="21"/>
      <c r="EQ1561" s="21"/>
      <c r="ER1561" s="21"/>
      <c r="ES1561" s="21"/>
      <c r="ET1561" s="21"/>
      <c r="EU1561" s="21"/>
      <c r="EV1561" s="21"/>
      <c r="EW1561" s="21"/>
      <c r="EX1561" s="21"/>
      <c r="EY1561" s="21"/>
      <c r="EZ1561" s="21"/>
      <c r="FA1561" s="21"/>
      <c r="FB1561" s="21"/>
      <c r="FC1561" s="21"/>
      <c r="FD1561" s="21"/>
      <c r="FE1561" s="21"/>
      <c r="FF1561" s="21"/>
      <c r="FG1561" s="21"/>
      <c r="FH1561" s="21"/>
      <c r="FI1561" s="21"/>
      <c r="FJ1561" s="21"/>
      <c r="FK1561" s="21"/>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c r="GI1561" s="21"/>
      <c r="GJ1561" s="21"/>
      <c r="GK1561" s="21"/>
      <c r="GL1561" s="21"/>
      <c r="GM1561" s="21"/>
      <c r="GN1561" s="21"/>
    </row>
    <row r="1562" spans="1:196" x14ac:dyDescent="0.2">
      <c r="A1562" s="109"/>
      <c r="B1562" s="4"/>
      <c r="C1562" s="7"/>
      <c r="D1562" s="6"/>
      <c r="E1562" s="7"/>
      <c r="F1562" s="24"/>
      <c r="G1562" s="8"/>
      <c r="H1562" s="7"/>
      <c r="I1562" s="7"/>
      <c r="J1562" s="7"/>
      <c r="K1562" s="7"/>
      <c r="L1562" s="25"/>
      <c r="M1562" s="10"/>
      <c r="N1562" s="7"/>
      <c r="O1562" s="7"/>
      <c r="P1562" s="26"/>
      <c r="Q1562" s="3"/>
      <c r="R1562" s="12"/>
      <c r="S1562" s="12"/>
      <c r="T1562" s="12"/>
      <c r="U1562" s="12"/>
      <c r="V1562" s="12"/>
      <c r="W1562" s="12"/>
      <c r="X1562" s="12"/>
      <c r="Y1562" s="12"/>
      <c r="Z1562" s="12"/>
      <c r="AA1562" s="12"/>
      <c r="AB1562" s="12"/>
      <c r="AC1562" s="12"/>
      <c r="AD1562" s="12"/>
      <c r="AE1562" s="12"/>
      <c r="AF1562" s="65"/>
      <c r="AG1562" s="4"/>
      <c r="AH1562" s="4"/>
      <c r="AI1562" s="24"/>
      <c r="AJ1562" s="7"/>
      <c r="AK1562" s="6"/>
      <c r="AL1562" s="113"/>
      <c r="AM1562" s="19"/>
      <c r="AN1562" s="4"/>
      <c r="AO1562" s="9"/>
      <c r="AP1562" s="43"/>
      <c r="AQ1562" s="4"/>
      <c r="AR1562" s="44"/>
      <c r="AS1562" s="113"/>
      <c r="AT1562" s="21"/>
      <c r="AU1562" s="21"/>
      <c r="AV1562" s="45"/>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J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I1562" s="21"/>
      <c r="DJ1562" s="21"/>
      <c r="DK1562" s="21"/>
      <c r="DL1562" s="21"/>
      <c r="DM1562" s="21"/>
      <c r="DN1562" s="21"/>
      <c r="DO1562" s="21"/>
      <c r="DP1562" s="21"/>
      <c r="DQ1562" s="21"/>
      <c r="DR1562" s="21"/>
      <c r="DS1562" s="21"/>
      <c r="DT1562" s="21"/>
      <c r="DU1562" s="21"/>
      <c r="DV1562" s="21"/>
      <c r="DW1562" s="21"/>
      <c r="DX1562" s="21"/>
      <c r="DY1562" s="21"/>
      <c r="DZ1562" s="21"/>
      <c r="EA1562" s="21"/>
      <c r="EB1562" s="21"/>
      <c r="EC1562" s="21"/>
      <c r="ED1562" s="21"/>
      <c r="EE1562" s="21"/>
      <c r="EF1562" s="21"/>
      <c r="EG1562" s="21"/>
      <c r="EH1562" s="21"/>
      <c r="EI1562" s="21"/>
      <c r="EJ1562" s="21"/>
      <c r="EK1562" s="21"/>
      <c r="EL1562" s="21"/>
      <c r="EM1562" s="21"/>
      <c r="EN1562" s="21"/>
      <c r="EO1562" s="21"/>
      <c r="EP1562" s="21"/>
      <c r="EQ1562" s="21"/>
      <c r="ER1562" s="21"/>
      <c r="ES1562" s="21"/>
      <c r="ET1562" s="21"/>
      <c r="EU1562" s="21"/>
      <c r="EV1562" s="21"/>
      <c r="EW1562" s="21"/>
      <c r="EX1562" s="21"/>
      <c r="EY1562" s="21"/>
      <c r="EZ1562" s="21"/>
      <c r="FA1562" s="21"/>
      <c r="FB1562" s="21"/>
      <c r="FC1562" s="21"/>
      <c r="FD1562" s="21"/>
      <c r="FE1562" s="21"/>
      <c r="FF1562" s="21"/>
      <c r="FG1562" s="21"/>
      <c r="FH1562" s="21"/>
      <c r="FI1562" s="21"/>
      <c r="FJ1562" s="21"/>
      <c r="FK1562" s="21"/>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c r="GI1562" s="21"/>
      <c r="GJ1562" s="21"/>
      <c r="GK1562" s="21"/>
      <c r="GL1562" s="21"/>
      <c r="GM1562" s="21"/>
      <c r="GN1562" s="21"/>
    </row>
    <row r="1563" spans="1:196" x14ac:dyDescent="0.2">
      <c r="A1563" s="109"/>
      <c r="B1563" s="4"/>
      <c r="C1563" s="7"/>
      <c r="D1563" s="6"/>
      <c r="E1563" s="7"/>
      <c r="F1563" s="24"/>
      <c r="G1563" s="8"/>
      <c r="H1563" s="7"/>
      <c r="I1563" s="7"/>
      <c r="J1563" s="7"/>
      <c r="K1563" s="7"/>
      <c r="L1563" s="25"/>
      <c r="M1563" s="10"/>
      <c r="N1563" s="7"/>
      <c r="O1563" s="7"/>
      <c r="P1563" s="26"/>
      <c r="Q1563" s="3"/>
      <c r="R1563" s="12"/>
      <c r="S1563" s="12"/>
      <c r="T1563" s="12"/>
      <c r="U1563" s="12"/>
      <c r="V1563" s="12"/>
      <c r="W1563" s="12"/>
      <c r="X1563" s="12"/>
      <c r="Y1563" s="12"/>
      <c r="Z1563" s="12"/>
      <c r="AA1563" s="12"/>
      <c r="AB1563" s="12"/>
      <c r="AC1563" s="12"/>
      <c r="AD1563" s="12"/>
      <c r="AE1563" s="12"/>
      <c r="AF1563" s="113"/>
      <c r="AG1563" s="18"/>
      <c r="AH1563" s="18"/>
      <c r="AI1563" s="6"/>
      <c r="AJ1563" s="19"/>
      <c r="AK1563" s="6"/>
      <c r="AL1563" s="113"/>
      <c r="AM1563" s="19"/>
      <c r="AN1563" s="18"/>
      <c r="AO1563" s="12"/>
      <c r="AP1563" s="20"/>
      <c r="AQ1563" s="18"/>
      <c r="AR1563" s="13"/>
      <c r="AS1563" s="116"/>
      <c r="AT1563" s="21"/>
      <c r="AU1563" s="21"/>
      <c r="AV1563" s="45"/>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J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I1563" s="21"/>
      <c r="DJ1563" s="21"/>
      <c r="DK1563" s="21"/>
      <c r="DL1563" s="21"/>
      <c r="DM1563" s="21"/>
      <c r="DN1563" s="21"/>
      <c r="DO1563" s="21"/>
      <c r="DP1563" s="21"/>
      <c r="DQ1563" s="21"/>
      <c r="DR1563" s="21"/>
      <c r="DS1563" s="21"/>
      <c r="DT1563" s="21"/>
      <c r="DU1563" s="21"/>
      <c r="DV1563" s="21"/>
      <c r="DW1563" s="21"/>
      <c r="DX1563" s="21"/>
      <c r="DY1563" s="21"/>
      <c r="DZ1563" s="21"/>
      <c r="EA1563" s="21"/>
      <c r="EB1563" s="21"/>
      <c r="EC1563" s="21"/>
      <c r="ED1563" s="21"/>
      <c r="EE1563" s="21"/>
      <c r="EF1563" s="21"/>
      <c r="EG1563" s="21"/>
      <c r="EH1563" s="21"/>
      <c r="EI1563" s="21"/>
      <c r="EJ1563" s="21"/>
      <c r="EK1563" s="21"/>
      <c r="EL1563" s="21"/>
      <c r="EM1563" s="21"/>
      <c r="EN1563" s="21"/>
      <c r="EO1563" s="21"/>
      <c r="EP1563" s="21"/>
      <c r="EQ1563" s="21"/>
      <c r="ER1563" s="21"/>
      <c r="ES1563" s="21"/>
      <c r="ET1563" s="21"/>
      <c r="EU1563" s="21"/>
      <c r="EV1563" s="21"/>
      <c r="EW1563" s="21"/>
      <c r="EX1563" s="21"/>
      <c r="EY1563" s="21"/>
      <c r="EZ1563" s="21"/>
      <c r="FA1563" s="21"/>
      <c r="FB1563" s="21"/>
      <c r="FC1563" s="21"/>
      <c r="FD1563" s="21"/>
      <c r="FE1563" s="21"/>
      <c r="FF1563" s="21"/>
      <c r="FG1563" s="21"/>
      <c r="FH1563" s="21"/>
      <c r="FI1563" s="21"/>
      <c r="FJ1563" s="21"/>
      <c r="FK1563" s="21"/>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c r="GI1563" s="21"/>
      <c r="GJ1563" s="21"/>
      <c r="GK1563" s="21"/>
      <c r="GL1563" s="21"/>
      <c r="GM1563" s="21"/>
      <c r="GN1563" s="21"/>
    </row>
    <row r="1564" spans="1:196" x14ac:dyDescent="0.2">
      <c r="A1564" s="109"/>
      <c r="B1564" s="4"/>
      <c r="C1564" s="7"/>
      <c r="D1564" s="6"/>
      <c r="E1564" s="7"/>
      <c r="F1564" s="24"/>
      <c r="G1564" s="8"/>
      <c r="H1564" s="7"/>
      <c r="I1564" s="7"/>
      <c r="J1564" s="7"/>
      <c r="K1564" s="7"/>
      <c r="L1564" s="25"/>
      <c r="M1564" s="10"/>
      <c r="N1564" s="7"/>
      <c r="O1564" s="7"/>
      <c r="P1564" s="26"/>
      <c r="Q1564" s="3"/>
      <c r="R1564" s="12"/>
      <c r="S1564" s="12"/>
      <c r="T1564" s="12"/>
      <c r="U1564" s="12"/>
      <c r="V1564" s="12"/>
      <c r="W1564" s="12"/>
      <c r="X1564" s="12"/>
      <c r="Y1564" s="12"/>
      <c r="Z1564" s="12"/>
      <c r="AA1564" s="12"/>
      <c r="AB1564" s="12"/>
      <c r="AC1564" s="12"/>
      <c r="AD1564" s="12"/>
      <c r="AE1564" s="12"/>
      <c r="AF1564" s="113"/>
      <c r="AG1564" s="18"/>
      <c r="AH1564" s="18"/>
      <c r="AI1564" s="6"/>
      <c r="AJ1564" s="19"/>
      <c r="AK1564" s="6"/>
      <c r="AL1564" s="113"/>
      <c r="AM1564" s="19"/>
      <c r="AN1564" s="18"/>
      <c r="AO1564" s="12"/>
      <c r="AP1564" s="20"/>
      <c r="AQ1564" s="18"/>
      <c r="AR1564" s="13"/>
      <c r="AS1564" s="113"/>
      <c r="AT1564" s="21"/>
      <c r="AU1564" s="21"/>
      <c r="AV1564" s="45"/>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J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I1564" s="21"/>
      <c r="DJ1564" s="21"/>
      <c r="DK1564" s="21"/>
      <c r="DL1564" s="21"/>
      <c r="DM1564" s="21"/>
      <c r="DN1564" s="21"/>
      <c r="DO1564" s="21"/>
      <c r="DP1564" s="21"/>
      <c r="DQ1564" s="21"/>
      <c r="DR1564" s="21"/>
      <c r="DS1564" s="21"/>
      <c r="DT1564" s="21"/>
      <c r="DU1564" s="21"/>
      <c r="DV1564" s="21"/>
      <c r="DW1564" s="21"/>
      <c r="DX1564" s="21"/>
      <c r="DY1564" s="21"/>
      <c r="DZ1564" s="21"/>
      <c r="EA1564" s="21"/>
      <c r="EB1564" s="21"/>
      <c r="EC1564" s="21"/>
      <c r="ED1564" s="21"/>
      <c r="EE1564" s="21"/>
      <c r="EF1564" s="21"/>
      <c r="EG1564" s="21"/>
      <c r="EH1564" s="21"/>
      <c r="EI1564" s="21"/>
      <c r="EJ1564" s="21"/>
      <c r="EK1564" s="21"/>
      <c r="EL1564" s="21"/>
      <c r="EM1564" s="21"/>
      <c r="EN1564" s="21"/>
      <c r="EO1564" s="21"/>
      <c r="EP1564" s="21"/>
      <c r="EQ1564" s="21"/>
      <c r="ER1564" s="21"/>
      <c r="ES1564" s="21"/>
      <c r="ET1564" s="21"/>
      <c r="EU1564" s="21"/>
      <c r="EV1564" s="21"/>
      <c r="EW1564" s="21"/>
      <c r="EX1564" s="21"/>
      <c r="EY1564" s="21"/>
      <c r="EZ1564" s="21"/>
      <c r="FA1564" s="21"/>
      <c r="FB1564" s="21"/>
      <c r="FC1564" s="21"/>
      <c r="FD1564" s="21"/>
      <c r="FE1564" s="21"/>
      <c r="FF1564" s="21"/>
      <c r="FG1564" s="21"/>
      <c r="FH1564" s="21"/>
      <c r="FI1564" s="21"/>
      <c r="FJ1564" s="21"/>
      <c r="FK1564" s="21"/>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c r="GI1564" s="21"/>
      <c r="GJ1564" s="21"/>
      <c r="GK1564" s="21"/>
      <c r="GL1564" s="21"/>
      <c r="GM1564" s="21"/>
      <c r="GN1564" s="21"/>
    </row>
    <row r="1565" spans="1:196" x14ac:dyDescent="0.2">
      <c r="A1565" s="109"/>
      <c r="B1565" s="4"/>
      <c r="C1565" s="7"/>
      <c r="D1565" s="6"/>
      <c r="E1565" s="7"/>
      <c r="F1565" s="24"/>
      <c r="G1565" s="8"/>
      <c r="H1565" s="7"/>
      <c r="I1565" s="7"/>
      <c r="J1565" s="7"/>
      <c r="K1565" s="7"/>
      <c r="L1565" s="25"/>
      <c r="M1565" s="10"/>
      <c r="N1565" s="7"/>
      <c r="O1565" s="7"/>
      <c r="P1565" s="26"/>
      <c r="Q1565" s="3"/>
      <c r="R1565" s="12"/>
      <c r="S1565" s="12"/>
      <c r="T1565" s="12"/>
      <c r="U1565" s="12"/>
      <c r="V1565" s="12"/>
      <c r="W1565" s="12"/>
      <c r="X1565" s="12"/>
      <c r="Y1565" s="12"/>
      <c r="Z1565" s="12"/>
      <c r="AA1565" s="12"/>
      <c r="AB1565" s="12"/>
      <c r="AC1565" s="12"/>
      <c r="AD1565" s="12"/>
      <c r="AE1565" s="12"/>
      <c r="AF1565" s="113"/>
      <c r="AG1565" s="18"/>
      <c r="AH1565" s="18"/>
      <c r="AI1565" s="6"/>
      <c r="AJ1565" s="19"/>
      <c r="AK1565" s="6"/>
      <c r="AL1565" s="113"/>
      <c r="AM1565" s="19"/>
      <c r="AN1565" s="18"/>
      <c r="AO1565" s="12"/>
      <c r="AP1565" s="20"/>
      <c r="AQ1565" s="18"/>
      <c r="AR1565" s="13"/>
      <c r="AS1565" s="113"/>
      <c r="AT1565" s="21"/>
      <c r="AU1565" s="21"/>
      <c r="AV1565" s="45"/>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J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I1565" s="21"/>
      <c r="DJ1565" s="21"/>
      <c r="DK1565" s="21"/>
      <c r="DL1565" s="21"/>
      <c r="DM1565" s="21"/>
      <c r="DN1565" s="21"/>
      <c r="DO1565" s="21"/>
      <c r="DP1565" s="21"/>
      <c r="DQ1565" s="21"/>
      <c r="DR1565" s="21"/>
      <c r="DS1565" s="21"/>
      <c r="DT1565" s="21"/>
      <c r="DU1565" s="21"/>
      <c r="DV1565" s="21"/>
      <c r="DW1565" s="21"/>
      <c r="DX1565" s="21"/>
      <c r="DY1565" s="21"/>
      <c r="DZ1565" s="21"/>
      <c r="EA1565" s="21"/>
      <c r="EB1565" s="21"/>
      <c r="EC1565" s="21"/>
      <c r="ED1565" s="21"/>
      <c r="EE1565" s="21"/>
      <c r="EF1565" s="21"/>
      <c r="EG1565" s="21"/>
      <c r="EH1565" s="21"/>
      <c r="EI1565" s="21"/>
      <c r="EJ1565" s="21"/>
      <c r="EK1565" s="21"/>
      <c r="EL1565" s="21"/>
      <c r="EM1565" s="21"/>
      <c r="EN1565" s="21"/>
      <c r="EO1565" s="21"/>
      <c r="EP1565" s="21"/>
      <c r="EQ1565" s="21"/>
      <c r="ER1565" s="21"/>
      <c r="ES1565" s="21"/>
      <c r="ET1565" s="21"/>
      <c r="EU1565" s="21"/>
      <c r="EV1565" s="21"/>
      <c r="EW1565" s="21"/>
      <c r="EX1565" s="21"/>
      <c r="EY1565" s="21"/>
      <c r="EZ1565" s="21"/>
      <c r="FA1565" s="21"/>
      <c r="FB1565" s="21"/>
      <c r="FC1565" s="21"/>
      <c r="FD1565" s="21"/>
      <c r="FE1565" s="21"/>
      <c r="FF1565" s="21"/>
      <c r="FG1565" s="21"/>
      <c r="FH1565" s="21"/>
      <c r="FI1565" s="21"/>
      <c r="FJ1565" s="21"/>
      <c r="FK1565" s="21"/>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c r="GI1565" s="21"/>
      <c r="GJ1565" s="21"/>
      <c r="GK1565" s="21"/>
      <c r="GL1565" s="21"/>
      <c r="GM1565" s="21"/>
      <c r="GN1565" s="21"/>
    </row>
    <row r="1566" spans="1:196" x14ac:dyDescent="0.2">
      <c r="A1566" s="109"/>
      <c r="B1566" s="4"/>
      <c r="C1566" s="7"/>
      <c r="D1566" s="6"/>
      <c r="E1566" s="7"/>
      <c r="F1566" s="24"/>
      <c r="G1566" s="8"/>
      <c r="H1566" s="7"/>
      <c r="I1566" s="7"/>
      <c r="J1566" s="7"/>
      <c r="K1566" s="7"/>
      <c r="L1566" s="25"/>
      <c r="M1566" s="10"/>
      <c r="N1566" s="7"/>
      <c r="O1566" s="7"/>
      <c r="P1566" s="26"/>
      <c r="Q1566" s="3"/>
      <c r="R1566" s="12"/>
      <c r="S1566" s="12"/>
      <c r="T1566" s="12"/>
      <c r="U1566" s="12"/>
      <c r="V1566" s="12"/>
      <c r="W1566" s="12"/>
      <c r="X1566" s="12"/>
      <c r="Y1566" s="12"/>
      <c r="Z1566" s="12"/>
      <c r="AA1566" s="12"/>
      <c r="AB1566" s="12"/>
      <c r="AC1566" s="12"/>
      <c r="AD1566" s="12"/>
      <c r="AE1566" s="12"/>
      <c r="AF1566" s="113"/>
      <c r="AG1566" s="18"/>
      <c r="AH1566" s="18"/>
      <c r="AI1566" s="6"/>
      <c r="AJ1566" s="19"/>
      <c r="AK1566" s="6"/>
      <c r="AL1566" s="113"/>
      <c r="AM1566" s="19"/>
      <c r="AN1566" s="18"/>
      <c r="AO1566" s="12"/>
      <c r="AP1566" s="20"/>
      <c r="AQ1566" s="18"/>
      <c r="AR1566" s="13"/>
      <c r="AS1566" s="113"/>
      <c r="AT1566" s="21"/>
      <c r="AU1566" s="21"/>
      <c r="AV1566" s="45"/>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1"/>
      <c r="FJ1566" s="21"/>
      <c r="FK1566" s="21"/>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c r="GI1566" s="21"/>
      <c r="GJ1566" s="21"/>
      <c r="GK1566" s="21"/>
      <c r="GL1566" s="21"/>
      <c r="GM1566" s="21"/>
      <c r="GN1566" s="21"/>
    </row>
    <row r="1567" spans="1:196" x14ac:dyDescent="0.2">
      <c r="A1567" s="109"/>
      <c r="B1567" s="4"/>
      <c r="C1567" s="7"/>
      <c r="D1567" s="6"/>
      <c r="E1567" s="7"/>
      <c r="F1567" s="24"/>
      <c r="G1567" s="8"/>
      <c r="H1567" s="7"/>
      <c r="I1567" s="7"/>
      <c r="J1567" s="7"/>
      <c r="K1567" s="7"/>
      <c r="L1567" s="25"/>
      <c r="M1567" s="10"/>
      <c r="N1567" s="7"/>
      <c r="O1567" s="7"/>
      <c r="P1567" s="26"/>
      <c r="Q1567" s="3"/>
      <c r="R1567" s="12"/>
      <c r="S1567" s="12"/>
      <c r="T1567" s="12"/>
      <c r="U1567" s="12"/>
      <c r="V1567" s="12"/>
      <c r="W1567" s="12"/>
      <c r="X1567" s="12"/>
      <c r="Y1567" s="12"/>
      <c r="Z1567" s="12"/>
      <c r="AA1567" s="12"/>
      <c r="AB1567" s="12"/>
      <c r="AC1567" s="12"/>
      <c r="AD1567" s="12"/>
      <c r="AE1567" s="12"/>
      <c r="AF1567" s="113"/>
      <c r="AG1567" s="18"/>
      <c r="AH1567" s="18"/>
      <c r="AI1567" s="6"/>
      <c r="AJ1567" s="19"/>
      <c r="AK1567" s="6"/>
      <c r="AL1567" s="113"/>
      <c r="AM1567" s="19"/>
      <c r="AN1567" s="18"/>
      <c r="AO1567" s="12"/>
      <c r="AP1567" s="20"/>
      <c r="AQ1567" s="18"/>
      <c r="AR1567" s="13"/>
      <c r="AS1567" s="113"/>
      <c r="AT1567" s="21"/>
      <c r="AU1567" s="21"/>
      <c r="AV1567" s="45"/>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J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I1567" s="21"/>
      <c r="DJ1567" s="21"/>
      <c r="DK1567" s="21"/>
      <c r="DL1567" s="21"/>
      <c r="DM1567" s="21"/>
      <c r="DN1567" s="21"/>
      <c r="DO1567" s="21"/>
      <c r="DP1567" s="21"/>
      <c r="DQ1567" s="21"/>
      <c r="DR1567" s="21"/>
      <c r="DS1567" s="21"/>
      <c r="DT1567" s="21"/>
      <c r="DU1567" s="21"/>
      <c r="DV1567" s="21"/>
      <c r="DW1567" s="21"/>
      <c r="DX1567" s="21"/>
      <c r="DY1567" s="21"/>
      <c r="DZ1567" s="21"/>
      <c r="EA1567" s="21"/>
      <c r="EB1567" s="21"/>
      <c r="EC1567" s="21"/>
      <c r="ED1567" s="21"/>
      <c r="EE1567" s="21"/>
      <c r="EF1567" s="21"/>
      <c r="EG1567" s="21"/>
      <c r="EH1567" s="21"/>
      <c r="EI1567" s="21"/>
      <c r="EJ1567" s="21"/>
      <c r="EK1567" s="21"/>
      <c r="EL1567" s="21"/>
      <c r="EM1567" s="21"/>
      <c r="EN1567" s="21"/>
      <c r="EO1567" s="21"/>
      <c r="EP1567" s="21"/>
      <c r="EQ1567" s="21"/>
      <c r="ER1567" s="21"/>
      <c r="ES1567" s="21"/>
      <c r="ET1567" s="21"/>
      <c r="EU1567" s="21"/>
      <c r="EV1567" s="21"/>
      <c r="EW1567" s="21"/>
      <c r="EX1567" s="21"/>
      <c r="EY1567" s="21"/>
      <c r="EZ1567" s="21"/>
      <c r="FA1567" s="21"/>
      <c r="FB1567" s="21"/>
      <c r="FC1567" s="21"/>
      <c r="FD1567" s="21"/>
      <c r="FE1567" s="21"/>
      <c r="FF1567" s="21"/>
      <c r="FG1567" s="21"/>
      <c r="FH1567" s="21"/>
      <c r="FI1567" s="21"/>
      <c r="FJ1567" s="21"/>
      <c r="FK1567" s="21"/>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c r="GI1567" s="21"/>
      <c r="GJ1567" s="21"/>
      <c r="GK1567" s="21"/>
      <c r="GL1567" s="21"/>
      <c r="GM1567" s="21"/>
      <c r="GN1567" s="21"/>
    </row>
    <row r="1568" spans="1:196" x14ac:dyDescent="0.2">
      <c r="A1568" s="109"/>
      <c r="B1568" s="4"/>
      <c r="C1568" s="7"/>
      <c r="D1568" s="6"/>
      <c r="E1568" s="7"/>
      <c r="F1568" s="24"/>
      <c r="G1568" s="8"/>
      <c r="H1568" s="7"/>
      <c r="I1568" s="7"/>
      <c r="J1568" s="7"/>
      <c r="K1568" s="7"/>
      <c r="L1568" s="25"/>
      <c r="M1568" s="10"/>
      <c r="N1568" s="7"/>
      <c r="O1568" s="7"/>
      <c r="P1568" s="26"/>
      <c r="Q1568" s="3"/>
      <c r="R1568" s="12"/>
      <c r="S1568" s="12"/>
      <c r="T1568" s="12"/>
      <c r="U1568" s="12"/>
      <c r="V1568" s="12"/>
      <c r="W1568" s="12"/>
      <c r="X1568" s="12"/>
      <c r="Y1568" s="12"/>
      <c r="Z1568" s="12"/>
      <c r="AA1568" s="12"/>
      <c r="AB1568" s="12"/>
      <c r="AC1568" s="12"/>
      <c r="AD1568" s="12"/>
      <c r="AE1568" s="12"/>
      <c r="AF1568" s="113"/>
      <c r="AG1568" s="18"/>
      <c r="AH1568" s="18"/>
      <c r="AI1568" s="6"/>
      <c r="AJ1568" s="19"/>
      <c r="AK1568" s="6"/>
      <c r="AL1568" s="113"/>
      <c r="AM1568" s="19"/>
      <c r="AN1568" s="18"/>
      <c r="AO1568" s="12"/>
      <c r="AP1568" s="20"/>
      <c r="AQ1568" s="18"/>
      <c r="AR1568" s="13"/>
      <c r="AS1568" s="113"/>
      <c r="AT1568" s="21"/>
      <c r="AU1568" s="21"/>
      <c r="AV1568" s="45"/>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J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I1568" s="21"/>
      <c r="DJ1568" s="21"/>
      <c r="DK1568" s="21"/>
      <c r="DL1568" s="21"/>
      <c r="DM1568" s="21"/>
      <c r="DN1568" s="21"/>
      <c r="DO1568" s="21"/>
      <c r="DP1568" s="21"/>
      <c r="DQ1568" s="21"/>
      <c r="DR1568" s="21"/>
      <c r="DS1568" s="21"/>
      <c r="DT1568" s="21"/>
      <c r="DU1568" s="21"/>
      <c r="DV1568" s="21"/>
      <c r="DW1568" s="21"/>
      <c r="DX1568" s="21"/>
      <c r="DY1568" s="21"/>
      <c r="DZ1568" s="21"/>
      <c r="EA1568" s="21"/>
      <c r="EB1568" s="21"/>
      <c r="EC1568" s="21"/>
      <c r="ED1568" s="21"/>
      <c r="EE1568" s="21"/>
      <c r="EF1568" s="21"/>
      <c r="EG1568" s="21"/>
      <c r="EH1568" s="21"/>
      <c r="EI1568" s="21"/>
      <c r="EJ1568" s="21"/>
      <c r="EK1568" s="21"/>
      <c r="EL1568" s="21"/>
      <c r="EM1568" s="21"/>
      <c r="EN1568" s="21"/>
      <c r="EO1568" s="21"/>
      <c r="EP1568" s="21"/>
      <c r="EQ1568" s="21"/>
      <c r="ER1568" s="21"/>
      <c r="ES1568" s="21"/>
      <c r="ET1568" s="21"/>
      <c r="EU1568" s="21"/>
      <c r="EV1568" s="21"/>
      <c r="EW1568" s="21"/>
      <c r="EX1568" s="21"/>
      <c r="EY1568" s="21"/>
      <c r="EZ1568" s="21"/>
      <c r="FA1568" s="21"/>
      <c r="FB1568" s="21"/>
      <c r="FC1568" s="21"/>
      <c r="FD1568" s="21"/>
      <c r="FE1568" s="21"/>
      <c r="FF1568" s="21"/>
      <c r="FG1568" s="21"/>
      <c r="FH1568" s="21"/>
      <c r="FI1568" s="21"/>
      <c r="FJ1568" s="21"/>
      <c r="FK1568" s="21"/>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c r="GI1568" s="21"/>
      <c r="GJ1568" s="21"/>
      <c r="GK1568" s="21"/>
      <c r="GL1568" s="21"/>
      <c r="GM1568" s="21"/>
      <c r="GN1568" s="21"/>
    </row>
    <row r="1569" spans="1:196" x14ac:dyDescent="0.2">
      <c r="A1569" s="109"/>
      <c r="B1569" s="4"/>
      <c r="C1569" s="7"/>
      <c r="D1569" s="6"/>
      <c r="E1569" s="7"/>
      <c r="F1569" s="24"/>
      <c r="G1569" s="8"/>
      <c r="H1569" s="7"/>
      <c r="I1569" s="7"/>
      <c r="J1569" s="7"/>
      <c r="K1569" s="7"/>
      <c r="L1569" s="25"/>
      <c r="M1569" s="10"/>
      <c r="N1569" s="7"/>
      <c r="O1569" s="7"/>
      <c r="P1569" s="26"/>
      <c r="Q1569" s="3"/>
      <c r="R1569" s="12"/>
      <c r="S1569" s="12"/>
      <c r="T1569" s="12"/>
      <c r="U1569" s="12"/>
      <c r="V1569" s="12"/>
      <c r="W1569" s="12"/>
      <c r="X1569" s="12"/>
      <c r="Y1569" s="12"/>
      <c r="Z1569" s="12"/>
      <c r="AA1569" s="12"/>
      <c r="AB1569" s="12"/>
      <c r="AC1569" s="12"/>
      <c r="AD1569" s="12"/>
      <c r="AE1569" s="12"/>
      <c r="AF1569" s="113"/>
      <c r="AG1569" s="18"/>
      <c r="AH1569" s="18"/>
      <c r="AI1569" s="6"/>
      <c r="AJ1569" s="19"/>
      <c r="AK1569" s="6"/>
      <c r="AL1569" s="113"/>
      <c r="AM1569" s="19"/>
      <c r="AN1569" s="18"/>
      <c r="AO1569" s="12"/>
      <c r="AP1569" s="20"/>
      <c r="AQ1569" s="18"/>
      <c r="AR1569" s="13"/>
      <c r="AS1569" s="113"/>
      <c r="AT1569" s="21"/>
      <c r="AU1569" s="21"/>
      <c r="AV1569" s="45"/>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I1569" s="21"/>
      <c r="DJ1569" s="21"/>
      <c r="DK1569" s="21"/>
      <c r="DL1569" s="21"/>
      <c r="DM1569" s="21"/>
      <c r="DN1569" s="21"/>
      <c r="DO1569" s="21"/>
      <c r="DP1569" s="21"/>
      <c r="DQ1569" s="21"/>
      <c r="DR1569" s="21"/>
      <c r="DS1569" s="21"/>
      <c r="DT1569" s="21"/>
      <c r="DU1569" s="21"/>
      <c r="DV1569" s="21"/>
      <c r="DW1569" s="21"/>
      <c r="DX1569" s="21"/>
      <c r="DY1569" s="21"/>
      <c r="DZ1569" s="21"/>
      <c r="EA1569" s="21"/>
      <c r="EB1569" s="21"/>
      <c r="EC1569" s="21"/>
      <c r="ED1569" s="21"/>
      <c r="EE1569" s="21"/>
      <c r="EF1569" s="21"/>
      <c r="EG1569" s="21"/>
      <c r="EH1569" s="21"/>
      <c r="EI1569" s="21"/>
      <c r="EJ1569" s="21"/>
      <c r="EK1569" s="21"/>
      <c r="EL1569" s="21"/>
      <c r="EM1569" s="21"/>
      <c r="EN1569" s="21"/>
      <c r="EO1569" s="21"/>
      <c r="EP1569" s="21"/>
      <c r="EQ1569" s="21"/>
      <c r="ER1569" s="21"/>
      <c r="ES1569" s="21"/>
      <c r="ET1569" s="21"/>
      <c r="EU1569" s="21"/>
      <c r="EV1569" s="21"/>
      <c r="EW1569" s="21"/>
      <c r="EX1569" s="21"/>
      <c r="EY1569" s="21"/>
      <c r="EZ1569" s="21"/>
      <c r="FA1569" s="21"/>
      <c r="FB1569" s="21"/>
      <c r="FC1569" s="21"/>
      <c r="FD1569" s="21"/>
      <c r="FE1569" s="21"/>
      <c r="FF1569" s="21"/>
      <c r="FG1569" s="21"/>
      <c r="FH1569" s="21"/>
      <c r="FI1569" s="21"/>
      <c r="FJ1569" s="21"/>
      <c r="FK1569" s="21"/>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c r="GI1569" s="21"/>
      <c r="GJ1569" s="21"/>
      <c r="GK1569" s="21"/>
      <c r="GL1569" s="21"/>
      <c r="GM1569" s="21"/>
      <c r="GN1569" s="21"/>
    </row>
    <row r="1570" spans="1:196" x14ac:dyDescent="0.2">
      <c r="A1570" s="109"/>
      <c r="B1570" s="4"/>
      <c r="C1570" s="7"/>
      <c r="D1570" s="6"/>
      <c r="E1570" s="7"/>
      <c r="F1570" s="24"/>
      <c r="G1570" s="8"/>
      <c r="H1570" s="7"/>
      <c r="I1570" s="7"/>
      <c r="J1570" s="7"/>
      <c r="K1570" s="7"/>
      <c r="L1570" s="25"/>
      <c r="M1570" s="10"/>
      <c r="N1570" s="7"/>
      <c r="O1570" s="7"/>
      <c r="P1570" s="26"/>
      <c r="Q1570" s="3"/>
      <c r="R1570" s="12"/>
      <c r="S1570" s="12"/>
      <c r="T1570" s="12"/>
      <c r="U1570" s="12"/>
      <c r="V1570" s="12"/>
      <c r="W1570" s="12"/>
      <c r="X1570" s="12"/>
      <c r="Y1570" s="12"/>
      <c r="Z1570" s="12"/>
      <c r="AA1570" s="12"/>
      <c r="AB1570" s="12"/>
      <c r="AC1570" s="12"/>
      <c r="AD1570" s="12"/>
      <c r="AE1570" s="12"/>
      <c r="AF1570" s="113"/>
      <c r="AG1570" s="18"/>
      <c r="AH1570" s="18"/>
      <c r="AI1570" s="6"/>
      <c r="AJ1570" s="19"/>
      <c r="AK1570" s="6"/>
      <c r="AL1570" s="113"/>
      <c r="AM1570" s="19"/>
      <c r="AN1570" s="18"/>
      <c r="AO1570" s="12"/>
      <c r="AP1570" s="20"/>
      <c r="AQ1570" s="18"/>
      <c r="AR1570" s="13"/>
      <c r="AS1570" s="113"/>
      <c r="AT1570" s="21"/>
      <c r="AU1570" s="21"/>
      <c r="AV1570" s="45"/>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J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I1570" s="21"/>
      <c r="DJ1570" s="21"/>
      <c r="DK1570" s="21"/>
      <c r="DL1570" s="21"/>
      <c r="DM1570" s="21"/>
      <c r="DN1570" s="21"/>
      <c r="DO1570" s="21"/>
      <c r="DP1570" s="21"/>
      <c r="DQ1570" s="21"/>
      <c r="DR1570" s="21"/>
      <c r="DS1570" s="21"/>
      <c r="DT1570" s="21"/>
      <c r="DU1570" s="21"/>
      <c r="DV1570" s="21"/>
      <c r="DW1570" s="21"/>
      <c r="DX1570" s="21"/>
      <c r="DY1570" s="21"/>
      <c r="DZ1570" s="21"/>
      <c r="EA1570" s="21"/>
      <c r="EB1570" s="21"/>
      <c r="EC1570" s="21"/>
      <c r="ED1570" s="21"/>
      <c r="EE1570" s="21"/>
      <c r="EF1570" s="21"/>
      <c r="EG1570" s="21"/>
      <c r="EH1570" s="21"/>
      <c r="EI1570" s="21"/>
      <c r="EJ1570" s="21"/>
      <c r="EK1570" s="21"/>
      <c r="EL1570" s="21"/>
      <c r="EM1570" s="21"/>
      <c r="EN1570" s="21"/>
      <c r="EO1570" s="21"/>
      <c r="EP1570" s="21"/>
      <c r="EQ1570" s="21"/>
      <c r="ER1570" s="21"/>
      <c r="ES1570" s="21"/>
      <c r="ET1570" s="21"/>
      <c r="EU1570" s="21"/>
      <c r="EV1570" s="21"/>
      <c r="EW1570" s="21"/>
      <c r="EX1570" s="21"/>
      <c r="EY1570" s="21"/>
      <c r="EZ1570" s="21"/>
      <c r="FA1570" s="21"/>
      <c r="FB1570" s="21"/>
      <c r="FC1570" s="21"/>
      <c r="FD1570" s="21"/>
      <c r="FE1570" s="21"/>
      <c r="FF1570" s="21"/>
      <c r="FG1570" s="21"/>
      <c r="FH1570" s="21"/>
      <c r="FI1570" s="21"/>
      <c r="FJ1570" s="21"/>
      <c r="FK1570" s="21"/>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c r="GI1570" s="21"/>
      <c r="GJ1570" s="21"/>
      <c r="GK1570" s="21"/>
      <c r="GL1570" s="21"/>
      <c r="GM1570" s="21"/>
      <c r="GN1570" s="21"/>
    </row>
    <row r="1571" spans="1:196" x14ac:dyDescent="0.2">
      <c r="A1571" s="109"/>
      <c r="B1571" s="4"/>
      <c r="C1571" s="7"/>
      <c r="D1571" s="6"/>
      <c r="E1571" s="7"/>
      <c r="F1571" s="24"/>
      <c r="G1571" s="8"/>
      <c r="H1571" s="7"/>
      <c r="I1571" s="7"/>
      <c r="J1571" s="7"/>
      <c r="K1571" s="7"/>
      <c r="L1571" s="25"/>
      <c r="M1571" s="10"/>
      <c r="N1571" s="7"/>
      <c r="O1571" s="7"/>
      <c r="P1571" s="26"/>
      <c r="Q1571" s="3"/>
      <c r="R1571" s="12"/>
      <c r="S1571" s="12"/>
      <c r="T1571" s="12"/>
      <c r="U1571" s="12"/>
      <c r="V1571" s="12"/>
      <c r="W1571" s="12"/>
      <c r="X1571" s="12"/>
      <c r="Y1571" s="12"/>
      <c r="Z1571" s="12"/>
      <c r="AA1571" s="12"/>
      <c r="AB1571" s="12"/>
      <c r="AC1571" s="12"/>
      <c r="AD1571" s="12"/>
      <c r="AE1571" s="12"/>
      <c r="AF1571" s="113"/>
      <c r="AG1571" s="18"/>
      <c r="AH1571" s="18"/>
      <c r="AI1571" s="6"/>
      <c r="AJ1571" s="19"/>
      <c r="AK1571" s="6"/>
      <c r="AL1571" s="113"/>
      <c r="AM1571" s="19"/>
      <c r="AN1571" s="18"/>
      <c r="AO1571" s="12"/>
      <c r="AP1571" s="20"/>
      <c r="AQ1571" s="18"/>
      <c r="AR1571" s="13"/>
      <c r="AS1571" s="113"/>
      <c r="AT1571" s="21"/>
      <c r="AU1571" s="21"/>
      <c r="AV1571" s="45"/>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J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I1571" s="21"/>
      <c r="DJ1571" s="21"/>
      <c r="DK1571" s="21"/>
      <c r="DL1571" s="21"/>
      <c r="DM1571" s="21"/>
      <c r="DN1571" s="21"/>
      <c r="DO1571" s="21"/>
      <c r="DP1571" s="21"/>
      <c r="DQ1571" s="21"/>
      <c r="DR1571" s="21"/>
      <c r="DS1571" s="21"/>
      <c r="DT1571" s="21"/>
      <c r="DU1571" s="21"/>
      <c r="DV1571" s="21"/>
      <c r="DW1571" s="21"/>
      <c r="DX1571" s="21"/>
      <c r="DY1571" s="21"/>
      <c r="DZ1571" s="21"/>
      <c r="EA1571" s="21"/>
      <c r="EB1571" s="21"/>
      <c r="EC1571" s="21"/>
      <c r="ED1571" s="21"/>
      <c r="EE1571" s="21"/>
      <c r="EF1571" s="21"/>
      <c r="EG1571" s="21"/>
      <c r="EH1571" s="21"/>
      <c r="EI1571" s="21"/>
      <c r="EJ1571" s="21"/>
      <c r="EK1571" s="21"/>
      <c r="EL1571" s="21"/>
      <c r="EM1571" s="21"/>
      <c r="EN1571" s="21"/>
      <c r="EO1571" s="21"/>
      <c r="EP1571" s="21"/>
      <c r="EQ1571" s="21"/>
      <c r="ER1571" s="21"/>
      <c r="ES1571" s="21"/>
      <c r="ET1571" s="21"/>
      <c r="EU1571" s="21"/>
      <c r="EV1571" s="21"/>
      <c r="EW1571" s="21"/>
      <c r="EX1571" s="21"/>
      <c r="EY1571" s="21"/>
      <c r="EZ1571" s="21"/>
      <c r="FA1571" s="21"/>
      <c r="FB1571" s="21"/>
      <c r="FC1571" s="21"/>
      <c r="FD1571" s="21"/>
      <c r="FE1571" s="21"/>
      <c r="FF1571" s="21"/>
      <c r="FG1571" s="21"/>
      <c r="FH1571" s="21"/>
      <c r="FI1571" s="21"/>
      <c r="FJ1571" s="21"/>
      <c r="FK1571" s="21"/>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c r="GI1571" s="21"/>
      <c r="GJ1571" s="21"/>
      <c r="GK1571" s="21"/>
      <c r="GL1571" s="21"/>
      <c r="GM1571" s="21"/>
      <c r="GN1571" s="21"/>
    </row>
    <row r="1572" spans="1:196" x14ac:dyDescent="0.2">
      <c r="A1572" s="109"/>
      <c r="B1572" s="4"/>
      <c r="C1572" s="7"/>
      <c r="D1572" s="6"/>
      <c r="E1572" s="7"/>
      <c r="F1572" s="24"/>
      <c r="G1572" s="8"/>
      <c r="H1572" s="7"/>
      <c r="I1572" s="7"/>
      <c r="J1572" s="7"/>
      <c r="K1572" s="7"/>
      <c r="L1572" s="25"/>
      <c r="M1572" s="10"/>
      <c r="N1572" s="7"/>
      <c r="O1572" s="7"/>
      <c r="P1572" s="26"/>
      <c r="Q1572" s="3"/>
      <c r="R1572" s="12"/>
      <c r="S1572" s="12"/>
      <c r="T1572" s="12"/>
      <c r="U1572" s="12"/>
      <c r="V1572" s="12"/>
      <c r="W1572" s="12"/>
      <c r="X1572" s="12"/>
      <c r="Y1572" s="12"/>
      <c r="Z1572" s="12"/>
      <c r="AA1572" s="12"/>
      <c r="AB1572" s="12"/>
      <c r="AC1572" s="12"/>
      <c r="AD1572" s="12"/>
      <c r="AE1572" s="12"/>
      <c r="AF1572" s="113"/>
      <c r="AG1572" s="18"/>
      <c r="AH1572" s="18"/>
      <c r="AI1572" s="6"/>
      <c r="AJ1572" s="19"/>
      <c r="AK1572" s="6"/>
      <c r="AL1572" s="113"/>
      <c r="AM1572" s="19"/>
      <c r="AN1572" s="18"/>
      <c r="AO1572" s="12"/>
      <c r="AP1572" s="20"/>
      <c r="AQ1572" s="18"/>
      <c r="AR1572" s="13"/>
      <c r="AS1572" s="113"/>
      <c r="AT1572" s="21"/>
      <c r="AU1572" s="21"/>
      <c r="AV1572" s="45"/>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J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I1572" s="21"/>
      <c r="DJ1572" s="21"/>
      <c r="DK1572" s="21"/>
      <c r="DL1572" s="21"/>
      <c r="DM1572" s="21"/>
      <c r="DN1572" s="21"/>
      <c r="DO1572" s="21"/>
      <c r="DP1572" s="21"/>
      <c r="DQ1572" s="21"/>
      <c r="DR1572" s="21"/>
      <c r="DS1572" s="21"/>
      <c r="DT1572" s="21"/>
      <c r="DU1572" s="21"/>
      <c r="DV1572" s="21"/>
      <c r="DW1572" s="21"/>
      <c r="DX1572" s="21"/>
      <c r="DY1572" s="21"/>
      <c r="DZ1572" s="21"/>
      <c r="EA1572" s="21"/>
      <c r="EB1572" s="21"/>
      <c r="EC1572" s="21"/>
      <c r="ED1572" s="21"/>
      <c r="EE1572" s="21"/>
      <c r="EF1572" s="21"/>
      <c r="EG1572" s="21"/>
      <c r="EH1572" s="21"/>
      <c r="EI1572" s="21"/>
      <c r="EJ1572" s="21"/>
      <c r="EK1572" s="21"/>
      <c r="EL1572" s="21"/>
      <c r="EM1572" s="21"/>
      <c r="EN1572" s="21"/>
      <c r="EO1572" s="21"/>
      <c r="EP1572" s="21"/>
      <c r="EQ1572" s="21"/>
      <c r="ER1572" s="21"/>
      <c r="ES1572" s="21"/>
      <c r="ET1572" s="21"/>
      <c r="EU1572" s="21"/>
      <c r="EV1572" s="21"/>
      <c r="EW1572" s="21"/>
      <c r="EX1572" s="21"/>
      <c r="EY1572" s="21"/>
      <c r="EZ1572" s="21"/>
      <c r="FA1572" s="21"/>
      <c r="FB1572" s="21"/>
      <c r="FC1572" s="21"/>
      <c r="FD1572" s="21"/>
      <c r="FE1572" s="21"/>
      <c r="FF1572" s="21"/>
      <c r="FG1572" s="21"/>
      <c r="FH1572" s="21"/>
      <c r="FI1572" s="21"/>
      <c r="FJ1572" s="21"/>
      <c r="FK1572" s="21"/>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c r="GI1572" s="21"/>
      <c r="GJ1572" s="21"/>
      <c r="GK1572" s="21"/>
      <c r="GL1572" s="21"/>
      <c r="GM1572" s="21"/>
      <c r="GN1572" s="21"/>
    </row>
    <row r="1573" spans="1:196" x14ac:dyDescent="0.2">
      <c r="A1573" s="109"/>
      <c r="B1573" s="4"/>
      <c r="C1573" s="7"/>
      <c r="D1573" s="6"/>
      <c r="E1573" s="7"/>
      <c r="F1573" s="24"/>
      <c r="G1573" s="8"/>
      <c r="H1573" s="7"/>
      <c r="I1573" s="7"/>
      <c r="J1573" s="7"/>
      <c r="K1573" s="7"/>
      <c r="L1573" s="25"/>
      <c r="M1573" s="10"/>
      <c r="N1573" s="7"/>
      <c r="O1573" s="7"/>
      <c r="P1573" s="26"/>
      <c r="Q1573" s="3"/>
      <c r="R1573" s="12"/>
      <c r="S1573" s="12"/>
      <c r="T1573" s="12"/>
      <c r="U1573" s="12"/>
      <c r="V1573" s="12"/>
      <c r="W1573" s="12"/>
      <c r="X1573" s="12"/>
      <c r="Y1573" s="12"/>
      <c r="Z1573" s="12"/>
      <c r="AA1573" s="12"/>
      <c r="AB1573" s="12"/>
      <c r="AC1573" s="12"/>
      <c r="AD1573" s="12"/>
      <c r="AE1573" s="12"/>
      <c r="AF1573" s="113"/>
      <c r="AG1573" s="18"/>
      <c r="AH1573" s="18"/>
      <c r="AI1573" s="6"/>
      <c r="AJ1573" s="19"/>
      <c r="AK1573" s="6"/>
      <c r="AL1573" s="113"/>
      <c r="AM1573" s="19"/>
      <c r="AN1573" s="18"/>
      <c r="AO1573" s="12"/>
      <c r="AP1573" s="20"/>
      <c r="AQ1573" s="18"/>
      <c r="AR1573" s="13"/>
      <c r="AS1573" s="113"/>
      <c r="AT1573" s="21"/>
      <c r="AU1573" s="21"/>
      <c r="AV1573" s="45"/>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J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I1573" s="21"/>
      <c r="DJ1573" s="21"/>
      <c r="DK1573" s="21"/>
      <c r="DL1573" s="21"/>
      <c r="DM1573" s="21"/>
      <c r="DN1573" s="21"/>
      <c r="DO1573" s="21"/>
      <c r="DP1573" s="21"/>
      <c r="DQ1573" s="21"/>
      <c r="DR1573" s="21"/>
      <c r="DS1573" s="21"/>
      <c r="DT1573" s="21"/>
      <c r="DU1573" s="21"/>
      <c r="DV1573" s="21"/>
      <c r="DW1573" s="21"/>
      <c r="DX1573" s="21"/>
      <c r="DY1573" s="21"/>
      <c r="DZ1573" s="21"/>
      <c r="EA1573" s="21"/>
      <c r="EB1573" s="21"/>
      <c r="EC1573" s="21"/>
      <c r="ED1573" s="21"/>
      <c r="EE1573" s="21"/>
      <c r="EF1573" s="21"/>
      <c r="EG1573" s="21"/>
      <c r="EH1573" s="21"/>
      <c r="EI1573" s="21"/>
      <c r="EJ1573" s="21"/>
      <c r="EK1573" s="21"/>
      <c r="EL1573" s="21"/>
      <c r="EM1573" s="21"/>
      <c r="EN1573" s="21"/>
      <c r="EO1573" s="21"/>
      <c r="EP1573" s="21"/>
      <c r="EQ1573" s="21"/>
      <c r="ER1573" s="21"/>
      <c r="ES1573" s="21"/>
      <c r="ET1573" s="21"/>
      <c r="EU1573" s="21"/>
      <c r="EV1573" s="21"/>
      <c r="EW1573" s="21"/>
      <c r="EX1573" s="21"/>
      <c r="EY1573" s="21"/>
      <c r="EZ1573" s="21"/>
      <c r="FA1573" s="21"/>
      <c r="FB1573" s="21"/>
      <c r="FC1573" s="21"/>
      <c r="FD1573" s="21"/>
      <c r="FE1573" s="21"/>
      <c r="FF1573" s="21"/>
      <c r="FG1573" s="21"/>
      <c r="FH1573" s="21"/>
      <c r="FI1573" s="21"/>
      <c r="FJ1573" s="21"/>
      <c r="FK1573" s="21"/>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c r="GI1573" s="21"/>
      <c r="GJ1573" s="21"/>
      <c r="GK1573" s="21"/>
      <c r="GL1573" s="21"/>
      <c r="GM1573" s="21"/>
      <c r="GN1573" s="21"/>
    </row>
    <row r="1574" spans="1:196" x14ac:dyDescent="0.2">
      <c r="A1574" s="109"/>
      <c r="B1574" s="4"/>
      <c r="C1574" s="7"/>
      <c r="D1574" s="6"/>
      <c r="E1574" s="7"/>
      <c r="F1574" s="24"/>
      <c r="G1574" s="8"/>
      <c r="H1574" s="7"/>
      <c r="I1574" s="7"/>
      <c r="J1574" s="7"/>
      <c r="K1574" s="7"/>
      <c r="L1574" s="25"/>
      <c r="M1574" s="10"/>
      <c r="N1574" s="7"/>
      <c r="O1574" s="7"/>
      <c r="P1574" s="26"/>
      <c r="Q1574" s="3"/>
      <c r="R1574" s="12"/>
      <c r="S1574" s="12"/>
      <c r="T1574" s="12"/>
      <c r="U1574" s="12"/>
      <c r="V1574" s="12"/>
      <c r="W1574" s="12"/>
      <c r="X1574" s="12"/>
      <c r="Y1574" s="12"/>
      <c r="Z1574" s="12"/>
      <c r="AA1574" s="12"/>
      <c r="AB1574" s="12"/>
      <c r="AC1574" s="12"/>
      <c r="AD1574" s="12"/>
      <c r="AE1574" s="12"/>
      <c r="AF1574" s="113"/>
      <c r="AG1574" s="18"/>
      <c r="AH1574" s="18"/>
      <c r="AI1574" s="6"/>
      <c r="AJ1574" s="19"/>
      <c r="AK1574" s="6"/>
      <c r="AL1574" s="113"/>
      <c r="AM1574" s="19"/>
      <c r="AN1574" s="18"/>
      <c r="AO1574" s="12"/>
      <c r="AP1574" s="20"/>
      <c r="AQ1574" s="18"/>
      <c r="AR1574" s="13"/>
      <c r="AS1574" s="113"/>
      <c r="AT1574" s="21"/>
      <c r="AU1574" s="21"/>
      <c r="AV1574" s="45"/>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1"/>
      <c r="FJ1574" s="21"/>
      <c r="FK1574" s="21"/>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c r="GI1574" s="21"/>
      <c r="GJ1574" s="21"/>
      <c r="GK1574" s="21"/>
      <c r="GL1574" s="21"/>
      <c r="GM1574" s="21"/>
      <c r="GN1574" s="21"/>
    </row>
    <row r="1575" spans="1:196" x14ac:dyDescent="0.2">
      <c r="A1575" s="109"/>
      <c r="B1575" s="4"/>
      <c r="C1575" s="7"/>
      <c r="D1575" s="6"/>
      <c r="E1575" s="7"/>
      <c r="F1575" s="24"/>
      <c r="G1575" s="8"/>
      <c r="H1575" s="7"/>
      <c r="I1575" s="7"/>
      <c r="J1575" s="7"/>
      <c r="K1575" s="7"/>
      <c r="L1575" s="25"/>
      <c r="M1575" s="10"/>
      <c r="N1575" s="7"/>
      <c r="O1575" s="7"/>
      <c r="P1575" s="26"/>
      <c r="Q1575" s="3"/>
      <c r="R1575" s="12"/>
      <c r="S1575" s="12"/>
      <c r="T1575" s="12"/>
      <c r="U1575" s="12"/>
      <c r="V1575" s="12"/>
      <c r="W1575" s="12"/>
      <c r="X1575" s="12"/>
      <c r="Y1575" s="12"/>
      <c r="Z1575" s="12"/>
      <c r="AA1575" s="12"/>
      <c r="AB1575" s="12"/>
      <c r="AC1575" s="12"/>
      <c r="AD1575" s="12"/>
      <c r="AE1575" s="12"/>
      <c r="AF1575" s="113"/>
      <c r="AG1575" s="18"/>
      <c r="AH1575" s="18"/>
      <c r="AI1575" s="6"/>
      <c r="AJ1575" s="19"/>
      <c r="AK1575" s="6"/>
      <c r="AL1575" s="113"/>
      <c r="AM1575" s="19"/>
      <c r="AN1575" s="18"/>
      <c r="AO1575" s="12"/>
      <c r="AP1575" s="20"/>
      <c r="AQ1575" s="18"/>
      <c r="AR1575" s="13"/>
      <c r="AS1575" s="113"/>
      <c r="AT1575" s="21"/>
      <c r="AU1575" s="21"/>
      <c r="AV1575" s="45"/>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J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I1575" s="21"/>
      <c r="DJ1575" s="21"/>
      <c r="DK1575" s="21"/>
      <c r="DL1575" s="21"/>
      <c r="DM1575" s="21"/>
      <c r="DN1575" s="21"/>
      <c r="DO1575" s="21"/>
      <c r="DP1575" s="21"/>
      <c r="DQ1575" s="21"/>
      <c r="DR1575" s="21"/>
      <c r="DS1575" s="21"/>
      <c r="DT1575" s="21"/>
      <c r="DU1575" s="21"/>
      <c r="DV1575" s="21"/>
      <c r="DW1575" s="21"/>
      <c r="DX1575" s="21"/>
      <c r="DY1575" s="21"/>
      <c r="DZ1575" s="21"/>
      <c r="EA1575" s="21"/>
      <c r="EB1575" s="21"/>
      <c r="EC1575" s="21"/>
      <c r="ED1575" s="21"/>
      <c r="EE1575" s="21"/>
      <c r="EF1575" s="21"/>
      <c r="EG1575" s="21"/>
      <c r="EH1575" s="21"/>
      <c r="EI1575" s="21"/>
      <c r="EJ1575" s="21"/>
      <c r="EK1575" s="21"/>
      <c r="EL1575" s="21"/>
      <c r="EM1575" s="21"/>
      <c r="EN1575" s="21"/>
      <c r="EO1575" s="21"/>
      <c r="EP1575" s="21"/>
      <c r="EQ1575" s="21"/>
      <c r="ER1575" s="21"/>
      <c r="ES1575" s="21"/>
      <c r="ET1575" s="21"/>
      <c r="EU1575" s="21"/>
      <c r="EV1575" s="21"/>
      <c r="EW1575" s="21"/>
      <c r="EX1575" s="21"/>
      <c r="EY1575" s="21"/>
      <c r="EZ1575" s="21"/>
      <c r="FA1575" s="21"/>
      <c r="FB1575" s="21"/>
      <c r="FC1575" s="21"/>
      <c r="FD1575" s="21"/>
      <c r="FE1575" s="21"/>
      <c r="FF1575" s="21"/>
      <c r="FG1575" s="21"/>
      <c r="FH1575" s="21"/>
      <c r="FI1575" s="21"/>
      <c r="FJ1575" s="21"/>
      <c r="FK1575" s="21"/>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c r="GI1575" s="21"/>
      <c r="GJ1575" s="21"/>
      <c r="GK1575" s="21"/>
      <c r="GL1575" s="21"/>
      <c r="GM1575" s="21"/>
      <c r="GN1575" s="21"/>
    </row>
    <row r="1576" spans="1:196" x14ac:dyDescent="0.2">
      <c r="A1576" s="109"/>
      <c r="B1576" s="4"/>
      <c r="C1576" s="7"/>
      <c r="D1576" s="6"/>
      <c r="E1576" s="7"/>
      <c r="F1576" s="24"/>
      <c r="G1576" s="8"/>
      <c r="H1576" s="7"/>
      <c r="I1576" s="7"/>
      <c r="J1576" s="7"/>
      <c r="K1576" s="7"/>
      <c r="L1576" s="25"/>
      <c r="M1576" s="10"/>
      <c r="N1576" s="7"/>
      <c r="O1576" s="7"/>
      <c r="P1576" s="26"/>
      <c r="Q1576" s="3"/>
      <c r="R1576" s="12"/>
      <c r="S1576" s="12"/>
      <c r="T1576" s="12"/>
      <c r="U1576" s="12"/>
      <c r="V1576" s="12"/>
      <c r="W1576" s="12"/>
      <c r="X1576" s="12"/>
      <c r="Y1576" s="12"/>
      <c r="Z1576" s="12"/>
      <c r="AA1576" s="12"/>
      <c r="AB1576" s="12"/>
      <c r="AC1576" s="12"/>
      <c r="AD1576" s="12"/>
      <c r="AE1576" s="12"/>
      <c r="AF1576" s="113"/>
      <c r="AG1576" s="18"/>
      <c r="AH1576" s="18"/>
      <c r="AI1576" s="6"/>
      <c r="AJ1576" s="19"/>
      <c r="AK1576" s="6"/>
      <c r="AL1576" s="113"/>
      <c r="AM1576" s="19"/>
      <c r="AN1576" s="18"/>
      <c r="AO1576" s="12"/>
      <c r="AP1576" s="20"/>
      <c r="AQ1576" s="18"/>
      <c r="AR1576" s="13"/>
      <c r="AS1576" s="113"/>
      <c r="AT1576" s="21"/>
      <c r="AU1576" s="21"/>
      <c r="AV1576" s="45"/>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1"/>
      <c r="EV1576" s="21"/>
      <c r="EW1576" s="21"/>
      <c r="EX1576" s="21"/>
      <c r="EY1576" s="21"/>
      <c r="EZ1576" s="21"/>
      <c r="FA1576" s="21"/>
      <c r="FB1576" s="21"/>
      <c r="FC1576" s="21"/>
      <c r="FD1576" s="21"/>
      <c r="FE1576" s="21"/>
      <c r="FF1576" s="21"/>
      <c r="FG1576" s="21"/>
      <c r="FH1576" s="21"/>
      <c r="FI1576" s="21"/>
      <c r="FJ1576" s="21"/>
      <c r="FK1576" s="21"/>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c r="GI1576" s="21"/>
      <c r="GJ1576" s="21"/>
      <c r="GK1576" s="21"/>
      <c r="GL1576" s="21"/>
      <c r="GM1576" s="21"/>
      <c r="GN1576" s="21"/>
    </row>
    <row r="1577" spans="1:196" x14ac:dyDescent="0.2">
      <c r="A1577" s="109"/>
      <c r="B1577" s="4"/>
      <c r="C1577" s="7"/>
      <c r="D1577" s="6"/>
      <c r="E1577" s="7"/>
      <c r="F1577" s="24"/>
      <c r="G1577" s="8"/>
      <c r="H1577" s="7"/>
      <c r="I1577" s="7"/>
      <c r="J1577" s="7"/>
      <c r="K1577" s="7"/>
      <c r="L1577" s="25"/>
      <c r="M1577" s="10"/>
      <c r="N1577" s="7"/>
      <c r="O1577" s="7"/>
      <c r="P1577" s="26"/>
      <c r="Q1577" s="3"/>
      <c r="R1577" s="12"/>
      <c r="S1577" s="12"/>
      <c r="T1577" s="12"/>
      <c r="U1577" s="12"/>
      <c r="V1577" s="12"/>
      <c r="W1577" s="12"/>
      <c r="X1577" s="12"/>
      <c r="Y1577" s="12"/>
      <c r="Z1577" s="12"/>
      <c r="AA1577" s="12"/>
      <c r="AB1577" s="12"/>
      <c r="AC1577" s="12"/>
      <c r="AD1577" s="12"/>
      <c r="AE1577" s="12"/>
      <c r="AF1577" s="113"/>
      <c r="AG1577" s="18"/>
      <c r="AH1577" s="18"/>
      <c r="AI1577" s="6"/>
      <c r="AJ1577" s="19"/>
      <c r="AK1577" s="6"/>
      <c r="AL1577" s="113"/>
      <c r="AM1577" s="19"/>
      <c r="AN1577" s="18"/>
      <c r="AO1577" s="12"/>
      <c r="AP1577" s="20"/>
      <c r="AQ1577" s="18"/>
      <c r="AR1577" s="13"/>
      <c r="AS1577" s="113"/>
      <c r="AT1577" s="21"/>
      <c r="AU1577" s="21"/>
      <c r="AV1577" s="45"/>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J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I1577" s="21"/>
      <c r="DJ1577" s="21"/>
      <c r="DK1577" s="21"/>
      <c r="DL1577" s="21"/>
      <c r="DM1577" s="21"/>
      <c r="DN1577" s="21"/>
      <c r="DO1577" s="21"/>
      <c r="DP1577" s="21"/>
      <c r="DQ1577" s="21"/>
      <c r="DR1577" s="21"/>
      <c r="DS1577" s="21"/>
      <c r="DT1577" s="21"/>
      <c r="DU1577" s="21"/>
      <c r="DV1577" s="21"/>
      <c r="DW1577" s="21"/>
      <c r="DX1577" s="21"/>
      <c r="DY1577" s="21"/>
      <c r="DZ1577" s="21"/>
      <c r="EA1577" s="21"/>
      <c r="EB1577" s="21"/>
      <c r="EC1577" s="21"/>
      <c r="ED1577" s="21"/>
      <c r="EE1577" s="21"/>
      <c r="EF1577" s="21"/>
      <c r="EG1577" s="21"/>
      <c r="EH1577" s="21"/>
      <c r="EI1577" s="21"/>
      <c r="EJ1577" s="21"/>
      <c r="EK1577" s="21"/>
      <c r="EL1577" s="21"/>
      <c r="EM1577" s="21"/>
      <c r="EN1577" s="21"/>
      <c r="EO1577" s="21"/>
      <c r="EP1577" s="21"/>
      <c r="EQ1577" s="21"/>
      <c r="ER1577" s="21"/>
      <c r="ES1577" s="21"/>
      <c r="ET1577" s="21"/>
      <c r="EU1577" s="21"/>
      <c r="EV1577" s="21"/>
      <c r="EW1577" s="21"/>
      <c r="EX1577" s="21"/>
      <c r="EY1577" s="21"/>
      <c r="EZ1577" s="21"/>
      <c r="FA1577" s="21"/>
      <c r="FB1577" s="21"/>
      <c r="FC1577" s="21"/>
      <c r="FD1577" s="21"/>
      <c r="FE1577" s="21"/>
      <c r="FF1577" s="21"/>
      <c r="FG1577" s="21"/>
      <c r="FH1577" s="21"/>
      <c r="FI1577" s="21"/>
      <c r="FJ1577" s="21"/>
      <c r="FK1577" s="21"/>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c r="GI1577" s="21"/>
      <c r="GJ1577" s="21"/>
      <c r="GK1577" s="21"/>
      <c r="GL1577" s="21"/>
      <c r="GM1577" s="21"/>
      <c r="GN1577" s="21"/>
    </row>
    <row r="1578" spans="1:196" x14ac:dyDescent="0.2">
      <c r="A1578" s="109"/>
      <c r="B1578" s="4"/>
      <c r="C1578" s="7"/>
      <c r="D1578" s="6"/>
      <c r="E1578" s="7"/>
      <c r="F1578" s="24"/>
      <c r="G1578" s="8"/>
      <c r="H1578" s="7"/>
      <c r="I1578" s="7"/>
      <c r="J1578" s="7"/>
      <c r="K1578" s="7"/>
      <c r="L1578" s="25"/>
      <c r="M1578" s="10"/>
      <c r="N1578" s="7"/>
      <c r="O1578" s="7"/>
      <c r="P1578" s="26"/>
      <c r="Q1578" s="3"/>
      <c r="R1578" s="12"/>
      <c r="S1578" s="12"/>
      <c r="T1578" s="12"/>
      <c r="U1578" s="12"/>
      <c r="V1578" s="12"/>
      <c r="W1578" s="12"/>
      <c r="X1578" s="12"/>
      <c r="Y1578" s="12"/>
      <c r="Z1578" s="12"/>
      <c r="AA1578" s="12"/>
      <c r="AB1578" s="12"/>
      <c r="AC1578" s="12"/>
      <c r="AD1578" s="12"/>
      <c r="AE1578" s="12"/>
      <c r="AF1578" s="113"/>
      <c r="AG1578" s="18"/>
      <c r="AH1578" s="18"/>
      <c r="AI1578" s="6"/>
      <c r="AJ1578" s="19"/>
      <c r="AK1578" s="6"/>
      <c r="AL1578" s="113"/>
      <c r="AM1578" s="19"/>
      <c r="AN1578" s="18"/>
      <c r="AO1578" s="12"/>
      <c r="AP1578" s="20"/>
      <c r="AQ1578" s="18"/>
      <c r="AR1578" s="13"/>
      <c r="AS1578" s="113"/>
      <c r="AT1578" s="21"/>
      <c r="AU1578" s="21"/>
      <c r="AV1578" s="45"/>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J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I1578" s="21"/>
      <c r="DJ1578" s="21"/>
      <c r="DK1578" s="21"/>
      <c r="DL1578" s="21"/>
      <c r="DM1578" s="21"/>
      <c r="DN1578" s="21"/>
      <c r="DO1578" s="21"/>
      <c r="DP1578" s="21"/>
      <c r="DQ1578" s="21"/>
      <c r="DR1578" s="21"/>
      <c r="DS1578" s="21"/>
      <c r="DT1578" s="21"/>
      <c r="DU1578" s="21"/>
      <c r="DV1578" s="21"/>
      <c r="DW1578" s="21"/>
      <c r="DX1578" s="21"/>
      <c r="DY1578" s="21"/>
      <c r="DZ1578" s="21"/>
      <c r="EA1578" s="21"/>
      <c r="EB1578" s="21"/>
      <c r="EC1578" s="21"/>
      <c r="ED1578" s="21"/>
      <c r="EE1578" s="21"/>
      <c r="EF1578" s="21"/>
      <c r="EG1578" s="21"/>
      <c r="EH1578" s="21"/>
      <c r="EI1578" s="21"/>
      <c r="EJ1578" s="21"/>
      <c r="EK1578" s="21"/>
      <c r="EL1578" s="21"/>
      <c r="EM1578" s="21"/>
      <c r="EN1578" s="21"/>
      <c r="EO1578" s="21"/>
      <c r="EP1578" s="21"/>
      <c r="EQ1578" s="21"/>
      <c r="ER1578" s="21"/>
      <c r="ES1578" s="21"/>
      <c r="ET1578" s="21"/>
      <c r="EU1578" s="21"/>
      <c r="EV1578" s="21"/>
      <c r="EW1578" s="21"/>
      <c r="EX1578" s="21"/>
      <c r="EY1578" s="21"/>
      <c r="EZ1578" s="21"/>
      <c r="FA1578" s="21"/>
      <c r="FB1578" s="21"/>
      <c r="FC1578" s="21"/>
      <c r="FD1578" s="21"/>
      <c r="FE1578" s="21"/>
      <c r="FF1578" s="21"/>
      <c r="FG1578" s="21"/>
      <c r="FH1578" s="21"/>
      <c r="FI1578" s="21"/>
      <c r="FJ1578" s="21"/>
      <c r="FK1578" s="21"/>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c r="GI1578" s="21"/>
      <c r="GJ1578" s="21"/>
      <c r="GK1578" s="21"/>
      <c r="GL1578" s="21"/>
      <c r="GM1578" s="21"/>
      <c r="GN1578" s="21"/>
    </row>
    <row r="1579" spans="1:196" x14ac:dyDescent="0.2">
      <c r="A1579" s="109"/>
      <c r="B1579" s="4"/>
      <c r="C1579" s="7"/>
      <c r="D1579" s="6"/>
      <c r="E1579" s="7"/>
      <c r="F1579" s="24"/>
      <c r="G1579" s="8"/>
      <c r="H1579" s="7"/>
      <c r="I1579" s="7"/>
      <c r="J1579" s="7"/>
      <c r="K1579" s="7"/>
      <c r="L1579" s="25"/>
      <c r="M1579" s="10"/>
      <c r="N1579" s="7"/>
      <c r="O1579" s="7"/>
      <c r="P1579" s="26"/>
      <c r="Q1579" s="3"/>
      <c r="R1579" s="12"/>
      <c r="S1579" s="12"/>
      <c r="T1579" s="12"/>
      <c r="U1579" s="12"/>
      <c r="V1579" s="12"/>
      <c r="W1579" s="12"/>
      <c r="X1579" s="12"/>
      <c r="Y1579" s="12"/>
      <c r="Z1579" s="12"/>
      <c r="AA1579" s="12"/>
      <c r="AB1579" s="12"/>
      <c r="AC1579" s="12"/>
      <c r="AD1579" s="12"/>
      <c r="AE1579" s="12"/>
      <c r="AF1579" s="113"/>
      <c r="AG1579" s="18"/>
      <c r="AH1579" s="18"/>
      <c r="AI1579" s="6"/>
      <c r="AJ1579" s="19"/>
      <c r="AK1579" s="6"/>
      <c r="AL1579" s="113"/>
      <c r="AM1579" s="19"/>
      <c r="AN1579" s="18"/>
      <c r="AO1579" s="12"/>
      <c r="AP1579" s="20"/>
      <c r="AQ1579" s="18"/>
      <c r="AR1579" s="13"/>
      <c r="AS1579" s="113"/>
      <c r="AT1579" s="21"/>
      <c r="AU1579" s="21"/>
      <c r="AV1579" s="45"/>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J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I1579" s="21"/>
      <c r="DJ1579" s="21"/>
      <c r="DK1579" s="21"/>
      <c r="DL1579" s="21"/>
      <c r="DM1579" s="21"/>
      <c r="DN1579" s="21"/>
      <c r="DO1579" s="21"/>
      <c r="DP1579" s="21"/>
      <c r="DQ1579" s="21"/>
      <c r="DR1579" s="21"/>
      <c r="DS1579" s="21"/>
      <c r="DT1579" s="21"/>
      <c r="DU1579" s="21"/>
      <c r="DV1579" s="21"/>
      <c r="DW1579" s="21"/>
      <c r="DX1579" s="21"/>
      <c r="DY1579" s="21"/>
      <c r="DZ1579" s="21"/>
      <c r="EA1579" s="21"/>
      <c r="EB1579" s="21"/>
      <c r="EC1579" s="21"/>
      <c r="ED1579" s="21"/>
      <c r="EE1579" s="21"/>
      <c r="EF1579" s="21"/>
      <c r="EG1579" s="21"/>
      <c r="EH1579" s="21"/>
      <c r="EI1579" s="21"/>
      <c r="EJ1579" s="21"/>
      <c r="EK1579" s="21"/>
      <c r="EL1579" s="21"/>
      <c r="EM1579" s="21"/>
      <c r="EN1579" s="21"/>
      <c r="EO1579" s="21"/>
      <c r="EP1579" s="21"/>
      <c r="EQ1579" s="21"/>
      <c r="ER1579" s="21"/>
      <c r="ES1579" s="21"/>
      <c r="ET1579" s="21"/>
      <c r="EU1579" s="21"/>
      <c r="EV1579" s="21"/>
      <c r="EW1579" s="21"/>
      <c r="EX1579" s="21"/>
      <c r="EY1579" s="21"/>
      <c r="EZ1579" s="21"/>
      <c r="FA1579" s="21"/>
      <c r="FB1579" s="21"/>
      <c r="FC1579" s="21"/>
      <c r="FD1579" s="21"/>
      <c r="FE1579" s="21"/>
      <c r="FF1579" s="21"/>
      <c r="FG1579" s="21"/>
      <c r="FH1579" s="21"/>
      <c r="FI1579" s="21"/>
      <c r="FJ1579" s="21"/>
      <c r="FK1579" s="21"/>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c r="GI1579" s="21"/>
      <c r="GJ1579" s="21"/>
      <c r="GK1579" s="21"/>
      <c r="GL1579" s="21"/>
      <c r="GM1579" s="21"/>
      <c r="GN1579" s="21"/>
    </row>
    <row r="1580" spans="1:196" x14ac:dyDescent="0.2">
      <c r="A1580" s="109"/>
      <c r="B1580" s="4"/>
      <c r="C1580" s="7"/>
      <c r="D1580" s="6"/>
      <c r="E1580" s="7"/>
      <c r="F1580" s="24"/>
      <c r="G1580" s="8"/>
      <c r="H1580" s="7"/>
      <c r="I1580" s="7"/>
      <c r="J1580" s="7"/>
      <c r="K1580" s="7"/>
      <c r="L1580" s="25"/>
      <c r="M1580" s="10"/>
      <c r="N1580" s="7"/>
      <c r="O1580" s="7"/>
      <c r="P1580" s="26"/>
      <c r="Q1580" s="3"/>
      <c r="R1580" s="12"/>
      <c r="S1580" s="12"/>
      <c r="T1580" s="12"/>
      <c r="U1580" s="12"/>
      <c r="V1580" s="12"/>
      <c r="W1580" s="12"/>
      <c r="X1580" s="12"/>
      <c r="Y1580" s="12"/>
      <c r="Z1580" s="12"/>
      <c r="AA1580" s="12"/>
      <c r="AB1580" s="12"/>
      <c r="AC1580" s="12"/>
      <c r="AD1580" s="12"/>
      <c r="AE1580" s="12"/>
      <c r="AF1580" s="113"/>
      <c r="AG1580" s="18"/>
      <c r="AH1580" s="18"/>
      <c r="AI1580" s="6"/>
      <c r="AJ1580" s="19"/>
      <c r="AK1580" s="6"/>
      <c r="AL1580" s="113"/>
      <c r="AM1580" s="19"/>
      <c r="AN1580" s="18"/>
      <c r="AO1580" s="12"/>
      <c r="AP1580" s="20"/>
      <c r="AQ1580" s="18"/>
      <c r="AR1580" s="13"/>
      <c r="AS1580" s="113"/>
      <c r="AT1580" s="21"/>
      <c r="AU1580" s="21"/>
      <c r="AV1580" s="45"/>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J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I1580" s="21"/>
      <c r="DJ1580" s="21"/>
      <c r="DK1580" s="21"/>
      <c r="DL1580" s="21"/>
      <c r="DM1580" s="21"/>
      <c r="DN1580" s="21"/>
      <c r="DO1580" s="21"/>
      <c r="DP1580" s="21"/>
      <c r="DQ1580" s="21"/>
      <c r="DR1580" s="21"/>
      <c r="DS1580" s="21"/>
      <c r="DT1580" s="21"/>
      <c r="DU1580" s="21"/>
      <c r="DV1580" s="21"/>
      <c r="DW1580" s="21"/>
      <c r="DX1580" s="21"/>
      <c r="DY1580" s="21"/>
      <c r="DZ1580" s="21"/>
      <c r="EA1580" s="21"/>
      <c r="EB1580" s="21"/>
      <c r="EC1580" s="21"/>
      <c r="ED1580" s="21"/>
      <c r="EE1580" s="21"/>
      <c r="EF1580" s="21"/>
      <c r="EG1580" s="21"/>
      <c r="EH1580" s="21"/>
      <c r="EI1580" s="21"/>
      <c r="EJ1580" s="21"/>
      <c r="EK1580" s="21"/>
      <c r="EL1580" s="21"/>
      <c r="EM1580" s="21"/>
      <c r="EN1580" s="21"/>
      <c r="EO1580" s="21"/>
      <c r="EP1580" s="21"/>
      <c r="EQ1580" s="21"/>
      <c r="ER1580" s="21"/>
      <c r="ES1580" s="21"/>
      <c r="ET1580" s="21"/>
      <c r="EU1580" s="21"/>
      <c r="EV1580" s="21"/>
      <c r="EW1580" s="21"/>
      <c r="EX1580" s="21"/>
      <c r="EY1580" s="21"/>
      <c r="EZ1580" s="21"/>
      <c r="FA1580" s="21"/>
      <c r="FB1580" s="21"/>
      <c r="FC1580" s="21"/>
      <c r="FD1580" s="21"/>
      <c r="FE1580" s="21"/>
      <c r="FF1580" s="21"/>
      <c r="FG1580" s="21"/>
      <c r="FH1580" s="21"/>
      <c r="FI1580" s="21"/>
      <c r="FJ1580" s="21"/>
      <c r="FK1580" s="21"/>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c r="GI1580" s="21"/>
      <c r="GJ1580" s="21"/>
      <c r="GK1580" s="21"/>
      <c r="GL1580" s="21"/>
      <c r="GM1580" s="21"/>
      <c r="GN1580" s="21"/>
    </row>
    <row r="1581" spans="1:196" x14ac:dyDescent="0.2">
      <c r="A1581" s="109"/>
      <c r="B1581" s="4"/>
      <c r="C1581" s="7"/>
      <c r="D1581" s="6"/>
      <c r="E1581" s="7"/>
      <c r="F1581" s="24"/>
      <c r="G1581" s="8"/>
      <c r="H1581" s="7"/>
      <c r="I1581" s="7"/>
      <c r="J1581" s="7"/>
      <c r="K1581" s="7"/>
      <c r="L1581" s="25"/>
      <c r="M1581" s="10"/>
      <c r="N1581" s="7"/>
      <c r="O1581" s="7"/>
      <c r="P1581" s="26"/>
      <c r="Q1581" s="3"/>
      <c r="R1581" s="12"/>
      <c r="S1581" s="12"/>
      <c r="T1581" s="12"/>
      <c r="U1581" s="12"/>
      <c r="V1581" s="12"/>
      <c r="W1581" s="12"/>
      <c r="X1581" s="12"/>
      <c r="Y1581" s="12"/>
      <c r="Z1581" s="12"/>
      <c r="AA1581" s="12"/>
      <c r="AB1581" s="12"/>
      <c r="AC1581" s="12"/>
      <c r="AD1581" s="12"/>
      <c r="AE1581" s="12"/>
      <c r="AF1581" s="113"/>
      <c r="AG1581" s="18"/>
      <c r="AH1581" s="18"/>
      <c r="AI1581" s="6"/>
      <c r="AJ1581" s="19"/>
      <c r="AK1581" s="6"/>
      <c r="AL1581" s="113"/>
      <c r="AM1581" s="19"/>
      <c r="AN1581" s="18"/>
      <c r="AO1581" s="12"/>
      <c r="AP1581" s="20"/>
      <c r="AQ1581" s="18"/>
      <c r="AR1581" s="13"/>
      <c r="AS1581" s="113"/>
      <c r="AT1581" s="21"/>
      <c r="AU1581" s="21"/>
      <c r="AV1581" s="45"/>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I1581" s="21"/>
      <c r="DJ1581" s="21"/>
      <c r="DK1581" s="21"/>
      <c r="DL1581" s="21"/>
      <c r="DM1581" s="21"/>
      <c r="DN1581" s="21"/>
      <c r="DO1581" s="21"/>
      <c r="DP1581" s="21"/>
      <c r="DQ1581" s="21"/>
      <c r="DR1581" s="21"/>
      <c r="DS1581" s="21"/>
      <c r="DT1581" s="21"/>
      <c r="DU1581" s="21"/>
      <c r="DV1581" s="21"/>
      <c r="DW1581" s="21"/>
      <c r="DX1581" s="21"/>
      <c r="DY1581" s="21"/>
      <c r="DZ1581" s="21"/>
      <c r="EA1581" s="21"/>
      <c r="EB1581" s="21"/>
      <c r="EC1581" s="21"/>
      <c r="ED1581" s="21"/>
      <c r="EE1581" s="21"/>
      <c r="EF1581" s="21"/>
      <c r="EG1581" s="21"/>
      <c r="EH1581" s="21"/>
      <c r="EI1581" s="21"/>
      <c r="EJ1581" s="21"/>
      <c r="EK1581" s="21"/>
      <c r="EL1581" s="21"/>
      <c r="EM1581" s="21"/>
      <c r="EN1581" s="21"/>
      <c r="EO1581" s="21"/>
      <c r="EP1581" s="21"/>
      <c r="EQ1581" s="21"/>
      <c r="ER1581" s="21"/>
      <c r="ES1581" s="21"/>
      <c r="ET1581" s="21"/>
      <c r="EU1581" s="21"/>
      <c r="EV1581" s="21"/>
      <c r="EW1581" s="21"/>
      <c r="EX1581" s="21"/>
      <c r="EY1581" s="21"/>
      <c r="EZ1581" s="21"/>
      <c r="FA1581" s="21"/>
      <c r="FB1581" s="21"/>
      <c r="FC1581" s="21"/>
      <c r="FD1581" s="21"/>
      <c r="FE1581" s="21"/>
      <c r="FF1581" s="21"/>
      <c r="FG1581" s="21"/>
      <c r="FH1581" s="21"/>
      <c r="FI1581" s="21"/>
      <c r="FJ1581" s="21"/>
      <c r="FK1581" s="21"/>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c r="GI1581" s="21"/>
      <c r="GJ1581" s="21"/>
      <c r="GK1581" s="21"/>
      <c r="GL1581" s="21"/>
      <c r="GM1581" s="21"/>
      <c r="GN1581" s="21"/>
    </row>
    <row r="1582" spans="1:196" x14ac:dyDescent="0.2">
      <c r="A1582" s="109"/>
      <c r="B1582" s="4"/>
      <c r="C1582" s="7"/>
      <c r="D1582" s="6"/>
      <c r="E1582" s="7"/>
      <c r="F1582" s="24"/>
      <c r="G1582" s="8"/>
      <c r="H1582" s="7"/>
      <c r="I1582" s="7"/>
      <c r="J1582" s="7"/>
      <c r="K1582" s="7"/>
      <c r="L1582" s="25"/>
      <c r="M1582" s="10"/>
      <c r="N1582" s="7"/>
      <c r="O1582" s="7"/>
      <c r="P1582" s="26"/>
      <c r="Q1582" s="3"/>
      <c r="R1582" s="12"/>
      <c r="S1582" s="12"/>
      <c r="T1582" s="12"/>
      <c r="U1582" s="12"/>
      <c r="V1582" s="12"/>
      <c r="W1582" s="12"/>
      <c r="X1582" s="12"/>
      <c r="Y1582" s="12"/>
      <c r="Z1582" s="12"/>
      <c r="AA1582" s="12"/>
      <c r="AB1582" s="12"/>
      <c r="AC1582" s="12"/>
      <c r="AD1582" s="12"/>
      <c r="AE1582" s="12"/>
      <c r="AF1582" s="113"/>
      <c r="AG1582" s="18"/>
      <c r="AH1582" s="18"/>
      <c r="AI1582" s="6"/>
      <c r="AJ1582" s="19"/>
      <c r="AK1582" s="6"/>
      <c r="AL1582" s="113"/>
      <c r="AM1582" s="19"/>
      <c r="AN1582" s="18"/>
      <c r="AO1582" s="12"/>
      <c r="AP1582" s="20"/>
      <c r="AQ1582" s="18"/>
      <c r="AR1582" s="13"/>
      <c r="AS1582" s="113"/>
      <c r="AT1582" s="21"/>
      <c r="AU1582" s="21"/>
      <c r="AV1582" s="45"/>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1"/>
      <c r="FJ1582" s="21"/>
      <c r="FK1582" s="21"/>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c r="GI1582" s="21"/>
      <c r="GJ1582" s="21"/>
      <c r="GK1582" s="21"/>
      <c r="GL1582" s="21"/>
      <c r="GM1582" s="21"/>
      <c r="GN1582" s="21"/>
    </row>
    <row r="1583" spans="1:196" x14ac:dyDescent="0.2">
      <c r="A1583" s="109"/>
      <c r="B1583" s="4"/>
      <c r="C1583" s="7"/>
      <c r="D1583" s="6"/>
      <c r="E1583" s="7"/>
      <c r="F1583" s="24"/>
      <c r="G1583" s="8"/>
      <c r="H1583" s="7"/>
      <c r="I1583" s="7"/>
      <c r="J1583" s="7"/>
      <c r="K1583" s="7"/>
      <c r="L1583" s="25"/>
      <c r="M1583" s="10"/>
      <c r="N1583" s="7"/>
      <c r="O1583" s="7"/>
      <c r="P1583" s="26"/>
      <c r="Q1583" s="3"/>
      <c r="R1583" s="12"/>
      <c r="S1583" s="12"/>
      <c r="T1583" s="12"/>
      <c r="U1583" s="12"/>
      <c r="V1583" s="12"/>
      <c r="W1583" s="12"/>
      <c r="X1583" s="12"/>
      <c r="Y1583" s="12"/>
      <c r="Z1583" s="12"/>
      <c r="AA1583" s="12"/>
      <c r="AB1583" s="12"/>
      <c r="AC1583" s="12"/>
      <c r="AD1583" s="12"/>
      <c r="AE1583" s="12"/>
      <c r="AF1583" s="113"/>
      <c r="AG1583" s="18"/>
      <c r="AH1583" s="18"/>
      <c r="AI1583" s="6"/>
      <c r="AJ1583" s="19"/>
      <c r="AK1583" s="6"/>
      <c r="AL1583" s="113"/>
      <c r="AM1583" s="19"/>
      <c r="AN1583" s="18"/>
      <c r="AO1583" s="12"/>
      <c r="AP1583" s="20"/>
      <c r="AQ1583" s="18"/>
      <c r="AR1583" s="13"/>
      <c r="AS1583" s="113"/>
      <c r="AT1583" s="21"/>
      <c r="AU1583" s="21"/>
      <c r="AV1583" s="45"/>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J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I1583" s="21"/>
      <c r="DJ1583" s="21"/>
      <c r="DK1583" s="21"/>
      <c r="DL1583" s="21"/>
      <c r="DM1583" s="21"/>
      <c r="DN1583" s="21"/>
      <c r="DO1583" s="21"/>
      <c r="DP1583" s="21"/>
      <c r="DQ1583" s="21"/>
      <c r="DR1583" s="21"/>
      <c r="DS1583" s="21"/>
      <c r="DT1583" s="21"/>
      <c r="DU1583" s="21"/>
      <c r="DV1583" s="21"/>
      <c r="DW1583" s="21"/>
      <c r="DX1583" s="21"/>
      <c r="DY1583" s="21"/>
      <c r="DZ1583" s="21"/>
      <c r="EA1583" s="21"/>
      <c r="EB1583" s="21"/>
      <c r="EC1583" s="21"/>
      <c r="ED1583" s="21"/>
      <c r="EE1583" s="21"/>
      <c r="EF1583" s="21"/>
      <c r="EG1583" s="21"/>
      <c r="EH1583" s="21"/>
      <c r="EI1583" s="21"/>
      <c r="EJ1583" s="21"/>
      <c r="EK1583" s="21"/>
      <c r="EL1583" s="21"/>
      <c r="EM1583" s="21"/>
      <c r="EN1583" s="21"/>
      <c r="EO1583" s="21"/>
      <c r="EP1583" s="21"/>
      <c r="EQ1583" s="21"/>
      <c r="ER1583" s="21"/>
      <c r="ES1583" s="21"/>
      <c r="ET1583" s="21"/>
      <c r="EU1583" s="21"/>
      <c r="EV1583" s="21"/>
      <c r="EW1583" s="21"/>
      <c r="EX1583" s="21"/>
      <c r="EY1583" s="21"/>
      <c r="EZ1583" s="21"/>
      <c r="FA1583" s="21"/>
      <c r="FB1583" s="21"/>
      <c r="FC1583" s="21"/>
      <c r="FD1583" s="21"/>
      <c r="FE1583" s="21"/>
      <c r="FF1583" s="21"/>
      <c r="FG1583" s="21"/>
      <c r="FH1583" s="21"/>
      <c r="FI1583" s="21"/>
      <c r="FJ1583" s="21"/>
      <c r="FK1583" s="21"/>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c r="GI1583" s="21"/>
      <c r="GJ1583" s="21"/>
      <c r="GK1583" s="21"/>
      <c r="GL1583" s="21"/>
      <c r="GM1583" s="21"/>
      <c r="GN1583" s="21"/>
    </row>
    <row r="1584" spans="1:196" x14ac:dyDescent="0.2">
      <c r="A1584" s="109"/>
      <c r="B1584" s="4"/>
      <c r="C1584" s="7"/>
      <c r="D1584" s="6"/>
      <c r="E1584" s="7"/>
      <c r="F1584" s="24"/>
      <c r="G1584" s="8"/>
      <c r="H1584" s="7"/>
      <c r="I1584" s="7"/>
      <c r="J1584" s="7"/>
      <c r="K1584" s="7"/>
      <c r="L1584" s="25"/>
      <c r="M1584" s="10"/>
      <c r="N1584" s="7"/>
      <c r="O1584" s="7"/>
      <c r="P1584" s="26"/>
      <c r="Q1584" s="3"/>
      <c r="R1584" s="12"/>
      <c r="S1584" s="12"/>
      <c r="T1584" s="12"/>
      <c r="U1584" s="12"/>
      <c r="V1584" s="12"/>
      <c r="W1584" s="12"/>
      <c r="X1584" s="12"/>
      <c r="Y1584" s="12"/>
      <c r="Z1584" s="12"/>
      <c r="AA1584" s="12"/>
      <c r="AB1584" s="12"/>
      <c r="AC1584" s="12"/>
      <c r="AD1584" s="12"/>
      <c r="AE1584" s="12"/>
      <c r="AF1584" s="113"/>
      <c r="AG1584" s="18"/>
      <c r="AH1584" s="18"/>
      <c r="AI1584" s="6"/>
      <c r="AJ1584" s="19"/>
      <c r="AK1584" s="6"/>
      <c r="AL1584" s="113"/>
      <c r="AM1584" s="19"/>
      <c r="AN1584" s="18"/>
      <c r="AO1584" s="12"/>
      <c r="AP1584" s="20"/>
      <c r="AQ1584" s="18"/>
      <c r="AR1584" s="13"/>
      <c r="AS1584" s="113"/>
      <c r="AT1584" s="21"/>
      <c r="AU1584" s="21"/>
      <c r="AV1584" s="45"/>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J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I1584" s="21"/>
      <c r="DJ1584" s="21"/>
      <c r="DK1584" s="21"/>
      <c r="DL1584" s="21"/>
      <c r="DM1584" s="21"/>
      <c r="DN1584" s="21"/>
      <c r="DO1584" s="21"/>
      <c r="DP1584" s="21"/>
      <c r="DQ1584" s="21"/>
      <c r="DR1584" s="21"/>
      <c r="DS1584" s="21"/>
      <c r="DT1584" s="21"/>
      <c r="DU1584" s="21"/>
      <c r="DV1584" s="21"/>
      <c r="DW1584" s="21"/>
      <c r="DX1584" s="21"/>
      <c r="DY1584" s="21"/>
      <c r="DZ1584" s="21"/>
      <c r="EA1584" s="21"/>
      <c r="EB1584" s="21"/>
      <c r="EC1584" s="21"/>
      <c r="ED1584" s="21"/>
      <c r="EE1584" s="21"/>
      <c r="EF1584" s="21"/>
      <c r="EG1584" s="21"/>
      <c r="EH1584" s="21"/>
      <c r="EI1584" s="21"/>
      <c r="EJ1584" s="21"/>
      <c r="EK1584" s="21"/>
      <c r="EL1584" s="21"/>
      <c r="EM1584" s="21"/>
      <c r="EN1584" s="21"/>
      <c r="EO1584" s="21"/>
      <c r="EP1584" s="21"/>
      <c r="EQ1584" s="21"/>
      <c r="ER1584" s="21"/>
      <c r="ES1584" s="21"/>
      <c r="ET1584" s="21"/>
      <c r="EU1584" s="21"/>
      <c r="EV1584" s="21"/>
      <c r="EW1584" s="21"/>
      <c r="EX1584" s="21"/>
      <c r="EY1584" s="21"/>
      <c r="EZ1584" s="21"/>
      <c r="FA1584" s="21"/>
      <c r="FB1584" s="21"/>
      <c r="FC1584" s="21"/>
      <c r="FD1584" s="21"/>
      <c r="FE1584" s="21"/>
      <c r="FF1584" s="21"/>
      <c r="FG1584" s="21"/>
      <c r="FH1584" s="21"/>
      <c r="FI1584" s="21"/>
      <c r="FJ1584" s="21"/>
      <c r="FK1584" s="21"/>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c r="GI1584" s="21"/>
      <c r="GJ1584" s="21"/>
      <c r="GK1584" s="21"/>
      <c r="GL1584" s="21"/>
      <c r="GM1584" s="21"/>
      <c r="GN1584" s="21"/>
    </row>
    <row r="1585" spans="1:196" x14ac:dyDescent="0.2">
      <c r="A1585" s="109"/>
      <c r="B1585" s="4"/>
      <c r="C1585" s="7"/>
      <c r="D1585" s="6"/>
      <c r="E1585" s="7"/>
      <c r="F1585" s="24"/>
      <c r="G1585" s="8"/>
      <c r="H1585" s="7"/>
      <c r="I1585" s="7"/>
      <c r="J1585" s="7"/>
      <c r="K1585" s="7"/>
      <c r="L1585" s="25"/>
      <c r="M1585" s="10"/>
      <c r="N1585" s="7"/>
      <c r="O1585" s="7"/>
      <c r="P1585" s="26"/>
      <c r="Q1585" s="3"/>
      <c r="R1585" s="12"/>
      <c r="S1585" s="12"/>
      <c r="T1585" s="12"/>
      <c r="U1585" s="12"/>
      <c r="V1585" s="12"/>
      <c r="W1585" s="12"/>
      <c r="X1585" s="12"/>
      <c r="Y1585" s="12"/>
      <c r="Z1585" s="12"/>
      <c r="AA1585" s="12"/>
      <c r="AB1585" s="12"/>
      <c r="AC1585" s="12"/>
      <c r="AD1585" s="12"/>
      <c r="AE1585" s="12"/>
      <c r="AF1585" s="113"/>
      <c r="AG1585" s="18"/>
      <c r="AH1585" s="18"/>
      <c r="AI1585" s="6"/>
      <c r="AJ1585" s="19"/>
      <c r="AK1585" s="6"/>
      <c r="AL1585" s="113"/>
      <c r="AM1585" s="19"/>
      <c r="AN1585" s="18"/>
      <c r="AO1585" s="12"/>
      <c r="AP1585" s="20"/>
      <c r="AQ1585" s="18"/>
      <c r="AR1585" s="13"/>
      <c r="AS1585" s="113"/>
      <c r="AT1585" s="21"/>
      <c r="AU1585" s="21"/>
      <c r="AV1585" s="45"/>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J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I1585" s="21"/>
      <c r="DJ1585" s="21"/>
      <c r="DK1585" s="21"/>
      <c r="DL1585" s="21"/>
      <c r="DM1585" s="21"/>
      <c r="DN1585" s="21"/>
      <c r="DO1585" s="21"/>
      <c r="DP1585" s="21"/>
      <c r="DQ1585" s="21"/>
      <c r="DR1585" s="21"/>
      <c r="DS1585" s="21"/>
      <c r="DT1585" s="21"/>
      <c r="DU1585" s="21"/>
      <c r="DV1585" s="21"/>
      <c r="DW1585" s="21"/>
      <c r="DX1585" s="21"/>
      <c r="DY1585" s="21"/>
      <c r="DZ1585" s="21"/>
      <c r="EA1585" s="21"/>
      <c r="EB1585" s="21"/>
      <c r="EC1585" s="21"/>
      <c r="ED1585" s="21"/>
      <c r="EE1585" s="21"/>
      <c r="EF1585" s="21"/>
      <c r="EG1585" s="21"/>
      <c r="EH1585" s="21"/>
      <c r="EI1585" s="21"/>
      <c r="EJ1585" s="21"/>
      <c r="EK1585" s="21"/>
      <c r="EL1585" s="21"/>
      <c r="EM1585" s="21"/>
      <c r="EN1585" s="21"/>
      <c r="EO1585" s="21"/>
      <c r="EP1585" s="21"/>
      <c r="EQ1585" s="21"/>
      <c r="ER1585" s="21"/>
      <c r="ES1585" s="21"/>
      <c r="ET1585" s="21"/>
      <c r="EU1585" s="21"/>
      <c r="EV1585" s="21"/>
      <c r="EW1585" s="21"/>
      <c r="EX1585" s="21"/>
      <c r="EY1585" s="21"/>
      <c r="EZ1585" s="21"/>
      <c r="FA1585" s="21"/>
      <c r="FB1585" s="21"/>
      <c r="FC1585" s="21"/>
      <c r="FD1585" s="21"/>
      <c r="FE1585" s="21"/>
      <c r="FF1585" s="21"/>
      <c r="FG1585" s="21"/>
      <c r="FH1585" s="21"/>
      <c r="FI1585" s="21"/>
      <c r="FJ1585" s="21"/>
      <c r="FK1585" s="21"/>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c r="GI1585" s="21"/>
      <c r="GJ1585" s="21"/>
      <c r="GK1585" s="21"/>
      <c r="GL1585" s="21"/>
      <c r="GM1585" s="21"/>
      <c r="GN1585" s="21"/>
    </row>
    <row r="1586" spans="1:196" x14ac:dyDescent="0.2">
      <c r="A1586" s="109"/>
      <c r="B1586" s="4"/>
      <c r="C1586" s="7"/>
      <c r="D1586" s="6"/>
      <c r="E1586" s="7"/>
      <c r="F1586" s="24"/>
      <c r="G1586" s="8"/>
      <c r="H1586" s="7"/>
      <c r="I1586" s="7"/>
      <c r="J1586" s="7"/>
      <c r="K1586" s="7"/>
      <c r="L1586" s="25"/>
      <c r="M1586" s="10"/>
      <c r="N1586" s="7"/>
      <c r="O1586" s="7"/>
      <c r="P1586" s="26"/>
      <c r="Q1586" s="3"/>
      <c r="R1586" s="12"/>
      <c r="S1586" s="12"/>
      <c r="T1586" s="12"/>
      <c r="U1586" s="12"/>
      <c r="V1586" s="12"/>
      <c r="W1586" s="12"/>
      <c r="X1586" s="12"/>
      <c r="Y1586" s="12"/>
      <c r="Z1586" s="12"/>
      <c r="AA1586" s="12"/>
      <c r="AB1586" s="12"/>
      <c r="AC1586" s="12"/>
      <c r="AD1586" s="12"/>
      <c r="AE1586" s="12"/>
      <c r="AF1586" s="113"/>
      <c r="AG1586" s="18"/>
      <c r="AH1586" s="18"/>
      <c r="AI1586" s="6"/>
      <c r="AJ1586" s="19"/>
      <c r="AK1586" s="6"/>
      <c r="AL1586" s="113"/>
      <c r="AM1586" s="19"/>
      <c r="AN1586" s="18"/>
      <c r="AO1586" s="12"/>
      <c r="AP1586" s="20"/>
      <c r="AQ1586" s="18"/>
      <c r="AR1586" s="13"/>
      <c r="AS1586" s="113"/>
      <c r="AT1586" s="21"/>
      <c r="AU1586" s="21"/>
      <c r="AV1586" s="45"/>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1"/>
      <c r="EV1586" s="21"/>
      <c r="EW1586" s="21"/>
      <c r="EX1586" s="21"/>
      <c r="EY1586" s="21"/>
      <c r="EZ1586" s="21"/>
      <c r="FA1586" s="21"/>
      <c r="FB1586" s="21"/>
      <c r="FC1586" s="21"/>
      <c r="FD1586" s="21"/>
      <c r="FE1586" s="21"/>
      <c r="FF1586" s="21"/>
      <c r="FG1586" s="21"/>
      <c r="FH1586" s="21"/>
      <c r="FI1586" s="21"/>
      <c r="FJ1586" s="21"/>
      <c r="FK1586" s="21"/>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c r="GI1586" s="21"/>
      <c r="GJ1586" s="21"/>
      <c r="GK1586" s="21"/>
      <c r="GL1586" s="21"/>
      <c r="GM1586" s="21"/>
      <c r="GN1586" s="21"/>
    </row>
    <row r="1587" spans="1:196" x14ac:dyDescent="0.2">
      <c r="A1587" s="109"/>
      <c r="B1587" s="4"/>
      <c r="C1587" s="7"/>
      <c r="D1587" s="6"/>
      <c r="E1587" s="7"/>
      <c r="F1587" s="24"/>
      <c r="G1587" s="8"/>
      <c r="H1587" s="7"/>
      <c r="I1587" s="7"/>
      <c r="J1587" s="7"/>
      <c r="K1587" s="7"/>
      <c r="L1587" s="25"/>
      <c r="M1587" s="10"/>
      <c r="N1587" s="7"/>
      <c r="O1587" s="7"/>
      <c r="P1587" s="26"/>
      <c r="Q1587" s="3"/>
      <c r="R1587" s="12"/>
      <c r="S1587" s="12"/>
      <c r="T1587" s="12"/>
      <c r="U1587" s="12"/>
      <c r="V1587" s="12"/>
      <c r="W1587" s="12"/>
      <c r="X1587" s="12"/>
      <c r="Y1587" s="12"/>
      <c r="Z1587" s="12"/>
      <c r="AA1587" s="12"/>
      <c r="AB1587" s="12"/>
      <c r="AC1587" s="12"/>
      <c r="AD1587" s="12"/>
      <c r="AE1587" s="12"/>
      <c r="AF1587" s="113"/>
      <c r="AG1587" s="18"/>
      <c r="AH1587" s="18"/>
      <c r="AI1587" s="6"/>
      <c r="AJ1587" s="19"/>
      <c r="AK1587" s="6"/>
      <c r="AL1587" s="113"/>
      <c r="AM1587" s="19"/>
      <c r="AN1587" s="18"/>
      <c r="AO1587" s="12"/>
      <c r="AP1587" s="20"/>
      <c r="AQ1587" s="18"/>
      <c r="AR1587" s="13"/>
      <c r="AS1587" s="113"/>
      <c r="AT1587" s="21"/>
      <c r="AU1587" s="21"/>
      <c r="AV1587" s="45"/>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J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I1587" s="21"/>
      <c r="DJ1587" s="21"/>
      <c r="DK1587" s="21"/>
      <c r="DL1587" s="21"/>
      <c r="DM1587" s="21"/>
      <c r="DN1587" s="21"/>
      <c r="DO1587" s="21"/>
      <c r="DP1587" s="21"/>
      <c r="DQ1587" s="21"/>
      <c r="DR1587" s="21"/>
      <c r="DS1587" s="21"/>
      <c r="DT1587" s="21"/>
      <c r="DU1587" s="21"/>
      <c r="DV1587" s="21"/>
      <c r="DW1587" s="21"/>
      <c r="DX1587" s="21"/>
      <c r="DY1587" s="21"/>
      <c r="DZ1587" s="21"/>
      <c r="EA1587" s="21"/>
      <c r="EB1587" s="21"/>
      <c r="EC1587" s="21"/>
      <c r="ED1587" s="21"/>
      <c r="EE1587" s="21"/>
      <c r="EF1587" s="21"/>
      <c r="EG1587" s="21"/>
      <c r="EH1587" s="21"/>
      <c r="EI1587" s="21"/>
      <c r="EJ1587" s="21"/>
      <c r="EK1587" s="21"/>
      <c r="EL1587" s="21"/>
      <c r="EM1587" s="21"/>
      <c r="EN1587" s="21"/>
      <c r="EO1587" s="21"/>
      <c r="EP1587" s="21"/>
      <c r="EQ1587" s="21"/>
      <c r="ER1587" s="21"/>
      <c r="ES1587" s="21"/>
      <c r="ET1587" s="21"/>
      <c r="EU1587" s="21"/>
      <c r="EV1587" s="21"/>
      <c r="EW1587" s="21"/>
      <c r="EX1587" s="21"/>
      <c r="EY1587" s="21"/>
      <c r="EZ1587" s="21"/>
      <c r="FA1587" s="21"/>
      <c r="FB1587" s="21"/>
      <c r="FC1587" s="21"/>
      <c r="FD1587" s="21"/>
      <c r="FE1587" s="21"/>
      <c r="FF1587" s="21"/>
      <c r="FG1587" s="21"/>
      <c r="FH1587" s="21"/>
      <c r="FI1587" s="21"/>
      <c r="FJ1587" s="21"/>
      <c r="FK1587" s="21"/>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c r="GI1587" s="21"/>
      <c r="GJ1587" s="21"/>
      <c r="GK1587" s="21"/>
      <c r="GL1587" s="21"/>
      <c r="GM1587" s="21"/>
      <c r="GN1587" s="21"/>
    </row>
    <row r="1588" spans="1:196" x14ac:dyDescent="0.2">
      <c r="A1588" s="109"/>
      <c r="B1588" s="4"/>
      <c r="C1588" s="7"/>
      <c r="D1588" s="6"/>
      <c r="E1588" s="7"/>
      <c r="F1588" s="24"/>
      <c r="G1588" s="8"/>
      <c r="H1588" s="7"/>
      <c r="I1588" s="7"/>
      <c r="J1588" s="7"/>
      <c r="K1588" s="7"/>
      <c r="L1588" s="25"/>
      <c r="M1588" s="10"/>
      <c r="N1588" s="7"/>
      <c r="O1588" s="7"/>
      <c r="P1588" s="26"/>
      <c r="Q1588" s="3"/>
      <c r="R1588" s="12"/>
      <c r="S1588" s="12"/>
      <c r="T1588" s="12"/>
      <c r="U1588" s="12"/>
      <c r="V1588" s="12"/>
      <c r="W1588" s="12"/>
      <c r="X1588" s="12"/>
      <c r="Y1588" s="12"/>
      <c r="Z1588" s="12"/>
      <c r="AA1588" s="12"/>
      <c r="AB1588" s="12"/>
      <c r="AC1588" s="12"/>
      <c r="AD1588" s="12"/>
      <c r="AE1588" s="12"/>
      <c r="AF1588" s="113"/>
      <c r="AG1588" s="18"/>
      <c r="AH1588" s="18"/>
      <c r="AI1588" s="6"/>
      <c r="AJ1588" s="19"/>
      <c r="AK1588" s="6"/>
      <c r="AL1588" s="113"/>
      <c r="AM1588" s="19"/>
      <c r="AN1588" s="18"/>
      <c r="AO1588" s="12"/>
      <c r="AP1588" s="20"/>
      <c r="AQ1588" s="18"/>
      <c r="AR1588" s="13"/>
      <c r="AS1588" s="113"/>
      <c r="AT1588" s="21"/>
      <c r="AU1588" s="21"/>
      <c r="AV1588" s="45"/>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J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I1588" s="21"/>
      <c r="DJ1588" s="21"/>
      <c r="DK1588" s="21"/>
      <c r="DL1588" s="21"/>
      <c r="DM1588" s="21"/>
      <c r="DN1588" s="21"/>
      <c r="DO1588" s="21"/>
      <c r="DP1588" s="21"/>
      <c r="DQ1588" s="21"/>
      <c r="DR1588" s="21"/>
      <c r="DS1588" s="21"/>
      <c r="DT1588" s="21"/>
      <c r="DU1588" s="21"/>
      <c r="DV1588" s="21"/>
      <c r="DW1588" s="21"/>
      <c r="DX1588" s="21"/>
      <c r="DY1588" s="21"/>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1"/>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c r="GI1588" s="21"/>
      <c r="GJ1588" s="21"/>
      <c r="GK1588" s="21"/>
      <c r="GL1588" s="21"/>
      <c r="GM1588" s="21"/>
      <c r="GN1588" s="21"/>
    </row>
    <row r="1589" spans="1:196" x14ac:dyDescent="0.2">
      <c r="A1589" s="109"/>
      <c r="B1589" s="4"/>
      <c r="C1589" s="7"/>
      <c r="D1589" s="6"/>
      <c r="E1589" s="7"/>
      <c r="F1589" s="24"/>
      <c r="G1589" s="8"/>
      <c r="H1589" s="7"/>
      <c r="I1589" s="7"/>
      <c r="J1589" s="7"/>
      <c r="K1589" s="7"/>
      <c r="L1589" s="25"/>
      <c r="M1589" s="10"/>
      <c r="N1589" s="7"/>
      <c r="O1589" s="7"/>
      <c r="P1589" s="26"/>
      <c r="Q1589" s="3"/>
      <c r="R1589" s="12"/>
      <c r="S1589" s="12"/>
      <c r="T1589" s="12"/>
      <c r="U1589" s="12"/>
      <c r="V1589" s="12"/>
      <c r="W1589" s="12"/>
      <c r="X1589" s="12"/>
      <c r="Y1589" s="12"/>
      <c r="Z1589" s="12"/>
      <c r="AA1589" s="12"/>
      <c r="AB1589" s="12"/>
      <c r="AC1589" s="12"/>
      <c r="AD1589" s="12"/>
      <c r="AE1589" s="12"/>
      <c r="AF1589" s="113"/>
      <c r="AG1589" s="18"/>
      <c r="AH1589" s="18"/>
      <c r="AI1589" s="6"/>
      <c r="AJ1589" s="19"/>
      <c r="AK1589" s="6"/>
      <c r="AL1589" s="113"/>
      <c r="AM1589" s="19"/>
      <c r="AN1589" s="18"/>
      <c r="AO1589" s="12"/>
      <c r="AP1589" s="20"/>
      <c r="AQ1589" s="18"/>
      <c r="AR1589" s="13"/>
      <c r="AS1589" s="113"/>
      <c r="AT1589" s="21"/>
      <c r="AU1589" s="21"/>
      <c r="AV1589" s="45"/>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J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I1589" s="21"/>
      <c r="DJ1589" s="21"/>
      <c r="DK1589" s="21"/>
      <c r="DL1589" s="21"/>
      <c r="DM1589" s="21"/>
      <c r="DN1589" s="21"/>
      <c r="DO1589" s="21"/>
      <c r="DP1589" s="21"/>
      <c r="DQ1589" s="21"/>
      <c r="DR1589" s="21"/>
      <c r="DS1589" s="21"/>
      <c r="DT1589" s="21"/>
      <c r="DU1589" s="21"/>
      <c r="DV1589" s="21"/>
      <c r="DW1589" s="21"/>
      <c r="DX1589" s="21"/>
      <c r="DY1589" s="21"/>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1"/>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c r="GI1589" s="21"/>
      <c r="GJ1589" s="21"/>
      <c r="GK1589" s="21"/>
      <c r="GL1589" s="21"/>
      <c r="GM1589" s="21"/>
      <c r="GN1589" s="21"/>
    </row>
    <row r="1590" spans="1:196" x14ac:dyDescent="0.2">
      <c r="A1590" s="109"/>
      <c r="B1590" s="4"/>
      <c r="C1590" s="7"/>
      <c r="D1590" s="6"/>
      <c r="E1590" s="7"/>
      <c r="F1590" s="24"/>
      <c r="G1590" s="8"/>
      <c r="H1590" s="7"/>
      <c r="I1590" s="7"/>
      <c r="J1590" s="7"/>
      <c r="K1590" s="7"/>
      <c r="L1590" s="25"/>
      <c r="M1590" s="10"/>
      <c r="N1590" s="7"/>
      <c r="O1590" s="7"/>
      <c r="P1590" s="26"/>
      <c r="Q1590" s="3"/>
      <c r="R1590" s="12"/>
      <c r="S1590" s="12"/>
      <c r="T1590" s="12"/>
      <c r="U1590" s="12"/>
      <c r="V1590" s="12"/>
      <c r="W1590" s="12"/>
      <c r="X1590" s="12"/>
      <c r="Y1590" s="12"/>
      <c r="Z1590" s="12"/>
      <c r="AA1590" s="12"/>
      <c r="AB1590" s="12"/>
      <c r="AC1590" s="12"/>
      <c r="AD1590" s="12"/>
      <c r="AE1590" s="12"/>
      <c r="AF1590" s="113"/>
      <c r="AG1590" s="18"/>
      <c r="AH1590" s="18"/>
      <c r="AI1590" s="6"/>
      <c r="AJ1590" s="19"/>
      <c r="AK1590" s="6"/>
      <c r="AL1590" s="113"/>
      <c r="AM1590" s="19"/>
      <c r="AN1590" s="18"/>
      <c r="AO1590" s="12"/>
      <c r="AP1590" s="20"/>
      <c r="AQ1590" s="18"/>
      <c r="AR1590" s="13"/>
      <c r="AS1590" s="113"/>
      <c r="AT1590" s="21"/>
      <c r="AU1590" s="21"/>
      <c r="AV1590" s="45"/>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1"/>
      <c r="FJ1590" s="21"/>
      <c r="FK1590" s="21"/>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c r="GI1590" s="21"/>
      <c r="GJ1590" s="21"/>
      <c r="GK1590" s="21"/>
      <c r="GL1590" s="21"/>
      <c r="GM1590" s="21"/>
      <c r="GN1590" s="21"/>
    </row>
    <row r="1591" spans="1:196" x14ac:dyDescent="0.2">
      <c r="A1591" s="109"/>
      <c r="B1591" s="4"/>
      <c r="C1591" s="7"/>
      <c r="D1591" s="6"/>
      <c r="E1591" s="7"/>
      <c r="F1591" s="24"/>
      <c r="G1591" s="8"/>
      <c r="H1591" s="7"/>
      <c r="I1591" s="7"/>
      <c r="J1591" s="7"/>
      <c r="K1591" s="7"/>
      <c r="L1591" s="25"/>
      <c r="M1591" s="10"/>
      <c r="N1591" s="7"/>
      <c r="O1591" s="7"/>
      <c r="P1591" s="26"/>
      <c r="Q1591" s="3"/>
      <c r="R1591" s="12"/>
      <c r="S1591" s="12"/>
      <c r="T1591" s="12"/>
      <c r="U1591" s="12"/>
      <c r="V1591" s="12"/>
      <c r="W1591" s="12"/>
      <c r="X1591" s="12"/>
      <c r="Y1591" s="12"/>
      <c r="Z1591" s="12"/>
      <c r="AA1591" s="12"/>
      <c r="AB1591" s="12"/>
      <c r="AC1591" s="12"/>
      <c r="AD1591" s="12"/>
      <c r="AE1591" s="12"/>
      <c r="AF1591" s="113"/>
      <c r="AG1591" s="18"/>
      <c r="AH1591" s="18"/>
      <c r="AI1591" s="6"/>
      <c r="AJ1591" s="19"/>
      <c r="AK1591" s="6"/>
      <c r="AL1591" s="113"/>
      <c r="AM1591" s="19"/>
      <c r="AN1591" s="18"/>
      <c r="AO1591" s="12"/>
      <c r="AP1591" s="20"/>
      <c r="AQ1591" s="18"/>
      <c r="AR1591" s="13"/>
      <c r="AS1591" s="113"/>
      <c r="AT1591" s="21"/>
      <c r="AU1591" s="21"/>
      <c r="AV1591" s="45"/>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J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I1591" s="21"/>
      <c r="DJ1591" s="21"/>
      <c r="DK1591" s="21"/>
      <c r="DL1591" s="21"/>
      <c r="DM1591" s="21"/>
      <c r="DN1591" s="21"/>
      <c r="DO1591" s="21"/>
      <c r="DP1591" s="21"/>
      <c r="DQ1591" s="21"/>
      <c r="DR1591" s="21"/>
      <c r="DS1591" s="21"/>
      <c r="DT1591" s="21"/>
      <c r="DU1591" s="21"/>
      <c r="DV1591" s="21"/>
      <c r="DW1591" s="21"/>
      <c r="DX1591" s="21"/>
      <c r="DY1591" s="21"/>
      <c r="DZ1591" s="21"/>
      <c r="EA1591" s="21"/>
      <c r="EB1591" s="21"/>
      <c r="EC1591" s="21"/>
      <c r="ED1591" s="21"/>
      <c r="EE1591" s="21"/>
      <c r="EF1591" s="21"/>
      <c r="EG1591" s="21"/>
      <c r="EH1591" s="21"/>
      <c r="EI1591" s="21"/>
      <c r="EJ1591" s="21"/>
      <c r="EK1591" s="21"/>
      <c r="EL1591" s="21"/>
      <c r="EM1591" s="21"/>
      <c r="EN1591" s="21"/>
      <c r="EO1591" s="21"/>
      <c r="EP1591" s="21"/>
      <c r="EQ1591" s="21"/>
      <c r="ER1591" s="21"/>
      <c r="ES1591" s="21"/>
      <c r="ET1591" s="21"/>
      <c r="EU1591" s="21"/>
      <c r="EV1591" s="21"/>
      <c r="EW1591" s="21"/>
      <c r="EX1591" s="21"/>
      <c r="EY1591" s="21"/>
      <c r="EZ1591" s="21"/>
      <c r="FA1591" s="21"/>
      <c r="FB1591" s="21"/>
      <c r="FC1591" s="21"/>
      <c r="FD1591" s="21"/>
      <c r="FE1591" s="21"/>
      <c r="FF1591" s="21"/>
      <c r="FG1591" s="21"/>
      <c r="FH1591" s="21"/>
      <c r="FI1591" s="21"/>
      <c r="FJ1591" s="21"/>
      <c r="FK1591" s="21"/>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c r="GI1591" s="21"/>
      <c r="GJ1591" s="21"/>
      <c r="GK1591" s="21"/>
      <c r="GL1591" s="21"/>
      <c r="GM1591" s="21"/>
      <c r="GN1591" s="21"/>
    </row>
    <row r="1592" spans="1:196" x14ac:dyDescent="0.2">
      <c r="A1592" s="109"/>
      <c r="B1592" s="4"/>
      <c r="C1592" s="7"/>
      <c r="D1592" s="6"/>
      <c r="E1592" s="7"/>
      <c r="F1592" s="24"/>
      <c r="G1592" s="8"/>
      <c r="H1592" s="7"/>
      <c r="I1592" s="7"/>
      <c r="J1592" s="7"/>
      <c r="K1592" s="7"/>
      <c r="L1592" s="25"/>
      <c r="M1592" s="10"/>
      <c r="N1592" s="7"/>
      <c r="O1592" s="7"/>
      <c r="P1592" s="26"/>
      <c r="Q1592" s="3"/>
      <c r="R1592" s="12"/>
      <c r="S1592" s="12"/>
      <c r="T1592" s="12"/>
      <c r="U1592" s="12"/>
      <c r="V1592" s="12"/>
      <c r="W1592" s="12"/>
      <c r="X1592" s="12"/>
      <c r="Y1592" s="12"/>
      <c r="Z1592" s="12"/>
      <c r="AA1592" s="12"/>
      <c r="AB1592" s="12"/>
      <c r="AC1592" s="12"/>
      <c r="AD1592" s="12"/>
      <c r="AE1592" s="12"/>
      <c r="AF1592" s="113"/>
      <c r="AG1592" s="18"/>
      <c r="AH1592" s="18"/>
      <c r="AI1592" s="6"/>
      <c r="AJ1592" s="19"/>
      <c r="AK1592" s="6"/>
      <c r="AL1592" s="113"/>
      <c r="AM1592" s="19"/>
      <c r="AN1592" s="18"/>
      <c r="AO1592" s="12"/>
      <c r="AP1592" s="20"/>
      <c r="AQ1592" s="18"/>
      <c r="AR1592" s="13"/>
      <c r="AS1592" s="113"/>
      <c r="AT1592" s="21"/>
      <c r="AU1592" s="21"/>
      <c r="AV1592" s="45"/>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J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I1592" s="21"/>
      <c r="DJ1592" s="21"/>
      <c r="DK1592" s="21"/>
      <c r="DL1592" s="21"/>
      <c r="DM1592" s="21"/>
      <c r="DN1592" s="21"/>
      <c r="DO1592" s="21"/>
      <c r="DP1592" s="21"/>
      <c r="DQ1592" s="21"/>
      <c r="DR1592" s="21"/>
      <c r="DS1592" s="21"/>
      <c r="DT1592" s="21"/>
      <c r="DU1592" s="21"/>
      <c r="DV1592" s="21"/>
      <c r="DW1592" s="21"/>
      <c r="DX1592" s="21"/>
      <c r="DY1592" s="21"/>
      <c r="DZ1592" s="21"/>
      <c r="EA1592" s="21"/>
      <c r="EB1592" s="21"/>
      <c r="EC1592" s="21"/>
      <c r="ED1592" s="21"/>
      <c r="EE1592" s="21"/>
      <c r="EF1592" s="21"/>
      <c r="EG1592" s="21"/>
      <c r="EH1592" s="21"/>
      <c r="EI1592" s="21"/>
      <c r="EJ1592" s="21"/>
      <c r="EK1592" s="21"/>
      <c r="EL1592" s="21"/>
      <c r="EM1592" s="21"/>
      <c r="EN1592" s="21"/>
      <c r="EO1592" s="21"/>
      <c r="EP1592" s="21"/>
      <c r="EQ1592" s="21"/>
      <c r="ER1592" s="21"/>
      <c r="ES1592" s="21"/>
      <c r="ET1592" s="21"/>
      <c r="EU1592" s="21"/>
      <c r="EV1592" s="21"/>
      <c r="EW1592" s="21"/>
      <c r="EX1592" s="21"/>
      <c r="EY1592" s="21"/>
      <c r="EZ1592" s="21"/>
      <c r="FA1592" s="21"/>
      <c r="FB1592" s="21"/>
      <c r="FC1592" s="21"/>
      <c r="FD1592" s="21"/>
      <c r="FE1592" s="21"/>
      <c r="FF1592" s="21"/>
      <c r="FG1592" s="21"/>
      <c r="FH1592" s="21"/>
      <c r="FI1592" s="21"/>
      <c r="FJ1592" s="21"/>
      <c r="FK1592" s="21"/>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c r="GI1592" s="21"/>
      <c r="GJ1592" s="21"/>
      <c r="GK1592" s="21"/>
      <c r="GL1592" s="21"/>
      <c r="GM1592" s="21"/>
      <c r="GN1592" s="21"/>
    </row>
    <row r="1593" spans="1:196" x14ac:dyDescent="0.2">
      <c r="A1593" s="109"/>
      <c r="B1593" s="4"/>
      <c r="C1593" s="7"/>
      <c r="D1593" s="6"/>
      <c r="E1593" s="7"/>
      <c r="F1593" s="24"/>
      <c r="G1593" s="8"/>
      <c r="H1593" s="7"/>
      <c r="I1593" s="7"/>
      <c r="J1593" s="7"/>
      <c r="K1593" s="7"/>
      <c r="L1593" s="25"/>
      <c r="M1593" s="10"/>
      <c r="N1593" s="7"/>
      <c r="O1593" s="7"/>
      <c r="P1593" s="26"/>
      <c r="Q1593" s="3"/>
      <c r="R1593" s="12"/>
      <c r="S1593" s="12"/>
      <c r="T1593" s="12"/>
      <c r="U1593" s="12"/>
      <c r="V1593" s="12"/>
      <c r="W1593" s="12"/>
      <c r="X1593" s="12"/>
      <c r="Y1593" s="12"/>
      <c r="Z1593" s="12"/>
      <c r="AA1593" s="12"/>
      <c r="AB1593" s="12"/>
      <c r="AC1593" s="12"/>
      <c r="AD1593" s="12"/>
      <c r="AE1593" s="12"/>
      <c r="AF1593" s="113"/>
      <c r="AG1593" s="18"/>
      <c r="AH1593" s="18"/>
      <c r="AI1593" s="6"/>
      <c r="AJ1593" s="19"/>
      <c r="AK1593" s="6"/>
      <c r="AL1593" s="113"/>
      <c r="AM1593" s="19"/>
      <c r="AN1593" s="18"/>
      <c r="AO1593" s="12"/>
      <c r="AP1593" s="20"/>
      <c r="AQ1593" s="18"/>
      <c r="AR1593" s="13"/>
      <c r="AS1593" s="113"/>
      <c r="AT1593" s="21"/>
      <c r="AU1593" s="21"/>
      <c r="AV1593" s="45"/>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J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I1593" s="21"/>
      <c r="DJ1593" s="21"/>
      <c r="DK1593" s="21"/>
      <c r="DL1593" s="21"/>
      <c r="DM1593" s="21"/>
      <c r="DN1593" s="21"/>
      <c r="DO1593" s="21"/>
      <c r="DP1593" s="21"/>
      <c r="DQ1593" s="21"/>
      <c r="DR1593" s="21"/>
      <c r="DS1593" s="21"/>
      <c r="DT1593" s="21"/>
      <c r="DU1593" s="21"/>
      <c r="DV1593" s="21"/>
      <c r="DW1593" s="21"/>
      <c r="DX1593" s="21"/>
      <c r="DY1593" s="21"/>
      <c r="DZ1593" s="21"/>
      <c r="EA1593" s="21"/>
      <c r="EB1593" s="21"/>
      <c r="EC1593" s="21"/>
      <c r="ED1593" s="21"/>
      <c r="EE1593" s="21"/>
      <c r="EF1593" s="21"/>
      <c r="EG1593" s="21"/>
      <c r="EH1593" s="21"/>
      <c r="EI1593" s="21"/>
      <c r="EJ1593" s="21"/>
      <c r="EK1593" s="21"/>
      <c r="EL1593" s="21"/>
      <c r="EM1593" s="21"/>
      <c r="EN1593" s="21"/>
      <c r="EO1593" s="21"/>
      <c r="EP1593" s="21"/>
      <c r="EQ1593" s="21"/>
      <c r="ER1593" s="21"/>
      <c r="ES1593" s="21"/>
      <c r="ET1593" s="21"/>
      <c r="EU1593" s="21"/>
      <c r="EV1593" s="21"/>
      <c r="EW1593" s="21"/>
      <c r="EX1593" s="21"/>
      <c r="EY1593" s="21"/>
      <c r="EZ1593" s="21"/>
      <c r="FA1593" s="21"/>
      <c r="FB1593" s="21"/>
      <c r="FC1593" s="21"/>
      <c r="FD1593" s="21"/>
      <c r="FE1593" s="21"/>
      <c r="FF1593" s="21"/>
      <c r="FG1593" s="21"/>
      <c r="FH1593" s="21"/>
      <c r="FI1593" s="21"/>
      <c r="FJ1593" s="21"/>
      <c r="FK1593" s="21"/>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c r="GI1593" s="21"/>
      <c r="GJ1593" s="21"/>
      <c r="GK1593" s="21"/>
      <c r="GL1593" s="21"/>
      <c r="GM1593" s="21"/>
      <c r="GN1593" s="21"/>
    </row>
    <row r="1594" spans="1:196" x14ac:dyDescent="0.2">
      <c r="A1594" s="109"/>
      <c r="B1594" s="4"/>
      <c r="C1594" s="7"/>
      <c r="D1594" s="6"/>
      <c r="E1594" s="7"/>
      <c r="F1594" s="24"/>
      <c r="G1594" s="8"/>
      <c r="H1594" s="7"/>
      <c r="I1594" s="7"/>
      <c r="J1594" s="7"/>
      <c r="K1594" s="7"/>
      <c r="L1594" s="25"/>
      <c r="M1594" s="10"/>
      <c r="N1594" s="7"/>
      <c r="O1594" s="7"/>
      <c r="P1594" s="26"/>
      <c r="Q1594" s="3"/>
      <c r="R1594" s="12"/>
      <c r="S1594" s="12"/>
      <c r="T1594" s="12"/>
      <c r="U1594" s="12"/>
      <c r="V1594" s="12"/>
      <c r="W1594" s="12"/>
      <c r="X1594" s="12"/>
      <c r="Y1594" s="12"/>
      <c r="Z1594" s="12"/>
      <c r="AA1594" s="12"/>
      <c r="AB1594" s="12"/>
      <c r="AC1594" s="12"/>
      <c r="AD1594" s="12"/>
      <c r="AE1594" s="12"/>
      <c r="AF1594" s="113"/>
      <c r="AG1594" s="18"/>
      <c r="AH1594" s="18"/>
      <c r="AI1594" s="6"/>
      <c r="AJ1594" s="19"/>
      <c r="AK1594" s="6"/>
      <c r="AL1594" s="113"/>
      <c r="AM1594" s="19"/>
      <c r="AN1594" s="18"/>
      <c r="AO1594" s="12"/>
      <c r="AP1594" s="20"/>
      <c r="AQ1594" s="18"/>
      <c r="AR1594" s="47"/>
      <c r="AS1594" s="113"/>
      <c r="AT1594" s="21"/>
      <c r="AU1594" s="21"/>
      <c r="AV1594" s="45"/>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J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I1594" s="21"/>
      <c r="DJ1594" s="21"/>
      <c r="DK1594" s="21"/>
      <c r="DL1594" s="21"/>
      <c r="DM1594" s="21"/>
      <c r="DN1594" s="21"/>
      <c r="DO1594" s="21"/>
      <c r="DP1594" s="21"/>
      <c r="DQ1594" s="21"/>
      <c r="DR1594" s="21"/>
      <c r="DS1594" s="21"/>
      <c r="DT1594" s="21"/>
      <c r="DU1594" s="21"/>
      <c r="DV1594" s="21"/>
      <c r="DW1594" s="21"/>
      <c r="DX1594" s="21"/>
      <c r="DY1594" s="21"/>
      <c r="DZ1594" s="21"/>
      <c r="EA1594" s="21"/>
      <c r="EB1594" s="21"/>
      <c r="EC1594" s="21"/>
      <c r="ED1594" s="21"/>
      <c r="EE1594" s="21"/>
      <c r="EF1594" s="21"/>
      <c r="EG1594" s="21"/>
      <c r="EH1594" s="21"/>
      <c r="EI1594" s="21"/>
      <c r="EJ1594" s="21"/>
      <c r="EK1594" s="21"/>
      <c r="EL1594" s="21"/>
      <c r="EM1594" s="21"/>
      <c r="EN1594" s="21"/>
      <c r="EO1594" s="21"/>
      <c r="EP1594" s="21"/>
      <c r="EQ1594" s="21"/>
      <c r="ER1594" s="21"/>
      <c r="ES1594" s="21"/>
      <c r="ET1594" s="21"/>
      <c r="EU1594" s="21"/>
      <c r="EV1594" s="21"/>
      <c r="EW1594" s="21"/>
      <c r="EX1594" s="21"/>
      <c r="EY1594" s="21"/>
      <c r="EZ1594" s="21"/>
      <c r="FA1594" s="21"/>
      <c r="FB1594" s="21"/>
      <c r="FC1594" s="21"/>
      <c r="FD1594" s="21"/>
      <c r="FE1594" s="21"/>
      <c r="FF1594" s="21"/>
      <c r="FG1594" s="21"/>
      <c r="FH1594" s="21"/>
      <c r="FI1594" s="21"/>
      <c r="FJ1594" s="21"/>
      <c r="FK1594" s="21"/>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c r="GI1594" s="21"/>
      <c r="GJ1594" s="21"/>
      <c r="GK1594" s="21"/>
      <c r="GL1594" s="21"/>
      <c r="GM1594" s="21"/>
      <c r="GN1594" s="21"/>
    </row>
    <row r="1595" spans="1:196" x14ac:dyDescent="0.2">
      <c r="A1595" s="109"/>
      <c r="B1595" s="4"/>
      <c r="C1595" s="7"/>
      <c r="D1595" s="6"/>
      <c r="E1595" s="7"/>
      <c r="F1595" s="24"/>
      <c r="G1595" s="8"/>
      <c r="H1595" s="7"/>
      <c r="I1595" s="7"/>
      <c r="J1595" s="7"/>
      <c r="K1595" s="7"/>
      <c r="L1595" s="25"/>
      <c r="M1595" s="10"/>
      <c r="N1595" s="7"/>
      <c r="O1595" s="7"/>
      <c r="P1595" s="26"/>
      <c r="Q1595" s="3"/>
      <c r="R1595" s="12"/>
      <c r="S1595" s="12"/>
      <c r="T1595" s="12"/>
      <c r="U1595" s="12"/>
      <c r="V1595" s="12"/>
      <c r="W1595" s="12"/>
      <c r="X1595" s="12"/>
      <c r="Y1595" s="12"/>
      <c r="Z1595" s="12"/>
      <c r="AA1595" s="12"/>
      <c r="AB1595" s="12"/>
      <c r="AC1595" s="12"/>
      <c r="AD1595" s="12"/>
      <c r="AE1595" s="12"/>
      <c r="AF1595" s="113"/>
      <c r="AG1595" s="12"/>
      <c r="AH1595" s="12"/>
      <c r="AI1595" s="12"/>
      <c r="AJ1595" s="12"/>
      <c r="AK1595" s="6"/>
      <c r="AL1595" s="113"/>
      <c r="AM1595" s="12"/>
      <c r="AN1595" s="12"/>
      <c r="AO1595" s="12"/>
      <c r="AP1595" s="20"/>
      <c r="AQ1595" s="12"/>
      <c r="AR1595" s="13"/>
      <c r="AS1595" s="113"/>
      <c r="AT1595" s="21"/>
      <c r="AU1595" s="21"/>
      <c r="AV1595" s="45"/>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J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I1595" s="21"/>
      <c r="DJ1595" s="21"/>
      <c r="DK1595" s="21"/>
      <c r="DL1595" s="21"/>
      <c r="DM1595" s="21"/>
      <c r="DN1595" s="21"/>
      <c r="DO1595" s="21"/>
      <c r="DP1595" s="21"/>
      <c r="DQ1595" s="21"/>
      <c r="DR1595" s="21"/>
      <c r="DS1595" s="21"/>
      <c r="DT1595" s="21"/>
      <c r="DU1595" s="21"/>
      <c r="DV1595" s="21"/>
      <c r="DW1595" s="21"/>
      <c r="DX1595" s="21"/>
      <c r="DY1595" s="21"/>
      <c r="DZ1595" s="21"/>
      <c r="EA1595" s="21"/>
      <c r="EB1595" s="21"/>
      <c r="EC1595" s="21"/>
      <c r="ED1595" s="21"/>
      <c r="EE1595" s="21"/>
      <c r="EF1595" s="21"/>
      <c r="EG1595" s="21"/>
      <c r="EH1595" s="21"/>
      <c r="EI1595" s="21"/>
      <c r="EJ1595" s="21"/>
      <c r="EK1595" s="21"/>
      <c r="EL1595" s="21"/>
      <c r="EM1595" s="21"/>
      <c r="EN1595" s="21"/>
      <c r="EO1595" s="21"/>
      <c r="EP1595" s="21"/>
      <c r="EQ1595" s="21"/>
      <c r="ER1595" s="21"/>
      <c r="ES1595" s="21"/>
      <c r="ET1595" s="21"/>
      <c r="EU1595" s="21"/>
      <c r="EV1595" s="21"/>
      <c r="EW1595" s="21"/>
      <c r="EX1595" s="21"/>
      <c r="EY1595" s="21"/>
      <c r="EZ1595" s="21"/>
      <c r="FA1595" s="21"/>
      <c r="FB1595" s="21"/>
      <c r="FC1595" s="21"/>
      <c r="FD1595" s="21"/>
      <c r="FE1595" s="21"/>
      <c r="FF1595" s="21"/>
      <c r="FG1595" s="21"/>
      <c r="FH1595" s="21"/>
      <c r="FI1595" s="21"/>
      <c r="FJ1595" s="21"/>
      <c r="FK1595" s="21"/>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c r="GI1595" s="21"/>
      <c r="GJ1595" s="21"/>
      <c r="GK1595" s="21"/>
      <c r="GL1595" s="21"/>
      <c r="GM1595" s="21"/>
      <c r="GN1595" s="21"/>
    </row>
    <row r="1596" spans="1:196" x14ac:dyDescent="0.2">
      <c r="A1596" s="109"/>
      <c r="B1596" s="4"/>
      <c r="C1596" s="7"/>
      <c r="D1596" s="6"/>
      <c r="E1596" s="7"/>
      <c r="F1596" s="24"/>
      <c r="G1596" s="8"/>
      <c r="H1596" s="7"/>
      <c r="I1596" s="7"/>
      <c r="J1596" s="7"/>
      <c r="K1596" s="7"/>
      <c r="L1596" s="25"/>
      <c r="M1596" s="10"/>
      <c r="N1596" s="7"/>
      <c r="O1596" s="7"/>
      <c r="P1596" s="26"/>
      <c r="Q1596" s="3"/>
      <c r="R1596" s="12"/>
      <c r="S1596" s="12"/>
      <c r="T1596" s="12"/>
      <c r="U1596" s="12"/>
      <c r="V1596" s="12"/>
      <c r="W1596" s="12"/>
      <c r="X1596" s="12"/>
      <c r="Y1596" s="12"/>
      <c r="Z1596" s="12"/>
      <c r="AA1596" s="12"/>
      <c r="AB1596" s="12"/>
      <c r="AC1596" s="12"/>
      <c r="AD1596" s="12"/>
      <c r="AE1596" s="12"/>
      <c r="AF1596" s="65"/>
      <c r="AG1596" s="4"/>
      <c r="AH1596" s="4"/>
      <c r="AI1596" s="41"/>
      <c r="AJ1596" s="42"/>
      <c r="AK1596" s="41"/>
      <c r="AL1596" s="115"/>
      <c r="AM1596" s="42"/>
      <c r="AN1596" s="4"/>
      <c r="AO1596" s="9"/>
      <c r="AP1596" s="43"/>
      <c r="AQ1596" s="4"/>
      <c r="AR1596" s="44"/>
      <c r="AS1596" s="65"/>
      <c r="AT1596" s="21"/>
      <c r="AU1596" s="21"/>
      <c r="AV1596" s="45"/>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1"/>
      <c r="EV1596" s="21"/>
      <c r="EW1596" s="21"/>
      <c r="EX1596" s="21"/>
      <c r="EY1596" s="21"/>
      <c r="EZ1596" s="21"/>
      <c r="FA1596" s="21"/>
      <c r="FB1596" s="21"/>
      <c r="FC1596" s="21"/>
      <c r="FD1596" s="21"/>
      <c r="FE1596" s="21"/>
      <c r="FF1596" s="21"/>
      <c r="FG1596" s="21"/>
      <c r="FH1596" s="21"/>
      <c r="FI1596" s="21"/>
      <c r="FJ1596" s="21"/>
      <c r="FK1596" s="21"/>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c r="GI1596" s="21"/>
      <c r="GJ1596" s="21"/>
      <c r="GK1596" s="21"/>
      <c r="GL1596" s="21"/>
      <c r="GM1596" s="21"/>
      <c r="GN1596" s="21"/>
    </row>
    <row r="1597" spans="1:196" x14ac:dyDescent="0.2">
      <c r="A1597" s="109"/>
      <c r="B1597" s="4"/>
      <c r="C1597" s="7"/>
      <c r="D1597" s="6"/>
      <c r="E1597" s="7"/>
      <c r="F1597" s="24"/>
      <c r="G1597" s="8"/>
      <c r="H1597" s="7"/>
      <c r="I1597" s="7"/>
      <c r="J1597" s="7"/>
      <c r="K1597" s="7"/>
      <c r="L1597" s="25"/>
      <c r="M1597" s="10"/>
      <c r="N1597" s="7"/>
      <c r="O1597" s="7"/>
      <c r="P1597" s="26"/>
      <c r="Q1597" s="3"/>
      <c r="R1597" s="12"/>
      <c r="S1597" s="12"/>
      <c r="T1597" s="12"/>
      <c r="U1597" s="12"/>
      <c r="V1597" s="12"/>
      <c r="W1597" s="12"/>
      <c r="X1597" s="12"/>
      <c r="Y1597" s="12"/>
      <c r="Z1597" s="12"/>
      <c r="AA1597" s="12"/>
      <c r="AB1597" s="12"/>
      <c r="AC1597" s="12"/>
      <c r="AD1597" s="12"/>
      <c r="AE1597" s="12"/>
      <c r="AF1597" s="65"/>
      <c r="AG1597" s="18"/>
      <c r="AH1597" s="4"/>
      <c r="AI1597" s="24"/>
      <c r="AJ1597" s="7"/>
      <c r="AK1597" s="24"/>
      <c r="AL1597" s="65"/>
      <c r="AM1597" s="7"/>
      <c r="AN1597" s="4"/>
      <c r="AO1597" s="9"/>
      <c r="AP1597" s="43"/>
      <c r="AQ1597" s="4"/>
      <c r="AR1597" s="44"/>
      <c r="AS1597" s="65"/>
      <c r="AT1597" s="21"/>
      <c r="AU1597" s="21"/>
      <c r="AV1597" s="45"/>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J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I1597" s="21"/>
      <c r="DJ1597" s="21"/>
      <c r="DK1597" s="21"/>
      <c r="DL1597" s="21"/>
      <c r="DM1597" s="21"/>
      <c r="DN1597" s="21"/>
      <c r="DO1597" s="21"/>
      <c r="DP1597" s="21"/>
      <c r="DQ1597" s="21"/>
      <c r="DR1597" s="21"/>
      <c r="DS1597" s="21"/>
      <c r="DT1597" s="21"/>
      <c r="DU1597" s="21"/>
      <c r="DV1597" s="21"/>
      <c r="DW1597" s="21"/>
      <c r="DX1597" s="21"/>
      <c r="DY1597" s="21"/>
      <c r="DZ1597" s="21"/>
      <c r="EA1597" s="21"/>
      <c r="EB1597" s="21"/>
      <c r="EC1597" s="21"/>
      <c r="ED1597" s="21"/>
      <c r="EE1597" s="21"/>
      <c r="EF1597" s="21"/>
      <c r="EG1597" s="21"/>
      <c r="EH1597" s="21"/>
      <c r="EI1597" s="21"/>
      <c r="EJ1597" s="21"/>
      <c r="EK1597" s="21"/>
      <c r="EL1597" s="21"/>
      <c r="EM1597" s="21"/>
      <c r="EN1597" s="21"/>
      <c r="EO1597" s="21"/>
      <c r="EP1597" s="21"/>
      <c r="EQ1597" s="21"/>
      <c r="ER1597" s="21"/>
      <c r="ES1597" s="21"/>
      <c r="ET1597" s="21"/>
      <c r="EU1597" s="21"/>
      <c r="EV1597" s="21"/>
      <c r="EW1597" s="21"/>
      <c r="EX1597" s="21"/>
      <c r="EY1597" s="21"/>
      <c r="EZ1597" s="21"/>
      <c r="FA1597" s="21"/>
      <c r="FB1597" s="21"/>
      <c r="FC1597" s="21"/>
      <c r="FD1597" s="21"/>
      <c r="FE1597" s="21"/>
      <c r="FF1597" s="21"/>
      <c r="FG1597" s="21"/>
      <c r="FH1597" s="21"/>
      <c r="FI1597" s="21"/>
      <c r="FJ1597" s="21"/>
      <c r="FK1597" s="21"/>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c r="GI1597" s="21"/>
      <c r="GJ1597" s="21"/>
      <c r="GK1597" s="21"/>
      <c r="GL1597" s="21"/>
      <c r="GM1597" s="21"/>
      <c r="GN1597" s="21"/>
    </row>
    <row r="1598" spans="1:196" x14ac:dyDescent="0.2">
      <c r="A1598" s="109"/>
      <c r="B1598" s="4"/>
      <c r="C1598" s="7"/>
      <c r="D1598" s="6"/>
      <c r="E1598" s="7"/>
      <c r="F1598" s="24"/>
      <c r="G1598" s="8"/>
      <c r="H1598" s="7"/>
      <c r="I1598" s="7"/>
      <c r="J1598" s="7"/>
      <c r="K1598" s="7"/>
      <c r="L1598" s="25"/>
      <c r="M1598" s="10"/>
      <c r="N1598" s="7"/>
      <c r="O1598" s="7"/>
      <c r="P1598" s="26"/>
      <c r="Q1598" s="3"/>
      <c r="R1598" s="12"/>
      <c r="S1598" s="12"/>
      <c r="T1598" s="12"/>
      <c r="U1598" s="12"/>
      <c r="V1598" s="12"/>
      <c r="W1598" s="12"/>
      <c r="X1598" s="12"/>
      <c r="Y1598" s="12"/>
      <c r="Z1598" s="12"/>
      <c r="AA1598" s="12"/>
      <c r="AB1598" s="12"/>
      <c r="AC1598" s="12"/>
      <c r="AD1598" s="12"/>
      <c r="AE1598" s="12"/>
      <c r="AF1598" s="65"/>
      <c r="AG1598" s="18"/>
      <c r="AH1598" s="4"/>
      <c r="AI1598" s="24"/>
      <c r="AJ1598" s="7"/>
      <c r="AK1598" s="24"/>
      <c r="AL1598" s="65"/>
      <c r="AM1598" s="7"/>
      <c r="AN1598" s="4"/>
      <c r="AO1598" s="9"/>
      <c r="AP1598" s="43"/>
      <c r="AQ1598" s="4"/>
      <c r="AR1598" s="44"/>
      <c r="AS1598" s="65"/>
      <c r="AT1598" s="21"/>
      <c r="AU1598" s="21"/>
      <c r="AV1598" s="45"/>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1"/>
      <c r="FJ1598" s="21"/>
      <c r="FK1598" s="21"/>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c r="GI1598" s="21"/>
      <c r="GJ1598" s="21"/>
      <c r="GK1598" s="21"/>
      <c r="GL1598" s="21"/>
      <c r="GM1598" s="21"/>
      <c r="GN1598" s="21"/>
    </row>
    <row r="1599" spans="1:196" x14ac:dyDescent="0.2">
      <c r="A1599" s="109"/>
      <c r="B1599" s="4"/>
      <c r="C1599" s="7"/>
      <c r="D1599" s="6"/>
      <c r="E1599" s="7"/>
      <c r="F1599" s="24"/>
      <c r="G1599" s="8"/>
      <c r="H1599" s="7"/>
      <c r="I1599" s="7"/>
      <c r="J1599" s="7"/>
      <c r="K1599" s="7"/>
      <c r="L1599" s="25"/>
      <c r="M1599" s="10"/>
      <c r="N1599" s="7"/>
      <c r="O1599" s="7"/>
      <c r="P1599" s="26"/>
      <c r="Q1599" s="3"/>
      <c r="R1599" s="12"/>
      <c r="S1599" s="12"/>
      <c r="T1599" s="12"/>
      <c r="U1599" s="12"/>
      <c r="V1599" s="12"/>
      <c r="W1599" s="12"/>
      <c r="X1599" s="12"/>
      <c r="Y1599" s="12"/>
      <c r="Z1599" s="12"/>
      <c r="AA1599" s="12"/>
      <c r="AB1599" s="12"/>
      <c r="AC1599" s="12"/>
      <c r="AD1599" s="12"/>
      <c r="AE1599" s="12"/>
      <c r="AF1599" s="65"/>
      <c r="AG1599" s="4"/>
      <c r="AH1599" s="4"/>
      <c r="AI1599" s="24"/>
      <c r="AJ1599" s="7"/>
      <c r="AK1599" s="6"/>
      <c r="AL1599" s="113"/>
      <c r="AM1599" s="19"/>
      <c r="AN1599" s="4"/>
      <c r="AO1599" s="9"/>
      <c r="AP1599" s="43"/>
      <c r="AQ1599" s="4"/>
      <c r="AR1599" s="44"/>
      <c r="AS1599" s="113"/>
      <c r="AT1599" s="21"/>
      <c r="AU1599" s="21"/>
      <c r="AV1599" s="45"/>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J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I1599" s="21"/>
      <c r="DJ1599" s="21"/>
      <c r="DK1599" s="21"/>
      <c r="DL1599" s="21"/>
      <c r="DM1599" s="21"/>
      <c r="DN1599" s="21"/>
      <c r="DO1599" s="21"/>
      <c r="DP1599" s="21"/>
      <c r="DQ1599" s="21"/>
      <c r="DR1599" s="21"/>
      <c r="DS1599" s="21"/>
      <c r="DT1599" s="21"/>
      <c r="DU1599" s="21"/>
      <c r="DV1599" s="21"/>
      <c r="DW1599" s="21"/>
      <c r="DX1599" s="21"/>
      <c r="DY1599" s="21"/>
      <c r="DZ1599" s="21"/>
      <c r="EA1599" s="21"/>
      <c r="EB1599" s="21"/>
      <c r="EC1599" s="21"/>
      <c r="ED1599" s="21"/>
      <c r="EE1599" s="21"/>
      <c r="EF1599" s="21"/>
      <c r="EG1599" s="21"/>
      <c r="EH1599" s="21"/>
      <c r="EI1599" s="21"/>
      <c r="EJ1599" s="21"/>
      <c r="EK1599" s="21"/>
      <c r="EL1599" s="21"/>
      <c r="EM1599" s="21"/>
      <c r="EN1599" s="21"/>
      <c r="EO1599" s="21"/>
      <c r="EP1599" s="21"/>
      <c r="EQ1599" s="21"/>
      <c r="ER1599" s="21"/>
      <c r="ES1599" s="21"/>
      <c r="ET1599" s="21"/>
      <c r="EU1599" s="21"/>
      <c r="EV1599" s="21"/>
      <c r="EW1599" s="21"/>
      <c r="EX1599" s="21"/>
      <c r="EY1599" s="21"/>
      <c r="EZ1599" s="21"/>
      <c r="FA1599" s="21"/>
      <c r="FB1599" s="21"/>
      <c r="FC1599" s="21"/>
      <c r="FD1599" s="21"/>
      <c r="FE1599" s="21"/>
      <c r="FF1599" s="21"/>
      <c r="FG1599" s="21"/>
      <c r="FH1599" s="21"/>
      <c r="FI1599" s="21"/>
      <c r="FJ1599" s="21"/>
      <c r="FK1599" s="21"/>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c r="GI1599" s="21"/>
      <c r="GJ1599" s="21"/>
      <c r="GK1599" s="21"/>
      <c r="GL1599" s="21"/>
      <c r="GM1599" s="21"/>
      <c r="GN1599" s="21"/>
    </row>
    <row r="1600" spans="1:196" x14ac:dyDescent="0.2">
      <c r="A1600" s="109"/>
      <c r="B1600" s="4"/>
      <c r="C1600" s="7"/>
      <c r="D1600" s="6"/>
      <c r="E1600" s="7"/>
      <c r="F1600" s="24"/>
      <c r="G1600" s="8"/>
      <c r="H1600" s="7"/>
      <c r="I1600" s="7"/>
      <c r="J1600" s="7"/>
      <c r="K1600" s="7"/>
      <c r="L1600" s="25"/>
      <c r="M1600" s="10"/>
      <c r="N1600" s="7"/>
      <c r="O1600" s="7"/>
      <c r="P1600" s="26"/>
      <c r="Q1600" s="3"/>
      <c r="R1600" s="12"/>
      <c r="S1600" s="12"/>
      <c r="T1600" s="12"/>
      <c r="U1600" s="12"/>
      <c r="V1600" s="12"/>
      <c r="W1600" s="12"/>
      <c r="X1600" s="12"/>
      <c r="Y1600" s="12"/>
      <c r="Z1600" s="12"/>
      <c r="AA1600" s="12"/>
      <c r="AB1600" s="12"/>
      <c r="AC1600" s="12"/>
      <c r="AD1600" s="12"/>
      <c r="AE1600" s="12"/>
      <c r="AF1600" s="113"/>
      <c r="AG1600" s="18"/>
      <c r="AH1600" s="18"/>
      <c r="AI1600" s="6"/>
      <c r="AJ1600" s="19"/>
      <c r="AK1600" s="6"/>
      <c r="AL1600" s="113"/>
      <c r="AM1600" s="19"/>
      <c r="AN1600" s="18"/>
      <c r="AO1600" s="12"/>
      <c r="AP1600" s="20"/>
      <c r="AQ1600" s="18"/>
      <c r="AR1600" s="13"/>
      <c r="AS1600" s="116"/>
      <c r="AT1600" s="21"/>
      <c r="AU1600" s="21"/>
      <c r="AV1600" s="45"/>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J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I1600" s="21"/>
      <c r="DJ1600" s="21"/>
      <c r="DK1600" s="21"/>
      <c r="DL1600" s="21"/>
      <c r="DM1600" s="21"/>
      <c r="DN1600" s="21"/>
      <c r="DO1600" s="21"/>
      <c r="DP1600" s="21"/>
      <c r="DQ1600" s="21"/>
      <c r="DR1600" s="21"/>
      <c r="DS1600" s="21"/>
      <c r="DT1600" s="21"/>
      <c r="DU1600" s="21"/>
      <c r="DV1600" s="21"/>
      <c r="DW1600" s="21"/>
      <c r="DX1600" s="21"/>
      <c r="DY1600" s="21"/>
      <c r="DZ1600" s="21"/>
      <c r="EA1600" s="21"/>
      <c r="EB1600" s="21"/>
      <c r="EC1600" s="21"/>
      <c r="ED1600" s="21"/>
      <c r="EE1600" s="21"/>
      <c r="EF1600" s="21"/>
      <c r="EG1600" s="21"/>
      <c r="EH1600" s="21"/>
      <c r="EI1600" s="21"/>
      <c r="EJ1600" s="21"/>
      <c r="EK1600" s="21"/>
      <c r="EL1600" s="21"/>
      <c r="EM1600" s="21"/>
      <c r="EN1600" s="21"/>
      <c r="EO1600" s="21"/>
      <c r="EP1600" s="21"/>
      <c r="EQ1600" s="21"/>
      <c r="ER1600" s="21"/>
      <c r="ES1600" s="21"/>
      <c r="ET1600" s="21"/>
      <c r="EU1600" s="21"/>
      <c r="EV1600" s="21"/>
      <c r="EW1600" s="21"/>
      <c r="EX1600" s="21"/>
      <c r="EY1600" s="21"/>
      <c r="EZ1600" s="21"/>
      <c r="FA1600" s="21"/>
      <c r="FB1600" s="21"/>
      <c r="FC1600" s="21"/>
      <c r="FD1600" s="21"/>
      <c r="FE1600" s="21"/>
      <c r="FF1600" s="21"/>
      <c r="FG1600" s="21"/>
      <c r="FH1600" s="21"/>
      <c r="FI1600" s="21"/>
      <c r="FJ1600" s="21"/>
      <c r="FK1600" s="21"/>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c r="GI1600" s="21"/>
      <c r="GJ1600" s="21"/>
      <c r="GK1600" s="21"/>
      <c r="GL1600" s="21"/>
      <c r="GM1600" s="21"/>
      <c r="GN1600" s="21"/>
    </row>
    <row r="1601" spans="1:196" x14ac:dyDescent="0.2">
      <c r="A1601" s="109"/>
      <c r="B1601" s="4"/>
      <c r="C1601" s="7"/>
      <c r="D1601" s="6"/>
      <c r="E1601" s="7"/>
      <c r="F1601" s="24"/>
      <c r="G1601" s="8"/>
      <c r="H1601" s="7"/>
      <c r="I1601" s="7"/>
      <c r="J1601" s="7"/>
      <c r="K1601" s="7"/>
      <c r="L1601" s="25"/>
      <c r="M1601" s="10"/>
      <c r="N1601" s="7"/>
      <c r="O1601" s="7"/>
      <c r="P1601" s="26"/>
      <c r="Q1601" s="3"/>
      <c r="R1601" s="12"/>
      <c r="S1601" s="12"/>
      <c r="T1601" s="12"/>
      <c r="U1601" s="12"/>
      <c r="V1601" s="12"/>
      <c r="W1601" s="12"/>
      <c r="X1601" s="12"/>
      <c r="Y1601" s="12"/>
      <c r="Z1601" s="12"/>
      <c r="AA1601" s="12"/>
      <c r="AB1601" s="12"/>
      <c r="AC1601" s="12"/>
      <c r="AD1601" s="12"/>
      <c r="AE1601" s="12"/>
      <c r="AF1601" s="113"/>
      <c r="AG1601" s="18"/>
      <c r="AH1601" s="18"/>
      <c r="AI1601" s="6"/>
      <c r="AJ1601" s="19"/>
      <c r="AK1601" s="6"/>
      <c r="AL1601" s="113"/>
      <c r="AM1601" s="19"/>
      <c r="AN1601" s="18"/>
      <c r="AO1601" s="12"/>
      <c r="AP1601" s="20"/>
      <c r="AQ1601" s="18"/>
      <c r="AR1601" s="13"/>
      <c r="AS1601" s="113"/>
      <c r="AT1601" s="21"/>
      <c r="AU1601" s="21"/>
      <c r="AV1601" s="45"/>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J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I1601" s="21"/>
      <c r="DJ1601" s="21"/>
      <c r="DK1601" s="21"/>
      <c r="DL1601" s="21"/>
      <c r="DM1601" s="21"/>
      <c r="DN1601" s="21"/>
      <c r="DO1601" s="21"/>
      <c r="DP1601" s="21"/>
      <c r="DQ1601" s="21"/>
      <c r="DR1601" s="21"/>
      <c r="DS1601" s="21"/>
      <c r="DT1601" s="21"/>
      <c r="DU1601" s="21"/>
      <c r="DV1601" s="21"/>
      <c r="DW1601" s="21"/>
      <c r="DX1601" s="21"/>
      <c r="DY1601" s="21"/>
      <c r="DZ1601" s="21"/>
      <c r="EA1601" s="21"/>
      <c r="EB1601" s="21"/>
      <c r="EC1601" s="21"/>
      <c r="ED1601" s="21"/>
      <c r="EE1601" s="21"/>
      <c r="EF1601" s="21"/>
      <c r="EG1601" s="21"/>
      <c r="EH1601" s="21"/>
      <c r="EI1601" s="21"/>
      <c r="EJ1601" s="21"/>
      <c r="EK1601" s="21"/>
      <c r="EL1601" s="21"/>
      <c r="EM1601" s="21"/>
      <c r="EN1601" s="21"/>
      <c r="EO1601" s="21"/>
      <c r="EP1601" s="21"/>
      <c r="EQ1601" s="21"/>
      <c r="ER1601" s="21"/>
      <c r="ES1601" s="21"/>
      <c r="ET1601" s="21"/>
      <c r="EU1601" s="21"/>
      <c r="EV1601" s="21"/>
      <c r="EW1601" s="21"/>
      <c r="EX1601" s="21"/>
      <c r="EY1601" s="21"/>
      <c r="EZ1601" s="21"/>
      <c r="FA1601" s="21"/>
      <c r="FB1601" s="21"/>
      <c r="FC1601" s="21"/>
      <c r="FD1601" s="21"/>
      <c r="FE1601" s="21"/>
      <c r="FF1601" s="21"/>
      <c r="FG1601" s="21"/>
      <c r="FH1601" s="21"/>
      <c r="FI1601" s="21"/>
      <c r="FJ1601" s="21"/>
      <c r="FK1601" s="21"/>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c r="GI1601" s="21"/>
      <c r="GJ1601" s="21"/>
      <c r="GK1601" s="21"/>
      <c r="GL1601" s="21"/>
      <c r="GM1601" s="21"/>
      <c r="GN1601" s="21"/>
    </row>
    <row r="1602" spans="1:196" x14ac:dyDescent="0.2">
      <c r="A1602" s="109"/>
      <c r="B1602" s="4"/>
      <c r="C1602" s="7"/>
      <c r="D1602" s="6"/>
      <c r="E1602" s="7"/>
      <c r="F1602" s="24"/>
      <c r="G1602" s="8"/>
      <c r="H1602" s="7"/>
      <c r="I1602" s="7"/>
      <c r="J1602" s="7"/>
      <c r="K1602" s="7"/>
      <c r="L1602" s="25"/>
      <c r="M1602" s="10"/>
      <c r="N1602" s="7"/>
      <c r="O1602" s="7"/>
      <c r="P1602" s="26"/>
      <c r="Q1602" s="3"/>
      <c r="R1602" s="12"/>
      <c r="S1602" s="12"/>
      <c r="T1602" s="12"/>
      <c r="U1602" s="12"/>
      <c r="V1602" s="12"/>
      <c r="W1602" s="12"/>
      <c r="X1602" s="12"/>
      <c r="Y1602" s="12"/>
      <c r="Z1602" s="12"/>
      <c r="AA1602" s="12"/>
      <c r="AB1602" s="12"/>
      <c r="AC1602" s="12"/>
      <c r="AD1602" s="12"/>
      <c r="AE1602" s="12"/>
      <c r="AF1602" s="113"/>
      <c r="AG1602" s="18"/>
      <c r="AH1602" s="18"/>
      <c r="AI1602" s="6"/>
      <c r="AJ1602" s="19"/>
      <c r="AK1602" s="6"/>
      <c r="AL1602" s="113"/>
      <c r="AM1602" s="19"/>
      <c r="AN1602" s="18"/>
      <c r="AO1602" s="12"/>
      <c r="AP1602" s="20"/>
      <c r="AQ1602" s="18"/>
      <c r="AR1602" s="13"/>
      <c r="AS1602" s="113"/>
      <c r="AT1602" s="21"/>
      <c r="AU1602" s="21"/>
      <c r="AV1602" s="45"/>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J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I1602" s="21"/>
      <c r="DJ1602" s="21"/>
      <c r="DK1602" s="21"/>
      <c r="DL1602" s="21"/>
      <c r="DM1602" s="21"/>
      <c r="DN1602" s="21"/>
      <c r="DO1602" s="21"/>
      <c r="DP1602" s="21"/>
      <c r="DQ1602" s="21"/>
      <c r="DR1602" s="21"/>
      <c r="DS1602" s="21"/>
      <c r="DT1602" s="21"/>
      <c r="DU1602" s="21"/>
      <c r="DV1602" s="21"/>
      <c r="DW1602" s="21"/>
      <c r="DX1602" s="21"/>
      <c r="DY1602" s="21"/>
      <c r="DZ1602" s="21"/>
      <c r="EA1602" s="21"/>
      <c r="EB1602" s="21"/>
      <c r="EC1602" s="21"/>
      <c r="ED1602" s="21"/>
      <c r="EE1602" s="21"/>
      <c r="EF1602" s="21"/>
      <c r="EG1602" s="21"/>
      <c r="EH1602" s="21"/>
      <c r="EI1602" s="21"/>
      <c r="EJ1602" s="21"/>
      <c r="EK1602" s="21"/>
      <c r="EL1602" s="21"/>
      <c r="EM1602" s="21"/>
      <c r="EN1602" s="21"/>
      <c r="EO1602" s="21"/>
      <c r="EP1602" s="21"/>
      <c r="EQ1602" s="21"/>
      <c r="ER1602" s="21"/>
      <c r="ES1602" s="21"/>
      <c r="ET1602" s="21"/>
      <c r="EU1602" s="21"/>
      <c r="EV1602" s="21"/>
      <c r="EW1602" s="21"/>
      <c r="EX1602" s="21"/>
      <c r="EY1602" s="21"/>
      <c r="EZ1602" s="21"/>
      <c r="FA1602" s="21"/>
      <c r="FB1602" s="21"/>
      <c r="FC1602" s="21"/>
      <c r="FD1602" s="21"/>
      <c r="FE1602" s="21"/>
      <c r="FF1602" s="21"/>
      <c r="FG1602" s="21"/>
      <c r="FH1602" s="21"/>
      <c r="FI1602" s="21"/>
      <c r="FJ1602" s="21"/>
      <c r="FK1602" s="21"/>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c r="GI1602" s="21"/>
      <c r="GJ1602" s="21"/>
      <c r="GK1602" s="21"/>
      <c r="GL1602" s="21"/>
      <c r="GM1602" s="21"/>
      <c r="GN1602" s="21"/>
    </row>
    <row r="1603" spans="1:196" x14ac:dyDescent="0.2">
      <c r="A1603" s="109"/>
      <c r="B1603" s="4"/>
      <c r="C1603" s="7"/>
      <c r="D1603" s="6"/>
      <c r="E1603" s="7"/>
      <c r="F1603" s="24"/>
      <c r="G1603" s="8"/>
      <c r="H1603" s="7"/>
      <c r="I1603" s="7"/>
      <c r="J1603" s="7"/>
      <c r="K1603" s="7"/>
      <c r="L1603" s="25"/>
      <c r="M1603" s="10"/>
      <c r="N1603" s="7"/>
      <c r="O1603" s="7"/>
      <c r="P1603" s="26"/>
      <c r="Q1603" s="3"/>
      <c r="R1603" s="12"/>
      <c r="S1603" s="12"/>
      <c r="T1603" s="12"/>
      <c r="U1603" s="12"/>
      <c r="V1603" s="12"/>
      <c r="W1603" s="12"/>
      <c r="X1603" s="12"/>
      <c r="Y1603" s="12"/>
      <c r="Z1603" s="12"/>
      <c r="AA1603" s="12"/>
      <c r="AB1603" s="12"/>
      <c r="AC1603" s="12"/>
      <c r="AD1603" s="12"/>
      <c r="AE1603" s="12"/>
      <c r="AF1603" s="113"/>
      <c r="AG1603" s="18"/>
      <c r="AH1603" s="18"/>
      <c r="AI1603" s="6"/>
      <c r="AJ1603" s="19"/>
      <c r="AK1603" s="6"/>
      <c r="AL1603" s="113"/>
      <c r="AM1603" s="19"/>
      <c r="AN1603" s="18"/>
      <c r="AO1603" s="12"/>
      <c r="AP1603" s="20"/>
      <c r="AQ1603" s="18"/>
      <c r="AR1603" s="13"/>
      <c r="AS1603" s="113"/>
      <c r="AT1603" s="21"/>
      <c r="AU1603" s="21"/>
      <c r="AV1603" s="45"/>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J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I1603" s="21"/>
      <c r="DJ1603" s="21"/>
      <c r="DK1603" s="21"/>
      <c r="DL1603" s="21"/>
      <c r="DM1603" s="21"/>
      <c r="DN1603" s="21"/>
      <c r="DO1603" s="21"/>
      <c r="DP1603" s="21"/>
      <c r="DQ1603" s="21"/>
      <c r="DR1603" s="21"/>
      <c r="DS1603" s="21"/>
      <c r="DT1603" s="21"/>
      <c r="DU1603" s="21"/>
      <c r="DV1603" s="21"/>
      <c r="DW1603" s="21"/>
      <c r="DX1603" s="21"/>
      <c r="DY1603" s="21"/>
      <c r="DZ1603" s="21"/>
      <c r="EA1603" s="21"/>
      <c r="EB1603" s="21"/>
      <c r="EC1603" s="21"/>
      <c r="ED1603" s="21"/>
      <c r="EE1603" s="21"/>
      <c r="EF1603" s="21"/>
      <c r="EG1603" s="21"/>
      <c r="EH1603" s="21"/>
      <c r="EI1603" s="21"/>
      <c r="EJ1603" s="21"/>
      <c r="EK1603" s="21"/>
      <c r="EL1603" s="21"/>
      <c r="EM1603" s="21"/>
      <c r="EN1603" s="21"/>
      <c r="EO1603" s="21"/>
      <c r="EP1603" s="21"/>
      <c r="EQ1603" s="21"/>
      <c r="ER1603" s="21"/>
      <c r="ES1603" s="21"/>
      <c r="ET1603" s="21"/>
      <c r="EU1603" s="21"/>
      <c r="EV1603" s="21"/>
      <c r="EW1603" s="21"/>
      <c r="EX1603" s="21"/>
      <c r="EY1603" s="21"/>
      <c r="EZ1603" s="21"/>
      <c r="FA1603" s="21"/>
      <c r="FB1603" s="21"/>
      <c r="FC1603" s="21"/>
      <c r="FD1603" s="21"/>
      <c r="FE1603" s="21"/>
      <c r="FF1603" s="21"/>
      <c r="FG1603" s="21"/>
      <c r="FH1603" s="21"/>
      <c r="FI1603" s="21"/>
      <c r="FJ1603" s="21"/>
      <c r="FK1603" s="21"/>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c r="GI1603" s="21"/>
      <c r="GJ1603" s="21"/>
      <c r="GK1603" s="21"/>
      <c r="GL1603" s="21"/>
      <c r="GM1603" s="21"/>
      <c r="GN1603" s="21"/>
    </row>
    <row r="1604" spans="1:196" x14ac:dyDescent="0.2">
      <c r="A1604" s="109"/>
      <c r="B1604" s="4"/>
      <c r="C1604" s="7"/>
      <c r="D1604" s="6"/>
      <c r="E1604" s="7"/>
      <c r="F1604" s="24"/>
      <c r="G1604" s="8"/>
      <c r="H1604" s="7"/>
      <c r="I1604" s="7"/>
      <c r="J1604" s="7"/>
      <c r="K1604" s="7"/>
      <c r="L1604" s="25"/>
      <c r="M1604" s="10"/>
      <c r="N1604" s="7"/>
      <c r="O1604" s="7"/>
      <c r="P1604" s="26"/>
      <c r="Q1604" s="3"/>
      <c r="R1604" s="12"/>
      <c r="S1604" s="12"/>
      <c r="T1604" s="12"/>
      <c r="U1604" s="12"/>
      <c r="V1604" s="12"/>
      <c r="W1604" s="12"/>
      <c r="X1604" s="12"/>
      <c r="Y1604" s="12"/>
      <c r="Z1604" s="12"/>
      <c r="AA1604" s="12"/>
      <c r="AB1604" s="12"/>
      <c r="AC1604" s="12"/>
      <c r="AD1604" s="12"/>
      <c r="AE1604" s="12"/>
      <c r="AF1604" s="113"/>
      <c r="AG1604" s="18"/>
      <c r="AH1604" s="18"/>
      <c r="AI1604" s="6"/>
      <c r="AJ1604" s="19"/>
      <c r="AK1604" s="6"/>
      <c r="AL1604" s="113"/>
      <c r="AM1604" s="19"/>
      <c r="AN1604" s="18"/>
      <c r="AO1604" s="12"/>
      <c r="AP1604" s="20"/>
      <c r="AQ1604" s="18"/>
      <c r="AR1604" s="13"/>
      <c r="AS1604" s="113"/>
      <c r="AT1604" s="21"/>
      <c r="AU1604" s="21"/>
      <c r="AV1604" s="45"/>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J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I1604" s="21"/>
      <c r="DJ1604" s="21"/>
      <c r="DK1604" s="21"/>
      <c r="DL1604" s="21"/>
      <c r="DM1604" s="21"/>
      <c r="DN1604" s="21"/>
      <c r="DO1604" s="21"/>
      <c r="DP1604" s="21"/>
      <c r="DQ1604" s="21"/>
      <c r="DR1604" s="21"/>
      <c r="DS1604" s="21"/>
      <c r="DT1604" s="21"/>
      <c r="DU1604" s="21"/>
      <c r="DV1604" s="21"/>
      <c r="DW1604" s="21"/>
      <c r="DX1604" s="21"/>
      <c r="DY1604" s="21"/>
      <c r="DZ1604" s="21"/>
      <c r="EA1604" s="21"/>
      <c r="EB1604" s="21"/>
      <c r="EC1604" s="21"/>
      <c r="ED1604" s="21"/>
      <c r="EE1604" s="21"/>
      <c r="EF1604" s="21"/>
      <c r="EG1604" s="21"/>
      <c r="EH1604" s="21"/>
      <c r="EI1604" s="21"/>
      <c r="EJ1604" s="21"/>
      <c r="EK1604" s="21"/>
      <c r="EL1604" s="21"/>
      <c r="EM1604" s="21"/>
      <c r="EN1604" s="21"/>
      <c r="EO1604" s="21"/>
      <c r="EP1604" s="21"/>
      <c r="EQ1604" s="21"/>
      <c r="ER1604" s="21"/>
      <c r="ES1604" s="21"/>
      <c r="ET1604" s="21"/>
      <c r="EU1604" s="21"/>
      <c r="EV1604" s="21"/>
      <c r="EW1604" s="21"/>
      <c r="EX1604" s="21"/>
      <c r="EY1604" s="21"/>
      <c r="EZ1604" s="21"/>
      <c r="FA1604" s="21"/>
      <c r="FB1604" s="21"/>
      <c r="FC1604" s="21"/>
      <c r="FD1604" s="21"/>
      <c r="FE1604" s="21"/>
      <c r="FF1604" s="21"/>
      <c r="FG1604" s="21"/>
      <c r="FH1604" s="21"/>
      <c r="FI1604" s="21"/>
      <c r="FJ1604" s="21"/>
      <c r="FK1604" s="21"/>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c r="GI1604" s="21"/>
      <c r="GJ1604" s="21"/>
      <c r="GK1604" s="21"/>
      <c r="GL1604" s="21"/>
      <c r="GM1604" s="21"/>
      <c r="GN1604" s="21"/>
    </row>
    <row r="1605" spans="1:196" x14ac:dyDescent="0.2">
      <c r="A1605" s="109"/>
      <c r="B1605" s="4"/>
      <c r="C1605" s="7"/>
      <c r="D1605" s="6"/>
      <c r="E1605" s="7"/>
      <c r="F1605" s="24"/>
      <c r="G1605" s="8"/>
      <c r="H1605" s="7"/>
      <c r="I1605" s="7"/>
      <c r="J1605" s="7"/>
      <c r="K1605" s="7"/>
      <c r="L1605" s="25"/>
      <c r="M1605" s="10"/>
      <c r="N1605" s="7"/>
      <c r="O1605" s="7"/>
      <c r="P1605" s="26"/>
      <c r="Q1605" s="3"/>
      <c r="R1605" s="12"/>
      <c r="S1605" s="12"/>
      <c r="T1605" s="12"/>
      <c r="U1605" s="12"/>
      <c r="V1605" s="12"/>
      <c r="W1605" s="12"/>
      <c r="X1605" s="12"/>
      <c r="Y1605" s="12"/>
      <c r="Z1605" s="12"/>
      <c r="AA1605" s="12"/>
      <c r="AB1605" s="12"/>
      <c r="AC1605" s="12"/>
      <c r="AD1605" s="12"/>
      <c r="AE1605" s="12"/>
      <c r="AF1605" s="113"/>
      <c r="AG1605" s="18"/>
      <c r="AH1605" s="18"/>
      <c r="AI1605" s="6"/>
      <c r="AJ1605" s="19"/>
      <c r="AK1605" s="6"/>
      <c r="AL1605" s="113"/>
      <c r="AM1605" s="19"/>
      <c r="AN1605" s="18"/>
      <c r="AO1605" s="12"/>
      <c r="AP1605" s="20"/>
      <c r="AQ1605" s="18"/>
      <c r="AR1605" s="13"/>
      <c r="AS1605" s="113"/>
      <c r="AT1605" s="21"/>
      <c r="AU1605" s="21"/>
      <c r="AV1605" s="45"/>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J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I1605" s="21"/>
      <c r="DJ1605" s="21"/>
      <c r="DK1605" s="21"/>
      <c r="DL1605" s="21"/>
      <c r="DM1605" s="21"/>
      <c r="DN1605" s="21"/>
      <c r="DO1605" s="21"/>
      <c r="DP1605" s="21"/>
      <c r="DQ1605" s="21"/>
      <c r="DR1605" s="21"/>
      <c r="DS1605" s="21"/>
      <c r="DT1605" s="21"/>
      <c r="DU1605" s="21"/>
      <c r="DV1605" s="21"/>
      <c r="DW1605" s="21"/>
      <c r="DX1605" s="21"/>
      <c r="DY1605" s="21"/>
      <c r="DZ1605" s="21"/>
      <c r="EA1605" s="21"/>
      <c r="EB1605" s="21"/>
      <c r="EC1605" s="21"/>
      <c r="ED1605" s="21"/>
      <c r="EE1605" s="21"/>
      <c r="EF1605" s="21"/>
      <c r="EG1605" s="21"/>
      <c r="EH1605" s="21"/>
      <c r="EI1605" s="21"/>
      <c r="EJ1605" s="21"/>
      <c r="EK1605" s="21"/>
      <c r="EL1605" s="21"/>
      <c r="EM1605" s="21"/>
      <c r="EN1605" s="21"/>
      <c r="EO1605" s="21"/>
      <c r="EP1605" s="21"/>
      <c r="EQ1605" s="21"/>
      <c r="ER1605" s="21"/>
      <c r="ES1605" s="21"/>
      <c r="ET1605" s="21"/>
      <c r="EU1605" s="21"/>
      <c r="EV1605" s="21"/>
      <c r="EW1605" s="21"/>
      <c r="EX1605" s="21"/>
      <c r="EY1605" s="21"/>
      <c r="EZ1605" s="21"/>
      <c r="FA1605" s="21"/>
      <c r="FB1605" s="21"/>
      <c r="FC1605" s="21"/>
      <c r="FD1605" s="21"/>
      <c r="FE1605" s="21"/>
      <c r="FF1605" s="21"/>
      <c r="FG1605" s="21"/>
      <c r="FH1605" s="21"/>
      <c r="FI1605" s="21"/>
      <c r="FJ1605" s="21"/>
      <c r="FK1605" s="21"/>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c r="GI1605" s="21"/>
      <c r="GJ1605" s="21"/>
      <c r="GK1605" s="21"/>
      <c r="GL1605" s="21"/>
      <c r="GM1605" s="21"/>
      <c r="GN1605" s="21"/>
    </row>
    <row r="1606" spans="1:196" x14ac:dyDescent="0.2">
      <c r="A1606" s="109"/>
      <c r="B1606" s="4"/>
      <c r="C1606" s="7"/>
      <c r="D1606" s="6"/>
      <c r="E1606" s="7"/>
      <c r="F1606" s="24"/>
      <c r="G1606" s="8"/>
      <c r="H1606" s="7"/>
      <c r="I1606" s="7"/>
      <c r="J1606" s="7"/>
      <c r="K1606" s="7"/>
      <c r="L1606" s="25"/>
      <c r="M1606" s="10"/>
      <c r="N1606" s="7"/>
      <c r="O1606" s="7"/>
      <c r="P1606" s="26"/>
      <c r="Q1606" s="3"/>
      <c r="R1606" s="12"/>
      <c r="S1606" s="12"/>
      <c r="T1606" s="12"/>
      <c r="U1606" s="12"/>
      <c r="V1606" s="12"/>
      <c r="W1606" s="12"/>
      <c r="X1606" s="12"/>
      <c r="Y1606" s="12"/>
      <c r="Z1606" s="12"/>
      <c r="AA1606" s="12"/>
      <c r="AB1606" s="12"/>
      <c r="AC1606" s="12"/>
      <c r="AD1606" s="12"/>
      <c r="AE1606" s="12"/>
      <c r="AF1606" s="113"/>
      <c r="AG1606" s="18"/>
      <c r="AH1606" s="18"/>
      <c r="AI1606" s="6"/>
      <c r="AJ1606" s="19"/>
      <c r="AK1606" s="6"/>
      <c r="AL1606" s="113"/>
      <c r="AM1606" s="19"/>
      <c r="AN1606" s="18"/>
      <c r="AO1606" s="12"/>
      <c r="AP1606" s="20"/>
      <c r="AQ1606" s="18"/>
      <c r="AR1606" s="13"/>
      <c r="AS1606" s="113"/>
      <c r="AT1606" s="21"/>
      <c r="AU1606" s="21"/>
      <c r="AV1606" s="45"/>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1"/>
      <c r="FJ1606" s="21"/>
      <c r="FK1606" s="21"/>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c r="GI1606" s="21"/>
      <c r="GJ1606" s="21"/>
      <c r="GK1606" s="21"/>
      <c r="GL1606" s="21"/>
      <c r="GM1606" s="21"/>
      <c r="GN1606" s="21"/>
    </row>
    <row r="1607" spans="1:196" x14ac:dyDescent="0.2">
      <c r="A1607" s="109"/>
      <c r="B1607" s="4"/>
      <c r="C1607" s="7"/>
      <c r="D1607" s="6"/>
      <c r="E1607" s="7"/>
      <c r="F1607" s="24"/>
      <c r="G1607" s="8"/>
      <c r="H1607" s="7"/>
      <c r="I1607" s="7"/>
      <c r="J1607" s="7"/>
      <c r="K1607" s="7"/>
      <c r="L1607" s="25"/>
      <c r="M1607" s="10"/>
      <c r="N1607" s="7"/>
      <c r="O1607" s="7"/>
      <c r="P1607" s="26"/>
      <c r="Q1607" s="3"/>
      <c r="R1607" s="12"/>
      <c r="S1607" s="12"/>
      <c r="T1607" s="12"/>
      <c r="U1607" s="12"/>
      <c r="V1607" s="12"/>
      <c r="W1607" s="12"/>
      <c r="X1607" s="12"/>
      <c r="Y1607" s="12"/>
      <c r="Z1607" s="12"/>
      <c r="AA1607" s="12"/>
      <c r="AB1607" s="12"/>
      <c r="AC1607" s="12"/>
      <c r="AD1607" s="12"/>
      <c r="AE1607" s="12"/>
      <c r="AF1607" s="113"/>
      <c r="AG1607" s="18"/>
      <c r="AH1607" s="18"/>
      <c r="AI1607" s="6"/>
      <c r="AJ1607" s="19"/>
      <c r="AK1607" s="6"/>
      <c r="AL1607" s="113"/>
      <c r="AM1607" s="19"/>
      <c r="AN1607" s="18"/>
      <c r="AO1607" s="12"/>
      <c r="AP1607" s="20"/>
      <c r="AQ1607" s="18"/>
      <c r="AR1607" s="13"/>
      <c r="AS1607" s="113"/>
      <c r="AT1607" s="21"/>
      <c r="AU1607" s="21"/>
      <c r="AV1607" s="45"/>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J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I1607" s="21"/>
      <c r="DJ1607" s="21"/>
      <c r="DK1607" s="21"/>
      <c r="DL1607" s="21"/>
      <c r="DM1607" s="21"/>
      <c r="DN1607" s="21"/>
      <c r="DO1607" s="21"/>
      <c r="DP1607" s="21"/>
      <c r="DQ1607" s="21"/>
      <c r="DR1607" s="21"/>
      <c r="DS1607" s="21"/>
      <c r="DT1607" s="21"/>
      <c r="DU1607" s="21"/>
      <c r="DV1607" s="21"/>
      <c r="DW1607" s="21"/>
      <c r="DX1607" s="21"/>
      <c r="DY1607" s="21"/>
      <c r="DZ1607" s="21"/>
      <c r="EA1607" s="21"/>
      <c r="EB1607" s="21"/>
      <c r="EC1607" s="21"/>
      <c r="ED1607" s="21"/>
      <c r="EE1607" s="21"/>
      <c r="EF1607" s="21"/>
      <c r="EG1607" s="21"/>
      <c r="EH1607" s="21"/>
      <c r="EI1607" s="21"/>
      <c r="EJ1607" s="21"/>
      <c r="EK1607" s="21"/>
      <c r="EL1607" s="21"/>
      <c r="EM1607" s="21"/>
      <c r="EN1607" s="21"/>
      <c r="EO1607" s="21"/>
      <c r="EP1607" s="21"/>
      <c r="EQ1607" s="21"/>
      <c r="ER1607" s="21"/>
      <c r="ES1607" s="21"/>
      <c r="ET1607" s="21"/>
      <c r="EU1607" s="21"/>
      <c r="EV1607" s="21"/>
      <c r="EW1607" s="21"/>
      <c r="EX1607" s="21"/>
      <c r="EY1607" s="21"/>
      <c r="EZ1607" s="21"/>
      <c r="FA1607" s="21"/>
      <c r="FB1607" s="21"/>
      <c r="FC1607" s="21"/>
      <c r="FD1607" s="21"/>
      <c r="FE1607" s="21"/>
      <c r="FF1607" s="21"/>
      <c r="FG1607" s="21"/>
      <c r="FH1607" s="21"/>
      <c r="FI1607" s="21"/>
      <c r="FJ1607" s="21"/>
      <c r="FK1607" s="21"/>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c r="GI1607" s="21"/>
      <c r="GJ1607" s="21"/>
      <c r="GK1607" s="21"/>
      <c r="GL1607" s="21"/>
      <c r="GM1607" s="21"/>
      <c r="GN1607" s="21"/>
    </row>
    <row r="1608" spans="1:196" x14ac:dyDescent="0.2">
      <c r="A1608" s="109"/>
      <c r="B1608" s="4"/>
      <c r="C1608" s="7"/>
      <c r="D1608" s="6"/>
      <c r="E1608" s="7"/>
      <c r="F1608" s="24"/>
      <c r="G1608" s="8"/>
      <c r="H1608" s="7"/>
      <c r="I1608" s="7"/>
      <c r="J1608" s="7"/>
      <c r="K1608" s="7"/>
      <c r="L1608" s="25"/>
      <c r="M1608" s="10"/>
      <c r="N1608" s="7"/>
      <c r="O1608" s="7"/>
      <c r="P1608" s="26"/>
      <c r="Q1608" s="3"/>
      <c r="R1608" s="12"/>
      <c r="S1608" s="12"/>
      <c r="T1608" s="12"/>
      <c r="U1608" s="12"/>
      <c r="V1608" s="12"/>
      <c r="W1608" s="12"/>
      <c r="X1608" s="12"/>
      <c r="Y1608" s="12"/>
      <c r="Z1608" s="12"/>
      <c r="AA1608" s="12"/>
      <c r="AB1608" s="12"/>
      <c r="AC1608" s="12"/>
      <c r="AD1608" s="12"/>
      <c r="AE1608" s="12"/>
      <c r="AF1608" s="113"/>
      <c r="AG1608" s="18"/>
      <c r="AH1608" s="18"/>
      <c r="AI1608" s="6"/>
      <c r="AJ1608" s="19"/>
      <c r="AK1608" s="6"/>
      <c r="AL1608" s="113"/>
      <c r="AM1608" s="19"/>
      <c r="AN1608" s="18"/>
      <c r="AO1608" s="12"/>
      <c r="AP1608" s="20"/>
      <c r="AQ1608" s="18"/>
      <c r="AR1608" s="13"/>
      <c r="AS1608" s="113"/>
      <c r="AT1608" s="21"/>
      <c r="AU1608" s="21"/>
      <c r="AV1608" s="45"/>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J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I1608" s="21"/>
      <c r="DJ1608" s="21"/>
      <c r="DK1608" s="21"/>
      <c r="DL1608" s="21"/>
      <c r="DM1608" s="21"/>
      <c r="DN1608" s="21"/>
      <c r="DO1608" s="21"/>
      <c r="DP1608" s="21"/>
      <c r="DQ1608" s="21"/>
      <c r="DR1608" s="21"/>
      <c r="DS1608" s="21"/>
      <c r="DT1608" s="21"/>
      <c r="DU1608" s="21"/>
      <c r="DV1608" s="21"/>
      <c r="DW1608" s="21"/>
      <c r="DX1608" s="21"/>
      <c r="DY1608" s="21"/>
      <c r="DZ1608" s="21"/>
      <c r="EA1608" s="21"/>
      <c r="EB1608" s="21"/>
      <c r="EC1608" s="21"/>
      <c r="ED1608" s="21"/>
      <c r="EE1608" s="21"/>
      <c r="EF1608" s="21"/>
      <c r="EG1608" s="21"/>
      <c r="EH1608" s="21"/>
      <c r="EI1608" s="21"/>
      <c r="EJ1608" s="21"/>
      <c r="EK1608" s="21"/>
      <c r="EL1608" s="21"/>
      <c r="EM1608" s="21"/>
      <c r="EN1608" s="21"/>
      <c r="EO1608" s="21"/>
      <c r="EP1608" s="21"/>
      <c r="EQ1608" s="21"/>
      <c r="ER1608" s="21"/>
      <c r="ES1608" s="21"/>
      <c r="ET1608" s="21"/>
      <c r="EU1608" s="21"/>
      <c r="EV1608" s="21"/>
      <c r="EW1608" s="21"/>
      <c r="EX1608" s="21"/>
      <c r="EY1608" s="21"/>
      <c r="EZ1608" s="21"/>
      <c r="FA1608" s="21"/>
      <c r="FB1608" s="21"/>
      <c r="FC1608" s="21"/>
      <c r="FD1608" s="21"/>
      <c r="FE1608" s="21"/>
      <c r="FF1608" s="21"/>
      <c r="FG1608" s="21"/>
      <c r="FH1608" s="21"/>
      <c r="FI1608" s="21"/>
      <c r="FJ1608" s="21"/>
      <c r="FK1608" s="21"/>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c r="GI1608" s="21"/>
      <c r="GJ1608" s="21"/>
      <c r="GK1608" s="21"/>
      <c r="GL1608" s="21"/>
      <c r="GM1608" s="21"/>
      <c r="GN1608" s="21"/>
    </row>
    <row r="1609" spans="1:196" x14ac:dyDescent="0.2">
      <c r="A1609" s="109"/>
      <c r="B1609" s="4"/>
      <c r="C1609" s="7"/>
      <c r="D1609" s="6"/>
      <c r="E1609" s="7"/>
      <c r="F1609" s="24"/>
      <c r="G1609" s="8"/>
      <c r="H1609" s="7"/>
      <c r="I1609" s="7"/>
      <c r="J1609" s="7"/>
      <c r="K1609" s="7"/>
      <c r="L1609" s="25"/>
      <c r="M1609" s="10"/>
      <c r="N1609" s="7"/>
      <c r="O1609" s="7"/>
      <c r="P1609" s="26"/>
      <c r="Q1609" s="3"/>
      <c r="R1609" s="12"/>
      <c r="S1609" s="12"/>
      <c r="T1609" s="12"/>
      <c r="U1609" s="12"/>
      <c r="V1609" s="12"/>
      <c r="W1609" s="12"/>
      <c r="X1609" s="12"/>
      <c r="Y1609" s="12"/>
      <c r="Z1609" s="12"/>
      <c r="AA1609" s="12"/>
      <c r="AB1609" s="12"/>
      <c r="AC1609" s="12"/>
      <c r="AD1609" s="12"/>
      <c r="AE1609" s="12"/>
      <c r="AF1609" s="113"/>
      <c r="AG1609" s="18"/>
      <c r="AH1609" s="18"/>
      <c r="AI1609" s="6"/>
      <c r="AJ1609" s="19"/>
      <c r="AK1609" s="6"/>
      <c r="AL1609" s="113"/>
      <c r="AM1609" s="19"/>
      <c r="AN1609" s="18"/>
      <c r="AO1609" s="12"/>
      <c r="AP1609" s="20"/>
      <c r="AQ1609" s="18"/>
      <c r="AR1609" s="13"/>
      <c r="AS1609" s="113"/>
      <c r="AT1609" s="21"/>
      <c r="AU1609" s="21"/>
      <c r="AV1609" s="45"/>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J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I1609" s="21"/>
      <c r="DJ1609" s="21"/>
      <c r="DK1609" s="21"/>
      <c r="DL1609" s="21"/>
      <c r="DM1609" s="21"/>
      <c r="DN1609" s="21"/>
      <c r="DO1609" s="21"/>
      <c r="DP1609" s="21"/>
      <c r="DQ1609" s="21"/>
      <c r="DR1609" s="21"/>
      <c r="DS1609" s="21"/>
      <c r="DT1609" s="21"/>
      <c r="DU1609" s="21"/>
      <c r="DV1609" s="21"/>
      <c r="DW1609" s="21"/>
      <c r="DX1609" s="21"/>
      <c r="DY1609" s="21"/>
      <c r="DZ1609" s="21"/>
      <c r="EA1609" s="21"/>
      <c r="EB1609" s="21"/>
      <c r="EC1609" s="21"/>
      <c r="ED1609" s="21"/>
      <c r="EE1609" s="21"/>
      <c r="EF1609" s="21"/>
      <c r="EG1609" s="21"/>
      <c r="EH1609" s="21"/>
      <c r="EI1609" s="21"/>
      <c r="EJ1609" s="21"/>
      <c r="EK1609" s="21"/>
      <c r="EL1609" s="21"/>
      <c r="EM1609" s="21"/>
      <c r="EN1609" s="21"/>
      <c r="EO1609" s="21"/>
      <c r="EP1609" s="21"/>
      <c r="EQ1609" s="21"/>
      <c r="ER1609" s="21"/>
      <c r="ES1609" s="21"/>
      <c r="ET1609" s="21"/>
      <c r="EU1609" s="21"/>
      <c r="EV1609" s="21"/>
      <c r="EW1609" s="21"/>
      <c r="EX1609" s="21"/>
      <c r="EY1609" s="21"/>
      <c r="EZ1609" s="21"/>
      <c r="FA1609" s="21"/>
      <c r="FB1609" s="21"/>
      <c r="FC1609" s="21"/>
      <c r="FD1609" s="21"/>
      <c r="FE1609" s="21"/>
      <c r="FF1609" s="21"/>
      <c r="FG1609" s="21"/>
      <c r="FH1609" s="21"/>
      <c r="FI1609" s="21"/>
      <c r="FJ1609" s="21"/>
      <c r="FK1609" s="21"/>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c r="GI1609" s="21"/>
      <c r="GJ1609" s="21"/>
      <c r="GK1609" s="21"/>
      <c r="GL1609" s="21"/>
      <c r="GM1609" s="21"/>
      <c r="GN1609" s="21"/>
    </row>
    <row r="1610" spans="1:196" x14ac:dyDescent="0.2">
      <c r="A1610" s="109"/>
      <c r="B1610" s="4"/>
      <c r="C1610" s="7"/>
      <c r="D1610" s="6"/>
      <c r="E1610" s="7"/>
      <c r="F1610" s="24"/>
      <c r="G1610" s="8"/>
      <c r="H1610" s="7"/>
      <c r="I1610" s="7"/>
      <c r="J1610" s="7"/>
      <c r="K1610" s="7"/>
      <c r="L1610" s="25"/>
      <c r="M1610" s="10"/>
      <c r="N1610" s="7"/>
      <c r="O1610" s="7"/>
      <c r="P1610" s="26"/>
      <c r="Q1610" s="3"/>
      <c r="R1610" s="12"/>
      <c r="S1610" s="12"/>
      <c r="T1610" s="12"/>
      <c r="U1610" s="12"/>
      <c r="V1610" s="12"/>
      <c r="W1610" s="12"/>
      <c r="X1610" s="12"/>
      <c r="Y1610" s="12"/>
      <c r="Z1610" s="12"/>
      <c r="AA1610" s="12"/>
      <c r="AB1610" s="12"/>
      <c r="AC1610" s="12"/>
      <c r="AD1610" s="12"/>
      <c r="AE1610" s="12"/>
      <c r="AF1610" s="113"/>
      <c r="AG1610" s="18"/>
      <c r="AH1610" s="18"/>
      <c r="AI1610" s="6"/>
      <c r="AJ1610" s="19"/>
      <c r="AK1610" s="6"/>
      <c r="AL1610" s="113"/>
      <c r="AM1610" s="19"/>
      <c r="AN1610" s="18"/>
      <c r="AO1610" s="12"/>
      <c r="AP1610" s="20"/>
      <c r="AQ1610" s="18"/>
      <c r="AR1610" s="13"/>
      <c r="AS1610" s="113"/>
      <c r="AT1610" s="21"/>
      <c r="AU1610" s="21"/>
      <c r="AV1610" s="45"/>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J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I1610" s="21"/>
      <c r="DJ1610" s="21"/>
      <c r="DK1610" s="21"/>
      <c r="DL1610" s="21"/>
      <c r="DM1610" s="21"/>
      <c r="DN1610" s="21"/>
      <c r="DO1610" s="21"/>
      <c r="DP1610" s="21"/>
      <c r="DQ1610" s="21"/>
      <c r="DR1610" s="21"/>
      <c r="DS1610" s="21"/>
      <c r="DT1610" s="21"/>
      <c r="DU1610" s="21"/>
      <c r="DV1610" s="21"/>
      <c r="DW1610" s="21"/>
      <c r="DX1610" s="21"/>
      <c r="DY1610" s="21"/>
      <c r="DZ1610" s="21"/>
      <c r="EA1610" s="21"/>
      <c r="EB1610" s="21"/>
      <c r="EC1610" s="21"/>
      <c r="ED1610" s="21"/>
      <c r="EE1610" s="21"/>
      <c r="EF1610" s="21"/>
      <c r="EG1610" s="21"/>
      <c r="EH1610" s="21"/>
      <c r="EI1610" s="21"/>
      <c r="EJ1610" s="21"/>
      <c r="EK1610" s="21"/>
      <c r="EL1610" s="21"/>
      <c r="EM1610" s="21"/>
      <c r="EN1610" s="21"/>
      <c r="EO1610" s="21"/>
      <c r="EP1610" s="21"/>
      <c r="EQ1610" s="21"/>
      <c r="ER1610" s="21"/>
      <c r="ES1610" s="21"/>
      <c r="ET1610" s="21"/>
      <c r="EU1610" s="21"/>
      <c r="EV1610" s="21"/>
      <c r="EW1610" s="21"/>
      <c r="EX1610" s="21"/>
      <c r="EY1610" s="21"/>
      <c r="EZ1610" s="21"/>
      <c r="FA1610" s="21"/>
      <c r="FB1610" s="21"/>
      <c r="FC1610" s="21"/>
      <c r="FD1610" s="21"/>
      <c r="FE1610" s="21"/>
      <c r="FF1610" s="21"/>
      <c r="FG1610" s="21"/>
      <c r="FH1610" s="21"/>
      <c r="FI1610" s="21"/>
      <c r="FJ1610" s="21"/>
      <c r="FK1610" s="21"/>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c r="GI1610" s="21"/>
      <c r="GJ1610" s="21"/>
      <c r="GK1610" s="21"/>
      <c r="GL1610" s="21"/>
      <c r="GM1610" s="21"/>
      <c r="GN1610" s="21"/>
    </row>
    <row r="1611" spans="1:196" x14ac:dyDescent="0.2">
      <c r="A1611" s="109"/>
      <c r="B1611" s="4"/>
      <c r="C1611" s="7"/>
      <c r="D1611" s="6"/>
      <c r="E1611" s="7"/>
      <c r="F1611" s="24"/>
      <c r="G1611" s="8"/>
      <c r="H1611" s="7"/>
      <c r="I1611" s="7"/>
      <c r="J1611" s="7"/>
      <c r="K1611" s="7"/>
      <c r="L1611" s="25"/>
      <c r="M1611" s="10"/>
      <c r="N1611" s="7"/>
      <c r="O1611" s="7"/>
      <c r="P1611" s="26"/>
      <c r="Q1611" s="3"/>
      <c r="R1611" s="12"/>
      <c r="S1611" s="12"/>
      <c r="T1611" s="12"/>
      <c r="U1611" s="12"/>
      <c r="V1611" s="12"/>
      <c r="W1611" s="12"/>
      <c r="X1611" s="12"/>
      <c r="Y1611" s="12"/>
      <c r="Z1611" s="12"/>
      <c r="AA1611" s="12"/>
      <c r="AB1611" s="12"/>
      <c r="AC1611" s="12"/>
      <c r="AD1611" s="12"/>
      <c r="AE1611" s="12"/>
      <c r="AF1611" s="113"/>
      <c r="AG1611" s="18"/>
      <c r="AH1611" s="18"/>
      <c r="AI1611" s="6"/>
      <c r="AJ1611" s="19"/>
      <c r="AK1611" s="6"/>
      <c r="AL1611" s="113"/>
      <c r="AM1611" s="19"/>
      <c r="AN1611" s="18"/>
      <c r="AO1611" s="12"/>
      <c r="AP1611" s="20"/>
      <c r="AQ1611" s="18"/>
      <c r="AR1611" s="13"/>
      <c r="AS1611" s="113"/>
      <c r="AT1611" s="21"/>
      <c r="AU1611" s="21"/>
      <c r="AV1611" s="45"/>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J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I1611" s="21"/>
      <c r="DJ1611" s="21"/>
      <c r="DK1611" s="21"/>
      <c r="DL1611" s="21"/>
      <c r="DM1611" s="21"/>
      <c r="DN1611" s="21"/>
      <c r="DO1611" s="21"/>
      <c r="DP1611" s="21"/>
      <c r="DQ1611" s="21"/>
      <c r="DR1611" s="21"/>
      <c r="DS1611" s="21"/>
      <c r="DT1611" s="21"/>
      <c r="DU1611" s="21"/>
      <c r="DV1611" s="21"/>
      <c r="DW1611" s="21"/>
      <c r="DX1611" s="21"/>
      <c r="DY1611" s="21"/>
      <c r="DZ1611" s="21"/>
      <c r="EA1611" s="21"/>
      <c r="EB1611" s="21"/>
      <c r="EC1611" s="21"/>
      <c r="ED1611" s="21"/>
      <c r="EE1611" s="21"/>
      <c r="EF1611" s="21"/>
      <c r="EG1611" s="21"/>
      <c r="EH1611" s="21"/>
      <c r="EI1611" s="21"/>
      <c r="EJ1611" s="21"/>
      <c r="EK1611" s="21"/>
      <c r="EL1611" s="21"/>
      <c r="EM1611" s="21"/>
      <c r="EN1611" s="21"/>
      <c r="EO1611" s="21"/>
      <c r="EP1611" s="21"/>
      <c r="EQ1611" s="21"/>
      <c r="ER1611" s="21"/>
      <c r="ES1611" s="21"/>
      <c r="ET1611" s="21"/>
      <c r="EU1611" s="21"/>
      <c r="EV1611" s="21"/>
      <c r="EW1611" s="21"/>
      <c r="EX1611" s="21"/>
      <c r="EY1611" s="21"/>
      <c r="EZ1611" s="21"/>
      <c r="FA1611" s="21"/>
      <c r="FB1611" s="21"/>
      <c r="FC1611" s="21"/>
      <c r="FD1611" s="21"/>
      <c r="FE1611" s="21"/>
      <c r="FF1611" s="21"/>
      <c r="FG1611" s="21"/>
      <c r="FH1611" s="21"/>
      <c r="FI1611" s="21"/>
      <c r="FJ1611" s="21"/>
      <c r="FK1611" s="21"/>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c r="GI1611" s="21"/>
      <c r="GJ1611" s="21"/>
      <c r="GK1611" s="21"/>
      <c r="GL1611" s="21"/>
      <c r="GM1611" s="21"/>
      <c r="GN1611" s="21"/>
    </row>
    <row r="1612" spans="1:196" x14ac:dyDescent="0.2">
      <c r="A1612" s="109"/>
      <c r="B1612" s="4"/>
      <c r="C1612" s="7"/>
      <c r="D1612" s="6"/>
      <c r="E1612" s="7"/>
      <c r="F1612" s="24"/>
      <c r="G1612" s="8"/>
      <c r="H1612" s="7"/>
      <c r="I1612" s="7"/>
      <c r="J1612" s="7"/>
      <c r="K1612" s="7"/>
      <c r="L1612" s="25"/>
      <c r="M1612" s="10"/>
      <c r="N1612" s="7"/>
      <c r="O1612" s="7"/>
      <c r="P1612" s="26"/>
      <c r="Q1612" s="3"/>
      <c r="R1612" s="12"/>
      <c r="S1612" s="12"/>
      <c r="T1612" s="12"/>
      <c r="U1612" s="12"/>
      <c r="V1612" s="12"/>
      <c r="W1612" s="12"/>
      <c r="X1612" s="12"/>
      <c r="Y1612" s="12"/>
      <c r="Z1612" s="12"/>
      <c r="AA1612" s="12"/>
      <c r="AB1612" s="12"/>
      <c r="AC1612" s="12"/>
      <c r="AD1612" s="12"/>
      <c r="AE1612" s="12"/>
      <c r="AF1612" s="113"/>
      <c r="AG1612" s="18"/>
      <c r="AH1612" s="18"/>
      <c r="AI1612" s="6"/>
      <c r="AJ1612" s="19"/>
      <c r="AK1612" s="6"/>
      <c r="AL1612" s="113"/>
      <c r="AM1612" s="19"/>
      <c r="AN1612" s="18"/>
      <c r="AO1612" s="12"/>
      <c r="AP1612" s="20"/>
      <c r="AQ1612" s="18"/>
      <c r="AR1612" s="13"/>
      <c r="AS1612" s="113"/>
      <c r="AT1612" s="21"/>
      <c r="AU1612" s="21"/>
      <c r="AV1612" s="45"/>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J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I1612" s="21"/>
      <c r="DJ1612" s="21"/>
      <c r="DK1612" s="21"/>
      <c r="DL1612" s="21"/>
      <c r="DM1612" s="21"/>
      <c r="DN1612" s="21"/>
      <c r="DO1612" s="21"/>
      <c r="DP1612" s="21"/>
      <c r="DQ1612" s="21"/>
      <c r="DR1612" s="21"/>
      <c r="DS1612" s="21"/>
      <c r="DT1612" s="21"/>
      <c r="DU1612" s="21"/>
      <c r="DV1612" s="21"/>
      <c r="DW1612" s="21"/>
      <c r="DX1612" s="21"/>
      <c r="DY1612" s="21"/>
      <c r="DZ1612" s="21"/>
      <c r="EA1612" s="21"/>
      <c r="EB1612" s="21"/>
      <c r="EC1612" s="21"/>
      <c r="ED1612" s="21"/>
      <c r="EE1612" s="21"/>
      <c r="EF1612" s="21"/>
      <c r="EG1612" s="21"/>
      <c r="EH1612" s="21"/>
      <c r="EI1612" s="21"/>
      <c r="EJ1612" s="21"/>
      <c r="EK1612" s="21"/>
      <c r="EL1612" s="21"/>
      <c r="EM1612" s="21"/>
      <c r="EN1612" s="21"/>
      <c r="EO1612" s="21"/>
      <c r="EP1612" s="21"/>
      <c r="EQ1612" s="21"/>
      <c r="ER1612" s="21"/>
      <c r="ES1612" s="21"/>
      <c r="ET1612" s="21"/>
      <c r="EU1612" s="21"/>
      <c r="EV1612" s="21"/>
      <c r="EW1612" s="21"/>
      <c r="EX1612" s="21"/>
      <c r="EY1612" s="21"/>
      <c r="EZ1612" s="21"/>
      <c r="FA1612" s="21"/>
      <c r="FB1612" s="21"/>
      <c r="FC1612" s="21"/>
      <c r="FD1612" s="21"/>
      <c r="FE1612" s="21"/>
      <c r="FF1612" s="21"/>
      <c r="FG1612" s="21"/>
      <c r="FH1612" s="21"/>
      <c r="FI1612" s="21"/>
      <c r="FJ1612" s="21"/>
      <c r="FK1612" s="21"/>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c r="GI1612" s="21"/>
      <c r="GJ1612" s="21"/>
      <c r="GK1612" s="21"/>
      <c r="GL1612" s="21"/>
      <c r="GM1612" s="21"/>
      <c r="GN1612" s="21"/>
    </row>
    <row r="1613" spans="1:196" x14ac:dyDescent="0.2">
      <c r="A1613" s="109"/>
      <c r="B1613" s="4"/>
      <c r="C1613" s="7"/>
      <c r="D1613" s="6"/>
      <c r="E1613" s="7"/>
      <c r="F1613" s="24"/>
      <c r="G1613" s="8"/>
      <c r="H1613" s="7"/>
      <c r="I1613" s="7"/>
      <c r="J1613" s="7"/>
      <c r="K1613" s="7"/>
      <c r="L1613" s="25"/>
      <c r="M1613" s="10"/>
      <c r="N1613" s="7"/>
      <c r="O1613" s="7"/>
      <c r="P1613" s="26"/>
      <c r="Q1613" s="3"/>
      <c r="R1613" s="12"/>
      <c r="S1613" s="12"/>
      <c r="T1613" s="12"/>
      <c r="U1613" s="12"/>
      <c r="V1613" s="12"/>
      <c r="W1613" s="12"/>
      <c r="X1613" s="12"/>
      <c r="Y1613" s="12"/>
      <c r="Z1613" s="12"/>
      <c r="AA1613" s="12"/>
      <c r="AB1613" s="12"/>
      <c r="AC1613" s="12"/>
      <c r="AD1613" s="12"/>
      <c r="AE1613" s="12"/>
      <c r="AF1613" s="113"/>
      <c r="AG1613" s="18"/>
      <c r="AH1613" s="18"/>
      <c r="AI1613" s="6"/>
      <c r="AJ1613" s="19"/>
      <c r="AK1613" s="6"/>
      <c r="AL1613" s="113"/>
      <c r="AM1613" s="19"/>
      <c r="AN1613" s="18"/>
      <c r="AO1613" s="12"/>
      <c r="AP1613" s="20"/>
      <c r="AQ1613" s="18"/>
      <c r="AR1613" s="13"/>
      <c r="AS1613" s="113"/>
      <c r="AT1613" s="21"/>
      <c r="AU1613" s="21"/>
      <c r="AV1613" s="45"/>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J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I1613" s="21"/>
      <c r="DJ1613" s="21"/>
      <c r="DK1613" s="21"/>
      <c r="DL1613" s="21"/>
      <c r="DM1613" s="21"/>
      <c r="DN1613" s="21"/>
      <c r="DO1613" s="21"/>
      <c r="DP1613" s="21"/>
      <c r="DQ1613" s="21"/>
      <c r="DR1613" s="21"/>
      <c r="DS1613" s="21"/>
      <c r="DT1613" s="21"/>
      <c r="DU1613" s="21"/>
      <c r="DV1613" s="21"/>
      <c r="DW1613" s="21"/>
      <c r="DX1613" s="21"/>
      <c r="DY1613" s="21"/>
      <c r="DZ1613" s="21"/>
      <c r="EA1613" s="21"/>
      <c r="EB1613" s="21"/>
      <c r="EC1613" s="21"/>
      <c r="ED1613" s="21"/>
      <c r="EE1613" s="21"/>
      <c r="EF1613" s="21"/>
      <c r="EG1613" s="21"/>
      <c r="EH1613" s="21"/>
      <c r="EI1613" s="21"/>
      <c r="EJ1613" s="21"/>
      <c r="EK1613" s="21"/>
      <c r="EL1613" s="21"/>
      <c r="EM1613" s="21"/>
      <c r="EN1613" s="21"/>
      <c r="EO1613" s="21"/>
      <c r="EP1613" s="21"/>
      <c r="EQ1613" s="21"/>
      <c r="ER1613" s="21"/>
      <c r="ES1613" s="21"/>
      <c r="ET1613" s="21"/>
      <c r="EU1613" s="21"/>
      <c r="EV1613" s="21"/>
      <c r="EW1613" s="21"/>
      <c r="EX1613" s="21"/>
      <c r="EY1613" s="21"/>
      <c r="EZ1613" s="21"/>
      <c r="FA1613" s="21"/>
      <c r="FB1613" s="21"/>
      <c r="FC1613" s="21"/>
      <c r="FD1613" s="21"/>
      <c r="FE1613" s="21"/>
      <c r="FF1613" s="21"/>
      <c r="FG1613" s="21"/>
      <c r="FH1613" s="21"/>
      <c r="FI1613" s="21"/>
      <c r="FJ1613" s="21"/>
      <c r="FK1613" s="21"/>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c r="GI1613" s="21"/>
      <c r="GJ1613" s="21"/>
      <c r="GK1613" s="21"/>
      <c r="GL1613" s="21"/>
      <c r="GM1613" s="21"/>
      <c r="GN1613" s="21"/>
    </row>
    <row r="1614" spans="1:196" x14ac:dyDescent="0.2">
      <c r="A1614" s="109"/>
      <c r="B1614" s="4"/>
      <c r="C1614" s="7"/>
      <c r="D1614" s="6"/>
      <c r="E1614" s="7"/>
      <c r="F1614" s="24"/>
      <c r="G1614" s="8"/>
      <c r="H1614" s="7"/>
      <c r="I1614" s="7"/>
      <c r="J1614" s="7"/>
      <c r="K1614" s="7"/>
      <c r="L1614" s="25"/>
      <c r="M1614" s="10"/>
      <c r="N1614" s="7"/>
      <c r="O1614" s="7"/>
      <c r="P1614" s="26"/>
      <c r="Q1614" s="3"/>
      <c r="R1614" s="12"/>
      <c r="S1614" s="12"/>
      <c r="T1614" s="12"/>
      <c r="U1614" s="12"/>
      <c r="V1614" s="12"/>
      <c r="W1614" s="12"/>
      <c r="X1614" s="12"/>
      <c r="Y1614" s="12"/>
      <c r="Z1614" s="12"/>
      <c r="AA1614" s="12"/>
      <c r="AB1614" s="12"/>
      <c r="AC1614" s="12"/>
      <c r="AD1614" s="12"/>
      <c r="AE1614" s="12"/>
      <c r="AF1614" s="113"/>
      <c r="AG1614" s="18"/>
      <c r="AH1614" s="18"/>
      <c r="AI1614" s="6"/>
      <c r="AJ1614" s="19"/>
      <c r="AK1614" s="6"/>
      <c r="AL1614" s="113"/>
      <c r="AM1614" s="19"/>
      <c r="AN1614" s="18"/>
      <c r="AO1614" s="12"/>
      <c r="AP1614" s="20"/>
      <c r="AQ1614" s="18"/>
      <c r="AR1614" s="13"/>
      <c r="AS1614" s="113"/>
      <c r="AT1614" s="21"/>
      <c r="AU1614" s="21"/>
      <c r="AV1614" s="45"/>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1"/>
      <c r="FJ1614" s="21"/>
      <c r="FK1614" s="21"/>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c r="GI1614" s="21"/>
      <c r="GJ1614" s="21"/>
      <c r="GK1614" s="21"/>
      <c r="GL1614" s="21"/>
      <c r="GM1614" s="21"/>
      <c r="GN1614" s="21"/>
    </row>
    <row r="1615" spans="1:196" x14ac:dyDescent="0.2">
      <c r="A1615" s="109"/>
      <c r="B1615" s="4"/>
      <c r="C1615" s="7"/>
      <c r="D1615" s="6"/>
      <c r="E1615" s="7"/>
      <c r="F1615" s="24"/>
      <c r="G1615" s="8"/>
      <c r="H1615" s="7"/>
      <c r="I1615" s="7"/>
      <c r="J1615" s="7"/>
      <c r="K1615" s="7"/>
      <c r="L1615" s="25"/>
      <c r="M1615" s="10"/>
      <c r="N1615" s="7"/>
      <c r="O1615" s="7"/>
      <c r="P1615" s="26"/>
      <c r="Q1615" s="3"/>
      <c r="R1615" s="12"/>
      <c r="S1615" s="12"/>
      <c r="T1615" s="12"/>
      <c r="U1615" s="12"/>
      <c r="V1615" s="12"/>
      <c r="W1615" s="12"/>
      <c r="X1615" s="12"/>
      <c r="Y1615" s="12"/>
      <c r="Z1615" s="12"/>
      <c r="AA1615" s="12"/>
      <c r="AB1615" s="12"/>
      <c r="AC1615" s="12"/>
      <c r="AD1615" s="12"/>
      <c r="AE1615" s="12"/>
      <c r="AF1615" s="113"/>
      <c r="AG1615" s="18"/>
      <c r="AH1615" s="18"/>
      <c r="AI1615" s="6"/>
      <c r="AJ1615" s="19"/>
      <c r="AK1615" s="6"/>
      <c r="AL1615" s="113"/>
      <c r="AM1615" s="19"/>
      <c r="AN1615" s="18"/>
      <c r="AO1615" s="12"/>
      <c r="AP1615" s="20"/>
      <c r="AQ1615" s="18"/>
      <c r="AR1615" s="13"/>
      <c r="AS1615" s="113"/>
      <c r="AT1615" s="21"/>
      <c r="AU1615" s="21"/>
      <c r="AV1615" s="45"/>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J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I1615" s="21"/>
      <c r="DJ1615" s="21"/>
      <c r="DK1615" s="21"/>
      <c r="DL1615" s="21"/>
      <c r="DM1615" s="21"/>
      <c r="DN1615" s="21"/>
      <c r="DO1615" s="21"/>
      <c r="DP1615" s="21"/>
      <c r="DQ1615" s="21"/>
      <c r="DR1615" s="21"/>
      <c r="DS1615" s="21"/>
      <c r="DT1615" s="21"/>
      <c r="DU1615" s="21"/>
      <c r="DV1615" s="21"/>
      <c r="DW1615" s="21"/>
      <c r="DX1615" s="21"/>
      <c r="DY1615" s="21"/>
      <c r="DZ1615" s="21"/>
      <c r="EA1615" s="21"/>
      <c r="EB1615" s="21"/>
      <c r="EC1615" s="21"/>
      <c r="ED1615" s="21"/>
      <c r="EE1615" s="21"/>
      <c r="EF1615" s="21"/>
      <c r="EG1615" s="21"/>
      <c r="EH1615" s="21"/>
      <c r="EI1615" s="21"/>
      <c r="EJ1615" s="21"/>
      <c r="EK1615" s="21"/>
      <c r="EL1615" s="21"/>
      <c r="EM1615" s="21"/>
      <c r="EN1615" s="21"/>
      <c r="EO1615" s="21"/>
      <c r="EP1615" s="21"/>
      <c r="EQ1615" s="21"/>
      <c r="ER1615" s="21"/>
      <c r="ES1615" s="21"/>
      <c r="ET1615" s="21"/>
      <c r="EU1615" s="21"/>
      <c r="EV1615" s="21"/>
      <c r="EW1615" s="21"/>
      <c r="EX1615" s="21"/>
      <c r="EY1615" s="21"/>
      <c r="EZ1615" s="21"/>
      <c r="FA1615" s="21"/>
      <c r="FB1615" s="21"/>
      <c r="FC1615" s="21"/>
      <c r="FD1615" s="21"/>
      <c r="FE1615" s="21"/>
      <c r="FF1615" s="21"/>
      <c r="FG1615" s="21"/>
      <c r="FH1615" s="21"/>
      <c r="FI1615" s="21"/>
      <c r="FJ1615" s="21"/>
      <c r="FK1615" s="21"/>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c r="GI1615" s="21"/>
      <c r="GJ1615" s="21"/>
      <c r="GK1615" s="21"/>
      <c r="GL1615" s="21"/>
      <c r="GM1615" s="21"/>
      <c r="GN1615" s="21"/>
    </row>
    <row r="1616" spans="1:196" x14ac:dyDescent="0.2">
      <c r="A1616" s="109"/>
      <c r="B1616" s="4"/>
      <c r="C1616" s="7"/>
      <c r="D1616" s="6"/>
      <c r="E1616" s="7"/>
      <c r="F1616" s="24"/>
      <c r="G1616" s="8"/>
      <c r="H1616" s="7"/>
      <c r="I1616" s="7"/>
      <c r="J1616" s="7"/>
      <c r="K1616" s="7"/>
      <c r="L1616" s="25"/>
      <c r="M1616" s="10"/>
      <c r="N1616" s="7"/>
      <c r="O1616" s="7"/>
      <c r="P1616" s="26"/>
      <c r="Q1616" s="3"/>
      <c r="R1616" s="12"/>
      <c r="S1616" s="12"/>
      <c r="T1616" s="12"/>
      <c r="U1616" s="12"/>
      <c r="V1616" s="12"/>
      <c r="W1616" s="12"/>
      <c r="X1616" s="12"/>
      <c r="Y1616" s="12"/>
      <c r="Z1616" s="12"/>
      <c r="AA1616" s="12"/>
      <c r="AB1616" s="12"/>
      <c r="AC1616" s="12"/>
      <c r="AD1616" s="12"/>
      <c r="AE1616" s="12"/>
      <c r="AF1616" s="113"/>
      <c r="AG1616" s="18"/>
      <c r="AH1616" s="18"/>
      <c r="AI1616" s="6"/>
      <c r="AJ1616" s="19"/>
      <c r="AK1616" s="6"/>
      <c r="AL1616" s="113"/>
      <c r="AM1616" s="19"/>
      <c r="AN1616" s="18"/>
      <c r="AO1616" s="12"/>
      <c r="AP1616" s="20"/>
      <c r="AQ1616" s="18"/>
      <c r="AR1616" s="13"/>
      <c r="AS1616" s="113"/>
      <c r="AT1616" s="21"/>
      <c r="AU1616" s="21"/>
      <c r="AV1616" s="45"/>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1"/>
      <c r="EV1616" s="21"/>
      <c r="EW1616" s="21"/>
      <c r="EX1616" s="21"/>
      <c r="EY1616" s="21"/>
      <c r="EZ1616" s="21"/>
      <c r="FA1616" s="21"/>
      <c r="FB1616" s="21"/>
      <c r="FC1616" s="21"/>
      <c r="FD1616" s="21"/>
      <c r="FE1616" s="21"/>
      <c r="FF1616" s="21"/>
      <c r="FG1616" s="21"/>
      <c r="FH1616" s="21"/>
      <c r="FI1616" s="21"/>
      <c r="FJ1616" s="21"/>
      <c r="FK1616" s="21"/>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c r="GI1616" s="21"/>
      <c r="GJ1616" s="21"/>
      <c r="GK1616" s="21"/>
      <c r="GL1616" s="21"/>
      <c r="GM1616" s="21"/>
      <c r="GN1616" s="21"/>
    </row>
    <row r="1617" spans="1:196" x14ac:dyDescent="0.2">
      <c r="A1617" s="109"/>
      <c r="B1617" s="4"/>
      <c r="C1617" s="7"/>
      <c r="D1617" s="6"/>
      <c r="E1617" s="7"/>
      <c r="F1617" s="24"/>
      <c r="G1617" s="8"/>
      <c r="H1617" s="7"/>
      <c r="I1617" s="7"/>
      <c r="J1617" s="7"/>
      <c r="K1617" s="7"/>
      <c r="L1617" s="25"/>
      <c r="M1617" s="10"/>
      <c r="N1617" s="7"/>
      <c r="O1617" s="7"/>
      <c r="P1617" s="26"/>
      <c r="Q1617" s="3"/>
      <c r="R1617" s="12"/>
      <c r="S1617" s="12"/>
      <c r="T1617" s="12"/>
      <c r="U1617" s="12"/>
      <c r="V1617" s="12"/>
      <c r="W1617" s="12"/>
      <c r="X1617" s="12"/>
      <c r="Y1617" s="12"/>
      <c r="Z1617" s="12"/>
      <c r="AA1617" s="12"/>
      <c r="AB1617" s="12"/>
      <c r="AC1617" s="12"/>
      <c r="AD1617" s="12"/>
      <c r="AE1617" s="12"/>
      <c r="AF1617" s="113"/>
      <c r="AG1617" s="18"/>
      <c r="AH1617" s="18"/>
      <c r="AI1617" s="6"/>
      <c r="AJ1617" s="19"/>
      <c r="AK1617" s="6"/>
      <c r="AL1617" s="113"/>
      <c r="AM1617" s="19"/>
      <c r="AN1617" s="18"/>
      <c r="AO1617" s="12"/>
      <c r="AP1617" s="20"/>
      <c r="AQ1617" s="18"/>
      <c r="AR1617" s="13"/>
      <c r="AS1617" s="113"/>
      <c r="AT1617" s="21"/>
      <c r="AU1617" s="21"/>
      <c r="AV1617" s="45"/>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J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I1617" s="21"/>
      <c r="DJ1617" s="21"/>
      <c r="DK1617" s="21"/>
      <c r="DL1617" s="21"/>
      <c r="DM1617" s="21"/>
      <c r="DN1617" s="21"/>
      <c r="DO1617" s="21"/>
      <c r="DP1617" s="21"/>
      <c r="DQ1617" s="21"/>
      <c r="DR1617" s="21"/>
      <c r="DS1617" s="21"/>
      <c r="DT1617" s="21"/>
      <c r="DU1617" s="21"/>
      <c r="DV1617" s="21"/>
      <c r="DW1617" s="21"/>
      <c r="DX1617" s="21"/>
      <c r="DY1617" s="21"/>
      <c r="DZ1617" s="21"/>
      <c r="EA1617" s="21"/>
      <c r="EB1617" s="21"/>
      <c r="EC1617" s="21"/>
      <c r="ED1617" s="21"/>
      <c r="EE1617" s="21"/>
      <c r="EF1617" s="21"/>
      <c r="EG1617" s="21"/>
      <c r="EH1617" s="21"/>
      <c r="EI1617" s="21"/>
      <c r="EJ1617" s="21"/>
      <c r="EK1617" s="21"/>
      <c r="EL1617" s="21"/>
      <c r="EM1617" s="21"/>
      <c r="EN1617" s="21"/>
      <c r="EO1617" s="21"/>
      <c r="EP1617" s="21"/>
      <c r="EQ1617" s="21"/>
      <c r="ER1617" s="21"/>
      <c r="ES1617" s="21"/>
      <c r="ET1617" s="21"/>
      <c r="EU1617" s="21"/>
      <c r="EV1617" s="21"/>
      <c r="EW1617" s="21"/>
      <c r="EX1617" s="21"/>
      <c r="EY1617" s="21"/>
      <c r="EZ1617" s="21"/>
      <c r="FA1617" s="21"/>
      <c r="FB1617" s="21"/>
      <c r="FC1617" s="21"/>
      <c r="FD1617" s="21"/>
      <c r="FE1617" s="21"/>
      <c r="FF1617" s="21"/>
      <c r="FG1617" s="21"/>
      <c r="FH1617" s="21"/>
      <c r="FI1617" s="21"/>
      <c r="FJ1617" s="21"/>
      <c r="FK1617" s="21"/>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c r="GI1617" s="21"/>
      <c r="GJ1617" s="21"/>
      <c r="GK1617" s="21"/>
      <c r="GL1617" s="21"/>
      <c r="GM1617" s="21"/>
      <c r="GN1617" s="21"/>
    </row>
    <row r="1618" spans="1:196" x14ac:dyDescent="0.2">
      <c r="A1618" s="109"/>
      <c r="B1618" s="4"/>
      <c r="C1618" s="7"/>
      <c r="D1618" s="6"/>
      <c r="E1618" s="7"/>
      <c r="F1618" s="24"/>
      <c r="G1618" s="8"/>
      <c r="H1618" s="7"/>
      <c r="I1618" s="7"/>
      <c r="J1618" s="7"/>
      <c r="K1618" s="7"/>
      <c r="L1618" s="25"/>
      <c r="M1618" s="10"/>
      <c r="N1618" s="7"/>
      <c r="O1618" s="7"/>
      <c r="P1618" s="26"/>
      <c r="Q1618" s="3"/>
      <c r="R1618" s="12"/>
      <c r="S1618" s="12"/>
      <c r="T1618" s="12"/>
      <c r="U1618" s="12"/>
      <c r="V1618" s="12"/>
      <c r="W1618" s="12"/>
      <c r="X1618" s="12"/>
      <c r="Y1618" s="12"/>
      <c r="Z1618" s="12"/>
      <c r="AA1618" s="12"/>
      <c r="AB1618" s="12"/>
      <c r="AC1618" s="12"/>
      <c r="AD1618" s="12"/>
      <c r="AE1618" s="12"/>
      <c r="AF1618" s="113"/>
      <c r="AG1618" s="18"/>
      <c r="AH1618" s="18"/>
      <c r="AI1618" s="6"/>
      <c r="AJ1618" s="19"/>
      <c r="AK1618" s="6"/>
      <c r="AL1618" s="113"/>
      <c r="AM1618" s="19"/>
      <c r="AN1618" s="18"/>
      <c r="AO1618" s="12"/>
      <c r="AP1618" s="20"/>
      <c r="AQ1618" s="18"/>
      <c r="AR1618" s="13"/>
      <c r="AS1618" s="113"/>
      <c r="AT1618" s="21"/>
      <c r="AU1618" s="21"/>
      <c r="AV1618" s="45"/>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J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I1618" s="21"/>
      <c r="DJ1618" s="21"/>
      <c r="DK1618" s="21"/>
      <c r="DL1618" s="21"/>
      <c r="DM1618" s="21"/>
      <c r="DN1618" s="21"/>
      <c r="DO1618" s="21"/>
      <c r="DP1618" s="21"/>
      <c r="DQ1618" s="21"/>
      <c r="DR1618" s="21"/>
      <c r="DS1618" s="21"/>
      <c r="DT1618" s="21"/>
      <c r="DU1618" s="21"/>
      <c r="DV1618" s="21"/>
      <c r="DW1618" s="21"/>
      <c r="DX1618" s="21"/>
      <c r="DY1618" s="21"/>
      <c r="DZ1618" s="21"/>
      <c r="EA1618" s="21"/>
      <c r="EB1618" s="21"/>
      <c r="EC1618" s="21"/>
      <c r="ED1618" s="21"/>
      <c r="EE1618" s="21"/>
      <c r="EF1618" s="21"/>
      <c r="EG1618" s="21"/>
      <c r="EH1618" s="21"/>
      <c r="EI1618" s="21"/>
      <c r="EJ1618" s="21"/>
      <c r="EK1618" s="21"/>
      <c r="EL1618" s="21"/>
      <c r="EM1618" s="21"/>
      <c r="EN1618" s="21"/>
      <c r="EO1618" s="21"/>
      <c r="EP1618" s="21"/>
      <c r="EQ1618" s="21"/>
      <c r="ER1618" s="21"/>
      <c r="ES1618" s="21"/>
      <c r="ET1618" s="21"/>
      <c r="EU1618" s="21"/>
      <c r="EV1618" s="21"/>
      <c r="EW1618" s="21"/>
      <c r="EX1618" s="21"/>
      <c r="EY1618" s="21"/>
      <c r="EZ1618" s="21"/>
      <c r="FA1618" s="21"/>
      <c r="FB1618" s="21"/>
      <c r="FC1618" s="21"/>
      <c r="FD1618" s="21"/>
      <c r="FE1618" s="21"/>
      <c r="FF1618" s="21"/>
      <c r="FG1618" s="21"/>
      <c r="FH1618" s="21"/>
      <c r="FI1618" s="21"/>
      <c r="FJ1618" s="21"/>
      <c r="FK1618" s="21"/>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c r="GI1618" s="21"/>
      <c r="GJ1618" s="21"/>
      <c r="GK1618" s="21"/>
      <c r="GL1618" s="21"/>
      <c r="GM1618" s="21"/>
      <c r="GN1618" s="21"/>
    </row>
    <row r="1619" spans="1:196" x14ac:dyDescent="0.2">
      <c r="A1619" s="109"/>
      <c r="B1619" s="4"/>
      <c r="C1619" s="7"/>
      <c r="D1619" s="6"/>
      <c r="E1619" s="7"/>
      <c r="F1619" s="24"/>
      <c r="G1619" s="8"/>
      <c r="H1619" s="7"/>
      <c r="I1619" s="7"/>
      <c r="J1619" s="7"/>
      <c r="K1619" s="7"/>
      <c r="L1619" s="25"/>
      <c r="M1619" s="10"/>
      <c r="N1619" s="7"/>
      <c r="O1619" s="7"/>
      <c r="P1619" s="26"/>
      <c r="Q1619" s="3"/>
      <c r="R1619" s="12"/>
      <c r="S1619" s="12"/>
      <c r="T1619" s="12"/>
      <c r="U1619" s="12"/>
      <c r="V1619" s="12"/>
      <c r="W1619" s="12"/>
      <c r="X1619" s="12"/>
      <c r="Y1619" s="12"/>
      <c r="Z1619" s="12"/>
      <c r="AA1619" s="12"/>
      <c r="AB1619" s="12"/>
      <c r="AC1619" s="12"/>
      <c r="AD1619" s="12"/>
      <c r="AE1619" s="12"/>
      <c r="AF1619" s="113"/>
      <c r="AG1619" s="18"/>
      <c r="AH1619" s="18"/>
      <c r="AI1619" s="6"/>
      <c r="AJ1619" s="19"/>
      <c r="AK1619" s="6"/>
      <c r="AL1619" s="113"/>
      <c r="AM1619" s="19"/>
      <c r="AN1619" s="18"/>
      <c r="AO1619" s="12"/>
      <c r="AP1619" s="20"/>
      <c r="AQ1619" s="18"/>
      <c r="AR1619" s="13"/>
      <c r="AS1619" s="113"/>
      <c r="AT1619" s="21"/>
      <c r="AU1619" s="21"/>
      <c r="AV1619" s="45"/>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J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I1619" s="21"/>
      <c r="DJ1619" s="21"/>
      <c r="DK1619" s="21"/>
      <c r="DL1619" s="21"/>
      <c r="DM1619" s="21"/>
      <c r="DN1619" s="21"/>
      <c r="DO1619" s="21"/>
      <c r="DP1619" s="21"/>
      <c r="DQ1619" s="21"/>
      <c r="DR1619" s="21"/>
      <c r="DS1619" s="21"/>
      <c r="DT1619" s="21"/>
      <c r="DU1619" s="21"/>
      <c r="DV1619" s="21"/>
      <c r="DW1619" s="21"/>
      <c r="DX1619" s="21"/>
      <c r="DY1619" s="21"/>
      <c r="DZ1619" s="21"/>
      <c r="EA1619" s="21"/>
      <c r="EB1619" s="21"/>
      <c r="EC1619" s="21"/>
      <c r="ED1619" s="21"/>
      <c r="EE1619" s="21"/>
      <c r="EF1619" s="21"/>
      <c r="EG1619" s="21"/>
      <c r="EH1619" s="21"/>
      <c r="EI1619" s="21"/>
      <c r="EJ1619" s="21"/>
      <c r="EK1619" s="21"/>
      <c r="EL1619" s="21"/>
      <c r="EM1619" s="21"/>
      <c r="EN1619" s="21"/>
      <c r="EO1619" s="21"/>
      <c r="EP1619" s="21"/>
      <c r="EQ1619" s="21"/>
      <c r="ER1619" s="21"/>
      <c r="ES1619" s="21"/>
      <c r="ET1619" s="21"/>
      <c r="EU1619" s="21"/>
      <c r="EV1619" s="21"/>
      <c r="EW1619" s="21"/>
      <c r="EX1619" s="21"/>
      <c r="EY1619" s="21"/>
      <c r="EZ1619" s="21"/>
      <c r="FA1619" s="21"/>
      <c r="FB1619" s="21"/>
      <c r="FC1619" s="21"/>
      <c r="FD1619" s="21"/>
      <c r="FE1619" s="21"/>
      <c r="FF1619" s="21"/>
      <c r="FG1619" s="21"/>
      <c r="FH1619" s="21"/>
      <c r="FI1619" s="21"/>
      <c r="FJ1619" s="21"/>
      <c r="FK1619" s="21"/>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c r="GI1619" s="21"/>
      <c r="GJ1619" s="21"/>
      <c r="GK1619" s="21"/>
      <c r="GL1619" s="21"/>
      <c r="GM1619" s="21"/>
      <c r="GN1619" s="21"/>
    </row>
    <row r="1620" spans="1:196" x14ac:dyDescent="0.2">
      <c r="A1620" s="109"/>
      <c r="B1620" s="4"/>
      <c r="C1620" s="7"/>
      <c r="D1620" s="6"/>
      <c r="E1620" s="7"/>
      <c r="F1620" s="24"/>
      <c r="G1620" s="8"/>
      <c r="H1620" s="7"/>
      <c r="I1620" s="7"/>
      <c r="J1620" s="7"/>
      <c r="K1620" s="7"/>
      <c r="L1620" s="25"/>
      <c r="M1620" s="10"/>
      <c r="N1620" s="7"/>
      <c r="O1620" s="7"/>
      <c r="P1620" s="26"/>
      <c r="Q1620" s="3"/>
      <c r="R1620" s="12"/>
      <c r="S1620" s="12"/>
      <c r="T1620" s="12"/>
      <c r="U1620" s="12"/>
      <c r="V1620" s="12"/>
      <c r="W1620" s="12"/>
      <c r="X1620" s="12"/>
      <c r="Y1620" s="12"/>
      <c r="Z1620" s="12"/>
      <c r="AA1620" s="12"/>
      <c r="AB1620" s="12"/>
      <c r="AC1620" s="12"/>
      <c r="AD1620" s="12"/>
      <c r="AE1620" s="12"/>
      <c r="AF1620" s="113"/>
      <c r="AG1620" s="18"/>
      <c r="AH1620" s="18"/>
      <c r="AI1620" s="6"/>
      <c r="AJ1620" s="19"/>
      <c r="AK1620" s="6"/>
      <c r="AL1620" s="113"/>
      <c r="AM1620" s="19"/>
      <c r="AN1620" s="18"/>
      <c r="AO1620" s="12"/>
      <c r="AP1620" s="20"/>
      <c r="AQ1620" s="18"/>
      <c r="AR1620" s="13"/>
      <c r="AS1620" s="113"/>
      <c r="AT1620" s="21"/>
      <c r="AU1620" s="21"/>
      <c r="AV1620" s="45"/>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J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I1620" s="21"/>
      <c r="DJ1620" s="21"/>
      <c r="DK1620" s="21"/>
      <c r="DL1620" s="21"/>
      <c r="DM1620" s="21"/>
      <c r="DN1620" s="21"/>
      <c r="DO1620" s="21"/>
      <c r="DP1620" s="21"/>
      <c r="DQ1620" s="21"/>
      <c r="DR1620" s="21"/>
      <c r="DS1620" s="21"/>
      <c r="DT1620" s="21"/>
      <c r="DU1620" s="21"/>
      <c r="DV1620" s="21"/>
      <c r="DW1620" s="21"/>
      <c r="DX1620" s="21"/>
      <c r="DY1620" s="21"/>
      <c r="DZ1620" s="21"/>
      <c r="EA1620" s="21"/>
      <c r="EB1620" s="21"/>
      <c r="EC1620" s="21"/>
      <c r="ED1620" s="21"/>
      <c r="EE1620" s="21"/>
      <c r="EF1620" s="21"/>
      <c r="EG1620" s="21"/>
      <c r="EH1620" s="21"/>
      <c r="EI1620" s="21"/>
      <c r="EJ1620" s="21"/>
      <c r="EK1620" s="21"/>
      <c r="EL1620" s="21"/>
      <c r="EM1620" s="21"/>
      <c r="EN1620" s="21"/>
      <c r="EO1620" s="21"/>
      <c r="EP1620" s="21"/>
      <c r="EQ1620" s="21"/>
      <c r="ER1620" s="21"/>
      <c r="ES1620" s="21"/>
      <c r="ET1620" s="21"/>
      <c r="EU1620" s="21"/>
      <c r="EV1620" s="21"/>
      <c r="EW1620" s="21"/>
      <c r="EX1620" s="21"/>
      <c r="EY1620" s="21"/>
      <c r="EZ1620" s="21"/>
      <c r="FA1620" s="21"/>
      <c r="FB1620" s="21"/>
      <c r="FC1620" s="21"/>
      <c r="FD1620" s="21"/>
      <c r="FE1620" s="21"/>
      <c r="FF1620" s="21"/>
      <c r="FG1620" s="21"/>
      <c r="FH1620" s="21"/>
      <c r="FI1620" s="21"/>
      <c r="FJ1620" s="21"/>
      <c r="FK1620" s="21"/>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c r="GI1620" s="21"/>
      <c r="GJ1620" s="21"/>
      <c r="GK1620" s="21"/>
      <c r="GL1620" s="21"/>
      <c r="GM1620" s="21"/>
      <c r="GN1620" s="21"/>
    </row>
    <row r="1621" spans="1:196" x14ac:dyDescent="0.2">
      <c r="A1621" s="109"/>
      <c r="B1621" s="4"/>
      <c r="C1621" s="7"/>
      <c r="D1621" s="6"/>
      <c r="E1621" s="7"/>
      <c r="F1621" s="24"/>
      <c r="G1621" s="8"/>
      <c r="H1621" s="7"/>
      <c r="I1621" s="7"/>
      <c r="J1621" s="7"/>
      <c r="K1621" s="7"/>
      <c r="L1621" s="25"/>
      <c r="M1621" s="10"/>
      <c r="N1621" s="7"/>
      <c r="O1621" s="7"/>
      <c r="P1621" s="26"/>
      <c r="Q1621" s="3"/>
      <c r="R1621" s="12"/>
      <c r="S1621" s="12"/>
      <c r="T1621" s="12"/>
      <c r="U1621" s="12"/>
      <c r="V1621" s="12"/>
      <c r="W1621" s="12"/>
      <c r="X1621" s="12"/>
      <c r="Y1621" s="12"/>
      <c r="Z1621" s="12"/>
      <c r="AA1621" s="12"/>
      <c r="AB1621" s="12"/>
      <c r="AC1621" s="12"/>
      <c r="AD1621" s="12"/>
      <c r="AE1621" s="12"/>
      <c r="AF1621" s="113"/>
      <c r="AG1621" s="18"/>
      <c r="AH1621" s="18"/>
      <c r="AI1621" s="6"/>
      <c r="AJ1621" s="19"/>
      <c r="AK1621" s="6"/>
      <c r="AL1621" s="113"/>
      <c r="AM1621" s="19"/>
      <c r="AN1621" s="18"/>
      <c r="AO1621" s="12"/>
      <c r="AP1621" s="20"/>
      <c r="AQ1621" s="18"/>
      <c r="AR1621" s="13"/>
      <c r="AS1621" s="113"/>
      <c r="AT1621" s="21"/>
      <c r="AU1621" s="21"/>
      <c r="AV1621" s="45"/>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J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I1621" s="21"/>
      <c r="DJ1621" s="21"/>
      <c r="DK1621" s="21"/>
      <c r="DL1621" s="21"/>
      <c r="DM1621" s="21"/>
      <c r="DN1621" s="21"/>
      <c r="DO1621" s="21"/>
      <c r="DP1621" s="21"/>
      <c r="DQ1621" s="21"/>
      <c r="DR1621" s="21"/>
      <c r="DS1621" s="21"/>
      <c r="DT1621" s="21"/>
      <c r="DU1621" s="21"/>
      <c r="DV1621" s="21"/>
      <c r="DW1621" s="21"/>
      <c r="DX1621" s="21"/>
      <c r="DY1621" s="21"/>
      <c r="DZ1621" s="21"/>
      <c r="EA1621" s="21"/>
      <c r="EB1621" s="21"/>
      <c r="EC1621" s="21"/>
      <c r="ED1621" s="21"/>
      <c r="EE1621" s="21"/>
      <c r="EF1621" s="21"/>
      <c r="EG1621" s="21"/>
      <c r="EH1621" s="21"/>
      <c r="EI1621" s="21"/>
      <c r="EJ1621" s="21"/>
      <c r="EK1621" s="21"/>
      <c r="EL1621" s="21"/>
      <c r="EM1621" s="21"/>
      <c r="EN1621" s="21"/>
      <c r="EO1621" s="21"/>
      <c r="EP1621" s="21"/>
      <c r="EQ1621" s="21"/>
      <c r="ER1621" s="21"/>
      <c r="ES1621" s="21"/>
      <c r="ET1621" s="21"/>
      <c r="EU1621" s="21"/>
      <c r="EV1621" s="21"/>
      <c r="EW1621" s="21"/>
      <c r="EX1621" s="21"/>
      <c r="EY1621" s="21"/>
      <c r="EZ1621" s="21"/>
      <c r="FA1621" s="21"/>
      <c r="FB1621" s="21"/>
      <c r="FC1621" s="21"/>
      <c r="FD1621" s="21"/>
      <c r="FE1621" s="21"/>
      <c r="FF1621" s="21"/>
      <c r="FG1621" s="21"/>
      <c r="FH1621" s="21"/>
      <c r="FI1621" s="21"/>
      <c r="FJ1621" s="21"/>
      <c r="FK1621" s="21"/>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c r="GI1621" s="21"/>
      <c r="GJ1621" s="21"/>
      <c r="GK1621" s="21"/>
      <c r="GL1621" s="21"/>
      <c r="GM1621" s="21"/>
      <c r="GN1621" s="21"/>
    </row>
    <row r="1622" spans="1:196" x14ac:dyDescent="0.2">
      <c r="A1622" s="109"/>
      <c r="B1622" s="4"/>
      <c r="C1622" s="7"/>
      <c r="D1622" s="6"/>
      <c r="E1622" s="7"/>
      <c r="F1622" s="24"/>
      <c r="G1622" s="8"/>
      <c r="H1622" s="7"/>
      <c r="I1622" s="7"/>
      <c r="J1622" s="7"/>
      <c r="K1622" s="7"/>
      <c r="L1622" s="25"/>
      <c r="M1622" s="10"/>
      <c r="N1622" s="7"/>
      <c r="O1622" s="7"/>
      <c r="P1622" s="26"/>
      <c r="Q1622" s="3"/>
      <c r="R1622" s="12"/>
      <c r="S1622" s="12"/>
      <c r="T1622" s="12"/>
      <c r="U1622" s="12"/>
      <c r="V1622" s="12"/>
      <c r="W1622" s="12"/>
      <c r="X1622" s="12"/>
      <c r="Y1622" s="12"/>
      <c r="Z1622" s="12"/>
      <c r="AA1622" s="12"/>
      <c r="AB1622" s="12"/>
      <c r="AC1622" s="12"/>
      <c r="AD1622" s="12"/>
      <c r="AE1622" s="12"/>
      <c r="AF1622" s="113"/>
      <c r="AG1622" s="18"/>
      <c r="AH1622" s="18"/>
      <c r="AI1622" s="6"/>
      <c r="AJ1622" s="19"/>
      <c r="AK1622" s="6"/>
      <c r="AL1622" s="113"/>
      <c r="AM1622" s="19"/>
      <c r="AN1622" s="18"/>
      <c r="AO1622" s="12"/>
      <c r="AP1622" s="20"/>
      <c r="AQ1622" s="18"/>
      <c r="AR1622" s="13"/>
      <c r="AS1622" s="113"/>
      <c r="AT1622" s="21"/>
      <c r="AU1622" s="21"/>
      <c r="AV1622" s="45"/>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1"/>
      <c r="FJ1622" s="21"/>
      <c r="FK1622" s="21"/>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c r="GI1622" s="21"/>
      <c r="GJ1622" s="21"/>
      <c r="GK1622" s="21"/>
      <c r="GL1622" s="21"/>
      <c r="GM1622" s="21"/>
      <c r="GN1622" s="21"/>
    </row>
    <row r="1623" spans="1:196" x14ac:dyDescent="0.2">
      <c r="A1623" s="109"/>
      <c r="B1623" s="4"/>
      <c r="C1623" s="7"/>
      <c r="D1623" s="6"/>
      <c r="E1623" s="7"/>
      <c r="F1623" s="24"/>
      <c r="G1623" s="8"/>
      <c r="H1623" s="7"/>
      <c r="I1623" s="7"/>
      <c r="J1623" s="7"/>
      <c r="K1623" s="7"/>
      <c r="L1623" s="25"/>
      <c r="M1623" s="10"/>
      <c r="N1623" s="7"/>
      <c r="O1623" s="7"/>
      <c r="P1623" s="26"/>
      <c r="Q1623" s="3"/>
      <c r="R1623" s="12"/>
      <c r="S1623" s="12"/>
      <c r="T1623" s="12"/>
      <c r="U1623" s="12"/>
      <c r="V1623" s="12"/>
      <c r="W1623" s="12"/>
      <c r="X1623" s="12"/>
      <c r="Y1623" s="12"/>
      <c r="Z1623" s="12"/>
      <c r="AA1623" s="12"/>
      <c r="AB1623" s="12"/>
      <c r="AC1623" s="12"/>
      <c r="AD1623" s="12"/>
      <c r="AE1623" s="12"/>
      <c r="AF1623" s="113"/>
      <c r="AG1623" s="18"/>
      <c r="AH1623" s="18"/>
      <c r="AI1623" s="6"/>
      <c r="AJ1623" s="19"/>
      <c r="AK1623" s="6"/>
      <c r="AL1623" s="113"/>
      <c r="AM1623" s="19"/>
      <c r="AN1623" s="18"/>
      <c r="AO1623" s="12"/>
      <c r="AP1623" s="20"/>
      <c r="AQ1623" s="18"/>
      <c r="AR1623" s="13"/>
      <c r="AS1623" s="113"/>
      <c r="AT1623" s="21"/>
      <c r="AU1623" s="21"/>
      <c r="AV1623" s="45"/>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J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I1623" s="21"/>
      <c r="DJ1623" s="21"/>
      <c r="DK1623" s="21"/>
      <c r="DL1623" s="21"/>
      <c r="DM1623" s="21"/>
      <c r="DN1623" s="21"/>
      <c r="DO1623" s="21"/>
      <c r="DP1623" s="21"/>
      <c r="DQ1623" s="21"/>
      <c r="DR1623" s="21"/>
      <c r="DS1623" s="21"/>
      <c r="DT1623" s="21"/>
      <c r="DU1623" s="21"/>
      <c r="DV1623" s="21"/>
      <c r="DW1623" s="21"/>
      <c r="DX1623" s="21"/>
      <c r="DY1623" s="21"/>
      <c r="DZ1623" s="21"/>
      <c r="EA1623" s="21"/>
      <c r="EB1623" s="21"/>
      <c r="EC1623" s="21"/>
      <c r="ED1623" s="21"/>
      <c r="EE1623" s="21"/>
      <c r="EF1623" s="21"/>
      <c r="EG1623" s="21"/>
      <c r="EH1623" s="21"/>
      <c r="EI1623" s="21"/>
      <c r="EJ1623" s="21"/>
      <c r="EK1623" s="21"/>
      <c r="EL1623" s="21"/>
      <c r="EM1623" s="21"/>
      <c r="EN1623" s="21"/>
      <c r="EO1623" s="21"/>
      <c r="EP1623" s="21"/>
      <c r="EQ1623" s="21"/>
      <c r="ER1623" s="21"/>
      <c r="ES1623" s="21"/>
      <c r="ET1623" s="21"/>
      <c r="EU1623" s="21"/>
      <c r="EV1623" s="21"/>
      <c r="EW1623" s="21"/>
      <c r="EX1623" s="21"/>
      <c r="EY1623" s="21"/>
      <c r="EZ1623" s="21"/>
      <c r="FA1623" s="21"/>
      <c r="FB1623" s="21"/>
      <c r="FC1623" s="21"/>
      <c r="FD1623" s="21"/>
      <c r="FE1623" s="21"/>
      <c r="FF1623" s="21"/>
      <c r="FG1623" s="21"/>
      <c r="FH1623" s="21"/>
      <c r="FI1623" s="21"/>
      <c r="FJ1623" s="21"/>
      <c r="FK1623" s="21"/>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c r="GI1623" s="21"/>
      <c r="GJ1623" s="21"/>
      <c r="GK1623" s="21"/>
      <c r="GL1623" s="21"/>
      <c r="GM1623" s="21"/>
      <c r="GN1623" s="21"/>
    </row>
    <row r="1624" spans="1:196" x14ac:dyDescent="0.2">
      <c r="A1624" s="109"/>
      <c r="B1624" s="4"/>
      <c r="C1624" s="7"/>
      <c r="D1624" s="6"/>
      <c r="E1624" s="7"/>
      <c r="F1624" s="24"/>
      <c r="G1624" s="8"/>
      <c r="H1624" s="7"/>
      <c r="I1624" s="7"/>
      <c r="J1624" s="7"/>
      <c r="K1624" s="7"/>
      <c r="L1624" s="25"/>
      <c r="M1624" s="10"/>
      <c r="N1624" s="7"/>
      <c r="O1624" s="7"/>
      <c r="P1624" s="26"/>
      <c r="Q1624" s="3"/>
      <c r="R1624" s="12"/>
      <c r="S1624" s="12"/>
      <c r="T1624" s="12"/>
      <c r="U1624" s="12"/>
      <c r="V1624" s="12"/>
      <c r="W1624" s="12"/>
      <c r="X1624" s="12"/>
      <c r="Y1624" s="12"/>
      <c r="Z1624" s="12"/>
      <c r="AA1624" s="12"/>
      <c r="AB1624" s="12"/>
      <c r="AC1624" s="12"/>
      <c r="AD1624" s="12"/>
      <c r="AE1624" s="12"/>
      <c r="AF1624" s="113"/>
      <c r="AG1624" s="18"/>
      <c r="AH1624" s="18"/>
      <c r="AI1624" s="6"/>
      <c r="AJ1624" s="19"/>
      <c r="AK1624" s="6"/>
      <c r="AL1624" s="113"/>
      <c r="AM1624" s="19"/>
      <c r="AN1624" s="18"/>
      <c r="AO1624" s="12"/>
      <c r="AP1624" s="20"/>
      <c r="AQ1624" s="18"/>
      <c r="AR1624" s="13"/>
      <c r="AS1624" s="113"/>
      <c r="AT1624" s="21"/>
      <c r="AU1624" s="21"/>
      <c r="AV1624" s="45"/>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J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I1624" s="21"/>
      <c r="DJ1624" s="21"/>
      <c r="DK1624" s="21"/>
      <c r="DL1624" s="21"/>
      <c r="DM1624" s="21"/>
      <c r="DN1624" s="21"/>
      <c r="DO1624" s="21"/>
      <c r="DP1624" s="21"/>
      <c r="DQ1624" s="21"/>
      <c r="DR1624" s="21"/>
      <c r="DS1624" s="21"/>
      <c r="DT1624" s="21"/>
      <c r="DU1624" s="21"/>
      <c r="DV1624" s="21"/>
      <c r="DW1624" s="21"/>
      <c r="DX1624" s="21"/>
      <c r="DY1624" s="21"/>
      <c r="DZ1624" s="21"/>
      <c r="EA1624" s="21"/>
      <c r="EB1624" s="21"/>
      <c r="EC1624" s="21"/>
      <c r="ED1624" s="21"/>
      <c r="EE1624" s="21"/>
      <c r="EF1624" s="21"/>
      <c r="EG1624" s="21"/>
      <c r="EH1624" s="21"/>
      <c r="EI1624" s="21"/>
      <c r="EJ1624" s="21"/>
      <c r="EK1624" s="21"/>
      <c r="EL1624" s="21"/>
      <c r="EM1624" s="21"/>
      <c r="EN1624" s="21"/>
      <c r="EO1624" s="21"/>
      <c r="EP1624" s="21"/>
      <c r="EQ1624" s="21"/>
      <c r="ER1624" s="21"/>
      <c r="ES1624" s="21"/>
      <c r="ET1624" s="21"/>
      <c r="EU1624" s="21"/>
      <c r="EV1624" s="21"/>
      <c r="EW1624" s="21"/>
      <c r="EX1624" s="21"/>
      <c r="EY1624" s="21"/>
      <c r="EZ1624" s="21"/>
      <c r="FA1624" s="21"/>
      <c r="FB1624" s="21"/>
      <c r="FC1624" s="21"/>
      <c r="FD1624" s="21"/>
      <c r="FE1624" s="21"/>
      <c r="FF1624" s="21"/>
      <c r="FG1624" s="21"/>
      <c r="FH1624" s="21"/>
      <c r="FI1624" s="21"/>
      <c r="FJ1624" s="21"/>
      <c r="FK1624" s="21"/>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c r="GI1624" s="21"/>
      <c r="GJ1624" s="21"/>
      <c r="GK1624" s="21"/>
      <c r="GL1624" s="21"/>
      <c r="GM1624" s="21"/>
      <c r="GN1624" s="21"/>
    </row>
    <row r="1625" spans="1:196" x14ac:dyDescent="0.2">
      <c r="A1625" s="109"/>
      <c r="B1625" s="4"/>
      <c r="C1625" s="7"/>
      <c r="D1625" s="6"/>
      <c r="E1625" s="7"/>
      <c r="F1625" s="24"/>
      <c r="G1625" s="8"/>
      <c r="H1625" s="7"/>
      <c r="I1625" s="7"/>
      <c r="J1625" s="7"/>
      <c r="K1625" s="7"/>
      <c r="L1625" s="25"/>
      <c r="M1625" s="10"/>
      <c r="N1625" s="7"/>
      <c r="O1625" s="7"/>
      <c r="P1625" s="26"/>
      <c r="Q1625" s="3"/>
      <c r="R1625" s="12"/>
      <c r="S1625" s="12"/>
      <c r="T1625" s="12"/>
      <c r="U1625" s="12"/>
      <c r="V1625" s="12"/>
      <c r="W1625" s="12"/>
      <c r="X1625" s="12"/>
      <c r="Y1625" s="12"/>
      <c r="Z1625" s="12"/>
      <c r="AA1625" s="12"/>
      <c r="AB1625" s="12"/>
      <c r="AC1625" s="12"/>
      <c r="AD1625" s="12"/>
      <c r="AE1625" s="12"/>
      <c r="AF1625" s="113"/>
      <c r="AG1625" s="18"/>
      <c r="AH1625" s="18"/>
      <c r="AI1625" s="6"/>
      <c r="AJ1625" s="19"/>
      <c r="AK1625" s="6"/>
      <c r="AL1625" s="113"/>
      <c r="AM1625" s="19"/>
      <c r="AN1625" s="18"/>
      <c r="AO1625" s="12"/>
      <c r="AP1625" s="20"/>
      <c r="AQ1625" s="18"/>
      <c r="AR1625" s="13"/>
      <c r="AS1625" s="113"/>
      <c r="AT1625" s="21"/>
      <c r="AU1625" s="21"/>
      <c r="AV1625" s="45"/>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J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I1625" s="21"/>
      <c r="DJ1625" s="21"/>
      <c r="DK1625" s="21"/>
      <c r="DL1625" s="21"/>
      <c r="DM1625" s="21"/>
      <c r="DN1625" s="21"/>
      <c r="DO1625" s="21"/>
      <c r="DP1625" s="21"/>
      <c r="DQ1625" s="21"/>
      <c r="DR1625" s="21"/>
      <c r="DS1625" s="21"/>
      <c r="DT1625" s="21"/>
      <c r="DU1625" s="21"/>
      <c r="DV1625" s="21"/>
      <c r="DW1625" s="21"/>
      <c r="DX1625" s="21"/>
      <c r="DY1625" s="21"/>
      <c r="DZ1625" s="21"/>
      <c r="EA1625" s="21"/>
      <c r="EB1625" s="21"/>
      <c r="EC1625" s="21"/>
      <c r="ED1625" s="21"/>
      <c r="EE1625" s="21"/>
      <c r="EF1625" s="21"/>
      <c r="EG1625" s="21"/>
      <c r="EH1625" s="21"/>
      <c r="EI1625" s="21"/>
      <c r="EJ1625" s="21"/>
      <c r="EK1625" s="21"/>
      <c r="EL1625" s="21"/>
      <c r="EM1625" s="21"/>
      <c r="EN1625" s="21"/>
      <c r="EO1625" s="21"/>
      <c r="EP1625" s="21"/>
      <c r="EQ1625" s="21"/>
      <c r="ER1625" s="21"/>
      <c r="ES1625" s="21"/>
      <c r="ET1625" s="21"/>
      <c r="EU1625" s="21"/>
      <c r="EV1625" s="21"/>
      <c r="EW1625" s="21"/>
      <c r="EX1625" s="21"/>
      <c r="EY1625" s="21"/>
      <c r="EZ1625" s="21"/>
      <c r="FA1625" s="21"/>
      <c r="FB1625" s="21"/>
      <c r="FC1625" s="21"/>
      <c r="FD1625" s="21"/>
      <c r="FE1625" s="21"/>
      <c r="FF1625" s="21"/>
      <c r="FG1625" s="21"/>
      <c r="FH1625" s="21"/>
      <c r="FI1625" s="21"/>
      <c r="FJ1625" s="21"/>
      <c r="FK1625" s="21"/>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c r="GI1625" s="21"/>
      <c r="GJ1625" s="21"/>
      <c r="GK1625" s="21"/>
      <c r="GL1625" s="21"/>
      <c r="GM1625" s="21"/>
      <c r="GN1625" s="21"/>
    </row>
    <row r="1626" spans="1:196" x14ac:dyDescent="0.2">
      <c r="A1626" s="109"/>
      <c r="B1626" s="4"/>
      <c r="C1626" s="7"/>
      <c r="D1626" s="6"/>
      <c r="E1626" s="7"/>
      <c r="F1626" s="24"/>
      <c r="G1626" s="8"/>
      <c r="H1626" s="7"/>
      <c r="I1626" s="7"/>
      <c r="J1626" s="7"/>
      <c r="K1626" s="7"/>
      <c r="L1626" s="25"/>
      <c r="M1626" s="10"/>
      <c r="N1626" s="7"/>
      <c r="O1626" s="7"/>
      <c r="P1626" s="26"/>
      <c r="Q1626" s="3"/>
      <c r="R1626" s="12"/>
      <c r="S1626" s="12"/>
      <c r="T1626" s="12"/>
      <c r="U1626" s="12"/>
      <c r="V1626" s="12"/>
      <c r="W1626" s="12"/>
      <c r="X1626" s="12"/>
      <c r="Y1626" s="12"/>
      <c r="Z1626" s="12"/>
      <c r="AA1626" s="12"/>
      <c r="AB1626" s="12"/>
      <c r="AC1626" s="12"/>
      <c r="AD1626" s="12"/>
      <c r="AE1626" s="12"/>
      <c r="AF1626" s="113"/>
      <c r="AG1626" s="18"/>
      <c r="AH1626" s="18"/>
      <c r="AI1626" s="6"/>
      <c r="AJ1626" s="19"/>
      <c r="AK1626" s="6"/>
      <c r="AL1626" s="113"/>
      <c r="AM1626" s="19"/>
      <c r="AN1626" s="18"/>
      <c r="AO1626" s="12"/>
      <c r="AP1626" s="20"/>
      <c r="AQ1626" s="18"/>
      <c r="AR1626" s="13"/>
      <c r="AS1626" s="113"/>
      <c r="AT1626" s="21"/>
      <c r="AU1626" s="21"/>
      <c r="AV1626" s="45"/>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1"/>
      <c r="EV1626" s="21"/>
      <c r="EW1626" s="21"/>
      <c r="EX1626" s="21"/>
      <c r="EY1626" s="21"/>
      <c r="EZ1626" s="21"/>
      <c r="FA1626" s="21"/>
      <c r="FB1626" s="21"/>
      <c r="FC1626" s="21"/>
      <c r="FD1626" s="21"/>
      <c r="FE1626" s="21"/>
      <c r="FF1626" s="21"/>
      <c r="FG1626" s="21"/>
      <c r="FH1626" s="21"/>
      <c r="FI1626" s="21"/>
      <c r="FJ1626" s="21"/>
      <c r="FK1626" s="21"/>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c r="GI1626" s="21"/>
      <c r="GJ1626" s="21"/>
      <c r="GK1626" s="21"/>
      <c r="GL1626" s="21"/>
      <c r="GM1626" s="21"/>
      <c r="GN1626" s="21"/>
    </row>
    <row r="1627" spans="1:196" x14ac:dyDescent="0.2">
      <c r="A1627" s="109"/>
      <c r="B1627" s="4"/>
      <c r="C1627" s="7"/>
      <c r="D1627" s="6"/>
      <c r="E1627" s="7"/>
      <c r="F1627" s="24"/>
      <c r="G1627" s="8"/>
      <c r="H1627" s="7"/>
      <c r="I1627" s="7"/>
      <c r="J1627" s="7"/>
      <c r="K1627" s="7"/>
      <c r="L1627" s="25"/>
      <c r="M1627" s="10"/>
      <c r="N1627" s="7"/>
      <c r="O1627" s="7"/>
      <c r="P1627" s="26"/>
      <c r="Q1627" s="3"/>
      <c r="R1627" s="12"/>
      <c r="S1627" s="12"/>
      <c r="T1627" s="12"/>
      <c r="U1627" s="12"/>
      <c r="V1627" s="12"/>
      <c r="W1627" s="12"/>
      <c r="X1627" s="12"/>
      <c r="Y1627" s="12"/>
      <c r="Z1627" s="12"/>
      <c r="AA1627" s="12"/>
      <c r="AB1627" s="12"/>
      <c r="AC1627" s="12"/>
      <c r="AD1627" s="12"/>
      <c r="AE1627" s="12"/>
      <c r="AF1627" s="113"/>
      <c r="AG1627" s="18"/>
      <c r="AH1627" s="18"/>
      <c r="AI1627" s="6"/>
      <c r="AJ1627" s="19"/>
      <c r="AK1627" s="6"/>
      <c r="AL1627" s="113"/>
      <c r="AM1627" s="19"/>
      <c r="AN1627" s="18"/>
      <c r="AO1627" s="12"/>
      <c r="AP1627" s="20"/>
      <c r="AQ1627" s="18"/>
      <c r="AR1627" s="13"/>
      <c r="AS1627" s="113"/>
      <c r="AT1627" s="21"/>
      <c r="AU1627" s="21"/>
      <c r="AV1627" s="45"/>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I1627" s="21"/>
      <c r="DJ1627" s="21"/>
      <c r="DK1627" s="21"/>
      <c r="DL1627" s="21"/>
      <c r="DM1627" s="21"/>
      <c r="DN1627" s="21"/>
      <c r="DO1627" s="21"/>
      <c r="DP1627" s="21"/>
      <c r="DQ1627" s="21"/>
      <c r="DR1627" s="21"/>
      <c r="DS1627" s="21"/>
      <c r="DT1627" s="21"/>
      <c r="DU1627" s="21"/>
      <c r="DV1627" s="21"/>
      <c r="DW1627" s="21"/>
      <c r="DX1627" s="21"/>
      <c r="DY1627" s="21"/>
      <c r="DZ1627" s="21"/>
      <c r="EA1627" s="21"/>
      <c r="EB1627" s="21"/>
      <c r="EC1627" s="21"/>
      <c r="ED1627" s="21"/>
      <c r="EE1627" s="21"/>
      <c r="EF1627" s="21"/>
      <c r="EG1627" s="21"/>
      <c r="EH1627" s="21"/>
      <c r="EI1627" s="21"/>
      <c r="EJ1627" s="21"/>
      <c r="EK1627" s="21"/>
      <c r="EL1627" s="21"/>
      <c r="EM1627" s="21"/>
      <c r="EN1627" s="21"/>
      <c r="EO1627" s="21"/>
      <c r="EP1627" s="21"/>
      <c r="EQ1627" s="21"/>
      <c r="ER1627" s="21"/>
      <c r="ES1627" s="21"/>
      <c r="ET1627" s="21"/>
      <c r="EU1627" s="21"/>
      <c r="EV1627" s="21"/>
      <c r="EW1627" s="21"/>
      <c r="EX1627" s="21"/>
      <c r="EY1627" s="21"/>
      <c r="EZ1627" s="21"/>
      <c r="FA1627" s="21"/>
      <c r="FB1627" s="21"/>
      <c r="FC1627" s="21"/>
      <c r="FD1627" s="21"/>
      <c r="FE1627" s="21"/>
      <c r="FF1627" s="21"/>
      <c r="FG1627" s="21"/>
      <c r="FH1627" s="21"/>
      <c r="FI1627" s="21"/>
      <c r="FJ1627" s="21"/>
      <c r="FK1627" s="21"/>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c r="GI1627" s="21"/>
      <c r="GJ1627" s="21"/>
      <c r="GK1627" s="21"/>
      <c r="GL1627" s="21"/>
      <c r="GM1627" s="21"/>
      <c r="GN1627" s="21"/>
    </row>
    <row r="1628" spans="1:196" x14ac:dyDescent="0.2">
      <c r="A1628" s="109"/>
      <c r="B1628" s="4"/>
      <c r="C1628" s="7"/>
      <c r="D1628" s="6"/>
      <c r="E1628" s="7"/>
      <c r="F1628" s="24"/>
      <c r="G1628" s="8"/>
      <c r="H1628" s="7"/>
      <c r="I1628" s="7"/>
      <c r="J1628" s="7"/>
      <c r="K1628" s="7"/>
      <c r="L1628" s="25"/>
      <c r="M1628" s="10"/>
      <c r="N1628" s="7"/>
      <c r="O1628" s="7"/>
      <c r="P1628" s="26"/>
      <c r="Q1628" s="3"/>
      <c r="R1628" s="12"/>
      <c r="S1628" s="12"/>
      <c r="T1628" s="12"/>
      <c r="U1628" s="12"/>
      <c r="V1628" s="12"/>
      <c r="W1628" s="12"/>
      <c r="X1628" s="12"/>
      <c r="Y1628" s="12"/>
      <c r="Z1628" s="12"/>
      <c r="AA1628" s="12"/>
      <c r="AB1628" s="12"/>
      <c r="AC1628" s="12"/>
      <c r="AD1628" s="12"/>
      <c r="AE1628" s="12"/>
      <c r="AF1628" s="113"/>
      <c r="AG1628" s="18"/>
      <c r="AH1628" s="18"/>
      <c r="AI1628" s="6"/>
      <c r="AJ1628" s="19"/>
      <c r="AK1628" s="6"/>
      <c r="AL1628" s="113"/>
      <c r="AM1628" s="19"/>
      <c r="AN1628" s="18"/>
      <c r="AO1628" s="12"/>
      <c r="AP1628" s="20"/>
      <c r="AQ1628" s="18"/>
      <c r="AR1628" s="13"/>
      <c r="AS1628" s="113"/>
      <c r="AT1628" s="21"/>
      <c r="AU1628" s="21"/>
      <c r="AV1628" s="45"/>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J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I1628" s="21"/>
      <c r="DJ1628" s="21"/>
      <c r="DK1628" s="21"/>
      <c r="DL1628" s="21"/>
      <c r="DM1628" s="21"/>
      <c r="DN1628" s="21"/>
      <c r="DO1628" s="21"/>
      <c r="DP1628" s="21"/>
      <c r="DQ1628" s="21"/>
      <c r="DR1628" s="21"/>
      <c r="DS1628" s="21"/>
      <c r="DT1628" s="21"/>
      <c r="DU1628" s="21"/>
      <c r="DV1628" s="21"/>
      <c r="DW1628" s="21"/>
      <c r="DX1628" s="21"/>
      <c r="DY1628" s="21"/>
      <c r="DZ1628" s="21"/>
      <c r="EA1628" s="21"/>
      <c r="EB1628" s="21"/>
      <c r="EC1628" s="21"/>
      <c r="ED1628" s="21"/>
      <c r="EE1628" s="21"/>
      <c r="EF1628" s="21"/>
      <c r="EG1628" s="21"/>
      <c r="EH1628" s="21"/>
      <c r="EI1628" s="21"/>
      <c r="EJ1628" s="21"/>
      <c r="EK1628" s="21"/>
      <c r="EL1628" s="21"/>
      <c r="EM1628" s="21"/>
      <c r="EN1628" s="21"/>
      <c r="EO1628" s="21"/>
      <c r="EP1628" s="21"/>
      <c r="EQ1628" s="21"/>
      <c r="ER1628" s="21"/>
      <c r="ES1628" s="21"/>
      <c r="ET1628" s="21"/>
      <c r="EU1628" s="21"/>
      <c r="EV1628" s="21"/>
      <c r="EW1628" s="21"/>
      <c r="EX1628" s="21"/>
      <c r="EY1628" s="21"/>
      <c r="EZ1628" s="21"/>
      <c r="FA1628" s="21"/>
      <c r="FB1628" s="21"/>
      <c r="FC1628" s="21"/>
      <c r="FD1628" s="21"/>
      <c r="FE1628" s="21"/>
      <c r="FF1628" s="21"/>
      <c r="FG1628" s="21"/>
      <c r="FH1628" s="21"/>
      <c r="FI1628" s="21"/>
      <c r="FJ1628" s="21"/>
      <c r="FK1628" s="21"/>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c r="GI1628" s="21"/>
      <c r="GJ1628" s="21"/>
      <c r="GK1628" s="21"/>
      <c r="GL1628" s="21"/>
      <c r="GM1628" s="21"/>
      <c r="GN1628" s="21"/>
    </row>
    <row r="1629" spans="1:196" x14ac:dyDescent="0.2">
      <c r="A1629" s="109"/>
      <c r="B1629" s="4"/>
      <c r="C1629" s="7"/>
      <c r="D1629" s="6"/>
      <c r="E1629" s="7"/>
      <c r="F1629" s="24"/>
      <c r="G1629" s="8"/>
      <c r="H1629" s="7"/>
      <c r="I1629" s="7"/>
      <c r="J1629" s="7"/>
      <c r="K1629" s="7"/>
      <c r="L1629" s="25"/>
      <c r="M1629" s="10"/>
      <c r="N1629" s="7"/>
      <c r="O1629" s="7"/>
      <c r="P1629" s="26"/>
      <c r="Q1629" s="3"/>
      <c r="R1629" s="12"/>
      <c r="S1629" s="12"/>
      <c r="T1629" s="12"/>
      <c r="U1629" s="12"/>
      <c r="V1629" s="12"/>
      <c r="W1629" s="12"/>
      <c r="X1629" s="12"/>
      <c r="Y1629" s="12"/>
      <c r="Z1629" s="12"/>
      <c r="AA1629" s="12"/>
      <c r="AB1629" s="12"/>
      <c r="AC1629" s="12"/>
      <c r="AD1629" s="12"/>
      <c r="AE1629" s="12"/>
      <c r="AF1629" s="113"/>
      <c r="AG1629" s="18"/>
      <c r="AH1629" s="18"/>
      <c r="AI1629" s="6"/>
      <c r="AJ1629" s="19"/>
      <c r="AK1629" s="6"/>
      <c r="AL1629" s="113"/>
      <c r="AM1629" s="19"/>
      <c r="AN1629" s="18"/>
      <c r="AO1629" s="12"/>
      <c r="AP1629" s="20"/>
      <c r="AQ1629" s="18"/>
      <c r="AR1629" s="13"/>
      <c r="AS1629" s="113"/>
      <c r="AT1629" s="21"/>
      <c r="AU1629" s="21"/>
      <c r="AV1629" s="45"/>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J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I1629" s="21"/>
      <c r="DJ1629" s="21"/>
      <c r="DK1629" s="21"/>
      <c r="DL1629" s="21"/>
      <c r="DM1629" s="21"/>
      <c r="DN1629" s="21"/>
      <c r="DO1629" s="21"/>
      <c r="DP1629" s="21"/>
      <c r="DQ1629" s="21"/>
      <c r="DR1629" s="21"/>
      <c r="DS1629" s="21"/>
      <c r="DT1629" s="21"/>
      <c r="DU1629" s="21"/>
      <c r="DV1629" s="21"/>
      <c r="DW1629" s="21"/>
      <c r="DX1629" s="21"/>
      <c r="DY1629" s="21"/>
      <c r="DZ1629" s="21"/>
      <c r="EA1629" s="21"/>
      <c r="EB1629" s="21"/>
      <c r="EC1629" s="21"/>
      <c r="ED1629" s="21"/>
      <c r="EE1629" s="21"/>
      <c r="EF1629" s="21"/>
      <c r="EG1629" s="21"/>
      <c r="EH1629" s="21"/>
      <c r="EI1629" s="21"/>
      <c r="EJ1629" s="21"/>
      <c r="EK1629" s="21"/>
      <c r="EL1629" s="21"/>
      <c r="EM1629" s="21"/>
      <c r="EN1629" s="21"/>
      <c r="EO1629" s="21"/>
      <c r="EP1629" s="21"/>
      <c r="EQ1629" s="21"/>
      <c r="ER1629" s="21"/>
      <c r="ES1629" s="21"/>
      <c r="ET1629" s="21"/>
      <c r="EU1629" s="21"/>
      <c r="EV1629" s="21"/>
      <c r="EW1629" s="21"/>
      <c r="EX1629" s="21"/>
      <c r="EY1629" s="21"/>
      <c r="EZ1629" s="21"/>
      <c r="FA1629" s="21"/>
      <c r="FB1629" s="21"/>
      <c r="FC1629" s="21"/>
      <c r="FD1629" s="21"/>
      <c r="FE1629" s="21"/>
      <c r="FF1629" s="21"/>
      <c r="FG1629" s="21"/>
      <c r="FH1629" s="21"/>
      <c r="FI1629" s="21"/>
      <c r="FJ1629" s="21"/>
      <c r="FK1629" s="21"/>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c r="GI1629" s="21"/>
      <c r="GJ1629" s="21"/>
      <c r="GK1629" s="21"/>
      <c r="GL1629" s="21"/>
      <c r="GM1629" s="21"/>
      <c r="GN1629" s="21"/>
    </row>
    <row r="1630" spans="1:196" x14ac:dyDescent="0.2">
      <c r="A1630" s="109"/>
      <c r="B1630" s="4"/>
      <c r="C1630" s="7"/>
      <c r="D1630" s="6"/>
      <c r="E1630" s="7"/>
      <c r="F1630" s="24"/>
      <c r="G1630" s="8"/>
      <c r="H1630" s="7"/>
      <c r="I1630" s="7"/>
      <c r="J1630" s="7"/>
      <c r="K1630" s="7"/>
      <c r="L1630" s="25"/>
      <c r="M1630" s="10"/>
      <c r="N1630" s="7"/>
      <c r="O1630" s="7"/>
      <c r="P1630" s="26"/>
      <c r="Q1630" s="3"/>
      <c r="R1630" s="12"/>
      <c r="S1630" s="12"/>
      <c r="T1630" s="12"/>
      <c r="U1630" s="12"/>
      <c r="V1630" s="12"/>
      <c r="W1630" s="12"/>
      <c r="X1630" s="12"/>
      <c r="Y1630" s="12"/>
      <c r="Z1630" s="12"/>
      <c r="AA1630" s="12"/>
      <c r="AB1630" s="12"/>
      <c r="AC1630" s="12"/>
      <c r="AD1630" s="12"/>
      <c r="AE1630" s="12"/>
      <c r="AF1630" s="113"/>
      <c r="AG1630" s="18"/>
      <c r="AH1630" s="18"/>
      <c r="AI1630" s="6"/>
      <c r="AJ1630" s="19"/>
      <c r="AK1630" s="6"/>
      <c r="AL1630" s="113"/>
      <c r="AM1630" s="19"/>
      <c r="AN1630" s="18"/>
      <c r="AO1630" s="12"/>
      <c r="AP1630" s="20"/>
      <c r="AQ1630" s="18"/>
      <c r="AR1630" s="13"/>
      <c r="AS1630" s="113"/>
      <c r="AT1630" s="21"/>
      <c r="AU1630" s="21"/>
      <c r="AV1630" s="45"/>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1"/>
      <c r="FJ1630" s="21"/>
      <c r="FK1630" s="21"/>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c r="GI1630" s="21"/>
      <c r="GJ1630" s="21"/>
      <c r="GK1630" s="21"/>
      <c r="GL1630" s="21"/>
      <c r="GM1630" s="21"/>
      <c r="GN1630" s="21"/>
    </row>
    <row r="1631" spans="1:196" x14ac:dyDescent="0.2">
      <c r="A1631" s="109"/>
      <c r="B1631" s="4"/>
      <c r="C1631" s="7"/>
      <c r="D1631" s="6"/>
      <c r="E1631" s="7"/>
      <c r="F1631" s="24"/>
      <c r="G1631" s="8"/>
      <c r="H1631" s="7"/>
      <c r="I1631" s="7"/>
      <c r="J1631" s="7"/>
      <c r="K1631" s="7"/>
      <c r="L1631" s="25"/>
      <c r="M1631" s="10"/>
      <c r="N1631" s="7"/>
      <c r="O1631" s="7"/>
      <c r="P1631" s="26"/>
      <c r="Q1631" s="3"/>
      <c r="R1631" s="12"/>
      <c r="S1631" s="12"/>
      <c r="T1631" s="12"/>
      <c r="U1631" s="12"/>
      <c r="V1631" s="12"/>
      <c r="W1631" s="12"/>
      <c r="X1631" s="12"/>
      <c r="Y1631" s="12"/>
      <c r="Z1631" s="12"/>
      <c r="AA1631" s="12"/>
      <c r="AB1631" s="12"/>
      <c r="AC1631" s="12"/>
      <c r="AD1631" s="12"/>
      <c r="AE1631" s="12"/>
      <c r="AF1631" s="113"/>
      <c r="AG1631" s="18"/>
      <c r="AH1631" s="18"/>
      <c r="AI1631" s="6"/>
      <c r="AJ1631" s="19"/>
      <c r="AK1631" s="6"/>
      <c r="AL1631" s="113"/>
      <c r="AM1631" s="19"/>
      <c r="AN1631" s="18"/>
      <c r="AO1631" s="12"/>
      <c r="AP1631" s="20"/>
      <c r="AQ1631" s="18"/>
      <c r="AR1631" s="13"/>
      <c r="AS1631" s="113"/>
      <c r="AT1631" s="21"/>
      <c r="AU1631" s="21"/>
      <c r="AV1631" s="45"/>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J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I1631" s="21"/>
      <c r="DJ1631" s="21"/>
      <c r="DK1631" s="21"/>
      <c r="DL1631" s="21"/>
      <c r="DM1631" s="21"/>
      <c r="DN1631" s="21"/>
      <c r="DO1631" s="21"/>
      <c r="DP1631" s="21"/>
      <c r="DQ1631" s="21"/>
      <c r="DR1631" s="21"/>
      <c r="DS1631" s="21"/>
      <c r="DT1631" s="21"/>
      <c r="DU1631" s="21"/>
      <c r="DV1631" s="21"/>
      <c r="DW1631" s="21"/>
      <c r="DX1631" s="21"/>
      <c r="DY1631" s="21"/>
      <c r="DZ1631" s="21"/>
      <c r="EA1631" s="21"/>
      <c r="EB1631" s="21"/>
      <c r="EC1631" s="21"/>
      <c r="ED1631" s="21"/>
      <c r="EE1631" s="21"/>
      <c r="EF1631" s="21"/>
      <c r="EG1631" s="21"/>
      <c r="EH1631" s="21"/>
      <c r="EI1631" s="21"/>
      <c r="EJ1631" s="21"/>
      <c r="EK1631" s="21"/>
      <c r="EL1631" s="21"/>
      <c r="EM1631" s="21"/>
      <c r="EN1631" s="21"/>
      <c r="EO1631" s="21"/>
      <c r="EP1631" s="21"/>
      <c r="EQ1631" s="21"/>
      <c r="ER1631" s="21"/>
      <c r="ES1631" s="21"/>
      <c r="ET1631" s="21"/>
      <c r="EU1631" s="21"/>
      <c r="EV1631" s="21"/>
      <c r="EW1631" s="21"/>
      <c r="EX1631" s="21"/>
      <c r="EY1631" s="21"/>
      <c r="EZ1631" s="21"/>
      <c r="FA1631" s="21"/>
      <c r="FB1631" s="21"/>
      <c r="FC1631" s="21"/>
      <c r="FD1631" s="21"/>
      <c r="FE1631" s="21"/>
      <c r="FF1631" s="21"/>
      <c r="FG1631" s="21"/>
      <c r="FH1631" s="21"/>
      <c r="FI1631" s="21"/>
      <c r="FJ1631" s="21"/>
      <c r="FK1631" s="21"/>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c r="GI1631" s="21"/>
      <c r="GJ1631" s="21"/>
      <c r="GK1631" s="21"/>
      <c r="GL1631" s="21"/>
      <c r="GM1631" s="21"/>
      <c r="GN1631" s="21"/>
    </row>
    <row r="1632" spans="1:196" x14ac:dyDescent="0.2">
      <c r="A1632" s="109"/>
      <c r="B1632" s="4"/>
      <c r="C1632" s="7"/>
      <c r="D1632" s="6"/>
      <c r="E1632" s="7"/>
      <c r="F1632" s="24"/>
      <c r="G1632" s="8"/>
      <c r="H1632" s="7"/>
      <c r="I1632" s="7"/>
      <c r="J1632" s="7"/>
      <c r="K1632" s="7"/>
      <c r="L1632" s="25"/>
      <c r="M1632" s="10"/>
      <c r="N1632" s="7"/>
      <c r="O1632" s="7"/>
      <c r="P1632" s="26"/>
      <c r="Q1632" s="3"/>
      <c r="R1632" s="12"/>
      <c r="S1632" s="12"/>
      <c r="T1632" s="12"/>
      <c r="U1632" s="12"/>
      <c r="V1632" s="12"/>
      <c r="W1632" s="12"/>
      <c r="X1632" s="12"/>
      <c r="Y1632" s="12"/>
      <c r="Z1632" s="12"/>
      <c r="AA1632" s="12"/>
      <c r="AB1632" s="12"/>
      <c r="AC1632" s="12"/>
      <c r="AD1632" s="12"/>
      <c r="AE1632" s="12"/>
      <c r="AF1632" s="113"/>
      <c r="AG1632" s="12"/>
      <c r="AH1632" s="12"/>
      <c r="AI1632" s="12"/>
      <c r="AJ1632" s="12"/>
      <c r="AK1632" s="6"/>
      <c r="AL1632" s="113"/>
      <c r="AM1632" s="12"/>
      <c r="AN1632" s="12"/>
      <c r="AO1632" s="12"/>
      <c r="AP1632" s="20"/>
      <c r="AQ1632" s="12"/>
      <c r="AR1632" s="13"/>
      <c r="AS1632" s="113"/>
      <c r="AT1632" s="21"/>
      <c r="AU1632" s="21"/>
      <c r="AV1632" s="45"/>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J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I1632" s="21"/>
      <c r="DJ1632" s="21"/>
      <c r="DK1632" s="21"/>
      <c r="DL1632" s="21"/>
      <c r="DM1632" s="21"/>
      <c r="DN1632" s="21"/>
      <c r="DO1632" s="21"/>
      <c r="DP1632" s="21"/>
      <c r="DQ1632" s="21"/>
      <c r="DR1632" s="21"/>
      <c r="DS1632" s="21"/>
      <c r="DT1632" s="21"/>
      <c r="DU1632" s="21"/>
      <c r="DV1632" s="21"/>
      <c r="DW1632" s="21"/>
      <c r="DX1632" s="21"/>
      <c r="DY1632" s="21"/>
      <c r="DZ1632" s="21"/>
      <c r="EA1632" s="21"/>
      <c r="EB1632" s="21"/>
      <c r="EC1632" s="21"/>
      <c r="ED1632" s="21"/>
      <c r="EE1632" s="21"/>
      <c r="EF1632" s="21"/>
      <c r="EG1632" s="21"/>
      <c r="EH1632" s="21"/>
      <c r="EI1632" s="21"/>
      <c r="EJ1632" s="21"/>
      <c r="EK1632" s="21"/>
      <c r="EL1632" s="21"/>
      <c r="EM1632" s="21"/>
      <c r="EN1632" s="21"/>
      <c r="EO1632" s="21"/>
      <c r="EP1632" s="21"/>
      <c r="EQ1632" s="21"/>
      <c r="ER1632" s="21"/>
      <c r="ES1632" s="21"/>
      <c r="ET1632" s="21"/>
      <c r="EU1632" s="21"/>
      <c r="EV1632" s="21"/>
      <c r="EW1632" s="21"/>
      <c r="EX1632" s="21"/>
      <c r="EY1632" s="21"/>
      <c r="EZ1632" s="21"/>
      <c r="FA1632" s="21"/>
      <c r="FB1632" s="21"/>
      <c r="FC1632" s="21"/>
      <c r="FD1632" s="21"/>
      <c r="FE1632" s="21"/>
      <c r="FF1632" s="21"/>
      <c r="FG1632" s="21"/>
      <c r="FH1632" s="21"/>
      <c r="FI1632" s="21"/>
      <c r="FJ1632" s="21"/>
      <c r="FK1632" s="21"/>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c r="GI1632" s="21"/>
      <c r="GJ1632" s="21"/>
      <c r="GK1632" s="21"/>
      <c r="GL1632" s="21"/>
      <c r="GM1632" s="21"/>
      <c r="GN1632" s="21"/>
    </row>
    <row r="1633" spans="1:196" x14ac:dyDescent="0.2">
      <c r="A1633" s="109"/>
      <c r="B1633" s="4"/>
      <c r="C1633" s="7"/>
      <c r="D1633" s="6"/>
      <c r="E1633" s="7"/>
      <c r="F1633" s="24"/>
      <c r="G1633" s="8"/>
      <c r="H1633" s="7"/>
      <c r="I1633" s="7"/>
      <c r="J1633" s="7"/>
      <c r="K1633" s="7"/>
      <c r="L1633" s="25"/>
      <c r="M1633" s="10"/>
      <c r="N1633" s="7"/>
      <c r="O1633" s="7"/>
      <c r="P1633" s="26"/>
      <c r="Q1633" s="3"/>
      <c r="R1633" s="12"/>
      <c r="S1633" s="12"/>
      <c r="T1633" s="12"/>
      <c r="U1633" s="12"/>
      <c r="V1633" s="12"/>
      <c r="W1633" s="12"/>
      <c r="X1633" s="12"/>
      <c r="Y1633" s="12"/>
      <c r="Z1633" s="12"/>
      <c r="AA1633" s="12"/>
      <c r="AB1633" s="12"/>
      <c r="AC1633" s="12"/>
      <c r="AD1633" s="12"/>
      <c r="AE1633" s="12"/>
      <c r="AF1633" s="65"/>
      <c r="AG1633" s="4"/>
      <c r="AH1633" s="4"/>
      <c r="AI1633" s="41"/>
      <c r="AJ1633" s="42"/>
      <c r="AK1633" s="41"/>
      <c r="AL1633" s="115"/>
      <c r="AM1633" s="42"/>
      <c r="AN1633" s="4"/>
      <c r="AO1633" s="9"/>
      <c r="AP1633" s="43"/>
      <c r="AQ1633" s="4"/>
      <c r="AR1633" s="44"/>
      <c r="AS1633" s="65"/>
      <c r="AT1633" s="21"/>
      <c r="AU1633" s="21"/>
      <c r="AV1633" s="45"/>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J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I1633" s="21"/>
      <c r="DJ1633" s="21"/>
      <c r="DK1633" s="21"/>
      <c r="DL1633" s="21"/>
      <c r="DM1633" s="21"/>
      <c r="DN1633" s="21"/>
      <c r="DO1633" s="21"/>
      <c r="DP1633" s="21"/>
      <c r="DQ1633" s="21"/>
      <c r="DR1633" s="21"/>
      <c r="DS1633" s="21"/>
      <c r="DT1633" s="21"/>
      <c r="DU1633" s="21"/>
      <c r="DV1633" s="21"/>
      <c r="DW1633" s="21"/>
      <c r="DX1633" s="21"/>
      <c r="DY1633" s="21"/>
      <c r="DZ1633" s="21"/>
      <c r="EA1633" s="21"/>
      <c r="EB1633" s="21"/>
      <c r="EC1633" s="21"/>
      <c r="ED1633" s="21"/>
      <c r="EE1633" s="21"/>
      <c r="EF1633" s="21"/>
      <c r="EG1633" s="21"/>
      <c r="EH1633" s="21"/>
      <c r="EI1633" s="21"/>
      <c r="EJ1633" s="21"/>
      <c r="EK1633" s="21"/>
      <c r="EL1633" s="21"/>
      <c r="EM1633" s="21"/>
      <c r="EN1633" s="21"/>
      <c r="EO1633" s="21"/>
      <c r="EP1633" s="21"/>
      <c r="EQ1633" s="21"/>
      <c r="ER1633" s="21"/>
      <c r="ES1633" s="21"/>
      <c r="ET1633" s="21"/>
      <c r="EU1633" s="21"/>
      <c r="EV1633" s="21"/>
      <c r="EW1633" s="21"/>
      <c r="EX1633" s="21"/>
      <c r="EY1633" s="21"/>
      <c r="EZ1633" s="21"/>
      <c r="FA1633" s="21"/>
      <c r="FB1633" s="21"/>
      <c r="FC1633" s="21"/>
      <c r="FD1633" s="21"/>
      <c r="FE1633" s="21"/>
      <c r="FF1633" s="21"/>
      <c r="FG1633" s="21"/>
      <c r="FH1633" s="21"/>
      <c r="FI1633" s="21"/>
      <c r="FJ1633" s="21"/>
      <c r="FK1633" s="21"/>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c r="GI1633" s="21"/>
      <c r="GJ1633" s="21"/>
      <c r="GK1633" s="21"/>
      <c r="GL1633" s="21"/>
      <c r="GM1633" s="21"/>
      <c r="GN1633" s="21"/>
    </row>
    <row r="1634" spans="1:196" x14ac:dyDescent="0.2">
      <c r="A1634" s="109"/>
      <c r="B1634" s="4"/>
      <c r="C1634" s="7"/>
      <c r="D1634" s="6"/>
      <c r="E1634" s="7"/>
      <c r="F1634" s="24"/>
      <c r="G1634" s="8"/>
      <c r="H1634" s="7"/>
      <c r="I1634" s="7"/>
      <c r="J1634" s="7"/>
      <c r="K1634" s="7"/>
      <c r="L1634" s="25"/>
      <c r="M1634" s="10"/>
      <c r="N1634" s="7"/>
      <c r="O1634" s="7"/>
      <c r="P1634" s="26"/>
      <c r="Q1634" s="3"/>
      <c r="R1634" s="12"/>
      <c r="S1634" s="12"/>
      <c r="T1634" s="12"/>
      <c r="U1634" s="12"/>
      <c r="V1634" s="12"/>
      <c r="W1634" s="12"/>
      <c r="X1634" s="12"/>
      <c r="Y1634" s="12"/>
      <c r="Z1634" s="12"/>
      <c r="AA1634" s="12"/>
      <c r="AB1634" s="12"/>
      <c r="AC1634" s="12"/>
      <c r="AD1634" s="12"/>
      <c r="AE1634" s="12"/>
      <c r="AF1634" s="65"/>
      <c r="AG1634" s="18"/>
      <c r="AH1634" s="4"/>
      <c r="AI1634" s="24"/>
      <c r="AJ1634" s="7"/>
      <c r="AK1634" s="24"/>
      <c r="AL1634" s="65"/>
      <c r="AM1634" s="7"/>
      <c r="AN1634" s="4"/>
      <c r="AO1634" s="9"/>
      <c r="AP1634" s="43"/>
      <c r="AQ1634" s="4"/>
      <c r="AR1634" s="44"/>
      <c r="AS1634" s="65"/>
      <c r="AT1634" s="21"/>
      <c r="AU1634" s="21"/>
      <c r="AV1634" s="45"/>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J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I1634" s="21"/>
      <c r="DJ1634" s="21"/>
      <c r="DK1634" s="21"/>
      <c r="DL1634" s="21"/>
      <c r="DM1634" s="21"/>
      <c r="DN1634" s="21"/>
      <c r="DO1634" s="21"/>
      <c r="DP1634" s="21"/>
      <c r="DQ1634" s="21"/>
      <c r="DR1634" s="21"/>
      <c r="DS1634" s="21"/>
      <c r="DT1634" s="21"/>
      <c r="DU1634" s="21"/>
      <c r="DV1634" s="21"/>
      <c r="DW1634" s="21"/>
      <c r="DX1634" s="21"/>
      <c r="DY1634" s="21"/>
      <c r="DZ1634" s="21"/>
      <c r="EA1634" s="21"/>
      <c r="EB1634" s="21"/>
      <c r="EC1634" s="21"/>
      <c r="ED1634" s="21"/>
      <c r="EE1634" s="21"/>
      <c r="EF1634" s="21"/>
      <c r="EG1634" s="21"/>
      <c r="EH1634" s="21"/>
      <c r="EI1634" s="21"/>
      <c r="EJ1634" s="21"/>
      <c r="EK1634" s="21"/>
      <c r="EL1634" s="21"/>
      <c r="EM1634" s="21"/>
      <c r="EN1634" s="21"/>
      <c r="EO1634" s="21"/>
      <c r="EP1634" s="21"/>
      <c r="EQ1634" s="21"/>
      <c r="ER1634" s="21"/>
      <c r="ES1634" s="21"/>
      <c r="ET1634" s="21"/>
      <c r="EU1634" s="21"/>
      <c r="EV1634" s="21"/>
      <c r="EW1634" s="21"/>
      <c r="EX1634" s="21"/>
      <c r="EY1634" s="21"/>
      <c r="EZ1634" s="21"/>
      <c r="FA1634" s="21"/>
      <c r="FB1634" s="21"/>
      <c r="FC1634" s="21"/>
      <c r="FD1634" s="21"/>
      <c r="FE1634" s="21"/>
      <c r="FF1634" s="21"/>
      <c r="FG1634" s="21"/>
      <c r="FH1634" s="21"/>
      <c r="FI1634" s="21"/>
      <c r="FJ1634" s="21"/>
      <c r="FK1634" s="21"/>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c r="GI1634" s="21"/>
      <c r="GJ1634" s="21"/>
      <c r="GK1634" s="21"/>
      <c r="GL1634" s="21"/>
      <c r="GM1634" s="21"/>
      <c r="GN1634" s="21"/>
    </row>
    <row r="1635" spans="1:196" x14ac:dyDescent="0.2">
      <c r="A1635" s="109"/>
      <c r="B1635" s="4"/>
      <c r="C1635" s="7"/>
      <c r="D1635" s="6"/>
      <c r="E1635" s="7"/>
      <c r="F1635" s="24"/>
      <c r="G1635" s="8"/>
      <c r="H1635" s="7"/>
      <c r="I1635" s="7"/>
      <c r="J1635" s="7"/>
      <c r="K1635" s="7"/>
      <c r="L1635" s="25"/>
      <c r="M1635" s="10"/>
      <c r="N1635" s="7"/>
      <c r="O1635" s="7"/>
      <c r="P1635" s="26"/>
      <c r="Q1635" s="3"/>
      <c r="R1635" s="12"/>
      <c r="S1635" s="12"/>
      <c r="T1635" s="12"/>
      <c r="U1635" s="12"/>
      <c r="V1635" s="12"/>
      <c r="W1635" s="12"/>
      <c r="X1635" s="12"/>
      <c r="Y1635" s="12"/>
      <c r="Z1635" s="12"/>
      <c r="AA1635" s="12"/>
      <c r="AB1635" s="12"/>
      <c r="AC1635" s="12"/>
      <c r="AD1635" s="12"/>
      <c r="AE1635" s="12"/>
      <c r="AF1635" s="65"/>
      <c r="AG1635" s="18"/>
      <c r="AH1635" s="4"/>
      <c r="AI1635" s="24"/>
      <c r="AJ1635" s="7"/>
      <c r="AK1635" s="24"/>
      <c r="AL1635" s="65"/>
      <c r="AM1635" s="7"/>
      <c r="AN1635" s="4"/>
      <c r="AO1635" s="9"/>
      <c r="AP1635" s="43"/>
      <c r="AQ1635" s="4"/>
      <c r="AR1635" s="44"/>
      <c r="AS1635" s="65"/>
      <c r="AT1635" s="21"/>
      <c r="AU1635" s="21"/>
      <c r="AV1635" s="45"/>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J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I1635" s="21"/>
      <c r="DJ1635" s="21"/>
      <c r="DK1635" s="21"/>
      <c r="DL1635" s="21"/>
      <c r="DM1635" s="21"/>
      <c r="DN1635" s="21"/>
      <c r="DO1635" s="21"/>
      <c r="DP1635" s="21"/>
      <c r="DQ1635" s="21"/>
      <c r="DR1635" s="21"/>
      <c r="DS1635" s="21"/>
      <c r="DT1635" s="21"/>
      <c r="DU1635" s="21"/>
      <c r="DV1635" s="21"/>
      <c r="DW1635" s="21"/>
      <c r="DX1635" s="21"/>
      <c r="DY1635" s="21"/>
      <c r="DZ1635" s="21"/>
      <c r="EA1635" s="21"/>
      <c r="EB1635" s="21"/>
      <c r="EC1635" s="21"/>
      <c r="ED1635" s="21"/>
      <c r="EE1635" s="21"/>
      <c r="EF1635" s="21"/>
      <c r="EG1635" s="21"/>
      <c r="EH1635" s="21"/>
      <c r="EI1635" s="21"/>
      <c r="EJ1635" s="21"/>
      <c r="EK1635" s="21"/>
      <c r="EL1635" s="21"/>
      <c r="EM1635" s="21"/>
      <c r="EN1635" s="21"/>
      <c r="EO1635" s="21"/>
      <c r="EP1635" s="21"/>
      <c r="EQ1635" s="21"/>
      <c r="ER1635" s="21"/>
      <c r="ES1635" s="21"/>
      <c r="ET1635" s="21"/>
      <c r="EU1635" s="21"/>
      <c r="EV1635" s="21"/>
      <c r="EW1635" s="21"/>
      <c r="EX1635" s="21"/>
      <c r="EY1635" s="21"/>
      <c r="EZ1635" s="21"/>
      <c r="FA1635" s="21"/>
      <c r="FB1635" s="21"/>
      <c r="FC1635" s="21"/>
      <c r="FD1635" s="21"/>
      <c r="FE1635" s="21"/>
      <c r="FF1635" s="21"/>
      <c r="FG1635" s="21"/>
      <c r="FH1635" s="21"/>
      <c r="FI1635" s="21"/>
      <c r="FJ1635" s="21"/>
      <c r="FK1635" s="21"/>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c r="GI1635" s="21"/>
      <c r="GJ1635" s="21"/>
      <c r="GK1635" s="21"/>
      <c r="GL1635" s="21"/>
      <c r="GM1635" s="21"/>
      <c r="GN1635" s="21"/>
    </row>
    <row r="1636" spans="1:196" x14ac:dyDescent="0.2">
      <c r="A1636" s="109"/>
      <c r="B1636" s="4"/>
      <c r="C1636" s="7"/>
      <c r="D1636" s="6"/>
      <c r="E1636" s="7"/>
      <c r="F1636" s="24"/>
      <c r="G1636" s="8"/>
      <c r="H1636" s="7"/>
      <c r="I1636" s="7"/>
      <c r="J1636" s="7"/>
      <c r="K1636" s="7"/>
      <c r="L1636" s="25"/>
      <c r="M1636" s="10"/>
      <c r="N1636" s="7"/>
      <c r="O1636" s="7"/>
      <c r="P1636" s="26"/>
      <c r="Q1636" s="3"/>
      <c r="R1636" s="12"/>
      <c r="S1636" s="12"/>
      <c r="T1636" s="12"/>
      <c r="U1636" s="12"/>
      <c r="V1636" s="12"/>
      <c r="W1636" s="12"/>
      <c r="X1636" s="12"/>
      <c r="Y1636" s="12"/>
      <c r="Z1636" s="12"/>
      <c r="AA1636" s="12"/>
      <c r="AB1636" s="12"/>
      <c r="AC1636" s="12"/>
      <c r="AD1636" s="12"/>
      <c r="AE1636" s="12"/>
      <c r="AF1636" s="65"/>
      <c r="AG1636" s="4"/>
      <c r="AH1636" s="4"/>
      <c r="AI1636" s="24"/>
      <c r="AJ1636" s="7"/>
      <c r="AK1636" s="6"/>
      <c r="AL1636" s="113"/>
      <c r="AM1636" s="19"/>
      <c r="AN1636" s="4"/>
      <c r="AO1636" s="9"/>
      <c r="AP1636" s="43"/>
      <c r="AQ1636" s="4"/>
      <c r="AR1636" s="44"/>
      <c r="AS1636" s="113"/>
      <c r="AT1636" s="21"/>
      <c r="AU1636" s="21"/>
      <c r="AV1636" s="45"/>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1"/>
      <c r="EV1636" s="21"/>
      <c r="EW1636" s="21"/>
      <c r="EX1636" s="21"/>
      <c r="EY1636" s="21"/>
      <c r="EZ1636" s="21"/>
      <c r="FA1636" s="21"/>
      <c r="FB1636" s="21"/>
      <c r="FC1636" s="21"/>
      <c r="FD1636" s="21"/>
      <c r="FE1636" s="21"/>
      <c r="FF1636" s="21"/>
      <c r="FG1636" s="21"/>
      <c r="FH1636" s="21"/>
      <c r="FI1636" s="21"/>
      <c r="FJ1636" s="21"/>
      <c r="FK1636" s="21"/>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c r="GI1636" s="21"/>
      <c r="GJ1636" s="21"/>
      <c r="GK1636" s="21"/>
      <c r="GL1636" s="21"/>
      <c r="GM1636" s="21"/>
      <c r="GN1636" s="21"/>
    </row>
    <row r="1637" spans="1:196" x14ac:dyDescent="0.2">
      <c r="A1637" s="109"/>
      <c r="B1637" s="4"/>
      <c r="C1637" s="7"/>
      <c r="D1637" s="6"/>
      <c r="E1637" s="7"/>
      <c r="F1637" s="24"/>
      <c r="G1637" s="8"/>
      <c r="H1637" s="7"/>
      <c r="I1637" s="7"/>
      <c r="J1637" s="7"/>
      <c r="K1637" s="7"/>
      <c r="L1637" s="25"/>
      <c r="M1637" s="10"/>
      <c r="N1637" s="7"/>
      <c r="O1637" s="7"/>
      <c r="P1637" s="26"/>
      <c r="Q1637" s="3"/>
      <c r="R1637" s="12"/>
      <c r="S1637" s="12"/>
      <c r="T1637" s="12"/>
      <c r="U1637" s="12"/>
      <c r="V1637" s="12"/>
      <c r="W1637" s="12"/>
      <c r="X1637" s="12"/>
      <c r="Y1637" s="12"/>
      <c r="Z1637" s="12"/>
      <c r="AA1637" s="12"/>
      <c r="AB1637" s="12"/>
      <c r="AC1637" s="12"/>
      <c r="AD1637" s="12"/>
      <c r="AE1637" s="12"/>
      <c r="AF1637" s="113"/>
      <c r="AG1637" s="18"/>
      <c r="AH1637" s="18"/>
      <c r="AI1637" s="6"/>
      <c r="AJ1637" s="19"/>
      <c r="AK1637" s="6"/>
      <c r="AL1637" s="113"/>
      <c r="AM1637" s="19"/>
      <c r="AN1637" s="18"/>
      <c r="AO1637" s="12"/>
      <c r="AP1637" s="20"/>
      <c r="AQ1637" s="18"/>
      <c r="AR1637" s="13"/>
      <c r="AS1637" s="116"/>
      <c r="AT1637" s="21"/>
      <c r="AU1637" s="21"/>
      <c r="AV1637" s="45"/>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J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I1637" s="21"/>
      <c r="DJ1637" s="21"/>
      <c r="DK1637" s="21"/>
      <c r="DL1637" s="21"/>
      <c r="DM1637" s="21"/>
      <c r="DN1637" s="21"/>
      <c r="DO1637" s="21"/>
      <c r="DP1637" s="21"/>
      <c r="DQ1637" s="21"/>
      <c r="DR1637" s="21"/>
      <c r="DS1637" s="21"/>
      <c r="DT1637" s="21"/>
      <c r="DU1637" s="21"/>
      <c r="DV1637" s="21"/>
      <c r="DW1637" s="21"/>
      <c r="DX1637" s="21"/>
      <c r="DY1637" s="21"/>
      <c r="DZ1637" s="21"/>
      <c r="EA1637" s="21"/>
      <c r="EB1637" s="21"/>
      <c r="EC1637" s="21"/>
      <c r="ED1637" s="21"/>
      <c r="EE1637" s="21"/>
      <c r="EF1637" s="21"/>
      <c r="EG1637" s="21"/>
      <c r="EH1637" s="21"/>
      <c r="EI1637" s="21"/>
      <c r="EJ1637" s="21"/>
      <c r="EK1637" s="21"/>
      <c r="EL1637" s="21"/>
      <c r="EM1637" s="21"/>
      <c r="EN1637" s="21"/>
      <c r="EO1637" s="21"/>
      <c r="EP1637" s="21"/>
      <c r="EQ1637" s="21"/>
      <c r="ER1637" s="21"/>
      <c r="ES1637" s="21"/>
      <c r="ET1637" s="21"/>
      <c r="EU1637" s="21"/>
      <c r="EV1637" s="21"/>
      <c r="EW1637" s="21"/>
      <c r="EX1637" s="21"/>
      <c r="EY1637" s="21"/>
      <c r="EZ1637" s="21"/>
      <c r="FA1637" s="21"/>
      <c r="FB1637" s="21"/>
      <c r="FC1637" s="21"/>
      <c r="FD1637" s="21"/>
      <c r="FE1637" s="21"/>
      <c r="FF1637" s="21"/>
      <c r="FG1637" s="21"/>
      <c r="FH1637" s="21"/>
      <c r="FI1637" s="21"/>
      <c r="FJ1637" s="21"/>
      <c r="FK1637" s="21"/>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c r="GI1637" s="21"/>
      <c r="GJ1637" s="21"/>
      <c r="GK1637" s="21"/>
      <c r="GL1637" s="21"/>
      <c r="GM1637" s="21"/>
      <c r="GN1637" s="21"/>
    </row>
    <row r="1638" spans="1:196" x14ac:dyDescent="0.2">
      <c r="A1638" s="109"/>
      <c r="B1638" s="4"/>
      <c r="C1638" s="7"/>
      <c r="D1638" s="6"/>
      <c r="E1638" s="7"/>
      <c r="F1638" s="24"/>
      <c r="G1638" s="8"/>
      <c r="H1638" s="7"/>
      <c r="I1638" s="7"/>
      <c r="J1638" s="7"/>
      <c r="K1638" s="7"/>
      <c r="L1638" s="25"/>
      <c r="M1638" s="10"/>
      <c r="N1638" s="7"/>
      <c r="O1638" s="7"/>
      <c r="P1638" s="26"/>
      <c r="Q1638" s="3"/>
      <c r="R1638" s="12"/>
      <c r="S1638" s="12"/>
      <c r="T1638" s="12"/>
      <c r="U1638" s="12"/>
      <c r="V1638" s="12"/>
      <c r="W1638" s="12"/>
      <c r="X1638" s="12"/>
      <c r="Y1638" s="12"/>
      <c r="Z1638" s="12"/>
      <c r="AA1638" s="12"/>
      <c r="AB1638" s="12"/>
      <c r="AC1638" s="12"/>
      <c r="AD1638" s="12"/>
      <c r="AE1638" s="12"/>
      <c r="AF1638" s="113"/>
      <c r="AG1638" s="18"/>
      <c r="AH1638" s="18"/>
      <c r="AI1638" s="6"/>
      <c r="AJ1638" s="19"/>
      <c r="AK1638" s="6"/>
      <c r="AL1638" s="113"/>
      <c r="AM1638" s="19"/>
      <c r="AN1638" s="18"/>
      <c r="AO1638" s="12"/>
      <c r="AP1638" s="20"/>
      <c r="AQ1638" s="18"/>
      <c r="AR1638" s="13"/>
      <c r="AS1638" s="113"/>
      <c r="AT1638" s="21"/>
      <c r="AU1638" s="21"/>
      <c r="AV1638" s="45"/>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1"/>
      <c r="FJ1638" s="21"/>
      <c r="FK1638" s="21"/>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c r="GI1638" s="21"/>
      <c r="GJ1638" s="21"/>
      <c r="GK1638" s="21"/>
      <c r="GL1638" s="21"/>
      <c r="GM1638" s="21"/>
      <c r="GN1638" s="21"/>
    </row>
    <row r="1639" spans="1:196" x14ac:dyDescent="0.2">
      <c r="A1639" s="109"/>
      <c r="B1639" s="4"/>
      <c r="C1639" s="7"/>
      <c r="D1639" s="6"/>
      <c r="E1639" s="7"/>
      <c r="F1639" s="24"/>
      <c r="G1639" s="8"/>
      <c r="H1639" s="7"/>
      <c r="I1639" s="7"/>
      <c r="J1639" s="7"/>
      <c r="K1639" s="7"/>
      <c r="L1639" s="25"/>
      <c r="M1639" s="10"/>
      <c r="N1639" s="7"/>
      <c r="O1639" s="7"/>
      <c r="P1639" s="26"/>
      <c r="Q1639" s="3"/>
      <c r="R1639" s="12"/>
      <c r="S1639" s="12"/>
      <c r="T1639" s="12"/>
      <c r="U1639" s="12"/>
      <c r="V1639" s="12"/>
      <c r="W1639" s="12"/>
      <c r="X1639" s="12"/>
      <c r="Y1639" s="12"/>
      <c r="Z1639" s="12"/>
      <c r="AA1639" s="12"/>
      <c r="AB1639" s="12"/>
      <c r="AC1639" s="12"/>
      <c r="AD1639" s="12"/>
      <c r="AE1639" s="12"/>
      <c r="AF1639" s="113"/>
      <c r="AG1639" s="18"/>
      <c r="AH1639" s="18"/>
      <c r="AI1639" s="6"/>
      <c r="AJ1639" s="19"/>
      <c r="AK1639" s="6"/>
      <c r="AL1639" s="113"/>
      <c r="AM1639" s="19"/>
      <c r="AN1639" s="18"/>
      <c r="AO1639" s="12"/>
      <c r="AP1639" s="20"/>
      <c r="AQ1639" s="18"/>
      <c r="AR1639" s="13"/>
      <c r="AS1639" s="113"/>
      <c r="AT1639" s="21"/>
      <c r="AU1639" s="21"/>
      <c r="AV1639" s="45"/>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J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I1639" s="21"/>
      <c r="DJ1639" s="21"/>
      <c r="DK1639" s="21"/>
      <c r="DL1639" s="21"/>
      <c r="DM1639" s="21"/>
      <c r="DN1639" s="21"/>
      <c r="DO1639" s="21"/>
      <c r="DP1639" s="21"/>
      <c r="DQ1639" s="21"/>
      <c r="DR1639" s="21"/>
      <c r="DS1639" s="21"/>
      <c r="DT1639" s="21"/>
      <c r="DU1639" s="21"/>
      <c r="DV1639" s="21"/>
      <c r="DW1639" s="21"/>
      <c r="DX1639" s="21"/>
      <c r="DY1639" s="21"/>
      <c r="DZ1639" s="21"/>
      <c r="EA1639" s="21"/>
      <c r="EB1639" s="21"/>
      <c r="EC1639" s="21"/>
      <c r="ED1639" s="21"/>
      <c r="EE1639" s="21"/>
      <c r="EF1639" s="21"/>
      <c r="EG1639" s="21"/>
      <c r="EH1639" s="21"/>
      <c r="EI1639" s="21"/>
      <c r="EJ1639" s="21"/>
      <c r="EK1639" s="21"/>
      <c r="EL1639" s="21"/>
      <c r="EM1639" s="21"/>
      <c r="EN1639" s="21"/>
      <c r="EO1639" s="21"/>
      <c r="EP1639" s="21"/>
      <c r="EQ1639" s="21"/>
      <c r="ER1639" s="21"/>
      <c r="ES1639" s="21"/>
      <c r="ET1639" s="21"/>
      <c r="EU1639" s="21"/>
      <c r="EV1639" s="21"/>
      <c r="EW1639" s="21"/>
      <c r="EX1639" s="21"/>
      <c r="EY1639" s="21"/>
      <c r="EZ1639" s="21"/>
      <c r="FA1639" s="21"/>
      <c r="FB1639" s="21"/>
      <c r="FC1639" s="21"/>
      <c r="FD1639" s="21"/>
      <c r="FE1639" s="21"/>
      <c r="FF1639" s="21"/>
      <c r="FG1639" s="21"/>
      <c r="FH1639" s="21"/>
      <c r="FI1639" s="21"/>
      <c r="FJ1639" s="21"/>
      <c r="FK1639" s="21"/>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c r="GI1639" s="21"/>
      <c r="GJ1639" s="21"/>
      <c r="GK1639" s="21"/>
      <c r="GL1639" s="21"/>
      <c r="GM1639" s="21"/>
      <c r="GN1639" s="21"/>
    </row>
    <row r="1640" spans="1:196" x14ac:dyDescent="0.2">
      <c r="A1640" s="109"/>
      <c r="B1640" s="4"/>
      <c r="C1640" s="7"/>
      <c r="D1640" s="6"/>
      <c r="E1640" s="7"/>
      <c r="F1640" s="24"/>
      <c r="G1640" s="8"/>
      <c r="H1640" s="7"/>
      <c r="I1640" s="7"/>
      <c r="J1640" s="7"/>
      <c r="K1640" s="7"/>
      <c r="L1640" s="25"/>
      <c r="M1640" s="10"/>
      <c r="N1640" s="7"/>
      <c r="O1640" s="7"/>
      <c r="P1640" s="26"/>
      <c r="Q1640" s="3"/>
      <c r="R1640" s="12"/>
      <c r="S1640" s="12"/>
      <c r="T1640" s="12"/>
      <c r="U1640" s="12"/>
      <c r="V1640" s="12"/>
      <c r="W1640" s="12"/>
      <c r="X1640" s="12"/>
      <c r="Y1640" s="12"/>
      <c r="Z1640" s="12"/>
      <c r="AA1640" s="12"/>
      <c r="AB1640" s="12"/>
      <c r="AC1640" s="12"/>
      <c r="AD1640" s="12"/>
      <c r="AE1640" s="12"/>
      <c r="AF1640" s="113"/>
      <c r="AG1640" s="18"/>
      <c r="AH1640" s="18"/>
      <c r="AI1640" s="6"/>
      <c r="AJ1640" s="19"/>
      <c r="AK1640" s="6"/>
      <c r="AL1640" s="113"/>
      <c r="AM1640" s="19"/>
      <c r="AN1640" s="18"/>
      <c r="AO1640" s="12"/>
      <c r="AP1640" s="20"/>
      <c r="AQ1640" s="18"/>
      <c r="AR1640" s="13"/>
      <c r="AS1640" s="113"/>
      <c r="AT1640" s="21"/>
      <c r="AU1640" s="21"/>
      <c r="AV1640" s="45"/>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J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I1640" s="21"/>
      <c r="DJ1640" s="21"/>
      <c r="DK1640" s="21"/>
      <c r="DL1640" s="21"/>
      <c r="DM1640" s="21"/>
      <c r="DN1640" s="21"/>
      <c r="DO1640" s="21"/>
      <c r="DP1640" s="21"/>
      <c r="DQ1640" s="21"/>
      <c r="DR1640" s="21"/>
      <c r="DS1640" s="21"/>
      <c r="DT1640" s="21"/>
      <c r="DU1640" s="21"/>
      <c r="DV1640" s="21"/>
      <c r="DW1640" s="21"/>
      <c r="DX1640" s="21"/>
      <c r="DY1640" s="21"/>
      <c r="DZ1640" s="21"/>
      <c r="EA1640" s="21"/>
      <c r="EB1640" s="21"/>
      <c r="EC1640" s="21"/>
      <c r="ED1640" s="21"/>
      <c r="EE1640" s="21"/>
      <c r="EF1640" s="21"/>
      <c r="EG1640" s="21"/>
      <c r="EH1640" s="21"/>
      <c r="EI1640" s="21"/>
      <c r="EJ1640" s="21"/>
      <c r="EK1640" s="21"/>
      <c r="EL1640" s="21"/>
      <c r="EM1640" s="21"/>
      <c r="EN1640" s="21"/>
      <c r="EO1640" s="21"/>
      <c r="EP1640" s="21"/>
      <c r="EQ1640" s="21"/>
      <c r="ER1640" s="21"/>
      <c r="ES1640" s="21"/>
      <c r="ET1640" s="21"/>
      <c r="EU1640" s="21"/>
      <c r="EV1640" s="21"/>
      <c r="EW1640" s="21"/>
      <c r="EX1640" s="21"/>
      <c r="EY1640" s="21"/>
      <c r="EZ1640" s="21"/>
      <c r="FA1640" s="21"/>
      <c r="FB1640" s="21"/>
      <c r="FC1640" s="21"/>
      <c r="FD1640" s="21"/>
      <c r="FE1640" s="21"/>
      <c r="FF1640" s="21"/>
      <c r="FG1640" s="21"/>
      <c r="FH1640" s="21"/>
      <c r="FI1640" s="21"/>
      <c r="FJ1640" s="21"/>
      <c r="FK1640" s="21"/>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c r="GI1640" s="21"/>
      <c r="GJ1640" s="21"/>
      <c r="GK1640" s="21"/>
      <c r="GL1640" s="21"/>
      <c r="GM1640" s="21"/>
      <c r="GN1640" s="21"/>
    </row>
    <row r="1641" spans="1:196" x14ac:dyDescent="0.2">
      <c r="A1641" s="109"/>
      <c r="B1641" s="4"/>
      <c r="C1641" s="7"/>
      <c r="D1641" s="6"/>
      <c r="E1641" s="7"/>
      <c r="F1641" s="24"/>
      <c r="G1641" s="8"/>
      <c r="H1641" s="7"/>
      <c r="I1641" s="7"/>
      <c r="J1641" s="7"/>
      <c r="K1641" s="7"/>
      <c r="L1641" s="25"/>
      <c r="M1641" s="10"/>
      <c r="N1641" s="7"/>
      <c r="O1641" s="7"/>
      <c r="P1641" s="26"/>
      <c r="Q1641" s="3"/>
      <c r="R1641" s="12"/>
      <c r="S1641" s="12"/>
      <c r="T1641" s="12"/>
      <c r="U1641" s="12"/>
      <c r="V1641" s="12"/>
      <c r="W1641" s="12"/>
      <c r="X1641" s="12"/>
      <c r="Y1641" s="12"/>
      <c r="Z1641" s="12"/>
      <c r="AA1641" s="12"/>
      <c r="AB1641" s="12"/>
      <c r="AC1641" s="12"/>
      <c r="AD1641" s="12"/>
      <c r="AE1641" s="12"/>
      <c r="AF1641" s="113"/>
      <c r="AG1641" s="18"/>
      <c r="AH1641" s="18"/>
      <c r="AI1641" s="6"/>
      <c r="AJ1641" s="19"/>
      <c r="AK1641" s="6"/>
      <c r="AL1641" s="113"/>
      <c r="AM1641" s="19"/>
      <c r="AN1641" s="18"/>
      <c r="AO1641" s="12"/>
      <c r="AP1641" s="20"/>
      <c r="AQ1641" s="18"/>
      <c r="AR1641" s="13"/>
      <c r="AS1641" s="113"/>
      <c r="AT1641" s="21"/>
      <c r="AU1641" s="21"/>
      <c r="AV1641" s="45"/>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J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21"/>
      <c r="EY1641" s="21"/>
      <c r="EZ1641" s="21"/>
      <c r="FA1641" s="21"/>
      <c r="FB1641" s="21"/>
      <c r="FC1641" s="21"/>
      <c r="FD1641" s="21"/>
      <c r="FE1641" s="21"/>
      <c r="FF1641" s="21"/>
      <c r="FG1641" s="21"/>
      <c r="FH1641" s="21"/>
      <c r="FI1641" s="21"/>
      <c r="FJ1641" s="21"/>
      <c r="FK1641" s="21"/>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c r="GI1641" s="21"/>
      <c r="GJ1641" s="21"/>
      <c r="GK1641" s="21"/>
      <c r="GL1641" s="21"/>
      <c r="GM1641" s="21"/>
      <c r="GN1641" s="21"/>
    </row>
    <row r="1642" spans="1:196" x14ac:dyDescent="0.2">
      <c r="A1642" s="109"/>
      <c r="B1642" s="4"/>
      <c r="C1642" s="7"/>
      <c r="D1642" s="6"/>
      <c r="E1642" s="7"/>
      <c r="F1642" s="24"/>
      <c r="G1642" s="8"/>
      <c r="H1642" s="7"/>
      <c r="I1642" s="7"/>
      <c r="J1642" s="7"/>
      <c r="K1642" s="7"/>
      <c r="L1642" s="25"/>
      <c r="M1642" s="10"/>
      <c r="N1642" s="7"/>
      <c r="O1642" s="7"/>
      <c r="P1642" s="26"/>
      <c r="Q1642" s="3"/>
      <c r="R1642" s="12"/>
      <c r="S1642" s="12"/>
      <c r="T1642" s="12"/>
      <c r="U1642" s="12"/>
      <c r="V1642" s="12"/>
      <c r="W1642" s="12"/>
      <c r="X1642" s="12"/>
      <c r="Y1642" s="12"/>
      <c r="Z1642" s="12"/>
      <c r="AA1642" s="12"/>
      <c r="AB1642" s="12"/>
      <c r="AC1642" s="12"/>
      <c r="AD1642" s="12"/>
      <c r="AE1642" s="12"/>
      <c r="AF1642" s="113"/>
      <c r="AG1642" s="18"/>
      <c r="AH1642" s="18"/>
      <c r="AI1642" s="6"/>
      <c r="AJ1642" s="19"/>
      <c r="AK1642" s="6"/>
      <c r="AL1642" s="113"/>
      <c r="AM1642" s="19"/>
      <c r="AN1642" s="18"/>
      <c r="AO1642" s="12"/>
      <c r="AP1642" s="20"/>
      <c r="AQ1642" s="18"/>
      <c r="AR1642" s="13"/>
      <c r="AS1642" s="113"/>
      <c r="AT1642" s="21"/>
      <c r="AU1642" s="21"/>
      <c r="AV1642" s="45"/>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J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I1642" s="21"/>
      <c r="DJ1642" s="21"/>
      <c r="DK1642" s="21"/>
      <c r="DL1642" s="21"/>
      <c r="DM1642" s="21"/>
      <c r="DN1642" s="21"/>
      <c r="DO1642" s="21"/>
      <c r="DP1642" s="21"/>
      <c r="DQ1642" s="21"/>
      <c r="DR1642" s="21"/>
      <c r="DS1642" s="21"/>
      <c r="DT1642" s="21"/>
      <c r="DU1642" s="21"/>
      <c r="DV1642" s="21"/>
      <c r="DW1642" s="21"/>
      <c r="DX1642" s="21"/>
      <c r="DY1642" s="21"/>
      <c r="DZ1642" s="21"/>
      <c r="EA1642" s="21"/>
      <c r="EB1642" s="21"/>
      <c r="EC1642" s="21"/>
      <c r="ED1642" s="21"/>
      <c r="EE1642" s="21"/>
      <c r="EF1642" s="21"/>
      <c r="EG1642" s="21"/>
      <c r="EH1642" s="21"/>
      <c r="EI1642" s="21"/>
      <c r="EJ1642" s="21"/>
      <c r="EK1642" s="21"/>
      <c r="EL1642" s="21"/>
      <c r="EM1642" s="21"/>
      <c r="EN1642" s="21"/>
      <c r="EO1642" s="21"/>
      <c r="EP1642" s="21"/>
      <c r="EQ1642" s="21"/>
      <c r="ER1642" s="21"/>
      <c r="ES1642" s="21"/>
      <c r="ET1642" s="21"/>
      <c r="EU1642" s="21"/>
      <c r="EV1642" s="21"/>
      <c r="EW1642" s="21"/>
      <c r="EX1642" s="21"/>
      <c r="EY1642" s="21"/>
      <c r="EZ1642" s="21"/>
      <c r="FA1642" s="21"/>
      <c r="FB1642" s="21"/>
      <c r="FC1642" s="21"/>
      <c r="FD1642" s="21"/>
      <c r="FE1642" s="21"/>
      <c r="FF1642" s="21"/>
      <c r="FG1642" s="21"/>
      <c r="FH1642" s="21"/>
      <c r="FI1642" s="21"/>
      <c r="FJ1642" s="21"/>
      <c r="FK1642" s="21"/>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c r="GI1642" s="21"/>
      <c r="GJ1642" s="21"/>
      <c r="GK1642" s="21"/>
      <c r="GL1642" s="21"/>
      <c r="GM1642" s="21"/>
      <c r="GN1642" s="21"/>
    </row>
    <row r="1643" spans="1:196" x14ac:dyDescent="0.2">
      <c r="A1643" s="109"/>
      <c r="B1643" s="4"/>
      <c r="C1643" s="7"/>
      <c r="D1643" s="6"/>
      <c r="E1643" s="7"/>
      <c r="F1643" s="24"/>
      <c r="G1643" s="8"/>
      <c r="H1643" s="7"/>
      <c r="I1643" s="7"/>
      <c r="J1643" s="7"/>
      <c r="K1643" s="7"/>
      <c r="L1643" s="25"/>
      <c r="M1643" s="10"/>
      <c r="N1643" s="7"/>
      <c r="O1643" s="7"/>
      <c r="P1643" s="26"/>
      <c r="Q1643" s="3"/>
      <c r="R1643" s="12"/>
      <c r="S1643" s="12"/>
      <c r="T1643" s="12"/>
      <c r="U1643" s="12"/>
      <c r="V1643" s="12"/>
      <c r="W1643" s="12"/>
      <c r="X1643" s="12"/>
      <c r="Y1643" s="12"/>
      <c r="Z1643" s="12"/>
      <c r="AA1643" s="12"/>
      <c r="AB1643" s="12"/>
      <c r="AC1643" s="12"/>
      <c r="AD1643" s="12"/>
      <c r="AE1643" s="12"/>
      <c r="AF1643" s="113"/>
      <c r="AG1643" s="18"/>
      <c r="AH1643" s="18"/>
      <c r="AI1643" s="6"/>
      <c r="AJ1643" s="19"/>
      <c r="AK1643" s="6"/>
      <c r="AL1643" s="113"/>
      <c r="AM1643" s="19"/>
      <c r="AN1643" s="18"/>
      <c r="AO1643" s="12"/>
      <c r="AP1643" s="20"/>
      <c r="AQ1643" s="18"/>
      <c r="AR1643" s="13"/>
      <c r="AS1643" s="113"/>
      <c r="AT1643" s="21"/>
      <c r="AU1643" s="21"/>
      <c r="AV1643" s="45"/>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J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I1643" s="21"/>
      <c r="DJ1643" s="21"/>
      <c r="DK1643" s="21"/>
      <c r="DL1643" s="21"/>
      <c r="DM1643" s="21"/>
      <c r="DN1643" s="21"/>
      <c r="DO1643" s="21"/>
      <c r="DP1643" s="21"/>
      <c r="DQ1643" s="21"/>
      <c r="DR1643" s="21"/>
      <c r="DS1643" s="21"/>
      <c r="DT1643" s="21"/>
      <c r="DU1643" s="21"/>
      <c r="DV1643" s="21"/>
      <c r="DW1643" s="21"/>
      <c r="DX1643" s="21"/>
      <c r="DY1643" s="21"/>
      <c r="DZ1643" s="21"/>
      <c r="EA1643" s="21"/>
      <c r="EB1643" s="21"/>
      <c r="EC1643" s="21"/>
      <c r="ED1643" s="21"/>
      <c r="EE1643" s="21"/>
      <c r="EF1643" s="21"/>
      <c r="EG1643" s="21"/>
      <c r="EH1643" s="21"/>
      <c r="EI1643" s="21"/>
      <c r="EJ1643" s="21"/>
      <c r="EK1643" s="21"/>
      <c r="EL1643" s="21"/>
      <c r="EM1643" s="21"/>
      <c r="EN1643" s="21"/>
      <c r="EO1643" s="21"/>
      <c r="EP1643" s="21"/>
      <c r="EQ1643" s="21"/>
      <c r="ER1643" s="21"/>
      <c r="ES1643" s="21"/>
      <c r="ET1643" s="21"/>
      <c r="EU1643" s="21"/>
      <c r="EV1643" s="21"/>
      <c r="EW1643" s="21"/>
      <c r="EX1643" s="21"/>
      <c r="EY1643" s="21"/>
      <c r="EZ1643" s="21"/>
      <c r="FA1643" s="21"/>
      <c r="FB1643" s="21"/>
      <c r="FC1643" s="21"/>
      <c r="FD1643" s="21"/>
      <c r="FE1643" s="21"/>
      <c r="FF1643" s="21"/>
      <c r="FG1643" s="21"/>
      <c r="FH1643" s="21"/>
      <c r="FI1643" s="21"/>
      <c r="FJ1643" s="21"/>
      <c r="FK1643" s="21"/>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c r="GI1643" s="21"/>
      <c r="GJ1643" s="21"/>
      <c r="GK1643" s="21"/>
      <c r="GL1643" s="21"/>
      <c r="GM1643" s="21"/>
      <c r="GN1643" s="21"/>
    </row>
    <row r="1644" spans="1:196" x14ac:dyDescent="0.2">
      <c r="A1644" s="109"/>
      <c r="B1644" s="4"/>
      <c r="C1644" s="7"/>
      <c r="D1644" s="6"/>
      <c r="E1644" s="7"/>
      <c r="F1644" s="24"/>
      <c r="G1644" s="8"/>
      <c r="H1644" s="7"/>
      <c r="I1644" s="7"/>
      <c r="J1644" s="7"/>
      <c r="K1644" s="7"/>
      <c r="L1644" s="25"/>
      <c r="M1644" s="10"/>
      <c r="N1644" s="7"/>
      <c r="O1644" s="7"/>
      <c r="P1644" s="26"/>
      <c r="Q1644" s="3"/>
      <c r="R1644" s="12"/>
      <c r="S1644" s="12"/>
      <c r="T1644" s="12"/>
      <c r="U1644" s="12"/>
      <c r="V1644" s="12"/>
      <c r="W1644" s="12"/>
      <c r="X1644" s="12"/>
      <c r="Y1644" s="12"/>
      <c r="Z1644" s="12"/>
      <c r="AA1644" s="12"/>
      <c r="AB1644" s="12"/>
      <c r="AC1644" s="12"/>
      <c r="AD1644" s="12"/>
      <c r="AE1644" s="12"/>
      <c r="AF1644" s="113"/>
      <c r="AG1644" s="18"/>
      <c r="AH1644" s="18"/>
      <c r="AI1644" s="6"/>
      <c r="AJ1644" s="19"/>
      <c r="AK1644" s="6"/>
      <c r="AL1644" s="113"/>
      <c r="AM1644" s="19"/>
      <c r="AN1644" s="18"/>
      <c r="AO1644" s="12"/>
      <c r="AP1644" s="20"/>
      <c r="AQ1644" s="18"/>
      <c r="AR1644" s="13"/>
      <c r="AS1644" s="113"/>
      <c r="AT1644" s="21"/>
      <c r="AU1644" s="21"/>
      <c r="AV1644" s="45"/>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J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I1644" s="21"/>
      <c r="DJ1644" s="21"/>
      <c r="DK1644" s="21"/>
      <c r="DL1644" s="21"/>
      <c r="DM1644" s="21"/>
      <c r="DN1644" s="21"/>
      <c r="DO1644" s="21"/>
      <c r="DP1644" s="21"/>
      <c r="DQ1644" s="21"/>
      <c r="DR1644" s="21"/>
      <c r="DS1644" s="21"/>
      <c r="DT1644" s="21"/>
      <c r="DU1644" s="21"/>
      <c r="DV1644" s="21"/>
      <c r="DW1644" s="21"/>
      <c r="DX1644" s="21"/>
      <c r="DY1644" s="21"/>
      <c r="DZ1644" s="21"/>
      <c r="EA1644" s="21"/>
      <c r="EB1644" s="21"/>
      <c r="EC1644" s="21"/>
      <c r="ED1644" s="21"/>
      <c r="EE1644" s="21"/>
      <c r="EF1644" s="21"/>
      <c r="EG1644" s="21"/>
      <c r="EH1644" s="21"/>
      <c r="EI1644" s="21"/>
      <c r="EJ1644" s="21"/>
      <c r="EK1644" s="21"/>
      <c r="EL1644" s="21"/>
      <c r="EM1644" s="21"/>
      <c r="EN1644" s="21"/>
      <c r="EO1644" s="21"/>
      <c r="EP1644" s="21"/>
      <c r="EQ1644" s="21"/>
      <c r="ER1644" s="21"/>
      <c r="ES1644" s="21"/>
      <c r="ET1644" s="21"/>
      <c r="EU1644" s="21"/>
      <c r="EV1644" s="21"/>
      <c r="EW1644" s="21"/>
      <c r="EX1644" s="21"/>
      <c r="EY1644" s="21"/>
      <c r="EZ1644" s="21"/>
      <c r="FA1644" s="21"/>
      <c r="FB1644" s="21"/>
      <c r="FC1644" s="21"/>
      <c r="FD1644" s="21"/>
      <c r="FE1644" s="21"/>
      <c r="FF1644" s="21"/>
      <c r="FG1644" s="21"/>
      <c r="FH1644" s="21"/>
      <c r="FI1644" s="21"/>
      <c r="FJ1644" s="21"/>
      <c r="FK1644" s="21"/>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c r="GI1644" s="21"/>
      <c r="GJ1644" s="21"/>
      <c r="GK1644" s="21"/>
      <c r="GL1644" s="21"/>
      <c r="GM1644" s="21"/>
      <c r="GN1644" s="21"/>
    </row>
    <row r="1645" spans="1:196" x14ac:dyDescent="0.2">
      <c r="A1645" s="109"/>
      <c r="B1645" s="4"/>
      <c r="C1645" s="7"/>
      <c r="D1645" s="6"/>
      <c r="E1645" s="7"/>
      <c r="F1645" s="24"/>
      <c r="G1645" s="8"/>
      <c r="H1645" s="7"/>
      <c r="I1645" s="7"/>
      <c r="J1645" s="7"/>
      <c r="K1645" s="7"/>
      <c r="L1645" s="25"/>
      <c r="M1645" s="10"/>
      <c r="N1645" s="7"/>
      <c r="O1645" s="7"/>
      <c r="P1645" s="26"/>
      <c r="Q1645" s="3"/>
      <c r="R1645" s="12"/>
      <c r="S1645" s="12"/>
      <c r="T1645" s="12"/>
      <c r="U1645" s="12"/>
      <c r="V1645" s="12"/>
      <c r="W1645" s="12"/>
      <c r="X1645" s="12"/>
      <c r="Y1645" s="12"/>
      <c r="Z1645" s="12"/>
      <c r="AA1645" s="12"/>
      <c r="AB1645" s="12"/>
      <c r="AC1645" s="12"/>
      <c r="AD1645" s="12"/>
      <c r="AE1645" s="12"/>
      <c r="AF1645" s="113"/>
      <c r="AG1645" s="18"/>
      <c r="AH1645" s="18"/>
      <c r="AI1645" s="6"/>
      <c r="AJ1645" s="19"/>
      <c r="AK1645" s="6"/>
      <c r="AL1645" s="113"/>
      <c r="AM1645" s="19"/>
      <c r="AN1645" s="18"/>
      <c r="AO1645" s="12"/>
      <c r="AP1645" s="20"/>
      <c r="AQ1645" s="18"/>
      <c r="AR1645" s="13"/>
      <c r="AS1645" s="113"/>
      <c r="AT1645" s="21"/>
      <c r="AU1645" s="21"/>
      <c r="AV1645" s="45"/>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J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I1645" s="21"/>
      <c r="DJ1645" s="21"/>
      <c r="DK1645" s="21"/>
      <c r="DL1645" s="21"/>
      <c r="DM1645" s="21"/>
      <c r="DN1645" s="21"/>
      <c r="DO1645" s="21"/>
      <c r="DP1645" s="21"/>
      <c r="DQ1645" s="21"/>
      <c r="DR1645" s="21"/>
      <c r="DS1645" s="21"/>
      <c r="DT1645" s="21"/>
      <c r="DU1645" s="21"/>
      <c r="DV1645" s="21"/>
      <c r="DW1645" s="21"/>
      <c r="DX1645" s="21"/>
      <c r="DY1645" s="21"/>
      <c r="DZ1645" s="21"/>
      <c r="EA1645" s="21"/>
      <c r="EB1645" s="21"/>
      <c r="EC1645" s="21"/>
      <c r="ED1645" s="21"/>
      <c r="EE1645" s="21"/>
      <c r="EF1645" s="21"/>
      <c r="EG1645" s="21"/>
      <c r="EH1645" s="21"/>
      <c r="EI1645" s="21"/>
      <c r="EJ1645" s="21"/>
      <c r="EK1645" s="21"/>
      <c r="EL1645" s="21"/>
      <c r="EM1645" s="21"/>
      <c r="EN1645" s="21"/>
      <c r="EO1645" s="21"/>
      <c r="EP1645" s="21"/>
      <c r="EQ1645" s="21"/>
      <c r="ER1645" s="21"/>
      <c r="ES1645" s="21"/>
      <c r="ET1645" s="21"/>
      <c r="EU1645" s="21"/>
      <c r="EV1645" s="21"/>
      <c r="EW1645" s="21"/>
      <c r="EX1645" s="21"/>
      <c r="EY1645" s="21"/>
      <c r="EZ1645" s="21"/>
      <c r="FA1645" s="21"/>
      <c r="FB1645" s="21"/>
      <c r="FC1645" s="21"/>
      <c r="FD1645" s="21"/>
      <c r="FE1645" s="21"/>
      <c r="FF1645" s="21"/>
      <c r="FG1645" s="21"/>
      <c r="FH1645" s="21"/>
      <c r="FI1645" s="21"/>
      <c r="FJ1645" s="21"/>
      <c r="FK1645" s="21"/>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c r="GI1645" s="21"/>
      <c r="GJ1645" s="21"/>
      <c r="GK1645" s="21"/>
      <c r="GL1645" s="21"/>
      <c r="GM1645" s="21"/>
      <c r="GN1645" s="21"/>
    </row>
    <row r="1646" spans="1:196" x14ac:dyDescent="0.2">
      <c r="A1646" s="109"/>
      <c r="B1646" s="4"/>
      <c r="C1646" s="7"/>
      <c r="D1646" s="6"/>
      <c r="E1646" s="7"/>
      <c r="F1646" s="24"/>
      <c r="G1646" s="8"/>
      <c r="H1646" s="7"/>
      <c r="I1646" s="7"/>
      <c r="J1646" s="7"/>
      <c r="K1646" s="7"/>
      <c r="L1646" s="25"/>
      <c r="M1646" s="10"/>
      <c r="N1646" s="7"/>
      <c r="O1646" s="7"/>
      <c r="P1646" s="26"/>
      <c r="Q1646" s="3"/>
      <c r="R1646" s="12"/>
      <c r="S1646" s="12"/>
      <c r="T1646" s="12"/>
      <c r="U1646" s="12"/>
      <c r="V1646" s="12"/>
      <c r="W1646" s="12"/>
      <c r="X1646" s="12"/>
      <c r="Y1646" s="12"/>
      <c r="Z1646" s="12"/>
      <c r="AA1646" s="12"/>
      <c r="AB1646" s="12"/>
      <c r="AC1646" s="12"/>
      <c r="AD1646" s="12"/>
      <c r="AE1646" s="12"/>
      <c r="AF1646" s="113"/>
      <c r="AG1646" s="18"/>
      <c r="AH1646" s="18"/>
      <c r="AI1646" s="6"/>
      <c r="AJ1646" s="19"/>
      <c r="AK1646" s="6"/>
      <c r="AL1646" s="113"/>
      <c r="AM1646" s="19"/>
      <c r="AN1646" s="18"/>
      <c r="AO1646" s="12"/>
      <c r="AP1646" s="20"/>
      <c r="AQ1646" s="18"/>
      <c r="AR1646" s="13"/>
      <c r="AS1646" s="113"/>
      <c r="AT1646" s="21"/>
      <c r="AU1646" s="21"/>
      <c r="AV1646" s="45"/>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1"/>
      <c r="FJ1646" s="21"/>
      <c r="FK1646" s="21"/>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c r="GI1646" s="21"/>
      <c r="GJ1646" s="21"/>
      <c r="GK1646" s="21"/>
      <c r="GL1646" s="21"/>
      <c r="GM1646" s="21"/>
      <c r="GN1646" s="21"/>
    </row>
    <row r="1647" spans="1:196" x14ac:dyDescent="0.2">
      <c r="A1647" s="109"/>
      <c r="B1647" s="4"/>
      <c r="C1647" s="7"/>
      <c r="D1647" s="6"/>
      <c r="E1647" s="7"/>
      <c r="F1647" s="24"/>
      <c r="G1647" s="8"/>
      <c r="H1647" s="7"/>
      <c r="I1647" s="7"/>
      <c r="J1647" s="7"/>
      <c r="K1647" s="7"/>
      <c r="L1647" s="25"/>
      <c r="M1647" s="10"/>
      <c r="N1647" s="7"/>
      <c r="O1647" s="7"/>
      <c r="P1647" s="26"/>
      <c r="Q1647" s="3"/>
      <c r="R1647" s="12"/>
      <c r="S1647" s="12"/>
      <c r="T1647" s="12"/>
      <c r="U1647" s="12"/>
      <c r="V1647" s="12"/>
      <c r="W1647" s="12"/>
      <c r="X1647" s="12"/>
      <c r="Y1647" s="12"/>
      <c r="Z1647" s="12"/>
      <c r="AA1647" s="12"/>
      <c r="AB1647" s="12"/>
      <c r="AC1647" s="12"/>
      <c r="AD1647" s="12"/>
      <c r="AE1647" s="12"/>
      <c r="AF1647" s="113"/>
      <c r="AG1647" s="18"/>
      <c r="AH1647" s="18"/>
      <c r="AI1647" s="6"/>
      <c r="AJ1647" s="19"/>
      <c r="AK1647" s="6"/>
      <c r="AL1647" s="113"/>
      <c r="AM1647" s="19"/>
      <c r="AN1647" s="18"/>
      <c r="AO1647" s="12"/>
      <c r="AP1647" s="20"/>
      <c r="AQ1647" s="18"/>
      <c r="AR1647" s="13"/>
      <c r="AS1647" s="113"/>
      <c r="AT1647" s="21"/>
      <c r="AU1647" s="21"/>
      <c r="AV1647" s="45"/>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J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I1647" s="21"/>
      <c r="DJ1647" s="21"/>
      <c r="DK1647" s="21"/>
      <c r="DL1647" s="21"/>
      <c r="DM1647" s="21"/>
      <c r="DN1647" s="21"/>
      <c r="DO1647" s="21"/>
      <c r="DP1647" s="21"/>
      <c r="DQ1647" s="21"/>
      <c r="DR1647" s="21"/>
      <c r="DS1647" s="21"/>
      <c r="DT1647" s="21"/>
      <c r="DU1647" s="21"/>
      <c r="DV1647" s="21"/>
      <c r="DW1647" s="21"/>
      <c r="DX1647" s="21"/>
      <c r="DY1647" s="21"/>
      <c r="DZ1647" s="21"/>
      <c r="EA1647" s="21"/>
      <c r="EB1647" s="21"/>
      <c r="EC1647" s="21"/>
      <c r="ED1647" s="21"/>
      <c r="EE1647" s="21"/>
      <c r="EF1647" s="21"/>
      <c r="EG1647" s="21"/>
      <c r="EH1647" s="21"/>
      <c r="EI1647" s="21"/>
      <c r="EJ1647" s="21"/>
      <c r="EK1647" s="21"/>
      <c r="EL1647" s="21"/>
      <c r="EM1647" s="21"/>
      <c r="EN1647" s="21"/>
      <c r="EO1647" s="21"/>
      <c r="EP1647" s="21"/>
      <c r="EQ1647" s="21"/>
      <c r="ER1647" s="21"/>
      <c r="ES1647" s="21"/>
      <c r="ET1647" s="21"/>
      <c r="EU1647" s="21"/>
      <c r="EV1647" s="21"/>
      <c r="EW1647" s="21"/>
      <c r="EX1647" s="21"/>
      <c r="EY1647" s="21"/>
      <c r="EZ1647" s="21"/>
      <c r="FA1647" s="21"/>
      <c r="FB1647" s="21"/>
      <c r="FC1647" s="21"/>
      <c r="FD1647" s="21"/>
      <c r="FE1647" s="21"/>
      <c r="FF1647" s="21"/>
      <c r="FG1647" s="21"/>
      <c r="FH1647" s="21"/>
      <c r="FI1647" s="21"/>
      <c r="FJ1647" s="21"/>
      <c r="FK1647" s="21"/>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c r="GI1647" s="21"/>
      <c r="GJ1647" s="21"/>
      <c r="GK1647" s="21"/>
      <c r="GL1647" s="21"/>
      <c r="GM1647" s="21"/>
      <c r="GN1647" s="21"/>
    </row>
    <row r="1648" spans="1:196" x14ac:dyDescent="0.2">
      <c r="A1648" s="109"/>
      <c r="B1648" s="4"/>
      <c r="C1648" s="7"/>
      <c r="D1648" s="6"/>
      <c r="E1648" s="7"/>
      <c r="F1648" s="24"/>
      <c r="G1648" s="8"/>
      <c r="H1648" s="7"/>
      <c r="I1648" s="7"/>
      <c r="J1648" s="7"/>
      <c r="K1648" s="7"/>
      <c r="L1648" s="25"/>
      <c r="M1648" s="10"/>
      <c r="N1648" s="7"/>
      <c r="O1648" s="7"/>
      <c r="P1648" s="26"/>
      <c r="Q1648" s="3"/>
      <c r="R1648" s="12"/>
      <c r="S1648" s="12"/>
      <c r="T1648" s="12"/>
      <c r="U1648" s="12"/>
      <c r="V1648" s="12"/>
      <c r="W1648" s="12"/>
      <c r="X1648" s="12"/>
      <c r="Y1648" s="12"/>
      <c r="Z1648" s="12"/>
      <c r="AA1648" s="12"/>
      <c r="AB1648" s="12"/>
      <c r="AC1648" s="12"/>
      <c r="AD1648" s="12"/>
      <c r="AE1648" s="12"/>
      <c r="AF1648" s="113"/>
      <c r="AG1648" s="18"/>
      <c r="AH1648" s="18"/>
      <c r="AI1648" s="6"/>
      <c r="AJ1648" s="19"/>
      <c r="AK1648" s="6"/>
      <c r="AL1648" s="113"/>
      <c r="AM1648" s="19"/>
      <c r="AN1648" s="18"/>
      <c r="AO1648" s="12"/>
      <c r="AP1648" s="20"/>
      <c r="AQ1648" s="18"/>
      <c r="AR1648" s="13"/>
      <c r="AS1648" s="113"/>
      <c r="AT1648" s="21"/>
      <c r="AU1648" s="21"/>
      <c r="AV1648" s="45"/>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J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I1648" s="21"/>
      <c r="DJ1648" s="21"/>
      <c r="DK1648" s="21"/>
      <c r="DL1648" s="21"/>
      <c r="DM1648" s="21"/>
      <c r="DN1648" s="21"/>
      <c r="DO1648" s="21"/>
      <c r="DP1648" s="21"/>
      <c r="DQ1648" s="21"/>
      <c r="DR1648" s="21"/>
      <c r="DS1648" s="21"/>
      <c r="DT1648" s="21"/>
      <c r="DU1648" s="21"/>
      <c r="DV1648" s="21"/>
      <c r="DW1648" s="21"/>
      <c r="DX1648" s="21"/>
      <c r="DY1648" s="21"/>
      <c r="DZ1648" s="21"/>
      <c r="EA1648" s="21"/>
      <c r="EB1648" s="21"/>
      <c r="EC1648" s="21"/>
      <c r="ED1648" s="21"/>
      <c r="EE1648" s="21"/>
      <c r="EF1648" s="21"/>
      <c r="EG1648" s="21"/>
      <c r="EH1648" s="21"/>
      <c r="EI1648" s="21"/>
      <c r="EJ1648" s="21"/>
      <c r="EK1648" s="21"/>
      <c r="EL1648" s="21"/>
      <c r="EM1648" s="21"/>
      <c r="EN1648" s="21"/>
      <c r="EO1648" s="21"/>
      <c r="EP1648" s="21"/>
      <c r="EQ1648" s="21"/>
      <c r="ER1648" s="21"/>
      <c r="ES1648" s="21"/>
      <c r="ET1648" s="21"/>
      <c r="EU1648" s="21"/>
      <c r="EV1648" s="21"/>
      <c r="EW1648" s="21"/>
      <c r="EX1648" s="21"/>
      <c r="EY1648" s="21"/>
      <c r="EZ1648" s="21"/>
      <c r="FA1648" s="21"/>
      <c r="FB1648" s="21"/>
      <c r="FC1648" s="21"/>
      <c r="FD1648" s="21"/>
      <c r="FE1648" s="21"/>
      <c r="FF1648" s="21"/>
      <c r="FG1648" s="21"/>
      <c r="FH1648" s="21"/>
      <c r="FI1648" s="21"/>
      <c r="FJ1648" s="21"/>
      <c r="FK1648" s="21"/>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c r="GI1648" s="21"/>
      <c r="GJ1648" s="21"/>
      <c r="GK1648" s="21"/>
      <c r="GL1648" s="21"/>
      <c r="GM1648" s="21"/>
      <c r="GN1648" s="21"/>
    </row>
    <row r="1649" spans="1:196" x14ac:dyDescent="0.2">
      <c r="A1649" s="109"/>
      <c r="B1649" s="4"/>
      <c r="C1649" s="7"/>
      <c r="D1649" s="6"/>
      <c r="E1649" s="7"/>
      <c r="F1649" s="24"/>
      <c r="G1649" s="8"/>
      <c r="H1649" s="7"/>
      <c r="I1649" s="7"/>
      <c r="J1649" s="7"/>
      <c r="K1649" s="7"/>
      <c r="L1649" s="25"/>
      <c r="M1649" s="10"/>
      <c r="N1649" s="7"/>
      <c r="O1649" s="7"/>
      <c r="P1649" s="26"/>
      <c r="Q1649" s="3"/>
      <c r="R1649" s="12"/>
      <c r="S1649" s="12"/>
      <c r="T1649" s="12"/>
      <c r="U1649" s="12"/>
      <c r="V1649" s="12"/>
      <c r="W1649" s="12"/>
      <c r="X1649" s="12"/>
      <c r="Y1649" s="12"/>
      <c r="Z1649" s="12"/>
      <c r="AA1649" s="12"/>
      <c r="AB1649" s="12"/>
      <c r="AC1649" s="12"/>
      <c r="AD1649" s="12"/>
      <c r="AE1649" s="12"/>
      <c r="AF1649" s="113"/>
      <c r="AG1649" s="18"/>
      <c r="AH1649" s="18"/>
      <c r="AI1649" s="6"/>
      <c r="AJ1649" s="19"/>
      <c r="AK1649" s="6"/>
      <c r="AL1649" s="113"/>
      <c r="AM1649" s="19"/>
      <c r="AN1649" s="18"/>
      <c r="AO1649" s="12"/>
      <c r="AP1649" s="20"/>
      <c r="AQ1649" s="18"/>
      <c r="AR1649" s="13"/>
      <c r="AS1649" s="113"/>
      <c r="AT1649" s="21"/>
      <c r="AU1649" s="21"/>
      <c r="AV1649" s="45"/>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J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I1649" s="21"/>
      <c r="DJ1649" s="21"/>
      <c r="DK1649" s="21"/>
      <c r="DL1649" s="21"/>
      <c r="DM1649" s="21"/>
      <c r="DN1649" s="21"/>
      <c r="DO1649" s="21"/>
      <c r="DP1649" s="21"/>
      <c r="DQ1649" s="21"/>
      <c r="DR1649" s="21"/>
      <c r="DS1649" s="21"/>
      <c r="DT1649" s="21"/>
      <c r="DU1649" s="21"/>
      <c r="DV1649" s="21"/>
      <c r="DW1649" s="21"/>
      <c r="DX1649" s="21"/>
      <c r="DY1649" s="21"/>
      <c r="DZ1649" s="21"/>
      <c r="EA1649" s="21"/>
      <c r="EB1649" s="21"/>
      <c r="EC1649" s="21"/>
      <c r="ED1649" s="21"/>
      <c r="EE1649" s="21"/>
      <c r="EF1649" s="21"/>
      <c r="EG1649" s="21"/>
      <c r="EH1649" s="21"/>
      <c r="EI1649" s="21"/>
      <c r="EJ1649" s="21"/>
      <c r="EK1649" s="21"/>
      <c r="EL1649" s="21"/>
      <c r="EM1649" s="21"/>
      <c r="EN1649" s="21"/>
      <c r="EO1649" s="21"/>
      <c r="EP1649" s="21"/>
      <c r="EQ1649" s="21"/>
      <c r="ER1649" s="21"/>
      <c r="ES1649" s="21"/>
      <c r="ET1649" s="21"/>
      <c r="EU1649" s="21"/>
      <c r="EV1649" s="21"/>
      <c r="EW1649" s="21"/>
      <c r="EX1649" s="21"/>
      <c r="EY1649" s="21"/>
      <c r="EZ1649" s="21"/>
      <c r="FA1649" s="21"/>
      <c r="FB1649" s="21"/>
      <c r="FC1649" s="21"/>
      <c r="FD1649" s="21"/>
      <c r="FE1649" s="21"/>
      <c r="FF1649" s="21"/>
      <c r="FG1649" s="21"/>
      <c r="FH1649" s="21"/>
      <c r="FI1649" s="21"/>
      <c r="FJ1649" s="21"/>
      <c r="FK1649" s="21"/>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c r="GI1649" s="21"/>
      <c r="GJ1649" s="21"/>
      <c r="GK1649" s="21"/>
      <c r="GL1649" s="21"/>
      <c r="GM1649" s="21"/>
      <c r="GN1649" s="21"/>
    </row>
    <row r="1650" spans="1:196" x14ac:dyDescent="0.2">
      <c r="A1650" s="109"/>
      <c r="B1650" s="4"/>
      <c r="C1650" s="7"/>
      <c r="D1650" s="6"/>
      <c r="E1650" s="7"/>
      <c r="F1650" s="24"/>
      <c r="G1650" s="8"/>
      <c r="H1650" s="7"/>
      <c r="I1650" s="7"/>
      <c r="J1650" s="7"/>
      <c r="K1650" s="7"/>
      <c r="L1650" s="25"/>
      <c r="M1650" s="10"/>
      <c r="N1650" s="7"/>
      <c r="O1650" s="7"/>
      <c r="P1650" s="26"/>
      <c r="Q1650" s="3"/>
      <c r="R1650" s="12"/>
      <c r="S1650" s="12"/>
      <c r="T1650" s="12"/>
      <c r="U1650" s="12"/>
      <c r="V1650" s="12"/>
      <c r="W1650" s="12"/>
      <c r="X1650" s="12"/>
      <c r="Y1650" s="12"/>
      <c r="Z1650" s="12"/>
      <c r="AA1650" s="12"/>
      <c r="AB1650" s="12"/>
      <c r="AC1650" s="12"/>
      <c r="AD1650" s="12"/>
      <c r="AE1650" s="12"/>
      <c r="AF1650" s="113"/>
      <c r="AG1650" s="18"/>
      <c r="AH1650" s="18"/>
      <c r="AI1650" s="6"/>
      <c r="AJ1650" s="19"/>
      <c r="AK1650" s="6"/>
      <c r="AL1650" s="113"/>
      <c r="AM1650" s="19"/>
      <c r="AN1650" s="18"/>
      <c r="AO1650" s="12"/>
      <c r="AP1650" s="20"/>
      <c r="AQ1650" s="18"/>
      <c r="AR1650" s="13"/>
      <c r="AS1650" s="113"/>
      <c r="AT1650" s="21"/>
      <c r="AU1650" s="21"/>
      <c r="AV1650" s="45"/>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J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I1650" s="21"/>
      <c r="DJ1650" s="21"/>
      <c r="DK1650" s="21"/>
      <c r="DL1650" s="21"/>
      <c r="DM1650" s="21"/>
      <c r="DN1650" s="21"/>
      <c r="DO1650" s="21"/>
      <c r="DP1650" s="21"/>
      <c r="DQ1650" s="21"/>
      <c r="DR1650" s="21"/>
      <c r="DS1650" s="21"/>
      <c r="DT1650" s="21"/>
      <c r="DU1650" s="21"/>
      <c r="DV1650" s="21"/>
      <c r="DW1650" s="21"/>
      <c r="DX1650" s="21"/>
      <c r="DY1650" s="21"/>
      <c r="DZ1650" s="21"/>
      <c r="EA1650" s="21"/>
      <c r="EB1650" s="21"/>
      <c r="EC1650" s="21"/>
      <c r="ED1650" s="21"/>
      <c r="EE1650" s="21"/>
      <c r="EF1650" s="21"/>
      <c r="EG1650" s="21"/>
      <c r="EH1650" s="21"/>
      <c r="EI1650" s="21"/>
      <c r="EJ1650" s="21"/>
      <c r="EK1650" s="21"/>
      <c r="EL1650" s="21"/>
      <c r="EM1650" s="21"/>
      <c r="EN1650" s="21"/>
      <c r="EO1650" s="21"/>
      <c r="EP1650" s="21"/>
      <c r="EQ1650" s="21"/>
      <c r="ER1650" s="21"/>
      <c r="ES1650" s="21"/>
      <c r="ET1650" s="21"/>
      <c r="EU1650" s="21"/>
      <c r="EV1650" s="21"/>
      <c r="EW1650" s="21"/>
      <c r="EX1650" s="21"/>
      <c r="EY1650" s="21"/>
      <c r="EZ1650" s="21"/>
      <c r="FA1650" s="21"/>
      <c r="FB1650" s="21"/>
      <c r="FC1650" s="21"/>
      <c r="FD1650" s="21"/>
      <c r="FE1650" s="21"/>
      <c r="FF1650" s="21"/>
      <c r="FG1650" s="21"/>
      <c r="FH1650" s="21"/>
      <c r="FI1650" s="21"/>
      <c r="FJ1650" s="21"/>
      <c r="FK1650" s="21"/>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c r="GI1650" s="21"/>
      <c r="GJ1650" s="21"/>
      <c r="GK1650" s="21"/>
      <c r="GL1650" s="21"/>
      <c r="GM1650" s="21"/>
      <c r="GN1650" s="21"/>
    </row>
    <row r="1651" spans="1:196" x14ac:dyDescent="0.2">
      <c r="A1651" s="109"/>
      <c r="B1651" s="4"/>
      <c r="C1651" s="7"/>
      <c r="D1651" s="6"/>
      <c r="E1651" s="7"/>
      <c r="F1651" s="24"/>
      <c r="G1651" s="8"/>
      <c r="H1651" s="7"/>
      <c r="I1651" s="7"/>
      <c r="J1651" s="7"/>
      <c r="K1651" s="7"/>
      <c r="L1651" s="25"/>
      <c r="M1651" s="10"/>
      <c r="N1651" s="7"/>
      <c r="O1651" s="7"/>
      <c r="P1651" s="26"/>
      <c r="Q1651" s="3"/>
      <c r="R1651" s="12"/>
      <c r="S1651" s="12"/>
      <c r="T1651" s="12"/>
      <c r="U1651" s="12"/>
      <c r="V1651" s="12"/>
      <c r="W1651" s="12"/>
      <c r="X1651" s="12"/>
      <c r="Y1651" s="12"/>
      <c r="Z1651" s="12"/>
      <c r="AA1651" s="12"/>
      <c r="AB1651" s="12"/>
      <c r="AC1651" s="12"/>
      <c r="AD1651" s="12"/>
      <c r="AE1651" s="12"/>
      <c r="AF1651" s="113"/>
      <c r="AG1651" s="18"/>
      <c r="AH1651" s="18"/>
      <c r="AI1651" s="6"/>
      <c r="AJ1651" s="19"/>
      <c r="AK1651" s="6"/>
      <c r="AL1651" s="113"/>
      <c r="AM1651" s="19"/>
      <c r="AN1651" s="18"/>
      <c r="AO1651" s="12"/>
      <c r="AP1651" s="20"/>
      <c r="AQ1651" s="18"/>
      <c r="AR1651" s="13"/>
      <c r="AS1651" s="113"/>
      <c r="AT1651" s="21"/>
      <c r="AU1651" s="21"/>
      <c r="AV1651" s="45"/>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J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I1651" s="21"/>
      <c r="DJ1651" s="21"/>
      <c r="DK1651" s="21"/>
      <c r="DL1651" s="21"/>
      <c r="DM1651" s="21"/>
      <c r="DN1651" s="21"/>
      <c r="DO1651" s="21"/>
      <c r="DP1651" s="21"/>
      <c r="DQ1651" s="21"/>
      <c r="DR1651" s="21"/>
      <c r="DS1651" s="21"/>
      <c r="DT1651" s="21"/>
      <c r="DU1651" s="21"/>
      <c r="DV1651" s="21"/>
      <c r="DW1651" s="21"/>
      <c r="DX1651" s="21"/>
      <c r="DY1651" s="21"/>
      <c r="DZ1651" s="21"/>
      <c r="EA1651" s="21"/>
      <c r="EB1651" s="21"/>
      <c r="EC1651" s="21"/>
      <c r="ED1651" s="21"/>
      <c r="EE1651" s="21"/>
      <c r="EF1651" s="21"/>
      <c r="EG1651" s="21"/>
      <c r="EH1651" s="21"/>
      <c r="EI1651" s="21"/>
      <c r="EJ1651" s="21"/>
      <c r="EK1651" s="21"/>
      <c r="EL1651" s="21"/>
      <c r="EM1651" s="21"/>
      <c r="EN1651" s="21"/>
      <c r="EO1651" s="21"/>
      <c r="EP1651" s="21"/>
      <c r="EQ1651" s="21"/>
      <c r="ER1651" s="21"/>
      <c r="ES1651" s="21"/>
      <c r="ET1651" s="21"/>
      <c r="EU1651" s="21"/>
      <c r="EV1651" s="21"/>
      <c r="EW1651" s="21"/>
      <c r="EX1651" s="21"/>
      <c r="EY1651" s="21"/>
      <c r="EZ1651" s="21"/>
      <c r="FA1651" s="21"/>
      <c r="FB1651" s="21"/>
      <c r="FC1651" s="21"/>
      <c r="FD1651" s="21"/>
      <c r="FE1651" s="21"/>
      <c r="FF1651" s="21"/>
      <c r="FG1651" s="21"/>
      <c r="FH1651" s="21"/>
      <c r="FI1651" s="21"/>
      <c r="FJ1651" s="21"/>
      <c r="FK1651" s="21"/>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c r="GI1651" s="21"/>
      <c r="GJ1651" s="21"/>
      <c r="GK1651" s="21"/>
      <c r="GL1651" s="21"/>
      <c r="GM1651" s="21"/>
      <c r="GN1651" s="21"/>
    </row>
    <row r="1652" spans="1:196" x14ac:dyDescent="0.2">
      <c r="A1652" s="109"/>
      <c r="B1652" s="4"/>
      <c r="C1652" s="7"/>
      <c r="D1652" s="6"/>
      <c r="E1652" s="7"/>
      <c r="F1652" s="24"/>
      <c r="G1652" s="8"/>
      <c r="H1652" s="7"/>
      <c r="I1652" s="7"/>
      <c r="J1652" s="7"/>
      <c r="K1652" s="7"/>
      <c r="L1652" s="25"/>
      <c r="M1652" s="10"/>
      <c r="N1652" s="7"/>
      <c r="O1652" s="7"/>
      <c r="P1652" s="26"/>
      <c r="Q1652" s="3"/>
      <c r="R1652" s="12"/>
      <c r="S1652" s="12"/>
      <c r="T1652" s="12"/>
      <c r="U1652" s="12"/>
      <c r="V1652" s="12"/>
      <c r="W1652" s="12"/>
      <c r="X1652" s="12"/>
      <c r="Y1652" s="12"/>
      <c r="Z1652" s="12"/>
      <c r="AA1652" s="12"/>
      <c r="AB1652" s="12"/>
      <c r="AC1652" s="12"/>
      <c r="AD1652" s="12"/>
      <c r="AE1652" s="12"/>
      <c r="AF1652" s="113"/>
      <c r="AG1652" s="18"/>
      <c r="AH1652" s="18"/>
      <c r="AI1652" s="6"/>
      <c r="AJ1652" s="19"/>
      <c r="AK1652" s="6"/>
      <c r="AL1652" s="113"/>
      <c r="AM1652" s="19"/>
      <c r="AN1652" s="18"/>
      <c r="AO1652" s="12"/>
      <c r="AP1652" s="20"/>
      <c r="AQ1652" s="18"/>
      <c r="AR1652" s="13"/>
      <c r="AS1652" s="113"/>
      <c r="AT1652" s="21"/>
      <c r="AU1652" s="21"/>
      <c r="AV1652" s="45"/>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J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I1652" s="21"/>
      <c r="DJ1652" s="21"/>
      <c r="DK1652" s="21"/>
      <c r="DL1652" s="21"/>
      <c r="DM1652" s="21"/>
      <c r="DN1652" s="21"/>
      <c r="DO1652" s="21"/>
      <c r="DP1652" s="21"/>
      <c r="DQ1652" s="21"/>
      <c r="DR1652" s="21"/>
      <c r="DS1652" s="21"/>
      <c r="DT1652" s="21"/>
      <c r="DU1652" s="21"/>
      <c r="DV1652" s="21"/>
      <c r="DW1652" s="21"/>
      <c r="DX1652" s="21"/>
      <c r="DY1652" s="21"/>
      <c r="DZ1652" s="21"/>
      <c r="EA1652" s="21"/>
      <c r="EB1652" s="21"/>
      <c r="EC1652" s="21"/>
      <c r="ED1652" s="21"/>
      <c r="EE1652" s="21"/>
      <c r="EF1652" s="21"/>
      <c r="EG1652" s="21"/>
      <c r="EH1652" s="21"/>
      <c r="EI1652" s="21"/>
      <c r="EJ1652" s="21"/>
      <c r="EK1652" s="21"/>
      <c r="EL1652" s="21"/>
      <c r="EM1652" s="21"/>
      <c r="EN1652" s="21"/>
      <c r="EO1652" s="21"/>
      <c r="EP1652" s="21"/>
      <c r="EQ1652" s="21"/>
      <c r="ER1652" s="21"/>
      <c r="ES1652" s="21"/>
      <c r="ET1652" s="21"/>
      <c r="EU1652" s="21"/>
      <c r="EV1652" s="21"/>
      <c r="EW1652" s="21"/>
      <c r="EX1652" s="21"/>
      <c r="EY1652" s="21"/>
      <c r="EZ1652" s="21"/>
      <c r="FA1652" s="21"/>
      <c r="FB1652" s="21"/>
      <c r="FC1652" s="21"/>
      <c r="FD1652" s="21"/>
      <c r="FE1652" s="21"/>
      <c r="FF1652" s="21"/>
      <c r="FG1652" s="21"/>
      <c r="FH1652" s="21"/>
      <c r="FI1652" s="21"/>
      <c r="FJ1652" s="21"/>
      <c r="FK1652" s="21"/>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c r="GI1652" s="21"/>
      <c r="GJ1652" s="21"/>
      <c r="GK1652" s="21"/>
      <c r="GL1652" s="21"/>
      <c r="GM1652" s="21"/>
      <c r="GN1652" s="21"/>
    </row>
    <row r="1653" spans="1:196" x14ac:dyDescent="0.2">
      <c r="A1653" s="109"/>
      <c r="B1653" s="4"/>
      <c r="C1653" s="7"/>
      <c r="D1653" s="6"/>
      <c r="E1653" s="7"/>
      <c r="F1653" s="24"/>
      <c r="G1653" s="8"/>
      <c r="H1653" s="7"/>
      <c r="I1653" s="7"/>
      <c r="J1653" s="7"/>
      <c r="K1653" s="7"/>
      <c r="L1653" s="25"/>
      <c r="M1653" s="10"/>
      <c r="N1653" s="7"/>
      <c r="O1653" s="7"/>
      <c r="P1653" s="26"/>
      <c r="Q1653" s="3"/>
      <c r="R1653" s="12"/>
      <c r="S1653" s="12"/>
      <c r="T1653" s="12"/>
      <c r="U1653" s="12"/>
      <c r="V1653" s="12"/>
      <c r="W1653" s="12"/>
      <c r="X1653" s="12"/>
      <c r="Y1653" s="12"/>
      <c r="Z1653" s="12"/>
      <c r="AA1653" s="12"/>
      <c r="AB1653" s="12"/>
      <c r="AC1653" s="12"/>
      <c r="AD1653" s="12"/>
      <c r="AE1653" s="12"/>
      <c r="AF1653" s="113"/>
      <c r="AG1653" s="18"/>
      <c r="AH1653" s="18"/>
      <c r="AI1653" s="6"/>
      <c r="AJ1653" s="19"/>
      <c r="AK1653" s="6"/>
      <c r="AL1653" s="113"/>
      <c r="AM1653" s="19"/>
      <c r="AN1653" s="18"/>
      <c r="AO1653" s="12"/>
      <c r="AP1653" s="20"/>
      <c r="AQ1653" s="18"/>
      <c r="AR1653" s="13"/>
      <c r="AS1653" s="113"/>
      <c r="AT1653" s="21"/>
      <c r="AU1653" s="21"/>
      <c r="AV1653" s="45"/>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J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I1653" s="21"/>
      <c r="DJ1653" s="21"/>
      <c r="DK1653" s="21"/>
      <c r="DL1653" s="21"/>
      <c r="DM1653" s="21"/>
      <c r="DN1653" s="21"/>
      <c r="DO1653" s="21"/>
      <c r="DP1653" s="21"/>
      <c r="DQ1653" s="21"/>
      <c r="DR1653" s="21"/>
      <c r="DS1653" s="21"/>
      <c r="DT1653" s="21"/>
      <c r="DU1653" s="21"/>
      <c r="DV1653" s="21"/>
      <c r="DW1653" s="21"/>
      <c r="DX1653" s="21"/>
      <c r="DY1653" s="21"/>
      <c r="DZ1653" s="21"/>
      <c r="EA1653" s="21"/>
      <c r="EB1653" s="21"/>
      <c r="EC1653" s="21"/>
      <c r="ED1653" s="21"/>
      <c r="EE1653" s="21"/>
      <c r="EF1653" s="21"/>
      <c r="EG1653" s="21"/>
      <c r="EH1653" s="21"/>
      <c r="EI1653" s="21"/>
      <c r="EJ1653" s="21"/>
      <c r="EK1653" s="21"/>
      <c r="EL1653" s="21"/>
      <c r="EM1653" s="21"/>
      <c r="EN1653" s="21"/>
      <c r="EO1653" s="21"/>
      <c r="EP1653" s="21"/>
      <c r="EQ1653" s="21"/>
      <c r="ER1653" s="21"/>
      <c r="ES1653" s="21"/>
      <c r="ET1653" s="21"/>
      <c r="EU1653" s="21"/>
      <c r="EV1653" s="21"/>
      <c r="EW1653" s="21"/>
      <c r="EX1653" s="21"/>
      <c r="EY1653" s="21"/>
      <c r="EZ1653" s="21"/>
      <c r="FA1653" s="21"/>
      <c r="FB1653" s="21"/>
      <c r="FC1653" s="21"/>
      <c r="FD1653" s="21"/>
      <c r="FE1653" s="21"/>
      <c r="FF1653" s="21"/>
      <c r="FG1653" s="21"/>
      <c r="FH1653" s="21"/>
      <c r="FI1653" s="21"/>
      <c r="FJ1653" s="21"/>
      <c r="FK1653" s="21"/>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c r="GI1653" s="21"/>
      <c r="GJ1653" s="21"/>
      <c r="GK1653" s="21"/>
      <c r="GL1653" s="21"/>
      <c r="GM1653" s="21"/>
      <c r="GN1653" s="21"/>
    </row>
    <row r="1654" spans="1:196" x14ac:dyDescent="0.2">
      <c r="A1654" s="109"/>
      <c r="B1654" s="4"/>
      <c r="C1654" s="7"/>
      <c r="D1654" s="6"/>
      <c r="E1654" s="7"/>
      <c r="F1654" s="24"/>
      <c r="G1654" s="8"/>
      <c r="H1654" s="7"/>
      <c r="I1654" s="7"/>
      <c r="J1654" s="7"/>
      <c r="K1654" s="7"/>
      <c r="L1654" s="25"/>
      <c r="M1654" s="10"/>
      <c r="N1654" s="7"/>
      <c r="O1654" s="7"/>
      <c r="P1654" s="26"/>
      <c r="Q1654" s="3"/>
      <c r="R1654" s="12"/>
      <c r="S1654" s="12"/>
      <c r="T1654" s="12"/>
      <c r="U1654" s="12"/>
      <c r="V1654" s="12"/>
      <c r="W1654" s="12"/>
      <c r="X1654" s="12"/>
      <c r="Y1654" s="12"/>
      <c r="Z1654" s="12"/>
      <c r="AA1654" s="12"/>
      <c r="AB1654" s="12"/>
      <c r="AC1654" s="12"/>
      <c r="AD1654" s="12"/>
      <c r="AE1654" s="12"/>
      <c r="AF1654" s="113"/>
      <c r="AG1654" s="18"/>
      <c r="AH1654" s="18"/>
      <c r="AI1654" s="6"/>
      <c r="AJ1654" s="19"/>
      <c r="AK1654" s="6"/>
      <c r="AL1654" s="113"/>
      <c r="AM1654" s="19"/>
      <c r="AN1654" s="18"/>
      <c r="AO1654" s="12"/>
      <c r="AP1654" s="20"/>
      <c r="AQ1654" s="18"/>
      <c r="AR1654" s="13"/>
      <c r="AS1654" s="113"/>
      <c r="AT1654" s="21"/>
      <c r="AU1654" s="21"/>
      <c r="AV1654" s="45"/>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1"/>
      <c r="FJ1654" s="21"/>
      <c r="FK1654" s="21"/>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c r="GI1654" s="21"/>
      <c r="GJ1654" s="21"/>
      <c r="GK1654" s="21"/>
      <c r="GL1654" s="21"/>
      <c r="GM1654" s="21"/>
      <c r="GN1654" s="21"/>
    </row>
    <row r="1655" spans="1:196" x14ac:dyDescent="0.2">
      <c r="A1655" s="109"/>
      <c r="B1655" s="4"/>
      <c r="C1655" s="7"/>
      <c r="D1655" s="6"/>
      <c r="E1655" s="7"/>
      <c r="F1655" s="24"/>
      <c r="G1655" s="8"/>
      <c r="H1655" s="7"/>
      <c r="I1655" s="7"/>
      <c r="J1655" s="7"/>
      <c r="K1655" s="7"/>
      <c r="L1655" s="25"/>
      <c r="M1655" s="10"/>
      <c r="N1655" s="7"/>
      <c r="O1655" s="7"/>
      <c r="P1655" s="26"/>
      <c r="Q1655" s="3"/>
      <c r="R1655" s="12"/>
      <c r="S1655" s="12"/>
      <c r="T1655" s="12"/>
      <c r="U1655" s="12"/>
      <c r="V1655" s="12"/>
      <c r="W1655" s="12"/>
      <c r="X1655" s="12"/>
      <c r="Y1655" s="12"/>
      <c r="Z1655" s="12"/>
      <c r="AA1655" s="12"/>
      <c r="AB1655" s="12"/>
      <c r="AC1655" s="12"/>
      <c r="AD1655" s="12"/>
      <c r="AE1655" s="12"/>
      <c r="AF1655" s="113"/>
      <c r="AG1655" s="18"/>
      <c r="AH1655" s="18"/>
      <c r="AI1655" s="6"/>
      <c r="AJ1655" s="19"/>
      <c r="AK1655" s="6"/>
      <c r="AL1655" s="113"/>
      <c r="AM1655" s="19"/>
      <c r="AN1655" s="18"/>
      <c r="AO1655" s="12"/>
      <c r="AP1655" s="20"/>
      <c r="AQ1655" s="18"/>
      <c r="AR1655" s="13"/>
      <c r="AS1655" s="113"/>
      <c r="AT1655" s="21"/>
      <c r="AU1655" s="21"/>
      <c r="AV1655" s="45"/>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J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I1655" s="21"/>
      <c r="DJ1655" s="21"/>
      <c r="DK1655" s="21"/>
      <c r="DL1655" s="21"/>
      <c r="DM1655" s="21"/>
      <c r="DN1655" s="21"/>
      <c r="DO1655" s="21"/>
      <c r="DP1655" s="21"/>
      <c r="DQ1655" s="21"/>
      <c r="DR1655" s="21"/>
      <c r="DS1655" s="21"/>
      <c r="DT1655" s="21"/>
      <c r="DU1655" s="21"/>
      <c r="DV1655" s="21"/>
      <c r="DW1655" s="21"/>
      <c r="DX1655" s="21"/>
      <c r="DY1655" s="21"/>
      <c r="DZ1655" s="21"/>
      <c r="EA1655" s="21"/>
      <c r="EB1655" s="21"/>
      <c r="EC1655" s="21"/>
      <c r="ED1655" s="21"/>
      <c r="EE1655" s="21"/>
      <c r="EF1655" s="21"/>
      <c r="EG1655" s="21"/>
      <c r="EH1655" s="21"/>
      <c r="EI1655" s="21"/>
      <c r="EJ1655" s="21"/>
      <c r="EK1655" s="21"/>
      <c r="EL1655" s="21"/>
      <c r="EM1655" s="21"/>
      <c r="EN1655" s="21"/>
      <c r="EO1655" s="21"/>
      <c r="EP1655" s="21"/>
      <c r="EQ1655" s="21"/>
      <c r="ER1655" s="21"/>
      <c r="ES1655" s="21"/>
      <c r="ET1655" s="21"/>
      <c r="EU1655" s="21"/>
      <c r="EV1655" s="21"/>
      <c r="EW1655" s="21"/>
      <c r="EX1655" s="21"/>
      <c r="EY1655" s="21"/>
      <c r="EZ1655" s="21"/>
      <c r="FA1655" s="21"/>
      <c r="FB1655" s="21"/>
      <c r="FC1655" s="21"/>
      <c r="FD1655" s="21"/>
      <c r="FE1655" s="21"/>
      <c r="FF1655" s="21"/>
      <c r="FG1655" s="21"/>
      <c r="FH1655" s="21"/>
      <c r="FI1655" s="21"/>
      <c r="FJ1655" s="21"/>
      <c r="FK1655" s="21"/>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c r="GI1655" s="21"/>
      <c r="GJ1655" s="21"/>
      <c r="GK1655" s="21"/>
      <c r="GL1655" s="21"/>
      <c r="GM1655" s="21"/>
      <c r="GN1655" s="21"/>
    </row>
    <row r="1656" spans="1:196" x14ac:dyDescent="0.2">
      <c r="A1656" s="109"/>
      <c r="B1656" s="4"/>
      <c r="C1656" s="7"/>
      <c r="D1656" s="6"/>
      <c r="E1656" s="7"/>
      <c r="F1656" s="24"/>
      <c r="G1656" s="8"/>
      <c r="H1656" s="7"/>
      <c r="I1656" s="7"/>
      <c r="J1656" s="7"/>
      <c r="K1656" s="7"/>
      <c r="L1656" s="25"/>
      <c r="M1656" s="10"/>
      <c r="N1656" s="7"/>
      <c r="O1656" s="7"/>
      <c r="P1656" s="26"/>
      <c r="Q1656" s="3"/>
      <c r="R1656" s="12"/>
      <c r="S1656" s="12"/>
      <c r="T1656" s="12"/>
      <c r="U1656" s="12"/>
      <c r="V1656" s="12"/>
      <c r="W1656" s="12"/>
      <c r="X1656" s="12"/>
      <c r="Y1656" s="12"/>
      <c r="Z1656" s="12"/>
      <c r="AA1656" s="12"/>
      <c r="AB1656" s="12"/>
      <c r="AC1656" s="12"/>
      <c r="AD1656" s="12"/>
      <c r="AE1656" s="12"/>
      <c r="AF1656" s="113"/>
      <c r="AG1656" s="18"/>
      <c r="AH1656" s="18"/>
      <c r="AI1656" s="6"/>
      <c r="AJ1656" s="19"/>
      <c r="AK1656" s="6"/>
      <c r="AL1656" s="113"/>
      <c r="AM1656" s="19"/>
      <c r="AN1656" s="18"/>
      <c r="AO1656" s="12"/>
      <c r="AP1656" s="20"/>
      <c r="AQ1656" s="18"/>
      <c r="AR1656" s="13"/>
      <c r="AS1656" s="113"/>
      <c r="AT1656" s="21"/>
      <c r="AU1656" s="21"/>
      <c r="AV1656" s="45"/>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1"/>
      <c r="EV1656" s="21"/>
      <c r="EW1656" s="21"/>
      <c r="EX1656" s="21"/>
      <c r="EY1656" s="21"/>
      <c r="EZ1656" s="21"/>
      <c r="FA1656" s="21"/>
      <c r="FB1656" s="21"/>
      <c r="FC1656" s="21"/>
      <c r="FD1656" s="21"/>
      <c r="FE1656" s="21"/>
      <c r="FF1656" s="21"/>
      <c r="FG1656" s="21"/>
      <c r="FH1656" s="21"/>
      <c r="FI1656" s="21"/>
      <c r="FJ1656" s="21"/>
      <c r="FK1656" s="21"/>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c r="GI1656" s="21"/>
      <c r="GJ1656" s="21"/>
      <c r="GK1656" s="21"/>
      <c r="GL1656" s="21"/>
      <c r="GM1656" s="21"/>
      <c r="GN1656" s="21"/>
    </row>
    <row r="1657" spans="1:196" x14ac:dyDescent="0.2">
      <c r="A1657" s="109"/>
      <c r="B1657" s="4"/>
      <c r="C1657" s="7"/>
      <c r="D1657" s="6"/>
      <c r="E1657" s="7"/>
      <c r="F1657" s="24"/>
      <c r="G1657" s="8"/>
      <c r="H1657" s="7"/>
      <c r="I1657" s="7"/>
      <c r="J1657" s="7"/>
      <c r="K1657" s="7"/>
      <c r="L1657" s="25"/>
      <c r="M1657" s="10"/>
      <c r="N1657" s="7"/>
      <c r="O1657" s="7"/>
      <c r="P1657" s="26"/>
      <c r="Q1657" s="3"/>
      <c r="R1657" s="12"/>
      <c r="S1657" s="12"/>
      <c r="T1657" s="12"/>
      <c r="U1657" s="12"/>
      <c r="V1657" s="12"/>
      <c r="W1657" s="12"/>
      <c r="X1657" s="12"/>
      <c r="Y1657" s="12"/>
      <c r="Z1657" s="12"/>
      <c r="AA1657" s="12"/>
      <c r="AB1657" s="12"/>
      <c r="AC1657" s="12"/>
      <c r="AD1657" s="12"/>
      <c r="AE1657" s="12"/>
      <c r="AF1657" s="113"/>
      <c r="AG1657" s="18"/>
      <c r="AH1657" s="18"/>
      <c r="AI1657" s="6"/>
      <c r="AJ1657" s="19"/>
      <c r="AK1657" s="6"/>
      <c r="AL1657" s="113"/>
      <c r="AM1657" s="19"/>
      <c r="AN1657" s="18"/>
      <c r="AO1657" s="12"/>
      <c r="AP1657" s="20"/>
      <c r="AQ1657" s="18"/>
      <c r="AR1657" s="13"/>
      <c r="AS1657" s="113"/>
      <c r="AT1657" s="21"/>
      <c r="AU1657" s="21"/>
      <c r="AV1657" s="45"/>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J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I1657" s="21"/>
      <c r="DJ1657" s="21"/>
      <c r="DK1657" s="21"/>
      <c r="DL1657" s="21"/>
      <c r="DM1657" s="21"/>
      <c r="DN1657" s="21"/>
      <c r="DO1657" s="21"/>
      <c r="DP1657" s="21"/>
      <c r="DQ1657" s="21"/>
      <c r="DR1657" s="21"/>
      <c r="DS1657" s="21"/>
      <c r="DT1657" s="21"/>
      <c r="DU1657" s="21"/>
      <c r="DV1657" s="21"/>
      <c r="DW1657" s="21"/>
      <c r="DX1657" s="21"/>
      <c r="DY1657" s="21"/>
      <c r="DZ1657" s="21"/>
      <c r="EA1657" s="21"/>
      <c r="EB1657" s="21"/>
      <c r="EC1657" s="21"/>
      <c r="ED1657" s="21"/>
      <c r="EE1657" s="21"/>
      <c r="EF1657" s="21"/>
      <c r="EG1657" s="21"/>
      <c r="EH1657" s="21"/>
      <c r="EI1657" s="21"/>
      <c r="EJ1657" s="21"/>
      <c r="EK1657" s="21"/>
      <c r="EL1657" s="21"/>
      <c r="EM1657" s="21"/>
      <c r="EN1657" s="21"/>
      <c r="EO1657" s="21"/>
      <c r="EP1657" s="21"/>
      <c r="EQ1657" s="21"/>
      <c r="ER1657" s="21"/>
      <c r="ES1657" s="21"/>
      <c r="ET1657" s="21"/>
      <c r="EU1657" s="21"/>
      <c r="EV1657" s="21"/>
      <c r="EW1657" s="21"/>
      <c r="EX1657" s="21"/>
      <c r="EY1657" s="21"/>
      <c r="EZ1657" s="21"/>
      <c r="FA1657" s="21"/>
      <c r="FB1657" s="21"/>
      <c r="FC1657" s="21"/>
      <c r="FD1657" s="21"/>
      <c r="FE1657" s="21"/>
      <c r="FF1657" s="21"/>
      <c r="FG1657" s="21"/>
      <c r="FH1657" s="21"/>
      <c r="FI1657" s="21"/>
      <c r="FJ1657" s="21"/>
      <c r="FK1657" s="21"/>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c r="GI1657" s="21"/>
      <c r="GJ1657" s="21"/>
      <c r="GK1657" s="21"/>
      <c r="GL1657" s="21"/>
      <c r="GM1657" s="21"/>
      <c r="GN1657" s="21"/>
    </row>
    <row r="1658" spans="1:196" x14ac:dyDescent="0.2">
      <c r="A1658" s="109"/>
      <c r="B1658" s="4"/>
      <c r="C1658" s="7"/>
      <c r="D1658" s="6"/>
      <c r="E1658" s="7"/>
      <c r="F1658" s="24"/>
      <c r="G1658" s="8"/>
      <c r="H1658" s="7"/>
      <c r="I1658" s="7"/>
      <c r="J1658" s="7"/>
      <c r="K1658" s="7"/>
      <c r="L1658" s="25"/>
      <c r="M1658" s="10"/>
      <c r="N1658" s="7"/>
      <c r="O1658" s="7"/>
      <c r="P1658" s="26"/>
      <c r="Q1658" s="3"/>
      <c r="R1658" s="12"/>
      <c r="S1658" s="12"/>
      <c r="T1658" s="12"/>
      <c r="U1658" s="12"/>
      <c r="V1658" s="12"/>
      <c r="W1658" s="12"/>
      <c r="X1658" s="12"/>
      <c r="Y1658" s="12"/>
      <c r="Z1658" s="12"/>
      <c r="AA1658" s="12"/>
      <c r="AB1658" s="12"/>
      <c r="AC1658" s="12"/>
      <c r="AD1658" s="12"/>
      <c r="AE1658" s="12"/>
      <c r="AF1658" s="113"/>
      <c r="AG1658" s="18"/>
      <c r="AH1658" s="18"/>
      <c r="AI1658" s="6"/>
      <c r="AJ1658" s="19"/>
      <c r="AK1658" s="6"/>
      <c r="AL1658" s="113"/>
      <c r="AM1658" s="19"/>
      <c r="AN1658" s="18"/>
      <c r="AO1658" s="12"/>
      <c r="AP1658" s="20"/>
      <c r="AQ1658" s="18"/>
      <c r="AR1658" s="13"/>
      <c r="AS1658" s="113"/>
      <c r="AT1658" s="21"/>
      <c r="AU1658" s="21"/>
      <c r="AV1658" s="45"/>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J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I1658" s="21"/>
      <c r="DJ1658" s="21"/>
      <c r="DK1658" s="21"/>
      <c r="DL1658" s="21"/>
      <c r="DM1658" s="21"/>
      <c r="DN1658" s="21"/>
      <c r="DO1658" s="21"/>
      <c r="DP1658" s="21"/>
      <c r="DQ1658" s="21"/>
      <c r="DR1658" s="21"/>
      <c r="DS1658" s="21"/>
      <c r="DT1658" s="21"/>
      <c r="DU1658" s="21"/>
      <c r="DV1658" s="21"/>
      <c r="DW1658" s="21"/>
      <c r="DX1658" s="21"/>
      <c r="DY1658" s="21"/>
      <c r="DZ1658" s="21"/>
      <c r="EA1658" s="21"/>
      <c r="EB1658" s="21"/>
      <c r="EC1658" s="21"/>
      <c r="ED1658" s="21"/>
      <c r="EE1658" s="21"/>
      <c r="EF1658" s="21"/>
      <c r="EG1658" s="21"/>
      <c r="EH1658" s="21"/>
      <c r="EI1658" s="21"/>
      <c r="EJ1658" s="21"/>
      <c r="EK1658" s="21"/>
      <c r="EL1658" s="21"/>
      <c r="EM1658" s="21"/>
      <c r="EN1658" s="21"/>
      <c r="EO1658" s="21"/>
      <c r="EP1658" s="21"/>
      <c r="EQ1658" s="21"/>
      <c r="ER1658" s="21"/>
      <c r="ES1658" s="21"/>
      <c r="ET1658" s="21"/>
      <c r="EU1658" s="21"/>
      <c r="EV1658" s="21"/>
      <c r="EW1658" s="21"/>
      <c r="EX1658" s="21"/>
      <c r="EY1658" s="21"/>
      <c r="EZ1658" s="21"/>
      <c r="FA1658" s="21"/>
      <c r="FB1658" s="21"/>
      <c r="FC1658" s="21"/>
      <c r="FD1658" s="21"/>
      <c r="FE1658" s="21"/>
      <c r="FF1658" s="21"/>
      <c r="FG1658" s="21"/>
      <c r="FH1658" s="21"/>
      <c r="FI1658" s="21"/>
      <c r="FJ1658" s="21"/>
      <c r="FK1658" s="21"/>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c r="GI1658" s="21"/>
      <c r="GJ1658" s="21"/>
      <c r="GK1658" s="21"/>
      <c r="GL1658" s="21"/>
      <c r="GM1658" s="21"/>
      <c r="GN1658" s="21"/>
    </row>
    <row r="1659" spans="1:196" x14ac:dyDescent="0.2">
      <c r="A1659" s="109"/>
      <c r="B1659" s="4"/>
      <c r="C1659" s="7"/>
      <c r="D1659" s="6"/>
      <c r="E1659" s="7"/>
      <c r="F1659" s="24"/>
      <c r="G1659" s="8"/>
      <c r="H1659" s="7"/>
      <c r="I1659" s="7"/>
      <c r="J1659" s="7"/>
      <c r="K1659" s="7"/>
      <c r="L1659" s="25"/>
      <c r="M1659" s="10"/>
      <c r="N1659" s="7"/>
      <c r="O1659" s="7"/>
      <c r="P1659" s="26"/>
      <c r="Q1659" s="3"/>
      <c r="R1659" s="12"/>
      <c r="S1659" s="12"/>
      <c r="T1659" s="12"/>
      <c r="U1659" s="12"/>
      <c r="V1659" s="12"/>
      <c r="W1659" s="12"/>
      <c r="X1659" s="12"/>
      <c r="Y1659" s="12"/>
      <c r="Z1659" s="12"/>
      <c r="AA1659" s="12"/>
      <c r="AB1659" s="12"/>
      <c r="AC1659" s="12"/>
      <c r="AD1659" s="12"/>
      <c r="AE1659" s="12"/>
      <c r="AF1659" s="113"/>
      <c r="AG1659" s="18"/>
      <c r="AH1659" s="18"/>
      <c r="AI1659" s="6"/>
      <c r="AJ1659" s="19"/>
      <c r="AK1659" s="6"/>
      <c r="AL1659" s="113"/>
      <c r="AM1659" s="19"/>
      <c r="AN1659" s="18"/>
      <c r="AO1659" s="12"/>
      <c r="AP1659" s="20"/>
      <c r="AQ1659" s="18"/>
      <c r="AR1659" s="13"/>
      <c r="AS1659" s="113"/>
      <c r="AT1659" s="21"/>
      <c r="AU1659" s="21"/>
      <c r="AV1659" s="45"/>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J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I1659" s="21"/>
      <c r="DJ1659" s="21"/>
      <c r="DK1659" s="21"/>
      <c r="DL1659" s="21"/>
      <c r="DM1659" s="21"/>
      <c r="DN1659" s="21"/>
      <c r="DO1659" s="21"/>
      <c r="DP1659" s="21"/>
      <c r="DQ1659" s="21"/>
      <c r="DR1659" s="21"/>
      <c r="DS1659" s="21"/>
      <c r="DT1659" s="21"/>
      <c r="DU1659" s="21"/>
      <c r="DV1659" s="21"/>
      <c r="DW1659" s="21"/>
      <c r="DX1659" s="21"/>
      <c r="DY1659" s="21"/>
      <c r="DZ1659" s="21"/>
      <c r="EA1659" s="21"/>
      <c r="EB1659" s="21"/>
      <c r="EC1659" s="21"/>
      <c r="ED1659" s="21"/>
      <c r="EE1659" s="21"/>
      <c r="EF1659" s="21"/>
      <c r="EG1659" s="21"/>
      <c r="EH1659" s="21"/>
      <c r="EI1659" s="21"/>
      <c r="EJ1659" s="21"/>
      <c r="EK1659" s="21"/>
      <c r="EL1659" s="21"/>
      <c r="EM1659" s="21"/>
      <c r="EN1659" s="21"/>
      <c r="EO1659" s="21"/>
      <c r="EP1659" s="21"/>
      <c r="EQ1659" s="21"/>
      <c r="ER1659" s="21"/>
      <c r="ES1659" s="21"/>
      <c r="ET1659" s="21"/>
      <c r="EU1659" s="21"/>
      <c r="EV1659" s="21"/>
      <c r="EW1659" s="21"/>
      <c r="EX1659" s="21"/>
      <c r="EY1659" s="21"/>
      <c r="EZ1659" s="21"/>
      <c r="FA1659" s="21"/>
      <c r="FB1659" s="21"/>
      <c r="FC1659" s="21"/>
      <c r="FD1659" s="21"/>
      <c r="FE1659" s="21"/>
      <c r="FF1659" s="21"/>
      <c r="FG1659" s="21"/>
      <c r="FH1659" s="21"/>
      <c r="FI1659" s="21"/>
      <c r="FJ1659" s="21"/>
      <c r="FK1659" s="21"/>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c r="GI1659" s="21"/>
      <c r="GJ1659" s="21"/>
      <c r="GK1659" s="21"/>
      <c r="GL1659" s="21"/>
      <c r="GM1659" s="21"/>
      <c r="GN1659" s="21"/>
    </row>
    <row r="1660" spans="1:196" x14ac:dyDescent="0.2">
      <c r="A1660" s="109"/>
      <c r="B1660" s="4"/>
      <c r="C1660" s="7"/>
      <c r="D1660" s="6"/>
      <c r="E1660" s="7"/>
      <c r="F1660" s="24"/>
      <c r="G1660" s="8"/>
      <c r="H1660" s="7"/>
      <c r="I1660" s="7"/>
      <c r="J1660" s="7"/>
      <c r="K1660" s="7"/>
      <c r="L1660" s="25"/>
      <c r="M1660" s="10"/>
      <c r="N1660" s="7"/>
      <c r="O1660" s="7"/>
      <c r="P1660" s="26"/>
      <c r="Q1660" s="3"/>
      <c r="R1660" s="12"/>
      <c r="S1660" s="12"/>
      <c r="T1660" s="12"/>
      <c r="U1660" s="12"/>
      <c r="V1660" s="12"/>
      <c r="W1660" s="12"/>
      <c r="X1660" s="12"/>
      <c r="Y1660" s="12"/>
      <c r="Z1660" s="12"/>
      <c r="AA1660" s="12"/>
      <c r="AB1660" s="12"/>
      <c r="AC1660" s="12"/>
      <c r="AD1660" s="12"/>
      <c r="AE1660" s="12"/>
      <c r="AF1660" s="113"/>
      <c r="AG1660" s="18"/>
      <c r="AH1660" s="18"/>
      <c r="AI1660" s="6"/>
      <c r="AJ1660" s="19"/>
      <c r="AK1660" s="6"/>
      <c r="AL1660" s="113"/>
      <c r="AM1660" s="19"/>
      <c r="AN1660" s="18"/>
      <c r="AO1660" s="12"/>
      <c r="AP1660" s="20"/>
      <c r="AQ1660" s="18"/>
      <c r="AR1660" s="13"/>
      <c r="AS1660" s="113"/>
      <c r="AT1660" s="21"/>
      <c r="AU1660" s="21"/>
      <c r="AV1660" s="45"/>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J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I1660" s="21"/>
      <c r="DJ1660" s="21"/>
      <c r="DK1660" s="21"/>
      <c r="DL1660" s="21"/>
      <c r="DM1660" s="21"/>
      <c r="DN1660" s="21"/>
      <c r="DO1660" s="21"/>
      <c r="DP1660" s="21"/>
      <c r="DQ1660" s="21"/>
      <c r="DR1660" s="21"/>
      <c r="DS1660" s="21"/>
      <c r="DT1660" s="21"/>
      <c r="DU1660" s="21"/>
      <c r="DV1660" s="21"/>
      <c r="DW1660" s="21"/>
      <c r="DX1660" s="21"/>
      <c r="DY1660" s="21"/>
      <c r="DZ1660" s="21"/>
      <c r="EA1660" s="21"/>
      <c r="EB1660" s="21"/>
      <c r="EC1660" s="21"/>
      <c r="ED1660" s="21"/>
      <c r="EE1660" s="21"/>
      <c r="EF1660" s="21"/>
      <c r="EG1660" s="21"/>
      <c r="EH1660" s="21"/>
      <c r="EI1660" s="21"/>
      <c r="EJ1660" s="21"/>
      <c r="EK1660" s="21"/>
      <c r="EL1660" s="21"/>
      <c r="EM1660" s="21"/>
      <c r="EN1660" s="21"/>
      <c r="EO1660" s="21"/>
      <c r="EP1660" s="21"/>
      <c r="EQ1660" s="21"/>
      <c r="ER1660" s="21"/>
      <c r="ES1660" s="21"/>
      <c r="ET1660" s="21"/>
      <c r="EU1660" s="21"/>
      <c r="EV1660" s="21"/>
      <c r="EW1660" s="21"/>
      <c r="EX1660" s="21"/>
      <c r="EY1660" s="21"/>
      <c r="EZ1660" s="21"/>
      <c r="FA1660" s="21"/>
      <c r="FB1660" s="21"/>
      <c r="FC1660" s="21"/>
      <c r="FD1660" s="21"/>
      <c r="FE1660" s="21"/>
      <c r="FF1660" s="21"/>
      <c r="FG1660" s="21"/>
      <c r="FH1660" s="21"/>
      <c r="FI1660" s="21"/>
      <c r="FJ1660" s="21"/>
      <c r="FK1660" s="21"/>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c r="GI1660" s="21"/>
      <c r="GJ1660" s="21"/>
      <c r="GK1660" s="21"/>
      <c r="GL1660" s="21"/>
      <c r="GM1660" s="21"/>
      <c r="GN1660" s="21"/>
    </row>
    <row r="1661" spans="1:196" x14ac:dyDescent="0.2">
      <c r="A1661" s="109"/>
      <c r="B1661" s="4"/>
      <c r="C1661" s="7"/>
      <c r="D1661" s="6"/>
      <c r="E1661" s="7"/>
      <c r="F1661" s="24"/>
      <c r="G1661" s="8"/>
      <c r="H1661" s="7"/>
      <c r="I1661" s="7"/>
      <c r="J1661" s="7"/>
      <c r="K1661" s="7"/>
      <c r="L1661" s="25"/>
      <c r="M1661" s="10"/>
      <c r="N1661" s="7"/>
      <c r="O1661" s="7"/>
      <c r="P1661" s="26"/>
      <c r="Q1661" s="3"/>
      <c r="R1661" s="12"/>
      <c r="S1661" s="12"/>
      <c r="T1661" s="12"/>
      <c r="U1661" s="12"/>
      <c r="V1661" s="12"/>
      <c r="W1661" s="12"/>
      <c r="X1661" s="12"/>
      <c r="Y1661" s="12"/>
      <c r="Z1661" s="12"/>
      <c r="AA1661" s="12"/>
      <c r="AB1661" s="12"/>
      <c r="AC1661" s="12"/>
      <c r="AD1661" s="12"/>
      <c r="AE1661" s="12"/>
      <c r="AF1661" s="113"/>
      <c r="AG1661" s="18"/>
      <c r="AH1661" s="18"/>
      <c r="AI1661" s="6"/>
      <c r="AJ1661" s="19"/>
      <c r="AK1661" s="6"/>
      <c r="AL1661" s="113"/>
      <c r="AM1661" s="19"/>
      <c r="AN1661" s="18"/>
      <c r="AO1661" s="12"/>
      <c r="AP1661" s="20"/>
      <c r="AQ1661" s="18"/>
      <c r="AR1661" s="13"/>
      <c r="AS1661" s="113"/>
      <c r="AT1661" s="21"/>
      <c r="AU1661" s="21"/>
      <c r="AV1661" s="45"/>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J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I1661" s="21"/>
      <c r="DJ1661" s="21"/>
      <c r="DK1661" s="21"/>
      <c r="DL1661" s="21"/>
      <c r="DM1661" s="21"/>
      <c r="DN1661" s="21"/>
      <c r="DO1661" s="21"/>
      <c r="DP1661" s="21"/>
      <c r="DQ1661" s="21"/>
      <c r="DR1661" s="21"/>
      <c r="DS1661" s="21"/>
      <c r="DT1661" s="21"/>
      <c r="DU1661" s="21"/>
      <c r="DV1661" s="21"/>
      <c r="DW1661" s="21"/>
      <c r="DX1661" s="21"/>
      <c r="DY1661" s="21"/>
      <c r="DZ1661" s="21"/>
      <c r="EA1661" s="21"/>
      <c r="EB1661" s="21"/>
      <c r="EC1661" s="21"/>
      <c r="ED1661" s="21"/>
      <c r="EE1661" s="21"/>
      <c r="EF1661" s="21"/>
      <c r="EG1661" s="21"/>
      <c r="EH1661" s="21"/>
      <c r="EI1661" s="21"/>
      <c r="EJ1661" s="21"/>
      <c r="EK1661" s="21"/>
      <c r="EL1661" s="21"/>
      <c r="EM1661" s="21"/>
      <c r="EN1661" s="21"/>
      <c r="EO1661" s="21"/>
      <c r="EP1661" s="21"/>
      <c r="EQ1661" s="21"/>
      <c r="ER1661" s="21"/>
      <c r="ES1661" s="21"/>
      <c r="ET1661" s="21"/>
      <c r="EU1661" s="21"/>
      <c r="EV1661" s="21"/>
      <c r="EW1661" s="21"/>
      <c r="EX1661" s="21"/>
      <c r="EY1661" s="21"/>
      <c r="EZ1661" s="21"/>
      <c r="FA1661" s="21"/>
      <c r="FB1661" s="21"/>
      <c r="FC1661" s="21"/>
      <c r="FD1661" s="21"/>
      <c r="FE1661" s="21"/>
      <c r="FF1661" s="21"/>
      <c r="FG1661" s="21"/>
      <c r="FH1661" s="21"/>
      <c r="FI1661" s="21"/>
      <c r="FJ1661" s="21"/>
      <c r="FK1661" s="21"/>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c r="GI1661" s="21"/>
      <c r="GJ1661" s="21"/>
      <c r="GK1661" s="21"/>
      <c r="GL1661" s="21"/>
      <c r="GM1661" s="21"/>
      <c r="GN1661" s="21"/>
    </row>
    <row r="1662" spans="1:196" x14ac:dyDescent="0.2">
      <c r="A1662" s="109"/>
      <c r="B1662" s="4"/>
      <c r="C1662" s="7"/>
      <c r="D1662" s="6"/>
      <c r="E1662" s="7"/>
      <c r="F1662" s="24"/>
      <c r="G1662" s="8"/>
      <c r="H1662" s="7"/>
      <c r="I1662" s="7"/>
      <c r="J1662" s="7"/>
      <c r="K1662" s="7"/>
      <c r="L1662" s="25"/>
      <c r="M1662" s="10"/>
      <c r="N1662" s="7"/>
      <c r="O1662" s="7"/>
      <c r="P1662" s="26"/>
      <c r="Q1662" s="3"/>
      <c r="R1662" s="12"/>
      <c r="S1662" s="12"/>
      <c r="T1662" s="12"/>
      <c r="U1662" s="12"/>
      <c r="V1662" s="12"/>
      <c r="W1662" s="12"/>
      <c r="X1662" s="12"/>
      <c r="Y1662" s="12"/>
      <c r="Z1662" s="12"/>
      <c r="AA1662" s="12"/>
      <c r="AB1662" s="12"/>
      <c r="AC1662" s="12"/>
      <c r="AD1662" s="12"/>
      <c r="AE1662" s="12"/>
      <c r="AF1662" s="113"/>
      <c r="AG1662" s="18"/>
      <c r="AH1662" s="18"/>
      <c r="AI1662" s="6"/>
      <c r="AJ1662" s="19"/>
      <c r="AK1662" s="6"/>
      <c r="AL1662" s="113"/>
      <c r="AM1662" s="19"/>
      <c r="AN1662" s="18"/>
      <c r="AO1662" s="12"/>
      <c r="AP1662" s="20"/>
      <c r="AQ1662" s="18"/>
      <c r="AR1662" s="13"/>
      <c r="AS1662" s="113"/>
      <c r="AT1662" s="21"/>
      <c r="AU1662" s="21"/>
      <c r="AV1662" s="45"/>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1"/>
      <c r="FJ1662" s="21"/>
      <c r="FK1662" s="21"/>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c r="GI1662" s="21"/>
      <c r="GJ1662" s="21"/>
      <c r="GK1662" s="21"/>
      <c r="GL1662" s="21"/>
      <c r="GM1662" s="21"/>
      <c r="GN1662" s="21"/>
    </row>
    <row r="1663" spans="1:196" x14ac:dyDescent="0.2">
      <c r="A1663" s="109"/>
      <c r="B1663" s="4"/>
      <c r="C1663" s="7"/>
      <c r="D1663" s="6"/>
      <c r="E1663" s="7"/>
      <c r="F1663" s="24"/>
      <c r="G1663" s="8"/>
      <c r="H1663" s="7"/>
      <c r="I1663" s="7"/>
      <c r="J1663" s="7"/>
      <c r="K1663" s="7"/>
      <c r="L1663" s="25"/>
      <c r="M1663" s="10"/>
      <c r="N1663" s="7"/>
      <c r="O1663" s="7"/>
      <c r="P1663" s="26"/>
      <c r="Q1663" s="3"/>
      <c r="R1663" s="12"/>
      <c r="S1663" s="12"/>
      <c r="T1663" s="12"/>
      <c r="U1663" s="12"/>
      <c r="V1663" s="12"/>
      <c r="W1663" s="12"/>
      <c r="X1663" s="12"/>
      <c r="Y1663" s="12"/>
      <c r="Z1663" s="12"/>
      <c r="AA1663" s="12"/>
      <c r="AB1663" s="12"/>
      <c r="AC1663" s="12"/>
      <c r="AD1663" s="12"/>
      <c r="AE1663" s="12"/>
      <c r="AF1663" s="113"/>
      <c r="AG1663" s="18"/>
      <c r="AH1663" s="18"/>
      <c r="AI1663" s="6"/>
      <c r="AJ1663" s="19"/>
      <c r="AK1663" s="6"/>
      <c r="AL1663" s="113"/>
      <c r="AM1663" s="19"/>
      <c r="AN1663" s="18"/>
      <c r="AO1663" s="12"/>
      <c r="AP1663" s="20"/>
      <c r="AQ1663" s="18"/>
      <c r="AR1663" s="13"/>
      <c r="AS1663" s="113"/>
      <c r="AT1663" s="21"/>
      <c r="AU1663" s="21"/>
      <c r="AV1663" s="45"/>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J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I1663" s="21"/>
      <c r="DJ1663" s="21"/>
      <c r="DK1663" s="21"/>
      <c r="DL1663" s="21"/>
      <c r="DM1663" s="21"/>
      <c r="DN1663" s="21"/>
      <c r="DO1663" s="21"/>
      <c r="DP1663" s="21"/>
      <c r="DQ1663" s="21"/>
      <c r="DR1663" s="21"/>
      <c r="DS1663" s="21"/>
      <c r="DT1663" s="21"/>
      <c r="DU1663" s="21"/>
      <c r="DV1663" s="21"/>
      <c r="DW1663" s="21"/>
      <c r="DX1663" s="21"/>
      <c r="DY1663" s="21"/>
      <c r="DZ1663" s="21"/>
      <c r="EA1663" s="21"/>
      <c r="EB1663" s="21"/>
      <c r="EC1663" s="21"/>
      <c r="ED1663" s="21"/>
      <c r="EE1663" s="21"/>
      <c r="EF1663" s="21"/>
      <c r="EG1663" s="21"/>
      <c r="EH1663" s="21"/>
      <c r="EI1663" s="21"/>
      <c r="EJ1663" s="21"/>
      <c r="EK1663" s="21"/>
      <c r="EL1663" s="21"/>
      <c r="EM1663" s="21"/>
      <c r="EN1663" s="21"/>
      <c r="EO1663" s="21"/>
      <c r="EP1663" s="21"/>
      <c r="EQ1663" s="21"/>
      <c r="ER1663" s="21"/>
      <c r="ES1663" s="21"/>
      <c r="ET1663" s="21"/>
      <c r="EU1663" s="21"/>
      <c r="EV1663" s="21"/>
      <c r="EW1663" s="21"/>
      <c r="EX1663" s="21"/>
      <c r="EY1663" s="21"/>
      <c r="EZ1663" s="21"/>
      <c r="FA1663" s="21"/>
      <c r="FB1663" s="21"/>
      <c r="FC1663" s="21"/>
      <c r="FD1663" s="21"/>
      <c r="FE1663" s="21"/>
      <c r="FF1663" s="21"/>
      <c r="FG1663" s="21"/>
      <c r="FH1663" s="21"/>
      <c r="FI1663" s="21"/>
      <c r="FJ1663" s="21"/>
      <c r="FK1663" s="21"/>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c r="GI1663" s="21"/>
      <c r="GJ1663" s="21"/>
      <c r="GK1663" s="21"/>
      <c r="GL1663" s="21"/>
      <c r="GM1663" s="21"/>
      <c r="GN1663" s="21"/>
    </row>
    <row r="1664" spans="1:196" x14ac:dyDescent="0.2">
      <c r="A1664" s="109"/>
      <c r="B1664" s="4"/>
      <c r="C1664" s="7"/>
      <c r="D1664" s="6"/>
      <c r="E1664" s="7"/>
      <c r="F1664" s="24"/>
      <c r="G1664" s="8"/>
      <c r="H1664" s="7"/>
      <c r="I1664" s="7"/>
      <c r="J1664" s="7"/>
      <c r="K1664" s="7"/>
      <c r="L1664" s="25"/>
      <c r="M1664" s="10"/>
      <c r="N1664" s="7"/>
      <c r="O1664" s="7"/>
      <c r="P1664" s="26"/>
      <c r="Q1664" s="3"/>
      <c r="R1664" s="12"/>
      <c r="S1664" s="12"/>
      <c r="T1664" s="12"/>
      <c r="U1664" s="12"/>
      <c r="V1664" s="12"/>
      <c r="W1664" s="12"/>
      <c r="X1664" s="12"/>
      <c r="Y1664" s="12"/>
      <c r="Z1664" s="12"/>
      <c r="AA1664" s="12"/>
      <c r="AB1664" s="12"/>
      <c r="AC1664" s="12"/>
      <c r="AD1664" s="12"/>
      <c r="AE1664" s="12"/>
      <c r="AF1664" s="113"/>
      <c r="AG1664" s="18"/>
      <c r="AH1664" s="18"/>
      <c r="AI1664" s="6"/>
      <c r="AJ1664" s="19"/>
      <c r="AK1664" s="6"/>
      <c r="AL1664" s="113"/>
      <c r="AM1664" s="19"/>
      <c r="AN1664" s="18"/>
      <c r="AO1664" s="12"/>
      <c r="AP1664" s="20"/>
      <c r="AQ1664" s="18"/>
      <c r="AR1664" s="13"/>
      <c r="AS1664" s="113"/>
      <c r="AT1664" s="21"/>
      <c r="AU1664" s="21"/>
      <c r="AV1664" s="45"/>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J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I1664" s="21"/>
      <c r="DJ1664" s="21"/>
      <c r="DK1664" s="21"/>
      <c r="DL1664" s="21"/>
      <c r="DM1664" s="21"/>
      <c r="DN1664" s="21"/>
      <c r="DO1664" s="21"/>
      <c r="DP1664" s="21"/>
      <c r="DQ1664" s="21"/>
      <c r="DR1664" s="21"/>
      <c r="DS1664" s="21"/>
      <c r="DT1664" s="21"/>
      <c r="DU1664" s="21"/>
      <c r="DV1664" s="21"/>
      <c r="DW1664" s="21"/>
      <c r="DX1664" s="21"/>
      <c r="DY1664" s="21"/>
      <c r="DZ1664" s="21"/>
      <c r="EA1664" s="21"/>
      <c r="EB1664" s="21"/>
      <c r="EC1664" s="21"/>
      <c r="ED1664" s="21"/>
      <c r="EE1664" s="21"/>
      <c r="EF1664" s="21"/>
      <c r="EG1664" s="21"/>
      <c r="EH1664" s="21"/>
      <c r="EI1664" s="21"/>
      <c r="EJ1664" s="21"/>
      <c r="EK1664" s="21"/>
      <c r="EL1664" s="21"/>
      <c r="EM1664" s="21"/>
      <c r="EN1664" s="21"/>
      <c r="EO1664" s="21"/>
      <c r="EP1664" s="21"/>
      <c r="EQ1664" s="21"/>
      <c r="ER1664" s="21"/>
      <c r="ES1664" s="21"/>
      <c r="ET1664" s="21"/>
      <c r="EU1664" s="21"/>
      <c r="EV1664" s="21"/>
      <c r="EW1664" s="21"/>
      <c r="EX1664" s="21"/>
      <c r="EY1664" s="21"/>
      <c r="EZ1664" s="21"/>
      <c r="FA1664" s="21"/>
      <c r="FB1664" s="21"/>
      <c r="FC1664" s="21"/>
      <c r="FD1664" s="21"/>
      <c r="FE1664" s="21"/>
      <c r="FF1664" s="21"/>
      <c r="FG1664" s="21"/>
      <c r="FH1664" s="21"/>
      <c r="FI1664" s="21"/>
      <c r="FJ1664" s="21"/>
      <c r="FK1664" s="21"/>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c r="GI1664" s="21"/>
      <c r="GJ1664" s="21"/>
      <c r="GK1664" s="21"/>
      <c r="GL1664" s="21"/>
      <c r="GM1664" s="21"/>
      <c r="GN1664" s="21"/>
    </row>
    <row r="1665" spans="1:196" x14ac:dyDescent="0.2">
      <c r="A1665" s="109"/>
      <c r="B1665" s="4"/>
      <c r="C1665" s="7"/>
      <c r="D1665" s="6"/>
      <c r="E1665" s="7"/>
      <c r="F1665" s="24"/>
      <c r="G1665" s="8"/>
      <c r="H1665" s="7"/>
      <c r="I1665" s="7"/>
      <c r="J1665" s="7"/>
      <c r="K1665" s="7"/>
      <c r="L1665" s="25"/>
      <c r="M1665" s="10"/>
      <c r="N1665" s="7"/>
      <c r="O1665" s="7"/>
      <c r="P1665" s="26"/>
      <c r="Q1665" s="3"/>
      <c r="R1665" s="12"/>
      <c r="S1665" s="12"/>
      <c r="T1665" s="12"/>
      <c r="U1665" s="12"/>
      <c r="V1665" s="12"/>
      <c r="W1665" s="12"/>
      <c r="X1665" s="12"/>
      <c r="Y1665" s="12"/>
      <c r="Z1665" s="12"/>
      <c r="AA1665" s="12"/>
      <c r="AB1665" s="12"/>
      <c r="AC1665" s="12"/>
      <c r="AD1665" s="12"/>
      <c r="AE1665" s="12"/>
      <c r="AF1665" s="113"/>
      <c r="AG1665" s="18"/>
      <c r="AH1665" s="18"/>
      <c r="AI1665" s="6"/>
      <c r="AJ1665" s="19"/>
      <c r="AK1665" s="6"/>
      <c r="AL1665" s="113"/>
      <c r="AM1665" s="19"/>
      <c r="AN1665" s="18"/>
      <c r="AO1665" s="12"/>
      <c r="AP1665" s="20"/>
      <c r="AQ1665" s="18"/>
      <c r="AR1665" s="13"/>
      <c r="AS1665" s="113"/>
      <c r="AT1665" s="21"/>
      <c r="AU1665" s="21"/>
      <c r="AV1665" s="45"/>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J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I1665" s="21"/>
      <c r="DJ1665" s="21"/>
      <c r="DK1665" s="21"/>
      <c r="DL1665" s="21"/>
      <c r="DM1665" s="21"/>
      <c r="DN1665" s="21"/>
      <c r="DO1665" s="21"/>
      <c r="DP1665" s="21"/>
      <c r="DQ1665" s="21"/>
      <c r="DR1665" s="21"/>
      <c r="DS1665" s="21"/>
      <c r="DT1665" s="21"/>
      <c r="DU1665" s="21"/>
      <c r="DV1665" s="21"/>
      <c r="DW1665" s="21"/>
      <c r="DX1665" s="21"/>
      <c r="DY1665" s="21"/>
      <c r="DZ1665" s="21"/>
      <c r="EA1665" s="21"/>
      <c r="EB1665" s="21"/>
      <c r="EC1665" s="21"/>
      <c r="ED1665" s="21"/>
      <c r="EE1665" s="21"/>
      <c r="EF1665" s="21"/>
      <c r="EG1665" s="21"/>
      <c r="EH1665" s="21"/>
      <c r="EI1665" s="21"/>
      <c r="EJ1665" s="21"/>
      <c r="EK1665" s="21"/>
      <c r="EL1665" s="21"/>
      <c r="EM1665" s="21"/>
      <c r="EN1665" s="21"/>
      <c r="EO1665" s="21"/>
      <c r="EP1665" s="21"/>
      <c r="EQ1665" s="21"/>
      <c r="ER1665" s="21"/>
      <c r="ES1665" s="21"/>
      <c r="ET1665" s="21"/>
      <c r="EU1665" s="21"/>
      <c r="EV1665" s="21"/>
      <c r="EW1665" s="21"/>
      <c r="EX1665" s="21"/>
      <c r="EY1665" s="21"/>
      <c r="EZ1665" s="21"/>
      <c r="FA1665" s="21"/>
      <c r="FB1665" s="21"/>
      <c r="FC1665" s="21"/>
      <c r="FD1665" s="21"/>
      <c r="FE1665" s="21"/>
      <c r="FF1665" s="21"/>
      <c r="FG1665" s="21"/>
      <c r="FH1665" s="21"/>
      <c r="FI1665" s="21"/>
      <c r="FJ1665" s="21"/>
      <c r="FK1665" s="21"/>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c r="GI1665" s="21"/>
      <c r="GJ1665" s="21"/>
      <c r="GK1665" s="21"/>
      <c r="GL1665" s="21"/>
      <c r="GM1665" s="21"/>
      <c r="GN1665" s="21"/>
    </row>
    <row r="1666" spans="1:196" x14ac:dyDescent="0.2">
      <c r="A1666" s="109"/>
      <c r="B1666" s="4"/>
      <c r="C1666" s="7"/>
      <c r="D1666" s="6"/>
      <c r="E1666" s="7"/>
      <c r="F1666" s="24"/>
      <c r="G1666" s="8"/>
      <c r="H1666" s="7"/>
      <c r="I1666" s="7"/>
      <c r="J1666" s="7"/>
      <c r="K1666" s="7"/>
      <c r="L1666" s="25"/>
      <c r="M1666" s="10"/>
      <c r="N1666" s="7"/>
      <c r="O1666" s="7"/>
      <c r="P1666" s="26"/>
      <c r="Q1666" s="3"/>
      <c r="R1666" s="12"/>
      <c r="S1666" s="12"/>
      <c r="T1666" s="12"/>
      <c r="U1666" s="12"/>
      <c r="V1666" s="12"/>
      <c r="W1666" s="12"/>
      <c r="X1666" s="12"/>
      <c r="Y1666" s="12"/>
      <c r="Z1666" s="12"/>
      <c r="AA1666" s="12"/>
      <c r="AB1666" s="12"/>
      <c r="AC1666" s="12"/>
      <c r="AD1666" s="12"/>
      <c r="AE1666" s="12"/>
      <c r="AF1666" s="113"/>
      <c r="AG1666" s="18"/>
      <c r="AH1666" s="18"/>
      <c r="AI1666" s="6"/>
      <c r="AJ1666" s="19"/>
      <c r="AK1666" s="6"/>
      <c r="AL1666" s="113"/>
      <c r="AM1666" s="19"/>
      <c r="AN1666" s="18"/>
      <c r="AO1666" s="12"/>
      <c r="AP1666" s="20"/>
      <c r="AQ1666" s="18"/>
      <c r="AR1666" s="13"/>
      <c r="AS1666" s="113"/>
      <c r="AT1666" s="21"/>
      <c r="AU1666" s="21"/>
      <c r="AV1666" s="45"/>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1"/>
      <c r="EV1666" s="21"/>
      <c r="EW1666" s="21"/>
      <c r="EX1666" s="21"/>
      <c r="EY1666" s="21"/>
      <c r="EZ1666" s="21"/>
      <c r="FA1666" s="21"/>
      <c r="FB1666" s="21"/>
      <c r="FC1666" s="21"/>
      <c r="FD1666" s="21"/>
      <c r="FE1666" s="21"/>
      <c r="FF1666" s="21"/>
      <c r="FG1666" s="21"/>
      <c r="FH1666" s="21"/>
      <c r="FI1666" s="21"/>
      <c r="FJ1666" s="21"/>
      <c r="FK1666" s="21"/>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c r="GI1666" s="21"/>
      <c r="GJ1666" s="21"/>
      <c r="GK1666" s="21"/>
      <c r="GL1666" s="21"/>
      <c r="GM1666" s="21"/>
      <c r="GN1666" s="21"/>
    </row>
    <row r="1667" spans="1:196" x14ac:dyDescent="0.2">
      <c r="A1667" s="109"/>
      <c r="B1667" s="4"/>
      <c r="C1667" s="7"/>
      <c r="D1667" s="6"/>
      <c r="E1667" s="7"/>
      <c r="F1667" s="24"/>
      <c r="G1667" s="8"/>
      <c r="H1667" s="7"/>
      <c r="I1667" s="7"/>
      <c r="J1667" s="7"/>
      <c r="K1667" s="7"/>
      <c r="L1667" s="25"/>
      <c r="M1667" s="10"/>
      <c r="N1667" s="7"/>
      <c r="O1667" s="7"/>
      <c r="P1667" s="26"/>
      <c r="Q1667" s="3"/>
      <c r="R1667" s="12"/>
      <c r="S1667" s="12"/>
      <c r="T1667" s="12"/>
      <c r="U1667" s="12"/>
      <c r="V1667" s="12"/>
      <c r="W1667" s="12"/>
      <c r="X1667" s="12"/>
      <c r="Y1667" s="12"/>
      <c r="Z1667" s="12"/>
      <c r="AA1667" s="12"/>
      <c r="AB1667" s="12"/>
      <c r="AC1667" s="12"/>
      <c r="AD1667" s="12"/>
      <c r="AE1667" s="12"/>
      <c r="AF1667" s="113"/>
      <c r="AG1667" s="18"/>
      <c r="AH1667" s="18"/>
      <c r="AI1667" s="6"/>
      <c r="AJ1667" s="19"/>
      <c r="AK1667" s="6"/>
      <c r="AL1667" s="113"/>
      <c r="AM1667" s="19"/>
      <c r="AN1667" s="18"/>
      <c r="AO1667" s="12"/>
      <c r="AP1667" s="20"/>
      <c r="AQ1667" s="18"/>
      <c r="AR1667" s="13"/>
      <c r="AS1667" s="113"/>
      <c r="AT1667" s="21"/>
      <c r="AU1667" s="21"/>
      <c r="AV1667" s="45"/>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J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I1667" s="21"/>
      <c r="DJ1667" s="21"/>
      <c r="DK1667" s="21"/>
      <c r="DL1667" s="21"/>
      <c r="DM1667" s="21"/>
      <c r="DN1667" s="21"/>
      <c r="DO1667" s="21"/>
      <c r="DP1667" s="21"/>
      <c r="DQ1667" s="21"/>
      <c r="DR1667" s="21"/>
      <c r="DS1667" s="21"/>
      <c r="DT1667" s="21"/>
      <c r="DU1667" s="21"/>
      <c r="DV1667" s="21"/>
      <c r="DW1667" s="21"/>
      <c r="DX1667" s="21"/>
      <c r="DY1667" s="21"/>
      <c r="DZ1667" s="21"/>
      <c r="EA1667" s="21"/>
      <c r="EB1667" s="21"/>
      <c r="EC1667" s="21"/>
      <c r="ED1667" s="21"/>
      <c r="EE1667" s="21"/>
      <c r="EF1667" s="21"/>
      <c r="EG1667" s="21"/>
      <c r="EH1667" s="21"/>
      <c r="EI1667" s="21"/>
      <c r="EJ1667" s="21"/>
      <c r="EK1667" s="21"/>
      <c r="EL1667" s="21"/>
      <c r="EM1667" s="21"/>
      <c r="EN1667" s="21"/>
      <c r="EO1667" s="21"/>
      <c r="EP1667" s="21"/>
      <c r="EQ1667" s="21"/>
      <c r="ER1667" s="21"/>
      <c r="ES1667" s="21"/>
      <c r="ET1667" s="21"/>
      <c r="EU1667" s="21"/>
      <c r="EV1667" s="21"/>
      <c r="EW1667" s="21"/>
      <c r="EX1667" s="21"/>
      <c r="EY1667" s="21"/>
      <c r="EZ1667" s="21"/>
      <c r="FA1667" s="21"/>
      <c r="FB1667" s="21"/>
      <c r="FC1667" s="21"/>
      <c r="FD1667" s="21"/>
      <c r="FE1667" s="21"/>
      <c r="FF1667" s="21"/>
      <c r="FG1667" s="21"/>
      <c r="FH1667" s="21"/>
      <c r="FI1667" s="21"/>
      <c r="FJ1667" s="21"/>
      <c r="FK1667" s="21"/>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c r="GI1667" s="21"/>
      <c r="GJ1667" s="21"/>
      <c r="GK1667" s="21"/>
      <c r="GL1667" s="21"/>
      <c r="GM1667" s="21"/>
      <c r="GN1667" s="21"/>
    </row>
    <row r="1668" spans="1:196" x14ac:dyDescent="0.2">
      <c r="A1668" s="109"/>
      <c r="B1668" s="4"/>
      <c r="C1668" s="7"/>
      <c r="D1668" s="6"/>
      <c r="E1668" s="7"/>
      <c r="F1668" s="24"/>
      <c r="G1668" s="8"/>
      <c r="H1668" s="7"/>
      <c r="I1668" s="7"/>
      <c r="J1668" s="7"/>
      <c r="K1668" s="7"/>
      <c r="L1668" s="25"/>
      <c r="M1668" s="10"/>
      <c r="N1668" s="7"/>
      <c r="O1668" s="7"/>
      <c r="P1668" s="26"/>
      <c r="Q1668" s="3"/>
      <c r="R1668" s="12"/>
      <c r="S1668" s="12"/>
      <c r="T1668" s="12"/>
      <c r="U1668" s="12"/>
      <c r="V1668" s="12"/>
      <c r="W1668" s="12"/>
      <c r="X1668" s="12"/>
      <c r="Y1668" s="12"/>
      <c r="Z1668" s="12"/>
      <c r="AA1668" s="12"/>
      <c r="AB1668" s="12"/>
      <c r="AC1668" s="12"/>
      <c r="AD1668" s="12"/>
      <c r="AE1668" s="12"/>
      <c r="AF1668" s="113"/>
      <c r="AG1668" s="18"/>
      <c r="AH1668" s="18"/>
      <c r="AI1668" s="6"/>
      <c r="AJ1668" s="19"/>
      <c r="AK1668" s="6"/>
      <c r="AL1668" s="113"/>
      <c r="AM1668" s="19"/>
      <c r="AN1668" s="18"/>
      <c r="AO1668" s="12"/>
      <c r="AP1668" s="20"/>
      <c r="AQ1668" s="18"/>
      <c r="AR1668" s="13"/>
      <c r="AS1668" s="113"/>
      <c r="AT1668" s="21"/>
      <c r="AU1668" s="21"/>
      <c r="AV1668" s="45"/>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J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I1668" s="21"/>
      <c r="DJ1668" s="21"/>
      <c r="DK1668" s="21"/>
      <c r="DL1668" s="21"/>
      <c r="DM1668" s="21"/>
      <c r="DN1668" s="21"/>
      <c r="DO1668" s="21"/>
      <c r="DP1668" s="21"/>
      <c r="DQ1668" s="21"/>
      <c r="DR1668" s="21"/>
      <c r="DS1668" s="21"/>
      <c r="DT1668" s="21"/>
      <c r="DU1668" s="21"/>
      <c r="DV1668" s="21"/>
      <c r="DW1668" s="21"/>
      <c r="DX1668" s="21"/>
      <c r="DY1668" s="21"/>
      <c r="DZ1668" s="21"/>
      <c r="EA1668" s="21"/>
      <c r="EB1668" s="21"/>
      <c r="EC1668" s="21"/>
      <c r="ED1668" s="21"/>
      <c r="EE1668" s="21"/>
      <c r="EF1668" s="21"/>
      <c r="EG1668" s="21"/>
      <c r="EH1668" s="21"/>
      <c r="EI1668" s="21"/>
      <c r="EJ1668" s="21"/>
      <c r="EK1668" s="21"/>
      <c r="EL1668" s="21"/>
      <c r="EM1668" s="21"/>
      <c r="EN1668" s="21"/>
      <c r="EO1668" s="21"/>
      <c r="EP1668" s="21"/>
      <c r="EQ1668" s="21"/>
      <c r="ER1668" s="21"/>
      <c r="ES1668" s="21"/>
      <c r="ET1668" s="21"/>
      <c r="EU1668" s="21"/>
      <c r="EV1668" s="21"/>
      <c r="EW1668" s="21"/>
      <c r="EX1668" s="21"/>
      <c r="EY1668" s="21"/>
      <c r="EZ1668" s="21"/>
      <c r="FA1668" s="21"/>
      <c r="FB1668" s="21"/>
      <c r="FC1668" s="21"/>
      <c r="FD1668" s="21"/>
      <c r="FE1668" s="21"/>
      <c r="FF1668" s="21"/>
      <c r="FG1668" s="21"/>
      <c r="FH1668" s="21"/>
      <c r="FI1668" s="21"/>
      <c r="FJ1668" s="21"/>
      <c r="FK1668" s="21"/>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c r="GI1668" s="21"/>
      <c r="GJ1668" s="21"/>
      <c r="GK1668" s="21"/>
      <c r="GL1668" s="21"/>
      <c r="GM1668" s="21"/>
      <c r="GN1668" s="21"/>
    </row>
    <row r="1669" spans="1:196" x14ac:dyDescent="0.2">
      <c r="A1669" s="109"/>
      <c r="B1669" s="4"/>
      <c r="C1669" s="7"/>
      <c r="D1669" s="6"/>
      <c r="E1669" s="7"/>
      <c r="F1669" s="24"/>
      <c r="G1669" s="8"/>
      <c r="H1669" s="7"/>
      <c r="I1669" s="7"/>
      <c r="J1669" s="7"/>
      <c r="K1669" s="7"/>
      <c r="L1669" s="25"/>
      <c r="M1669" s="10"/>
      <c r="N1669" s="7"/>
      <c r="O1669" s="7"/>
      <c r="P1669" s="26"/>
      <c r="Q1669" s="3"/>
      <c r="R1669" s="12"/>
      <c r="S1669" s="12"/>
      <c r="T1669" s="12"/>
      <c r="U1669" s="12"/>
      <c r="V1669" s="12"/>
      <c r="W1669" s="12"/>
      <c r="X1669" s="12"/>
      <c r="Y1669" s="12"/>
      <c r="Z1669" s="12"/>
      <c r="AA1669" s="12"/>
      <c r="AB1669" s="12"/>
      <c r="AC1669" s="12"/>
      <c r="AD1669" s="12"/>
      <c r="AE1669" s="12"/>
      <c r="AF1669" s="113"/>
      <c r="AG1669" s="12"/>
      <c r="AH1669" s="12"/>
      <c r="AI1669" s="12"/>
      <c r="AJ1669" s="12"/>
      <c r="AK1669" s="6"/>
      <c r="AL1669" s="113"/>
      <c r="AM1669" s="12"/>
      <c r="AN1669" s="12"/>
      <c r="AO1669" s="12"/>
      <c r="AP1669" s="20"/>
      <c r="AQ1669" s="12"/>
      <c r="AR1669" s="13"/>
      <c r="AS1669" s="113"/>
      <c r="AT1669" s="21"/>
      <c r="AU1669" s="21"/>
      <c r="AV1669" s="45"/>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J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I1669" s="21"/>
      <c r="DJ1669" s="21"/>
      <c r="DK1669" s="21"/>
      <c r="DL1669" s="21"/>
      <c r="DM1669" s="21"/>
      <c r="DN1669" s="21"/>
      <c r="DO1669" s="21"/>
      <c r="DP1669" s="21"/>
      <c r="DQ1669" s="21"/>
      <c r="DR1669" s="21"/>
      <c r="DS1669" s="21"/>
      <c r="DT1669" s="21"/>
      <c r="DU1669" s="21"/>
      <c r="DV1669" s="21"/>
      <c r="DW1669" s="21"/>
      <c r="DX1669" s="21"/>
      <c r="DY1669" s="21"/>
      <c r="DZ1669" s="21"/>
      <c r="EA1669" s="21"/>
      <c r="EB1669" s="21"/>
      <c r="EC1669" s="21"/>
      <c r="ED1669" s="21"/>
      <c r="EE1669" s="21"/>
      <c r="EF1669" s="21"/>
      <c r="EG1669" s="21"/>
      <c r="EH1669" s="21"/>
      <c r="EI1669" s="21"/>
      <c r="EJ1669" s="21"/>
      <c r="EK1669" s="21"/>
      <c r="EL1669" s="21"/>
      <c r="EM1669" s="21"/>
      <c r="EN1669" s="21"/>
      <c r="EO1669" s="21"/>
      <c r="EP1669" s="21"/>
      <c r="EQ1669" s="21"/>
      <c r="ER1669" s="21"/>
      <c r="ES1669" s="21"/>
      <c r="ET1669" s="21"/>
      <c r="EU1669" s="21"/>
      <c r="EV1669" s="21"/>
      <c r="EW1669" s="21"/>
      <c r="EX1669" s="21"/>
      <c r="EY1669" s="21"/>
      <c r="EZ1669" s="21"/>
      <c r="FA1669" s="21"/>
      <c r="FB1669" s="21"/>
      <c r="FC1669" s="21"/>
      <c r="FD1669" s="21"/>
      <c r="FE1669" s="21"/>
      <c r="FF1669" s="21"/>
      <c r="FG1669" s="21"/>
      <c r="FH1669" s="21"/>
      <c r="FI1669" s="21"/>
      <c r="FJ1669" s="21"/>
      <c r="FK1669" s="21"/>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c r="GI1669" s="21"/>
      <c r="GJ1669" s="21"/>
      <c r="GK1669" s="21"/>
      <c r="GL1669" s="21"/>
      <c r="GM1669" s="21"/>
      <c r="GN1669" s="21"/>
    </row>
    <row r="1670" spans="1:196" x14ac:dyDescent="0.2">
      <c r="A1670" s="109"/>
      <c r="B1670" s="4"/>
      <c r="C1670" s="7"/>
      <c r="D1670" s="6"/>
      <c r="E1670" s="7"/>
      <c r="F1670" s="24"/>
      <c r="G1670" s="8"/>
      <c r="H1670" s="7"/>
      <c r="I1670" s="7"/>
      <c r="J1670" s="7"/>
      <c r="K1670" s="7"/>
      <c r="L1670" s="25"/>
      <c r="M1670" s="10"/>
      <c r="N1670" s="7"/>
      <c r="O1670" s="7"/>
      <c r="P1670" s="26"/>
      <c r="Q1670" s="3"/>
      <c r="R1670" s="12"/>
      <c r="S1670" s="12"/>
      <c r="T1670" s="12"/>
      <c r="U1670" s="12"/>
      <c r="V1670" s="12"/>
      <c r="W1670" s="12"/>
      <c r="X1670" s="12"/>
      <c r="Y1670" s="12"/>
      <c r="Z1670" s="12"/>
      <c r="AA1670" s="12"/>
      <c r="AB1670" s="12"/>
      <c r="AC1670" s="12"/>
      <c r="AD1670" s="12"/>
      <c r="AE1670" s="12"/>
      <c r="AF1670" s="65"/>
      <c r="AG1670" s="4"/>
      <c r="AH1670" s="4"/>
      <c r="AI1670" s="41"/>
      <c r="AJ1670" s="42"/>
      <c r="AK1670" s="41"/>
      <c r="AL1670" s="115"/>
      <c r="AM1670" s="42"/>
      <c r="AN1670" s="4"/>
      <c r="AO1670" s="9"/>
      <c r="AP1670" s="43"/>
      <c r="AQ1670" s="4"/>
      <c r="AR1670" s="44"/>
      <c r="AS1670" s="65"/>
      <c r="AT1670" s="21"/>
      <c r="AU1670" s="21"/>
      <c r="AV1670" s="45"/>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1"/>
      <c r="FJ1670" s="21"/>
      <c r="FK1670" s="21"/>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c r="GI1670" s="21"/>
      <c r="GJ1670" s="21"/>
      <c r="GK1670" s="21"/>
      <c r="GL1670" s="21"/>
      <c r="GM1670" s="21"/>
      <c r="GN1670" s="21"/>
    </row>
    <row r="1671" spans="1:196" x14ac:dyDescent="0.2">
      <c r="A1671" s="109"/>
      <c r="B1671" s="4"/>
      <c r="C1671" s="7"/>
      <c r="D1671" s="6"/>
      <c r="E1671" s="7"/>
      <c r="F1671" s="24"/>
      <c r="G1671" s="8"/>
      <c r="H1671" s="7"/>
      <c r="I1671" s="7"/>
      <c r="J1671" s="7"/>
      <c r="K1671" s="7"/>
      <c r="L1671" s="25"/>
      <c r="M1671" s="10"/>
      <c r="N1671" s="7"/>
      <c r="O1671" s="7"/>
      <c r="P1671" s="26"/>
      <c r="Q1671" s="3"/>
      <c r="R1671" s="12"/>
      <c r="S1671" s="12"/>
      <c r="T1671" s="12"/>
      <c r="U1671" s="12"/>
      <c r="V1671" s="12"/>
      <c r="W1671" s="12"/>
      <c r="X1671" s="12"/>
      <c r="Y1671" s="12"/>
      <c r="Z1671" s="12"/>
      <c r="AA1671" s="12"/>
      <c r="AB1671" s="12"/>
      <c r="AC1671" s="12"/>
      <c r="AD1671" s="12"/>
      <c r="AE1671" s="12"/>
      <c r="AF1671" s="65"/>
      <c r="AG1671" s="18"/>
      <c r="AH1671" s="4"/>
      <c r="AI1671" s="24"/>
      <c r="AJ1671" s="7"/>
      <c r="AK1671" s="24"/>
      <c r="AL1671" s="65"/>
      <c r="AM1671" s="7"/>
      <c r="AN1671" s="4"/>
      <c r="AO1671" s="9"/>
      <c r="AP1671" s="43"/>
      <c r="AQ1671" s="4"/>
      <c r="AR1671" s="44"/>
      <c r="AS1671" s="65"/>
      <c r="AT1671" s="21"/>
      <c r="AU1671" s="21"/>
      <c r="AV1671" s="45"/>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J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I1671" s="21"/>
      <c r="DJ1671" s="21"/>
      <c r="DK1671" s="21"/>
      <c r="DL1671" s="21"/>
      <c r="DM1671" s="21"/>
      <c r="DN1671" s="21"/>
      <c r="DO1671" s="21"/>
      <c r="DP1671" s="21"/>
      <c r="DQ1671" s="21"/>
      <c r="DR1671" s="21"/>
      <c r="DS1671" s="21"/>
      <c r="DT1671" s="21"/>
      <c r="DU1671" s="21"/>
      <c r="DV1671" s="21"/>
      <c r="DW1671" s="21"/>
      <c r="DX1671" s="21"/>
      <c r="DY1671" s="21"/>
      <c r="DZ1671" s="21"/>
      <c r="EA1671" s="21"/>
      <c r="EB1671" s="21"/>
      <c r="EC1671" s="21"/>
      <c r="ED1671" s="21"/>
      <c r="EE1671" s="21"/>
      <c r="EF1671" s="21"/>
      <c r="EG1671" s="21"/>
      <c r="EH1671" s="21"/>
      <c r="EI1671" s="21"/>
      <c r="EJ1671" s="21"/>
      <c r="EK1671" s="21"/>
      <c r="EL1671" s="21"/>
      <c r="EM1671" s="21"/>
      <c r="EN1671" s="21"/>
      <c r="EO1671" s="21"/>
      <c r="EP1671" s="21"/>
      <c r="EQ1671" s="21"/>
      <c r="ER1671" s="21"/>
      <c r="ES1671" s="21"/>
      <c r="ET1671" s="21"/>
      <c r="EU1671" s="21"/>
      <c r="EV1671" s="21"/>
      <c r="EW1671" s="21"/>
      <c r="EX1671" s="21"/>
      <c r="EY1671" s="21"/>
      <c r="EZ1671" s="21"/>
      <c r="FA1671" s="21"/>
      <c r="FB1671" s="21"/>
      <c r="FC1671" s="21"/>
      <c r="FD1671" s="21"/>
      <c r="FE1671" s="21"/>
      <c r="FF1671" s="21"/>
      <c r="FG1671" s="21"/>
      <c r="FH1671" s="21"/>
      <c r="FI1671" s="21"/>
      <c r="FJ1671" s="21"/>
      <c r="FK1671" s="21"/>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c r="GI1671" s="21"/>
      <c r="GJ1671" s="21"/>
      <c r="GK1671" s="21"/>
      <c r="GL1671" s="21"/>
      <c r="GM1671" s="21"/>
      <c r="GN1671" s="21"/>
    </row>
    <row r="1672" spans="1:196" x14ac:dyDescent="0.2">
      <c r="A1672" s="109"/>
      <c r="B1672" s="4"/>
      <c r="C1672" s="7"/>
      <c r="D1672" s="6"/>
      <c r="E1672" s="7"/>
      <c r="F1672" s="24"/>
      <c r="G1672" s="8"/>
      <c r="H1672" s="7"/>
      <c r="I1672" s="7"/>
      <c r="J1672" s="7"/>
      <c r="K1672" s="7"/>
      <c r="L1672" s="25"/>
      <c r="M1672" s="10"/>
      <c r="N1672" s="7"/>
      <c r="O1672" s="7"/>
      <c r="P1672" s="26"/>
      <c r="Q1672" s="3"/>
      <c r="R1672" s="12"/>
      <c r="S1672" s="12"/>
      <c r="T1672" s="12"/>
      <c r="U1672" s="12"/>
      <c r="V1672" s="12"/>
      <c r="W1672" s="12"/>
      <c r="X1672" s="12"/>
      <c r="Y1672" s="12"/>
      <c r="Z1672" s="12"/>
      <c r="AA1672" s="12"/>
      <c r="AB1672" s="12"/>
      <c r="AC1672" s="12"/>
      <c r="AD1672" s="12"/>
      <c r="AE1672" s="12"/>
      <c r="AF1672" s="65"/>
      <c r="AG1672" s="18"/>
      <c r="AH1672" s="4"/>
      <c r="AI1672" s="24"/>
      <c r="AJ1672" s="7"/>
      <c r="AK1672" s="24"/>
      <c r="AL1672" s="65"/>
      <c r="AM1672" s="7"/>
      <c r="AN1672" s="4"/>
      <c r="AO1672" s="9"/>
      <c r="AP1672" s="43"/>
      <c r="AQ1672" s="4"/>
      <c r="AR1672" s="44"/>
      <c r="AS1672" s="65"/>
      <c r="AT1672" s="21"/>
      <c r="AU1672" s="21"/>
      <c r="AV1672" s="45"/>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J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I1672" s="21"/>
      <c r="DJ1672" s="21"/>
      <c r="DK1672" s="21"/>
      <c r="DL1672" s="21"/>
      <c r="DM1672" s="21"/>
      <c r="DN1672" s="21"/>
      <c r="DO1672" s="21"/>
      <c r="DP1672" s="21"/>
      <c r="DQ1672" s="21"/>
      <c r="DR1672" s="21"/>
      <c r="DS1672" s="21"/>
      <c r="DT1672" s="21"/>
      <c r="DU1672" s="21"/>
      <c r="DV1672" s="21"/>
      <c r="DW1672" s="21"/>
      <c r="DX1672" s="21"/>
      <c r="DY1672" s="21"/>
      <c r="DZ1672" s="21"/>
      <c r="EA1672" s="21"/>
      <c r="EB1672" s="21"/>
      <c r="EC1672" s="21"/>
      <c r="ED1672" s="21"/>
      <c r="EE1672" s="21"/>
      <c r="EF1672" s="21"/>
      <c r="EG1672" s="21"/>
      <c r="EH1672" s="21"/>
      <c r="EI1672" s="21"/>
      <c r="EJ1672" s="21"/>
      <c r="EK1672" s="21"/>
      <c r="EL1672" s="21"/>
      <c r="EM1672" s="21"/>
      <c r="EN1672" s="21"/>
      <c r="EO1672" s="21"/>
      <c r="EP1672" s="21"/>
      <c r="EQ1672" s="21"/>
      <c r="ER1672" s="21"/>
      <c r="ES1672" s="21"/>
      <c r="ET1672" s="21"/>
      <c r="EU1672" s="21"/>
      <c r="EV1672" s="21"/>
      <c r="EW1672" s="21"/>
      <c r="EX1672" s="21"/>
      <c r="EY1672" s="21"/>
      <c r="EZ1672" s="21"/>
      <c r="FA1672" s="21"/>
      <c r="FB1672" s="21"/>
      <c r="FC1672" s="21"/>
      <c r="FD1672" s="21"/>
      <c r="FE1672" s="21"/>
      <c r="FF1672" s="21"/>
      <c r="FG1672" s="21"/>
      <c r="FH1672" s="21"/>
      <c r="FI1672" s="21"/>
      <c r="FJ1672" s="21"/>
      <c r="FK1672" s="21"/>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c r="GI1672" s="21"/>
      <c r="GJ1672" s="21"/>
      <c r="GK1672" s="21"/>
      <c r="GL1672" s="21"/>
      <c r="GM1672" s="21"/>
      <c r="GN1672" s="21"/>
    </row>
    <row r="1673" spans="1:196" x14ac:dyDescent="0.2">
      <c r="A1673" s="109"/>
      <c r="B1673" s="4"/>
      <c r="C1673" s="7"/>
      <c r="D1673" s="6"/>
      <c r="E1673" s="7"/>
      <c r="F1673" s="24"/>
      <c r="G1673" s="8"/>
      <c r="H1673" s="7"/>
      <c r="I1673" s="7"/>
      <c r="J1673" s="7"/>
      <c r="K1673" s="7"/>
      <c r="L1673" s="25"/>
      <c r="M1673" s="10"/>
      <c r="N1673" s="7"/>
      <c r="O1673" s="7"/>
      <c r="P1673" s="26"/>
      <c r="Q1673" s="3"/>
      <c r="R1673" s="12"/>
      <c r="S1673" s="12"/>
      <c r="T1673" s="12"/>
      <c r="U1673" s="12"/>
      <c r="V1673" s="12"/>
      <c r="W1673" s="12"/>
      <c r="X1673" s="12"/>
      <c r="Y1673" s="12"/>
      <c r="Z1673" s="12"/>
      <c r="AA1673" s="12"/>
      <c r="AB1673" s="12"/>
      <c r="AC1673" s="12"/>
      <c r="AD1673" s="12"/>
      <c r="AE1673" s="12"/>
      <c r="AF1673" s="65"/>
      <c r="AG1673" s="4"/>
      <c r="AH1673" s="4"/>
      <c r="AI1673" s="24"/>
      <c r="AJ1673" s="7"/>
      <c r="AK1673" s="6"/>
      <c r="AL1673" s="113"/>
      <c r="AM1673" s="19"/>
      <c r="AN1673" s="4"/>
      <c r="AO1673" s="9"/>
      <c r="AP1673" s="43"/>
      <c r="AQ1673" s="4"/>
      <c r="AR1673" s="44"/>
      <c r="AS1673" s="113"/>
      <c r="AT1673" s="21"/>
      <c r="AU1673" s="21"/>
      <c r="AV1673" s="45"/>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J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I1673" s="21"/>
      <c r="DJ1673" s="21"/>
      <c r="DK1673" s="21"/>
      <c r="DL1673" s="21"/>
      <c r="DM1673" s="21"/>
      <c r="DN1673" s="21"/>
      <c r="DO1673" s="21"/>
      <c r="DP1673" s="21"/>
      <c r="DQ1673" s="21"/>
      <c r="DR1673" s="21"/>
      <c r="DS1673" s="21"/>
      <c r="DT1673" s="21"/>
      <c r="DU1673" s="21"/>
      <c r="DV1673" s="21"/>
      <c r="DW1673" s="21"/>
      <c r="DX1673" s="21"/>
      <c r="DY1673" s="21"/>
      <c r="DZ1673" s="21"/>
      <c r="EA1673" s="21"/>
      <c r="EB1673" s="21"/>
      <c r="EC1673" s="21"/>
      <c r="ED1673" s="21"/>
      <c r="EE1673" s="21"/>
      <c r="EF1673" s="21"/>
      <c r="EG1673" s="21"/>
      <c r="EH1673" s="21"/>
      <c r="EI1673" s="21"/>
      <c r="EJ1673" s="21"/>
      <c r="EK1673" s="21"/>
      <c r="EL1673" s="21"/>
      <c r="EM1673" s="21"/>
      <c r="EN1673" s="21"/>
      <c r="EO1673" s="21"/>
      <c r="EP1673" s="21"/>
      <c r="EQ1673" s="21"/>
      <c r="ER1673" s="21"/>
      <c r="ES1673" s="21"/>
      <c r="ET1673" s="21"/>
      <c r="EU1673" s="21"/>
      <c r="EV1673" s="21"/>
      <c r="EW1673" s="21"/>
      <c r="EX1673" s="21"/>
      <c r="EY1673" s="21"/>
      <c r="EZ1673" s="21"/>
      <c r="FA1673" s="21"/>
      <c r="FB1673" s="21"/>
      <c r="FC1673" s="21"/>
      <c r="FD1673" s="21"/>
      <c r="FE1673" s="21"/>
      <c r="FF1673" s="21"/>
      <c r="FG1673" s="21"/>
      <c r="FH1673" s="21"/>
      <c r="FI1673" s="21"/>
      <c r="FJ1673" s="21"/>
      <c r="FK1673" s="21"/>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c r="GI1673" s="21"/>
      <c r="GJ1673" s="21"/>
      <c r="GK1673" s="21"/>
      <c r="GL1673" s="21"/>
      <c r="GM1673" s="21"/>
      <c r="GN1673" s="21"/>
    </row>
    <row r="1674" spans="1:196" x14ac:dyDescent="0.2">
      <c r="A1674" s="109"/>
      <c r="B1674" s="4"/>
      <c r="C1674" s="7"/>
      <c r="D1674" s="6"/>
      <c r="E1674" s="7"/>
      <c r="F1674" s="24"/>
      <c r="G1674" s="8"/>
      <c r="H1674" s="7"/>
      <c r="I1674" s="7"/>
      <c r="J1674" s="7"/>
      <c r="K1674" s="7"/>
      <c r="L1674" s="25"/>
      <c r="M1674" s="10"/>
      <c r="N1674" s="7"/>
      <c r="O1674" s="7"/>
      <c r="P1674" s="26"/>
      <c r="Q1674" s="3"/>
      <c r="R1674" s="12"/>
      <c r="S1674" s="12"/>
      <c r="T1674" s="12"/>
      <c r="U1674" s="12"/>
      <c r="V1674" s="12"/>
      <c r="W1674" s="12"/>
      <c r="X1674" s="12"/>
      <c r="Y1674" s="12"/>
      <c r="Z1674" s="12"/>
      <c r="AA1674" s="12"/>
      <c r="AB1674" s="12"/>
      <c r="AC1674" s="12"/>
      <c r="AD1674" s="12"/>
      <c r="AE1674" s="12"/>
      <c r="AF1674" s="113"/>
      <c r="AG1674" s="18"/>
      <c r="AH1674" s="18"/>
      <c r="AI1674" s="6"/>
      <c r="AJ1674" s="19"/>
      <c r="AK1674" s="6"/>
      <c r="AL1674" s="113"/>
      <c r="AM1674" s="19"/>
      <c r="AN1674" s="18"/>
      <c r="AO1674" s="12"/>
      <c r="AP1674" s="20"/>
      <c r="AQ1674" s="18"/>
      <c r="AR1674" s="13"/>
      <c r="AS1674" s="116"/>
      <c r="AT1674" s="21"/>
      <c r="AU1674" s="21"/>
      <c r="AV1674" s="45"/>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J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I1674" s="21"/>
      <c r="DJ1674" s="21"/>
      <c r="DK1674" s="21"/>
      <c r="DL1674" s="21"/>
      <c r="DM1674" s="21"/>
      <c r="DN1674" s="21"/>
      <c r="DO1674" s="21"/>
      <c r="DP1674" s="21"/>
      <c r="DQ1674" s="21"/>
      <c r="DR1674" s="21"/>
      <c r="DS1674" s="21"/>
      <c r="DT1674" s="21"/>
      <c r="DU1674" s="21"/>
      <c r="DV1674" s="21"/>
      <c r="DW1674" s="21"/>
      <c r="DX1674" s="21"/>
      <c r="DY1674" s="21"/>
      <c r="DZ1674" s="21"/>
      <c r="EA1674" s="21"/>
      <c r="EB1674" s="21"/>
      <c r="EC1674" s="21"/>
      <c r="ED1674" s="21"/>
      <c r="EE1674" s="21"/>
      <c r="EF1674" s="21"/>
      <c r="EG1674" s="21"/>
      <c r="EH1674" s="21"/>
      <c r="EI1674" s="21"/>
      <c r="EJ1674" s="21"/>
      <c r="EK1674" s="21"/>
      <c r="EL1674" s="21"/>
      <c r="EM1674" s="21"/>
      <c r="EN1674" s="21"/>
      <c r="EO1674" s="21"/>
      <c r="EP1674" s="21"/>
      <c r="EQ1674" s="21"/>
      <c r="ER1674" s="21"/>
      <c r="ES1674" s="21"/>
      <c r="ET1674" s="21"/>
      <c r="EU1674" s="21"/>
      <c r="EV1674" s="21"/>
      <c r="EW1674" s="21"/>
      <c r="EX1674" s="21"/>
      <c r="EY1674" s="21"/>
      <c r="EZ1674" s="21"/>
      <c r="FA1674" s="21"/>
      <c r="FB1674" s="21"/>
      <c r="FC1674" s="21"/>
      <c r="FD1674" s="21"/>
      <c r="FE1674" s="21"/>
      <c r="FF1674" s="21"/>
      <c r="FG1674" s="21"/>
      <c r="FH1674" s="21"/>
      <c r="FI1674" s="21"/>
      <c r="FJ1674" s="21"/>
      <c r="FK1674" s="21"/>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c r="GI1674" s="21"/>
      <c r="GJ1674" s="21"/>
      <c r="GK1674" s="21"/>
      <c r="GL1674" s="21"/>
      <c r="GM1674" s="21"/>
      <c r="GN1674" s="21"/>
    </row>
    <row r="1675" spans="1:196" x14ac:dyDescent="0.2">
      <c r="A1675" s="109"/>
      <c r="B1675" s="4"/>
      <c r="C1675" s="7"/>
      <c r="D1675" s="6"/>
      <c r="E1675" s="7"/>
      <c r="F1675" s="24"/>
      <c r="G1675" s="8"/>
      <c r="H1675" s="7"/>
      <c r="I1675" s="7"/>
      <c r="J1675" s="7"/>
      <c r="K1675" s="7"/>
      <c r="L1675" s="25"/>
      <c r="M1675" s="10"/>
      <c r="N1675" s="7"/>
      <c r="O1675" s="7"/>
      <c r="P1675" s="26"/>
      <c r="Q1675" s="3"/>
      <c r="R1675" s="12"/>
      <c r="S1675" s="12"/>
      <c r="T1675" s="12"/>
      <c r="U1675" s="12"/>
      <c r="V1675" s="12"/>
      <c r="W1675" s="12"/>
      <c r="X1675" s="12"/>
      <c r="Y1675" s="12"/>
      <c r="Z1675" s="12"/>
      <c r="AA1675" s="12"/>
      <c r="AB1675" s="12"/>
      <c r="AC1675" s="12"/>
      <c r="AD1675" s="12"/>
      <c r="AE1675" s="12"/>
      <c r="AF1675" s="113"/>
      <c r="AG1675" s="18"/>
      <c r="AH1675" s="18"/>
      <c r="AI1675" s="6"/>
      <c r="AJ1675" s="19"/>
      <c r="AK1675" s="6"/>
      <c r="AL1675" s="113"/>
      <c r="AM1675" s="19"/>
      <c r="AN1675" s="18"/>
      <c r="AO1675" s="12"/>
      <c r="AP1675" s="20"/>
      <c r="AQ1675" s="18"/>
      <c r="AR1675" s="13"/>
      <c r="AS1675" s="113"/>
      <c r="AT1675" s="21"/>
      <c r="AU1675" s="21"/>
      <c r="AV1675" s="45"/>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J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I1675" s="21"/>
      <c r="DJ1675" s="21"/>
      <c r="DK1675" s="21"/>
      <c r="DL1675" s="21"/>
      <c r="DM1675" s="21"/>
      <c r="DN1675" s="21"/>
      <c r="DO1675" s="21"/>
      <c r="DP1675" s="21"/>
      <c r="DQ1675" s="21"/>
      <c r="DR1675" s="21"/>
      <c r="DS1675" s="21"/>
      <c r="DT1675" s="21"/>
      <c r="DU1675" s="21"/>
      <c r="DV1675" s="21"/>
      <c r="DW1675" s="21"/>
      <c r="DX1675" s="21"/>
      <c r="DY1675" s="21"/>
      <c r="DZ1675" s="21"/>
      <c r="EA1675" s="21"/>
      <c r="EB1675" s="21"/>
      <c r="EC1675" s="21"/>
      <c r="ED1675" s="21"/>
      <c r="EE1675" s="21"/>
      <c r="EF1675" s="21"/>
      <c r="EG1675" s="21"/>
      <c r="EH1675" s="21"/>
      <c r="EI1675" s="21"/>
      <c r="EJ1675" s="21"/>
      <c r="EK1675" s="21"/>
      <c r="EL1675" s="21"/>
      <c r="EM1675" s="21"/>
      <c r="EN1675" s="21"/>
      <c r="EO1675" s="21"/>
      <c r="EP1675" s="21"/>
      <c r="EQ1675" s="21"/>
      <c r="ER1675" s="21"/>
      <c r="ES1675" s="21"/>
      <c r="ET1675" s="21"/>
      <c r="EU1675" s="21"/>
      <c r="EV1675" s="21"/>
      <c r="EW1675" s="21"/>
      <c r="EX1675" s="21"/>
      <c r="EY1675" s="21"/>
      <c r="EZ1675" s="21"/>
      <c r="FA1675" s="21"/>
      <c r="FB1675" s="21"/>
      <c r="FC1675" s="21"/>
      <c r="FD1675" s="21"/>
      <c r="FE1675" s="21"/>
      <c r="FF1675" s="21"/>
      <c r="FG1675" s="21"/>
      <c r="FH1675" s="21"/>
      <c r="FI1675" s="21"/>
      <c r="FJ1675" s="21"/>
      <c r="FK1675" s="21"/>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c r="GI1675" s="21"/>
      <c r="GJ1675" s="21"/>
      <c r="GK1675" s="21"/>
      <c r="GL1675" s="21"/>
      <c r="GM1675" s="21"/>
      <c r="GN1675" s="21"/>
    </row>
    <row r="1676" spans="1:196" x14ac:dyDescent="0.2">
      <c r="A1676" s="109"/>
      <c r="B1676" s="4"/>
      <c r="C1676" s="7"/>
      <c r="D1676" s="6"/>
      <c r="E1676" s="7"/>
      <c r="F1676" s="24"/>
      <c r="G1676" s="8"/>
      <c r="H1676" s="7"/>
      <c r="I1676" s="7"/>
      <c r="J1676" s="7"/>
      <c r="K1676" s="7"/>
      <c r="L1676" s="25"/>
      <c r="M1676" s="10"/>
      <c r="N1676" s="7"/>
      <c r="O1676" s="7"/>
      <c r="P1676" s="26"/>
      <c r="Q1676" s="3"/>
      <c r="R1676" s="12"/>
      <c r="S1676" s="12"/>
      <c r="T1676" s="12"/>
      <c r="U1676" s="12"/>
      <c r="V1676" s="12"/>
      <c r="W1676" s="12"/>
      <c r="X1676" s="12"/>
      <c r="Y1676" s="12"/>
      <c r="Z1676" s="12"/>
      <c r="AA1676" s="12"/>
      <c r="AB1676" s="12"/>
      <c r="AC1676" s="12"/>
      <c r="AD1676" s="12"/>
      <c r="AE1676" s="12"/>
      <c r="AF1676" s="113"/>
      <c r="AG1676" s="18"/>
      <c r="AH1676" s="18"/>
      <c r="AI1676" s="6"/>
      <c r="AJ1676" s="19"/>
      <c r="AK1676" s="6"/>
      <c r="AL1676" s="113"/>
      <c r="AM1676" s="19"/>
      <c r="AN1676" s="18"/>
      <c r="AO1676" s="12"/>
      <c r="AP1676" s="20"/>
      <c r="AQ1676" s="18"/>
      <c r="AR1676" s="13"/>
      <c r="AS1676" s="113"/>
      <c r="AT1676" s="21"/>
      <c r="AU1676" s="21"/>
      <c r="AV1676" s="45"/>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1"/>
      <c r="EV1676" s="21"/>
      <c r="EW1676" s="21"/>
      <c r="EX1676" s="21"/>
      <c r="EY1676" s="21"/>
      <c r="EZ1676" s="21"/>
      <c r="FA1676" s="21"/>
      <c r="FB1676" s="21"/>
      <c r="FC1676" s="21"/>
      <c r="FD1676" s="21"/>
      <c r="FE1676" s="21"/>
      <c r="FF1676" s="21"/>
      <c r="FG1676" s="21"/>
      <c r="FH1676" s="21"/>
      <c r="FI1676" s="21"/>
      <c r="FJ1676" s="21"/>
      <c r="FK1676" s="21"/>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c r="GI1676" s="21"/>
      <c r="GJ1676" s="21"/>
      <c r="GK1676" s="21"/>
      <c r="GL1676" s="21"/>
      <c r="GM1676" s="21"/>
      <c r="GN1676" s="21"/>
    </row>
    <row r="1677" spans="1:196" x14ac:dyDescent="0.2">
      <c r="A1677" s="109"/>
      <c r="B1677" s="4"/>
      <c r="C1677" s="7"/>
      <c r="D1677" s="6"/>
      <c r="E1677" s="7"/>
      <c r="F1677" s="24"/>
      <c r="G1677" s="8"/>
      <c r="H1677" s="7"/>
      <c r="I1677" s="7"/>
      <c r="J1677" s="7"/>
      <c r="K1677" s="7"/>
      <c r="L1677" s="25"/>
      <c r="M1677" s="10"/>
      <c r="N1677" s="7"/>
      <c r="O1677" s="7"/>
      <c r="P1677" s="26"/>
      <c r="Q1677" s="3"/>
      <c r="R1677" s="12"/>
      <c r="S1677" s="12"/>
      <c r="T1677" s="12"/>
      <c r="U1677" s="12"/>
      <c r="V1677" s="12"/>
      <c r="W1677" s="12"/>
      <c r="X1677" s="12"/>
      <c r="Y1677" s="12"/>
      <c r="Z1677" s="12"/>
      <c r="AA1677" s="12"/>
      <c r="AB1677" s="12"/>
      <c r="AC1677" s="12"/>
      <c r="AD1677" s="12"/>
      <c r="AE1677" s="12"/>
      <c r="AF1677" s="113"/>
      <c r="AG1677" s="18"/>
      <c r="AH1677" s="18"/>
      <c r="AI1677" s="6"/>
      <c r="AJ1677" s="19"/>
      <c r="AK1677" s="6"/>
      <c r="AL1677" s="113"/>
      <c r="AM1677" s="19"/>
      <c r="AN1677" s="18"/>
      <c r="AO1677" s="12"/>
      <c r="AP1677" s="20"/>
      <c r="AQ1677" s="18"/>
      <c r="AR1677" s="13"/>
      <c r="AS1677" s="113"/>
      <c r="AT1677" s="21"/>
      <c r="AU1677" s="21"/>
      <c r="AV1677" s="45"/>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J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I1677" s="21"/>
      <c r="DJ1677" s="21"/>
      <c r="DK1677" s="21"/>
      <c r="DL1677" s="21"/>
      <c r="DM1677" s="21"/>
      <c r="DN1677" s="21"/>
      <c r="DO1677" s="21"/>
      <c r="DP1677" s="21"/>
      <c r="DQ1677" s="21"/>
      <c r="DR1677" s="21"/>
      <c r="DS1677" s="21"/>
      <c r="DT1677" s="21"/>
      <c r="DU1677" s="21"/>
      <c r="DV1677" s="21"/>
      <c r="DW1677" s="21"/>
      <c r="DX1677" s="21"/>
      <c r="DY1677" s="21"/>
      <c r="DZ1677" s="21"/>
      <c r="EA1677" s="21"/>
      <c r="EB1677" s="21"/>
      <c r="EC1677" s="21"/>
      <c r="ED1677" s="21"/>
      <c r="EE1677" s="21"/>
      <c r="EF1677" s="21"/>
      <c r="EG1677" s="21"/>
      <c r="EH1677" s="21"/>
      <c r="EI1677" s="21"/>
      <c r="EJ1677" s="21"/>
      <c r="EK1677" s="21"/>
      <c r="EL1677" s="21"/>
      <c r="EM1677" s="21"/>
      <c r="EN1677" s="21"/>
      <c r="EO1677" s="21"/>
      <c r="EP1677" s="21"/>
      <c r="EQ1677" s="21"/>
      <c r="ER1677" s="21"/>
      <c r="ES1677" s="21"/>
      <c r="ET1677" s="21"/>
      <c r="EU1677" s="21"/>
      <c r="EV1677" s="21"/>
      <c r="EW1677" s="21"/>
      <c r="EX1677" s="21"/>
      <c r="EY1677" s="21"/>
      <c r="EZ1677" s="21"/>
      <c r="FA1677" s="21"/>
      <c r="FB1677" s="21"/>
      <c r="FC1677" s="21"/>
      <c r="FD1677" s="21"/>
      <c r="FE1677" s="21"/>
      <c r="FF1677" s="21"/>
      <c r="FG1677" s="21"/>
      <c r="FH1677" s="21"/>
      <c r="FI1677" s="21"/>
      <c r="FJ1677" s="21"/>
      <c r="FK1677" s="21"/>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c r="GI1677" s="21"/>
      <c r="GJ1677" s="21"/>
      <c r="GK1677" s="21"/>
      <c r="GL1677" s="21"/>
      <c r="GM1677" s="21"/>
      <c r="GN1677" s="21"/>
    </row>
    <row r="1678" spans="1:196" x14ac:dyDescent="0.2">
      <c r="A1678" s="109"/>
      <c r="B1678" s="4"/>
      <c r="C1678" s="7"/>
      <c r="D1678" s="6"/>
      <c r="E1678" s="7"/>
      <c r="F1678" s="24"/>
      <c r="G1678" s="8"/>
      <c r="H1678" s="7"/>
      <c r="I1678" s="7"/>
      <c r="J1678" s="7"/>
      <c r="K1678" s="7"/>
      <c r="L1678" s="25"/>
      <c r="M1678" s="10"/>
      <c r="N1678" s="7"/>
      <c r="O1678" s="7"/>
      <c r="P1678" s="26"/>
      <c r="Q1678" s="3"/>
      <c r="R1678" s="12"/>
      <c r="S1678" s="12"/>
      <c r="T1678" s="12"/>
      <c r="U1678" s="12"/>
      <c r="V1678" s="12"/>
      <c r="W1678" s="12"/>
      <c r="X1678" s="12"/>
      <c r="Y1678" s="12"/>
      <c r="Z1678" s="12"/>
      <c r="AA1678" s="12"/>
      <c r="AB1678" s="12"/>
      <c r="AC1678" s="12"/>
      <c r="AD1678" s="12"/>
      <c r="AE1678" s="12"/>
      <c r="AF1678" s="113"/>
      <c r="AG1678" s="18"/>
      <c r="AH1678" s="18"/>
      <c r="AI1678" s="6"/>
      <c r="AJ1678" s="19"/>
      <c r="AK1678" s="6"/>
      <c r="AL1678" s="113"/>
      <c r="AM1678" s="19"/>
      <c r="AN1678" s="18"/>
      <c r="AO1678" s="12"/>
      <c r="AP1678" s="20"/>
      <c r="AQ1678" s="18"/>
      <c r="AR1678" s="13"/>
      <c r="AS1678" s="113"/>
      <c r="AT1678" s="21"/>
      <c r="AU1678" s="21"/>
      <c r="AV1678" s="45"/>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1"/>
      <c r="FJ1678" s="21"/>
      <c r="FK1678" s="21"/>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c r="GI1678" s="21"/>
      <c r="GJ1678" s="21"/>
      <c r="GK1678" s="21"/>
      <c r="GL1678" s="21"/>
      <c r="GM1678" s="21"/>
      <c r="GN1678" s="21"/>
    </row>
    <row r="1679" spans="1:196" x14ac:dyDescent="0.2">
      <c r="A1679" s="109"/>
      <c r="B1679" s="4"/>
      <c r="C1679" s="7"/>
      <c r="D1679" s="6"/>
      <c r="E1679" s="7"/>
      <c r="F1679" s="24"/>
      <c r="G1679" s="8"/>
      <c r="H1679" s="7"/>
      <c r="I1679" s="7"/>
      <c r="J1679" s="7"/>
      <c r="K1679" s="7"/>
      <c r="L1679" s="25"/>
      <c r="M1679" s="10"/>
      <c r="N1679" s="7"/>
      <c r="O1679" s="7"/>
      <c r="P1679" s="26"/>
      <c r="Q1679" s="3"/>
      <c r="R1679" s="12"/>
      <c r="S1679" s="12"/>
      <c r="T1679" s="12"/>
      <c r="U1679" s="12"/>
      <c r="V1679" s="12"/>
      <c r="W1679" s="12"/>
      <c r="X1679" s="12"/>
      <c r="Y1679" s="12"/>
      <c r="Z1679" s="12"/>
      <c r="AA1679" s="12"/>
      <c r="AB1679" s="12"/>
      <c r="AC1679" s="12"/>
      <c r="AD1679" s="12"/>
      <c r="AE1679" s="12"/>
      <c r="AF1679" s="113"/>
      <c r="AG1679" s="18"/>
      <c r="AH1679" s="18"/>
      <c r="AI1679" s="6"/>
      <c r="AJ1679" s="19"/>
      <c r="AK1679" s="6"/>
      <c r="AL1679" s="113"/>
      <c r="AM1679" s="19"/>
      <c r="AN1679" s="18"/>
      <c r="AO1679" s="12"/>
      <c r="AP1679" s="20"/>
      <c r="AQ1679" s="18"/>
      <c r="AR1679" s="13"/>
      <c r="AS1679" s="113"/>
      <c r="AT1679" s="21"/>
      <c r="AU1679" s="21"/>
      <c r="AV1679" s="45"/>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J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I1679" s="21"/>
      <c r="DJ1679" s="21"/>
      <c r="DK1679" s="21"/>
      <c r="DL1679" s="21"/>
      <c r="DM1679" s="21"/>
      <c r="DN1679" s="21"/>
      <c r="DO1679" s="21"/>
      <c r="DP1679" s="21"/>
      <c r="DQ1679" s="21"/>
      <c r="DR1679" s="21"/>
      <c r="DS1679" s="21"/>
      <c r="DT1679" s="21"/>
      <c r="DU1679" s="21"/>
      <c r="DV1679" s="21"/>
      <c r="DW1679" s="21"/>
      <c r="DX1679" s="21"/>
      <c r="DY1679" s="21"/>
      <c r="DZ1679" s="21"/>
      <c r="EA1679" s="21"/>
      <c r="EB1679" s="21"/>
      <c r="EC1679" s="21"/>
      <c r="ED1679" s="21"/>
      <c r="EE1679" s="21"/>
      <c r="EF1679" s="21"/>
      <c r="EG1679" s="21"/>
      <c r="EH1679" s="21"/>
      <c r="EI1679" s="21"/>
      <c r="EJ1679" s="21"/>
      <c r="EK1679" s="21"/>
      <c r="EL1679" s="21"/>
      <c r="EM1679" s="21"/>
      <c r="EN1679" s="21"/>
      <c r="EO1679" s="21"/>
      <c r="EP1679" s="21"/>
      <c r="EQ1679" s="21"/>
      <c r="ER1679" s="21"/>
      <c r="ES1679" s="21"/>
      <c r="ET1679" s="21"/>
      <c r="EU1679" s="21"/>
      <c r="EV1679" s="21"/>
      <c r="EW1679" s="21"/>
      <c r="EX1679" s="21"/>
      <c r="EY1679" s="21"/>
      <c r="EZ1679" s="21"/>
      <c r="FA1679" s="21"/>
      <c r="FB1679" s="21"/>
      <c r="FC1679" s="21"/>
      <c r="FD1679" s="21"/>
      <c r="FE1679" s="21"/>
      <c r="FF1679" s="21"/>
      <c r="FG1679" s="21"/>
      <c r="FH1679" s="21"/>
      <c r="FI1679" s="21"/>
      <c r="FJ1679" s="21"/>
      <c r="FK1679" s="21"/>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c r="GI1679" s="21"/>
      <c r="GJ1679" s="21"/>
      <c r="GK1679" s="21"/>
      <c r="GL1679" s="21"/>
      <c r="GM1679" s="21"/>
      <c r="GN1679" s="21"/>
    </row>
    <row r="1680" spans="1:196" x14ac:dyDescent="0.2">
      <c r="A1680" s="109"/>
      <c r="B1680" s="4"/>
      <c r="C1680" s="7"/>
      <c r="D1680" s="6"/>
      <c r="E1680" s="7"/>
      <c r="F1680" s="24"/>
      <c r="G1680" s="8"/>
      <c r="H1680" s="7"/>
      <c r="I1680" s="7"/>
      <c r="J1680" s="7"/>
      <c r="K1680" s="7"/>
      <c r="L1680" s="25"/>
      <c r="M1680" s="10"/>
      <c r="N1680" s="7"/>
      <c r="O1680" s="7"/>
      <c r="P1680" s="26"/>
      <c r="Q1680" s="3"/>
      <c r="R1680" s="12"/>
      <c r="S1680" s="12"/>
      <c r="T1680" s="12"/>
      <c r="U1680" s="12"/>
      <c r="V1680" s="12"/>
      <c r="W1680" s="12"/>
      <c r="X1680" s="12"/>
      <c r="Y1680" s="12"/>
      <c r="Z1680" s="12"/>
      <c r="AA1680" s="12"/>
      <c r="AB1680" s="12"/>
      <c r="AC1680" s="12"/>
      <c r="AD1680" s="12"/>
      <c r="AE1680" s="12"/>
      <c r="AF1680" s="113"/>
      <c r="AG1680" s="18"/>
      <c r="AH1680" s="18"/>
      <c r="AI1680" s="6"/>
      <c r="AJ1680" s="19"/>
      <c r="AK1680" s="6"/>
      <c r="AL1680" s="113"/>
      <c r="AM1680" s="19"/>
      <c r="AN1680" s="18"/>
      <c r="AO1680" s="12"/>
      <c r="AP1680" s="20"/>
      <c r="AQ1680" s="18"/>
      <c r="AR1680" s="13"/>
      <c r="AS1680" s="113"/>
      <c r="AT1680" s="21"/>
      <c r="AU1680" s="21"/>
      <c r="AV1680" s="45"/>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J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I1680" s="21"/>
      <c r="DJ1680" s="21"/>
      <c r="DK1680" s="21"/>
      <c r="DL1680" s="21"/>
      <c r="DM1680" s="21"/>
      <c r="DN1680" s="21"/>
      <c r="DO1680" s="21"/>
      <c r="DP1680" s="21"/>
      <c r="DQ1680" s="21"/>
      <c r="DR1680" s="21"/>
      <c r="DS1680" s="21"/>
      <c r="DT1680" s="21"/>
      <c r="DU1680" s="21"/>
      <c r="DV1680" s="21"/>
      <c r="DW1680" s="21"/>
      <c r="DX1680" s="21"/>
      <c r="DY1680" s="21"/>
      <c r="DZ1680" s="21"/>
      <c r="EA1680" s="21"/>
      <c r="EB1680" s="21"/>
      <c r="EC1680" s="21"/>
      <c r="ED1680" s="21"/>
      <c r="EE1680" s="21"/>
      <c r="EF1680" s="21"/>
      <c r="EG1680" s="21"/>
      <c r="EH1680" s="21"/>
      <c r="EI1680" s="21"/>
      <c r="EJ1680" s="21"/>
      <c r="EK1680" s="21"/>
      <c r="EL1680" s="21"/>
      <c r="EM1680" s="21"/>
      <c r="EN1680" s="21"/>
      <c r="EO1680" s="21"/>
      <c r="EP1680" s="21"/>
      <c r="EQ1680" s="21"/>
      <c r="ER1680" s="21"/>
      <c r="ES1680" s="21"/>
      <c r="ET1680" s="21"/>
      <c r="EU1680" s="21"/>
      <c r="EV1680" s="21"/>
      <c r="EW1680" s="21"/>
      <c r="EX1680" s="21"/>
      <c r="EY1680" s="21"/>
      <c r="EZ1680" s="21"/>
      <c r="FA1680" s="21"/>
      <c r="FB1680" s="21"/>
      <c r="FC1680" s="21"/>
      <c r="FD1680" s="21"/>
      <c r="FE1680" s="21"/>
      <c r="FF1680" s="21"/>
      <c r="FG1680" s="21"/>
      <c r="FH1680" s="21"/>
      <c r="FI1680" s="21"/>
      <c r="FJ1680" s="21"/>
      <c r="FK1680" s="21"/>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c r="GI1680" s="21"/>
      <c r="GJ1680" s="21"/>
      <c r="GK1680" s="21"/>
      <c r="GL1680" s="21"/>
      <c r="GM1680" s="21"/>
      <c r="GN1680" s="21"/>
    </row>
    <row r="1681" spans="1:196" x14ac:dyDescent="0.2">
      <c r="A1681" s="109"/>
      <c r="B1681" s="4"/>
      <c r="C1681" s="7"/>
      <c r="D1681" s="6"/>
      <c r="E1681" s="7"/>
      <c r="F1681" s="24"/>
      <c r="G1681" s="8"/>
      <c r="H1681" s="7"/>
      <c r="I1681" s="7"/>
      <c r="J1681" s="7"/>
      <c r="K1681" s="7"/>
      <c r="L1681" s="25"/>
      <c r="M1681" s="10"/>
      <c r="N1681" s="7"/>
      <c r="O1681" s="7"/>
      <c r="P1681" s="26"/>
      <c r="Q1681" s="3"/>
      <c r="R1681" s="12"/>
      <c r="S1681" s="12"/>
      <c r="T1681" s="12"/>
      <c r="U1681" s="12"/>
      <c r="V1681" s="12"/>
      <c r="W1681" s="12"/>
      <c r="X1681" s="12"/>
      <c r="Y1681" s="12"/>
      <c r="Z1681" s="12"/>
      <c r="AA1681" s="12"/>
      <c r="AB1681" s="12"/>
      <c r="AC1681" s="12"/>
      <c r="AD1681" s="12"/>
      <c r="AE1681" s="12"/>
      <c r="AF1681" s="113"/>
      <c r="AG1681" s="18"/>
      <c r="AH1681" s="18"/>
      <c r="AI1681" s="6"/>
      <c r="AJ1681" s="19"/>
      <c r="AK1681" s="6"/>
      <c r="AL1681" s="113"/>
      <c r="AM1681" s="19"/>
      <c r="AN1681" s="18"/>
      <c r="AO1681" s="12"/>
      <c r="AP1681" s="20"/>
      <c r="AQ1681" s="18"/>
      <c r="AR1681" s="13"/>
      <c r="AS1681" s="113"/>
      <c r="AT1681" s="21"/>
      <c r="AU1681" s="21"/>
      <c r="AV1681" s="45"/>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J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I1681" s="21"/>
      <c r="DJ1681" s="21"/>
      <c r="DK1681" s="21"/>
      <c r="DL1681" s="21"/>
      <c r="DM1681" s="21"/>
      <c r="DN1681" s="21"/>
      <c r="DO1681" s="21"/>
      <c r="DP1681" s="21"/>
      <c r="DQ1681" s="21"/>
      <c r="DR1681" s="21"/>
      <c r="DS1681" s="21"/>
      <c r="DT1681" s="21"/>
      <c r="DU1681" s="21"/>
      <c r="DV1681" s="21"/>
      <c r="DW1681" s="21"/>
      <c r="DX1681" s="21"/>
      <c r="DY1681" s="21"/>
      <c r="DZ1681" s="21"/>
      <c r="EA1681" s="21"/>
      <c r="EB1681" s="21"/>
      <c r="EC1681" s="21"/>
      <c r="ED1681" s="21"/>
      <c r="EE1681" s="21"/>
      <c r="EF1681" s="21"/>
      <c r="EG1681" s="21"/>
      <c r="EH1681" s="21"/>
      <c r="EI1681" s="21"/>
      <c r="EJ1681" s="21"/>
      <c r="EK1681" s="21"/>
      <c r="EL1681" s="21"/>
      <c r="EM1681" s="21"/>
      <c r="EN1681" s="21"/>
      <c r="EO1681" s="21"/>
      <c r="EP1681" s="21"/>
      <c r="EQ1681" s="21"/>
      <c r="ER1681" s="21"/>
      <c r="ES1681" s="21"/>
      <c r="ET1681" s="21"/>
      <c r="EU1681" s="21"/>
      <c r="EV1681" s="21"/>
      <c r="EW1681" s="21"/>
      <c r="EX1681" s="21"/>
      <c r="EY1681" s="21"/>
      <c r="EZ1681" s="21"/>
      <c r="FA1681" s="21"/>
      <c r="FB1681" s="21"/>
      <c r="FC1681" s="21"/>
      <c r="FD1681" s="21"/>
      <c r="FE1681" s="21"/>
      <c r="FF1681" s="21"/>
      <c r="FG1681" s="21"/>
      <c r="FH1681" s="21"/>
      <c r="FI1681" s="21"/>
      <c r="FJ1681" s="21"/>
      <c r="FK1681" s="21"/>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c r="GI1681" s="21"/>
      <c r="GJ1681" s="21"/>
      <c r="GK1681" s="21"/>
      <c r="GL1681" s="21"/>
      <c r="GM1681" s="21"/>
      <c r="GN1681" s="21"/>
    </row>
    <row r="1682" spans="1:196" x14ac:dyDescent="0.2">
      <c r="A1682" s="109"/>
      <c r="B1682" s="4"/>
      <c r="C1682" s="7"/>
      <c r="D1682" s="6"/>
      <c r="E1682" s="7"/>
      <c r="F1682" s="24"/>
      <c r="G1682" s="8"/>
      <c r="H1682" s="7"/>
      <c r="I1682" s="7"/>
      <c r="J1682" s="7"/>
      <c r="K1682" s="7"/>
      <c r="L1682" s="25"/>
      <c r="M1682" s="10"/>
      <c r="N1682" s="7"/>
      <c r="O1682" s="7"/>
      <c r="P1682" s="26"/>
      <c r="Q1682" s="3"/>
      <c r="R1682" s="12"/>
      <c r="S1682" s="12"/>
      <c r="T1682" s="12"/>
      <c r="U1682" s="12"/>
      <c r="V1682" s="12"/>
      <c r="W1682" s="12"/>
      <c r="X1682" s="12"/>
      <c r="Y1682" s="12"/>
      <c r="Z1682" s="12"/>
      <c r="AA1682" s="12"/>
      <c r="AB1682" s="12"/>
      <c r="AC1682" s="12"/>
      <c r="AD1682" s="12"/>
      <c r="AE1682" s="12"/>
      <c r="AF1682" s="113"/>
      <c r="AG1682" s="18"/>
      <c r="AH1682" s="18"/>
      <c r="AI1682" s="6"/>
      <c r="AJ1682" s="19"/>
      <c r="AK1682" s="6"/>
      <c r="AL1682" s="113"/>
      <c r="AM1682" s="19"/>
      <c r="AN1682" s="18"/>
      <c r="AO1682" s="12"/>
      <c r="AP1682" s="20"/>
      <c r="AQ1682" s="18"/>
      <c r="AR1682" s="13"/>
      <c r="AS1682" s="113"/>
      <c r="AT1682" s="21"/>
      <c r="AU1682" s="21"/>
      <c r="AV1682" s="45"/>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1"/>
      <c r="DL1682" s="21"/>
      <c r="DM1682" s="21"/>
      <c r="DN1682" s="21"/>
      <c r="DO1682" s="21"/>
      <c r="DP1682" s="21"/>
      <c r="DQ1682" s="21"/>
      <c r="DR1682" s="21"/>
      <c r="DS1682" s="21"/>
      <c r="DT1682" s="21"/>
      <c r="DU1682" s="21"/>
      <c r="DV1682" s="21"/>
      <c r="DW1682" s="21"/>
      <c r="DX1682" s="21"/>
      <c r="DY1682" s="21"/>
      <c r="DZ1682" s="21"/>
      <c r="EA1682" s="21"/>
      <c r="EB1682" s="21"/>
      <c r="EC1682" s="21"/>
      <c r="ED1682" s="21"/>
      <c r="EE1682" s="21"/>
      <c r="EF1682" s="21"/>
      <c r="EG1682" s="21"/>
      <c r="EH1682" s="21"/>
      <c r="EI1682" s="21"/>
      <c r="EJ1682" s="21"/>
      <c r="EK1682" s="21"/>
      <c r="EL1682" s="21"/>
      <c r="EM1682" s="21"/>
      <c r="EN1682" s="21"/>
      <c r="EO1682" s="21"/>
      <c r="EP1682" s="21"/>
      <c r="EQ1682" s="21"/>
      <c r="ER1682" s="21"/>
      <c r="ES1682" s="21"/>
      <c r="ET1682" s="21"/>
      <c r="EU1682" s="21"/>
      <c r="EV1682" s="21"/>
      <c r="EW1682" s="21"/>
      <c r="EX1682" s="21"/>
      <c r="EY1682" s="21"/>
      <c r="EZ1682" s="21"/>
      <c r="FA1682" s="21"/>
      <c r="FB1682" s="21"/>
      <c r="FC1682" s="21"/>
      <c r="FD1682" s="21"/>
      <c r="FE1682" s="21"/>
      <c r="FF1682" s="21"/>
      <c r="FG1682" s="21"/>
      <c r="FH1682" s="21"/>
      <c r="FI1682" s="21"/>
      <c r="FJ1682" s="21"/>
      <c r="FK1682" s="21"/>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c r="GI1682" s="21"/>
      <c r="GJ1682" s="21"/>
      <c r="GK1682" s="21"/>
      <c r="GL1682" s="21"/>
      <c r="GM1682" s="21"/>
      <c r="GN1682" s="21"/>
    </row>
    <row r="1683" spans="1:196" x14ac:dyDescent="0.2">
      <c r="A1683" s="109"/>
      <c r="B1683" s="4"/>
      <c r="C1683" s="7"/>
      <c r="D1683" s="6"/>
      <c r="E1683" s="7"/>
      <c r="F1683" s="24"/>
      <c r="G1683" s="8"/>
      <c r="H1683" s="7"/>
      <c r="I1683" s="7"/>
      <c r="J1683" s="7"/>
      <c r="K1683" s="7"/>
      <c r="L1683" s="25"/>
      <c r="M1683" s="10"/>
      <c r="N1683" s="7"/>
      <c r="O1683" s="7"/>
      <c r="P1683" s="26"/>
      <c r="Q1683" s="3"/>
      <c r="R1683" s="12"/>
      <c r="S1683" s="12"/>
      <c r="T1683" s="12"/>
      <c r="U1683" s="12"/>
      <c r="V1683" s="12"/>
      <c r="W1683" s="12"/>
      <c r="X1683" s="12"/>
      <c r="Y1683" s="12"/>
      <c r="Z1683" s="12"/>
      <c r="AA1683" s="12"/>
      <c r="AB1683" s="12"/>
      <c r="AC1683" s="12"/>
      <c r="AD1683" s="12"/>
      <c r="AE1683" s="12"/>
      <c r="AF1683" s="113"/>
      <c r="AG1683" s="18"/>
      <c r="AH1683" s="18"/>
      <c r="AI1683" s="6"/>
      <c r="AJ1683" s="19"/>
      <c r="AK1683" s="6"/>
      <c r="AL1683" s="113"/>
      <c r="AM1683" s="19"/>
      <c r="AN1683" s="18"/>
      <c r="AO1683" s="12"/>
      <c r="AP1683" s="20"/>
      <c r="AQ1683" s="18"/>
      <c r="AR1683" s="13"/>
      <c r="AS1683" s="113"/>
      <c r="AT1683" s="21"/>
      <c r="AU1683" s="21"/>
      <c r="AV1683" s="45"/>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J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I1683" s="21"/>
      <c r="DJ1683" s="21"/>
      <c r="DK1683" s="21"/>
      <c r="DL1683" s="21"/>
      <c r="DM1683" s="21"/>
      <c r="DN1683" s="21"/>
      <c r="DO1683" s="21"/>
      <c r="DP1683" s="21"/>
      <c r="DQ1683" s="21"/>
      <c r="DR1683" s="21"/>
      <c r="DS1683" s="21"/>
      <c r="DT1683" s="21"/>
      <c r="DU1683" s="21"/>
      <c r="DV1683" s="21"/>
      <c r="DW1683" s="21"/>
      <c r="DX1683" s="21"/>
      <c r="DY1683" s="21"/>
      <c r="DZ1683" s="21"/>
      <c r="EA1683" s="21"/>
      <c r="EB1683" s="21"/>
      <c r="EC1683" s="21"/>
      <c r="ED1683" s="21"/>
      <c r="EE1683" s="21"/>
      <c r="EF1683" s="21"/>
      <c r="EG1683" s="21"/>
      <c r="EH1683" s="21"/>
      <c r="EI1683" s="21"/>
      <c r="EJ1683" s="21"/>
      <c r="EK1683" s="21"/>
      <c r="EL1683" s="21"/>
      <c r="EM1683" s="21"/>
      <c r="EN1683" s="21"/>
      <c r="EO1683" s="21"/>
      <c r="EP1683" s="21"/>
      <c r="EQ1683" s="21"/>
      <c r="ER1683" s="21"/>
      <c r="ES1683" s="21"/>
      <c r="ET1683" s="21"/>
      <c r="EU1683" s="21"/>
      <c r="EV1683" s="21"/>
      <c r="EW1683" s="21"/>
      <c r="EX1683" s="21"/>
      <c r="EY1683" s="21"/>
      <c r="EZ1683" s="21"/>
      <c r="FA1683" s="21"/>
      <c r="FB1683" s="21"/>
      <c r="FC1683" s="21"/>
      <c r="FD1683" s="21"/>
      <c r="FE1683" s="21"/>
      <c r="FF1683" s="21"/>
      <c r="FG1683" s="21"/>
      <c r="FH1683" s="21"/>
      <c r="FI1683" s="21"/>
      <c r="FJ1683" s="21"/>
      <c r="FK1683" s="21"/>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c r="GI1683" s="21"/>
      <c r="GJ1683" s="21"/>
      <c r="GK1683" s="21"/>
      <c r="GL1683" s="21"/>
      <c r="GM1683" s="21"/>
      <c r="GN1683" s="21"/>
    </row>
    <row r="1684" spans="1:196" x14ac:dyDescent="0.2">
      <c r="A1684" s="109"/>
      <c r="B1684" s="4"/>
      <c r="C1684" s="7"/>
      <c r="D1684" s="6"/>
      <c r="E1684" s="7"/>
      <c r="F1684" s="24"/>
      <c r="G1684" s="8"/>
      <c r="H1684" s="7"/>
      <c r="I1684" s="7"/>
      <c r="J1684" s="7"/>
      <c r="K1684" s="7"/>
      <c r="L1684" s="25"/>
      <c r="M1684" s="10"/>
      <c r="N1684" s="7"/>
      <c r="O1684" s="7"/>
      <c r="P1684" s="26"/>
      <c r="Q1684" s="3"/>
      <c r="R1684" s="12"/>
      <c r="S1684" s="12"/>
      <c r="T1684" s="12"/>
      <c r="U1684" s="12"/>
      <c r="V1684" s="12"/>
      <c r="W1684" s="12"/>
      <c r="X1684" s="12"/>
      <c r="Y1684" s="12"/>
      <c r="Z1684" s="12"/>
      <c r="AA1684" s="12"/>
      <c r="AB1684" s="12"/>
      <c r="AC1684" s="12"/>
      <c r="AD1684" s="12"/>
      <c r="AE1684" s="12"/>
      <c r="AF1684" s="113"/>
      <c r="AG1684" s="18"/>
      <c r="AH1684" s="18"/>
      <c r="AI1684" s="6"/>
      <c r="AJ1684" s="19"/>
      <c r="AK1684" s="6"/>
      <c r="AL1684" s="113"/>
      <c r="AM1684" s="19"/>
      <c r="AN1684" s="18"/>
      <c r="AO1684" s="12"/>
      <c r="AP1684" s="20"/>
      <c r="AQ1684" s="18"/>
      <c r="AR1684" s="13"/>
      <c r="AS1684" s="113"/>
      <c r="AT1684" s="21"/>
      <c r="AU1684" s="21"/>
      <c r="AV1684" s="45"/>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J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I1684" s="21"/>
      <c r="DJ1684" s="21"/>
      <c r="DK1684" s="21"/>
      <c r="DL1684" s="21"/>
      <c r="DM1684" s="21"/>
      <c r="DN1684" s="21"/>
      <c r="DO1684" s="21"/>
      <c r="DP1684" s="21"/>
      <c r="DQ1684" s="21"/>
      <c r="DR1684" s="21"/>
      <c r="DS1684" s="21"/>
      <c r="DT1684" s="21"/>
      <c r="DU1684" s="21"/>
      <c r="DV1684" s="21"/>
      <c r="DW1684" s="21"/>
      <c r="DX1684" s="21"/>
      <c r="DY1684" s="21"/>
      <c r="DZ1684" s="21"/>
      <c r="EA1684" s="21"/>
      <c r="EB1684" s="21"/>
      <c r="EC1684" s="21"/>
      <c r="ED1684" s="21"/>
      <c r="EE1684" s="21"/>
      <c r="EF1684" s="21"/>
      <c r="EG1684" s="21"/>
      <c r="EH1684" s="21"/>
      <c r="EI1684" s="21"/>
      <c r="EJ1684" s="21"/>
      <c r="EK1684" s="21"/>
      <c r="EL1684" s="21"/>
      <c r="EM1684" s="21"/>
      <c r="EN1684" s="21"/>
      <c r="EO1684" s="21"/>
      <c r="EP1684" s="21"/>
      <c r="EQ1684" s="21"/>
      <c r="ER1684" s="21"/>
      <c r="ES1684" s="21"/>
      <c r="ET1684" s="21"/>
      <c r="EU1684" s="21"/>
      <c r="EV1684" s="21"/>
      <c r="EW1684" s="21"/>
      <c r="EX1684" s="21"/>
      <c r="EY1684" s="21"/>
      <c r="EZ1684" s="21"/>
      <c r="FA1684" s="21"/>
      <c r="FB1684" s="21"/>
      <c r="FC1684" s="21"/>
      <c r="FD1684" s="21"/>
      <c r="FE1684" s="21"/>
      <c r="FF1684" s="21"/>
      <c r="FG1684" s="21"/>
      <c r="FH1684" s="21"/>
      <c r="FI1684" s="21"/>
      <c r="FJ1684" s="21"/>
      <c r="FK1684" s="21"/>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c r="GI1684" s="21"/>
      <c r="GJ1684" s="21"/>
      <c r="GK1684" s="21"/>
      <c r="GL1684" s="21"/>
      <c r="GM1684" s="21"/>
      <c r="GN1684" s="21"/>
    </row>
    <row r="1685" spans="1:196" x14ac:dyDescent="0.2">
      <c r="A1685" s="109"/>
      <c r="B1685" s="4"/>
      <c r="C1685" s="7"/>
      <c r="D1685" s="6"/>
      <c r="E1685" s="7"/>
      <c r="F1685" s="24"/>
      <c r="G1685" s="8"/>
      <c r="H1685" s="7"/>
      <c r="I1685" s="7"/>
      <c r="J1685" s="7"/>
      <c r="K1685" s="7"/>
      <c r="L1685" s="25"/>
      <c r="M1685" s="10"/>
      <c r="N1685" s="7"/>
      <c r="O1685" s="7"/>
      <c r="P1685" s="26"/>
      <c r="Q1685" s="3"/>
      <c r="R1685" s="12"/>
      <c r="S1685" s="12"/>
      <c r="T1685" s="12"/>
      <c r="U1685" s="12"/>
      <c r="V1685" s="12"/>
      <c r="W1685" s="12"/>
      <c r="X1685" s="12"/>
      <c r="Y1685" s="12"/>
      <c r="Z1685" s="12"/>
      <c r="AA1685" s="12"/>
      <c r="AB1685" s="12"/>
      <c r="AC1685" s="12"/>
      <c r="AD1685" s="12"/>
      <c r="AE1685" s="12"/>
      <c r="AF1685" s="113"/>
      <c r="AG1685" s="18"/>
      <c r="AH1685" s="18"/>
      <c r="AI1685" s="6"/>
      <c r="AJ1685" s="19"/>
      <c r="AK1685" s="6"/>
      <c r="AL1685" s="113"/>
      <c r="AM1685" s="19"/>
      <c r="AN1685" s="18"/>
      <c r="AO1685" s="12"/>
      <c r="AP1685" s="20"/>
      <c r="AQ1685" s="18"/>
      <c r="AR1685" s="13"/>
      <c r="AS1685" s="113"/>
      <c r="AT1685" s="21"/>
      <c r="AU1685" s="21"/>
      <c r="AV1685" s="45"/>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J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I1685" s="21"/>
      <c r="DJ1685" s="21"/>
      <c r="DK1685" s="21"/>
      <c r="DL1685" s="21"/>
      <c r="DM1685" s="21"/>
      <c r="DN1685" s="21"/>
      <c r="DO1685" s="21"/>
      <c r="DP1685" s="21"/>
      <c r="DQ1685" s="21"/>
      <c r="DR1685" s="21"/>
      <c r="DS1685" s="21"/>
      <c r="DT1685" s="21"/>
      <c r="DU1685" s="21"/>
      <c r="DV1685" s="21"/>
      <c r="DW1685" s="21"/>
      <c r="DX1685" s="21"/>
      <c r="DY1685" s="21"/>
      <c r="DZ1685" s="21"/>
      <c r="EA1685" s="21"/>
      <c r="EB1685" s="21"/>
      <c r="EC1685" s="21"/>
      <c r="ED1685" s="21"/>
      <c r="EE1685" s="21"/>
      <c r="EF1685" s="21"/>
      <c r="EG1685" s="21"/>
      <c r="EH1685" s="21"/>
      <c r="EI1685" s="21"/>
      <c r="EJ1685" s="21"/>
      <c r="EK1685" s="21"/>
      <c r="EL1685" s="21"/>
      <c r="EM1685" s="21"/>
      <c r="EN1685" s="21"/>
      <c r="EO1685" s="21"/>
      <c r="EP1685" s="21"/>
      <c r="EQ1685" s="21"/>
      <c r="ER1685" s="21"/>
      <c r="ES1685" s="21"/>
      <c r="ET1685" s="21"/>
      <c r="EU1685" s="21"/>
      <c r="EV1685" s="21"/>
      <c r="EW1685" s="21"/>
      <c r="EX1685" s="21"/>
      <c r="EY1685" s="21"/>
      <c r="EZ1685" s="21"/>
      <c r="FA1685" s="21"/>
      <c r="FB1685" s="21"/>
      <c r="FC1685" s="21"/>
      <c r="FD1685" s="21"/>
      <c r="FE1685" s="21"/>
      <c r="FF1685" s="21"/>
      <c r="FG1685" s="21"/>
      <c r="FH1685" s="21"/>
      <c r="FI1685" s="21"/>
      <c r="FJ1685" s="21"/>
      <c r="FK1685" s="21"/>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c r="GI1685" s="21"/>
      <c r="GJ1685" s="21"/>
      <c r="GK1685" s="21"/>
      <c r="GL1685" s="21"/>
      <c r="GM1685" s="21"/>
      <c r="GN1685" s="21"/>
    </row>
    <row r="1686" spans="1:196" x14ac:dyDescent="0.2">
      <c r="A1686" s="109"/>
      <c r="B1686" s="4"/>
      <c r="C1686" s="7"/>
      <c r="D1686" s="6"/>
      <c r="E1686" s="7"/>
      <c r="F1686" s="24"/>
      <c r="G1686" s="8"/>
      <c r="H1686" s="7"/>
      <c r="I1686" s="7"/>
      <c r="J1686" s="7"/>
      <c r="K1686" s="7"/>
      <c r="L1686" s="25"/>
      <c r="M1686" s="10"/>
      <c r="N1686" s="7"/>
      <c r="O1686" s="7"/>
      <c r="P1686" s="26"/>
      <c r="Q1686" s="3"/>
      <c r="R1686" s="12"/>
      <c r="S1686" s="12"/>
      <c r="T1686" s="12"/>
      <c r="U1686" s="12"/>
      <c r="V1686" s="12"/>
      <c r="W1686" s="12"/>
      <c r="X1686" s="12"/>
      <c r="Y1686" s="12"/>
      <c r="Z1686" s="12"/>
      <c r="AA1686" s="12"/>
      <c r="AB1686" s="12"/>
      <c r="AC1686" s="12"/>
      <c r="AD1686" s="12"/>
      <c r="AE1686" s="12"/>
      <c r="AF1686" s="113"/>
      <c r="AG1686" s="18"/>
      <c r="AH1686" s="18"/>
      <c r="AI1686" s="6"/>
      <c r="AJ1686" s="19"/>
      <c r="AK1686" s="6"/>
      <c r="AL1686" s="113"/>
      <c r="AM1686" s="19"/>
      <c r="AN1686" s="18"/>
      <c r="AO1686" s="12"/>
      <c r="AP1686" s="20"/>
      <c r="AQ1686" s="18"/>
      <c r="AR1686" s="13"/>
      <c r="AS1686" s="113"/>
      <c r="AT1686" s="21"/>
      <c r="AU1686" s="21"/>
      <c r="AV1686" s="45"/>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1"/>
      <c r="FJ1686" s="21"/>
      <c r="FK1686" s="21"/>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c r="GI1686" s="21"/>
      <c r="GJ1686" s="21"/>
      <c r="GK1686" s="21"/>
      <c r="GL1686" s="21"/>
      <c r="GM1686" s="21"/>
      <c r="GN1686" s="21"/>
    </row>
    <row r="1687" spans="1:196" x14ac:dyDescent="0.2">
      <c r="A1687" s="109"/>
      <c r="B1687" s="4"/>
      <c r="C1687" s="7"/>
      <c r="D1687" s="6"/>
      <c r="E1687" s="7"/>
      <c r="F1687" s="24"/>
      <c r="G1687" s="8"/>
      <c r="H1687" s="7"/>
      <c r="I1687" s="7"/>
      <c r="J1687" s="7"/>
      <c r="K1687" s="7"/>
      <c r="L1687" s="25"/>
      <c r="M1687" s="10"/>
      <c r="N1687" s="7"/>
      <c r="O1687" s="7"/>
      <c r="P1687" s="26"/>
      <c r="Q1687" s="3"/>
      <c r="R1687" s="12"/>
      <c r="S1687" s="12"/>
      <c r="T1687" s="12"/>
      <c r="U1687" s="12"/>
      <c r="V1687" s="12"/>
      <c r="W1687" s="12"/>
      <c r="X1687" s="12"/>
      <c r="Y1687" s="12"/>
      <c r="Z1687" s="12"/>
      <c r="AA1687" s="12"/>
      <c r="AB1687" s="12"/>
      <c r="AC1687" s="12"/>
      <c r="AD1687" s="12"/>
      <c r="AE1687" s="12"/>
      <c r="AF1687" s="113"/>
      <c r="AG1687" s="18"/>
      <c r="AH1687" s="18"/>
      <c r="AI1687" s="6"/>
      <c r="AJ1687" s="19"/>
      <c r="AK1687" s="6"/>
      <c r="AL1687" s="113"/>
      <c r="AM1687" s="19"/>
      <c r="AN1687" s="18"/>
      <c r="AO1687" s="12"/>
      <c r="AP1687" s="20"/>
      <c r="AQ1687" s="18"/>
      <c r="AR1687" s="13"/>
      <c r="AS1687" s="113"/>
      <c r="AT1687" s="21"/>
      <c r="AU1687" s="21"/>
      <c r="AV1687" s="45"/>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J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I1687" s="21"/>
      <c r="DJ1687" s="21"/>
      <c r="DK1687" s="21"/>
      <c r="DL1687" s="21"/>
      <c r="DM1687" s="21"/>
      <c r="DN1687" s="21"/>
      <c r="DO1687" s="21"/>
      <c r="DP1687" s="21"/>
      <c r="DQ1687" s="21"/>
      <c r="DR1687" s="21"/>
      <c r="DS1687" s="21"/>
      <c r="DT1687" s="21"/>
      <c r="DU1687" s="21"/>
      <c r="DV1687" s="21"/>
      <c r="DW1687" s="21"/>
      <c r="DX1687" s="21"/>
      <c r="DY1687" s="21"/>
      <c r="DZ1687" s="21"/>
      <c r="EA1687" s="21"/>
      <c r="EB1687" s="21"/>
      <c r="EC1687" s="21"/>
      <c r="ED1687" s="21"/>
      <c r="EE1687" s="21"/>
      <c r="EF1687" s="21"/>
      <c r="EG1687" s="21"/>
      <c r="EH1687" s="21"/>
      <c r="EI1687" s="21"/>
      <c r="EJ1687" s="21"/>
      <c r="EK1687" s="21"/>
      <c r="EL1687" s="21"/>
      <c r="EM1687" s="21"/>
      <c r="EN1687" s="21"/>
      <c r="EO1687" s="21"/>
      <c r="EP1687" s="21"/>
      <c r="EQ1687" s="21"/>
      <c r="ER1687" s="21"/>
      <c r="ES1687" s="21"/>
      <c r="ET1687" s="21"/>
      <c r="EU1687" s="21"/>
      <c r="EV1687" s="21"/>
      <c r="EW1687" s="21"/>
      <c r="EX1687" s="21"/>
      <c r="EY1687" s="21"/>
      <c r="EZ1687" s="21"/>
      <c r="FA1687" s="21"/>
      <c r="FB1687" s="21"/>
      <c r="FC1687" s="21"/>
      <c r="FD1687" s="21"/>
      <c r="FE1687" s="21"/>
      <c r="FF1687" s="21"/>
      <c r="FG1687" s="21"/>
      <c r="FH1687" s="21"/>
      <c r="FI1687" s="21"/>
      <c r="FJ1687" s="21"/>
      <c r="FK1687" s="21"/>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c r="GI1687" s="21"/>
      <c r="GJ1687" s="21"/>
      <c r="GK1687" s="21"/>
      <c r="GL1687" s="21"/>
      <c r="GM1687" s="21"/>
      <c r="GN1687" s="21"/>
    </row>
    <row r="1688" spans="1:196" x14ac:dyDescent="0.2">
      <c r="A1688" s="109"/>
      <c r="B1688" s="4"/>
      <c r="C1688" s="7"/>
      <c r="D1688" s="6"/>
      <c r="E1688" s="7"/>
      <c r="F1688" s="24"/>
      <c r="G1688" s="8"/>
      <c r="H1688" s="7"/>
      <c r="I1688" s="7"/>
      <c r="J1688" s="7"/>
      <c r="K1688" s="7"/>
      <c r="L1688" s="25"/>
      <c r="M1688" s="10"/>
      <c r="N1688" s="7"/>
      <c r="O1688" s="7"/>
      <c r="P1688" s="26"/>
      <c r="Q1688" s="3"/>
      <c r="R1688" s="12"/>
      <c r="S1688" s="12"/>
      <c r="T1688" s="12"/>
      <c r="U1688" s="12"/>
      <c r="V1688" s="12"/>
      <c r="W1688" s="12"/>
      <c r="X1688" s="12"/>
      <c r="Y1688" s="12"/>
      <c r="Z1688" s="12"/>
      <c r="AA1688" s="12"/>
      <c r="AB1688" s="12"/>
      <c r="AC1688" s="12"/>
      <c r="AD1688" s="12"/>
      <c r="AE1688" s="12"/>
      <c r="AF1688" s="113"/>
      <c r="AG1688" s="18"/>
      <c r="AH1688" s="18"/>
      <c r="AI1688" s="6"/>
      <c r="AJ1688" s="19"/>
      <c r="AK1688" s="6"/>
      <c r="AL1688" s="113"/>
      <c r="AM1688" s="19"/>
      <c r="AN1688" s="18"/>
      <c r="AO1688" s="12"/>
      <c r="AP1688" s="20"/>
      <c r="AQ1688" s="18"/>
      <c r="AR1688" s="13"/>
      <c r="AS1688" s="113"/>
      <c r="AT1688" s="21"/>
      <c r="AU1688" s="21"/>
      <c r="AV1688" s="45"/>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J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I1688" s="21"/>
      <c r="DJ1688" s="21"/>
      <c r="DK1688" s="21"/>
      <c r="DL1688" s="21"/>
      <c r="DM1688" s="21"/>
      <c r="DN1688" s="21"/>
      <c r="DO1688" s="21"/>
      <c r="DP1688" s="21"/>
      <c r="DQ1688" s="21"/>
      <c r="DR1688" s="21"/>
      <c r="DS1688" s="21"/>
      <c r="DT1688" s="21"/>
      <c r="DU1688" s="21"/>
      <c r="DV1688" s="21"/>
      <c r="DW1688" s="21"/>
      <c r="DX1688" s="21"/>
      <c r="DY1688" s="21"/>
      <c r="DZ1688" s="21"/>
      <c r="EA1688" s="21"/>
      <c r="EB1688" s="21"/>
      <c r="EC1688" s="21"/>
      <c r="ED1688" s="21"/>
      <c r="EE1688" s="21"/>
      <c r="EF1688" s="21"/>
      <c r="EG1688" s="21"/>
      <c r="EH1688" s="21"/>
      <c r="EI1688" s="21"/>
      <c r="EJ1688" s="21"/>
      <c r="EK1688" s="21"/>
      <c r="EL1688" s="21"/>
      <c r="EM1688" s="21"/>
      <c r="EN1688" s="21"/>
      <c r="EO1688" s="21"/>
      <c r="EP1688" s="21"/>
      <c r="EQ1688" s="21"/>
      <c r="ER1688" s="21"/>
      <c r="ES1688" s="21"/>
      <c r="ET1688" s="21"/>
      <c r="EU1688" s="21"/>
      <c r="EV1688" s="21"/>
      <c r="EW1688" s="21"/>
      <c r="EX1688" s="21"/>
      <c r="EY1688" s="21"/>
      <c r="EZ1688" s="21"/>
      <c r="FA1688" s="21"/>
      <c r="FB1688" s="21"/>
      <c r="FC1688" s="21"/>
      <c r="FD1688" s="21"/>
      <c r="FE1688" s="21"/>
      <c r="FF1688" s="21"/>
      <c r="FG1688" s="21"/>
      <c r="FH1688" s="21"/>
      <c r="FI1688" s="21"/>
      <c r="FJ1688" s="21"/>
      <c r="FK1688" s="21"/>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c r="GI1688" s="21"/>
      <c r="GJ1688" s="21"/>
      <c r="GK1688" s="21"/>
      <c r="GL1688" s="21"/>
      <c r="GM1688" s="21"/>
      <c r="GN1688" s="21"/>
    </row>
    <row r="1689" spans="1:196" x14ac:dyDescent="0.2">
      <c r="A1689" s="109"/>
      <c r="B1689" s="4"/>
      <c r="C1689" s="7"/>
      <c r="D1689" s="6"/>
      <c r="E1689" s="7"/>
      <c r="F1689" s="24"/>
      <c r="G1689" s="8"/>
      <c r="H1689" s="7"/>
      <c r="I1689" s="7"/>
      <c r="J1689" s="7"/>
      <c r="K1689" s="7"/>
      <c r="L1689" s="25"/>
      <c r="M1689" s="10"/>
      <c r="N1689" s="7"/>
      <c r="O1689" s="7"/>
      <c r="P1689" s="26"/>
      <c r="Q1689" s="3"/>
      <c r="R1689" s="12"/>
      <c r="S1689" s="12"/>
      <c r="T1689" s="12"/>
      <c r="U1689" s="12"/>
      <c r="V1689" s="12"/>
      <c r="W1689" s="12"/>
      <c r="X1689" s="12"/>
      <c r="Y1689" s="12"/>
      <c r="Z1689" s="12"/>
      <c r="AA1689" s="12"/>
      <c r="AB1689" s="12"/>
      <c r="AC1689" s="12"/>
      <c r="AD1689" s="12"/>
      <c r="AE1689" s="12"/>
      <c r="AF1689" s="113"/>
      <c r="AG1689" s="18"/>
      <c r="AH1689" s="18"/>
      <c r="AI1689" s="6"/>
      <c r="AJ1689" s="19"/>
      <c r="AK1689" s="6"/>
      <c r="AL1689" s="113"/>
      <c r="AM1689" s="19"/>
      <c r="AN1689" s="18"/>
      <c r="AO1689" s="12"/>
      <c r="AP1689" s="20"/>
      <c r="AQ1689" s="18"/>
      <c r="AR1689" s="13"/>
      <c r="AS1689" s="113"/>
      <c r="AT1689" s="21"/>
      <c r="AU1689" s="21"/>
      <c r="AV1689" s="45"/>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J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I1689" s="21"/>
      <c r="DJ1689" s="21"/>
      <c r="DK1689" s="21"/>
      <c r="DL1689" s="21"/>
      <c r="DM1689" s="21"/>
      <c r="DN1689" s="21"/>
      <c r="DO1689" s="21"/>
      <c r="DP1689" s="21"/>
      <c r="DQ1689" s="21"/>
      <c r="DR1689" s="21"/>
      <c r="DS1689" s="21"/>
      <c r="DT1689" s="21"/>
      <c r="DU1689" s="21"/>
      <c r="DV1689" s="21"/>
      <c r="DW1689" s="21"/>
      <c r="DX1689" s="21"/>
      <c r="DY1689" s="21"/>
      <c r="DZ1689" s="21"/>
      <c r="EA1689" s="21"/>
      <c r="EB1689" s="21"/>
      <c r="EC1689" s="21"/>
      <c r="ED1689" s="21"/>
      <c r="EE1689" s="21"/>
      <c r="EF1689" s="21"/>
      <c r="EG1689" s="21"/>
      <c r="EH1689" s="21"/>
      <c r="EI1689" s="21"/>
      <c r="EJ1689" s="21"/>
      <c r="EK1689" s="21"/>
      <c r="EL1689" s="21"/>
      <c r="EM1689" s="21"/>
      <c r="EN1689" s="21"/>
      <c r="EO1689" s="21"/>
      <c r="EP1689" s="21"/>
      <c r="EQ1689" s="21"/>
      <c r="ER1689" s="21"/>
      <c r="ES1689" s="21"/>
      <c r="ET1689" s="21"/>
      <c r="EU1689" s="21"/>
      <c r="EV1689" s="21"/>
      <c r="EW1689" s="21"/>
      <c r="EX1689" s="21"/>
      <c r="EY1689" s="21"/>
      <c r="EZ1689" s="21"/>
      <c r="FA1689" s="21"/>
      <c r="FB1689" s="21"/>
      <c r="FC1689" s="21"/>
      <c r="FD1689" s="21"/>
      <c r="FE1689" s="21"/>
      <c r="FF1689" s="21"/>
      <c r="FG1689" s="21"/>
      <c r="FH1689" s="21"/>
      <c r="FI1689" s="21"/>
      <c r="FJ1689" s="21"/>
      <c r="FK1689" s="21"/>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c r="GI1689" s="21"/>
      <c r="GJ1689" s="21"/>
      <c r="GK1689" s="21"/>
      <c r="GL1689" s="21"/>
      <c r="GM1689" s="21"/>
      <c r="GN1689" s="21"/>
    </row>
    <row r="1690" spans="1:196" x14ac:dyDescent="0.2">
      <c r="A1690" s="109"/>
      <c r="B1690" s="4"/>
      <c r="C1690" s="7"/>
      <c r="D1690" s="6"/>
      <c r="E1690" s="7"/>
      <c r="F1690" s="24"/>
      <c r="G1690" s="8"/>
      <c r="H1690" s="7"/>
      <c r="I1690" s="7"/>
      <c r="J1690" s="7"/>
      <c r="K1690" s="7"/>
      <c r="L1690" s="25"/>
      <c r="M1690" s="10"/>
      <c r="N1690" s="7"/>
      <c r="O1690" s="7"/>
      <c r="P1690" s="26"/>
      <c r="Q1690" s="3"/>
      <c r="R1690" s="12"/>
      <c r="S1690" s="12"/>
      <c r="T1690" s="12"/>
      <c r="U1690" s="12"/>
      <c r="V1690" s="12"/>
      <c r="W1690" s="12"/>
      <c r="X1690" s="12"/>
      <c r="Y1690" s="12"/>
      <c r="Z1690" s="12"/>
      <c r="AA1690" s="12"/>
      <c r="AB1690" s="12"/>
      <c r="AC1690" s="12"/>
      <c r="AD1690" s="12"/>
      <c r="AE1690" s="12"/>
      <c r="AF1690" s="113"/>
      <c r="AG1690" s="18"/>
      <c r="AH1690" s="18"/>
      <c r="AI1690" s="6"/>
      <c r="AJ1690" s="19"/>
      <c r="AK1690" s="6"/>
      <c r="AL1690" s="113"/>
      <c r="AM1690" s="19"/>
      <c r="AN1690" s="18"/>
      <c r="AO1690" s="12"/>
      <c r="AP1690" s="20"/>
      <c r="AQ1690" s="18"/>
      <c r="AR1690" s="13"/>
      <c r="AS1690" s="113"/>
      <c r="AT1690" s="21"/>
      <c r="AU1690" s="21"/>
      <c r="AV1690" s="45"/>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J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I1690" s="21"/>
      <c r="DJ1690" s="21"/>
      <c r="DK1690" s="21"/>
      <c r="DL1690" s="21"/>
      <c r="DM1690" s="21"/>
      <c r="DN1690" s="21"/>
      <c r="DO1690" s="21"/>
      <c r="DP1690" s="21"/>
      <c r="DQ1690" s="21"/>
      <c r="DR1690" s="21"/>
      <c r="DS1690" s="21"/>
      <c r="DT1690" s="21"/>
      <c r="DU1690" s="21"/>
      <c r="DV1690" s="21"/>
      <c r="DW1690" s="21"/>
      <c r="DX1690" s="21"/>
      <c r="DY1690" s="21"/>
      <c r="DZ1690" s="21"/>
      <c r="EA1690" s="21"/>
      <c r="EB1690" s="21"/>
      <c r="EC1690" s="21"/>
      <c r="ED1690" s="21"/>
      <c r="EE1690" s="21"/>
      <c r="EF1690" s="21"/>
      <c r="EG1690" s="21"/>
      <c r="EH1690" s="21"/>
      <c r="EI1690" s="21"/>
      <c r="EJ1690" s="21"/>
      <c r="EK1690" s="21"/>
      <c r="EL1690" s="21"/>
      <c r="EM1690" s="21"/>
      <c r="EN1690" s="21"/>
      <c r="EO1690" s="21"/>
      <c r="EP1690" s="21"/>
      <c r="EQ1690" s="21"/>
      <c r="ER1690" s="21"/>
      <c r="ES1690" s="21"/>
      <c r="ET1690" s="21"/>
      <c r="EU1690" s="21"/>
      <c r="EV1690" s="21"/>
      <c r="EW1690" s="21"/>
      <c r="EX1690" s="21"/>
      <c r="EY1690" s="21"/>
      <c r="EZ1690" s="21"/>
      <c r="FA1690" s="21"/>
      <c r="FB1690" s="21"/>
      <c r="FC1690" s="21"/>
      <c r="FD1690" s="21"/>
      <c r="FE1690" s="21"/>
      <c r="FF1690" s="21"/>
      <c r="FG1690" s="21"/>
      <c r="FH1690" s="21"/>
      <c r="FI1690" s="21"/>
      <c r="FJ1690" s="21"/>
      <c r="FK1690" s="21"/>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c r="GI1690" s="21"/>
      <c r="GJ1690" s="21"/>
      <c r="GK1690" s="21"/>
      <c r="GL1690" s="21"/>
      <c r="GM1690" s="21"/>
      <c r="GN1690" s="21"/>
    </row>
    <row r="1691" spans="1:196" x14ac:dyDescent="0.2">
      <c r="A1691" s="109"/>
      <c r="B1691" s="4"/>
      <c r="C1691" s="7"/>
      <c r="D1691" s="6"/>
      <c r="E1691" s="7"/>
      <c r="F1691" s="24"/>
      <c r="G1691" s="8"/>
      <c r="H1691" s="7"/>
      <c r="I1691" s="7"/>
      <c r="J1691" s="7"/>
      <c r="K1691" s="7"/>
      <c r="L1691" s="25"/>
      <c r="M1691" s="10"/>
      <c r="N1691" s="7"/>
      <c r="O1691" s="7"/>
      <c r="P1691" s="26"/>
      <c r="Q1691" s="3"/>
      <c r="R1691" s="12"/>
      <c r="S1691" s="12"/>
      <c r="T1691" s="12"/>
      <c r="U1691" s="12"/>
      <c r="V1691" s="12"/>
      <c r="W1691" s="12"/>
      <c r="X1691" s="12"/>
      <c r="Y1691" s="12"/>
      <c r="Z1691" s="12"/>
      <c r="AA1691" s="12"/>
      <c r="AB1691" s="12"/>
      <c r="AC1691" s="12"/>
      <c r="AD1691" s="12"/>
      <c r="AE1691" s="12"/>
      <c r="AF1691" s="113"/>
      <c r="AG1691" s="18"/>
      <c r="AH1691" s="18"/>
      <c r="AI1691" s="6"/>
      <c r="AJ1691" s="19"/>
      <c r="AK1691" s="6"/>
      <c r="AL1691" s="113"/>
      <c r="AM1691" s="19"/>
      <c r="AN1691" s="18"/>
      <c r="AO1691" s="12"/>
      <c r="AP1691" s="20"/>
      <c r="AQ1691" s="18"/>
      <c r="AR1691" s="13"/>
      <c r="AS1691" s="113"/>
      <c r="AT1691" s="21"/>
      <c r="AU1691" s="21"/>
      <c r="AV1691" s="45"/>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J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I1691" s="21"/>
      <c r="DJ1691" s="21"/>
      <c r="DK1691" s="21"/>
      <c r="DL1691" s="21"/>
      <c r="DM1691" s="21"/>
      <c r="DN1691" s="21"/>
      <c r="DO1691" s="21"/>
      <c r="DP1691" s="21"/>
      <c r="DQ1691" s="21"/>
      <c r="DR1691" s="21"/>
      <c r="DS1691" s="21"/>
      <c r="DT1691" s="21"/>
      <c r="DU1691" s="21"/>
      <c r="DV1691" s="21"/>
      <c r="DW1691" s="21"/>
      <c r="DX1691" s="21"/>
      <c r="DY1691" s="21"/>
      <c r="DZ1691" s="21"/>
      <c r="EA1691" s="21"/>
      <c r="EB1691" s="21"/>
      <c r="EC1691" s="21"/>
      <c r="ED1691" s="21"/>
      <c r="EE1691" s="21"/>
      <c r="EF1691" s="21"/>
      <c r="EG1691" s="21"/>
      <c r="EH1691" s="21"/>
      <c r="EI1691" s="21"/>
      <c r="EJ1691" s="21"/>
      <c r="EK1691" s="21"/>
      <c r="EL1691" s="21"/>
      <c r="EM1691" s="21"/>
      <c r="EN1691" s="21"/>
      <c r="EO1691" s="21"/>
      <c r="EP1691" s="21"/>
      <c r="EQ1691" s="21"/>
      <c r="ER1691" s="21"/>
      <c r="ES1691" s="21"/>
      <c r="ET1691" s="21"/>
      <c r="EU1691" s="21"/>
      <c r="EV1691" s="21"/>
      <c r="EW1691" s="21"/>
      <c r="EX1691" s="21"/>
      <c r="EY1691" s="21"/>
      <c r="EZ1691" s="21"/>
      <c r="FA1691" s="21"/>
      <c r="FB1691" s="21"/>
      <c r="FC1691" s="21"/>
      <c r="FD1691" s="21"/>
      <c r="FE1691" s="21"/>
      <c r="FF1691" s="21"/>
      <c r="FG1691" s="21"/>
      <c r="FH1691" s="21"/>
      <c r="FI1691" s="21"/>
      <c r="FJ1691" s="21"/>
      <c r="FK1691" s="21"/>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c r="GI1691" s="21"/>
      <c r="GJ1691" s="21"/>
      <c r="GK1691" s="21"/>
      <c r="GL1691" s="21"/>
      <c r="GM1691" s="21"/>
      <c r="GN1691" s="21"/>
    </row>
    <row r="1692" spans="1:196" x14ac:dyDescent="0.2">
      <c r="A1692" s="109"/>
      <c r="B1692" s="4"/>
      <c r="C1692" s="7"/>
      <c r="D1692" s="6"/>
      <c r="E1692" s="7"/>
      <c r="F1692" s="24"/>
      <c r="G1692" s="8"/>
      <c r="H1692" s="7"/>
      <c r="I1692" s="7"/>
      <c r="J1692" s="7"/>
      <c r="K1692" s="7"/>
      <c r="L1692" s="25"/>
      <c r="M1692" s="10"/>
      <c r="N1692" s="7"/>
      <c r="O1692" s="7"/>
      <c r="P1692" s="26"/>
      <c r="Q1692" s="3"/>
      <c r="R1692" s="12"/>
      <c r="S1692" s="12"/>
      <c r="T1692" s="12"/>
      <c r="U1692" s="12"/>
      <c r="V1692" s="12"/>
      <c r="W1692" s="12"/>
      <c r="X1692" s="12"/>
      <c r="Y1692" s="12"/>
      <c r="Z1692" s="12"/>
      <c r="AA1692" s="12"/>
      <c r="AB1692" s="12"/>
      <c r="AC1692" s="12"/>
      <c r="AD1692" s="12"/>
      <c r="AE1692" s="12"/>
      <c r="AF1692" s="113"/>
      <c r="AG1692" s="18"/>
      <c r="AH1692" s="18"/>
      <c r="AI1692" s="6"/>
      <c r="AJ1692" s="19"/>
      <c r="AK1692" s="6"/>
      <c r="AL1692" s="113"/>
      <c r="AM1692" s="19"/>
      <c r="AN1692" s="18"/>
      <c r="AO1692" s="12"/>
      <c r="AP1692" s="20"/>
      <c r="AQ1692" s="18"/>
      <c r="AR1692" s="13"/>
      <c r="AS1692" s="113"/>
      <c r="AT1692" s="21"/>
      <c r="AU1692" s="21"/>
      <c r="AV1692" s="45"/>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J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I1692" s="21"/>
      <c r="DJ1692" s="21"/>
      <c r="DK1692" s="21"/>
      <c r="DL1692" s="21"/>
      <c r="DM1692" s="21"/>
      <c r="DN1692" s="21"/>
      <c r="DO1692" s="21"/>
      <c r="DP1692" s="21"/>
      <c r="DQ1692" s="21"/>
      <c r="DR1692" s="21"/>
      <c r="DS1692" s="21"/>
      <c r="DT1692" s="21"/>
      <c r="DU1692" s="21"/>
      <c r="DV1692" s="21"/>
      <c r="DW1692" s="21"/>
      <c r="DX1692" s="21"/>
      <c r="DY1692" s="21"/>
      <c r="DZ1692" s="21"/>
      <c r="EA1692" s="21"/>
      <c r="EB1692" s="21"/>
      <c r="EC1692" s="21"/>
      <c r="ED1692" s="21"/>
      <c r="EE1692" s="21"/>
      <c r="EF1692" s="21"/>
      <c r="EG1692" s="21"/>
      <c r="EH1692" s="21"/>
      <c r="EI1692" s="21"/>
      <c r="EJ1692" s="21"/>
      <c r="EK1692" s="21"/>
      <c r="EL1692" s="21"/>
      <c r="EM1692" s="21"/>
      <c r="EN1692" s="21"/>
      <c r="EO1692" s="21"/>
      <c r="EP1692" s="21"/>
      <c r="EQ1692" s="21"/>
      <c r="ER1692" s="21"/>
      <c r="ES1692" s="21"/>
      <c r="ET1692" s="21"/>
      <c r="EU1692" s="21"/>
      <c r="EV1692" s="21"/>
      <c r="EW1692" s="21"/>
      <c r="EX1692" s="21"/>
      <c r="EY1692" s="21"/>
      <c r="EZ1692" s="21"/>
      <c r="FA1692" s="21"/>
      <c r="FB1692" s="21"/>
      <c r="FC1692" s="21"/>
      <c r="FD1692" s="21"/>
      <c r="FE1692" s="21"/>
      <c r="FF1692" s="21"/>
      <c r="FG1692" s="21"/>
      <c r="FH1692" s="21"/>
      <c r="FI1692" s="21"/>
      <c r="FJ1692" s="21"/>
      <c r="FK1692" s="21"/>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c r="GI1692" s="21"/>
      <c r="GJ1692" s="21"/>
      <c r="GK1692" s="21"/>
      <c r="GL1692" s="21"/>
      <c r="GM1692" s="21"/>
      <c r="GN1692" s="21"/>
    </row>
    <row r="1693" spans="1:196" x14ac:dyDescent="0.2">
      <c r="A1693" s="109"/>
      <c r="B1693" s="4"/>
      <c r="C1693" s="7"/>
      <c r="D1693" s="6"/>
      <c r="E1693" s="7"/>
      <c r="F1693" s="24"/>
      <c r="G1693" s="8"/>
      <c r="H1693" s="7"/>
      <c r="I1693" s="7"/>
      <c r="J1693" s="7"/>
      <c r="K1693" s="7"/>
      <c r="L1693" s="25"/>
      <c r="M1693" s="10"/>
      <c r="N1693" s="7"/>
      <c r="O1693" s="7"/>
      <c r="P1693" s="26"/>
      <c r="Q1693" s="3"/>
      <c r="R1693" s="12"/>
      <c r="S1693" s="12"/>
      <c r="T1693" s="12"/>
      <c r="U1693" s="12"/>
      <c r="V1693" s="12"/>
      <c r="W1693" s="12"/>
      <c r="X1693" s="12"/>
      <c r="Y1693" s="12"/>
      <c r="Z1693" s="12"/>
      <c r="AA1693" s="12"/>
      <c r="AB1693" s="12"/>
      <c r="AC1693" s="12"/>
      <c r="AD1693" s="12"/>
      <c r="AE1693" s="12"/>
      <c r="AF1693" s="113"/>
      <c r="AG1693" s="18"/>
      <c r="AH1693" s="18"/>
      <c r="AI1693" s="6"/>
      <c r="AJ1693" s="19"/>
      <c r="AK1693" s="6"/>
      <c r="AL1693" s="113"/>
      <c r="AM1693" s="19"/>
      <c r="AN1693" s="18"/>
      <c r="AO1693" s="12"/>
      <c r="AP1693" s="20"/>
      <c r="AQ1693" s="18"/>
      <c r="AR1693" s="13"/>
      <c r="AS1693" s="113"/>
      <c r="AT1693" s="21"/>
      <c r="AU1693" s="21"/>
      <c r="AV1693" s="45"/>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J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I1693" s="21"/>
      <c r="DJ1693" s="21"/>
      <c r="DK1693" s="21"/>
      <c r="DL1693" s="21"/>
      <c r="DM1693" s="21"/>
      <c r="DN1693" s="21"/>
      <c r="DO1693" s="21"/>
      <c r="DP1693" s="21"/>
      <c r="DQ1693" s="21"/>
      <c r="DR1693" s="21"/>
      <c r="DS1693" s="21"/>
      <c r="DT1693" s="21"/>
      <c r="DU1693" s="21"/>
      <c r="DV1693" s="21"/>
      <c r="DW1693" s="21"/>
      <c r="DX1693" s="21"/>
      <c r="DY1693" s="21"/>
      <c r="DZ1693" s="21"/>
      <c r="EA1693" s="21"/>
      <c r="EB1693" s="21"/>
      <c r="EC1693" s="21"/>
      <c r="ED1693" s="21"/>
      <c r="EE1693" s="21"/>
      <c r="EF1693" s="21"/>
      <c r="EG1693" s="21"/>
      <c r="EH1693" s="21"/>
      <c r="EI1693" s="21"/>
      <c r="EJ1693" s="21"/>
      <c r="EK1693" s="21"/>
      <c r="EL1693" s="21"/>
      <c r="EM1693" s="21"/>
      <c r="EN1693" s="21"/>
      <c r="EO1693" s="21"/>
      <c r="EP1693" s="21"/>
      <c r="EQ1693" s="21"/>
      <c r="ER1693" s="21"/>
      <c r="ES1693" s="21"/>
      <c r="ET1693" s="21"/>
      <c r="EU1693" s="21"/>
      <c r="EV1693" s="21"/>
      <c r="EW1693" s="21"/>
      <c r="EX1693" s="21"/>
      <c r="EY1693" s="21"/>
      <c r="EZ1693" s="21"/>
      <c r="FA1693" s="21"/>
      <c r="FB1693" s="21"/>
      <c r="FC1693" s="21"/>
      <c r="FD1693" s="21"/>
      <c r="FE1693" s="21"/>
      <c r="FF1693" s="21"/>
      <c r="FG1693" s="21"/>
      <c r="FH1693" s="21"/>
      <c r="FI1693" s="21"/>
      <c r="FJ1693" s="21"/>
      <c r="FK1693" s="21"/>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c r="GI1693" s="21"/>
      <c r="GJ1693" s="21"/>
      <c r="GK1693" s="21"/>
      <c r="GL1693" s="21"/>
      <c r="GM1693" s="21"/>
      <c r="GN1693" s="21"/>
    </row>
    <row r="1694" spans="1:196" x14ac:dyDescent="0.2">
      <c r="A1694" s="109"/>
      <c r="B1694" s="4"/>
      <c r="C1694" s="7"/>
      <c r="D1694" s="6"/>
      <c r="E1694" s="7"/>
      <c r="F1694" s="24"/>
      <c r="G1694" s="8"/>
      <c r="H1694" s="7"/>
      <c r="I1694" s="7"/>
      <c r="J1694" s="7"/>
      <c r="K1694" s="7"/>
      <c r="L1694" s="25"/>
      <c r="M1694" s="10"/>
      <c r="N1694" s="7"/>
      <c r="O1694" s="7"/>
      <c r="P1694" s="26"/>
      <c r="Q1694" s="3"/>
      <c r="R1694" s="12"/>
      <c r="S1694" s="12"/>
      <c r="T1694" s="12"/>
      <c r="U1694" s="12"/>
      <c r="V1694" s="12"/>
      <c r="W1694" s="12"/>
      <c r="X1694" s="12"/>
      <c r="Y1694" s="12"/>
      <c r="Z1694" s="12"/>
      <c r="AA1694" s="12"/>
      <c r="AB1694" s="12"/>
      <c r="AC1694" s="12"/>
      <c r="AD1694" s="12"/>
      <c r="AE1694" s="12"/>
      <c r="AF1694" s="113"/>
      <c r="AG1694" s="18"/>
      <c r="AH1694" s="18"/>
      <c r="AI1694" s="6"/>
      <c r="AJ1694" s="19"/>
      <c r="AK1694" s="6"/>
      <c r="AL1694" s="113"/>
      <c r="AM1694" s="19"/>
      <c r="AN1694" s="18"/>
      <c r="AO1694" s="12"/>
      <c r="AP1694" s="20"/>
      <c r="AQ1694" s="18"/>
      <c r="AR1694" s="13"/>
      <c r="AS1694" s="113"/>
      <c r="AT1694" s="21"/>
      <c r="AU1694" s="21"/>
      <c r="AV1694" s="45"/>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1"/>
      <c r="FJ1694" s="21"/>
      <c r="FK1694" s="21"/>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c r="GI1694" s="21"/>
      <c r="GJ1694" s="21"/>
      <c r="GK1694" s="21"/>
      <c r="GL1694" s="21"/>
      <c r="GM1694" s="21"/>
      <c r="GN1694" s="21"/>
    </row>
    <row r="1695" spans="1:196" x14ac:dyDescent="0.2">
      <c r="A1695" s="109"/>
      <c r="B1695" s="4"/>
      <c r="C1695" s="7"/>
      <c r="D1695" s="6"/>
      <c r="E1695" s="7"/>
      <c r="F1695" s="24"/>
      <c r="G1695" s="8"/>
      <c r="H1695" s="7"/>
      <c r="I1695" s="7"/>
      <c r="J1695" s="7"/>
      <c r="K1695" s="7"/>
      <c r="L1695" s="25"/>
      <c r="M1695" s="10"/>
      <c r="N1695" s="7"/>
      <c r="O1695" s="7"/>
      <c r="P1695" s="26"/>
      <c r="Q1695" s="3"/>
      <c r="R1695" s="12"/>
      <c r="S1695" s="12"/>
      <c r="T1695" s="12"/>
      <c r="U1695" s="12"/>
      <c r="V1695" s="12"/>
      <c r="W1695" s="12"/>
      <c r="X1695" s="12"/>
      <c r="Y1695" s="12"/>
      <c r="Z1695" s="12"/>
      <c r="AA1695" s="12"/>
      <c r="AB1695" s="12"/>
      <c r="AC1695" s="12"/>
      <c r="AD1695" s="12"/>
      <c r="AE1695" s="12"/>
      <c r="AF1695" s="113"/>
      <c r="AG1695" s="18"/>
      <c r="AH1695" s="18"/>
      <c r="AI1695" s="6"/>
      <c r="AJ1695" s="19"/>
      <c r="AK1695" s="6"/>
      <c r="AL1695" s="113"/>
      <c r="AM1695" s="19"/>
      <c r="AN1695" s="18"/>
      <c r="AO1695" s="12"/>
      <c r="AP1695" s="20"/>
      <c r="AQ1695" s="18"/>
      <c r="AR1695" s="13"/>
      <c r="AS1695" s="113"/>
      <c r="AT1695" s="21"/>
      <c r="AU1695" s="21"/>
      <c r="AV1695" s="45"/>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J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I1695" s="21"/>
      <c r="DJ1695" s="21"/>
      <c r="DK1695" s="21"/>
      <c r="DL1695" s="21"/>
      <c r="DM1695" s="21"/>
      <c r="DN1695" s="21"/>
      <c r="DO1695" s="21"/>
      <c r="DP1695" s="21"/>
      <c r="DQ1695" s="21"/>
      <c r="DR1695" s="21"/>
      <c r="DS1695" s="21"/>
      <c r="DT1695" s="21"/>
      <c r="DU1695" s="21"/>
      <c r="DV1695" s="21"/>
      <c r="DW1695" s="21"/>
      <c r="DX1695" s="21"/>
      <c r="DY1695" s="21"/>
      <c r="DZ1695" s="21"/>
      <c r="EA1695" s="21"/>
      <c r="EB1695" s="21"/>
      <c r="EC1695" s="21"/>
      <c r="ED1695" s="21"/>
      <c r="EE1695" s="21"/>
      <c r="EF1695" s="21"/>
      <c r="EG1695" s="21"/>
      <c r="EH1695" s="21"/>
      <c r="EI1695" s="21"/>
      <c r="EJ1695" s="21"/>
      <c r="EK1695" s="21"/>
      <c r="EL1695" s="21"/>
      <c r="EM1695" s="21"/>
      <c r="EN1695" s="21"/>
      <c r="EO1695" s="21"/>
      <c r="EP1695" s="21"/>
      <c r="EQ1695" s="21"/>
      <c r="ER1695" s="21"/>
      <c r="ES1695" s="21"/>
      <c r="ET1695" s="21"/>
      <c r="EU1695" s="21"/>
      <c r="EV1695" s="21"/>
      <c r="EW1695" s="21"/>
      <c r="EX1695" s="21"/>
      <c r="EY1695" s="21"/>
      <c r="EZ1695" s="21"/>
      <c r="FA1695" s="21"/>
      <c r="FB1695" s="21"/>
      <c r="FC1695" s="21"/>
      <c r="FD1695" s="21"/>
      <c r="FE1695" s="21"/>
      <c r="FF1695" s="21"/>
      <c r="FG1695" s="21"/>
      <c r="FH1695" s="21"/>
      <c r="FI1695" s="21"/>
      <c r="FJ1695" s="21"/>
      <c r="FK1695" s="21"/>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c r="GI1695" s="21"/>
      <c r="GJ1695" s="21"/>
      <c r="GK1695" s="21"/>
      <c r="GL1695" s="21"/>
      <c r="GM1695" s="21"/>
      <c r="GN1695" s="21"/>
    </row>
    <row r="1696" spans="1:196" x14ac:dyDescent="0.2">
      <c r="A1696" s="109"/>
      <c r="B1696" s="4"/>
      <c r="C1696" s="7"/>
      <c r="D1696" s="6"/>
      <c r="E1696" s="7"/>
      <c r="F1696" s="24"/>
      <c r="G1696" s="8"/>
      <c r="H1696" s="7"/>
      <c r="I1696" s="7"/>
      <c r="J1696" s="7"/>
      <c r="K1696" s="7"/>
      <c r="L1696" s="25"/>
      <c r="M1696" s="10"/>
      <c r="N1696" s="7"/>
      <c r="O1696" s="7"/>
      <c r="P1696" s="26"/>
      <c r="Q1696" s="3"/>
      <c r="R1696" s="12"/>
      <c r="S1696" s="12"/>
      <c r="T1696" s="12"/>
      <c r="U1696" s="12"/>
      <c r="V1696" s="12"/>
      <c r="W1696" s="12"/>
      <c r="X1696" s="12"/>
      <c r="Y1696" s="12"/>
      <c r="Z1696" s="12"/>
      <c r="AA1696" s="12"/>
      <c r="AB1696" s="12"/>
      <c r="AC1696" s="12"/>
      <c r="AD1696" s="12"/>
      <c r="AE1696" s="12"/>
      <c r="AF1696" s="113"/>
      <c r="AG1696" s="18"/>
      <c r="AH1696" s="18"/>
      <c r="AI1696" s="6"/>
      <c r="AJ1696" s="19"/>
      <c r="AK1696" s="6"/>
      <c r="AL1696" s="113"/>
      <c r="AM1696" s="19"/>
      <c r="AN1696" s="18"/>
      <c r="AO1696" s="12"/>
      <c r="AP1696" s="20"/>
      <c r="AQ1696" s="18"/>
      <c r="AR1696" s="13"/>
      <c r="AS1696" s="113"/>
      <c r="AT1696" s="21"/>
      <c r="AU1696" s="21"/>
      <c r="AV1696" s="45"/>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1"/>
      <c r="EV1696" s="21"/>
      <c r="EW1696" s="21"/>
      <c r="EX1696" s="21"/>
      <c r="EY1696" s="21"/>
      <c r="EZ1696" s="21"/>
      <c r="FA1696" s="21"/>
      <c r="FB1696" s="21"/>
      <c r="FC1696" s="21"/>
      <c r="FD1696" s="21"/>
      <c r="FE1696" s="21"/>
      <c r="FF1696" s="21"/>
      <c r="FG1696" s="21"/>
      <c r="FH1696" s="21"/>
      <c r="FI1696" s="21"/>
      <c r="FJ1696" s="21"/>
      <c r="FK1696" s="21"/>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c r="GI1696" s="21"/>
      <c r="GJ1696" s="21"/>
      <c r="GK1696" s="21"/>
      <c r="GL1696" s="21"/>
      <c r="GM1696" s="21"/>
      <c r="GN1696" s="21"/>
    </row>
    <row r="1697" spans="1:196" x14ac:dyDescent="0.2">
      <c r="A1697" s="109"/>
      <c r="B1697" s="4"/>
      <c r="C1697" s="7"/>
      <c r="D1697" s="6"/>
      <c r="E1697" s="7"/>
      <c r="F1697" s="24"/>
      <c r="G1697" s="8"/>
      <c r="H1697" s="7"/>
      <c r="I1697" s="7"/>
      <c r="J1697" s="7"/>
      <c r="K1697" s="7"/>
      <c r="L1697" s="25"/>
      <c r="M1697" s="10"/>
      <c r="N1697" s="7"/>
      <c r="O1697" s="7"/>
      <c r="P1697" s="26"/>
      <c r="Q1697" s="3"/>
      <c r="R1697" s="12"/>
      <c r="S1697" s="12"/>
      <c r="T1697" s="12"/>
      <c r="U1697" s="12"/>
      <c r="V1697" s="12"/>
      <c r="W1697" s="12"/>
      <c r="X1697" s="12"/>
      <c r="Y1697" s="12"/>
      <c r="Z1697" s="12"/>
      <c r="AA1697" s="12"/>
      <c r="AB1697" s="12"/>
      <c r="AC1697" s="12"/>
      <c r="AD1697" s="12"/>
      <c r="AE1697" s="12"/>
      <c r="AF1697" s="113"/>
      <c r="AG1697" s="18"/>
      <c r="AH1697" s="18"/>
      <c r="AI1697" s="6"/>
      <c r="AJ1697" s="19"/>
      <c r="AK1697" s="6"/>
      <c r="AL1697" s="113"/>
      <c r="AM1697" s="19"/>
      <c r="AN1697" s="18"/>
      <c r="AO1697" s="12"/>
      <c r="AP1697" s="20"/>
      <c r="AQ1697" s="18"/>
      <c r="AR1697" s="13"/>
      <c r="AS1697" s="113"/>
      <c r="AT1697" s="21"/>
      <c r="AU1697" s="21"/>
      <c r="AV1697" s="45"/>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J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I1697" s="21"/>
      <c r="DJ1697" s="21"/>
      <c r="DK1697" s="21"/>
      <c r="DL1697" s="21"/>
      <c r="DM1697" s="21"/>
      <c r="DN1697" s="21"/>
      <c r="DO1697" s="21"/>
      <c r="DP1697" s="21"/>
      <c r="DQ1697" s="21"/>
      <c r="DR1697" s="21"/>
      <c r="DS1697" s="21"/>
      <c r="DT1697" s="21"/>
      <c r="DU1697" s="21"/>
      <c r="DV1697" s="21"/>
      <c r="DW1697" s="21"/>
      <c r="DX1697" s="21"/>
      <c r="DY1697" s="21"/>
      <c r="DZ1697" s="21"/>
      <c r="EA1697" s="21"/>
      <c r="EB1697" s="21"/>
      <c r="EC1697" s="21"/>
      <c r="ED1697" s="21"/>
      <c r="EE1697" s="21"/>
      <c r="EF1697" s="21"/>
      <c r="EG1697" s="21"/>
      <c r="EH1697" s="21"/>
      <c r="EI1697" s="21"/>
      <c r="EJ1697" s="21"/>
      <c r="EK1697" s="21"/>
      <c r="EL1697" s="21"/>
      <c r="EM1697" s="21"/>
      <c r="EN1697" s="21"/>
      <c r="EO1697" s="21"/>
      <c r="EP1697" s="21"/>
      <c r="EQ1697" s="21"/>
      <c r="ER1697" s="21"/>
      <c r="ES1697" s="21"/>
      <c r="ET1697" s="21"/>
      <c r="EU1697" s="21"/>
      <c r="EV1697" s="21"/>
      <c r="EW1697" s="21"/>
      <c r="EX1697" s="21"/>
      <c r="EY1697" s="21"/>
      <c r="EZ1697" s="21"/>
      <c r="FA1697" s="21"/>
      <c r="FB1697" s="21"/>
      <c r="FC1697" s="21"/>
      <c r="FD1697" s="21"/>
      <c r="FE1697" s="21"/>
      <c r="FF1697" s="21"/>
      <c r="FG1697" s="21"/>
      <c r="FH1697" s="21"/>
      <c r="FI1697" s="21"/>
      <c r="FJ1697" s="21"/>
      <c r="FK1697" s="21"/>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c r="GI1697" s="21"/>
      <c r="GJ1697" s="21"/>
      <c r="GK1697" s="21"/>
      <c r="GL1697" s="21"/>
      <c r="GM1697" s="21"/>
      <c r="GN1697" s="21"/>
    </row>
    <row r="1698" spans="1:196" x14ac:dyDescent="0.2">
      <c r="A1698" s="109"/>
      <c r="B1698" s="4"/>
      <c r="C1698" s="7"/>
      <c r="D1698" s="6"/>
      <c r="E1698" s="7"/>
      <c r="F1698" s="24"/>
      <c r="G1698" s="8"/>
      <c r="H1698" s="7"/>
      <c r="I1698" s="7"/>
      <c r="J1698" s="7"/>
      <c r="K1698" s="7"/>
      <c r="L1698" s="25"/>
      <c r="M1698" s="10"/>
      <c r="N1698" s="7"/>
      <c r="O1698" s="7"/>
      <c r="P1698" s="26"/>
      <c r="Q1698" s="3"/>
      <c r="R1698" s="12"/>
      <c r="S1698" s="12"/>
      <c r="T1698" s="12"/>
      <c r="U1698" s="12"/>
      <c r="V1698" s="12"/>
      <c r="W1698" s="12"/>
      <c r="X1698" s="12"/>
      <c r="Y1698" s="12"/>
      <c r="Z1698" s="12"/>
      <c r="AA1698" s="12"/>
      <c r="AB1698" s="12"/>
      <c r="AC1698" s="12"/>
      <c r="AD1698" s="12"/>
      <c r="AE1698" s="12"/>
      <c r="AF1698" s="113"/>
      <c r="AG1698" s="18"/>
      <c r="AH1698" s="18"/>
      <c r="AI1698" s="6"/>
      <c r="AJ1698" s="19"/>
      <c r="AK1698" s="6"/>
      <c r="AL1698" s="113"/>
      <c r="AM1698" s="19"/>
      <c r="AN1698" s="18"/>
      <c r="AO1698" s="12"/>
      <c r="AP1698" s="20"/>
      <c r="AQ1698" s="18"/>
      <c r="AR1698" s="13"/>
      <c r="AS1698" s="113"/>
      <c r="AT1698" s="21"/>
      <c r="AU1698" s="21"/>
      <c r="AV1698" s="45"/>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J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I1698" s="21"/>
      <c r="DJ1698" s="21"/>
      <c r="DK1698" s="21"/>
      <c r="DL1698" s="21"/>
      <c r="DM1698" s="21"/>
      <c r="DN1698" s="21"/>
      <c r="DO1698" s="21"/>
      <c r="DP1698" s="21"/>
      <c r="DQ1698" s="21"/>
      <c r="DR1698" s="21"/>
      <c r="DS1698" s="21"/>
      <c r="DT1698" s="21"/>
      <c r="DU1698" s="21"/>
      <c r="DV1698" s="21"/>
      <c r="DW1698" s="21"/>
      <c r="DX1698" s="21"/>
      <c r="DY1698" s="21"/>
      <c r="DZ1698" s="21"/>
      <c r="EA1698" s="21"/>
      <c r="EB1698" s="21"/>
      <c r="EC1698" s="21"/>
      <c r="ED1698" s="21"/>
      <c r="EE1698" s="21"/>
      <c r="EF1698" s="21"/>
      <c r="EG1698" s="21"/>
      <c r="EH1698" s="21"/>
      <c r="EI1698" s="21"/>
      <c r="EJ1698" s="21"/>
      <c r="EK1698" s="21"/>
      <c r="EL1698" s="21"/>
      <c r="EM1698" s="21"/>
      <c r="EN1698" s="21"/>
      <c r="EO1698" s="21"/>
      <c r="EP1698" s="21"/>
      <c r="EQ1698" s="21"/>
      <c r="ER1698" s="21"/>
      <c r="ES1698" s="21"/>
      <c r="ET1698" s="21"/>
      <c r="EU1698" s="21"/>
      <c r="EV1698" s="21"/>
      <c r="EW1698" s="21"/>
      <c r="EX1698" s="21"/>
      <c r="EY1698" s="21"/>
      <c r="EZ1698" s="21"/>
      <c r="FA1698" s="21"/>
      <c r="FB1698" s="21"/>
      <c r="FC1698" s="21"/>
      <c r="FD1698" s="21"/>
      <c r="FE1698" s="21"/>
      <c r="FF1698" s="21"/>
      <c r="FG1698" s="21"/>
      <c r="FH1698" s="21"/>
      <c r="FI1698" s="21"/>
      <c r="FJ1698" s="21"/>
      <c r="FK1698" s="21"/>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c r="GI1698" s="21"/>
      <c r="GJ1698" s="21"/>
      <c r="GK1698" s="21"/>
      <c r="GL1698" s="21"/>
      <c r="GM1698" s="21"/>
      <c r="GN1698" s="21"/>
    </row>
    <row r="1699" spans="1:196" x14ac:dyDescent="0.2">
      <c r="A1699" s="109"/>
      <c r="B1699" s="4"/>
      <c r="C1699" s="7"/>
      <c r="D1699" s="6"/>
      <c r="E1699" s="7"/>
      <c r="F1699" s="24"/>
      <c r="G1699" s="8"/>
      <c r="H1699" s="7"/>
      <c r="I1699" s="7"/>
      <c r="J1699" s="7"/>
      <c r="K1699" s="7"/>
      <c r="L1699" s="25"/>
      <c r="M1699" s="10"/>
      <c r="N1699" s="7"/>
      <c r="O1699" s="7"/>
      <c r="P1699" s="26"/>
      <c r="Q1699" s="3"/>
      <c r="R1699" s="12"/>
      <c r="S1699" s="12"/>
      <c r="T1699" s="12"/>
      <c r="U1699" s="12"/>
      <c r="V1699" s="12"/>
      <c r="W1699" s="12"/>
      <c r="X1699" s="12"/>
      <c r="Y1699" s="12"/>
      <c r="Z1699" s="12"/>
      <c r="AA1699" s="12"/>
      <c r="AB1699" s="12"/>
      <c r="AC1699" s="12"/>
      <c r="AD1699" s="12"/>
      <c r="AE1699" s="12"/>
      <c r="AF1699" s="113"/>
      <c r="AG1699" s="18"/>
      <c r="AH1699" s="18"/>
      <c r="AI1699" s="6"/>
      <c r="AJ1699" s="19"/>
      <c r="AK1699" s="6"/>
      <c r="AL1699" s="113"/>
      <c r="AM1699" s="19"/>
      <c r="AN1699" s="18"/>
      <c r="AO1699" s="12"/>
      <c r="AP1699" s="20"/>
      <c r="AQ1699" s="18"/>
      <c r="AR1699" s="13"/>
      <c r="AS1699" s="113"/>
      <c r="AT1699" s="21"/>
      <c r="AU1699" s="21"/>
      <c r="AV1699" s="45"/>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J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I1699" s="21"/>
      <c r="DJ1699" s="21"/>
      <c r="DK1699" s="21"/>
      <c r="DL1699" s="21"/>
      <c r="DM1699" s="21"/>
      <c r="DN1699" s="21"/>
      <c r="DO1699" s="21"/>
      <c r="DP1699" s="21"/>
      <c r="DQ1699" s="21"/>
      <c r="DR1699" s="21"/>
      <c r="DS1699" s="21"/>
      <c r="DT1699" s="21"/>
      <c r="DU1699" s="21"/>
      <c r="DV1699" s="21"/>
      <c r="DW1699" s="21"/>
      <c r="DX1699" s="21"/>
      <c r="DY1699" s="21"/>
      <c r="DZ1699" s="21"/>
      <c r="EA1699" s="21"/>
      <c r="EB1699" s="21"/>
      <c r="EC1699" s="21"/>
      <c r="ED1699" s="21"/>
      <c r="EE1699" s="21"/>
      <c r="EF1699" s="21"/>
      <c r="EG1699" s="21"/>
      <c r="EH1699" s="21"/>
      <c r="EI1699" s="21"/>
      <c r="EJ1699" s="21"/>
      <c r="EK1699" s="21"/>
      <c r="EL1699" s="21"/>
      <c r="EM1699" s="21"/>
      <c r="EN1699" s="21"/>
      <c r="EO1699" s="21"/>
      <c r="EP1699" s="21"/>
      <c r="EQ1699" s="21"/>
      <c r="ER1699" s="21"/>
      <c r="ES1699" s="21"/>
      <c r="ET1699" s="21"/>
      <c r="EU1699" s="21"/>
      <c r="EV1699" s="21"/>
      <c r="EW1699" s="21"/>
      <c r="EX1699" s="21"/>
      <c r="EY1699" s="21"/>
      <c r="EZ1699" s="21"/>
      <c r="FA1699" s="21"/>
      <c r="FB1699" s="21"/>
      <c r="FC1699" s="21"/>
      <c r="FD1699" s="21"/>
      <c r="FE1699" s="21"/>
      <c r="FF1699" s="21"/>
      <c r="FG1699" s="21"/>
      <c r="FH1699" s="21"/>
      <c r="FI1699" s="21"/>
      <c r="FJ1699" s="21"/>
      <c r="FK1699" s="21"/>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c r="GI1699" s="21"/>
      <c r="GJ1699" s="21"/>
      <c r="GK1699" s="21"/>
      <c r="GL1699" s="21"/>
      <c r="GM1699" s="21"/>
      <c r="GN1699" s="21"/>
    </row>
    <row r="1700" spans="1:196" x14ac:dyDescent="0.2">
      <c r="A1700" s="109"/>
      <c r="B1700" s="4"/>
      <c r="C1700" s="7"/>
      <c r="D1700" s="6"/>
      <c r="E1700" s="7"/>
      <c r="F1700" s="24"/>
      <c r="G1700" s="8"/>
      <c r="H1700" s="7"/>
      <c r="I1700" s="7"/>
      <c r="J1700" s="7"/>
      <c r="K1700" s="7"/>
      <c r="L1700" s="25"/>
      <c r="M1700" s="10"/>
      <c r="N1700" s="7"/>
      <c r="O1700" s="7"/>
      <c r="P1700" s="26"/>
      <c r="Q1700" s="3"/>
      <c r="R1700" s="12"/>
      <c r="S1700" s="12"/>
      <c r="T1700" s="12"/>
      <c r="U1700" s="12"/>
      <c r="V1700" s="12"/>
      <c r="W1700" s="12"/>
      <c r="X1700" s="12"/>
      <c r="Y1700" s="12"/>
      <c r="Z1700" s="12"/>
      <c r="AA1700" s="12"/>
      <c r="AB1700" s="12"/>
      <c r="AC1700" s="12"/>
      <c r="AD1700" s="12"/>
      <c r="AE1700" s="12"/>
      <c r="AF1700" s="113"/>
      <c r="AG1700" s="18"/>
      <c r="AH1700" s="18"/>
      <c r="AI1700" s="6"/>
      <c r="AJ1700" s="19"/>
      <c r="AK1700" s="6"/>
      <c r="AL1700" s="113"/>
      <c r="AM1700" s="19"/>
      <c r="AN1700" s="18"/>
      <c r="AO1700" s="12"/>
      <c r="AP1700" s="20"/>
      <c r="AQ1700" s="18"/>
      <c r="AR1700" s="13"/>
      <c r="AS1700" s="113"/>
      <c r="AT1700" s="21"/>
      <c r="AU1700" s="21"/>
      <c r="AV1700" s="45"/>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J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I1700" s="21"/>
      <c r="DJ1700" s="21"/>
      <c r="DK1700" s="21"/>
      <c r="DL1700" s="21"/>
      <c r="DM1700" s="21"/>
      <c r="DN1700" s="21"/>
      <c r="DO1700" s="21"/>
      <c r="DP1700" s="21"/>
      <c r="DQ1700" s="21"/>
      <c r="DR1700" s="21"/>
      <c r="DS1700" s="21"/>
      <c r="DT1700" s="21"/>
      <c r="DU1700" s="21"/>
      <c r="DV1700" s="21"/>
      <c r="DW1700" s="21"/>
      <c r="DX1700" s="21"/>
      <c r="DY1700" s="21"/>
      <c r="DZ1700" s="21"/>
      <c r="EA1700" s="21"/>
      <c r="EB1700" s="21"/>
      <c r="EC1700" s="21"/>
      <c r="ED1700" s="21"/>
      <c r="EE1700" s="21"/>
      <c r="EF1700" s="21"/>
      <c r="EG1700" s="21"/>
      <c r="EH1700" s="21"/>
      <c r="EI1700" s="21"/>
      <c r="EJ1700" s="21"/>
      <c r="EK1700" s="21"/>
      <c r="EL1700" s="21"/>
      <c r="EM1700" s="21"/>
      <c r="EN1700" s="21"/>
      <c r="EO1700" s="21"/>
      <c r="EP1700" s="21"/>
      <c r="EQ1700" s="21"/>
      <c r="ER1700" s="21"/>
      <c r="ES1700" s="21"/>
      <c r="ET1700" s="21"/>
      <c r="EU1700" s="21"/>
      <c r="EV1700" s="21"/>
      <c r="EW1700" s="21"/>
      <c r="EX1700" s="21"/>
      <c r="EY1700" s="21"/>
      <c r="EZ1700" s="21"/>
      <c r="FA1700" s="21"/>
      <c r="FB1700" s="21"/>
      <c r="FC1700" s="21"/>
      <c r="FD1700" s="21"/>
      <c r="FE1700" s="21"/>
      <c r="FF1700" s="21"/>
      <c r="FG1700" s="21"/>
      <c r="FH1700" s="21"/>
      <c r="FI1700" s="21"/>
      <c r="FJ1700" s="21"/>
      <c r="FK1700" s="21"/>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c r="GI1700" s="21"/>
      <c r="GJ1700" s="21"/>
      <c r="GK1700" s="21"/>
      <c r="GL1700" s="21"/>
      <c r="GM1700" s="21"/>
      <c r="GN1700" s="21"/>
    </row>
    <row r="1701" spans="1:196" x14ac:dyDescent="0.2">
      <c r="A1701" s="109"/>
      <c r="B1701" s="4"/>
      <c r="C1701" s="7"/>
      <c r="D1701" s="6"/>
      <c r="E1701" s="7"/>
      <c r="F1701" s="24"/>
      <c r="G1701" s="8"/>
      <c r="H1701" s="7"/>
      <c r="I1701" s="7"/>
      <c r="J1701" s="7"/>
      <c r="K1701" s="7"/>
      <c r="L1701" s="25"/>
      <c r="M1701" s="10"/>
      <c r="N1701" s="7"/>
      <c r="O1701" s="7"/>
      <c r="P1701" s="26"/>
      <c r="Q1701" s="3"/>
      <c r="R1701" s="12"/>
      <c r="S1701" s="12"/>
      <c r="T1701" s="12"/>
      <c r="U1701" s="12"/>
      <c r="V1701" s="12"/>
      <c r="W1701" s="12"/>
      <c r="X1701" s="12"/>
      <c r="Y1701" s="12"/>
      <c r="Z1701" s="12"/>
      <c r="AA1701" s="12"/>
      <c r="AB1701" s="12"/>
      <c r="AC1701" s="12"/>
      <c r="AD1701" s="12"/>
      <c r="AE1701" s="12"/>
      <c r="AF1701" s="113"/>
      <c r="AG1701" s="18"/>
      <c r="AH1701" s="18"/>
      <c r="AI1701" s="6"/>
      <c r="AJ1701" s="19"/>
      <c r="AK1701" s="6"/>
      <c r="AL1701" s="113"/>
      <c r="AM1701" s="19"/>
      <c r="AN1701" s="18"/>
      <c r="AO1701" s="12"/>
      <c r="AP1701" s="20"/>
      <c r="AQ1701" s="18"/>
      <c r="AR1701" s="13"/>
      <c r="AS1701" s="113"/>
      <c r="AT1701" s="21"/>
      <c r="AU1701" s="21"/>
      <c r="AV1701" s="45"/>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c r="GI1701" s="21"/>
      <c r="GJ1701" s="21"/>
      <c r="GK1701" s="21"/>
      <c r="GL1701" s="21"/>
      <c r="GM1701" s="21"/>
      <c r="GN1701" s="21"/>
    </row>
    <row r="1702" spans="1:196" x14ac:dyDescent="0.2">
      <c r="A1702" s="109"/>
      <c r="B1702" s="4"/>
      <c r="C1702" s="7"/>
      <c r="D1702" s="6"/>
      <c r="E1702" s="7"/>
      <c r="F1702" s="24"/>
      <c r="G1702" s="8"/>
      <c r="H1702" s="7"/>
      <c r="I1702" s="7"/>
      <c r="J1702" s="7"/>
      <c r="K1702" s="7"/>
      <c r="L1702" s="25"/>
      <c r="M1702" s="10"/>
      <c r="N1702" s="7"/>
      <c r="O1702" s="7"/>
      <c r="P1702" s="26"/>
      <c r="Q1702" s="3"/>
      <c r="R1702" s="12"/>
      <c r="S1702" s="12"/>
      <c r="T1702" s="12"/>
      <c r="U1702" s="12"/>
      <c r="V1702" s="12"/>
      <c r="W1702" s="12"/>
      <c r="X1702" s="12"/>
      <c r="Y1702" s="12"/>
      <c r="Z1702" s="12"/>
      <c r="AA1702" s="12"/>
      <c r="AB1702" s="12"/>
      <c r="AC1702" s="12"/>
      <c r="AD1702" s="12"/>
      <c r="AE1702" s="12"/>
      <c r="AF1702" s="113"/>
      <c r="AG1702" s="18"/>
      <c r="AH1702" s="18"/>
      <c r="AI1702" s="6"/>
      <c r="AJ1702" s="19"/>
      <c r="AK1702" s="6"/>
      <c r="AL1702" s="113"/>
      <c r="AM1702" s="19"/>
      <c r="AN1702" s="18"/>
      <c r="AO1702" s="12"/>
      <c r="AP1702" s="20"/>
      <c r="AQ1702" s="18"/>
      <c r="AR1702" s="13"/>
      <c r="AS1702" s="113"/>
      <c r="AT1702" s="21"/>
      <c r="AU1702" s="21"/>
      <c r="AV1702" s="45"/>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1"/>
      <c r="FJ1702" s="21"/>
      <c r="FK1702" s="21"/>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c r="GI1702" s="21"/>
      <c r="GJ1702" s="21"/>
      <c r="GK1702" s="21"/>
      <c r="GL1702" s="21"/>
      <c r="GM1702" s="21"/>
      <c r="GN1702" s="21"/>
    </row>
    <row r="1703" spans="1:196" x14ac:dyDescent="0.2">
      <c r="A1703" s="109"/>
      <c r="B1703" s="4"/>
      <c r="C1703" s="7"/>
      <c r="D1703" s="6"/>
      <c r="E1703" s="7"/>
      <c r="F1703" s="24"/>
      <c r="G1703" s="8"/>
      <c r="H1703" s="7"/>
      <c r="I1703" s="7"/>
      <c r="J1703" s="7"/>
      <c r="K1703" s="7"/>
      <c r="L1703" s="25"/>
      <c r="M1703" s="10"/>
      <c r="N1703" s="7"/>
      <c r="O1703" s="7"/>
      <c r="P1703" s="26"/>
      <c r="Q1703" s="3"/>
      <c r="R1703" s="12"/>
      <c r="S1703" s="12"/>
      <c r="T1703" s="12"/>
      <c r="U1703" s="12"/>
      <c r="V1703" s="12"/>
      <c r="W1703" s="12"/>
      <c r="X1703" s="12"/>
      <c r="Y1703" s="12"/>
      <c r="Z1703" s="12"/>
      <c r="AA1703" s="12"/>
      <c r="AB1703" s="12"/>
      <c r="AC1703" s="12"/>
      <c r="AD1703" s="12"/>
      <c r="AE1703" s="12"/>
      <c r="AF1703" s="113"/>
      <c r="AG1703" s="18"/>
      <c r="AH1703" s="18"/>
      <c r="AI1703" s="6"/>
      <c r="AJ1703" s="19"/>
      <c r="AK1703" s="6"/>
      <c r="AL1703" s="113"/>
      <c r="AM1703" s="19"/>
      <c r="AN1703" s="18"/>
      <c r="AO1703" s="12"/>
      <c r="AP1703" s="20"/>
      <c r="AQ1703" s="18"/>
      <c r="AR1703" s="13"/>
      <c r="AS1703" s="113"/>
      <c r="AT1703" s="21"/>
      <c r="AU1703" s="21"/>
      <c r="AV1703" s="45"/>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J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I1703" s="21"/>
      <c r="DJ1703" s="21"/>
      <c r="DK1703" s="21"/>
      <c r="DL1703" s="21"/>
      <c r="DM1703" s="21"/>
      <c r="DN1703" s="21"/>
      <c r="DO1703" s="21"/>
      <c r="DP1703" s="21"/>
      <c r="DQ1703" s="21"/>
      <c r="DR1703" s="21"/>
      <c r="DS1703" s="21"/>
      <c r="DT1703" s="21"/>
      <c r="DU1703" s="21"/>
      <c r="DV1703" s="21"/>
      <c r="DW1703" s="21"/>
      <c r="DX1703" s="21"/>
      <c r="DY1703" s="21"/>
      <c r="DZ1703" s="21"/>
      <c r="EA1703" s="21"/>
      <c r="EB1703" s="21"/>
      <c r="EC1703" s="21"/>
      <c r="ED1703" s="21"/>
      <c r="EE1703" s="21"/>
      <c r="EF1703" s="21"/>
      <c r="EG1703" s="21"/>
      <c r="EH1703" s="21"/>
      <c r="EI1703" s="21"/>
      <c r="EJ1703" s="21"/>
      <c r="EK1703" s="21"/>
      <c r="EL1703" s="21"/>
      <c r="EM1703" s="21"/>
      <c r="EN1703" s="21"/>
      <c r="EO1703" s="21"/>
      <c r="EP1703" s="21"/>
      <c r="EQ1703" s="21"/>
      <c r="ER1703" s="21"/>
      <c r="ES1703" s="21"/>
      <c r="ET1703" s="21"/>
      <c r="EU1703" s="21"/>
      <c r="EV1703" s="21"/>
      <c r="EW1703" s="21"/>
      <c r="EX1703" s="21"/>
      <c r="EY1703" s="21"/>
      <c r="EZ1703" s="21"/>
      <c r="FA1703" s="21"/>
      <c r="FB1703" s="21"/>
      <c r="FC1703" s="21"/>
      <c r="FD1703" s="21"/>
      <c r="FE1703" s="21"/>
      <c r="FF1703" s="21"/>
      <c r="FG1703" s="21"/>
      <c r="FH1703" s="21"/>
      <c r="FI1703" s="21"/>
      <c r="FJ1703" s="21"/>
      <c r="FK1703" s="21"/>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c r="GI1703" s="21"/>
      <c r="GJ1703" s="21"/>
      <c r="GK1703" s="21"/>
      <c r="GL1703" s="21"/>
      <c r="GM1703" s="21"/>
      <c r="GN1703" s="21"/>
    </row>
    <row r="1704" spans="1:196" x14ac:dyDescent="0.2">
      <c r="A1704" s="109"/>
      <c r="B1704" s="4"/>
      <c r="C1704" s="7"/>
      <c r="D1704" s="6"/>
      <c r="E1704" s="7"/>
      <c r="F1704" s="24"/>
      <c r="G1704" s="8"/>
      <c r="H1704" s="7"/>
      <c r="I1704" s="7"/>
      <c r="J1704" s="7"/>
      <c r="K1704" s="7"/>
      <c r="L1704" s="25"/>
      <c r="M1704" s="10"/>
      <c r="N1704" s="7"/>
      <c r="O1704" s="7"/>
      <c r="P1704" s="26"/>
      <c r="Q1704" s="3"/>
      <c r="R1704" s="12"/>
      <c r="S1704" s="12"/>
      <c r="T1704" s="12"/>
      <c r="U1704" s="12"/>
      <c r="V1704" s="12"/>
      <c r="W1704" s="12"/>
      <c r="X1704" s="12"/>
      <c r="Y1704" s="12"/>
      <c r="Z1704" s="12"/>
      <c r="AA1704" s="12"/>
      <c r="AB1704" s="12"/>
      <c r="AC1704" s="12"/>
      <c r="AD1704" s="12"/>
      <c r="AE1704" s="12"/>
      <c r="AF1704" s="113"/>
      <c r="AG1704" s="18"/>
      <c r="AH1704" s="18"/>
      <c r="AI1704" s="6"/>
      <c r="AJ1704" s="19"/>
      <c r="AK1704" s="6"/>
      <c r="AL1704" s="113"/>
      <c r="AM1704" s="19"/>
      <c r="AN1704" s="18"/>
      <c r="AO1704" s="12"/>
      <c r="AP1704" s="20"/>
      <c r="AQ1704" s="18"/>
      <c r="AR1704" s="13"/>
      <c r="AS1704" s="113"/>
      <c r="AT1704" s="21"/>
      <c r="AU1704" s="21"/>
      <c r="AV1704" s="45"/>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J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I1704" s="21"/>
      <c r="DJ1704" s="21"/>
      <c r="DK1704" s="21"/>
      <c r="DL1704" s="21"/>
      <c r="DM1704" s="21"/>
      <c r="DN1704" s="21"/>
      <c r="DO1704" s="21"/>
      <c r="DP1704" s="21"/>
      <c r="DQ1704" s="21"/>
      <c r="DR1704" s="21"/>
      <c r="DS1704" s="21"/>
      <c r="DT1704" s="21"/>
      <c r="DU1704" s="21"/>
      <c r="DV1704" s="21"/>
      <c r="DW1704" s="21"/>
      <c r="DX1704" s="21"/>
      <c r="DY1704" s="21"/>
      <c r="DZ1704" s="21"/>
      <c r="EA1704" s="21"/>
      <c r="EB1704" s="21"/>
      <c r="EC1704" s="21"/>
      <c r="ED1704" s="21"/>
      <c r="EE1704" s="21"/>
      <c r="EF1704" s="21"/>
      <c r="EG1704" s="21"/>
      <c r="EH1704" s="21"/>
      <c r="EI1704" s="21"/>
      <c r="EJ1704" s="21"/>
      <c r="EK1704" s="21"/>
      <c r="EL1704" s="21"/>
      <c r="EM1704" s="21"/>
      <c r="EN1704" s="21"/>
      <c r="EO1704" s="21"/>
      <c r="EP1704" s="21"/>
      <c r="EQ1704" s="21"/>
      <c r="ER1704" s="21"/>
      <c r="ES1704" s="21"/>
      <c r="ET1704" s="21"/>
      <c r="EU1704" s="21"/>
      <c r="EV1704" s="21"/>
      <c r="EW1704" s="21"/>
      <c r="EX1704" s="21"/>
      <c r="EY1704" s="21"/>
      <c r="EZ1704" s="21"/>
      <c r="FA1704" s="21"/>
      <c r="FB1704" s="21"/>
      <c r="FC1704" s="21"/>
      <c r="FD1704" s="21"/>
      <c r="FE1704" s="21"/>
      <c r="FF1704" s="21"/>
      <c r="FG1704" s="21"/>
      <c r="FH1704" s="21"/>
      <c r="FI1704" s="21"/>
      <c r="FJ1704" s="21"/>
      <c r="FK1704" s="21"/>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c r="GI1704" s="21"/>
      <c r="GJ1704" s="21"/>
      <c r="GK1704" s="21"/>
      <c r="GL1704" s="21"/>
      <c r="GM1704" s="21"/>
      <c r="GN1704" s="21"/>
    </row>
    <row r="1705" spans="1:196" x14ac:dyDescent="0.2">
      <c r="A1705" s="109"/>
      <c r="B1705" s="4"/>
      <c r="C1705" s="7"/>
      <c r="D1705" s="6"/>
      <c r="E1705" s="7"/>
      <c r="F1705" s="24"/>
      <c r="G1705" s="8"/>
      <c r="H1705" s="7"/>
      <c r="I1705" s="7"/>
      <c r="J1705" s="7"/>
      <c r="K1705" s="7"/>
      <c r="L1705" s="25"/>
      <c r="M1705" s="10"/>
      <c r="N1705" s="7"/>
      <c r="O1705" s="7"/>
      <c r="P1705" s="26"/>
      <c r="Q1705" s="3"/>
      <c r="R1705" s="12"/>
      <c r="S1705" s="12"/>
      <c r="T1705" s="12"/>
      <c r="U1705" s="12"/>
      <c r="V1705" s="12"/>
      <c r="W1705" s="12"/>
      <c r="X1705" s="12"/>
      <c r="Y1705" s="12"/>
      <c r="Z1705" s="12"/>
      <c r="AA1705" s="12"/>
      <c r="AB1705" s="12"/>
      <c r="AC1705" s="12"/>
      <c r="AD1705" s="12"/>
      <c r="AE1705" s="12"/>
      <c r="AF1705" s="113"/>
      <c r="AG1705" s="18"/>
      <c r="AH1705" s="18"/>
      <c r="AI1705" s="6"/>
      <c r="AJ1705" s="19"/>
      <c r="AK1705" s="6"/>
      <c r="AL1705" s="113"/>
      <c r="AM1705" s="19"/>
      <c r="AN1705" s="18"/>
      <c r="AO1705" s="12"/>
      <c r="AP1705" s="20"/>
      <c r="AQ1705" s="18"/>
      <c r="AR1705" s="47"/>
      <c r="AS1705" s="113"/>
      <c r="AT1705" s="21"/>
      <c r="AU1705" s="21"/>
      <c r="AV1705" s="45"/>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J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I1705" s="21"/>
      <c r="DJ1705" s="21"/>
      <c r="DK1705" s="21"/>
      <c r="DL1705" s="21"/>
      <c r="DM1705" s="21"/>
      <c r="DN1705" s="21"/>
      <c r="DO1705" s="21"/>
      <c r="DP1705" s="21"/>
      <c r="DQ1705" s="21"/>
      <c r="DR1705" s="21"/>
      <c r="DS1705" s="21"/>
      <c r="DT1705" s="21"/>
      <c r="DU1705" s="21"/>
      <c r="DV1705" s="21"/>
      <c r="DW1705" s="21"/>
      <c r="DX1705" s="21"/>
      <c r="DY1705" s="21"/>
      <c r="DZ1705" s="21"/>
      <c r="EA1705" s="21"/>
      <c r="EB1705" s="21"/>
      <c r="EC1705" s="21"/>
      <c r="ED1705" s="21"/>
      <c r="EE1705" s="21"/>
      <c r="EF1705" s="21"/>
      <c r="EG1705" s="21"/>
      <c r="EH1705" s="21"/>
      <c r="EI1705" s="21"/>
      <c r="EJ1705" s="21"/>
      <c r="EK1705" s="21"/>
      <c r="EL1705" s="21"/>
      <c r="EM1705" s="21"/>
      <c r="EN1705" s="21"/>
      <c r="EO1705" s="21"/>
      <c r="EP1705" s="21"/>
      <c r="EQ1705" s="21"/>
      <c r="ER1705" s="21"/>
      <c r="ES1705" s="21"/>
      <c r="ET1705" s="21"/>
      <c r="EU1705" s="21"/>
      <c r="EV1705" s="21"/>
      <c r="EW1705" s="21"/>
      <c r="EX1705" s="21"/>
      <c r="EY1705" s="21"/>
      <c r="EZ1705" s="21"/>
      <c r="FA1705" s="21"/>
      <c r="FB1705" s="21"/>
      <c r="FC1705" s="21"/>
      <c r="FD1705" s="21"/>
      <c r="FE1705" s="21"/>
      <c r="FF1705" s="21"/>
      <c r="FG1705" s="21"/>
      <c r="FH1705" s="21"/>
      <c r="FI1705" s="21"/>
      <c r="FJ1705" s="21"/>
      <c r="FK1705" s="21"/>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c r="GI1705" s="21"/>
      <c r="GJ1705" s="21"/>
      <c r="GK1705" s="21"/>
      <c r="GL1705" s="21"/>
      <c r="GM1705" s="21"/>
      <c r="GN1705" s="21"/>
    </row>
    <row r="1706" spans="1:196" x14ac:dyDescent="0.2">
      <c r="A1706" s="109"/>
      <c r="B1706" s="4"/>
      <c r="C1706" s="7"/>
      <c r="D1706" s="6"/>
      <c r="E1706" s="7"/>
      <c r="F1706" s="24"/>
      <c r="G1706" s="8"/>
      <c r="H1706" s="7"/>
      <c r="I1706" s="7"/>
      <c r="J1706" s="7"/>
      <c r="K1706" s="7"/>
      <c r="L1706" s="25"/>
      <c r="M1706" s="10"/>
      <c r="N1706" s="7"/>
      <c r="O1706" s="7"/>
      <c r="P1706" s="26"/>
      <c r="Q1706" s="3"/>
      <c r="R1706" s="12"/>
      <c r="S1706" s="12"/>
      <c r="T1706" s="12"/>
      <c r="U1706" s="12"/>
      <c r="V1706" s="12"/>
      <c r="W1706" s="12"/>
      <c r="X1706" s="12"/>
      <c r="Y1706" s="12"/>
      <c r="Z1706" s="12"/>
      <c r="AA1706" s="12"/>
      <c r="AB1706" s="12"/>
      <c r="AC1706" s="12"/>
      <c r="AD1706" s="12"/>
      <c r="AE1706" s="12"/>
      <c r="AF1706" s="113"/>
      <c r="AG1706" s="12"/>
      <c r="AH1706" s="12"/>
      <c r="AI1706" s="12"/>
      <c r="AJ1706" s="12"/>
      <c r="AK1706" s="6"/>
      <c r="AL1706" s="113"/>
      <c r="AM1706" s="12"/>
      <c r="AN1706" s="12"/>
      <c r="AO1706" s="12"/>
      <c r="AP1706" s="20"/>
      <c r="AQ1706" s="12"/>
      <c r="AR1706" s="13"/>
      <c r="AS1706" s="113"/>
      <c r="AT1706" s="21"/>
      <c r="AU1706" s="21"/>
      <c r="AV1706" s="45"/>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1"/>
      <c r="EV1706" s="21"/>
      <c r="EW1706" s="21"/>
      <c r="EX1706" s="21"/>
      <c r="EY1706" s="21"/>
      <c r="EZ1706" s="21"/>
      <c r="FA1706" s="21"/>
      <c r="FB1706" s="21"/>
      <c r="FC1706" s="21"/>
      <c r="FD1706" s="21"/>
      <c r="FE1706" s="21"/>
      <c r="FF1706" s="21"/>
      <c r="FG1706" s="21"/>
      <c r="FH1706" s="21"/>
      <c r="FI1706" s="21"/>
      <c r="FJ1706" s="21"/>
      <c r="FK1706" s="21"/>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c r="GI1706" s="21"/>
      <c r="GJ1706" s="21"/>
      <c r="GK1706" s="21"/>
      <c r="GL1706" s="21"/>
      <c r="GM1706" s="21"/>
      <c r="GN1706" s="21"/>
    </row>
    <row r="1707" spans="1:196" x14ac:dyDescent="0.2">
      <c r="A1707" s="109"/>
      <c r="B1707" s="4"/>
      <c r="C1707" s="7"/>
      <c r="D1707" s="6"/>
      <c r="E1707" s="7"/>
      <c r="F1707" s="24"/>
      <c r="G1707" s="8"/>
      <c r="H1707" s="7"/>
      <c r="I1707" s="7"/>
      <c r="J1707" s="7"/>
      <c r="K1707" s="7"/>
      <c r="L1707" s="25"/>
      <c r="M1707" s="10"/>
      <c r="N1707" s="7"/>
      <c r="O1707" s="7"/>
      <c r="P1707" s="26"/>
      <c r="Q1707" s="3"/>
      <c r="R1707" s="12"/>
      <c r="S1707" s="12"/>
      <c r="T1707" s="12"/>
      <c r="U1707" s="12"/>
      <c r="V1707" s="12"/>
      <c r="W1707" s="12"/>
      <c r="X1707" s="12"/>
      <c r="Y1707" s="12"/>
      <c r="Z1707" s="12"/>
      <c r="AA1707" s="12"/>
      <c r="AB1707" s="12"/>
      <c r="AC1707" s="12"/>
      <c r="AD1707" s="12"/>
      <c r="AE1707" s="12"/>
      <c r="AF1707" s="65"/>
      <c r="AG1707" s="4"/>
      <c r="AH1707" s="4"/>
      <c r="AI1707" s="41"/>
      <c r="AJ1707" s="42"/>
      <c r="AK1707" s="41"/>
      <c r="AL1707" s="115"/>
      <c r="AM1707" s="42"/>
      <c r="AN1707" s="4"/>
      <c r="AO1707" s="9"/>
      <c r="AP1707" s="43"/>
      <c r="AQ1707" s="4"/>
      <c r="AR1707" s="44"/>
      <c r="AS1707" s="65"/>
      <c r="AT1707" s="21"/>
      <c r="AU1707" s="21"/>
      <c r="AV1707" s="45"/>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J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I1707" s="21"/>
      <c r="DJ1707" s="21"/>
      <c r="DK1707" s="21"/>
      <c r="DL1707" s="21"/>
      <c r="DM1707" s="21"/>
      <c r="DN1707" s="21"/>
      <c r="DO1707" s="21"/>
      <c r="DP1707" s="21"/>
      <c r="DQ1707" s="21"/>
      <c r="DR1707" s="21"/>
      <c r="DS1707" s="21"/>
      <c r="DT1707" s="21"/>
      <c r="DU1707" s="21"/>
      <c r="DV1707" s="21"/>
      <c r="DW1707" s="21"/>
      <c r="DX1707" s="21"/>
      <c r="DY1707" s="21"/>
      <c r="DZ1707" s="21"/>
      <c r="EA1707" s="21"/>
      <c r="EB1707" s="21"/>
      <c r="EC1707" s="21"/>
      <c r="ED1707" s="21"/>
      <c r="EE1707" s="21"/>
      <c r="EF1707" s="21"/>
      <c r="EG1707" s="21"/>
      <c r="EH1707" s="21"/>
      <c r="EI1707" s="21"/>
      <c r="EJ1707" s="21"/>
      <c r="EK1707" s="21"/>
      <c r="EL1707" s="21"/>
      <c r="EM1707" s="21"/>
      <c r="EN1707" s="21"/>
      <c r="EO1707" s="21"/>
      <c r="EP1707" s="21"/>
      <c r="EQ1707" s="21"/>
      <c r="ER1707" s="21"/>
      <c r="ES1707" s="21"/>
      <c r="ET1707" s="21"/>
      <c r="EU1707" s="21"/>
      <c r="EV1707" s="21"/>
      <c r="EW1707" s="21"/>
      <c r="EX1707" s="21"/>
      <c r="EY1707" s="21"/>
      <c r="EZ1707" s="21"/>
      <c r="FA1707" s="21"/>
      <c r="FB1707" s="21"/>
      <c r="FC1707" s="21"/>
      <c r="FD1707" s="21"/>
      <c r="FE1707" s="21"/>
      <c r="FF1707" s="21"/>
      <c r="FG1707" s="21"/>
      <c r="FH1707" s="21"/>
      <c r="FI1707" s="21"/>
      <c r="FJ1707" s="21"/>
      <c r="FK1707" s="21"/>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c r="GI1707" s="21"/>
      <c r="GJ1707" s="21"/>
      <c r="GK1707" s="21"/>
      <c r="GL1707" s="21"/>
      <c r="GM1707" s="21"/>
      <c r="GN1707" s="21"/>
    </row>
    <row r="1708" spans="1:196" x14ac:dyDescent="0.2">
      <c r="A1708" s="109"/>
      <c r="B1708" s="4"/>
      <c r="C1708" s="7"/>
      <c r="D1708" s="6"/>
      <c r="E1708" s="7"/>
      <c r="F1708" s="24"/>
      <c r="G1708" s="8"/>
      <c r="H1708" s="7"/>
      <c r="I1708" s="7"/>
      <c r="J1708" s="7"/>
      <c r="K1708" s="7"/>
      <c r="L1708" s="25"/>
      <c r="M1708" s="10"/>
      <c r="N1708" s="7"/>
      <c r="O1708" s="7"/>
      <c r="P1708" s="26"/>
      <c r="Q1708" s="3"/>
      <c r="R1708" s="12"/>
      <c r="S1708" s="12"/>
      <c r="T1708" s="12"/>
      <c r="U1708" s="12"/>
      <c r="V1708" s="12"/>
      <c r="W1708" s="12"/>
      <c r="X1708" s="12"/>
      <c r="Y1708" s="12"/>
      <c r="Z1708" s="12"/>
      <c r="AA1708" s="12"/>
      <c r="AB1708" s="12"/>
      <c r="AC1708" s="12"/>
      <c r="AD1708" s="12"/>
      <c r="AE1708" s="12"/>
      <c r="AF1708" s="65"/>
      <c r="AG1708" s="18"/>
      <c r="AH1708" s="4"/>
      <c r="AI1708" s="24"/>
      <c r="AJ1708" s="7"/>
      <c r="AK1708" s="24"/>
      <c r="AL1708" s="65"/>
      <c r="AM1708" s="7"/>
      <c r="AN1708" s="4"/>
      <c r="AO1708" s="9"/>
      <c r="AP1708" s="43"/>
      <c r="AQ1708" s="4"/>
      <c r="AR1708" s="44"/>
      <c r="AS1708" s="65"/>
      <c r="AT1708" s="21"/>
      <c r="AU1708" s="21"/>
      <c r="AV1708" s="45"/>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J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I1708" s="21"/>
      <c r="DJ1708" s="21"/>
      <c r="DK1708" s="21"/>
      <c r="DL1708" s="21"/>
      <c r="DM1708" s="21"/>
      <c r="DN1708" s="21"/>
      <c r="DO1708" s="21"/>
      <c r="DP1708" s="21"/>
      <c r="DQ1708" s="21"/>
      <c r="DR1708" s="21"/>
      <c r="DS1708" s="21"/>
      <c r="DT1708" s="21"/>
      <c r="DU1708" s="21"/>
      <c r="DV1708" s="21"/>
      <c r="DW1708" s="21"/>
      <c r="DX1708" s="21"/>
      <c r="DY1708" s="21"/>
      <c r="DZ1708" s="21"/>
      <c r="EA1708" s="21"/>
      <c r="EB1708" s="21"/>
      <c r="EC1708" s="21"/>
      <c r="ED1708" s="21"/>
      <c r="EE1708" s="21"/>
      <c r="EF1708" s="21"/>
      <c r="EG1708" s="21"/>
      <c r="EH1708" s="21"/>
      <c r="EI1708" s="21"/>
      <c r="EJ1708" s="21"/>
      <c r="EK1708" s="21"/>
      <c r="EL1708" s="21"/>
      <c r="EM1708" s="21"/>
      <c r="EN1708" s="21"/>
      <c r="EO1708" s="21"/>
      <c r="EP1708" s="21"/>
      <c r="EQ1708" s="21"/>
      <c r="ER1708" s="21"/>
      <c r="ES1708" s="21"/>
      <c r="ET1708" s="21"/>
      <c r="EU1708" s="21"/>
      <c r="EV1708" s="21"/>
      <c r="EW1708" s="21"/>
      <c r="EX1708" s="21"/>
      <c r="EY1708" s="21"/>
      <c r="EZ1708" s="21"/>
      <c r="FA1708" s="21"/>
      <c r="FB1708" s="21"/>
      <c r="FC1708" s="21"/>
      <c r="FD1708" s="21"/>
      <c r="FE1708" s="21"/>
      <c r="FF1708" s="21"/>
      <c r="FG1708" s="21"/>
      <c r="FH1708" s="21"/>
      <c r="FI1708" s="21"/>
      <c r="FJ1708" s="21"/>
      <c r="FK1708" s="21"/>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c r="GI1708" s="21"/>
      <c r="GJ1708" s="21"/>
      <c r="GK1708" s="21"/>
      <c r="GL1708" s="21"/>
      <c r="GM1708" s="21"/>
      <c r="GN1708" s="21"/>
    </row>
    <row r="1709" spans="1:196" x14ac:dyDescent="0.2">
      <c r="A1709" s="109"/>
      <c r="B1709" s="4"/>
      <c r="C1709" s="7"/>
      <c r="D1709" s="6"/>
      <c r="E1709" s="7"/>
      <c r="F1709" s="24"/>
      <c r="G1709" s="8"/>
      <c r="H1709" s="7"/>
      <c r="I1709" s="7"/>
      <c r="J1709" s="7"/>
      <c r="K1709" s="7"/>
      <c r="L1709" s="25"/>
      <c r="M1709" s="10"/>
      <c r="N1709" s="7"/>
      <c r="O1709" s="7"/>
      <c r="P1709" s="26"/>
      <c r="Q1709" s="3"/>
      <c r="R1709" s="12"/>
      <c r="S1709" s="12"/>
      <c r="T1709" s="12"/>
      <c r="U1709" s="12"/>
      <c r="V1709" s="12"/>
      <c r="W1709" s="12"/>
      <c r="X1709" s="12"/>
      <c r="Y1709" s="12"/>
      <c r="Z1709" s="12"/>
      <c r="AA1709" s="12"/>
      <c r="AB1709" s="12"/>
      <c r="AC1709" s="12"/>
      <c r="AD1709" s="12"/>
      <c r="AE1709" s="12"/>
      <c r="AF1709" s="65"/>
      <c r="AG1709" s="18"/>
      <c r="AH1709" s="4"/>
      <c r="AI1709" s="24"/>
      <c r="AJ1709" s="7"/>
      <c r="AK1709" s="24"/>
      <c r="AL1709" s="65"/>
      <c r="AM1709" s="7"/>
      <c r="AN1709" s="4"/>
      <c r="AO1709" s="9"/>
      <c r="AP1709" s="43"/>
      <c r="AQ1709" s="4"/>
      <c r="AR1709" s="44"/>
      <c r="AS1709" s="65"/>
      <c r="AT1709" s="21"/>
      <c r="AU1709" s="21"/>
      <c r="AV1709" s="45"/>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J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I1709" s="21"/>
      <c r="DJ1709" s="21"/>
      <c r="DK1709" s="21"/>
      <c r="DL1709" s="21"/>
      <c r="DM1709" s="21"/>
      <c r="DN1709" s="21"/>
      <c r="DO1709" s="21"/>
      <c r="DP1709" s="21"/>
      <c r="DQ1709" s="21"/>
      <c r="DR1709" s="21"/>
      <c r="DS1709" s="21"/>
      <c r="DT1709" s="21"/>
      <c r="DU1709" s="21"/>
      <c r="DV1709" s="21"/>
      <c r="DW1709" s="21"/>
      <c r="DX1709" s="21"/>
      <c r="DY1709" s="21"/>
      <c r="DZ1709" s="21"/>
      <c r="EA1709" s="21"/>
      <c r="EB1709" s="21"/>
      <c r="EC1709" s="21"/>
      <c r="ED1709" s="21"/>
      <c r="EE1709" s="21"/>
      <c r="EF1709" s="21"/>
      <c r="EG1709" s="21"/>
      <c r="EH1709" s="21"/>
      <c r="EI1709" s="21"/>
      <c r="EJ1709" s="21"/>
      <c r="EK1709" s="21"/>
      <c r="EL1709" s="21"/>
      <c r="EM1709" s="21"/>
      <c r="EN1709" s="21"/>
      <c r="EO1709" s="21"/>
      <c r="EP1709" s="21"/>
      <c r="EQ1709" s="21"/>
      <c r="ER1709" s="21"/>
      <c r="ES1709" s="21"/>
      <c r="ET1709" s="21"/>
      <c r="EU1709" s="21"/>
      <c r="EV1709" s="21"/>
      <c r="EW1709" s="21"/>
      <c r="EX1709" s="21"/>
      <c r="EY1709" s="21"/>
      <c r="EZ1709" s="21"/>
      <c r="FA1709" s="21"/>
      <c r="FB1709" s="21"/>
      <c r="FC1709" s="21"/>
      <c r="FD1709" s="21"/>
      <c r="FE1709" s="21"/>
      <c r="FF1709" s="21"/>
      <c r="FG1709" s="21"/>
      <c r="FH1709" s="21"/>
      <c r="FI1709" s="21"/>
      <c r="FJ1709" s="21"/>
      <c r="FK1709" s="21"/>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c r="GI1709" s="21"/>
      <c r="GJ1709" s="21"/>
      <c r="GK1709" s="21"/>
      <c r="GL1709" s="21"/>
      <c r="GM1709" s="21"/>
      <c r="GN1709" s="21"/>
    </row>
    <row r="1710" spans="1:196" x14ac:dyDescent="0.2">
      <c r="A1710" s="109"/>
      <c r="B1710" s="4"/>
      <c r="C1710" s="7"/>
      <c r="D1710" s="6"/>
      <c r="E1710" s="7"/>
      <c r="F1710" s="24"/>
      <c r="G1710" s="8"/>
      <c r="H1710" s="7"/>
      <c r="I1710" s="7"/>
      <c r="J1710" s="7"/>
      <c r="K1710" s="7"/>
      <c r="L1710" s="25"/>
      <c r="M1710" s="10"/>
      <c r="N1710" s="7"/>
      <c r="O1710" s="7"/>
      <c r="P1710" s="26"/>
      <c r="Q1710" s="3"/>
      <c r="R1710" s="12"/>
      <c r="S1710" s="12"/>
      <c r="T1710" s="12"/>
      <c r="U1710" s="12"/>
      <c r="V1710" s="12"/>
      <c r="W1710" s="12"/>
      <c r="X1710" s="12"/>
      <c r="Y1710" s="12"/>
      <c r="Z1710" s="12"/>
      <c r="AA1710" s="12"/>
      <c r="AB1710" s="12"/>
      <c r="AC1710" s="12"/>
      <c r="AD1710" s="12"/>
      <c r="AE1710" s="12"/>
      <c r="AF1710" s="65"/>
      <c r="AG1710" s="4"/>
      <c r="AH1710" s="4"/>
      <c r="AI1710" s="24"/>
      <c r="AJ1710" s="7"/>
      <c r="AK1710" s="6"/>
      <c r="AL1710" s="113"/>
      <c r="AM1710" s="19"/>
      <c r="AN1710" s="4"/>
      <c r="AO1710" s="9"/>
      <c r="AP1710" s="43"/>
      <c r="AQ1710" s="4"/>
      <c r="AR1710" s="44"/>
      <c r="AS1710" s="113"/>
      <c r="AT1710" s="21"/>
      <c r="AU1710" s="21"/>
      <c r="AV1710" s="45"/>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1"/>
      <c r="FJ1710" s="21"/>
      <c r="FK1710" s="21"/>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c r="GI1710" s="21"/>
      <c r="GJ1710" s="21"/>
      <c r="GK1710" s="21"/>
      <c r="GL1710" s="21"/>
      <c r="GM1710" s="21"/>
      <c r="GN1710" s="21"/>
    </row>
    <row r="1711" spans="1:196" x14ac:dyDescent="0.2">
      <c r="A1711" s="109"/>
      <c r="B1711" s="4"/>
      <c r="C1711" s="7"/>
      <c r="D1711" s="6"/>
      <c r="E1711" s="7"/>
      <c r="F1711" s="24"/>
      <c r="G1711" s="8"/>
      <c r="H1711" s="7"/>
      <c r="I1711" s="7"/>
      <c r="J1711" s="7"/>
      <c r="K1711" s="7"/>
      <c r="L1711" s="25"/>
      <c r="M1711" s="10"/>
      <c r="N1711" s="7"/>
      <c r="O1711" s="7"/>
      <c r="P1711" s="26"/>
      <c r="Q1711" s="3"/>
      <c r="R1711" s="12"/>
      <c r="S1711" s="12"/>
      <c r="T1711" s="12"/>
      <c r="U1711" s="12"/>
      <c r="V1711" s="12"/>
      <c r="W1711" s="12"/>
      <c r="X1711" s="12"/>
      <c r="Y1711" s="12"/>
      <c r="Z1711" s="12"/>
      <c r="AA1711" s="12"/>
      <c r="AB1711" s="12"/>
      <c r="AC1711" s="12"/>
      <c r="AD1711" s="12"/>
      <c r="AE1711" s="12"/>
      <c r="AF1711" s="113"/>
      <c r="AG1711" s="18"/>
      <c r="AH1711" s="18"/>
      <c r="AI1711" s="6"/>
      <c r="AJ1711" s="19"/>
      <c r="AK1711" s="6"/>
      <c r="AL1711" s="113"/>
      <c r="AM1711" s="19"/>
      <c r="AN1711" s="18"/>
      <c r="AO1711" s="12"/>
      <c r="AP1711" s="20"/>
      <c r="AQ1711" s="18"/>
      <c r="AR1711" s="13"/>
      <c r="AS1711" s="116"/>
      <c r="AT1711" s="21"/>
      <c r="AU1711" s="21"/>
      <c r="AV1711" s="45"/>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J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I1711" s="21"/>
      <c r="DJ1711" s="21"/>
      <c r="DK1711" s="21"/>
      <c r="DL1711" s="21"/>
      <c r="DM1711" s="21"/>
      <c r="DN1711" s="21"/>
      <c r="DO1711" s="21"/>
      <c r="DP1711" s="21"/>
      <c r="DQ1711" s="21"/>
      <c r="DR1711" s="21"/>
      <c r="DS1711" s="21"/>
      <c r="DT1711" s="21"/>
      <c r="DU1711" s="21"/>
      <c r="DV1711" s="21"/>
      <c r="DW1711" s="21"/>
      <c r="DX1711" s="21"/>
      <c r="DY1711" s="21"/>
      <c r="DZ1711" s="21"/>
      <c r="EA1711" s="21"/>
      <c r="EB1711" s="21"/>
      <c r="EC1711" s="21"/>
      <c r="ED1711" s="21"/>
      <c r="EE1711" s="21"/>
      <c r="EF1711" s="21"/>
      <c r="EG1711" s="21"/>
      <c r="EH1711" s="21"/>
      <c r="EI1711" s="21"/>
      <c r="EJ1711" s="21"/>
      <c r="EK1711" s="21"/>
      <c r="EL1711" s="21"/>
      <c r="EM1711" s="21"/>
      <c r="EN1711" s="21"/>
      <c r="EO1711" s="21"/>
      <c r="EP1711" s="21"/>
      <c r="EQ1711" s="21"/>
      <c r="ER1711" s="21"/>
      <c r="ES1711" s="21"/>
      <c r="ET1711" s="21"/>
      <c r="EU1711" s="21"/>
      <c r="EV1711" s="21"/>
      <c r="EW1711" s="21"/>
      <c r="EX1711" s="21"/>
      <c r="EY1711" s="21"/>
      <c r="EZ1711" s="21"/>
      <c r="FA1711" s="21"/>
      <c r="FB1711" s="21"/>
      <c r="FC1711" s="21"/>
      <c r="FD1711" s="21"/>
      <c r="FE1711" s="21"/>
      <c r="FF1711" s="21"/>
      <c r="FG1711" s="21"/>
      <c r="FH1711" s="21"/>
      <c r="FI1711" s="21"/>
      <c r="FJ1711" s="21"/>
      <c r="FK1711" s="21"/>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c r="GI1711" s="21"/>
      <c r="GJ1711" s="21"/>
      <c r="GK1711" s="21"/>
      <c r="GL1711" s="21"/>
      <c r="GM1711" s="21"/>
      <c r="GN1711" s="21"/>
    </row>
    <row r="1712" spans="1:196" x14ac:dyDescent="0.2">
      <c r="A1712" s="109"/>
      <c r="B1712" s="4"/>
      <c r="C1712" s="7"/>
      <c r="D1712" s="6"/>
      <c r="E1712" s="7"/>
      <c r="F1712" s="24"/>
      <c r="G1712" s="8"/>
      <c r="H1712" s="7"/>
      <c r="I1712" s="7"/>
      <c r="J1712" s="7"/>
      <c r="K1712" s="7"/>
      <c r="L1712" s="25"/>
      <c r="M1712" s="10"/>
      <c r="N1712" s="7"/>
      <c r="O1712" s="7"/>
      <c r="P1712" s="26"/>
      <c r="Q1712" s="3"/>
      <c r="R1712" s="12"/>
      <c r="S1712" s="12"/>
      <c r="T1712" s="12"/>
      <c r="U1712" s="12"/>
      <c r="V1712" s="12"/>
      <c r="W1712" s="12"/>
      <c r="X1712" s="12"/>
      <c r="Y1712" s="12"/>
      <c r="Z1712" s="12"/>
      <c r="AA1712" s="12"/>
      <c r="AB1712" s="12"/>
      <c r="AC1712" s="12"/>
      <c r="AD1712" s="12"/>
      <c r="AE1712" s="12"/>
      <c r="AF1712" s="113"/>
      <c r="AG1712" s="18"/>
      <c r="AH1712" s="18"/>
      <c r="AI1712" s="6"/>
      <c r="AJ1712" s="19"/>
      <c r="AK1712" s="6"/>
      <c r="AL1712" s="113"/>
      <c r="AM1712" s="19"/>
      <c r="AN1712" s="18"/>
      <c r="AO1712" s="12"/>
      <c r="AP1712" s="20"/>
      <c r="AQ1712" s="18"/>
      <c r="AR1712" s="13"/>
      <c r="AS1712" s="113"/>
      <c r="AT1712" s="21"/>
      <c r="AU1712" s="21"/>
      <c r="AV1712" s="45"/>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J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I1712" s="21"/>
      <c r="DJ1712" s="21"/>
      <c r="DK1712" s="21"/>
      <c r="DL1712" s="21"/>
      <c r="DM1712" s="21"/>
      <c r="DN1712" s="21"/>
      <c r="DO1712" s="21"/>
      <c r="DP1712" s="21"/>
      <c r="DQ1712" s="21"/>
      <c r="DR1712" s="21"/>
      <c r="DS1712" s="21"/>
      <c r="DT1712" s="21"/>
      <c r="DU1712" s="21"/>
      <c r="DV1712" s="21"/>
      <c r="DW1712" s="21"/>
      <c r="DX1712" s="21"/>
      <c r="DY1712" s="21"/>
      <c r="DZ1712" s="21"/>
      <c r="EA1712" s="21"/>
      <c r="EB1712" s="21"/>
      <c r="EC1712" s="21"/>
      <c r="ED1712" s="21"/>
      <c r="EE1712" s="21"/>
      <c r="EF1712" s="21"/>
      <c r="EG1712" s="21"/>
      <c r="EH1712" s="21"/>
      <c r="EI1712" s="21"/>
      <c r="EJ1712" s="21"/>
      <c r="EK1712" s="21"/>
      <c r="EL1712" s="21"/>
      <c r="EM1712" s="21"/>
      <c r="EN1712" s="21"/>
      <c r="EO1712" s="21"/>
      <c r="EP1712" s="21"/>
      <c r="EQ1712" s="21"/>
      <c r="ER1712" s="21"/>
      <c r="ES1712" s="21"/>
      <c r="ET1712" s="21"/>
      <c r="EU1712" s="21"/>
      <c r="EV1712" s="21"/>
      <c r="EW1712" s="21"/>
      <c r="EX1712" s="21"/>
      <c r="EY1712" s="21"/>
      <c r="EZ1712" s="21"/>
      <c r="FA1712" s="21"/>
      <c r="FB1712" s="21"/>
      <c r="FC1712" s="21"/>
      <c r="FD1712" s="21"/>
      <c r="FE1712" s="21"/>
      <c r="FF1712" s="21"/>
      <c r="FG1712" s="21"/>
      <c r="FH1712" s="21"/>
      <c r="FI1712" s="21"/>
      <c r="FJ1712" s="21"/>
      <c r="FK1712" s="21"/>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c r="GI1712" s="21"/>
      <c r="GJ1712" s="21"/>
      <c r="GK1712" s="21"/>
      <c r="GL1712" s="21"/>
      <c r="GM1712" s="21"/>
      <c r="GN1712" s="21"/>
    </row>
    <row r="1713" spans="1:196" x14ac:dyDescent="0.2">
      <c r="A1713" s="109"/>
      <c r="B1713" s="4"/>
      <c r="C1713" s="7"/>
      <c r="D1713" s="6"/>
      <c r="E1713" s="7"/>
      <c r="F1713" s="24"/>
      <c r="G1713" s="8"/>
      <c r="H1713" s="7"/>
      <c r="I1713" s="7"/>
      <c r="J1713" s="7"/>
      <c r="K1713" s="7"/>
      <c r="L1713" s="25"/>
      <c r="M1713" s="10"/>
      <c r="N1713" s="7"/>
      <c r="O1713" s="7"/>
      <c r="P1713" s="26"/>
      <c r="Q1713" s="3"/>
      <c r="R1713" s="12"/>
      <c r="S1713" s="12"/>
      <c r="T1713" s="12"/>
      <c r="U1713" s="12"/>
      <c r="V1713" s="12"/>
      <c r="W1713" s="12"/>
      <c r="X1713" s="12"/>
      <c r="Y1713" s="12"/>
      <c r="Z1713" s="12"/>
      <c r="AA1713" s="12"/>
      <c r="AB1713" s="12"/>
      <c r="AC1713" s="12"/>
      <c r="AD1713" s="12"/>
      <c r="AE1713" s="12"/>
      <c r="AF1713" s="113"/>
      <c r="AG1713" s="18"/>
      <c r="AH1713" s="18"/>
      <c r="AI1713" s="6"/>
      <c r="AJ1713" s="19"/>
      <c r="AK1713" s="6"/>
      <c r="AL1713" s="113"/>
      <c r="AM1713" s="19"/>
      <c r="AN1713" s="18"/>
      <c r="AO1713" s="12"/>
      <c r="AP1713" s="20"/>
      <c r="AQ1713" s="18"/>
      <c r="AR1713" s="13"/>
      <c r="AS1713" s="113"/>
      <c r="AT1713" s="21"/>
      <c r="AU1713" s="21"/>
      <c r="AV1713" s="45"/>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J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I1713" s="21"/>
      <c r="DJ1713" s="21"/>
      <c r="DK1713" s="21"/>
      <c r="DL1713" s="21"/>
      <c r="DM1713" s="21"/>
      <c r="DN1713" s="21"/>
      <c r="DO1713" s="21"/>
      <c r="DP1713" s="21"/>
      <c r="DQ1713" s="21"/>
      <c r="DR1713" s="21"/>
      <c r="DS1713" s="21"/>
      <c r="DT1713" s="21"/>
      <c r="DU1713" s="21"/>
      <c r="DV1713" s="21"/>
      <c r="DW1713" s="21"/>
      <c r="DX1713" s="21"/>
      <c r="DY1713" s="21"/>
      <c r="DZ1713" s="21"/>
      <c r="EA1713" s="21"/>
      <c r="EB1713" s="21"/>
      <c r="EC1713" s="21"/>
      <c r="ED1713" s="21"/>
      <c r="EE1713" s="21"/>
      <c r="EF1713" s="21"/>
      <c r="EG1713" s="21"/>
      <c r="EH1713" s="21"/>
      <c r="EI1713" s="21"/>
      <c r="EJ1713" s="21"/>
      <c r="EK1713" s="21"/>
      <c r="EL1713" s="21"/>
      <c r="EM1713" s="21"/>
      <c r="EN1713" s="21"/>
      <c r="EO1713" s="21"/>
      <c r="EP1713" s="21"/>
      <c r="EQ1713" s="21"/>
      <c r="ER1713" s="21"/>
      <c r="ES1713" s="21"/>
      <c r="ET1713" s="21"/>
      <c r="EU1713" s="21"/>
      <c r="EV1713" s="21"/>
      <c r="EW1713" s="21"/>
      <c r="EX1713" s="21"/>
      <c r="EY1713" s="21"/>
      <c r="EZ1713" s="21"/>
      <c r="FA1713" s="21"/>
      <c r="FB1713" s="21"/>
      <c r="FC1713" s="21"/>
      <c r="FD1713" s="21"/>
      <c r="FE1713" s="21"/>
      <c r="FF1713" s="21"/>
      <c r="FG1713" s="21"/>
      <c r="FH1713" s="21"/>
      <c r="FI1713" s="21"/>
      <c r="FJ1713" s="21"/>
      <c r="FK1713" s="21"/>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c r="GI1713" s="21"/>
      <c r="GJ1713" s="21"/>
      <c r="GK1713" s="21"/>
      <c r="GL1713" s="21"/>
      <c r="GM1713" s="21"/>
      <c r="GN1713" s="21"/>
    </row>
    <row r="1714" spans="1:196" x14ac:dyDescent="0.2">
      <c r="A1714" s="109"/>
      <c r="B1714" s="4"/>
      <c r="C1714" s="7"/>
      <c r="D1714" s="6"/>
      <c r="E1714" s="7"/>
      <c r="F1714" s="24"/>
      <c r="G1714" s="8"/>
      <c r="H1714" s="7"/>
      <c r="I1714" s="7"/>
      <c r="J1714" s="7"/>
      <c r="K1714" s="7"/>
      <c r="L1714" s="25"/>
      <c r="M1714" s="10"/>
      <c r="N1714" s="7"/>
      <c r="O1714" s="7"/>
      <c r="P1714" s="26"/>
      <c r="Q1714" s="3"/>
      <c r="R1714" s="12"/>
      <c r="S1714" s="12"/>
      <c r="T1714" s="12"/>
      <c r="U1714" s="12"/>
      <c r="V1714" s="12"/>
      <c r="W1714" s="12"/>
      <c r="X1714" s="12"/>
      <c r="Y1714" s="12"/>
      <c r="Z1714" s="12"/>
      <c r="AA1714" s="12"/>
      <c r="AB1714" s="12"/>
      <c r="AC1714" s="12"/>
      <c r="AD1714" s="12"/>
      <c r="AE1714" s="12"/>
      <c r="AF1714" s="113"/>
      <c r="AG1714" s="18"/>
      <c r="AH1714" s="18"/>
      <c r="AI1714" s="6"/>
      <c r="AJ1714" s="19"/>
      <c r="AK1714" s="6"/>
      <c r="AL1714" s="113"/>
      <c r="AM1714" s="19"/>
      <c r="AN1714" s="18"/>
      <c r="AO1714" s="12"/>
      <c r="AP1714" s="20"/>
      <c r="AQ1714" s="18"/>
      <c r="AR1714" s="13"/>
      <c r="AS1714" s="113"/>
      <c r="AT1714" s="21"/>
      <c r="AU1714" s="21"/>
      <c r="AV1714" s="45"/>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J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I1714" s="21"/>
      <c r="DJ1714" s="21"/>
      <c r="DK1714" s="21"/>
      <c r="DL1714" s="21"/>
      <c r="DM1714" s="21"/>
      <c r="DN1714" s="21"/>
      <c r="DO1714" s="21"/>
      <c r="DP1714" s="21"/>
      <c r="DQ1714" s="21"/>
      <c r="DR1714" s="21"/>
      <c r="DS1714" s="21"/>
      <c r="DT1714" s="21"/>
      <c r="DU1714" s="21"/>
      <c r="DV1714" s="21"/>
      <c r="DW1714" s="21"/>
      <c r="DX1714" s="21"/>
      <c r="DY1714" s="21"/>
      <c r="DZ1714" s="21"/>
      <c r="EA1714" s="21"/>
      <c r="EB1714" s="21"/>
      <c r="EC1714" s="21"/>
      <c r="ED1714" s="21"/>
      <c r="EE1714" s="21"/>
      <c r="EF1714" s="21"/>
      <c r="EG1714" s="21"/>
      <c r="EH1714" s="21"/>
      <c r="EI1714" s="21"/>
      <c r="EJ1714" s="21"/>
      <c r="EK1714" s="21"/>
      <c r="EL1714" s="21"/>
      <c r="EM1714" s="21"/>
      <c r="EN1714" s="21"/>
      <c r="EO1714" s="21"/>
      <c r="EP1714" s="21"/>
      <c r="EQ1714" s="21"/>
      <c r="ER1714" s="21"/>
      <c r="ES1714" s="21"/>
      <c r="ET1714" s="21"/>
      <c r="EU1714" s="21"/>
      <c r="EV1714" s="21"/>
      <c r="EW1714" s="21"/>
      <c r="EX1714" s="21"/>
      <c r="EY1714" s="21"/>
      <c r="EZ1714" s="21"/>
      <c r="FA1714" s="21"/>
      <c r="FB1714" s="21"/>
      <c r="FC1714" s="21"/>
      <c r="FD1714" s="21"/>
      <c r="FE1714" s="21"/>
      <c r="FF1714" s="21"/>
      <c r="FG1714" s="21"/>
      <c r="FH1714" s="21"/>
      <c r="FI1714" s="21"/>
      <c r="FJ1714" s="21"/>
      <c r="FK1714" s="21"/>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c r="GI1714" s="21"/>
      <c r="GJ1714" s="21"/>
      <c r="GK1714" s="21"/>
      <c r="GL1714" s="21"/>
      <c r="GM1714" s="21"/>
      <c r="GN1714" s="21"/>
    </row>
    <row r="1715" spans="1:196" x14ac:dyDescent="0.2">
      <c r="A1715" s="109"/>
      <c r="B1715" s="4"/>
      <c r="C1715" s="7"/>
      <c r="D1715" s="6"/>
      <c r="E1715" s="7"/>
      <c r="F1715" s="24"/>
      <c r="G1715" s="8"/>
      <c r="H1715" s="7"/>
      <c r="I1715" s="7"/>
      <c r="J1715" s="7"/>
      <c r="K1715" s="7"/>
      <c r="L1715" s="25"/>
      <c r="M1715" s="10"/>
      <c r="N1715" s="7"/>
      <c r="O1715" s="7"/>
      <c r="P1715" s="26"/>
      <c r="Q1715" s="3"/>
      <c r="R1715" s="12"/>
      <c r="S1715" s="12"/>
      <c r="T1715" s="12"/>
      <c r="U1715" s="12"/>
      <c r="V1715" s="12"/>
      <c r="W1715" s="12"/>
      <c r="X1715" s="12"/>
      <c r="Y1715" s="12"/>
      <c r="Z1715" s="12"/>
      <c r="AA1715" s="12"/>
      <c r="AB1715" s="12"/>
      <c r="AC1715" s="12"/>
      <c r="AD1715" s="12"/>
      <c r="AE1715" s="12"/>
      <c r="AF1715" s="113"/>
      <c r="AG1715" s="18"/>
      <c r="AH1715" s="18"/>
      <c r="AI1715" s="6"/>
      <c r="AJ1715" s="19"/>
      <c r="AK1715" s="6"/>
      <c r="AL1715" s="113"/>
      <c r="AM1715" s="19"/>
      <c r="AN1715" s="18"/>
      <c r="AO1715" s="12"/>
      <c r="AP1715" s="20"/>
      <c r="AQ1715" s="18"/>
      <c r="AR1715" s="13"/>
      <c r="AS1715" s="113"/>
      <c r="AT1715" s="21"/>
      <c r="AU1715" s="21"/>
      <c r="AV1715" s="45"/>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J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I1715" s="21"/>
      <c r="DJ1715" s="21"/>
      <c r="DK1715" s="21"/>
      <c r="DL1715" s="21"/>
      <c r="DM1715" s="21"/>
      <c r="DN1715" s="21"/>
      <c r="DO1715" s="21"/>
      <c r="DP1715" s="21"/>
      <c r="DQ1715" s="21"/>
      <c r="DR1715" s="21"/>
      <c r="DS1715" s="21"/>
      <c r="DT1715" s="21"/>
      <c r="DU1715" s="21"/>
      <c r="DV1715" s="21"/>
      <c r="DW1715" s="21"/>
      <c r="DX1715" s="21"/>
      <c r="DY1715" s="21"/>
      <c r="DZ1715" s="21"/>
      <c r="EA1715" s="21"/>
      <c r="EB1715" s="21"/>
      <c r="EC1715" s="21"/>
      <c r="ED1715" s="21"/>
      <c r="EE1715" s="21"/>
      <c r="EF1715" s="21"/>
      <c r="EG1715" s="21"/>
      <c r="EH1715" s="21"/>
      <c r="EI1715" s="21"/>
      <c r="EJ1715" s="21"/>
      <c r="EK1715" s="21"/>
      <c r="EL1715" s="21"/>
      <c r="EM1715" s="21"/>
      <c r="EN1715" s="21"/>
      <c r="EO1715" s="21"/>
      <c r="EP1715" s="21"/>
      <c r="EQ1715" s="21"/>
      <c r="ER1715" s="21"/>
      <c r="ES1715" s="21"/>
      <c r="ET1715" s="21"/>
      <c r="EU1715" s="21"/>
      <c r="EV1715" s="21"/>
      <c r="EW1715" s="21"/>
      <c r="EX1715" s="21"/>
      <c r="EY1715" s="21"/>
      <c r="EZ1715" s="21"/>
      <c r="FA1715" s="21"/>
      <c r="FB1715" s="21"/>
      <c r="FC1715" s="21"/>
      <c r="FD1715" s="21"/>
      <c r="FE1715" s="21"/>
      <c r="FF1715" s="21"/>
      <c r="FG1715" s="21"/>
      <c r="FH1715" s="21"/>
      <c r="FI1715" s="21"/>
      <c r="FJ1715" s="21"/>
      <c r="FK1715" s="21"/>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c r="GI1715" s="21"/>
      <c r="GJ1715" s="21"/>
      <c r="GK1715" s="21"/>
      <c r="GL1715" s="21"/>
      <c r="GM1715" s="21"/>
      <c r="GN1715" s="21"/>
    </row>
    <row r="1716" spans="1:196" x14ac:dyDescent="0.2">
      <c r="A1716" s="109"/>
      <c r="B1716" s="4"/>
      <c r="C1716" s="7"/>
      <c r="D1716" s="6"/>
      <c r="E1716" s="7"/>
      <c r="F1716" s="24"/>
      <c r="G1716" s="8"/>
      <c r="H1716" s="7"/>
      <c r="I1716" s="7"/>
      <c r="J1716" s="7"/>
      <c r="K1716" s="7"/>
      <c r="L1716" s="25"/>
      <c r="M1716" s="10"/>
      <c r="N1716" s="7"/>
      <c r="O1716" s="7"/>
      <c r="P1716" s="26"/>
      <c r="Q1716" s="3"/>
      <c r="R1716" s="12"/>
      <c r="S1716" s="12"/>
      <c r="T1716" s="12"/>
      <c r="U1716" s="12"/>
      <c r="V1716" s="12"/>
      <c r="W1716" s="12"/>
      <c r="X1716" s="12"/>
      <c r="Y1716" s="12"/>
      <c r="Z1716" s="12"/>
      <c r="AA1716" s="12"/>
      <c r="AB1716" s="12"/>
      <c r="AC1716" s="12"/>
      <c r="AD1716" s="12"/>
      <c r="AE1716" s="12"/>
      <c r="AF1716" s="113"/>
      <c r="AG1716" s="18"/>
      <c r="AH1716" s="18"/>
      <c r="AI1716" s="6"/>
      <c r="AJ1716" s="19"/>
      <c r="AK1716" s="6"/>
      <c r="AL1716" s="113"/>
      <c r="AM1716" s="19"/>
      <c r="AN1716" s="18"/>
      <c r="AO1716" s="12"/>
      <c r="AP1716" s="20"/>
      <c r="AQ1716" s="18"/>
      <c r="AR1716" s="13"/>
      <c r="AS1716" s="113"/>
      <c r="AT1716" s="21"/>
      <c r="AU1716" s="21"/>
      <c r="AV1716" s="45"/>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1"/>
      <c r="EV1716" s="21"/>
      <c r="EW1716" s="21"/>
      <c r="EX1716" s="21"/>
      <c r="EY1716" s="21"/>
      <c r="EZ1716" s="21"/>
      <c r="FA1716" s="21"/>
      <c r="FB1716" s="21"/>
      <c r="FC1716" s="21"/>
      <c r="FD1716" s="21"/>
      <c r="FE1716" s="21"/>
      <c r="FF1716" s="21"/>
      <c r="FG1716" s="21"/>
      <c r="FH1716" s="21"/>
      <c r="FI1716" s="21"/>
      <c r="FJ1716" s="21"/>
      <c r="FK1716" s="21"/>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c r="GI1716" s="21"/>
      <c r="GJ1716" s="21"/>
      <c r="GK1716" s="21"/>
      <c r="GL1716" s="21"/>
      <c r="GM1716" s="21"/>
      <c r="GN1716" s="21"/>
    </row>
    <row r="1717" spans="1:196" x14ac:dyDescent="0.2">
      <c r="A1717" s="109"/>
      <c r="B1717" s="4"/>
      <c r="C1717" s="7"/>
      <c r="D1717" s="6"/>
      <c r="E1717" s="7"/>
      <c r="F1717" s="24"/>
      <c r="G1717" s="8"/>
      <c r="H1717" s="7"/>
      <c r="I1717" s="7"/>
      <c r="J1717" s="7"/>
      <c r="K1717" s="7"/>
      <c r="L1717" s="25"/>
      <c r="M1717" s="10"/>
      <c r="N1717" s="7"/>
      <c r="O1717" s="7"/>
      <c r="P1717" s="26"/>
      <c r="Q1717" s="3"/>
      <c r="R1717" s="12"/>
      <c r="S1717" s="12"/>
      <c r="T1717" s="12"/>
      <c r="U1717" s="12"/>
      <c r="V1717" s="12"/>
      <c r="W1717" s="12"/>
      <c r="X1717" s="12"/>
      <c r="Y1717" s="12"/>
      <c r="Z1717" s="12"/>
      <c r="AA1717" s="12"/>
      <c r="AB1717" s="12"/>
      <c r="AC1717" s="12"/>
      <c r="AD1717" s="12"/>
      <c r="AE1717" s="12"/>
      <c r="AF1717" s="113"/>
      <c r="AG1717" s="18"/>
      <c r="AH1717" s="18"/>
      <c r="AI1717" s="6"/>
      <c r="AJ1717" s="19"/>
      <c r="AK1717" s="6"/>
      <c r="AL1717" s="113"/>
      <c r="AM1717" s="19"/>
      <c r="AN1717" s="18"/>
      <c r="AO1717" s="12"/>
      <c r="AP1717" s="20"/>
      <c r="AQ1717" s="18"/>
      <c r="AR1717" s="13"/>
      <c r="AS1717" s="113"/>
      <c r="AT1717" s="21"/>
      <c r="AU1717" s="21"/>
      <c r="AV1717" s="45"/>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J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I1717" s="21"/>
      <c r="DJ1717" s="21"/>
      <c r="DK1717" s="21"/>
      <c r="DL1717" s="21"/>
      <c r="DM1717" s="21"/>
      <c r="DN1717" s="21"/>
      <c r="DO1717" s="21"/>
      <c r="DP1717" s="21"/>
      <c r="DQ1717" s="21"/>
      <c r="DR1717" s="21"/>
      <c r="DS1717" s="21"/>
      <c r="DT1717" s="21"/>
      <c r="DU1717" s="21"/>
      <c r="DV1717" s="21"/>
      <c r="DW1717" s="21"/>
      <c r="DX1717" s="21"/>
      <c r="DY1717" s="21"/>
      <c r="DZ1717" s="21"/>
      <c r="EA1717" s="21"/>
      <c r="EB1717" s="21"/>
      <c r="EC1717" s="21"/>
      <c r="ED1717" s="21"/>
      <c r="EE1717" s="21"/>
      <c r="EF1717" s="21"/>
      <c r="EG1717" s="21"/>
      <c r="EH1717" s="21"/>
      <c r="EI1717" s="21"/>
      <c r="EJ1717" s="21"/>
      <c r="EK1717" s="21"/>
      <c r="EL1717" s="21"/>
      <c r="EM1717" s="21"/>
      <c r="EN1717" s="21"/>
      <c r="EO1717" s="21"/>
      <c r="EP1717" s="21"/>
      <c r="EQ1717" s="21"/>
      <c r="ER1717" s="21"/>
      <c r="ES1717" s="21"/>
      <c r="ET1717" s="21"/>
      <c r="EU1717" s="21"/>
      <c r="EV1717" s="21"/>
      <c r="EW1717" s="21"/>
      <c r="EX1717" s="21"/>
      <c r="EY1717" s="21"/>
      <c r="EZ1717" s="21"/>
      <c r="FA1717" s="21"/>
      <c r="FB1717" s="21"/>
      <c r="FC1717" s="21"/>
      <c r="FD1717" s="21"/>
      <c r="FE1717" s="21"/>
      <c r="FF1717" s="21"/>
      <c r="FG1717" s="21"/>
      <c r="FH1717" s="21"/>
      <c r="FI1717" s="21"/>
      <c r="FJ1717" s="21"/>
      <c r="FK1717" s="21"/>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c r="GI1717" s="21"/>
      <c r="GJ1717" s="21"/>
      <c r="GK1717" s="21"/>
      <c r="GL1717" s="21"/>
      <c r="GM1717" s="21"/>
      <c r="GN1717" s="21"/>
    </row>
    <row r="1718" spans="1:196" x14ac:dyDescent="0.2">
      <c r="A1718" s="109"/>
      <c r="B1718" s="4"/>
      <c r="C1718" s="7"/>
      <c r="D1718" s="6"/>
      <c r="E1718" s="7"/>
      <c r="F1718" s="24"/>
      <c r="G1718" s="8"/>
      <c r="H1718" s="7"/>
      <c r="I1718" s="7"/>
      <c r="J1718" s="7"/>
      <c r="K1718" s="7"/>
      <c r="L1718" s="25"/>
      <c r="M1718" s="10"/>
      <c r="N1718" s="7"/>
      <c r="O1718" s="7"/>
      <c r="P1718" s="26"/>
      <c r="Q1718" s="3"/>
      <c r="R1718" s="12"/>
      <c r="S1718" s="12"/>
      <c r="T1718" s="12"/>
      <c r="U1718" s="12"/>
      <c r="V1718" s="12"/>
      <c r="W1718" s="12"/>
      <c r="X1718" s="12"/>
      <c r="Y1718" s="12"/>
      <c r="Z1718" s="12"/>
      <c r="AA1718" s="12"/>
      <c r="AB1718" s="12"/>
      <c r="AC1718" s="12"/>
      <c r="AD1718" s="12"/>
      <c r="AE1718" s="12"/>
      <c r="AF1718" s="113"/>
      <c r="AG1718" s="18"/>
      <c r="AH1718" s="18"/>
      <c r="AI1718" s="6"/>
      <c r="AJ1718" s="19"/>
      <c r="AK1718" s="6"/>
      <c r="AL1718" s="113"/>
      <c r="AM1718" s="19"/>
      <c r="AN1718" s="18"/>
      <c r="AO1718" s="12"/>
      <c r="AP1718" s="20"/>
      <c r="AQ1718" s="18"/>
      <c r="AR1718" s="13"/>
      <c r="AS1718" s="113"/>
      <c r="AT1718" s="21"/>
      <c r="AU1718" s="21"/>
      <c r="AV1718" s="45"/>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1"/>
      <c r="FJ1718" s="21"/>
      <c r="FK1718" s="21"/>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c r="GI1718" s="21"/>
      <c r="GJ1718" s="21"/>
      <c r="GK1718" s="21"/>
      <c r="GL1718" s="21"/>
      <c r="GM1718" s="21"/>
      <c r="GN1718" s="21"/>
    </row>
    <row r="1719" spans="1:196" x14ac:dyDescent="0.2">
      <c r="A1719" s="109"/>
      <c r="B1719" s="4"/>
      <c r="C1719" s="7"/>
      <c r="D1719" s="6"/>
      <c r="E1719" s="7"/>
      <c r="F1719" s="24"/>
      <c r="G1719" s="8"/>
      <c r="H1719" s="7"/>
      <c r="I1719" s="7"/>
      <c r="J1719" s="7"/>
      <c r="K1719" s="7"/>
      <c r="L1719" s="25"/>
      <c r="M1719" s="10"/>
      <c r="N1719" s="7"/>
      <c r="O1719" s="7"/>
      <c r="P1719" s="26"/>
      <c r="Q1719" s="3"/>
      <c r="R1719" s="12"/>
      <c r="S1719" s="12"/>
      <c r="T1719" s="12"/>
      <c r="U1719" s="12"/>
      <c r="V1719" s="12"/>
      <c r="W1719" s="12"/>
      <c r="X1719" s="12"/>
      <c r="Y1719" s="12"/>
      <c r="Z1719" s="12"/>
      <c r="AA1719" s="12"/>
      <c r="AB1719" s="12"/>
      <c r="AC1719" s="12"/>
      <c r="AD1719" s="12"/>
      <c r="AE1719" s="12"/>
      <c r="AF1719" s="113"/>
      <c r="AG1719" s="18"/>
      <c r="AH1719" s="18"/>
      <c r="AI1719" s="6"/>
      <c r="AJ1719" s="19"/>
      <c r="AK1719" s="6"/>
      <c r="AL1719" s="113"/>
      <c r="AM1719" s="19"/>
      <c r="AN1719" s="18"/>
      <c r="AO1719" s="12"/>
      <c r="AP1719" s="20"/>
      <c r="AQ1719" s="18"/>
      <c r="AR1719" s="13"/>
      <c r="AS1719" s="113"/>
      <c r="AT1719" s="21"/>
      <c r="AU1719" s="21"/>
      <c r="AV1719" s="45"/>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J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I1719" s="21"/>
      <c r="DJ1719" s="21"/>
      <c r="DK1719" s="21"/>
      <c r="DL1719" s="21"/>
      <c r="DM1719" s="21"/>
      <c r="DN1719" s="21"/>
      <c r="DO1719" s="21"/>
      <c r="DP1719" s="21"/>
      <c r="DQ1719" s="21"/>
      <c r="DR1719" s="21"/>
      <c r="DS1719" s="21"/>
      <c r="DT1719" s="21"/>
      <c r="DU1719" s="21"/>
      <c r="DV1719" s="21"/>
      <c r="DW1719" s="21"/>
      <c r="DX1719" s="21"/>
      <c r="DY1719" s="21"/>
      <c r="DZ1719" s="21"/>
      <c r="EA1719" s="21"/>
      <c r="EB1719" s="21"/>
      <c r="EC1719" s="21"/>
      <c r="ED1719" s="21"/>
      <c r="EE1719" s="21"/>
      <c r="EF1719" s="21"/>
      <c r="EG1719" s="21"/>
      <c r="EH1719" s="21"/>
      <c r="EI1719" s="21"/>
      <c r="EJ1719" s="21"/>
      <c r="EK1719" s="21"/>
      <c r="EL1719" s="21"/>
      <c r="EM1719" s="21"/>
      <c r="EN1719" s="21"/>
      <c r="EO1719" s="21"/>
      <c r="EP1719" s="21"/>
      <c r="EQ1719" s="21"/>
      <c r="ER1719" s="21"/>
      <c r="ES1719" s="21"/>
      <c r="ET1719" s="21"/>
      <c r="EU1719" s="21"/>
      <c r="EV1719" s="21"/>
      <c r="EW1719" s="21"/>
      <c r="EX1719" s="21"/>
      <c r="EY1719" s="21"/>
      <c r="EZ1719" s="21"/>
      <c r="FA1719" s="21"/>
      <c r="FB1719" s="21"/>
      <c r="FC1719" s="21"/>
      <c r="FD1719" s="21"/>
      <c r="FE1719" s="21"/>
      <c r="FF1719" s="21"/>
      <c r="FG1719" s="21"/>
      <c r="FH1719" s="21"/>
      <c r="FI1719" s="21"/>
      <c r="FJ1719" s="21"/>
      <c r="FK1719" s="21"/>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c r="GI1719" s="21"/>
      <c r="GJ1719" s="21"/>
      <c r="GK1719" s="21"/>
      <c r="GL1719" s="21"/>
      <c r="GM1719" s="21"/>
      <c r="GN1719" s="21"/>
    </row>
    <row r="1720" spans="1:196" x14ac:dyDescent="0.2">
      <c r="A1720" s="109"/>
      <c r="B1720" s="4"/>
      <c r="C1720" s="7"/>
      <c r="D1720" s="6"/>
      <c r="E1720" s="7"/>
      <c r="F1720" s="24"/>
      <c r="G1720" s="8"/>
      <c r="H1720" s="7"/>
      <c r="I1720" s="7"/>
      <c r="J1720" s="7"/>
      <c r="K1720" s="7"/>
      <c r="L1720" s="25"/>
      <c r="M1720" s="10"/>
      <c r="N1720" s="7"/>
      <c r="O1720" s="7"/>
      <c r="P1720" s="26"/>
      <c r="Q1720" s="3"/>
      <c r="R1720" s="12"/>
      <c r="S1720" s="12"/>
      <c r="T1720" s="12"/>
      <c r="U1720" s="12"/>
      <c r="V1720" s="12"/>
      <c r="W1720" s="12"/>
      <c r="X1720" s="12"/>
      <c r="Y1720" s="12"/>
      <c r="Z1720" s="12"/>
      <c r="AA1720" s="12"/>
      <c r="AB1720" s="12"/>
      <c r="AC1720" s="12"/>
      <c r="AD1720" s="12"/>
      <c r="AE1720" s="12"/>
      <c r="AF1720" s="113"/>
      <c r="AG1720" s="18"/>
      <c r="AH1720" s="18"/>
      <c r="AI1720" s="6"/>
      <c r="AJ1720" s="19"/>
      <c r="AK1720" s="6"/>
      <c r="AL1720" s="113"/>
      <c r="AM1720" s="19"/>
      <c r="AN1720" s="18"/>
      <c r="AO1720" s="12"/>
      <c r="AP1720" s="20"/>
      <c r="AQ1720" s="18"/>
      <c r="AR1720" s="13"/>
      <c r="AS1720" s="113"/>
      <c r="AT1720" s="21"/>
      <c r="AU1720" s="21"/>
      <c r="AV1720" s="45"/>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J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I1720" s="21"/>
      <c r="DJ1720" s="21"/>
      <c r="DK1720" s="21"/>
      <c r="DL1720" s="21"/>
      <c r="DM1720" s="21"/>
      <c r="DN1720" s="21"/>
      <c r="DO1720" s="21"/>
      <c r="DP1720" s="21"/>
      <c r="DQ1720" s="21"/>
      <c r="DR1720" s="21"/>
      <c r="DS1720" s="21"/>
      <c r="DT1720" s="21"/>
      <c r="DU1720" s="21"/>
      <c r="DV1720" s="21"/>
      <c r="DW1720" s="21"/>
      <c r="DX1720" s="21"/>
      <c r="DY1720" s="21"/>
      <c r="DZ1720" s="21"/>
      <c r="EA1720" s="21"/>
      <c r="EB1720" s="21"/>
      <c r="EC1720" s="21"/>
      <c r="ED1720" s="21"/>
      <c r="EE1720" s="21"/>
      <c r="EF1720" s="21"/>
      <c r="EG1720" s="21"/>
      <c r="EH1720" s="21"/>
      <c r="EI1720" s="21"/>
      <c r="EJ1720" s="21"/>
      <c r="EK1720" s="21"/>
      <c r="EL1720" s="21"/>
      <c r="EM1720" s="21"/>
      <c r="EN1720" s="21"/>
      <c r="EO1720" s="21"/>
      <c r="EP1720" s="21"/>
      <c r="EQ1720" s="21"/>
      <c r="ER1720" s="21"/>
      <c r="ES1720" s="21"/>
      <c r="ET1720" s="21"/>
      <c r="EU1720" s="21"/>
      <c r="EV1720" s="21"/>
      <c r="EW1720" s="21"/>
      <c r="EX1720" s="21"/>
      <c r="EY1720" s="21"/>
      <c r="EZ1720" s="21"/>
      <c r="FA1720" s="21"/>
      <c r="FB1720" s="21"/>
      <c r="FC1720" s="21"/>
      <c r="FD1720" s="21"/>
      <c r="FE1720" s="21"/>
      <c r="FF1720" s="21"/>
      <c r="FG1720" s="21"/>
      <c r="FH1720" s="21"/>
      <c r="FI1720" s="21"/>
      <c r="FJ1720" s="21"/>
      <c r="FK1720" s="21"/>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c r="GI1720" s="21"/>
      <c r="GJ1720" s="21"/>
      <c r="GK1720" s="21"/>
      <c r="GL1720" s="21"/>
      <c r="GM1720" s="21"/>
      <c r="GN1720" s="21"/>
    </row>
    <row r="1721" spans="1:196" x14ac:dyDescent="0.2">
      <c r="A1721" s="109"/>
      <c r="B1721" s="4"/>
      <c r="C1721" s="7"/>
      <c r="D1721" s="6"/>
      <c r="E1721" s="7"/>
      <c r="F1721" s="24"/>
      <c r="G1721" s="8"/>
      <c r="H1721" s="7"/>
      <c r="I1721" s="7"/>
      <c r="J1721" s="7"/>
      <c r="K1721" s="7"/>
      <c r="L1721" s="25"/>
      <c r="M1721" s="10"/>
      <c r="N1721" s="7"/>
      <c r="O1721" s="7"/>
      <c r="P1721" s="26"/>
      <c r="Q1721" s="3"/>
      <c r="R1721" s="12"/>
      <c r="S1721" s="12"/>
      <c r="T1721" s="12"/>
      <c r="U1721" s="12"/>
      <c r="V1721" s="12"/>
      <c r="W1721" s="12"/>
      <c r="X1721" s="12"/>
      <c r="Y1721" s="12"/>
      <c r="Z1721" s="12"/>
      <c r="AA1721" s="12"/>
      <c r="AB1721" s="12"/>
      <c r="AC1721" s="12"/>
      <c r="AD1721" s="12"/>
      <c r="AE1721" s="12"/>
      <c r="AF1721" s="113"/>
      <c r="AG1721" s="18"/>
      <c r="AH1721" s="18"/>
      <c r="AI1721" s="6"/>
      <c r="AJ1721" s="19"/>
      <c r="AK1721" s="6"/>
      <c r="AL1721" s="113"/>
      <c r="AM1721" s="19"/>
      <c r="AN1721" s="18"/>
      <c r="AO1721" s="12"/>
      <c r="AP1721" s="20"/>
      <c r="AQ1721" s="18"/>
      <c r="AR1721" s="13"/>
      <c r="AS1721" s="113"/>
      <c r="AT1721" s="21"/>
      <c r="AU1721" s="21"/>
      <c r="AV1721" s="45"/>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J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I1721" s="21"/>
      <c r="DJ1721" s="21"/>
      <c r="DK1721" s="21"/>
      <c r="DL1721" s="21"/>
      <c r="DM1721" s="21"/>
      <c r="DN1721" s="21"/>
      <c r="DO1721" s="21"/>
      <c r="DP1721" s="21"/>
      <c r="DQ1721" s="21"/>
      <c r="DR1721" s="21"/>
      <c r="DS1721" s="21"/>
      <c r="DT1721" s="21"/>
      <c r="DU1721" s="21"/>
      <c r="DV1721" s="21"/>
      <c r="DW1721" s="21"/>
      <c r="DX1721" s="21"/>
      <c r="DY1721" s="21"/>
      <c r="DZ1721" s="21"/>
      <c r="EA1721" s="21"/>
      <c r="EB1721" s="21"/>
      <c r="EC1721" s="21"/>
      <c r="ED1721" s="21"/>
      <c r="EE1721" s="21"/>
      <c r="EF1721" s="21"/>
      <c r="EG1721" s="21"/>
      <c r="EH1721" s="21"/>
      <c r="EI1721" s="21"/>
      <c r="EJ1721" s="21"/>
      <c r="EK1721" s="21"/>
      <c r="EL1721" s="21"/>
      <c r="EM1721" s="21"/>
      <c r="EN1721" s="21"/>
      <c r="EO1721" s="21"/>
      <c r="EP1721" s="21"/>
      <c r="EQ1721" s="21"/>
      <c r="ER1721" s="21"/>
      <c r="ES1721" s="21"/>
      <c r="ET1721" s="21"/>
      <c r="EU1721" s="21"/>
      <c r="EV1721" s="21"/>
      <c r="EW1721" s="21"/>
      <c r="EX1721" s="21"/>
      <c r="EY1721" s="21"/>
      <c r="EZ1721" s="21"/>
      <c r="FA1721" s="21"/>
      <c r="FB1721" s="21"/>
      <c r="FC1721" s="21"/>
      <c r="FD1721" s="21"/>
      <c r="FE1721" s="21"/>
      <c r="FF1721" s="21"/>
      <c r="FG1721" s="21"/>
      <c r="FH1721" s="21"/>
      <c r="FI1721" s="21"/>
      <c r="FJ1721" s="21"/>
      <c r="FK1721" s="21"/>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c r="GI1721" s="21"/>
      <c r="GJ1721" s="21"/>
      <c r="GK1721" s="21"/>
      <c r="GL1721" s="21"/>
      <c r="GM1721" s="21"/>
      <c r="GN1721" s="21"/>
    </row>
    <row r="1722" spans="1:196" x14ac:dyDescent="0.2">
      <c r="A1722" s="109"/>
      <c r="B1722" s="4"/>
      <c r="C1722" s="7"/>
      <c r="D1722" s="6"/>
      <c r="E1722" s="7"/>
      <c r="F1722" s="24"/>
      <c r="G1722" s="8"/>
      <c r="H1722" s="7"/>
      <c r="I1722" s="7"/>
      <c r="J1722" s="7"/>
      <c r="K1722" s="7"/>
      <c r="L1722" s="25"/>
      <c r="M1722" s="10"/>
      <c r="N1722" s="7"/>
      <c r="O1722" s="7"/>
      <c r="P1722" s="26"/>
      <c r="Q1722" s="3"/>
      <c r="R1722" s="12"/>
      <c r="S1722" s="12"/>
      <c r="T1722" s="12"/>
      <c r="U1722" s="12"/>
      <c r="V1722" s="12"/>
      <c r="W1722" s="12"/>
      <c r="X1722" s="12"/>
      <c r="Y1722" s="12"/>
      <c r="Z1722" s="12"/>
      <c r="AA1722" s="12"/>
      <c r="AB1722" s="12"/>
      <c r="AC1722" s="12"/>
      <c r="AD1722" s="12"/>
      <c r="AE1722" s="12"/>
      <c r="AF1722" s="113"/>
      <c r="AG1722" s="18"/>
      <c r="AH1722" s="18"/>
      <c r="AI1722" s="6"/>
      <c r="AJ1722" s="19"/>
      <c r="AK1722" s="6"/>
      <c r="AL1722" s="113"/>
      <c r="AM1722" s="19"/>
      <c r="AN1722" s="18"/>
      <c r="AO1722" s="12"/>
      <c r="AP1722" s="20"/>
      <c r="AQ1722" s="18"/>
      <c r="AR1722" s="13"/>
      <c r="AS1722" s="113"/>
      <c r="AT1722" s="21"/>
      <c r="AU1722" s="21"/>
      <c r="AV1722" s="45"/>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J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I1722" s="21"/>
      <c r="DJ1722" s="21"/>
      <c r="DK1722" s="21"/>
      <c r="DL1722" s="21"/>
      <c r="DM1722" s="21"/>
      <c r="DN1722" s="21"/>
      <c r="DO1722" s="21"/>
      <c r="DP1722" s="21"/>
      <c r="DQ1722" s="21"/>
      <c r="DR1722" s="21"/>
      <c r="DS1722" s="21"/>
      <c r="DT1722" s="21"/>
      <c r="DU1722" s="21"/>
      <c r="DV1722" s="21"/>
      <c r="DW1722" s="21"/>
      <c r="DX1722" s="21"/>
      <c r="DY1722" s="21"/>
      <c r="DZ1722" s="21"/>
      <c r="EA1722" s="21"/>
      <c r="EB1722" s="21"/>
      <c r="EC1722" s="21"/>
      <c r="ED1722" s="21"/>
      <c r="EE1722" s="21"/>
      <c r="EF1722" s="21"/>
      <c r="EG1722" s="21"/>
      <c r="EH1722" s="21"/>
      <c r="EI1722" s="21"/>
      <c r="EJ1722" s="21"/>
      <c r="EK1722" s="21"/>
      <c r="EL1722" s="21"/>
      <c r="EM1722" s="21"/>
      <c r="EN1722" s="21"/>
      <c r="EO1722" s="21"/>
      <c r="EP1722" s="21"/>
      <c r="EQ1722" s="21"/>
      <c r="ER1722" s="21"/>
      <c r="ES1722" s="21"/>
      <c r="ET1722" s="21"/>
      <c r="EU1722" s="21"/>
      <c r="EV1722" s="21"/>
      <c r="EW1722" s="21"/>
      <c r="EX1722" s="21"/>
      <c r="EY1722" s="21"/>
      <c r="EZ1722" s="21"/>
      <c r="FA1722" s="21"/>
      <c r="FB1722" s="21"/>
      <c r="FC1722" s="21"/>
      <c r="FD1722" s="21"/>
      <c r="FE1722" s="21"/>
      <c r="FF1722" s="21"/>
      <c r="FG1722" s="21"/>
      <c r="FH1722" s="21"/>
      <c r="FI1722" s="21"/>
      <c r="FJ1722" s="21"/>
      <c r="FK1722" s="21"/>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c r="GI1722" s="21"/>
      <c r="GJ1722" s="21"/>
      <c r="GK1722" s="21"/>
      <c r="GL1722" s="21"/>
      <c r="GM1722" s="21"/>
      <c r="GN1722" s="21"/>
    </row>
    <row r="1723" spans="1:196" x14ac:dyDescent="0.2">
      <c r="A1723" s="109"/>
      <c r="B1723" s="4"/>
      <c r="C1723" s="7"/>
      <c r="D1723" s="6"/>
      <c r="E1723" s="7"/>
      <c r="F1723" s="24"/>
      <c r="G1723" s="8"/>
      <c r="H1723" s="7"/>
      <c r="I1723" s="7"/>
      <c r="J1723" s="7"/>
      <c r="K1723" s="7"/>
      <c r="L1723" s="25"/>
      <c r="M1723" s="10"/>
      <c r="N1723" s="7"/>
      <c r="O1723" s="7"/>
      <c r="P1723" s="26"/>
      <c r="Q1723" s="3"/>
      <c r="R1723" s="12"/>
      <c r="S1723" s="12"/>
      <c r="T1723" s="12"/>
      <c r="U1723" s="12"/>
      <c r="V1723" s="12"/>
      <c r="W1723" s="12"/>
      <c r="X1723" s="12"/>
      <c r="Y1723" s="12"/>
      <c r="Z1723" s="12"/>
      <c r="AA1723" s="12"/>
      <c r="AB1723" s="12"/>
      <c r="AC1723" s="12"/>
      <c r="AD1723" s="12"/>
      <c r="AE1723" s="12"/>
      <c r="AF1723" s="113"/>
      <c r="AG1723" s="18"/>
      <c r="AH1723" s="18"/>
      <c r="AI1723" s="6"/>
      <c r="AJ1723" s="19"/>
      <c r="AK1723" s="6"/>
      <c r="AL1723" s="113"/>
      <c r="AM1723" s="19"/>
      <c r="AN1723" s="18"/>
      <c r="AO1723" s="12"/>
      <c r="AP1723" s="20"/>
      <c r="AQ1723" s="18"/>
      <c r="AR1723" s="13"/>
      <c r="AS1723" s="113"/>
      <c r="AT1723" s="21"/>
      <c r="AU1723" s="21"/>
      <c r="AV1723" s="45"/>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I1723" s="21"/>
      <c r="DJ1723" s="21"/>
      <c r="DK1723" s="21"/>
      <c r="DL1723" s="21"/>
      <c r="DM1723" s="21"/>
      <c r="DN1723" s="21"/>
      <c r="DO1723" s="21"/>
      <c r="DP1723" s="21"/>
      <c r="DQ1723" s="21"/>
      <c r="DR1723" s="21"/>
      <c r="DS1723" s="21"/>
      <c r="DT1723" s="21"/>
      <c r="DU1723" s="21"/>
      <c r="DV1723" s="21"/>
      <c r="DW1723" s="21"/>
      <c r="DX1723" s="21"/>
      <c r="DY1723" s="21"/>
      <c r="DZ1723" s="21"/>
      <c r="EA1723" s="21"/>
      <c r="EB1723" s="21"/>
      <c r="EC1723" s="21"/>
      <c r="ED1723" s="21"/>
      <c r="EE1723" s="21"/>
      <c r="EF1723" s="21"/>
      <c r="EG1723" s="21"/>
      <c r="EH1723" s="21"/>
      <c r="EI1723" s="21"/>
      <c r="EJ1723" s="21"/>
      <c r="EK1723" s="21"/>
      <c r="EL1723" s="21"/>
      <c r="EM1723" s="21"/>
      <c r="EN1723" s="21"/>
      <c r="EO1723" s="21"/>
      <c r="EP1723" s="21"/>
      <c r="EQ1723" s="21"/>
      <c r="ER1723" s="21"/>
      <c r="ES1723" s="21"/>
      <c r="ET1723" s="21"/>
      <c r="EU1723" s="21"/>
      <c r="EV1723" s="21"/>
      <c r="EW1723" s="21"/>
      <c r="EX1723" s="21"/>
      <c r="EY1723" s="21"/>
      <c r="EZ1723" s="21"/>
      <c r="FA1723" s="21"/>
      <c r="FB1723" s="21"/>
      <c r="FC1723" s="21"/>
      <c r="FD1723" s="21"/>
      <c r="FE1723" s="21"/>
      <c r="FF1723" s="21"/>
      <c r="FG1723" s="21"/>
      <c r="FH1723" s="21"/>
      <c r="FI1723" s="21"/>
      <c r="FJ1723" s="21"/>
      <c r="FK1723" s="21"/>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c r="GI1723" s="21"/>
      <c r="GJ1723" s="21"/>
      <c r="GK1723" s="21"/>
      <c r="GL1723" s="21"/>
      <c r="GM1723" s="21"/>
      <c r="GN1723" s="21"/>
    </row>
    <row r="1724" spans="1:196" x14ac:dyDescent="0.2">
      <c r="A1724" s="109"/>
      <c r="B1724" s="4"/>
      <c r="C1724" s="7"/>
      <c r="D1724" s="6"/>
      <c r="E1724" s="7"/>
      <c r="F1724" s="24"/>
      <c r="G1724" s="8"/>
      <c r="H1724" s="7"/>
      <c r="I1724" s="7"/>
      <c r="J1724" s="7"/>
      <c r="K1724" s="7"/>
      <c r="L1724" s="25"/>
      <c r="M1724" s="10"/>
      <c r="N1724" s="7"/>
      <c r="O1724" s="7"/>
      <c r="P1724" s="26"/>
      <c r="Q1724" s="3"/>
      <c r="R1724" s="12"/>
      <c r="S1724" s="12"/>
      <c r="T1724" s="12"/>
      <c r="U1724" s="12"/>
      <c r="V1724" s="12"/>
      <c r="W1724" s="12"/>
      <c r="X1724" s="12"/>
      <c r="Y1724" s="12"/>
      <c r="Z1724" s="12"/>
      <c r="AA1724" s="12"/>
      <c r="AB1724" s="12"/>
      <c r="AC1724" s="12"/>
      <c r="AD1724" s="12"/>
      <c r="AE1724" s="12"/>
      <c r="AF1724" s="113"/>
      <c r="AG1724" s="18"/>
      <c r="AH1724" s="18"/>
      <c r="AI1724" s="6"/>
      <c r="AJ1724" s="19"/>
      <c r="AK1724" s="6"/>
      <c r="AL1724" s="113"/>
      <c r="AM1724" s="19"/>
      <c r="AN1724" s="18"/>
      <c r="AO1724" s="12"/>
      <c r="AP1724" s="20"/>
      <c r="AQ1724" s="18"/>
      <c r="AR1724" s="13"/>
      <c r="AS1724" s="113"/>
      <c r="AT1724" s="21"/>
      <c r="AU1724" s="21"/>
      <c r="AV1724" s="45"/>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J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I1724" s="21"/>
      <c r="DJ1724" s="21"/>
      <c r="DK1724" s="21"/>
      <c r="DL1724" s="21"/>
      <c r="DM1724" s="21"/>
      <c r="DN1724" s="21"/>
      <c r="DO1724" s="21"/>
      <c r="DP1724" s="21"/>
      <c r="DQ1724" s="21"/>
      <c r="DR1724" s="21"/>
      <c r="DS1724" s="21"/>
      <c r="DT1724" s="21"/>
      <c r="DU1724" s="21"/>
      <c r="DV1724" s="21"/>
      <c r="DW1724" s="21"/>
      <c r="DX1724" s="21"/>
      <c r="DY1724" s="21"/>
      <c r="DZ1724" s="21"/>
      <c r="EA1724" s="21"/>
      <c r="EB1724" s="21"/>
      <c r="EC1724" s="21"/>
      <c r="ED1724" s="21"/>
      <c r="EE1724" s="21"/>
      <c r="EF1724" s="21"/>
      <c r="EG1724" s="21"/>
      <c r="EH1724" s="21"/>
      <c r="EI1724" s="21"/>
      <c r="EJ1724" s="21"/>
      <c r="EK1724" s="21"/>
      <c r="EL1724" s="21"/>
      <c r="EM1724" s="21"/>
      <c r="EN1724" s="21"/>
      <c r="EO1724" s="21"/>
      <c r="EP1724" s="21"/>
      <c r="EQ1724" s="21"/>
      <c r="ER1724" s="21"/>
      <c r="ES1724" s="21"/>
      <c r="ET1724" s="21"/>
      <c r="EU1724" s="21"/>
      <c r="EV1724" s="21"/>
      <c r="EW1724" s="21"/>
      <c r="EX1724" s="21"/>
      <c r="EY1724" s="21"/>
      <c r="EZ1724" s="21"/>
      <c r="FA1724" s="21"/>
      <c r="FB1724" s="21"/>
      <c r="FC1724" s="21"/>
      <c r="FD1724" s="21"/>
      <c r="FE1724" s="21"/>
      <c r="FF1724" s="21"/>
      <c r="FG1724" s="21"/>
      <c r="FH1724" s="21"/>
      <c r="FI1724" s="21"/>
      <c r="FJ1724" s="21"/>
      <c r="FK1724" s="21"/>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c r="GI1724" s="21"/>
      <c r="GJ1724" s="21"/>
      <c r="GK1724" s="21"/>
      <c r="GL1724" s="21"/>
      <c r="GM1724" s="21"/>
      <c r="GN1724" s="21"/>
    </row>
    <row r="1725" spans="1:196" x14ac:dyDescent="0.2">
      <c r="A1725" s="109"/>
      <c r="B1725" s="4"/>
      <c r="C1725" s="7"/>
      <c r="D1725" s="6"/>
      <c r="E1725" s="7"/>
      <c r="F1725" s="24"/>
      <c r="G1725" s="8"/>
      <c r="H1725" s="7"/>
      <c r="I1725" s="7"/>
      <c r="J1725" s="7"/>
      <c r="K1725" s="7"/>
      <c r="L1725" s="25"/>
      <c r="M1725" s="10"/>
      <c r="N1725" s="7"/>
      <c r="O1725" s="7"/>
      <c r="P1725" s="26"/>
      <c r="Q1725" s="3"/>
      <c r="R1725" s="12"/>
      <c r="S1725" s="12"/>
      <c r="T1725" s="12"/>
      <c r="U1725" s="12"/>
      <c r="V1725" s="12"/>
      <c r="W1725" s="12"/>
      <c r="X1725" s="12"/>
      <c r="Y1725" s="12"/>
      <c r="Z1725" s="12"/>
      <c r="AA1725" s="12"/>
      <c r="AB1725" s="12"/>
      <c r="AC1725" s="12"/>
      <c r="AD1725" s="12"/>
      <c r="AE1725" s="12"/>
      <c r="AF1725" s="113"/>
      <c r="AG1725" s="18"/>
      <c r="AH1725" s="18"/>
      <c r="AI1725" s="6"/>
      <c r="AJ1725" s="19"/>
      <c r="AK1725" s="6"/>
      <c r="AL1725" s="113"/>
      <c r="AM1725" s="19"/>
      <c r="AN1725" s="18"/>
      <c r="AO1725" s="12"/>
      <c r="AP1725" s="20"/>
      <c r="AQ1725" s="18"/>
      <c r="AR1725" s="13"/>
      <c r="AS1725" s="113"/>
      <c r="AT1725" s="21"/>
      <c r="AU1725" s="21"/>
      <c r="AV1725" s="45"/>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J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I1725" s="21"/>
      <c r="DJ1725" s="21"/>
      <c r="DK1725" s="21"/>
      <c r="DL1725" s="21"/>
      <c r="DM1725" s="21"/>
      <c r="DN1725" s="21"/>
      <c r="DO1725" s="21"/>
      <c r="DP1725" s="21"/>
      <c r="DQ1725" s="21"/>
      <c r="DR1725" s="21"/>
      <c r="DS1725" s="21"/>
      <c r="DT1725" s="21"/>
      <c r="DU1725" s="21"/>
      <c r="DV1725" s="21"/>
      <c r="DW1725" s="21"/>
      <c r="DX1725" s="21"/>
      <c r="DY1725" s="21"/>
      <c r="DZ1725" s="21"/>
      <c r="EA1725" s="21"/>
      <c r="EB1725" s="21"/>
      <c r="EC1725" s="21"/>
      <c r="ED1725" s="21"/>
      <c r="EE1725" s="21"/>
      <c r="EF1725" s="21"/>
      <c r="EG1725" s="21"/>
      <c r="EH1725" s="21"/>
      <c r="EI1725" s="21"/>
      <c r="EJ1725" s="21"/>
      <c r="EK1725" s="21"/>
      <c r="EL1725" s="21"/>
      <c r="EM1725" s="21"/>
      <c r="EN1725" s="21"/>
      <c r="EO1725" s="21"/>
      <c r="EP1725" s="21"/>
      <c r="EQ1725" s="21"/>
      <c r="ER1725" s="21"/>
      <c r="ES1725" s="21"/>
      <c r="ET1725" s="21"/>
      <c r="EU1725" s="21"/>
      <c r="EV1725" s="21"/>
      <c r="EW1725" s="21"/>
      <c r="EX1725" s="21"/>
      <c r="EY1725" s="21"/>
      <c r="EZ1725" s="21"/>
      <c r="FA1725" s="21"/>
      <c r="FB1725" s="21"/>
      <c r="FC1725" s="21"/>
      <c r="FD1725" s="21"/>
      <c r="FE1725" s="21"/>
      <c r="FF1725" s="21"/>
      <c r="FG1725" s="21"/>
      <c r="FH1725" s="21"/>
      <c r="FI1725" s="21"/>
      <c r="FJ1725" s="21"/>
      <c r="FK1725" s="21"/>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c r="GI1725" s="21"/>
      <c r="GJ1725" s="21"/>
      <c r="GK1725" s="21"/>
      <c r="GL1725" s="21"/>
      <c r="GM1725" s="21"/>
      <c r="GN1725" s="21"/>
    </row>
    <row r="1726" spans="1:196" x14ac:dyDescent="0.2">
      <c r="A1726" s="109"/>
      <c r="B1726" s="4"/>
      <c r="C1726" s="7"/>
      <c r="D1726" s="6"/>
      <c r="E1726" s="7"/>
      <c r="F1726" s="24"/>
      <c r="G1726" s="8"/>
      <c r="H1726" s="7"/>
      <c r="I1726" s="7"/>
      <c r="J1726" s="7"/>
      <c r="K1726" s="7"/>
      <c r="L1726" s="25"/>
      <c r="M1726" s="10"/>
      <c r="N1726" s="7"/>
      <c r="O1726" s="7"/>
      <c r="P1726" s="26"/>
      <c r="Q1726" s="3"/>
      <c r="R1726" s="12"/>
      <c r="S1726" s="12"/>
      <c r="T1726" s="12"/>
      <c r="U1726" s="12"/>
      <c r="V1726" s="12"/>
      <c r="W1726" s="12"/>
      <c r="X1726" s="12"/>
      <c r="Y1726" s="12"/>
      <c r="Z1726" s="12"/>
      <c r="AA1726" s="12"/>
      <c r="AB1726" s="12"/>
      <c r="AC1726" s="12"/>
      <c r="AD1726" s="12"/>
      <c r="AE1726" s="12"/>
      <c r="AF1726" s="113"/>
      <c r="AG1726" s="18"/>
      <c r="AH1726" s="18"/>
      <c r="AI1726" s="6"/>
      <c r="AJ1726" s="19"/>
      <c r="AK1726" s="6"/>
      <c r="AL1726" s="113"/>
      <c r="AM1726" s="19"/>
      <c r="AN1726" s="18"/>
      <c r="AO1726" s="12"/>
      <c r="AP1726" s="20"/>
      <c r="AQ1726" s="18"/>
      <c r="AR1726" s="13"/>
      <c r="AS1726" s="113"/>
      <c r="AT1726" s="21"/>
      <c r="AU1726" s="21"/>
      <c r="AV1726" s="45"/>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1"/>
      <c r="FJ1726" s="21"/>
      <c r="FK1726" s="21"/>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c r="GI1726" s="21"/>
      <c r="GJ1726" s="21"/>
      <c r="GK1726" s="21"/>
      <c r="GL1726" s="21"/>
      <c r="GM1726" s="21"/>
      <c r="GN1726" s="21"/>
    </row>
    <row r="1727" spans="1:196" x14ac:dyDescent="0.2">
      <c r="A1727" s="109"/>
      <c r="B1727" s="4"/>
      <c r="C1727" s="7"/>
      <c r="D1727" s="6"/>
      <c r="E1727" s="7"/>
      <c r="F1727" s="24"/>
      <c r="G1727" s="8"/>
      <c r="H1727" s="7"/>
      <c r="I1727" s="7"/>
      <c r="J1727" s="7"/>
      <c r="K1727" s="7"/>
      <c r="L1727" s="25"/>
      <c r="M1727" s="10"/>
      <c r="N1727" s="7"/>
      <c r="O1727" s="7"/>
      <c r="P1727" s="26"/>
      <c r="Q1727" s="3"/>
      <c r="R1727" s="12"/>
      <c r="S1727" s="12"/>
      <c r="T1727" s="12"/>
      <c r="U1727" s="12"/>
      <c r="V1727" s="12"/>
      <c r="W1727" s="12"/>
      <c r="X1727" s="12"/>
      <c r="Y1727" s="12"/>
      <c r="Z1727" s="12"/>
      <c r="AA1727" s="12"/>
      <c r="AB1727" s="12"/>
      <c r="AC1727" s="12"/>
      <c r="AD1727" s="12"/>
      <c r="AE1727" s="12"/>
      <c r="AF1727" s="113"/>
      <c r="AG1727" s="18"/>
      <c r="AH1727" s="18"/>
      <c r="AI1727" s="6"/>
      <c r="AJ1727" s="19"/>
      <c r="AK1727" s="6"/>
      <c r="AL1727" s="113"/>
      <c r="AM1727" s="19"/>
      <c r="AN1727" s="18"/>
      <c r="AO1727" s="12"/>
      <c r="AP1727" s="20"/>
      <c r="AQ1727" s="18"/>
      <c r="AR1727" s="13"/>
      <c r="AS1727" s="113"/>
      <c r="AT1727" s="21"/>
      <c r="AU1727" s="21"/>
      <c r="AV1727" s="45"/>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J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I1727" s="21"/>
      <c r="DJ1727" s="21"/>
      <c r="DK1727" s="21"/>
      <c r="DL1727" s="21"/>
      <c r="DM1727" s="21"/>
      <c r="DN1727" s="21"/>
      <c r="DO1727" s="21"/>
      <c r="DP1727" s="21"/>
      <c r="DQ1727" s="21"/>
      <c r="DR1727" s="21"/>
      <c r="DS1727" s="21"/>
      <c r="DT1727" s="21"/>
      <c r="DU1727" s="21"/>
      <c r="DV1727" s="21"/>
      <c r="DW1727" s="21"/>
      <c r="DX1727" s="21"/>
      <c r="DY1727" s="21"/>
      <c r="DZ1727" s="21"/>
      <c r="EA1727" s="21"/>
      <c r="EB1727" s="21"/>
      <c r="EC1727" s="21"/>
      <c r="ED1727" s="21"/>
      <c r="EE1727" s="21"/>
      <c r="EF1727" s="21"/>
      <c r="EG1727" s="21"/>
      <c r="EH1727" s="21"/>
      <c r="EI1727" s="21"/>
      <c r="EJ1727" s="21"/>
      <c r="EK1727" s="21"/>
      <c r="EL1727" s="21"/>
      <c r="EM1727" s="21"/>
      <c r="EN1727" s="21"/>
      <c r="EO1727" s="21"/>
      <c r="EP1727" s="21"/>
      <c r="EQ1727" s="21"/>
      <c r="ER1727" s="21"/>
      <c r="ES1727" s="21"/>
      <c r="ET1727" s="21"/>
      <c r="EU1727" s="21"/>
      <c r="EV1727" s="21"/>
      <c r="EW1727" s="21"/>
      <c r="EX1727" s="21"/>
      <c r="EY1727" s="21"/>
      <c r="EZ1727" s="21"/>
      <c r="FA1727" s="21"/>
      <c r="FB1727" s="21"/>
      <c r="FC1727" s="21"/>
      <c r="FD1727" s="21"/>
      <c r="FE1727" s="21"/>
      <c r="FF1727" s="21"/>
      <c r="FG1727" s="21"/>
      <c r="FH1727" s="21"/>
      <c r="FI1727" s="21"/>
      <c r="FJ1727" s="21"/>
      <c r="FK1727" s="21"/>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c r="GI1727" s="21"/>
      <c r="GJ1727" s="21"/>
      <c r="GK1727" s="21"/>
      <c r="GL1727" s="21"/>
      <c r="GM1727" s="21"/>
      <c r="GN1727" s="21"/>
    </row>
    <row r="1728" spans="1:196" x14ac:dyDescent="0.2">
      <c r="A1728" s="109"/>
      <c r="B1728" s="4"/>
      <c r="C1728" s="7"/>
      <c r="D1728" s="6"/>
      <c r="E1728" s="7"/>
      <c r="F1728" s="24"/>
      <c r="G1728" s="8"/>
      <c r="H1728" s="7"/>
      <c r="I1728" s="7"/>
      <c r="J1728" s="7"/>
      <c r="K1728" s="7"/>
      <c r="L1728" s="25"/>
      <c r="M1728" s="10"/>
      <c r="N1728" s="7"/>
      <c r="O1728" s="7"/>
      <c r="P1728" s="26"/>
      <c r="Q1728" s="3"/>
      <c r="R1728" s="12"/>
      <c r="S1728" s="12"/>
      <c r="T1728" s="12"/>
      <c r="U1728" s="12"/>
      <c r="V1728" s="12"/>
      <c r="W1728" s="12"/>
      <c r="X1728" s="12"/>
      <c r="Y1728" s="12"/>
      <c r="Z1728" s="12"/>
      <c r="AA1728" s="12"/>
      <c r="AB1728" s="12"/>
      <c r="AC1728" s="12"/>
      <c r="AD1728" s="12"/>
      <c r="AE1728" s="12"/>
      <c r="AF1728" s="113"/>
      <c r="AG1728" s="18"/>
      <c r="AH1728" s="18"/>
      <c r="AI1728" s="6"/>
      <c r="AJ1728" s="19"/>
      <c r="AK1728" s="6"/>
      <c r="AL1728" s="113"/>
      <c r="AM1728" s="19"/>
      <c r="AN1728" s="18"/>
      <c r="AO1728" s="12"/>
      <c r="AP1728" s="20"/>
      <c r="AQ1728" s="18"/>
      <c r="AR1728" s="13"/>
      <c r="AS1728" s="113"/>
      <c r="AT1728" s="21"/>
      <c r="AU1728" s="21"/>
      <c r="AV1728" s="45"/>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J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I1728" s="21"/>
      <c r="DJ1728" s="21"/>
      <c r="DK1728" s="21"/>
      <c r="DL1728" s="21"/>
      <c r="DM1728" s="21"/>
      <c r="DN1728" s="21"/>
      <c r="DO1728" s="21"/>
      <c r="DP1728" s="21"/>
      <c r="DQ1728" s="21"/>
      <c r="DR1728" s="21"/>
      <c r="DS1728" s="21"/>
      <c r="DT1728" s="21"/>
      <c r="DU1728" s="21"/>
      <c r="DV1728" s="21"/>
      <c r="DW1728" s="21"/>
      <c r="DX1728" s="21"/>
      <c r="DY1728" s="21"/>
      <c r="DZ1728" s="21"/>
      <c r="EA1728" s="21"/>
      <c r="EB1728" s="21"/>
      <c r="EC1728" s="21"/>
      <c r="ED1728" s="21"/>
      <c r="EE1728" s="21"/>
      <c r="EF1728" s="21"/>
      <c r="EG1728" s="21"/>
      <c r="EH1728" s="21"/>
      <c r="EI1728" s="21"/>
      <c r="EJ1728" s="21"/>
      <c r="EK1728" s="21"/>
      <c r="EL1728" s="21"/>
      <c r="EM1728" s="21"/>
      <c r="EN1728" s="21"/>
      <c r="EO1728" s="21"/>
      <c r="EP1728" s="21"/>
      <c r="EQ1728" s="21"/>
      <c r="ER1728" s="21"/>
      <c r="ES1728" s="21"/>
      <c r="ET1728" s="21"/>
      <c r="EU1728" s="21"/>
      <c r="EV1728" s="21"/>
      <c r="EW1728" s="21"/>
      <c r="EX1728" s="21"/>
      <c r="EY1728" s="21"/>
      <c r="EZ1728" s="21"/>
      <c r="FA1728" s="21"/>
      <c r="FB1728" s="21"/>
      <c r="FC1728" s="21"/>
      <c r="FD1728" s="21"/>
      <c r="FE1728" s="21"/>
      <c r="FF1728" s="21"/>
      <c r="FG1728" s="21"/>
      <c r="FH1728" s="21"/>
      <c r="FI1728" s="21"/>
      <c r="FJ1728" s="21"/>
      <c r="FK1728" s="21"/>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c r="GI1728" s="21"/>
      <c r="GJ1728" s="21"/>
      <c r="GK1728" s="21"/>
      <c r="GL1728" s="21"/>
      <c r="GM1728" s="21"/>
      <c r="GN1728" s="21"/>
    </row>
    <row r="1729" spans="1:196" x14ac:dyDescent="0.2">
      <c r="A1729" s="109"/>
      <c r="B1729" s="4"/>
      <c r="C1729" s="7"/>
      <c r="D1729" s="6"/>
      <c r="E1729" s="7"/>
      <c r="F1729" s="24"/>
      <c r="G1729" s="8"/>
      <c r="H1729" s="7"/>
      <c r="I1729" s="7"/>
      <c r="J1729" s="7"/>
      <c r="K1729" s="7"/>
      <c r="L1729" s="25"/>
      <c r="M1729" s="10"/>
      <c r="N1729" s="7"/>
      <c r="O1729" s="7"/>
      <c r="P1729" s="26"/>
      <c r="Q1729" s="3"/>
      <c r="R1729" s="12"/>
      <c r="S1729" s="12"/>
      <c r="T1729" s="12"/>
      <c r="U1729" s="12"/>
      <c r="V1729" s="12"/>
      <c r="W1729" s="12"/>
      <c r="X1729" s="12"/>
      <c r="Y1729" s="12"/>
      <c r="Z1729" s="12"/>
      <c r="AA1729" s="12"/>
      <c r="AB1729" s="12"/>
      <c r="AC1729" s="12"/>
      <c r="AD1729" s="12"/>
      <c r="AE1729" s="12"/>
      <c r="AF1729" s="113"/>
      <c r="AG1729" s="18"/>
      <c r="AH1729" s="18"/>
      <c r="AI1729" s="6"/>
      <c r="AJ1729" s="19"/>
      <c r="AK1729" s="6"/>
      <c r="AL1729" s="113"/>
      <c r="AM1729" s="19"/>
      <c r="AN1729" s="18"/>
      <c r="AO1729" s="12"/>
      <c r="AP1729" s="20"/>
      <c r="AQ1729" s="18"/>
      <c r="AR1729" s="13"/>
      <c r="AS1729" s="113"/>
      <c r="AT1729" s="21"/>
      <c r="AU1729" s="21"/>
      <c r="AV1729" s="45"/>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J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I1729" s="21"/>
      <c r="DJ1729" s="21"/>
      <c r="DK1729" s="21"/>
      <c r="DL1729" s="21"/>
      <c r="DM1729" s="21"/>
      <c r="DN1729" s="21"/>
      <c r="DO1729" s="21"/>
      <c r="DP1729" s="21"/>
      <c r="DQ1729" s="21"/>
      <c r="DR1729" s="21"/>
      <c r="DS1729" s="21"/>
      <c r="DT1729" s="21"/>
      <c r="DU1729" s="21"/>
      <c r="DV1729" s="21"/>
      <c r="DW1729" s="21"/>
      <c r="DX1729" s="21"/>
      <c r="DY1729" s="21"/>
      <c r="DZ1729" s="21"/>
      <c r="EA1729" s="21"/>
      <c r="EB1729" s="21"/>
      <c r="EC1729" s="21"/>
      <c r="ED1729" s="21"/>
      <c r="EE1729" s="21"/>
      <c r="EF1729" s="21"/>
      <c r="EG1729" s="21"/>
      <c r="EH1729" s="21"/>
      <c r="EI1729" s="21"/>
      <c r="EJ1729" s="21"/>
      <c r="EK1729" s="21"/>
      <c r="EL1729" s="21"/>
      <c r="EM1729" s="21"/>
      <c r="EN1729" s="21"/>
      <c r="EO1729" s="21"/>
      <c r="EP1729" s="21"/>
      <c r="EQ1729" s="21"/>
      <c r="ER1729" s="21"/>
      <c r="ES1729" s="21"/>
      <c r="ET1729" s="21"/>
      <c r="EU1729" s="21"/>
      <c r="EV1729" s="21"/>
      <c r="EW1729" s="21"/>
      <c r="EX1729" s="21"/>
      <c r="EY1729" s="21"/>
      <c r="EZ1729" s="21"/>
      <c r="FA1729" s="21"/>
      <c r="FB1729" s="21"/>
      <c r="FC1729" s="21"/>
      <c r="FD1729" s="21"/>
      <c r="FE1729" s="21"/>
      <c r="FF1729" s="21"/>
      <c r="FG1729" s="21"/>
      <c r="FH1729" s="21"/>
      <c r="FI1729" s="21"/>
      <c r="FJ1729" s="21"/>
      <c r="FK1729" s="21"/>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c r="GI1729" s="21"/>
      <c r="GJ1729" s="21"/>
      <c r="GK1729" s="21"/>
      <c r="GL1729" s="21"/>
      <c r="GM1729" s="21"/>
      <c r="GN1729" s="21"/>
    </row>
    <row r="1730" spans="1:196" x14ac:dyDescent="0.2">
      <c r="A1730" s="109"/>
      <c r="B1730" s="4"/>
      <c r="C1730" s="7"/>
      <c r="D1730" s="6"/>
      <c r="E1730" s="7"/>
      <c r="F1730" s="24"/>
      <c r="G1730" s="8"/>
      <c r="H1730" s="7"/>
      <c r="I1730" s="7"/>
      <c r="J1730" s="7"/>
      <c r="K1730" s="7"/>
      <c r="L1730" s="25"/>
      <c r="M1730" s="10"/>
      <c r="N1730" s="7"/>
      <c r="O1730" s="7"/>
      <c r="P1730" s="26"/>
      <c r="Q1730" s="3"/>
      <c r="R1730" s="12"/>
      <c r="S1730" s="12"/>
      <c r="T1730" s="12"/>
      <c r="U1730" s="12"/>
      <c r="V1730" s="12"/>
      <c r="W1730" s="12"/>
      <c r="X1730" s="12"/>
      <c r="Y1730" s="12"/>
      <c r="Z1730" s="12"/>
      <c r="AA1730" s="12"/>
      <c r="AB1730" s="12"/>
      <c r="AC1730" s="12"/>
      <c r="AD1730" s="12"/>
      <c r="AE1730" s="12"/>
      <c r="AF1730" s="113"/>
      <c r="AG1730" s="18"/>
      <c r="AH1730" s="18"/>
      <c r="AI1730" s="6"/>
      <c r="AJ1730" s="19"/>
      <c r="AK1730" s="6"/>
      <c r="AL1730" s="113"/>
      <c r="AM1730" s="19"/>
      <c r="AN1730" s="18"/>
      <c r="AO1730" s="12"/>
      <c r="AP1730" s="20"/>
      <c r="AQ1730" s="18"/>
      <c r="AR1730" s="13"/>
      <c r="AS1730" s="113"/>
      <c r="AT1730" s="21"/>
      <c r="AU1730" s="21"/>
      <c r="AV1730" s="45"/>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J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I1730" s="21"/>
      <c r="DJ1730" s="21"/>
      <c r="DK1730" s="21"/>
      <c r="DL1730" s="21"/>
      <c r="DM1730" s="21"/>
      <c r="DN1730" s="21"/>
      <c r="DO1730" s="21"/>
      <c r="DP1730" s="21"/>
      <c r="DQ1730" s="21"/>
      <c r="DR1730" s="21"/>
      <c r="DS1730" s="21"/>
      <c r="DT1730" s="21"/>
      <c r="DU1730" s="21"/>
      <c r="DV1730" s="21"/>
      <c r="DW1730" s="21"/>
      <c r="DX1730" s="21"/>
      <c r="DY1730" s="21"/>
      <c r="DZ1730" s="21"/>
      <c r="EA1730" s="21"/>
      <c r="EB1730" s="21"/>
      <c r="EC1730" s="21"/>
      <c r="ED1730" s="21"/>
      <c r="EE1730" s="21"/>
      <c r="EF1730" s="21"/>
      <c r="EG1730" s="21"/>
      <c r="EH1730" s="21"/>
      <c r="EI1730" s="21"/>
      <c r="EJ1730" s="21"/>
      <c r="EK1730" s="21"/>
      <c r="EL1730" s="21"/>
      <c r="EM1730" s="21"/>
      <c r="EN1730" s="21"/>
      <c r="EO1730" s="21"/>
      <c r="EP1730" s="21"/>
      <c r="EQ1730" s="21"/>
      <c r="ER1730" s="21"/>
      <c r="ES1730" s="21"/>
      <c r="ET1730" s="21"/>
      <c r="EU1730" s="21"/>
      <c r="EV1730" s="21"/>
      <c r="EW1730" s="21"/>
      <c r="EX1730" s="21"/>
      <c r="EY1730" s="21"/>
      <c r="EZ1730" s="21"/>
      <c r="FA1730" s="21"/>
      <c r="FB1730" s="21"/>
      <c r="FC1730" s="21"/>
      <c r="FD1730" s="21"/>
      <c r="FE1730" s="21"/>
      <c r="FF1730" s="21"/>
      <c r="FG1730" s="21"/>
      <c r="FH1730" s="21"/>
      <c r="FI1730" s="21"/>
      <c r="FJ1730" s="21"/>
      <c r="FK1730" s="21"/>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c r="GI1730" s="21"/>
      <c r="GJ1730" s="21"/>
      <c r="GK1730" s="21"/>
      <c r="GL1730" s="21"/>
      <c r="GM1730" s="21"/>
      <c r="GN1730" s="21"/>
    </row>
    <row r="1731" spans="1:196" x14ac:dyDescent="0.2">
      <c r="A1731" s="109"/>
      <c r="B1731" s="4"/>
      <c r="C1731" s="7"/>
      <c r="D1731" s="6"/>
      <c r="E1731" s="7"/>
      <c r="F1731" s="24"/>
      <c r="G1731" s="8"/>
      <c r="H1731" s="7"/>
      <c r="I1731" s="7"/>
      <c r="J1731" s="7"/>
      <c r="K1731" s="7"/>
      <c r="L1731" s="25"/>
      <c r="M1731" s="10"/>
      <c r="N1731" s="7"/>
      <c r="O1731" s="7"/>
      <c r="P1731" s="26"/>
      <c r="Q1731" s="3"/>
      <c r="R1731" s="12"/>
      <c r="S1731" s="12"/>
      <c r="T1731" s="12"/>
      <c r="U1731" s="12"/>
      <c r="V1731" s="12"/>
      <c r="W1731" s="12"/>
      <c r="X1731" s="12"/>
      <c r="Y1731" s="12"/>
      <c r="Z1731" s="12"/>
      <c r="AA1731" s="12"/>
      <c r="AB1731" s="12"/>
      <c r="AC1731" s="12"/>
      <c r="AD1731" s="12"/>
      <c r="AE1731" s="12"/>
      <c r="AF1731" s="113"/>
      <c r="AG1731" s="18"/>
      <c r="AH1731" s="18"/>
      <c r="AI1731" s="6"/>
      <c r="AJ1731" s="19"/>
      <c r="AK1731" s="6"/>
      <c r="AL1731" s="113"/>
      <c r="AM1731" s="19"/>
      <c r="AN1731" s="18"/>
      <c r="AO1731" s="12"/>
      <c r="AP1731" s="20"/>
      <c r="AQ1731" s="18"/>
      <c r="AR1731" s="13"/>
      <c r="AS1731" s="113"/>
      <c r="AT1731" s="21"/>
      <c r="AU1731" s="21"/>
      <c r="AV1731" s="45"/>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J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I1731" s="21"/>
      <c r="DJ1731" s="21"/>
      <c r="DK1731" s="21"/>
      <c r="DL1731" s="21"/>
      <c r="DM1731" s="21"/>
      <c r="DN1731" s="21"/>
      <c r="DO1731" s="21"/>
      <c r="DP1731" s="21"/>
      <c r="DQ1731" s="21"/>
      <c r="DR1731" s="21"/>
      <c r="DS1731" s="21"/>
      <c r="DT1731" s="21"/>
      <c r="DU1731" s="21"/>
      <c r="DV1731" s="21"/>
      <c r="DW1731" s="21"/>
      <c r="DX1731" s="21"/>
      <c r="DY1731" s="21"/>
      <c r="DZ1731" s="21"/>
      <c r="EA1731" s="21"/>
      <c r="EB1731" s="21"/>
      <c r="EC1731" s="21"/>
      <c r="ED1731" s="21"/>
      <c r="EE1731" s="21"/>
      <c r="EF1731" s="21"/>
      <c r="EG1731" s="21"/>
      <c r="EH1731" s="21"/>
      <c r="EI1731" s="21"/>
      <c r="EJ1731" s="21"/>
      <c r="EK1731" s="21"/>
      <c r="EL1731" s="21"/>
      <c r="EM1731" s="21"/>
      <c r="EN1731" s="21"/>
      <c r="EO1731" s="21"/>
      <c r="EP1731" s="21"/>
      <c r="EQ1731" s="21"/>
      <c r="ER1731" s="21"/>
      <c r="ES1731" s="21"/>
      <c r="ET1731" s="21"/>
      <c r="EU1731" s="21"/>
      <c r="EV1731" s="21"/>
      <c r="EW1731" s="21"/>
      <c r="EX1731" s="21"/>
      <c r="EY1731" s="21"/>
      <c r="EZ1731" s="21"/>
      <c r="FA1731" s="21"/>
      <c r="FB1731" s="21"/>
      <c r="FC1731" s="21"/>
      <c r="FD1731" s="21"/>
      <c r="FE1731" s="21"/>
      <c r="FF1731" s="21"/>
      <c r="FG1731" s="21"/>
      <c r="FH1731" s="21"/>
      <c r="FI1731" s="21"/>
      <c r="FJ1731" s="21"/>
      <c r="FK1731" s="21"/>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c r="GI1731" s="21"/>
      <c r="GJ1731" s="21"/>
      <c r="GK1731" s="21"/>
      <c r="GL1731" s="21"/>
      <c r="GM1731" s="21"/>
      <c r="GN1731" s="21"/>
    </row>
    <row r="1732" spans="1:196" x14ac:dyDescent="0.2">
      <c r="A1732" s="109"/>
      <c r="B1732" s="4"/>
      <c r="C1732" s="7"/>
      <c r="D1732" s="6"/>
      <c r="E1732" s="7"/>
      <c r="F1732" s="24"/>
      <c r="G1732" s="8"/>
      <c r="H1732" s="7"/>
      <c r="I1732" s="7"/>
      <c r="J1732" s="7"/>
      <c r="K1732" s="7"/>
      <c r="L1732" s="25"/>
      <c r="M1732" s="10"/>
      <c r="N1732" s="7"/>
      <c r="O1732" s="7"/>
      <c r="P1732" s="26"/>
      <c r="Q1732" s="3"/>
      <c r="R1732" s="12"/>
      <c r="S1732" s="12"/>
      <c r="T1732" s="12"/>
      <c r="U1732" s="12"/>
      <c r="V1732" s="12"/>
      <c r="W1732" s="12"/>
      <c r="X1732" s="12"/>
      <c r="Y1732" s="12"/>
      <c r="Z1732" s="12"/>
      <c r="AA1732" s="12"/>
      <c r="AB1732" s="12"/>
      <c r="AC1732" s="12"/>
      <c r="AD1732" s="12"/>
      <c r="AE1732" s="12"/>
      <c r="AF1732" s="113"/>
      <c r="AG1732" s="18"/>
      <c r="AH1732" s="18"/>
      <c r="AI1732" s="6"/>
      <c r="AJ1732" s="19"/>
      <c r="AK1732" s="6"/>
      <c r="AL1732" s="113"/>
      <c r="AM1732" s="19"/>
      <c r="AN1732" s="18"/>
      <c r="AO1732" s="12"/>
      <c r="AP1732" s="20"/>
      <c r="AQ1732" s="18"/>
      <c r="AR1732" s="13"/>
      <c r="AS1732" s="113"/>
      <c r="AT1732" s="21"/>
      <c r="AU1732" s="21"/>
      <c r="AV1732" s="45"/>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J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I1732" s="21"/>
      <c r="DJ1732" s="21"/>
      <c r="DK1732" s="21"/>
      <c r="DL1732" s="21"/>
      <c r="DM1732" s="21"/>
      <c r="DN1732" s="21"/>
      <c r="DO1732" s="21"/>
      <c r="DP1732" s="21"/>
      <c r="DQ1732" s="21"/>
      <c r="DR1732" s="21"/>
      <c r="DS1732" s="21"/>
      <c r="DT1732" s="21"/>
      <c r="DU1732" s="21"/>
      <c r="DV1732" s="21"/>
      <c r="DW1732" s="21"/>
      <c r="DX1732" s="21"/>
      <c r="DY1732" s="21"/>
      <c r="DZ1732" s="21"/>
      <c r="EA1732" s="21"/>
      <c r="EB1732" s="21"/>
      <c r="EC1732" s="21"/>
      <c r="ED1732" s="21"/>
      <c r="EE1732" s="21"/>
      <c r="EF1732" s="21"/>
      <c r="EG1732" s="21"/>
      <c r="EH1732" s="21"/>
      <c r="EI1732" s="21"/>
      <c r="EJ1732" s="21"/>
      <c r="EK1732" s="21"/>
      <c r="EL1732" s="21"/>
      <c r="EM1732" s="21"/>
      <c r="EN1732" s="21"/>
      <c r="EO1732" s="21"/>
      <c r="EP1732" s="21"/>
      <c r="EQ1732" s="21"/>
      <c r="ER1732" s="21"/>
      <c r="ES1732" s="21"/>
      <c r="ET1732" s="21"/>
      <c r="EU1732" s="21"/>
      <c r="EV1732" s="21"/>
      <c r="EW1732" s="21"/>
      <c r="EX1732" s="21"/>
      <c r="EY1732" s="21"/>
      <c r="EZ1732" s="21"/>
      <c r="FA1732" s="21"/>
      <c r="FB1732" s="21"/>
      <c r="FC1732" s="21"/>
      <c r="FD1732" s="21"/>
      <c r="FE1732" s="21"/>
      <c r="FF1732" s="21"/>
      <c r="FG1732" s="21"/>
      <c r="FH1732" s="21"/>
      <c r="FI1732" s="21"/>
      <c r="FJ1732" s="21"/>
      <c r="FK1732" s="21"/>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c r="GI1732" s="21"/>
      <c r="GJ1732" s="21"/>
      <c r="GK1732" s="21"/>
      <c r="GL1732" s="21"/>
      <c r="GM1732" s="21"/>
      <c r="GN1732" s="21"/>
    </row>
    <row r="1733" spans="1:196" x14ac:dyDescent="0.2">
      <c r="A1733" s="109"/>
      <c r="B1733" s="4"/>
      <c r="C1733" s="7"/>
      <c r="D1733" s="6"/>
      <c r="E1733" s="7"/>
      <c r="F1733" s="24"/>
      <c r="G1733" s="8"/>
      <c r="H1733" s="7"/>
      <c r="I1733" s="7"/>
      <c r="J1733" s="7"/>
      <c r="K1733" s="7"/>
      <c r="L1733" s="25"/>
      <c r="M1733" s="10"/>
      <c r="N1733" s="7"/>
      <c r="O1733" s="7"/>
      <c r="P1733" s="26"/>
      <c r="Q1733" s="3"/>
      <c r="R1733" s="12"/>
      <c r="S1733" s="12"/>
      <c r="T1733" s="12"/>
      <c r="U1733" s="12"/>
      <c r="V1733" s="12"/>
      <c r="W1733" s="12"/>
      <c r="X1733" s="12"/>
      <c r="Y1733" s="12"/>
      <c r="Z1733" s="12"/>
      <c r="AA1733" s="12"/>
      <c r="AB1733" s="12"/>
      <c r="AC1733" s="12"/>
      <c r="AD1733" s="12"/>
      <c r="AE1733" s="12"/>
      <c r="AF1733" s="113"/>
      <c r="AG1733" s="18"/>
      <c r="AH1733" s="18"/>
      <c r="AI1733" s="6"/>
      <c r="AJ1733" s="19"/>
      <c r="AK1733" s="6"/>
      <c r="AL1733" s="113"/>
      <c r="AM1733" s="19"/>
      <c r="AN1733" s="18"/>
      <c r="AO1733" s="12"/>
      <c r="AP1733" s="20"/>
      <c r="AQ1733" s="18"/>
      <c r="AR1733" s="13"/>
      <c r="AS1733" s="113"/>
      <c r="AT1733" s="21"/>
      <c r="AU1733" s="21"/>
      <c r="AV1733" s="45"/>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J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I1733" s="21"/>
      <c r="DJ1733" s="21"/>
      <c r="DK1733" s="21"/>
      <c r="DL1733" s="21"/>
      <c r="DM1733" s="21"/>
      <c r="DN1733" s="21"/>
      <c r="DO1733" s="21"/>
      <c r="DP1733" s="21"/>
      <c r="DQ1733" s="21"/>
      <c r="DR1733" s="21"/>
      <c r="DS1733" s="21"/>
      <c r="DT1733" s="21"/>
      <c r="DU1733" s="21"/>
      <c r="DV1733" s="21"/>
      <c r="DW1733" s="21"/>
      <c r="DX1733" s="21"/>
      <c r="DY1733" s="21"/>
      <c r="DZ1733" s="21"/>
      <c r="EA1733" s="21"/>
      <c r="EB1733" s="21"/>
      <c r="EC1733" s="21"/>
      <c r="ED1733" s="21"/>
      <c r="EE1733" s="21"/>
      <c r="EF1733" s="21"/>
      <c r="EG1733" s="21"/>
      <c r="EH1733" s="21"/>
      <c r="EI1733" s="21"/>
      <c r="EJ1733" s="21"/>
      <c r="EK1733" s="21"/>
      <c r="EL1733" s="21"/>
      <c r="EM1733" s="21"/>
      <c r="EN1733" s="21"/>
      <c r="EO1733" s="21"/>
      <c r="EP1733" s="21"/>
      <c r="EQ1733" s="21"/>
      <c r="ER1733" s="21"/>
      <c r="ES1733" s="21"/>
      <c r="ET1733" s="21"/>
      <c r="EU1733" s="21"/>
      <c r="EV1733" s="21"/>
      <c r="EW1733" s="21"/>
      <c r="EX1733" s="21"/>
      <c r="EY1733" s="21"/>
      <c r="EZ1733" s="21"/>
      <c r="FA1733" s="21"/>
      <c r="FB1733" s="21"/>
      <c r="FC1733" s="21"/>
      <c r="FD1733" s="21"/>
      <c r="FE1733" s="21"/>
      <c r="FF1733" s="21"/>
      <c r="FG1733" s="21"/>
      <c r="FH1733" s="21"/>
      <c r="FI1733" s="21"/>
      <c r="FJ1733" s="21"/>
      <c r="FK1733" s="21"/>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c r="GI1733" s="21"/>
      <c r="GJ1733" s="21"/>
      <c r="GK1733" s="21"/>
      <c r="GL1733" s="21"/>
      <c r="GM1733" s="21"/>
      <c r="GN1733" s="21"/>
    </row>
    <row r="1734" spans="1:196" x14ac:dyDescent="0.2">
      <c r="A1734" s="109"/>
      <c r="B1734" s="4"/>
      <c r="C1734" s="7"/>
      <c r="D1734" s="6"/>
      <c r="E1734" s="7"/>
      <c r="F1734" s="24"/>
      <c r="G1734" s="8"/>
      <c r="H1734" s="7"/>
      <c r="I1734" s="7"/>
      <c r="J1734" s="7"/>
      <c r="K1734" s="7"/>
      <c r="L1734" s="25"/>
      <c r="M1734" s="10"/>
      <c r="N1734" s="7"/>
      <c r="O1734" s="7"/>
      <c r="P1734" s="26"/>
      <c r="Q1734" s="3"/>
      <c r="R1734" s="12"/>
      <c r="S1734" s="12"/>
      <c r="T1734" s="12"/>
      <c r="U1734" s="12"/>
      <c r="V1734" s="12"/>
      <c r="W1734" s="12"/>
      <c r="X1734" s="12"/>
      <c r="Y1734" s="12"/>
      <c r="Z1734" s="12"/>
      <c r="AA1734" s="12"/>
      <c r="AB1734" s="12"/>
      <c r="AC1734" s="12"/>
      <c r="AD1734" s="12"/>
      <c r="AE1734" s="12"/>
      <c r="AF1734" s="113"/>
      <c r="AG1734" s="18"/>
      <c r="AH1734" s="18"/>
      <c r="AI1734" s="6"/>
      <c r="AJ1734" s="19"/>
      <c r="AK1734" s="6"/>
      <c r="AL1734" s="113"/>
      <c r="AM1734" s="19"/>
      <c r="AN1734" s="18"/>
      <c r="AO1734" s="12"/>
      <c r="AP1734" s="20"/>
      <c r="AQ1734" s="18"/>
      <c r="AR1734" s="13"/>
      <c r="AS1734" s="113"/>
      <c r="AT1734" s="21"/>
      <c r="AU1734" s="21"/>
      <c r="AV1734" s="45"/>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1"/>
      <c r="FJ1734" s="21"/>
      <c r="FK1734" s="21"/>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c r="GI1734" s="21"/>
      <c r="GJ1734" s="21"/>
      <c r="GK1734" s="21"/>
      <c r="GL1734" s="21"/>
      <c r="GM1734" s="21"/>
      <c r="GN1734" s="21"/>
    </row>
    <row r="1735" spans="1:196" x14ac:dyDescent="0.2">
      <c r="A1735" s="109"/>
      <c r="B1735" s="4"/>
      <c r="C1735" s="7"/>
      <c r="D1735" s="6"/>
      <c r="E1735" s="7"/>
      <c r="F1735" s="24"/>
      <c r="G1735" s="8"/>
      <c r="H1735" s="7"/>
      <c r="I1735" s="7"/>
      <c r="J1735" s="7"/>
      <c r="K1735" s="7"/>
      <c r="L1735" s="25"/>
      <c r="M1735" s="10"/>
      <c r="N1735" s="7"/>
      <c r="O1735" s="7"/>
      <c r="P1735" s="26"/>
      <c r="Q1735" s="3"/>
      <c r="R1735" s="12"/>
      <c r="S1735" s="12"/>
      <c r="T1735" s="12"/>
      <c r="U1735" s="12"/>
      <c r="V1735" s="12"/>
      <c r="W1735" s="12"/>
      <c r="X1735" s="12"/>
      <c r="Y1735" s="12"/>
      <c r="Z1735" s="12"/>
      <c r="AA1735" s="12"/>
      <c r="AB1735" s="12"/>
      <c r="AC1735" s="12"/>
      <c r="AD1735" s="12"/>
      <c r="AE1735" s="12"/>
      <c r="AF1735" s="113"/>
      <c r="AG1735" s="18"/>
      <c r="AH1735" s="18"/>
      <c r="AI1735" s="6"/>
      <c r="AJ1735" s="19"/>
      <c r="AK1735" s="6"/>
      <c r="AL1735" s="113"/>
      <c r="AM1735" s="19"/>
      <c r="AN1735" s="18"/>
      <c r="AO1735" s="12"/>
      <c r="AP1735" s="20"/>
      <c r="AQ1735" s="18"/>
      <c r="AR1735" s="13"/>
      <c r="AS1735" s="113"/>
      <c r="AT1735" s="21"/>
      <c r="AU1735" s="21"/>
      <c r="AV1735" s="45"/>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J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I1735" s="21"/>
      <c r="DJ1735" s="21"/>
      <c r="DK1735" s="21"/>
      <c r="DL1735" s="21"/>
      <c r="DM1735" s="21"/>
      <c r="DN1735" s="21"/>
      <c r="DO1735" s="21"/>
      <c r="DP1735" s="21"/>
      <c r="DQ1735" s="21"/>
      <c r="DR1735" s="21"/>
      <c r="DS1735" s="21"/>
      <c r="DT1735" s="21"/>
      <c r="DU1735" s="21"/>
      <c r="DV1735" s="21"/>
      <c r="DW1735" s="21"/>
      <c r="DX1735" s="21"/>
      <c r="DY1735" s="21"/>
      <c r="DZ1735" s="21"/>
      <c r="EA1735" s="21"/>
      <c r="EB1735" s="21"/>
      <c r="EC1735" s="21"/>
      <c r="ED1735" s="21"/>
      <c r="EE1735" s="21"/>
      <c r="EF1735" s="21"/>
      <c r="EG1735" s="21"/>
      <c r="EH1735" s="21"/>
      <c r="EI1735" s="21"/>
      <c r="EJ1735" s="21"/>
      <c r="EK1735" s="21"/>
      <c r="EL1735" s="21"/>
      <c r="EM1735" s="21"/>
      <c r="EN1735" s="21"/>
      <c r="EO1735" s="21"/>
      <c r="EP1735" s="21"/>
      <c r="EQ1735" s="21"/>
      <c r="ER1735" s="21"/>
      <c r="ES1735" s="21"/>
      <c r="ET1735" s="21"/>
      <c r="EU1735" s="21"/>
      <c r="EV1735" s="21"/>
      <c r="EW1735" s="21"/>
      <c r="EX1735" s="21"/>
      <c r="EY1735" s="21"/>
      <c r="EZ1735" s="21"/>
      <c r="FA1735" s="21"/>
      <c r="FB1735" s="21"/>
      <c r="FC1735" s="21"/>
      <c r="FD1735" s="21"/>
      <c r="FE1735" s="21"/>
      <c r="FF1735" s="21"/>
      <c r="FG1735" s="21"/>
      <c r="FH1735" s="21"/>
      <c r="FI1735" s="21"/>
      <c r="FJ1735" s="21"/>
      <c r="FK1735" s="21"/>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c r="GI1735" s="21"/>
      <c r="GJ1735" s="21"/>
      <c r="GK1735" s="21"/>
      <c r="GL1735" s="21"/>
      <c r="GM1735" s="21"/>
      <c r="GN1735" s="21"/>
    </row>
    <row r="1736" spans="1:196" x14ac:dyDescent="0.2">
      <c r="A1736" s="109"/>
      <c r="B1736" s="4"/>
      <c r="C1736" s="7"/>
      <c r="D1736" s="6"/>
      <c r="E1736" s="7"/>
      <c r="F1736" s="24"/>
      <c r="G1736" s="8"/>
      <c r="H1736" s="7"/>
      <c r="I1736" s="7"/>
      <c r="J1736" s="7"/>
      <c r="K1736" s="7"/>
      <c r="L1736" s="25"/>
      <c r="M1736" s="10"/>
      <c r="N1736" s="7"/>
      <c r="O1736" s="7"/>
      <c r="P1736" s="26"/>
      <c r="Q1736" s="3"/>
      <c r="R1736" s="12"/>
      <c r="S1736" s="12"/>
      <c r="T1736" s="12"/>
      <c r="U1736" s="12"/>
      <c r="V1736" s="12"/>
      <c r="W1736" s="12"/>
      <c r="X1736" s="12"/>
      <c r="Y1736" s="12"/>
      <c r="Z1736" s="12"/>
      <c r="AA1736" s="12"/>
      <c r="AB1736" s="12"/>
      <c r="AC1736" s="12"/>
      <c r="AD1736" s="12"/>
      <c r="AE1736" s="12"/>
      <c r="AF1736" s="113"/>
      <c r="AG1736" s="18"/>
      <c r="AH1736" s="18"/>
      <c r="AI1736" s="6"/>
      <c r="AJ1736" s="19"/>
      <c r="AK1736" s="6"/>
      <c r="AL1736" s="113"/>
      <c r="AM1736" s="19"/>
      <c r="AN1736" s="18"/>
      <c r="AO1736" s="12"/>
      <c r="AP1736" s="20"/>
      <c r="AQ1736" s="18"/>
      <c r="AR1736" s="13"/>
      <c r="AS1736" s="113"/>
      <c r="AT1736" s="21"/>
      <c r="AU1736" s="21"/>
      <c r="AV1736" s="45"/>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1"/>
      <c r="EV1736" s="21"/>
      <c r="EW1736" s="21"/>
      <c r="EX1736" s="21"/>
      <c r="EY1736" s="21"/>
      <c r="EZ1736" s="21"/>
      <c r="FA1736" s="21"/>
      <c r="FB1736" s="21"/>
      <c r="FC1736" s="21"/>
      <c r="FD1736" s="21"/>
      <c r="FE1736" s="21"/>
      <c r="FF1736" s="21"/>
      <c r="FG1736" s="21"/>
      <c r="FH1736" s="21"/>
      <c r="FI1736" s="21"/>
      <c r="FJ1736" s="21"/>
      <c r="FK1736" s="21"/>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c r="GI1736" s="21"/>
      <c r="GJ1736" s="21"/>
      <c r="GK1736" s="21"/>
      <c r="GL1736" s="21"/>
      <c r="GM1736" s="21"/>
      <c r="GN1736" s="21"/>
    </row>
    <row r="1737" spans="1:196" x14ac:dyDescent="0.2">
      <c r="A1737" s="109"/>
      <c r="B1737" s="4"/>
      <c r="C1737" s="7"/>
      <c r="D1737" s="6"/>
      <c r="E1737" s="7"/>
      <c r="F1737" s="24"/>
      <c r="G1737" s="8"/>
      <c r="H1737" s="7"/>
      <c r="I1737" s="7"/>
      <c r="J1737" s="7"/>
      <c r="K1737" s="7"/>
      <c r="L1737" s="25"/>
      <c r="M1737" s="10"/>
      <c r="N1737" s="7"/>
      <c r="O1737" s="7"/>
      <c r="P1737" s="26"/>
      <c r="Q1737" s="3"/>
      <c r="R1737" s="12"/>
      <c r="S1737" s="12"/>
      <c r="T1737" s="12"/>
      <c r="U1737" s="12"/>
      <c r="V1737" s="12"/>
      <c r="W1737" s="12"/>
      <c r="X1737" s="12"/>
      <c r="Y1737" s="12"/>
      <c r="Z1737" s="12"/>
      <c r="AA1737" s="12"/>
      <c r="AB1737" s="12"/>
      <c r="AC1737" s="12"/>
      <c r="AD1737" s="12"/>
      <c r="AE1737" s="12"/>
      <c r="AF1737" s="113"/>
      <c r="AG1737" s="18"/>
      <c r="AH1737" s="18"/>
      <c r="AI1737" s="6"/>
      <c r="AJ1737" s="19"/>
      <c r="AK1737" s="6"/>
      <c r="AL1737" s="113"/>
      <c r="AM1737" s="19"/>
      <c r="AN1737" s="18"/>
      <c r="AO1737" s="12"/>
      <c r="AP1737" s="20"/>
      <c r="AQ1737" s="18"/>
      <c r="AR1737" s="13"/>
      <c r="AS1737" s="113"/>
      <c r="AT1737" s="21"/>
      <c r="AU1737" s="21"/>
      <c r="AV1737" s="45"/>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J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I1737" s="21"/>
      <c r="DJ1737" s="21"/>
      <c r="DK1737" s="21"/>
      <c r="DL1737" s="21"/>
      <c r="DM1737" s="21"/>
      <c r="DN1737" s="21"/>
      <c r="DO1737" s="21"/>
      <c r="DP1737" s="21"/>
      <c r="DQ1737" s="21"/>
      <c r="DR1737" s="21"/>
      <c r="DS1737" s="21"/>
      <c r="DT1737" s="21"/>
      <c r="DU1737" s="21"/>
      <c r="DV1737" s="21"/>
      <c r="DW1737" s="21"/>
      <c r="DX1737" s="21"/>
      <c r="DY1737" s="21"/>
      <c r="DZ1737" s="21"/>
      <c r="EA1737" s="21"/>
      <c r="EB1737" s="21"/>
      <c r="EC1737" s="21"/>
      <c r="ED1737" s="21"/>
      <c r="EE1737" s="21"/>
      <c r="EF1737" s="21"/>
      <c r="EG1737" s="21"/>
      <c r="EH1737" s="21"/>
      <c r="EI1737" s="21"/>
      <c r="EJ1737" s="21"/>
      <c r="EK1737" s="21"/>
      <c r="EL1737" s="21"/>
      <c r="EM1737" s="21"/>
      <c r="EN1737" s="21"/>
      <c r="EO1737" s="21"/>
      <c r="EP1737" s="21"/>
      <c r="EQ1737" s="21"/>
      <c r="ER1737" s="21"/>
      <c r="ES1737" s="21"/>
      <c r="ET1737" s="21"/>
      <c r="EU1737" s="21"/>
      <c r="EV1737" s="21"/>
      <c r="EW1737" s="21"/>
      <c r="EX1737" s="21"/>
      <c r="EY1737" s="21"/>
      <c r="EZ1737" s="21"/>
      <c r="FA1737" s="21"/>
      <c r="FB1737" s="21"/>
      <c r="FC1737" s="21"/>
      <c r="FD1737" s="21"/>
      <c r="FE1737" s="21"/>
      <c r="FF1737" s="21"/>
      <c r="FG1737" s="21"/>
      <c r="FH1737" s="21"/>
      <c r="FI1737" s="21"/>
      <c r="FJ1737" s="21"/>
      <c r="FK1737" s="21"/>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c r="GI1737" s="21"/>
      <c r="GJ1737" s="21"/>
      <c r="GK1737" s="21"/>
      <c r="GL1737" s="21"/>
      <c r="GM1737" s="21"/>
      <c r="GN1737" s="21"/>
    </row>
    <row r="1738" spans="1:196" x14ac:dyDescent="0.2">
      <c r="A1738" s="109"/>
      <c r="B1738" s="4"/>
      <c r="C1738" s="7"/>
      <c r="D1738" s="6"/>
      <c r="E1738" s="7"/>
      <c r="F1738" s="24"/>
      <c r="G1738" s="8"/>
      <c r="H1738" s="7"/>
      <c r="I1738" s="7"/>
      <c r="J1738" s="7"/>
      <c r="K1738" s="7"/>
      <c r="L1738" s="25"/>
      <c r="M1738" s="10"/>
      <c r="N1738" s="7"/>
      <c r="O1738" s="7"/>
      <c r="P1738" s="26"/>
      <c r="Q1738" s="3"/>
      <c r="R1738" s="12"/>
      <c r="S1738" s="12"/>
      <c r="T1738" s="12"/>
      <c r="U1738" s="12"/>
      <c r="V1738" s="12"/>
      <c r="W1738" s="12"/>
      <c r="X1738" s="12"/>
      <c r="Y1738" s="12"/>
      <c r="Z1738" s="12"/>
      <c r="AA1738" s="12"/>
      <c r="AB1738" s="12"/>
      <c r="AC1738" s="12"/>
      <c r="AD1738" s="12"/>
      <c r="AE1738" s="12"/>
      <c r="AF1738" s="113"/>
      <c r="AG1738" s="18"/>
      <c r="AH1738" s="18"/>
      <c r="AI1738" s="6"/>
      <c r="AJ1738" s="19"/>
      <c r="AK1738" s="6"/>
      <c r="AL1738" s="113"/>
      <c r="AM1738" s="19"/>
      <c r="AN1738" s="18"/>
      <c r="AO1738" s="12"/>
      <c r="AP1738" s="20"/>
      <c r="AQ1738" s="18"/>
      <c r="AR1738" s="13"/>
      <c r="AS1738" s="113"/>
      <c r="AT1738" s="21"/>
      <c r="AU1738" s="21"/>
      <c r="AV1738" s="45"/>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J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I1738" s="21"/>
      <c r="DJ1738" s="21"/>
      <c r="DK1738" s="21"/>
      <c r="DL1738" s="21"/>
      <c r="DM1738" s="21"/>
      <c r="DN1738" s="21"/>
      <c r="DO1738" s="21"/>
      <c r="DP1738" s="21"/>
      <c r="DQ1738" s="21"/>
      <c r="DR1738" s="21"/>
      <c r="DS1738" s="21"/>
      <c r="DT1738" s="21"/>
      <c r="DU1738" s="21"/>
      <c r="DV1738" s="21"/>
      <c r="DW1738" s="21"/>
      <c r="DX1738" s="21"/>
      <c r="DY1738" s="21"/>
      <c r="DZ1738" s="21"/>
      <c r="EA1738" s="21"/>
      <c r="EB1738" s="21"/>
      <c r="EC1738" s="21"/>
      <c r="ED1738" s="21"/>
      <c r="EE1738" s="21"/>
      <c r="EF1738" s="21"/>
      <c r="EG1738" s="21"/>
      <c r="EH1738" s="21"/>
      <c r="EI1738" s="21"/>
      <c r="EJ1738" s="21"/>
      <c r="EK1738" s="21"/>
      <c r="EL1738" s="21"/>
      <c r="EM1738" s="21"/>
      <c r="EN1738" s="21"/>
      <c r="EO1738" s="21"/>
      <c r="EP1738" s="21"/>
      <c r="EQ1738" s="21"/>
      <c r="ER1738" s="21"/>
      <c r="ES1738" s="21"/>
      <c r="ET1738" s="21"/>
      <c r="EU1738" s="21"/>
      <c r="EV1738" s="21"/>
      <c r="EW1738" s="21"/>
      <c r="EX1738" s="21"/>
      <c r="EY1738" s="21"/>
      <c r="EZ1738" s="21"/>
      <c r="FA1738" s="21"/>
      <c r="FB1738" s="21"/>
      <c r="FC1738" s="21"/>
      <c r="FD1738" s="21"/>
      <c r="FE1738" s="21"/>
      <c r="FF1738" s="21"/>
      <c r="FG1738" s="21"/>
      <c r="FH1738" s="21"/>
      <c r="FI1738" s="21"/>
      <c r="FJ1738" s="21"/>
      <c r="FK1738" s="21"/>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c r="GI1738" s="21"/>
      <c r="GJ1738" s="21"/>
      <c r="GK1738" s="21"/>
      <c r="GL1738" s="21"/>
      <c r="GM1738" s="21"/>
      <c r="GN1738" s="21"/>
    </row>
    <row r="1739" spans="1:196" x14ac:dyDescent="0.2">
      <c r="A1739" s="109"/>
      <c r="B1739" s="4"/>
      <c r="C1739" s="7"/>
      <c r="D1739" s="6"/>
      <c r="E1739" s="7"/>
      <c r="F1739" s="24"/>
      <c r="G1739" s="8"/>
      <c r="H1739" s="7"/>
      <c r="I1739" s="7"/>
      <c r="J1739" s="7"/>
      <c r="K1739" s="7"/>
      <c r="L1739" s="25"/>
      <c r="M1739" s="10"/>
      <c r="N1739" s="7"/>
      <c r="O1739" s="7"/>
      <c r="P1739" s="26"/>
      <c r="Q1739" s="3"/>
      <c r="R1739" s="12"/>
      <c r="S1739" s="12"/>
      <c r="T1739" s="12"/>
      <c r="U1739" s="12"/>
      <c r="V1739" s="12"/>
      <c r="W1739" s="12"/>
      <c r="X1739" s="12"/>
      <c r="Y1739" s="12"/>
      <c r="Z1739" s="12"/>
      <c r="AA1739" s="12"/>
      <c r="AB1739" s="12"/>
      <c r="AC1739" s="12"/>
      <c r="AD1739" s="12"/>
      <c r="AE1739" s="12"/>
      <c r="AF1739" s="113"/>
      <c r="AG1739" s="18"/>
      <c r="AH1739" s="18"/>
      <c r="AI1739" s="6"/>
      <c r="AJ1739" s="19"/>
      <c r="AK1739" s="6"/>
      <c r="AL1739" s="113"/>
      <c r="AM1739" s="19"/>
      <c r="AN1739" s="18"/>
      <c r="AO1739" s="12"/>
      <c r="AP1739" s="20"/>
      <c r="AQ1739" s="18"/>
      <c r="AR1739" s="13"/>
      <c r="AS1739" s="113"/>
      <c r="AT1739" s="21"/>
      <c r="AU1739" s="21"/>
      <c r="AV1739" s="45"/>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J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I1739" s="21"/>
      <c r="DJ1739" s="21"/>
      <c r="DK1739" s="21"/>
      <c r="DL1739" s="21"/>
      <c r="DM1739" s="21"/>
      <c r="DN1739" s="21"/>
      <c r="DO1739" s="21"/>
      <c r="DP1739" s="21"/>
      <c r="DQ1739" s="21"/>
      <c r="DR1739" s="21"/>
      <c r="DS1739" s="21"/>
      <c r="DT1739" s="21"/>
      <c r="DU1739" s="21"/>
      <c r="DV1739" s="21"/>
      <c r="DW1739" s="21"/>
      <c r="DX1739" s="21"/>
      <c r="DY1739" s="21"/>
      <c r="DZ1739" s="21"/>
      <c r="EA1739" s="21"/>
      <c r="EB1739" s="21"/>
      <c r="EC1739" s="21"/>
      <c r="ED1739" s="21"/>
      <c r="EE1739" s="21"/>
      <c r="EF1739" s="21"/>
      <c r="EG1739" s="21"/>
      <c r="EH1739" s="21"/>
      <c r="EI1739" s="21"/>
      <c r="EJ1739" s="21"/>
      <c r="EK1739" s="21"/>
      <c r="EL1739" s="21"/>
      <c r="EM1739" s="21"/>
      <c r="EN1739" s="21"/>
      <c r="EO1739" s="21"/>
      <c r="EP1739" s="21"/>
      <c r="EQ1739" s="21"/>
      <c r="ER1739" s="21"/>
      <c r="ES1739" s="21"/>
      <c r="ET1739" s="21"/>
      <c r="EU1739" s="21"/>
      <c r="EV1739" s="21"/>
      <c r="EW1739" s="21"/>
      <c r="EX1739" s="21"/>
      <c r="EY1739" s="21"/>
      <c r="EZ1739" s="21"/>
      <c r="FA1739" s="21"/>
      <c r="FB1739" s="21"/>
      <c r="FC1739" s="21"/>
      <c r="FD1739" s="21"/>
      <c r="FE1739" s="21"/>
      <c r="FF1739" s="21"/>
      <c r="FG1739" s="21"/>
      <c r="FH1739" s="21"/>
      <c r="FI1739" s="21"/>
      <c r="FJ1739" s="21"/>
      <c r="FK1739" s="21"/>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c r="GI1739" s="21"/>
      <c r="GJ1739" s="21"/>
      <c r="GK1739" s="21"/>
      <c r="GL1739" s="21"/>
      <c r="GM1739" s="21"/>
      <c r="GN1739" s="21"/>
    </row>
    <row r="1740" spans="1:196" x14ac:dyDescent="0.2">
      <c r="A1740" s="109"/>
      <c r="B1740" s="4"/>
      <c r="C1740" s="7"/>
      <c r="D1740" s="6"/>
      <c r="E1740" s="7"/>
      <c r="F1740" s="24"/>
      <c r="G1740" s="8"/>
      <c r="H1740" s="7"/>
      <c r="I1740" s="7"/>
      <c r="J1740" s="7"/>
      <c r="K1740" s="7"/>
      <c r="L1740" s="25"/>
      <c r="M1740" s="10"/>
      <c r="N1740" s="7"/>
      <c r="O1740" s="7"/>
      <c r="P1740" s="26"/>
      <c r="Q1740" s="3"/>
      <c r="R1740" s="12"/>
      <c r="S1740" s="12"/>
      <c r="T1740" s="12"/>
      <c r="U1740" s="12"/>
      <c r="V1740" s="12"/>
      <c r="W1740" s="12"/>
      <c r="X1740" s="12"/>
      <c r="Y1740" s="12"/>
      <c r="Z1740" s="12"/>
      <c r="AA1740" s="12"/>
      <c r="AB1740" s="12"/>
      <c r="AC1740" s="12"/>
      <c r="AD1740" s="12"/>
      <c r="AE1740" s="12"/>
      <c r="AF1740" s="113"/>
      <c r="AG1740" s="18"/>
      <c r="AH1740" s="18"/>
      <c r="AI1740" s="6"/>
      <c r="AJ1740" s="19"/>
      <c r="AK1740" s="6"/>
      <c r="AL1740" s="113"/>
      <c r="AM1740" s="19"/>
      <c r="AN1740" s="18"/>
      <c r="AO1740" s="12"/>
      <c r="AP1740" s="20"/>
      <c r="AQ1740" s="18"/>
      <c r="AR1740" s="13"/>
      <c r="AS1740" s="113"/>
      <c r="AT1740" s="21"/>
      <c r="AU1740" s="21"/>
      <c r="AV1740" s="45"/>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J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I1740" s="21"/>
      <c r="DJ1740" s="21"/>
      <c r="DK1740" s="21"/>
      <c r="DL1740" s="21"/>
      <c r="DM1740" s="21"/>
      <c r="DN1740" s="21"/>
      <c r="DO1740" s="21"/>
      <c r="DP1740" s="21"/>
      <c r="DQ1740" s="21"/>
      <c r="DR1740" s="21"/>
      <c r="DS1740" s="21"/>
      <c r="DT1740" s="21"/>
      <c r="DU1740" s="21"/>
      <c r="DV1740" s="21"/>
      <c r="DW1740" s="21"/>
      <c r="DX1740" s="21"/>
      <c r="DY1740" s="21"/>
      <c r="DZ1740" s="21"/>
      <c r="EA1740" s="21"/>
      <c r="EB1740" s="21"/>
      <c r="EC1740" s="21"/>
      <c r="ED1740" s="21"/>
      <c r="EE1740" s="21"/>
      <c r="EF1740" s="21"/>
      <c r="EG1740" s="21"/>
      <c r="EH1740" s="21"/>
      <c r="EI1740" s="21"/>
      <c r="EJ1740" s="21"/>
      <c r="EK1740" s="21"/>
      <c r="EL1740" s="21"/>
      <c r="EM1740" s="21"/>
      <c r="EN1740" s="21"/>
      <c r="EO1740" s="21"/>
      <c r="EP1740" s="21"/>
      <c r="EQ1740" s="21"/>
      <c r="ER1740" s="21"/>
      <c r="ES1740" s="21"/>
      <c r="ET1740" s="21"/>
      <c r="EU1740" s="21"/>
      <c r="EV1740" s="21"/>
      <c r="EW1740" s="21"/>
      <c r="EX1740" s="21"/>
      <c r="EY1740" s="21"/>
      <c r="EZ1740" s="21"/>
      <c r="FA1740" s="21"/>
      <c r="FB1740" s="21"/>
      <c r="FC1740" s="21"/>
      <c r="FD1740" s="21"/>
      <c r="FE1740" s="21"/>
      <c r="FF1740" s="21"/>
      <c r="FG1740" s="21"/>
      <c r="FH1740" s="21"/>
      <c r="FI1740" s="21"/>
      <c r="FJ1740" s="21"/>
      <c r="FK1740" s="21"/>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c r="GI1740" s="21"/>
      <c r="GJ1740" s="21"/>
      <c r="GK1740" s="21"/>
      <c r="GL1740" s="21"/>
      <c r="GM1740" s="21"/>
      <c r="GN1740" s="21"/>
    </row>
    <row r="1741" spans="1:196" x14ac:dyDescent="0.2">
      <c r="A1741" s="109"/>
      <c r="B1741" s="4"/>
      <c r="C1741" s="7"/>
      <c r="D1741" s="6"/>
      <c r="E1741" s="7"/>
      <c r="F1741" s="24"/>
      <c r="G1741" s="8"/>
      <c r="H1741" s="7"/>
      <c r="I1741" s="7"/>
      <c r="J1741" s="7"/>
      <c r="K1741" s="7"/>
      <c r="L1741" s="25"/>
      <c r="M1741" s="10"/>
      <c r="N1741" s="7"/>
      <c r="O1741" s="7"/>
      <c r="P1741" s="26"/>
      <c r="Q1741" s="3"/>
      <c r="R1741" s="12"/>
      <c r="S1741" s="12"/>
      <c r="T1741" s="12"/>
      <c r="U1741" s="12"/>
      <c r="V1741" s="12"/>
      <c r="W1741" s="12"/>
      <c r="X1741" s="12"/>
      <c r="Y1741" s="12"/>
      <c r="Z1741" s="12"/>
      <c r="AA1741" s="12"/>
      <c r="AB1741" s="12"/>
      <c r="AC1741" s="12"/>
      <c r="AD1741" s="12"/>
      <c r="AE1741" s="12"/>
      <c r="AF1741" s="113"/>
      <c r="AG1741" s="18"/>
      <c r="AH1741" s="18"/>
      <c r="AI1741" s="6"/>
      <c r="AJ1741" s="19"/>
      <c r="AK1741" s="6"/>
      <c r="AL1741" s="113"/>
      <c r="AM1741" s="19"/>
      <c r="AN1741" s="18"/>
      <c r="AO1741" s="12"/>
      <c r="AP1741" s="20"/>
      <c r="AQ1741" s="18"/>
      <c r="AR1741" s="13"/>
      <c r="AS1741" s="113"/>
      <c r="AT1741" s="21"/>
      <c r="AU1741" s="21"/>
      <c r="AV1741" s="45"/>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J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I1741" s="21"/>
      <c r="DJ1741" s="21"/>
      <c r="DK1741" s="21"/>
      <c r="DL1741" s="21"/>
      <c r="DM1741" s="21"/>
      <c r="DN1741" s="21"/>
      <c r="DO1741" s="21"/>
      <c r="DP1741" s="21"/>
      <c r="DQ1741" s="21"/>
      <c r="DR1741" s="21"/>
      <c r="DS1741" s="21"/>
      <c r="DT1741" s="21"/>
      <c r="DU1741" s="21"/>
      <c r="DV1741" s="21"/>
      <c r="DW1741" s="21"/>
      <c r="DX1741" s="21"/>
      <c r="DY1741" s="21"/>
      <c r="DZ1741" s="21"/>
      <c r="EA1741" s="21"/>
      <c r="EB1741" s="21"/>
      <c r="EC1741" s="21"/>
      <c r="ED1741" s="21"/>
      <c r="EE1741" s="21"/>
      <c r="EF1741" s="21"/>
      <c r="EG1741" s="21"/>
      <c r="EH1741" s="21"/>
      <c r="EI1741" s="21"/>
      <c r="EJ1741" s="21"/>
      <c r="EK1741" s="21"/>
      <c r="EL1741" s="21"/>
      <c r="EM1741" s="21"/>
      <c r="EN1741" s="21"/>
      <c r="EO1741" s="21"/>
      <c r="EP1741" s="21"/>
      <c r="EQ1741" s="21"/>
      <c r="ER1741" s="21"/>
      <c r="ES1741" s="21"/>
      <c r="ET1741" s="21"/>
      <c r="EU1741" s="21"/>
      <c r="EV1741" s="21"/>
      <c r="EW1741" s="21"/>
      <c r="EX1741" s="21"/>
      <c r="EY1741" s="21"/>
      <c r="EZ1741" s="21"/>
      <c r="FA1741" s="21"/>
      <c r="FB1741" s="21"/>
      <c r="FC1741" s="21"/>
      <c r="FD1741" s="21"/>
      <c r="FE1741" s="21"/>
      <c r="FF1741" s="21"/>
      <c r="FG1741" s="21"/>
      <c r="FH1741" s="21"/>
      <c r="FI1741" s="21"/>
      <c r="FJ1741" s="21"/>
      <c r="FK1741" s="21"/>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c r="GI1741" s="21"/>
      <c r="GJ1741" s="21"/>
      <c r="GK1741" s="21"/>
      <c r="GL1741" s="21"/>
      <c r="GM1741" s="21"/>
      <c r="GN1741" s="21"/>
    </row>
    <row r="1742" spans="1:196" x14ac:dyDescent="0.2">
      <c r="A1742" s="109"/>
      <c r="B1742" s="4"/>
      <c r="C1742" s="7"/>
      <c r="D1742" s="6"/>
      <c r="E1742" s="7"/>
      <c r="F1742" s="24"/>
      <c r="G1742" s="8"/>
      <c r="H1742" s="7"/>
      <c r="I1742" s="7"/>
      <c r="J1742" s="7"/>
      <c r="K1742" s="7"/>
      <c r="L1742" s="25"/>
      <c r="M1742" s="10"/>
      <c r="N1742" s="7"/>
      <c r="O1742" s="7"/>
      <c r="P1742" s="26"/>
      <c r="Q1742" s="3"/>
      <c r="R1742" s="12"/>
      <c r="S1742" s="12"/>
      <c r="T1742" s="12"/>
      <c r="U1742" s="12"/>
      <c r="V1742" s="12"/>
      <c r="W1742" s="12"/>
      <c r="X1742" s="12"/>
      <c r="Y1742" s="12"/>
      <c r="Z1742" s="12"/>
      <c r="AA1742" s="12"/>
      <c r="AB1742" s="12"/>
      <c r="AC1742" s="12"/>
      <c r="AD1742" s="12"/>
      <c r="AE1742" s="12"/>
      <c r="AF1742" s="113"/>
      <c r="AG1742" s="18"/>
      <c r="AH1742" s="18"/>
      <c r="AI1742" s="6"/>
      <c r="AJ1742" s="19"/>
      <c r="AK1742" s="6"/>
      <c r="AL1742" s="113"/>
      <c r="AM1742" s="19"/>
      <c r="AN1742" s="18"/>
      <c r="AO1742" s="12"/>
      <c r="AP1742" s="20"/>
      <c r="AQ1742" s="18"/>
      <c r="AR1742" s="13"/>
      <c r="AS1742" s="113"/>
      <c r="AT1742" s="21"/>
      <c r="AU1742" s="21"/>
      <c r="AV1742" s="45"/>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1"/>
      <c r="FJ1742" s="21"/>
      <c r="FK1742" s="21"/>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c r="GI1742" s="21"/>
      <c r="GJ1742" s="21"/>
      <c r="GK1742" s="21"/>
      <c r="GL1742" s="21"/>
      <c r="GM1742" s="21"/>
      <c r="GN1742" s="21"/>
    </row>
    <row r="1743" spans="1:196" x14ac:dyDescent="0.2">
      <c r="A1743" s="109"/>
      <c r="B1743" s="4"/>
      <c r="C1743" s="7"/>
      <c r="D1743" s="6"/>
      <c r="E1743" s="7"/>
      <c r="F1743" s="24"/>
      <c r="G1743" s="8"/>
      <c r="H1743" s="7"/>
      <c r="I1743" s="7"/>
      <c r="J1743" s="7"/>
      <c r="K1743" s="7"/>
      <c r="L1743" s="25"/>
      <c r="M1743" s="10"/>
      <c r="N1743" s="7"/>
      <c r="O1743" s="7"/>
      <c r="P1743" s="26"/>
      <c r="Q1743" s="3"/>
      <c r="R1743" s="12"/>
      <c r="S1743" s="12"/>
      <c r="T1743" s="12"/>
      <c r="U1743" s="12"/>
      <c r="V1743" s="12"/>
      <c r="W1743" s="12"/>
      <c r="X1743" s="12"/>
      <c r="Y1743" s="12"/>
      <c r="Z1743" s="12"/>
      <c r="AA1743" s="12"/>
      <c r="AB1743" s="12"/>
      <c r="AC1743" s="12"/>
      <c r="AD1743" s="12"/>
      <c r="AE1743" s="12"/>
      <c r="AF1743" s="113"/>
      <c r="AG1743" s="12"/>
      <c r="AH1743" s="12"/>
      <c r="AI1743" s="12"/>
      <c r="AJ1743" s="12"/>
      <c r="AK1743" s="6"/>
      <c r="AL1743" s="113"/>
      <c r="AM1743" s="12"/>
      <c r="AN1743" s="12"/>
      <c r="AO1743" s="12"/>
      <c r="AP1743" s="20"/>
      <c r="AQ1743" s="12"/>
      <c r="AR1743" s="13"/>
      <c r="AS1743" s="113"/>
      <c r="AT1743" s="21"/>
      <c r="AU1743" s="21"/>
      <c r="AV1743" s="45"/>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J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I1743" s="21"/>
      <c r="DJ1743" s="21"/>
      <c r="DK1743" s="21"/>
      <c r="DL1743" s="21"/>
      <c r="DM1743" s="21"/>
      <c r="DN1743" s="21"/>
      <c r="DO1743" s="21"/>
      <c r="DP1743" s="21"/>
      <c r="DQ1743" s="21"/>
      <c r="DR1743" s="21"/>
      <c r="DS1743" s="21"/>
      <c r="DT1743" s="21"/>
      <c r="DU1743" s="21"/>
      <c r="DV1743" s="21"/>
      <c r="DW1743" s="21"/>
      <c r="DX1743" s="21"/>
      <c r="DY1743" s="21"/>
      <c r="DZ1743" s="21"/>
      <c r="EA1743" s="21"/>
      <c r="EB1743" s="21"/>
      <c r="EC1743" s="21"/>
      <c r="ED1743" s="21"/>
      <c r="EE1743" s="21"/>
      <c r="EF1743" s="21"/>
      <c r="EG1743" s="21"/>
      <c r="EH1743" s="21"/>
      <c r="EI1743" s="21"/>
      <c r="EJ1743" s="21"/>
      <c r="EK1743" s="21"/>
      <c r="EL1743" s="21"/>
      <c r="EM1743" s="21"/>
      <c r="EN1743" s="21"/>
      <c r="EO1743" s="21"/>
      <c r="EP1743" s="21"/>
      <c r="EQ1743" s="21"/>
      <c r="ER1743" s="21"/>
      <c r="ES1743" s="21"/>
      <c r="ET1743" s="21"/>
      <c r="EU1743" s="21"/>
      <c r="EV1743" s="21"/>
      <c r="EW1743" s="21"/>
      <c r="EX1743" s="21"/>
      <c r="EY1743" s="21"/>
      <c r="EZ1743" s="21"/>
      <c r="FA1743" s="21"/>
      <c r="FB1743" s="21"/>
      <c r="FC1743" s="21"/>
      <c r="FD1743" s="21"/>
      <c r="FE1743" s="21"/>
      <c r="FF1743" s="21"/>
      <c r="FG1743" s="21"/>
      <c r="FH1743" s="21"/>
      <c r="FI1743" s="21"/>
      <c r="FJ1743" s="21"/>
      <c r="FK1743" s="21"/>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c r="GI1743" s="21"/>
      <c r="GJ1743" s="21"/>
      <c r="GK1743" s="21"/>
      <c r="GL1743" s="21"/>
      <c r="GM1743" s="21"/>
      <c r="GN1743" s="21"/>
    </row>
    <row r="1744" spans="1:196" x14ac:dyDescent="0.2">
      <c r="A1744" s="109"/>
      <c r="B1744" s="4"/>
      <c r="C1744" s="7"/>
      <c r="D1744" s="6"/>
      <c r="E1744" s="7"/>
      <c r="F1744" s="24"/>
      <c r="G1744" s="8"/>
      <c r="H1744" s="7"/>
      <c r="I1744" s="7"/>
      <c r="J1744" s="7"/>
      <c r="K1744" s="7"/>
      <c r="L1744" s="25"/>
      <c r="M1744" s="10"/>
      <c r="N1744" s="7"/>
      <c r="O1744" s="7"/>
      <c r="P1744" s="26"/>
      <c r="Q1744" s="3"/>
      <c r="R1744" s="12"/>
      <c r="S1744" s="12"/>
      <c r="T1744" s="12"/>
      <c r="U1744" s="12"/>
      <c r="V1744" s="12"/>
      <c r="W1744" s="12"/>
      <c r="X1744" s="12"/>
      <c r="Y1744" s="12"/>
      <c r="Z1744" s="12"/>
      <c r="AA1744" s="12"/>
      <c r="AB1744" s="12"/>
      <c r="AC1744" s="12"/>
      <c r="AD1744" s="12"/>
      <c r="AE1744" s="12"/>
      <c r="AF1744" s="65"/>
      <c r="AG1744" s="4"/>
      <c r="AH1744" s="4"/>
      <c r="AI1744" s="41"/>
      <c r="AJ1744" s="42"/>
      <c r="AK1744" s="41"/>
      <c r="AL1744" s="115"/>
      <c r="AM1744" s="42"/>
      <c r="AN1744" s="4"/>
      <c r="AO1744" s="9"/>
      <c r="AP1744" s="43"/>
      <c r="AQ1744" s="4"/>
      <c r="AR1744" s="44"/>
      <c r="AS1744" s="65"/>
      <c r="AT1744" s="21"/>
      <c r="AU1744" s="21"/>
      <c r="AV1744" s="45"/>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J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I1744" s="21"/>
      <c r="DJ1744" s="21"/>
      <c r="DK1744" s="21"/>
      <c r="DL1744" s="21"/>
      <c r="DM1744" s="21"/>
      <c r="DN1744" s="21"/>
      <c r="DO1744" s="21"/>
      <c r="DP1744" s="21"/>
      <c r="DQ1744" s="21"/>
      <c r="DR1744" s="21"/>
      <c r="DS1744" s="21"/>
      <c r="DT1744" s="21"/>
      <c r="DU1744" s="21"/>
      <c r="DV1744" s="21"/>
      <c r="DW1744" s="21"/>
      <c r="DX1744" s="21"/>
      <c r="DY1744" s="21"/>
      <c r="DZ1744" s="21"/>
      <c r="EA1744" s="21"/>
      <c r="EB1744" s="21"/>
      <c r="EC1744" s="21"/>
      <c r="ED1744" s="21"/>
      <c r="EE1744" s="21"/>
      <c r="EF1744" s="21"/>
      <c r="EG1744" s="21"/>
      <c r="EH1744" s="21"/>
      <c r="EI1744" s="21"/>
      <c r="EJ1744" s="21"/>
      <c r="EK1744" s="21"/>
      <c r="EL1744" s="21"/>
      <c r="EM1744" s="21"/>
      <c r="EN1744" s="21"/>
      <c r="EO1744" s="21"/>
      <c r="EP1744" s="21"/>
      <c r="EQ1744" s="21"/>
      <c r="ER1744" s="21"/>
      <c r="ES1744" s="21"/>
      <c r="ET1744" s="21"/>
      <c r="EU1744" s="21"/>
      <c r="EV1744" s="21"/>
      <c r="EW1744" s="21"/>
      <c r="EX1744" s="21"/>
      <c r="EY1744" s="21"/>
      <c r="EZ1744" s="21"/>
      <c r="FA1744" s="21"/>
      <c r="FB1744" s="21"/>
      <c r="FC1744" s="21"/>
      <c r="FD1744" s="21"/>
      <c r="FE1744" s="21"/>
      <c r="FF1744" s="21"/>
      <c r="FG1744" s="21"/>
      <c r="FH1744" s="21"/>
      <c r="FI1744" s="21"/>
      <c r="FJ1744" s="21"/>
      <c r="FK1744" s="21"/>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c r="GI1744" s="21"/>
      <c r="GJ1744" s="21"/>
      <c r="GK1744" s="21"/>
      <c r="GL1744" s="21"/>
      <c r="GM1744" s="21"/>
      <c r="GN1744" s="21"/>
    </row>
    <row r="1745" spans="1:196" x14ac:dyDescent="0.2">
      <c r="A1745" s="109"/>
      <c r="B1745" s="4"/>
      <c r="C1745" s="7"/>
      <c r="D1745" s="6"/>
      <c r="E1745" s="7"/>
      <c r="F1745" s="24"/>
      <c r="G1745" s="8"/>
      <c r="H1745" s="7"/>
      <c r="I1745" s="7"/>
      <c r="J1745" s="7"/>
      <c r="K1745" s="7"/>
      <c r="L1745" s="25"/>
      <c r="M1745" s="10"/>
      <c r="N1745" s="7"/>
      <c r="O1745" s="7"/>
      <c r="P1745" s="26"/>
      <c r="Q1745" s="3"/>
      <c r="R1745" s="12"/>
      <c r="S1745" s="12"/>
      <c r="T1745" s="12"/>
      <c r="U1745" s="12"/>
      <c r="V1745" s="12"/>
      <c r="W1745" s="12"/>
      <c r="X1745" s="12"/>
      <c r="Y1745" s="12"/>
      <c r="Z1745" s="12"/>
      <c r="AA1745" s="12"/>
      <c r="AB1745" s="12"/>
      <c r="AC1745" s="12"/>
      <c r="AD1745" s="12"/>
      <c r="AE1745" s="12"/>
      <c r="AF1745" s="65"/>
      <c r="AG1745" s="18"/>
      <c r="AH1745" s="4"/>
      <c r="AI1745" s="24"/>
      <c r="AJ1745" s="7"/>
      <c r="AK1745" s="24"/>
      <c r="AL1745" s="65"/>
      <c r="AM1745" s="7"/>
      <c r="AN1745" s="4"/>
      <c r="AO1745" s="9"/>
      <c r="AP1745" s="43"/>
      <c r="AQ1745" s="4"/>
      <c r="AR1745" s="44"/>
      <c r="AS1745" s="65"/>
      <c r="AT1745" s="21"/>
      <c r="AU1745" s="21"/>
      <c r="AV1745" s="45"/>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J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I1745" s="21"/>
      <c r="DJ1745" s="21"/>
      <c r="DK1745" s="21"/>
      <c r="DL1745" s="21"/>
      <c r="DM1745" s="21"/>
      <c r="DN1745" s="21"/>
      <c r="DO1745" s="21"/>
      <c r="DP1745" s="21"/>
      <c r="DQ1745" s="21"/>
      <c r="DR1745" s="21"/>
      <c r="DS1745" s="21"/>
      <c r="DT1745" s="21"/>
      <c r="DU1745" s="21"/>
      <c r="DV1745" s="21"/>
      <c r="DW1745" s="21"/>
      <c r="DX1745" s="21"/>
      <c r="DY1745" s="21"/>
      <c r="DZ1745" s="21"/>
      <c r="EA1745" s="21"/>
      <c r="EB1745" s="21"/>
      <c r="EC1745" s="21"/>
      <c r="ED1745" s="21"/>
      <c r="EE1745" s="21"/>
      <c r="EF1745" s="21"/>
      <c r="EG1745" s="21"/>
      <c r="EH1745" s="21"/>
      <c r="EI1745" s="21"/>
      <c r="EJ1745" s="21"/>
      <c r="EK1745" s="21"/>
      <c r="EL1745" s="21"/>
      <c r="EM1745" s="21"/>
      <c r="EN1745" s="21"/>
      <c r="EO1745" s="21"/>
      <c r="EP1745" s="21"/>
      <c r="EQ1745" s="21"/>
      <c r="ER1745" s="21"/>
      <c r="ES1745" s="21"/>
      <c r="ET1745" s="21"/>
      <c r="EU1745" s="21"/>
      <c r="EV1745" s="21"/>
      <c r="EW1745" s="21"/>
      <c r="EX1745" s="21"/>
      <c r="EY1745" s="21"/>
      <c r="EZ1745" s="21"/>
      <c r="FA1745" s="21"/>
      <c r="FB1745" s="21"/>
      <c r="FC1745" s="21"/>
      <c r="FD1745" s="21"/>
      <c r="FE1745" s="21"/>
      <c r="FF1745" s="21"/>
      <c r="FG1745" s="21"/>
      <c r="FH1745" s="21"/>
      <c r="FI1745" s="21"/>
      <c r="FJ1745" s="21"/>
      <c r="FK1745" s="21"/>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c r="GI1745" s="21"/>
      <c r="GJ1745" s="21"/>
      <c r="GK1745" s="21"/>
      <c r="GL1745" s="21"/>
      <c r="GM1745" s="21"/>
      <c r="GN1745" s="21"/>
    </row>
    <row r="1746" spans="1:196" x14ac:dyDescent="0.2">
      <c r="A1746" s="109"/>
      <c r="B1746" s="4"/>
      <c r="C1746" s="7"/>
      <c r="D1746" s="6"/>
      <c r="E1746" s="7"/>
      <c r="F1746" s="24"/>
      <c r="G1746" s="8"/>
      <c r="H1746" s="7"/>
      <c r="I1746" s="7"/>
      <c r="J1746" s="7"/>
      <c r="K1746" s="7"/>
      <c r="L1746" s="25"/>
      <c r="M1746" s="10"/>
      <c r="N1746" s="7"/>
      <c r="O1746" s="7"/>
      <c r="P1746" s="26"/>
      <c r="Q1746" s="3"/>
      <c r="R1746" s="12"/>
      <c r="S1746" s="12"/>
      <c r="T1746" s="12"/>
      <c r="U1746" s="12"/>
      <c r="V1746" s="12"/>
      <c r="W1746" s="12"/>
      <c r="X1746" s="12"/>
      <c r="Y1746" s="12"/>
      <c r="Z1746" s="12"/>
      <c r="AA1746" s="12"/>
      <c r="AB1746" s="12"/>
      <c r="AC1746" s="12"/>
      <c r="AD1746" s="12"/>
      <c r="AE1746" s="12"/>
      <c r="AF1746" s="65"/>
      <c r="AG1746" s="18"/>
      <c r="AH1746" s="4"/>
      <c r="AI1746" s="24"/>
      <c r="AJ1746" s="7"/>
      <c r="AK1746" s="24"/>
      <c r="AL1746" s="65"/>
      <c r="AM1746" s="7"/>
      <c r="AN1746" s="4"/>
      <c r="AO1746" s="9"/>
      <c r="AP1746" s="43"/>
      <c r="AQ1746" s="4"/>
      <c r="AR1746" s="44"/>
      <c r="AS1746" s="65"/>
      <c r="AT1746" s="21"/>
      <c r="AU1746" s="21"/>
      <c r="AV1746" s="45"/>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1"/>
      <c r="EV1746" s="21"/>
      <c r="EW1746" s="21"/>
      <c r="EX1746" s="21"/>
      <c r="EY1746" s="21"/>
      <c r="EZ1746" s="21"/>
      <c r="FA1746" s="21"/>
      <c r="FB1746" s="21"/>
      <c r="FC1746" s="21"/>
      <c r="FD1746" s="21"/>
      <c r="FE1746" s="21"/>
      <c r="FF1746" s="21"/>
      <c r="FG1746" s="21"/>
      <c r="FH1746" s="21"/>
      <c r="FI1746" s="21"/>
      <c r="FJ1746" s="21"/>
      <c r="FK1746" s="21"/>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c r="GI1746" s="21"/>
      <c r="GJ1746" s="21"/>
      <c r="GK1746" s="21"/>
      <c r="GL1746" s="21"/>
      <c r="GM1746" s="21"/>
      <c r="GN1746" s="21"/>
    </row>
    <row r="1747" spans="1:196" x14ac:dyDescent="0.2">
      <c r="A1747" s="109"/>
      <c r="B1747" s="4"/>
      <c r="C1747" s="7"/>
      <c r="D1747" s="6"/>
      <c r="E1747" s="7"/>
      <c r="F1747" s="24"/>
      <c r="G1747" s="8"/>
      <c r="H1747" s="7"/>
      <c r="I1747" s="7"/>
      <c r="J1747" s="7"/>
      <c r="K1747" s="7"/>
      <c r="L1747" s="25"/>
      <c r="M1747" s="10"/>
      <c r="N1747" s="7"/>
      <c r="O1747" s="7"/>
      <c r="P1747" s="26"/>
      <c r="Q1747" s="3"/>
      <c r="R1747" s="12"/>
      <c r="S1747" s="12"/>
      <c r="T1747" s="12"/>
      <c r="U1747" s="12"/>
      <c r="V1747" s="12"/>
      <c r="W1747" s="12"/>
      <c r="X1747" s="12"/>
      <c r="Y1747" s="12"/>
      <c r="Z1747" s="12"/>
      <c r="AA1747" s="12"/>
      <c r="AB1747" s="12"/>
      <c r="AC1747" s="12"/>
      <c r="AD1747" s="12"/>
      <c r="AE1747" s="12"/>
      <c r="AF1747" s="65"/>
      <c r="AG1747" s="4"/>
      <c r="AH1747" s="4"/>
      <c r="AI1747" s="24"/>
      <c r="AJ1747" s="7"/>
      <c r="AK1747" s="6"/>
      <c r="AL1747" s="113"/>
      <c r="AM1747" s="19"/>
      <c r="AN1747" s="4"/>
      <c r="AO1747" s="9"/>
      <c r="AP1747" s="43"/>
      <c r="AQ1747" s="4"/>
      <c r="AR1747" s="44"/>
      <c r="AS1747" s="113"/>
      <c r="AT1747" s="21"/>
      <c r="AU1747" s="21"/>
      <c r="AV1747" s="45"/>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J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I1747" s="21"/>
      <c r="DJ1747" s="21"/>
      <c r="DK1747" s="21"/>
      <c r="DL1747" s="21"/>
      <c r="DM1747" s="21"/>
      <c r="DN1747" s="21"/>
      <c r="DO1747" s="21"/>
      <c r="DP1747" s="21"/>
      <c r="DQ1747" s="21"/>
      <c r="DR1747" s="21"/>
      <c r="DS1747" s="21"/>
      <c r="DT1747" s="21"/>
      <c r="DU1747" s="21"/>
      <c r="DV1747" s="21"/>
      <c r="DW1747" s="21"/>
      <c r="DX1747" s="21"/>
      <c r="DY1747" s="21"/>
      <c r="DZ1747" s="21"/>
      <c r="EA1747" s="21"/>
      <c r="EB1747" s="21"/>
      <c r="EC1747" s="21"/>
      <c r="ED1747" s="21"/>
      <c r="EE1747" s="21"/>
      <c r="EF1747" s="21"/>
      <c r="EG1747" s="21"/>
      <c r="EH1747" s="21"/>
      <c r="EI1747" s="21"/>
      <c r="EJ1747" s="21"/>
      <c r="EK1747" s="21"/>
      <c r="EL1747" s="21"/>
      <c r="EM1747" s="21"/>
      <c r="EN1747" s="21"/>
      <c r="EO1747" s="21"/>
      <c r="EP1747" s="21"/>
      <c r="EQ1747" s="21"/>
      <c r="ER1747" s="21"/>
      <c r="ES1747" s="21"/>
      <c r="ET1747" s="21"/>
      <c r="EU1747" s="21"/>
      <c r="EV1747" s="21"/>
      <c r="EW1747" s="21"/>
      <c r="EX1747" s="21"/>
      <c r="EY1747" s="21"/>
      <c r="EZ1747" s="21"/>
      <c r="FA1747" s="21"/>
      <c r="FB1747" s="21"/>
      <c r="FC1747" s="21"/>
      <c r="FD1747" s="21"/>
      <c r="FE1747" s="21"/>
      <c r="FF1747" s="21"/>
      <c r="FG1747" s="21"/>
      <c r="FH1747" s="21"/>
      <c r="FI1747" s="21"/>
      <c r="FJ1747" s="21"/>
      <c r="FK1747" s="21"/>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c r="GI1747" s="21"/>
      <c r="GJ1747" s="21"/>
      <c r="GK1747" s="21"/>
      <c r="GL1747" s="21"/>
      <c r="GM1747" s="21"/>
      <c r="GN1747" s="21"/>
    </row>
    <row r="1748" spans="1:196" x14ac:dyDescent="0.2">
      <c r="A1748" s="109"/>
      <c r="B1748" s="4"/>
      <c r="C1748" s="7"/>
      <c r="D1748" s="6"/>
      <c r="E1748" s="7"/>
      <c r="F1748" s="24"/>
      <c r="G1748" s="8"/>
      <c r="H1748" s="7"/>
      <c r="I1748" s="7"/>
      <c r="J1748" s="7"/>
      <c r="K1748" s="7"/>
      <c r="L1748" s="25"/>
      <c r="M1748" s="10"/>
      <c r="N1748" s="7"/>
      <c r="O1748" s="7"/>
      <c r="P1748" s="26"/>
      <c r="Q1748" s="3"/>
      <c r="R1748" s="12"/>
      <c r="S1748" s="12"/>
      <c r="T1748" s="12"/>
      <c r="U1748" s="12"/>
      <c r="V1748" s="12"/>
      <c r="W1748" s="12"/>
      <c r="X1748" s="12"/>
      <c r="Y1748" s="12"/>
      <c r="Z1748" s="12"/>
      <c r="AA1748" s="12"/>
      <c r="AB1748" s="12"/>
      <c r="AC1748" s="12"/>
      <c r="AD1748" s="12"/>
      <c r="AE1748" s="12"/>
      <c r="AF1748" s="113"/>
      <c r="AG1748" s="18"/>
      <c r="AH1748" s="18"/>
      <c r="AI1748" s="6"/>
      <c r="AJ1748" s="19"/>
      <c r="AK1748" s="6"/>
      <c r="AL1748" s="113"/>
      <c r="AM1748" s="19"/>
      <c r="AN1748" s="18"/>
      <c r="AO1748" s="12"/>
      <c r="AP1748" s="20"/>
      <c r="AQ1748" s="18"/>
      <c r="AR1748" s="13"/>
      <c r="AS1748" s="116"/>
      <c r="AT1748" s="21"/>
      <c r="AU1748" s="21"/>
      <c r="AV1748" s="45"/>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J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I1748" s="21"/>
      <c r="DJ1748" s="21"/>
      <c r="DK1748" s="21"/>
      <c r="DL1748" s="21"/>
      <c r="DM1748" s="21"/>
      <c r="DN1748" s="21"/>
      <c r="DO1748" s="21"/>
      <c r="DP1748" s="21"/>
      <c r="DQ1748" s="21"/>
      <c r="DR1748" s="21"/>
      <c r="DS1748" s="21"/>
      <c r="DT1748" s="21"/>
      <c r="DU1748" s="21"/>
      <c r="DV1748" s="21"/>
      <c r="DW1748" s="21"/>
      <c r="DX1748" s="21"/>
      <c r="DY1748" s="21"/>
      <c r="DZ1748" s="21"/>
      <c r="EA1748" s="21"/>
      <c r="EB1748" s="21"/>
      <c r="EC1748" s="21"/>
      <c r="ED1748" s="21"/>
      <c r="EE1748" s="21"/>
      <c r="EF1748" s="21"/>
      <c r="EG1748" s="21"/>
      <c r="EH1748" s="21"/>
      <c r="EI1748" s="21"/>
      <c r="EJ1748" s="21"/>
      <c r="EK1748" s="21"/>
      <c r="EL1748" s="21"/>
      <c r="EM1748" s="21"/>
      <c r="EN1748" s="21"/>
      <c r="EO1748" s="21"/>
      <c r="EP1748" s="21"/>
      <c r="EQ1748" s="21"/>
      <c r="ER1748" s="21"/>
      <c r="ES1748" s="21"/>
      <c r="ET1748" s="21"/>
      <c r="EU1748" s="21"/>
      <c r="EV1748" s="21"/>
      <c r="EW1748" s="21"/>
      <c r="EX1748" s="21"/>
      <c r="EY1748" s="21"/>
      <c r="EZ1748" s="21"/>
      <c r="FA1748" s="21"/>
      <c r="FB1748" s="21"/>
      <c r="FC1748" s="21"/>
      <c r="FD1748" s="21"/>
      <c r="FE1748" s="21"/>
      <c r="FF1748" s="21"/>
      <c r="FG1748" s="21"/>
      <c r="FH1748" s="21"/>
      <c r="FI1748" s="21"/>
      <c r="FJ1748" s="21"/>
      <c r="FK1748" s="21"/>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c r="GI1748" s="21"/>
      <c r="GJ1748" s="21"/>
      <c r="GK1748" s="21"/>
      <c r="GL1748" s="21"/>
      <c r="GM1748" s="21"/>
      <c r="GN1748" s="21"/>
    </row>
    <row r="1749" spans="1:196" x14ac:dyDescent="0.2">
      <c r="A1749" s="109"/>
      <c r="B1749" s="4"/>
      <c r="C1749" s="7"/>
      <c r="D1749" s="6"/>
      <c r="E1749" s="7"/>
      <c r="F1749" s="24"/>
      <c r="G1749" s="8"/>
      <c r="H1749" s="7"/>
      <c r="I1749" s="7"/>
      <c r="J1749" s="7"/>
      <c r="K1749" s="7"/>
      <c r="L1749" s="25"/>
      <c r="M1749" s="10"/>
      <c r="N1749" s="7"/>
      <c r="O1749" s="7"/>
      <c r="P1749" s="26"/>
      <c r="Q1749" s="3"/>
      <c r="R1749" s="12"/>
      <c r="S1749" s="12"/>
      <c r="T1749" s="12"/>
      <c r="U1749" s="12"/>
      <c r="V1749" s="12"/>
      <c r="W1749" s="12"/>
      <c r="X1749" s="12"/>
      <c r="Y1749" s="12"/>
      <c r="Z1749" s="12"/>
      <c r="AA1749" s="12"/>
      <c r="AB1749" s="12"/>
      <c r="AC1749" s="12"/>
      <c r="AD1749" s="12"/>
      <c r="AE1749" s="12"/>
      <c r="AF1749" s="113"/>
      <c r="AG1749" s="18"/>
      <c r="AH1749" s="18"/>
      <c r="AI1749" s="6"/>
      <c r="AJ1749" s="19"/>
      <c r="AK1749" s="6"/>
      <c r="AL1749" s="113"/>
      <c r="AM1749" s="19"/>
      <c r="AN1749" s="18"/>
      <c r="AO1749" s="12"/>
      <c r="AP1749" s="20"/>
      <c r="AQ1749" s="18"/>
      <c r="AR1749" s="13"/>
      <c r="AS1749" s="113"/>
      <c r="AT1749" s="21"/>
      <c r="AU1749" s="21"/>
      <c r="AV1749" s="45"/>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J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I1749" s="21"/>
      <c r="DJ1749" s="21"/>
      <c r="DK1749" s="21"/>
      <c r="DL1749" s="21"/>
      <c r="DM1749" s="21"/>
      <c r="DN1749" s="21"/>
      <c r="DO1749" s="21"/>
      <c r="DP1749" s="21"/>
      <c r="DQ1749" s="21"/>
      <c r="DR1749" s="21"/>
      <c r="DS1749" s="21"/>
      <c r="DT1749" s="21"/>
      <c r="DU1749" s="21"/>
      <c r="DV1749" s="21"/>
      <c r="DW1749" s="21"/>
      <c r="DX1749" s="21"/>
      <c r="DY1749" s="21"/>
      <c r="DZ1749" s="21"/>
      <c r="EA1749" s="21"/>
      <c r="EB1749" s="21"/>
      <c r="EC1749" s="21"/>
      <c r="ED1749" s="21"/>
      <c r="EE1749" s="21"/>
      <c r="EF1749" s="21"/>
      <c r="EG1749" s="21"/>
      <c r="EH1749" s="21"/>
      <c r="EI1749" s="21"/>
      <c r="EJ1749" s="21"/>
      <c r="EK1749" s="21"/>
      <c r="EL1749" s="21"/>
      <c r="EM1749" s="21"/>
      <c r="EN1749" s="21"/>
      <c r="EO1749" s="21"/>
      <c r="EP1749" s="21"/>
      <c r="EQ1749" s="21"/>
      <c r="ER1749" s="21"/>
      <c r="ES1749" s="21"/>
      <c r="ET1749" s="21"/>
      <c r="EU1749" s="21"/>
      <c r="EV1749" s="21"/>
      <c r="EW1749" s="21"/>
      <c r="EX1749" s="21"/>
      <c r="EY1749" s="21"/>
      <c r="EZ1749" s="21"/>
      <c r="FA1749" s="21"/>
      <c r="FB1749" s="21"/>
      <c r="FC1749" s="21"/>
      <c r="FD1749" s="21"/>
      <c r="FE1749" s="21"/>
      <c r="FF1749" s="21"/>
      <c r="FG1749" s="21"/>
      <c r="FH1749" s="21"/>
      <c r="FI1749" s="21"/>
      <c r="FJ1749" s="21"/>
      <c r="FK1749" s="21"/>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c r="GI1749" s="21"/>
      <c r="GJ1749" s="21"/>
      <c r="GK1749" s="21"/>
      <c r="GL1749" s="21"/>
      <c r="GM1749" s="21"/>
      <c r="GN1749" s="21"/>
    </row>
    <row r="1750" spans="1:196" x14ac:dyDescent="0.2">
      <c r="A1750" s="109"/>
      <c r="B1750" s="4"/>
      <c r="C1750" s="7"/>
      <c r="D1750" s="6"/>
      <c r="E1750" s="7"/>
      <c r="F1750" s="24"/>
      <c r="G1750" s="8"/>
      <c r="H1750" s="7"/>
      <c r="I1750" s="7"/>
      <c r="J1750" s="7"/>
      <c r="K1750" s="7"/>
      <c r="L1750" s="25"/>
      <c r="M1750" s="10"/>
      <c r="N1750" s="7"/>
      <c r="O1750" s="7"/>
      <c r="P1750" s="26"/>
      <c r="Q1750" s="3"/>
      <c r="R1750" s="12"/>
      <c r="S1750" s="12"/>
      <c r="T1750" s="12"/>
      <c r="U1750" s="12"/>
      <c r="V1750" s="12"/>
      <c r="W1750" s="12"/>
      <c r="X1750" s="12"/>
      <c r="Y1750" s="12"/>
      <c r="Z1750" s="12"/>
      <c r="AA1750" s="12"/>
      <c r="AB1750" s="12"/>
      <c r="AC1750" s="12"/>
      <c r="AD1750" s="12"/>
      <c r="AE1750" s="12"/>
      <c r="AF1750" s="113"/>
      <c r="AG1750" s="18"/>
      <c r="AH1750" s="18"/>
      <c r="AI1750" s="6"/>
      <c r="AJ1750" s="19"/>
      <c r="AK1750" s="6"/>
      <c r="AL1750" s="113"/>
      <c r="AM1750" s="19"/>
      <c r="AN1750" s="18"/>
      <c r="AO1750" s="12"/>
      <c r="AP1750" s="20"/>
      <c r="AQ1750" s="18"/>
      <c r="AR1750" s="13"/>
      <c r="AS1750" s="113"/>
      <c r="AT1750" s="21"/>
      <c r="AU1750" s="21"/>
      <c r="AV1750" s="45"/>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1"/>
      <c r="FJ1750" s="21"/>
      <c r="FK1750" s="21"/>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c r="GI1750" s="21"/>
      <c r="GJ1750" s="21"/>
      <c r="GK1750" s="21"/>
      <c r="GL1750" s="21"/>
      <c r="GM1750" s="21"/>
      <c r="GN1750" s="21"/>
    </row>
    <row r="1751" spans="1:196" x14ac:dyDescent="0.2">
      <c r="A1751" s="109"/>
      <c r="B1751" s="4"/>
      <c r="C1751" s="7"/>
      <c r="D1751" s="6"/>
      <c r="E1751" s="7"/>
      <c r="F1751" s="24"/>
      <c r="G1751" s="8"/>
      <c r="H1751" s="7"/>
      <c r="I1751" s="7"/>
      <c r="J1751" s="7"/>
      <c r="K1751" s="7"/>
      <c r="L1751" s="25"/>
      <c r="M1751" s="10"/>
      <c r="N1751" s="7"/>
      <c r="O1751" s="7"/>
      <c r="P1751" s="26"/>
      <c r="Q1751" s="3"/>
      <c r="R1751" s="12"/>
      <c r="S1751" s="12"/>
      <c r="T1751" s="12"/>
      <c r="U1751" s="12"/>
      <c r="V1751" s="12"/>
      <c r="W1751" s="12"/>
      <c r="X1751" s="12"/>
      <c r="Y1751" s="12"/>
      <c r="Z1751" s="12"/>
      <c r="AA1751" s="12"/>
      <c r="AB1751" s="12"/>
      <c r="AC1751" s="12"/>
      <c r="AD1751" s="12"/>
      <c r="AE1751" s="12"/>
      <c r="AF1751" s="113"/>
      <c r="AG1751" s="18"/>
      <c r="AH1751" s="18"/>
      <c r="AI1751" s="6"/>
      <c r="AJ1751" s="19"/>
      <c r="AK1751" s="6"/>
      <c r="AL1751" s="113"/>
      <c r="AM1751" s="19"/>
      <c r="AN1751" s="18"/>
      <c r="AO1751" s="12"/>
      <c r="AP1751" s="20"/>
      <c r="AQ1751" s="18"/>
      <c r="AR1751" s="13"/>
      <c r="AS1751" s="113"/>
      <c r="AT1751" s="21"/>
      <c r="AU1751" s="21"/>
      <c r="AV1751" s="45"/>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J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I1751" s="21"/>
      <c r="DJ1751" s="21"/>
      <c r="DK1751" s="21"/>
      <c r="DL1751" s="21"/>
      <c r="DM1751" s="21"/>
      <c r="DN1751" s="21"/>
      <c r="DO1751" s="21"/>
      <c r="DP1751" s="21"/>
      <c r="DQ1751" s="21"/>
      <c r="DR1751" s="21"/>
      <c r="DS1751" s="21"/>
      <c r="DT1751" s="21"/>
      <c r="DU1751" s="21"/>
      <c r="DV1751" s="21"/>
      <c r="DW1751" s="21"/>
      <c r="DX1751" s="21"/>
      <c r="DY1751" s="21"/>
      <c r="DZ1751" s="21"/>
      <c r="EA1751" s="21"/>
      <c r="EB1751" s="21"/>
      <c r="EC1751" s="21"/>
      <c r="ED1751" s="21"/>
      <c r="EE1751" s="21"/>
      <c r="EF1751" s="21"/>
      <c r="EG1751" s="21"/>
      <c r="EH1751" s="21"/>
      <c r="EI1751" s="21"/>
      <c r="EJ1751" s="21"/>
      <c r="EK1751" s="21"/>
      <c r="EL1751" s="21"/>
      <c r="EM1751" s="21"/>
      <c r="EN1751" s="21"/>
      <c r="EO1751" s="21"/>
      <c r="EP1751" s="21"/>
      <c r="EQ1751" s="21"/>
      <c r="ER1751" s="21"/>
      <c r="ES1751" s="21"/>
      <c r="ET1751" s="21"/>
      <c r="EU1751" s="21"/>
      <c r="EV1751" s="21"/>
      <c r="EW1751" s="21"/>
      <c r="EX1751" s="21"/>
      <c r="EY1751" s="21"/>
      <c r="EZ1751" s="21"/>
      <c r="FA1751" s="21"/>
      <c r="FB1751" s="21"/>
      <c r="FC1751" s="21"/>
      <c r="FD1751" s="21"/>
      <c r="FE1751" s="21"/>
      <c r="FF1751" s="21"/>
      <c r="FG1751" s="21"/>
      <c r="FH1751" s="21"/>
      <c r="FI1751" s="21"/>
      <c r="FJ1751" s="21"/>
      <c r="FK1751" s="21"/>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c r="GI1751" s="21"/>
      <c r="GJ1751" s="21"/>
      <c r="GK1751" s="21"/>
      <c r="GL1751" s="21"/>
      <c r="GM1751" s="21"/>
      <c r="GN1751" s="21"/>
    </row>
    <row r="1752" spans="1:196" x14ac:dyDescent="0.2">
      <c r="A1752" s="109"/>
      <c r="B1752" s="4"/>
      <c r="C1752" s="7"/>
      <c r="D1752" s="6"/>
      <c r="E1752" s="7"/>
      <c r="F1752" s="24"/>
      <c r="G1752" s="8"/>
      <c r="H1752" s="7"/>
      <c r="I1752" s="7"/>
      <c r="J1752" s="7"/>
      <c r="K1752" s="7"/>
      <c r="L1752" s="25"/>
      <c r="M1752" s="10"/>
      <c r="N1752" s="7"/>
      <c r="O1752" s="7"/>
      <c r="P1752" s="26"/>
      <c r="Q1752" s="3"/>
      <c r="R1752" s="12"/>
      <c r="S1752" s="12"/>
      <c r="T1752" s="12"/>
      <c r="U1752" s="12"/>
      <c r="V1752" s="12"/>
      <c r="W1752" s="12"/>
      <c r="X1752" s="12"/>
      <c r="Y1752" s="12"/>
      <c r="Z1752" s="12"/>
      <c r="AA1752" s="12"/>
      <c r="AB1752" s="12"/>
      <c r="AC1752" s="12"/>
      <c r="AD1752" s="12"/>
      <c r="AE1752" s="12"/>
      <c r="AF1752" s="113"/>
      <c r="AG1752" s="18"/>
      <c r="AH1752" s="18"/>
      <c r="AI1752" s="6"/>
      <c r="AJ1752" s="19"/>
      <c r="AK1752" s="6"/>
      <c r="AL1752" s="113"/>
      <c r="AM1752" s="19"/>
      <c r="AN1752" s="18"/>
      <c r="AO1752" s="12"/>
      <c r="AP1752" s="20"/>
      <c r="AQ1752" s="18"/>
      <c r="AR1752" s="13"/>
      <c r="AS1752" s="113"/>
      <c r="AT1752" s="21"/>
      <c r="AU1752" s="21"/>
      <c r="AV1752" s="45"/>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J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I1752" s="21"/>
      <c r="DJ1752" s="21"/>
      <c r="DK1752" s="21"/>
      <c r="DL1752" s="21"/>
      <c r="DM1752" s="21"/>
      <c r="DN1752" s="21"/>
      <c r="DO1752" s="21"/>
      <c r="DP1752" s="21"/>
      <c r="DQ1752" s="21"/>
      <c r="DR1752" s="21"/>
      <c r="DS1752" s="21"/>
      <c r="DT1752" s="21"/>
      <c r="DU1752" s="21"/>
      <c r="DV1752" s="21"/>
      <c r="DW1752" s="21"/>
      <c r="DX1752" s="21"/>
      <c r="DY1752" s="21"/>
      <c r="DZ1752" s="21"/>
      <c r="EA1752" s="21"/>
      <c r="EB1752" s="21"/>
      <c r="EC1752" s="21"/>
      <c r="ED1752" s="21"/>
      <c r="EE1752" s="21"/>
      <c r="EF1752" s="21"/>
      <c r="EG1752" s="21"/>
      <c r="EH1752" s="21"/>
      <c r="EI1752" s="21"/>
      <c r="EJ1752" s="21"/>
      <c r="EK1752" s="21"/>
      <c r="EL1752" s="21"/>
      <c r="EM1752" s="21"/>
      <c r="EN1752" s="21"/>
      <c r="EO1752" s="21"/>
      <c r="EP1752" s="21"/>
      <c r="EQ1752" s="21"/>
      <c r="ER1752" s="21"/>
      <c r="ES1752" s="21"/>
      <c r="ET1752" s="21"/>
      <c r="EU1752" s="21"/>
      <c r="EV1752" s="21"/>
      <c r="EW1752" s="21"/>
      <c r="EX1752" s="21"/>
      <c r="EY1752" s="21"/>
      <c r="EZ1752" s="21"/>
      <c r="FA1752" s="21"/>
      <c r="FB1752" s="21"/>
      <c r="FC1752" s="21"/>
      <c r="FD1752" s="21"/>
      <c r="FE1752" s="21"/>
      <c r="FF1752" s="21"/>
      <c r="FG1752" s="21"/>
      <c r="FH1752" s="21"/>
      <c r="FI1752" s="21"/>
      <c r="FJ1752" s="21"/>
      <c r="FK1752" s="21"/>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c r="GI1752" s="21"/>
      <c r="GJ1752" s="21"/>
      <c r="GK1752" s="21"/>
      <c r="GL1752" s="21"/>
      <c r="GM1752" s="21"/>
      <c r="GN1752" s="21"/>
    </row>
    <row r="1753" spans="1:196" x14ac:dyDescent="0.2">
      <c r="A1753" s="109"/>
      <c r="B1753" s="4"/>
      <c r="C1753" s="7"/>
      <c r="D1753" s="6"/>
      <c r="E1753" s="7"/>
      <c r="F1753" s="24"/>
      <c r="G1753" s="8"/>
      <c r="H1753" s="7"/>
      <c r="I1753" s="7"/>
      <c r="J1753" s="7"/>
      <c r="K1753" s="7"/>
      <c r="L1753" s="25"/>
      <c r="M1753" s="10"/>
      <c r="N1753" s="7"/>
      <c r="O1753" s="7"/>
      <c r="P1753" s="26"/>
      <c r="Q1753" s="3"/>
      <c r="R1753" s="12"/>
      <c r="S1753" s="12"/>
      <c r="T1753" s="12"/>
      <c r="U1753" s="12"/>
      <c r="V1753" s="12"/>
      <c r="W1753" s="12"/>
      <c r="X1753" s="12"/>
      <c r="Y1753" s="12"/>
      <c r="Z1753" s="12"/>
      <c r="AA1753" s="12"/>
      <c r="AB1753" s="12"/>
      <c r="AC1753" s="12"/>
      <c r="AD1753" s="12"/>
      <c r="AE1753" s="12"/>
      <c r="AF1753" s="113"/>
      <c r="AG1753" s="18"/>
      <c r="AH1753" s="18"/>
      <c r="AI1753" s="6"/>
      <c r="AJ1753" s="19"/>
      <c r="AK1753" s="6"/>
      <c r="AL1753" s="113"/>
      <c r="AM1753" s="19"/>
      <c r="AN1753" s="18"/>
      <c r="AO1753" s="12"/>
      <c r="AP1753" s="20"/>
      <c r="AQ1753" s="18"/>
      <c r="AR1753" s="13"/>
      <c r="AS1753" s="113"/>
      <c r="AT1753" s="21"/>
      <c r="AU1753" s="21"/>
      <c r="AV1753" s="45"/>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J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I1753" s="21"/>
      <c r="DJ1753" s="21"/>
      <c r="DK1753" s="21"/>
      <c r="DL1753" s="21"/>
      <c r="DM1753" s="21"/>
      <c r="DN1753" s="21"/>
      <c r="DO1753" s="21"/>
      <c r="DP1753" s="21"/>
      <c r="DQ1753" s="21"/>
      <c r="DR1753" s="21"/>
      <c r="DS1753" s="21"/>
      <c r="DT1753" s="21"/>
      <c r="DU1753" s="21"/>
      <c r="DV1753" s="21"/>
      <c r="DW1753" s="21"/>
      <c r="DX1753" s="21"/>
      <c r="DY1753" s="21"/>
      <c r="DZ1753" s="21"/>
      <c r="EA1753" s="21"/>
      <c r="EB1753" s="21"/>
      <c r="EC1753" s="21"/>
      <c r="ED1753" s="21"/>
      <c r="EE1753" s="21"/>
      <c r="EF1753" s="21"/>
      <c r="EG1753" s="21"/>
      <c r="EH1753" s="21"/>
      <c r="EI1753" s="21"/>
      <c r="EJ1753" s="21"/>
      <c r="EK1753" s="21"/>
      <c r="EL1753" s="21"/>
      <c r="EM1753" s="21"/>
      <c r="EN1753" s="21"/>
      <c r="EO1753" s="21"/>
      <c r="EP1753" s="21"/>
      <c r="EQ1753" s="21"/>
      <c r="ER1753" s="21"/>
      <c r="ES1753" s="21"/>
      <c r="ET1753" s="21"/>
      <c r="EU1753" s="21"/>
      <c r="EV1753" s="21"/>
      <c r="EW1753" s="21"/>
      <c r="EX1753" s="21"/>
      <c r="EY1753" s="21"/>
      <c r="EZ1753" s="21"/>
      <c r="FA1753" s="21"/>
      <c r="FB1753" s="21"/>
      <c r="FC1753" s="21"/>
      <c r="FD1753" s="21"/>
      <c r="FE1753" s="21"/>
      <c r="FF1753" s="21"/>
      <c r="FG1753" s="21"/>
      <c r="FH1753" s="21"/>
      <c r="FI1753" s="21"/>
      <c r="FJ1753" s="21"/>
      <c r="FK1753" s="21"/>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c r="GI1753" s="21"/>
      <c r="GJ1753" s="21"/>
      <c r="GK1753" s="21"/>
      <c r="GL1753" s="21"/>
      <c r="GM1753" s="21"/>
      <c r="GN1753" s="21"/>
    </row>
    <row r="1754" spans="1:196" x14ac:dyDescent="0.2">
      <c r="A1754" s="109"/>
      <c r="B1754" s="4"/>
      <c r="C1754" s="7"/>
      <c r="D1754" s="6"/>
      <c r="E1754" s="7"/>
      <c r="F1754" s="24"/>
      <c r="G1754" s="8"/>
      <c r="H1754" s="7"/>
      <c r="I1754" s="7"/>
      <c r="J1754" s="7"/>
      <c r="K1754" s="7"/>
      <c r="L1754" s="25"/>
      <c r="M1754" s="10"/>
      <c r="N1754" s="7"/>
      <c r="O1754" s="7"/>
      <c r="P1754" s="26"/>
      <c r="Q1754" s="3"/>
      <c r="R1754" s="12"/>
      <c r="S1754" s="12"/>
      <c r="T1754" s="12"/>
      <c r="U1754" s="12"/>
      <c r="V1754" s="12"/>
      <c r="W1754" s="12"/>
      <c r="X1754" s="12"/>
      <c r="Y1754" s="12"/>
      <c r="Z1754" s="12"/>
      <c r="AA1754" s="12"/>
      <c r="AB1754" s="12"/>
      <c r="AC1754" s="12"/>
      <c r="AD1754" s="12"/>
      <c r="AE1754" s="12"/>
      <c r="AF1754" s="113"/>
      <c r="AG1754" s="18"/>
      <c r="AH1754" s="18"/>
      <c r="AI1754" s="6"/>
      <c r="AJ1754" s="19"/>
      <c r="AK1754" s="6"/>
      <c r="AL1754" s="113"/>
      <c r="AM1754" s="19"/>
      <c r="AN1754" s="18"/>
      <c r="AO1754" s="12"/>
      <c r="AP1754" s="20"/>
      <c r="AQ1754" s="18"/>
      <c r="AR1754" s="13"/>
      <c r="AS1754" s="113"/>
      <c r="AT1754" s="21"/>
      <c r="AU1754" s="21"/>
      <c r="AV1754" s="45"/>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1"/>
      <c r="DL1754" s="21"/>
      <c r="DM1754" s="21"/>
      <c r="DN1754" s="21"/>
      <c r="DO1754" s="21"/>
      <c r="DP1754" s="21"/>
      <c r="DQ1754" s="21"/>
      <c r="DR1754" s="21"/>
      <c r="DS1754" s="21"/>
      <c r="DT1754" s="21"/>
      <c r="DU1754" s="21"/>
      <c r="DV1754" s="21"/>
      <c r="DW1754" s="21"/>
      <c r="DX1754" s="21"/>
      <c r="DY1754" s="21"/>
      <c r="DZ1754" s="21"/>
      <c r="EA1754" s="21"/>
      <c r="EB1754" s="21"/>
      <c r="EC1754" s="21"/>
      <c r="ED1754" s="21"/>
      <c r="EE1754" s="21"/>
      <c r="EF1754" s="21"/>
      <c r="EG1754" s="21"/>
      <c r="EH1754" s="21"/>
      <c r="EI1754" s="21"/>
      <c r="EJ1754" s="21"/>
      <c r="EK1754" s="21"/>
      <c r="EL1754" s="21"/>
      <c r="EM1754" s="21"/>
      <c r="EN1754" s="21"/>
      <c r="EO1754" s="21"/>
      <c r="EP1754" s="21"/>
      <c r="EQ1754" s="21"/>
      <c r="ER1754" s="21"/>
      <c r="ES1754" s="21"/>
      <c r="ET1754" s="21"/>
      <c r="EU1754" s="21"/>
      <c r="EV1754" s="21"/>
      <c r="EW1754" s="21"/>
      <c r="EX1754" s="21"/>
      <c r="EY1754" s="21"/>
      <c r="EZ1754" s="21"/>
      <c r="FA1754" s="21"/>
      <c r="FB1754" s="21"/>
      <c r="FC1754" s="21"/>
      <c r="FD1754" s="21"/>
      <c r="FE1754" s="21"/>
      <c r="FF1754" s="21"/>
      <c r="FG1754" s="21"/>
      <c r="FH1754" s="21"/>
      <c r="FI1754" s="21"/>
      <c r="FJ1754" s="21"/>
      <c r="FK1754" s="21"/>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c r="GI1754" s="21"/>
      <c r="GJ1754" s="21"/>
      <c r="GK1754" s="21"/>
      <c r="GL1754" s="21"/>
      <c r="GM1754" s="21"/>
      <c r="GN1754" s="21"/>
    </row>
    <row r="1755" spans="1:196" x14ac:dyDescent="0.2">
      <c r="A1755" s="109"/>
      <c r="B1755" s="4"/>
      <c r="C1755" s="7"/>
      <c r="D1755" s="6"/>
      <c r="E1755" s="7"/>
      <c r="F1755" s="24"/>
      <c r="G1755" s="8"/>
      <c r="H1755" s="7"/>
      <c r="I1755" s="7"/>
      <c r="J1755" s="7"/>
      <c r="K1755" s="7"/>
      <c r="L1755" s="25"/>
      <c r="M1755" s="10"/>
      <c r="N1755" s="7"/>
      <c r="O1755" s="7"/>
      <c r="P1755" s="26"/>
      <c r="Q1755" s="3"/>
      <c r="R1755" s="12"/>
      <c r="S1755" s="12"/>
      <c r="T1755" s="12"/>
      <c r="U1755" s="12"/>
      <c r="V1755" s="12"/>
      <c r="W1755" s="12"/>
      <c r="X1755" s="12"/>
      <c r="Y1755" s="12"/>
      <c r="Z1755" s="12"/>
      <c r="AA1755" s="12"/>
      <c r="AB1755" s="12"/>
      <c r="AC1755" s="12"/>
      <c r="AD1755" s="12"/>
      <c r="AE1755" s="12"/>
      <c r="AF1755" s="113"/>
      <c r="AG1755" s="18"/>
      <c r="AH1755" s="18"/>
      <c r="AI1755" s="6"/>
      <c r="AJ1755" s="19"/>
      <c r="AK1755" s="6"/>
      <c r="AL1755" s="113"/>
      <c r="AM1755" s="19"/>
      <c r="AN1755" s="18"/>
      <c r="AO1755" s="12"/>
      <c r="AP1755" s="20"/>
      <c r="AQ1755" s="18"/>
      <c r="AR1755" s="13"/>
      <c r="AS1755" s="113"/>
      <c r="AT1755" s="21"/>
      <c r="AU1755" s="21"/>
      <c r="AV1755" s="45"/>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J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I1755" s="21"/>
      <c r="DJ1755" s="21"/>
      <c r="DK1755" s="21"/>
      <c r="DL1755" s="21"/>
      <c r="DM1755" s="21"/>
      <c r="DN1755" s="21"/>
      <c r="DO1755" s="21"/>
      <c r="DP1755" s="21"/>
      <c r="DQ1755" s="21"/>
      <c r="DR1755" s="21"/>
      <c r="DS1755" s="21"/>
      <c r="DT1755" s="21"/>
      <c r="DU1755" s="21"/>
      <c r="DV1755" s="21"/>
      <c r="DW1755" s="21"/>
      <c r="DX1755" s="21"/>
      <c r="DY1755" s="21"/>
      <c r="DZ1755" s="21"/>
      <c r="EA1755" s="21"/>
      <c r="EB1755" s="21"/>
      <c r="EC1755" s="21"/>
      <c r="ED1755" s="21"/>
      <c r="EE1755" s="21"/>
      <c r="EF1755" s="21"/>
      <c r="EG1755" s="21"/>
      <c r="EH1755" s="21"/>
      <c r="EI1755" s="21"/>
      <c r="EJ1755" s="21"/>
      <c r="EK1755" s="21"/>
      <c r="EL1755" s="21"/>
      <c r="EM1755" s="21"/>
      <c r="EN1755" s="21"/>
      <c r="EO1755" s="21"/>
      <c r="EP1755" s="21"/>
      <c r="EQ1755" s="21"/>
      <c r="ER1755" s="21"/>
      <c r="ES1755" s="21"/>
      <c r="ET1755" s="21"/>
      <c r="EU1755" s="21"/>
      <c r="EV1755" s="21"/>
      <c r="EW1755" s="21"/>
      <c r="EX1755" s="21"/>
      <c r="EY1755" s="21"/>
      <c r="EZ1755" s="21"/>
      <c r="FA1755" s="21"/>
      <c r="FB1755" s="21"/>
      <c r="FC1755" s="21"/>
      <c r="FD1755" s="21"/>
      <c r="FE1755" s="21"/>
      <c r="FF1755" s="21"/>
      <c r="FG1755" s="21"/>
      <c r="FH1755" s="21"/>
      <c r="FI1755" s="21"/>
      <c r="FJ1755" s="21"/>
      <c r="FK1755" s="21"/>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c r="GI1755" s="21"/>
      <c r="GJ1755" s="21"/>
      <c r="GK1755" s="21"/>
      <c r="GL1755" s="21"/>
      <c r="GM1755" s="21"/>
      <c r="GN1755" s="21"/>
    </row>
    <row r="1756" spans="1:196" x14ac:dyDescent="0.2">
      <c r="A1756" s="109"/>
      <c r="B1756" s="4"/>
      <c r="C1756" s="7"/>
      <c r="D1756" s="6"/>
      <c r="E1756" s="7"/>
      <c r="F1756" s="24"/>
      <c r="G1756" s="8"/>
      <c r="H1756" s="7"/>
      <c r="I1756" s="7"/>
      <c r="J1756" s="7"/>
      <c r="K1756" s="7"/>
      <c r="L1756" s="25"/>
      <c r="M1756" s="10"/>
      <c r="N1756" s="7"/>
      <c r="O1756" s="7"/>
      <c r="P1756" s="26"/>
      <c r="Q1756" s="3"/>
      <c r="R1756" s="12"/>
      <c r="S1756" s="12"/>
      <c r="T1756" s="12"/>
      <c r="U1756" s="12"/>
      <c r="V1756" s="12"/>
      <c r="W1756" s="12"/>
      <c r="X1756" s="12"/>
      <c r="Y1756" s="12"/>
      <c r="Z1756" s="12"/>
      <c r="AA1756" s="12"/>
      <c r="AB1756" s="12"/>
      <c r="AC1756" s="12"/>
      <c r="AD1756" s="12"/>
      <c r="AE1756" s="12"/>
      <c r="AF1756" s="113"/>
      <c r="AG1756" s="18"/>
      <c r="AH1756" s="18"/>
      <c r="AI1756" s="6"/>
      <c r="AJ1756" s="19"/>
      <c r="AK1756" s="6"/>
      <c r="AL1756" s="113"/>
      <c r="AM1756" s="19"/>
      <c r="AN1756" s="18"/>
      <c r="AO1756" s="12"/>
      <c r="AP1756" s="20"/>
      <c r="AQ1756" s="18"/>
      <c r="AR1756" s="13"/>
      <c r="AS1756" s="113"/>
      <c r="AT1756" s="21"/>
      <c r="AU1756" s="21"/>
      <c r="AV1756" s="45"/>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1"/>
      <c r="EV1756" s="21"/>
      <c r="EW1756" s="21"/>
      <c r="EX1756" s="21"/>
      <c r="EY1756" s="21"/>
      <c r="EZ1756" s="21"/>
      <c r="FA1756" s="21"/>
      <c r="FB1756" s="21"/>
      <c r="FC1756" s="21"/>
      <c r="FD1756" s="21"/>
      <c r="FE1756" s="21"/>
      <c r="FF1756" s="21"/>
      <c r="FG1756" s="21"/>
      <c r="FH1756" s="21"/>
      <c r="FI1756" s="21"/>
      <c r="FJ1756" s="21"/>
      <c r="FK1756" s="21"/>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c r="GI1756" s="21"/>
      <c r="GJ1756" s="21"/>
      <c r="GK1756" s="21"/>
      <c r="GL1756" s="21"/>
      <c r="GM1756" s="21"/>
      <c r="GN1756" s="21"/>
    </row>
    <row r="1757" spans="1:196" x14ac:dyDescent="0.2">
      <c r="A1757" s="109"/>
      <c r="B1757" s="4"/>
      <c r="C1757" s="7"/>
      <c r="D1757" s="6"/>
      <c r="E1757" s="7"/>
      <c r="F1757" s="24"/>
      <c r="G1757" s="8"/>
      <c r="H1757" s="7"/>
      <c r="I1757" s="7"/>
      <c r="J1757" s="7"/>
      <c r="K1757" s="7"/>
      <c r="L1757" s="25"/>
      <c r="M1757" s="10"/>
      <c r="N1757" s="7"/>
      <c r="O1757" s="7"/>
      <c r="P1757" s="26"/>
      <c r="Q1757" s="3"/>
      <c r="R1757" s="12"/>
      <c r="S1757" s="12"/>
      <c r="T1757" s="12"/>
      <c r="U1757" s="12"/>
      <c r="V1757" s="12"/>
      <c r="W1757" s="12"/>
      <c r="X1757" s="12"/>
      <c r="Y1757" s="12"/>
      <c r="Z1757" s="12"/>
      <c r="AA1757" s="12"/>
      <c r="AB1757" s="12"/>
      <c r="AC1757" s="12"/>
      <c r="AD1757" s="12"/>
      <c r="AE1757" s="12"/>
      <c r="AF1757" s="113"/>
      <c r="AG1757" s="18"/>
      <c r="AH1757" s="18"/>
      <c r="AI1757" s="6"/>
      <c r="AJ1757" s="19"/>
      <c r="AK1757" s="6"/>
      <c r="AL1757" s="113"/>
      <c r="AM1757" s="19"/>
      <c r="AN1757" s="18"/>
      <c r="AO1757" s="12"/>
      <c r="AP1757" s="20"/>
      <c r="AQ1757" s="18"/>
      <c r="AR1757" s="13"/>
      <c r="AS1757" s="113"/>
      <c r="AT1757" s="21"/>
      <c r="AU1757" s="21"/>
      <c r="AV1757" s="45"/>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J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I1757" s="21"/>
      <c r="DJ1757" s="21"/>
      <c r="DK1757" s="21"/>
      <c r="DL1757" s="21"/>
      <c r="DM1757" s="21"/>
      <c r="DN1757" s="21"/>
      <c r="DO1757" s="21"/>
      <c r="DP1757" s="21"/>
      <c r="DQ1757" s="21"/>
      <c r="DR1757" s="21"/>
      <c r="DS1757" s="21"/>
      <c r="DT1757" s="21"/>
      <c r="DU1757" s="21"/>
      <c r="DV1757" s="21"/>
      <c r="DW1757" s="21"/>
      <c r="DX1757" s="21"/>
      <c r="DY1757" s="21"/>
      <c r="DZ1757" s="21"/>
      <c r="EA1757" s="21"/>
      <c r="EB1757" s="21"/>
      <c r="EC1757" s="21"/>
      <c r="ED1757" s="21"/>
      <c r="EE1757" s="21"/>
      <c r="EF1757" s="21"/>
      <c r="EG1757" s="21"/>
      <c r="EH1757" s="21"/>
      <c r="EI1757" s="21"/>
      <c r="EJ1757" s="21"/>
      <c r="EK1757" s="21"/>
      <c r="EL1757" s="21"/>
      <c r="EM1757" s="21"/>
      <c r="EN1757" s="21"/>
      <c r="EO1757" s="21"/>
      <c r="EP1757" s="21"/>
      <c r="EQ1757" s="21"/>
      <c r="ER1757" s="21"/>
      <c r="ES1757" s="21"/>
      <c r="ET1757" s="21"/>
      <c r="EU1757" s="21"/>
      <c r="EV1757" s="21"/>
      <c r="EW1757" s="21"/>
      <c r="EX1757" s="21"/>
      <c r="EY1757" s="21"/>
      <c r="EZ1757" s="21"/>
      <c r="FA1757" s="21"/>
      <c r="FB1757" s="21"/>
      <c r="FC1757" s="21"/>
      <c r="FD1757" s="21"/>
      <c r="FE1757" s="21"/>
      <c r="FF1757" s="21"/>
      <c r="FG1757" s="21"/>
      <c r="FH1757" s="21"/>
      <c r="FI1757" s="21"/>
      <c r="FJ1757" s="21"/>
      <c r="FK1757" s="21"/>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c r="GI1757" s="21"/>
      <c r="GJ1757" s="21"/>
      <c r="GK1757" s="21"/>
      <c r="GL1757" s="21"/>
      <c r="GM1757" s="21"/>
      <c r="GN1757" s="21"/>
    </row>
    <row r="1758" spans="1:196" x14ac:dyDescent="0.2">
      <c r="A1758" s="109"/>
      <c r="B1758" s="4"/>
      <c r="C1758" s="7"/>
      <c r="D1758" s="6"/>
      <c r="E1758" s="7"/>
      <c r="F1758" s="24"/>
      <c r="G1758" s="8"/>
      <c r="H1758" s="7"/>
      <c r="I1758" s="7"/>
      <c r="J1758" s="7"/>
      <c r="K1758" s="7"/>
      <c r="L1758" s="25"/>
      <c r="M1758" s="10"/>
      <c r="N1758" s="7"/>
      <c r="O1758" s="7"/>
      <c r="P1758" s="26"/>
      <c r="Q1758" s="3"/>
      <c r="R1758" s="12"/>
      <c r="S1758" s="12"/>
      <c r="T1758" s="12"/>
      <c r="U1758" s="12"/>
      <c r="V1758" s="12"/>
      <c r="W1758" s="12"/>
      <c r="X1758" s="12"/>
      <c r="Y1758" s="12"/>
      <c r="Z1758" s="12"/>
      <c r="AA1758" s="12"/>
      <c r="AB1758" s="12"/>
      <c r="AC1758" s="12"/>
      <c r="AD1758" s="12"/>
      <c r="AE1758" s="12"/>
      <c r="AF1758" s="113"/>
      <c r="AG1758" s="18"/>
      <c r="AH1758" s="18"/>
      <c r="AI1758" s="6"/>
      <c r="AJ1758" s="19"/>
      <c r="AK1758" s="6"/>
      <c r="AL1758" s="113"/>
      <c r="AM1758" s="19"/>
      <c r="AN1758" s="18"/>
      <c r="AO1758" s="12"/>
      <c r="AP1758" s="20"/>
      <c r="AQ1758" s="18"/>
      <c r="AR1758" s="13"/>
      <c r="AS1758" s="113"/>
      <c r="AT1758" s="21"/>
      <c r="AU1758" s="21"/>
      <c r="AV1758" s="45"/>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1"/>
      <c r="FJ1758" s="21"/>
      <c r="FK1758" s="21"/>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c r="GI1758" s="21"/>
      <c r="GJ1758" s="21"/>
      <c r="GK1758" s="21"/>
      <c r="GL1758" s="21"/>
      <c r="GM1758" s="21"/>
      <c r="GN1758" s="21"/>
    </row>
    <row r="1759" spans="1:196" x14ac:dyDescent="0.2">
      <c r="A1759" s="109"/>
      <c r="B1759" s="4"/>
      <c r="C1759" s="7"/>
      <c r="D1759" s="6"/>
      <c r="E1759" s="7"/>
      <c r="F1759" s="24"/>
      <c r="G1759" s="8"/>
      <c r="H1759" s="7"/>
      <c r="I1759" s="7"/>
      <c r="J1759" s="7"/>
      <c r="K1759" s="7"/>
      <c r="L1759" s="25"/>
      <c r="M1759" s="10"/>
      <c r="N1759" s="7"/>
      <c r="O1759" s="7"/>
      <c r="P1759" s="26"/>
      <c r="Q1759" s="3"/>
      <c r="R1759" s="12"/>
      <c r="S1759" s="12"/>
      <c r="T1759" s="12"/>
      <c r="U1759" s="12"/>
      <c r="V1759" s="12"/>
      <c r="W1759" s="12"/>
      <c r="X1759" s="12"/>
      <c r="Y1759" s="12"/>
      <c r="Z1759" s="12"/>
      <c r="AA1759" s="12"/>
      <c r="AB1759" s="12"/>
      <c r="AC1759" s="12"/>
      <c r="AD1759" s="12"/>
      <c r="AE1759" s="12"/>
      <c r="AF1759" s="113"/>
      <c r="AG1759" s="18"/>
      <c r="AH1759" s="18"/>
      <c r="AI1759" s="6"/>
      <c r="AJ1759" s="19"/>
      <c r="AK1759" s="6"/>
      <c r="AL1759" s="113"/>
      <c r="AM1759" s="19"/>
      <c r="AN1759" s="18"/>
      <c r="AO1759" s="12"/>
      <c r="AP1759" s="20"/>
      <c r="AQ1759" s="18"/>
      <c r="AR1759" s="13"/>
      <c r="AS1759" s="113"/>
      <c r="AT1759" s="21"/>
      <c r="AU1759" s="21"/>
      <c r="AV1759" s="45"/>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J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I1759" s="21"/>
      <c r="DJ1759" s="21"/>
      <c r="DK1759" s="21"/>
      <c r="DL1759" s="21"/>
      <c r="DM1759" s="21"/>
      <c r="DN1759" s="21"/>
      <c r="DO1759" s="21"/>
      <c r="DP1759" s="21"/>
      <c r="DQ1759" s="21"/>
      <c r="DR1759" s="21"/>
      <c r="DS1759" s="21"/>
      <c r="DT1759" s="21"/>
      <c r="DU1759" s="21"/>
      <c r="DV1759" s="21"/>
      <c r="DW1759" s="21"/>
      <c r="DX1759" s="21"/>
      <c r="DY1759" s="21"/>
      <c r="DZ1759" s="21"/>
      <c r="EA1759" s="21"/>
      <c r="EB1759" s="21"/>
      <c r="EC1759" s="21"/>
      <c r="ED1759" s="21"/>
      <c r="EE1759" s="21"/>
      <c r="EF1759" s="21"/>
      <c r="EG1759" s="21"/>
      <c r="EH1759" s="21"/>
      <c r="EI1759" s="21"/>
      <c r="EJ1759" s="21"/>
      <c r="EK1759" s="21"/>
      <c r="EL1759" s="21"/>
      <c r="EM1759" s="21"/>
      <c r="EN1759" s="21"/>
      <c r="EO1759" s="21"/>
      <c r="EP1759" s="21"/>
      <c r="EQ1759" s="21"/>
      <c r="ER1759" s="21"/>
      <c r="ES1759" s="21"/>
      <c r="ET1759" s="21"/>
      <c r="EU1759" s="21"/>
      <c r="EV1759" s="21"/>
      <c r="EW1759" s="21"/>
      <c r="EX1759" s="21"/>
      <c r="EY1759" s="21"/>
      <c r="EZ1759" s="21"/>
      <c r="FA1759" s="21"/>
      <c r="FB1759" s="21"/>
      <c r="FC1759" s="21"/>
      <c r="FD1759" s="21"/>
      <c r="FE1759" s="21"/>
      <c r="FF1759" s="21"/>
      <c r="FG1759" s="21"/>
      <c r="FH1759" s="21"/>
      <c r="FI1759" s="21"/>
      <c r="FJ1759" s="21"/>
      <c r="FK1759" s="21"/>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c r="GI1759" s="21"/>
      <c r="GJ1759" s="21"/>
      <c r="GK1759" s="21"/>
      <c r="GL1759" s="21"/>
      <c r="GM1759" s="21"/>
      <c r="GN1759" s="21"/>
    </row>
    <row r="1760" spans="1:196" x14ac:dyDescent="0.2">
      <c r="A1760" s="109"/>
      <c r="B1760" s="4"/>
      <c r="C1760" s="7"/>
      <c r="D1760" s="6"/>
      <c r="E1760" s="7"/>
      <c r="F1760" s="24"/>
      <c r="G1760" s="8"/>
      <c r="H1760" s="7"/>
      <c r="I1760" s="7"/>
      <c r="J1760" s="7"/>
      <c r="K1760" s="7"/>
      <c r="L1760" s="25"/>
      <c r="M1760" s="10"/>
      <c r="N1760" s="7"/>
      <c r="O1760" s="7"/>
      <c r="P1760" s="26"/>
      <c r="Q1760" s="3"/>
      <c r="R1760" s="12"/>
      <c r="S1760" s="12"/>
      <c r="T1760" s="12"/>
      <c r="U1760" s="12"/>
      <c r="V1760" s="12"/>
      <c r="W1760" s="12"/>
      <c r="X1760" s="12"/>
      <c r="Y1760" s="12"/>
      <c r="Z1760" s="12"/>
      <c r="AA1760" s="12"/>
      <c r="AB1760" s="12"/>
      <c r="AC1760" s="12"/>
      <c r="AD1760" s="12"/>
      <c r="AE1760" s="12"/>
      <c r="AF1760" s="113"/>
      <c r="AG1760" s="18"/>
      <c r="AH1760" s="18"/>
      <c r="AI1760" s="6"/>
      <c r="AJ1760" s="19"/>
      <c r="AK1760" s="6"/>
      <c r="AL1760" s="113"/>
      <c r="AM1760" s="19"/>
      <c r="AN1760" s="18"/>
      <c r="AO1760" s="12"/>
      <c r="AP1760" s="20"/>
      <c r="AQ1760" s="18"/>
      <c r="AR1760" s="13"/>
      <c r="AS1760" s="113"/>
      <c r="AT1760" s="21"/>
      <c r="AU1760" s="21"/>
      <c r="AV1760" s="45"/>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J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I1760" s="21"/>
      <c r="DJ1760" s="21"/>
      <c r="DK1760" s="21"/>
      <c r="DL1760" s="21"/>
      <c r="DM1760" s="21"/>
      <c r="DN1760" s="21"/>
      <c r="DO1760" s="21"/>
      <c r="DP1760" s="21"/>
      <c r="DQ1760" s="21"/>
      <c r="DR1760" s="21"/>
      <c r="DS1760" s="21"/>
      <c r="DT1760" s="21"/>
      <c r="DU1760" s="21"/>
      <c r="DV1760" s="21"/>
      <c r="DW1760" s="21"/>
      <c r="DX1760" s="21"/>
      <c r="DY1760" s="21"/>
      <c r="DZ1760" s="21"/>
      <c r="EA1760" s="21"/>
      <c r="EB1760" s="21"/>
      <c r="EC1760" s="21"/>
      <c r="ED1760" s="21"/>
      <c r="EE1760" s="21"/>
      <c r="EF1760" s="21"/>
      <c r="EG1760" s="21"/>
      <c r="EH1760" s="21"/>
      <c r="EI1760" s="21"/>
      <c r="EJ1760" s="21"/>
      <c r="EK1760" s="21"/>
      <c r="EL1760" s="21"/>
      <c r="EM1760" s="21"/>
      <c r="EN1760" s="21"/>
      <c r="EO1760" s="21"/>
      <c r="EP1760" s="21"/>
      <c r="EQ1760" s="21"/>
      <c r="ER1760" s="21"/>
      <c r="ES1760" s="21"/>
      <c r="ET1760" s="21"/>
      <c r="EU1760" s="21"/>
      <c r="EV1760" s="21"/>
      <c r="EW1760" s="21"/>
      <c r="EX1760" s="21"/>
      <c r="EY1760" s="21"/>
      <c r="EZ1760" s="21"/>
      <c r="FA1760" s="21"/>
      <c r="FB1760" s="21"/>
      <c r="FC1760" s="21"/>
      <c r="FD1760" s="21"/>
      <c r="FE1760" s="21"/>
      <c r="FF1760" s="21"/>
      <c r="FG1760" s="21"/>
      <c r="FH1760" s="21"/>
      <c r="FI1760" s="21"/>
      <c r="FJ1760" s="21"/>
      <c r="FK1760" s="21"/>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c r="GI1760" s="21"/>
      <c r="GJ1760" s="21"/>
      <c r="GK1760" s="21"/>
      <c r="GL1760" s="21"/>
      <c r="GM1760" s="21"/>
      <c r="GN1760" s="21"/>
    </row>
    <row r="1761" spans="1:196" x14ac:dyDescent="0.2">
      <c r="A1761" s="109"/>
      <c r="B1761" s="4"/>
      <c r="C1761" s="7"/>
      <c r="D1761" s="6"/>
      <c r="E1761" s="7"/>
      <c r="F1761" s="24"/>
      <c r="G1761" s="8"/>
      <c r="H1761" s="7"/>
      <c r="I1761" s="7"/>
      <c r="J1761" s="7"/>
      <c r="K1761" s="7"/>
      <c r="L1761" s="25"/>
      <c r="M1761" s="10"/>
      <c r="N1761" s="7"/>
      <c r="O1761" s="7"/>
      <c r="P1761" s="26"/>
      <c r="Q1761" s="3"/>
      <c r="R1761" s="12"/>
      <c r="S1761" s="12"/>
      <c r="T1761" s="12"/>
      <c r="U1761" s="12"/>
      <c r="V1761" s="12"/>
      <c r="W1761" s="12"/>
      <c r="X1761" s="12"/>
      <c r="Y1761" s="12"/>
      <c r="Z1761" s="12"/>
      <c r="AA1761" s="12"/>
      <c r="AB1761" s="12"/>
      <c r="AC1761" s="12"/>
      <c r="AD1761" s="12"/>
      <c r="AE1761" s="12"/>
      <c r="AF1761" s="113"/>
      <c r="AG1761" s="18"/>
      <c r="AH1761" s="18"/>
      <c r="AI1761" s="6"/>
      <c r="AJ1761" s="19"/>
      <c r="AK1761" s="6"/>
      <c r="AL1761" s="113"/>
      <c r="AM1761" s="19"/>
      <c r="AN1761" s="18"/>
      <c r="AO1761" s="12"/>
      <c r="AP1761" s="20"/>
      <c r="AQ1761" s="18"/>
      <c r="AR1761" s="13"/>
      <c r="AS1761" s="113"/>
      <c r="AT1761" s="21"/>
      <c r="AU1761" s="21"/>
      <c r="AV1761" s="45"/>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J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I1761" s="21"/>
      <c r="DJ1761" s="21"/>
      <c r="DK1761" s="21"/>
      <c r="DL1761" s="21"/>
      <c r="DM1761" s="21"/>
      <c r="DN1761" s="21"/>
      <c r="DO1761" s="21"/>
      <c r="DP1761" s="21"/>
      <c r="DQ1761" s="21"/>
      <c r="DR1761" s="21"/>
      <c r="DS1761" s="21"/>
      <c r="DT1761" s="21"/>
      <c r="DU1761" s="21"/>
      <c r="DV1761" s="21"/>
      <c r="DW1761" s="21"/>
      <c r="DX1761" s="21"/>
      <c r="DY1761" s="21"/>
      <c r="DZ1761" s="21"/>
      <c r="EA1761" s="21"/>
      <c r="EB1761" s="21"/>
      <c r="EC1761" s="21"/>
      <c r="ED1761" s="21"/>
      <c r="EE1761" s="21"/>
      <c r="EF1761" s="21"/>
      <c r="EG1761" s="21"/>
      <c r="EH1761" s="21"/>
      <c r="EI1761" s="21"/>
      <c r="EJ1761" s="21"/>
      <c r="EK1761" s="21"/>
      <c r="EL1761" s="21"/>
      <c r="EM1761" s="21"/>
      <c r="EN1761" s="21"/>
      <c r="EO1761" s="21"/>
      <c r="EP1761" s="21"/>
      <c r="EQ1761" s="21"/>
      <c r="ER1761" s="21"/>
      <c r="ES1761" s="21"/>
      <c r="ET1761" s="21"/>
      <c r="EU1761" s="21"/>
      <c r="EV1761" s="21"/>
      <c r="EW1761" s="21"/>
      <c r="EX1761" s="21"/>
      <c r="EY1761" s="21"/>
      <c r="EZ1761" s="21"/>
      <c r="FA1761" s="21"/>
      <c r="FB1761" s="21"/>
      <c r="FC1761" s="21"/>
      <c r="FD1761" s="21"/>
      <c r="FE1761" s="21"/>
      <c r="FF1761" s="21"/>
      <c r="FG1761" s="21"/>
      <c r="FH1761" s="21"/>
      <c r="FI1761" s="21"/>
      <c r="FJ1761" s="21"/>
      <c r="FK1761" s="21"/>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c r="GI1761" s="21"/>
      <c r="GJ1761" s="21"/>
      <c r="GK1761" s="21"/>
      <c r="GL1761" s="21"/>
      <c r="GM1761" s="21"/>
      <c r="GN1761" s="21"/>
    </row>
    <row r="1762" spans="1:196" x14ac:dyDescent="0.2">
      <c r="A1762" s="109"/>
      <c r="B1762" s="4"/>
      <c r="C1762" s="7"/>
      <c r="D1762" s="6"/>
      <c r="E1762" s="7"/>
      <c r="F1762" s="24"/>
      <c r="G1762" s="8"/>
      <c r="H1762" s="7"/>
      <c r="I1762" s="7"/>
      <c r="J1762" s="7"/>
      <c r="K1762" s="7"/>
      <c r="L1762" s="25"/>
      <c r="M1762" s="10"/>
      <c r="N1762" s="7"/>
      <c r="O1762" s="7"/>
      <c r="P1762" s="26"/>
      <c r="Q1762" s="3"/>
      <c r="R1762" s="12"/>
      <c r="S1762" s="12"/>
      <c r="T1762" s="12"/>
      <c r="U1762" s="12"/>
      <c r="V1762" s="12"/>
      <c r="W1762" s="12"/>
      <c r="X1762" s="12"/>
      <c r="Y1762" s="12"/>
      <c r="Z1762" s="12"/>
      <c r="AA1762" s="12"/>
      <c r="AB1762" s="12"/>
      <c r="AC1762" s="12"/>
      <c r="AD1762" s="12"/>
      <c r="AE1762" s="12"/>
      <c r="AF1762" s="113"/>
      <c r="AG1762" s="18"/>
      <c r="AH1762" s="18"/>
      <c r="AI1762" s="6"/>
      <c r="AJ1762" s="19"/>
      <c r="AK1762" s="6"/>
      <c r="AL1762" s="113"/>
      <c r="AM1762" s="19"/>
      <c r="AN1762" s="18"/>
      <c r="AO1762" s="12"/>
      <c r="AP1762" s="20"/>
      <c r="AQ1762" s="18"/>
      <c r="AR1762" s="13"/>
      <c r="AS1762" s="113"/>
      <c r="AT1762" s="21"/>
      <c r="AU1762" s="21"/>
      <c r="AV1762" s="45"/>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J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I1762" s="21"/>
      <c r="DJ1762" s="21"/>
      <c r="DK1762" s="21"/>
      <c r="DL1762" s="21"/>
      <c r="DM1762" s="21"/>
      <c r="DN1762" s="21"/>
      <c r="DO1762" s="21"/>
      <c r="DP1762" s="21"/>
      <c r="DQ1762" s="21"/>
      <c r="DR1762" s="21"/>
      <c r="DS1762" s="21"/>
      <c r="DT1762" s="21"/>
      <c r="DU1762" s="21"/>
      <c r="DV1762" s="21"/>
      <c r="DW1762" s="21"/>
      <c r="DX1762" s="21"/>
      <c r="DY1762" s="21"/>
      <c r="DZ1762" s="21"/>
      <c r="EA1762" s="21"/>
      <c r="EB1762" s="21"/>
      <c r="EC1762" s="21"/>
      <c r="ED1762" s="21"/>
      <c r="EE1762" s="21"/>
      <c r="EF1762" s="21"/>
      <c r="EG1762" s="21"/>
      <c r="EH1762" s="21"/>
      <c r="EI1762" s="21"/>
      <c r="EJ1762" s="21"/>
      <c r="EK1762" s="21"/>
      <c r="EL1762" s="21"/>
      <c r="EM1762" s="21"/>
      <c r="EN1762" s="21"/>
      <c r="EO1762" s="21"/>
      <c r="EP1762" s="21"/>
      <c r="EQ1762" s="21"/>
      <c r="ER1762" s="21"/>
      <c r="ES1762" s="21"/>
      <c r="ET1762" s="21"/>
      <c r="EU1762" s="21"/>
      <c r="EV1762" s="21"/>
      <c r="EW1762" s="21"/>
      <c r="EX1762" s="21"/>
      <c r="EY1762" s="21"/>
      <c r="EZ1762" s="21"/>
      <c r="FA1762" s="21"/>
      <c r="FB1762" s="21"/>
      <c r="FC1762" s="21"/>
      <c r="FD1762" s="21"/>
      <c r="FE1762" s="21"/>
      <c r="FF1762" s="21"/>
      <c r="FG1762" s="21"/>
      <c r="FH1762" s="21"/>
      <c r="FI1762" s="21"/>
      <c r="FJ1762" s="21"/>
      <c r="FK1762" s="21"/>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c r="GI1762" s="21"/>
      <c r="GJ1762" s="21"/>
      <c r="GK1762" s="21"/>
      <c r="GL1762" s="21"/>
      <c r="GM1762" s="21"/>
      <c r="GN1762" s="21"/>
    </row>
    <row r="1763" spans="1:196" x14ac:dyDescent="0.2">
      <c r="A1763" s="109"/>
      <c r="B1763" s="4"/>
      <c r="C1763" s="7"/>
      <c r="D1763" s="6"/>
      <c r="E1763" s="7"/>
      <c r="F1763" s="24"/>
      <c r="G1763" s="8"/>
      <c r="H1763" s="7"/>
      <c r="I1763" s="7"/>
      <c r="J1763" s="7"/>
      <c r="K1763" s="7"/>
      <c r="L1763" s="25"/>
      <c r="M1763" s="10"/>
      <c r="N1763" s="7"/>
      <c r="O1763" s="7"/>
      <c r="P1763" s="26"/>
      <c r="Q1763" s="3"/>
      <c r="R1763" s="12"/>
      <c r="S1763" s="12"/>
      <c r="T1763" s="12"/>
      <c r="U1763" s="12"/>
      <c r="V1763" s="12"/>
      <c r="W1763" s="12"/>
      <c r="X1763" s="12"/>
      <c r="Y1763" s="12"/>
      <c r="Z1763" s="12"/>
      <c r="AA1763" s="12"/>
      <c r="AB1763" s="12"/>
      <c r="AC1763" s="12"/>
      <c r="AD1763" s="12"/>
      <c r="AE1763" s="12"/>
      <c r="AF1763" s="113"/>
      <c r="AG1763" s="18"/>
      <c r="AH1763" s="18"/>
      <c r="AI1763" s="6"/>
      <c r="AJ1763" s="19"/>
      <c r="AK1763" s="6"/>
      <c r="AL1763" s="113"/>
      <c r="AM1763" s="19"/>
      <c r="AN1763" s="18"/>
      <c r="AO1763" s="12"/>
      <c r="AP1763" s="20"/>
      <c r="AQ1763" s="18"/>
      <c r="AR1763" s="13"/>
      <c r="AS1763" s="113"/>
      <c r="AT1763" s="21"/>
      <c r="AU1763" s="21"/>
      <c r="AV1763" s="45"/>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J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I1763" s="21"/>
      <c r="DJ1763" s="21"/>
      <c r="DK1763" s="21"/>
      <c r="DL1763" s="21"/>
      <c r="DM1763" s="21"/>
      <c r="DN1763" s="21"/>
      <c r="DO1763" s="21"/>
      <c r="DP1763" s="21"/>
      <c r="DQ1763" s="21"/>
      <c r="DR1763" s="21"/>
      <c r="DS1763" s="21"/>
      <c r="DT1763" s="21"/>
      <c r="DU1763" s="21"/>
      <c r="DV1763" s="21"/>
      <c r="DW1763" s="21"/>
      <c r="DX1763" s="21"/>
      <c r="DY1763" s="21"/>
      <c r="DZ1763" s="21"/>
      <c r="EA1763" s="21"/>
      <c r="EB1763" s="21"/>
      <c r="EC1763" s="21"/>
      <c r="ED1763" s="21"/>
      <c r="EE1763" s="21"/>
      <c r="EF1763" s="21"/>
      <c r="EG1763" s="21"/>
      <c r="EH1763" s="21"/>
      <c r="EI1763" s="21"/>
      <c r="EJ1763" s="21"/>
      <c r="EK1763" s="21"/>
      <c r="EL1763" s="21"/>
      <c r="EM1763" s="21"/>
      <c r="EN1763" s="21"/>
      <c r="EO1763" s="21"/>
      <c r="EP1763" s="21"/>
      <c r="EQ1763" s="21"/>
      <c r="ER1763" s="21"/>
      <c r="ES1763" s="21"/>
      <c r="ET1763" s="21"/>
      <c r="EU1763" s="21"/>
      <c r="EV1763" s="21"/>
      <c r="EW1763" s="21"/>
      <c r="EX1763" s="21"/>
      <c r="EY1763" s="21"/>
      <c r="EZ1763" s="21"/>
      <c r="FA1763" s="21"/>
      <c r="FB1763" s="21"/>
      <c r="FC1763" s="21"/>
      <c r="FD1763" s="21"/>
      <c r="FE1763" s="21"/>
      <c r="FF1763" s="21"/>
      <c r="FG1763" s="21"/>
      <c r="FH1763" s="21"/>
      <c r="FI1763" s="21"/>
      <c r="FJ1763" s="21"/>
      <c r="FK1763" s="21"/>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c r="GI1763" s="21"/>
      <c r="GJ1763" s="21"/>
      <c r="GK1763" s="21"/>
      <c r="GL1763" s="21"/>
      <c r="GM1763" s="21"/>
      <c r="GN1763" s="21"/>
    </row>
    <row r="1764" spans="1:196" x14ac:dyDescent="0.2">
      <c r="A1764" s="109"/>
      <c r="B1764" s="4"/>
      <c r="C1764" s="7"/>
      <c r="D1764" s="6"/>
      <c r="E1764" s="7"/>
      <c r="F1764" s="24"/>
      <c r="G1764" s="8"/>
      <c r="H1764" s="7"/>
      <c r="I1764" s="7"/>
      <c r="J1764" s="7"/>
      <c r="K1764" s="7"/>
      <c r="L1764" s="25"/>
      <c r="M1764" s="10"/>
      <c r="N1764" s="7"/>
      <c r="O1764" s="7"/>
      <c r="P1764" s="26"/>
      <c r="Q1764" s="3"/>
      <c r="R1764" s="12"/>
      <c r="S1764" s="12"/>
      <c r="T1764" s="12"/>
      <c r="U1764" s="12"/>
      <c r="V1764" s="12"/>
      <c r="W1764" s="12"/>
      <c r="X1764" s="12"/>
      <c r="Y1764" s="12"/>
      <c r="Z1764" s="12"/>
      <c r="AA1764" s="12"/>
      <c r="AB1764" s="12"/>
      <c r="AC1764" s="12"/>
      <c r="AD1764" s="12"/>
      <c r="AE1764" s="12"/>
      <c r="AF1764" s="113"/>
      <c r="AG1764" s="18"/>
      <c r="AH1764" s="18"/>
      <c r="AI1764" s="6"/>
      <c r="AJ1764" s="19"/>
      <c r="AK1764" s="6"/>
      <c r="AL1764" s="113"/>
      <c r="AM1764" s="19"/>
      <c r="AN1764" s="18"/>
      <c r="AO1764" s="12"/>
      <c r="AP1764" s="20"/>
      <c r="AQ1764" s="18"/>
      <c r="AR1764" s="13"/>
      <c r="AS1764" s="113"/>
      <c r="AT1764" s="21"/>
      <c r="AU1764" s="21"/>
      <c r="AV1764" s="45"/>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J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I1764" s="21"/>
      <c r="DJ1764" s="21"/>
      <c r="DK1764" s="21"/>
      <c r="DL1764" s="21"/>
      <c r="DM1764" s="21"/>
      <c r="DN1764" s="21"/>
      <c r="DO1764" s="21"/>
      <c r="DP1764" s="21"/>
      <c r="DQ1764" s="21"/>
      <c r="DR1764" s="21"/>
      <c r="DS1764" s="21"/>
      <c r="DT1764" s="21"/>
      <c r="DU1764" s="21"/>
      <c r="DV1764" s="21"/>
      <c r="DW1764" s="21"/>
      <c r="DX1764" s="21"/>
      <c r="DY1764" s="21"/>
      <c r="DZ1764" s="21"/>
      <c r="EA1764" s="21"/>
      <c r="EB1764" s="21"/>
      <c r="EC1764" s="21"/>
      <c r="ED1764" s="21"/>
      <c r="EE1764" s="21"/>
      <c r="EF1764" s="21"/>
      <c r="EG1764" s="21"/>
      <c r="EH1764" s="21"/>
      <c r="EI1764" s="21"/>
      <c r="EJ1764" s="21"/>
      <c r="EK1764" s="21"/>
      <c r="EL1764" s="21"/>
      <c r="EM1764" s="21"/>
      <c r="EN1764" s="21"/>
      <c r="EO1764" s="21"/>
      <c r="EP1764" s="21"/>
      <c r="EQ1764" s="21"/>
      <c r="ER1764" s="21"/>
      <c r="ES1764" s="21"/>
      <c r="ET1764" s="21"/>
      <c r="EU1764" s="21"/>
      <c r="EV1764" s="21"/>
      <c r="EW1764" s="21"/>
      <c r="EX1764" s="21"/>
      <c r="EY1764" s="21"/>
      <c r="EZ1764" s="21"/>
      <c r="FA1764" s="21"/>
      <c r="FB1764" s="21"/>
      <c r="FC1764" s="21"/>
      <c r="FD1764" s="21"/>
      <c r="FE1764" s="21"/>
      <c r="FF1764" s="21"/>
      <c r="FG1764" s="21"/>
      <c r="FH1764" s="21"/>
      <c r="FI1764" s="21"/>
      <c r="FJ1764" s="21"/>
      <c r="FK1764" s="21"/>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c r="GI1764" s="21"/>
      <c r="GJ1764" s="21"/>
      <c r="GK1764" s="21"/>
      <c r="GL1764" s="21"/>
      <c r="GM1764" s="21"/>
      <c r="GN1764" s="21"/>
    </row>
    <row r="1765" spans="1:196" x14ac:dyDescent="0.2">
      <c r="A1765" s="109"/>
      <c r="B1765" s="4"/>
      <c r="C1765" s="7"/>
      <c r="D1765" s="6"/>
      <c r="E1765" s="7"/>
      <c r="F1765" s="24"/>
      <c r="G1765" s="8"/>
      <c r="H1765" s="7"/>
      <c r="I1765" s="7"/>
      <c r="J1765" s="7"/>
      <c r="K1765" s="7"/>
      <c r="L1765" s="25"/>
      <c r="M1765" s="10"/>
      <c r="N1765" s="7"/>
      <c r="O1765" s="7"/>
      <c r="P1765" s="26"/>
      <c r="Q1765" s="3"/>
      <c r="R1765" s="12"/>
      <c r="S1765" s="12"/>
      <c r="T1765" s="12"/>
      <c r="U1765" s="12"/>
      <c r="V1765" s="12"/>
      <c r="W1765" s="12"/>
      <c r="X1765" s="12"/>
      <c r="Y1765" s="12"/>
      <c r="Z1765" s="12"/>
      <c r="AA1765" s="12"/>
      <c r="AB1765" s="12"/>
      <c r="AC1765" s="12"/>
      <c r="AD1765" s="12"/>
      <c r="AE1765" s="12"/>
      <c r="AF1765" s="113"/>
      <c r="AG1765" s="18"/>
      <c r="AH1765" s="18"/>
      <c r="AI1765" s="6"/>
      <c r="AJ1765" s="19"/>
      <c r="AK1765" s="6"/>
      <c r="AL1765" s="113"/>
      <c r="AM1765" s="19"/>
      <c r="AN1765" s="18"/>
      <c r="AO1765" s="12"/>
      <c r="AP1765" s="20"/>
      <c r="AQ1765" s="18"/>
      <c r="AR1765" s="13"/>
      <c r="AS1765" s="113"/>
      <c r="AT1765" s="21"/>
      <c r="AU1765" s="21"/>
      <c r="AV1765" s="45"/>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J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I1765" s="21"/>
      <c r="DJ1765" s="21"/>
      <c r="DK1765" s="21"/>
      <c r="DL1765" s="21"/>
      <c r="DM1765" s="21"/>
      <c r="DN1765" s="21"/>
      <c r="DO1765" s="21"/>
      <c r="DP1765" s="21"/>
      <c r="DQ1765" s="21"/>
      <c r="DR1765" s="21"/>
      <c r="DS1765" s="21"/>
      <c r="DT1765" s="21"/>
      <c r="DU1765" s="21"/>
      <c r="DV1765" s="21"/>
      <c r="DW1765" s="21"/>
      <c r="DX1765" s="21"/>
      <c r="DY1765" s="21"/>
      <c r="DZ1765" s="21"/>
      <c r="EA1765" s="21"/>
      <c r="EB1765" s="21"/>
      <c r="EC1765" s="21"/>
      <c r="ED1765" s="21"/>
      <c r="EE1765" s="21"/>
      <c r="EF1765" s="21"/>
      <c r="EG1765" s="21"/>
      <c r="EH1765" s="21"/>
      <c r="EI1765" s="21"/>
      <c r="EJ1765" s="21"/>
      <c r="EK1765" s="21"/>
      <c r="EL1765" s="21"/>
      <c r="EM1765" s="21"/>
      <c r="EN1765" s="21"/>
      <c r="EO1765" s="21"/>
      <c r="EP1765" s="21"/>
      <c r="EQ1765" s="21"/>
      <c r="ER1765" s="21"/>
      <c r="ES1765" s="21"/>
      <c r="ET1765" s="21"/>
      <c r="EU1765" s="21"/>
      <c r="EV1765" s="21"/>
      <c r="EW1765" s="21"/>
      <c r="EX1765" s="21"/>
      <c r="EY1765" s="21"/>
      <c r="EZ1765" s="21"/>
      <c r="FA1765" s="21"/>
      <c r="FB1765" s="21"/>
      <c r="FC1765" s="21"/>
      <c r="FD1765" s="21"/>
      <c r="FE1765" s="21"/>
      <c r="FF1765" s="21"/>
      <c r="FG1765" s="21"/>
      <c r="FH1765" s="21"/>
      <c r="FI1765" s="21"/>
      <c r="FJ1765" s="21"/>
      <c r="FK1765" s="21"/>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c r="GI1765" s="21"/>
      <c r="GJ1765" s="21"/>
      <c r="GK1765" s="21"/>
      <c r="GL1765" s="21"/>
      <c r="GM1765" s="21"/>
      <c r="GN1765" s="21"/>
    </row>
    <row r="1766" spans="1:196" x14ac:dyDescent="0.2">
      <c r="A1766" s="109"/>
      <c r="B1766" s="4"/>
      <c r="C1766" s="7"/>
      <c r="D1766" s="6"/>
      <c r="E1766" s="7"/>
      <c r="F1766" s="24"/>
      <c r="G1766" s="8"/>
      <c r="H1766" s="7"/>
      <c r="I1766" s="7"/>
      <c r="J1766" s="7"/>
      <c r="K1766" s="7"/>
      <c r="L1766" s="25"/>
      <c r="M1766" s="10"/>
      <c r="N1766" s="7"/>
      <c r="O1766" s="7"/>
      <c r="P1766" s="26"/>
      <c r="Q1766" s="3"/>
      <c r="R1766" s="12"/>
      <c r="S1766" s="12"/>
      <c r="T1766" s="12"/>
      <c r="U1766" s="12"/>
      <c r="V1766" s="12"/>
      <c r="W1766" s="12"/>
      <c r="X1766" s="12"/>
      <c r="Y1766" s="12"/>
      <c r="Z1766" s="12"/>
      <c r="AA1766" s="12"/>
      <c r="AB1766" s="12"/>
      <c r="AC1766" s="12"/>
      <c r="AD1766" s="12"/>
      <c r="AE1766" s="12"/>
      <c r="AF1766" s="113"/>
      <c r="AG1766" s="18"/>
      <c r="AH1766" s="18"/>
      <c r="AI1766" s="6"/>
      <c r="AJ1766" s="19"/>
      <c r="AK1766" s="6"/>
      <c r="AL1766" s="113"/>
      <c r="AM1766" s="19"/>
      <c r="AN1766" s="18"/>
      <c r="AO1766" s="12"/>
      <c r="AP1766" s="20"/>
      <c r="AQ1766" s="18"/>
      <c r="AR1766" s="13"/>
      <c r="AS1766" s="113"/>
      <c r="AT1766" s="21"/>
      <c r="AU1766" s="21"/>
      <c r="AV1766" s="45"/>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1"/>
      <c r="FJ1766" s="21"/>
      <c r="FK1766" s="21"/>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c r="GI1766" s="21"/>
      <c r="GJ1766" s="21"/>
      <c r="GK1766" s="21"/>
      <c r="GL1766" s="21"/>
      <c r="GM1766" s="21"/>
      <c r="GN1766" s="21"/>
    </row>
    <row r="1767" spans="1:196" x14ac:dyDescent="0.2">
      <c r="A1767" s="109"/>
      <c r="B1767" s="4"/>
      <c r="C1767" s="7"/>
      <c r="D1767" s="6"/>
      <c r="E1767" s="7"/>
      <c r="F1767" s="24"/>
      <c r="G1767" s="8"/>
      <c r="H1767" s="7"/>
      <c r="I1767" s="7"/>
      <c r="J1767" s="7"/>
      <c r="K1767" s="7"/>
      <c r="L1767" s="25"/>
      <c r="M1767" s="10"/>
      <c r="N1767" s="7"/>
      <c r="O1767" s="7"/>
      <c r="P1767" s="26"/>
      <c r="Q1767" s="3"/>
      <c r="R1767" s="12"/>
      <c r="S1767" s="12"/>
      <c r="T1767" s="12"/>
      <c r="U1767" s="12"/>
      <c r="V1767" s="12"/>
      <c r="W1767" s="12"/>
      <c r="X1767" s="12"/>
      <c r="Y1767" s="12"/>
      <c r="Z1767" s="12"/>
      <c r="AA1767" s="12"/>
      <c r="AB1767" s="12"/>
      <c r="AC1767" s="12"/>
      <c r="AD1767" s="12"/>
      <c r="AE1767" s="12"/>
      <c r="AF1767" s="113"/>
      <c r="AG1767" s="18"/>
      <c r="AH1767" s="18"/>
      <c r="AI1767" s="6"/>
      <c r="AJ1767" s="19"/>
      <c r="AK1767" s="6"/>
      <c r="AL1767" s="113"/>
      <c r="AM1767" s="19"/>
      <c r="AN1767" s="18"/>
      <c r="AO1767" s="12"/>
      <c r="AP1767" s="20"/>
      <c r="AQ1767" s="18"/>
      <c r="AR1767" s="13"/>
      <c r="AS1767" s="113"/>
      <c r="AT1767" s="21"/>
      <c r="AU1767" s="21"/>
      <c r="AV1767" s="45"/>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J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I1767" s="21"/>
      <c r="DJ1767" s="21"/>
      <c r="DK1767" s="21"/>
      <c r="DL1767" s="21"/>
      <c r="DM1767" s="21"/>
      <c r="DN1767" s="21"/>
      <c r="DO1767" s="21"/>
      <c r="DP1767" s="21"/>
      <c r="DQ1767" s="21"/>
      <c r="DR1767" s="21"/>
      <c r="DS1767" s="21"/>
      <c r="DT1767" s="21"/>
      <c r="DU1767" s="21"/>
      <c r="DV1767" s="21"/>
      <c r="DW1767" s="21"/>
      <c r="DX1767" s="21"/>
      <c r="DY1767" s="21"/>
      <c r="DZ1767" s="21"/>
      <c r="EA1767" s="21"/>
      <c r="EB1767" s="21"/>
      <c r="EC1767" s="21"/>
      <c r="ED1767" s="21"/>
      <c r="EE1767" s="21"/>
      <c r="EF1767" s="21"/>
      <c r="EG1767" s="21"/>
      <c r="EH1767" s="21"/>
      <c r="EI1767" s="21"/>
      <c r="EJ1767" s="21"/>
      <c r="EK1767" s="21"/>
      <c r="EL1767" s="21"/>
      <c r="EM1767" s="21"/>
      <c r="EN1767" s="21"/>
      <c r="EO1767" s="21"/>
      <c r="EP1767" s="21"/>
      <c r="EQ1767" s="21"/>
      <c r="ER1767" s="21"/>
      <c r="ES1767" s="21"/>
      <c r="ET1767" s="21"/>
      <c r="EU1767" s="21"/>
      <c r="EV1767" s="21"/>
      <c r="EW1767" s="21"/>
      <c r="EX1767" s="21"/>
      <c r="EY1767" s="21"/>
      <c r="EZ1767" s="21"/>
      <c r="FA1767" s="21"/>
      <c r="FB1767" s="21"/>
      <c r="FC1767" s="21"/>
      <c r="FD1767" s="21"/>
      <c r="FE1767" s="21"/>
      <c r="FF1767" s="21"/>
      <c r="FG1767" s="21"/>
      <c r="FH1767" s="21"/>
      <c r="FI1767" s="21"/>
      <c r="FJ1767" s="21"/>
      <c r="FK1767" s="21"/>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c r="GI1767" s="21"/>
      <c r="GJ1767" s="21"/>
      <c r="GK1767" s="21"/>
      <c r="GL1767" s="21"/>
      <c r="GM1767" s="21"/>
      <c r="GN1767" s="21"/>
    </row>
    <row r="1768" spans="1:196" x14ac:dyDescent="0.2">
      <c r="A1768" s="109"/>
      <c r="B1768" s="4"/>
      <c r="C1768" s="7"/>
      <c r="D1768" s="6"/>
      <c r="E1768" s="7"/>
      <c r="F1768" s="24"/>
      <c r="G1768" s="8"/>
      <c r="H1768" s="7"/>
      <c r="I1768" s="7"/>
      <c r="J1768" s="7"/>
      <c r="K1768" s="7"/>
      <c r="L1768" s="25"/>
      <c r="M1768" s="10"/>
      <c r="N1768" s="7"/>
      <c r="O1768" s="7"/>
      <c r="P1768" s="26"/>
      <c r="Q1768" s="3"/>
      <c r="R1768" s="12"/>
      <c r="S1768" s="12"/>
      <c r="T1768" s="12"/>
      <c r="U1768" s="12"/>
      <c r="V1768" s="12"/>
      <c r="W1768" s="12"/>
      <c r="X1768" s="12"/>
      <c r="Y1768" s="12"/>
      <c r="Z1768" s="12"/>
      <c r="AA1768" s="12"/>
      <c r="AB1768" s="12"/>
      <c r="AC1768" s="12"/>
      <c r="AD1768" s="12"/>
      <c r="AE1768" s="12"/>
      <c r="AF1768" s="113"/>
      <c r="AG1768" s="18"/>
      <c r="AH1768" s="18"/>
      <c r="AI1768" s="6"/>
      <c r="AJ1768" s="19"/>
      <c r="AK1768" s="6"/>
      <c r="AL1768" s="113"/>
      <c r="AM1768" s="19"/>
      <c r="AN1768" s="18"/>
      <c r="AO1768" s="12"/>
      <c r="AP1768" s="20"/>
      <c r="AQ1768" s="18"/>
      <c r="AR1768" s="13"/>
      <c r="AS1768" s="113"/>
      <c r="AT1768" s="21"/>
      <c r="AU1768" s="21"/>
      <c r="AV1768" s="45"/>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J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I1768" s="21"/>
      <c r="DJ1768" s="21"/>
      <c r="DK1768" s="21"/>
      <c r="DL1768" s="21"/>
      <c r="DM1768" s="21"/>
      <c r="DN1768" s="21"/>
      <c r="DO1768" s="21"/>
      <c r="DP1768" s="21"/>
      <c r="DQ1768" s="21"/>
      <c r="DR1768" s="21"/>
      <c r="DS1768" s="21"/>
      <c r="DT1768" s="21"/>
      <c r="DU1768" s="21"/>
      <c r="DV1768" s="21"/>
      <c r="DW1768" s="21"/>
      <c r="DX1768" s="21"/>
      <c r="DY1768" s="21"/>
      <c r="DZ1768" s="21"/>
      <c r="EA1768" s="21"/>
      <c r="EB1768" s="21"/>
      <c r="EC1768" s="21"/>
      <c r="ED1768" s="21"/>
      <c r="EE1768" s="21"/>
      <c r="EF1768" s="21"/>
      <c r="EG1768" s="21"/>
      <c r="EH1768" s="21"/>
      <c r="EI1768" s="21"/>
      <c r="EJ1768" s="21"/>
      <c r="EK1768" s="21"/>
      <c r="EL1768" s="21"/>
      <c r="EM1768" s="21"/>
      <c r="EN1768" s="21"/>
      <c r="EO1768" s="21"/>
      <c r="EP1768" s="21"/>
      <c r="EQ1768" s="21"/>
      <c r="ER1768" s="21"/>
      <c r="ES1768" s="21"/>
      <c r="ET1768" s="21"/>
      <c r="EU1768" s="21"/>
      <c r="EV1768" s="21"/>
      <c r="EW1768" s="21"/>
      <c r="EX1768" s="21"/>
      <c r="EY1768" s="21"/>
      <c r="EZ1768" s="21"/>
      <c r="FA1768" s="21"/>
      <c r="FB1768" s="21"/>
      <c r="FC1768" s="21"/>
      <c r="FD1768" s="21"/>
      <c r="FE1768" s="21"/>
      <c r="FF1768" s="21"/>
      <c r="FG1768" s="21"/>
      <c r="FH1768" s="21"/>
      <c r="FI1768" s="21"/>
      <c r="FJ1768" s="21"/>
      <c r="FK1768" s="21"/>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c r="GI1768" s="21"/>
      <c r="GJ1768" s="21"/>
      <c r="GK1768" s="21"/>
      <c r="GL1768" s="21"/>
      <c r="GM1768" s="21"/>
      <c r="GN1768" s="21"/>
    </row>
    <row r="1769" spans="1:196" x14ac:dyDescent="0.2">
      <c r="A1769" s="109"/>
      <c r="B1769" s="4"/>
      <c r="C1769" s="7"/>
      <c r="D1769" s="6"/>
      <c r="E1769" s="7"/>
      <c r="F1769" s="24"/>
      <c r="G1769" s="8"/>
      <c r="H1769" s="7"/>
      <c r="I1769" s="7"/>
      <c r="J1769" s="7"/>
      <c r="K1769" s="7"/>
      <c r="L1769" s="25"/>
      <c r="M1769" s="10"/>
      <c r="N1769" s="7"/>
      <c r="O1769" s="7"/>
      <c r="P1769" s="26"/>
      <c r="Q1769" s="3"/>
      <c r="R1769" s="12"/>
      <c r="S1769" s="12"/>
      <c r="T1769" s="12"/>
      <c r="U1769" s="12"/>
      <c r="V1769" s="12"/>
      <c r="W1769" s="12"/>
      <c r="X1769" s="12"/>
      <c r="Y1769" s="12"/>
      <c r="Z1769" s="12"/>
      <c r="AA1769" s="12"/>
      <c r="AB1769" s="12"/>
      <c r="AC1769" s="12"/>
      <c r="AD1769" s="12"/>
      <c r="AE1769" s="12"/>
      <c r="AF1769" s="113"/>
      <c r="AG1769" s="18"/>
      <c r="AH1769" s="18"/>
      <c r="AI1769" s="6"/>
      <c r="AJ1769" s="19"/>
      <c r="AK1769" s="6"/>
      <c r="AL1769" s="113"/>
      <c r="AM1769" s="19"/>
      <c r="AN1769" s="18"/>
      <c r="AO1769" s="12"/>
      <c r="AP1769" s="20"/>
      <c r="AQ1769" s="18"/>
      <c r="AR1769" s="13"/>
      <c r="AS1769" s="113"/>
      <c r="AT1769" s="21"/>
      <c r="AU1769" s="21"/>
      <c r="AV1769" s="45"/>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J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I1769" s="21"/>
      <c r="DJ1769" s="21"/>
      <c r="DK1769" s="21"/>
      <c r="DL1769" s="21"/>
      <c r="DM1769" s="21"/>
      <c r="DN1769" s="21"/>
      <c r="DO1769" s="21"/>
      <c r="DP1769" s="21"/>
      <c r="DQ1769" s="21"/>
      <c r="DR1769" s="21"/>
      <c r="DS1769" s="21"/>
      <c r="DT1769" s="21"/>
      <c r="DU1769" s="21"/>
      <c r="DV1769" s="21"/>
      <c r="DW1769" s="21"/>
      <c r="DX1769" s="21"/>
      <c r="DY1769" s="21"/>
      <c r="DZ1769" s="21"/>
      <c r="EA1769" s="21"/>
      <c r="EB1769" s="21"/>
      <c r="EC1769" s="21"/>
      <c r="ED1769" s="21"/>
      <c r="EE1769" s="21"/>
      <c r="EF1769" s="21"/>
      <c r="EG1769" s="21"/>
      <c r="EH1769" s="21"/>
      <c r="EI1769" s="21"/>
      <c r="EJ1769" s="21"/>
      <c r="EK1769" s="21"/>
      <c r="EL1769" s="21"/>
      <c r="EM1769" s="21"/>
      <c r="EN1769" s="21"/>
      <c r="EO1769" s="21"/>
      <c r="EP1769" s="21"/>
      <c r="EQ1769" s="21"/>
      <c r="ER1769" s="21"/>
      <c r="ES1769" s="21"/>
      <c r="ET1769" s="21"/>
      <c r="EU1769" s="21"/>
      <c r="EV1769" s="21"/>
      <c r="EW1769" s="21"/>
      <c r="EX1769" s="21"/>
      <c r="EY1769" s="21"/>
      <c r="EZ1769" s="21"/>
      <c r="FA1769" s="21"/>
      <c r="FB1769" s="21"/>
      <c r="FC1769" s="21"/>
      <c r="FD1769" s="21"/>
      <c r="FE1769" s="21"/>
      <c r="FF1769" s="21"/>
      <c r="FG1769" s="21"/>
      <c r="FH1769" s="21"/>
      <c r="FI1769" s="21"/>
      <c r="FJ1769" s="21"/>
      <c r="FK1769" s="21"/>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c r="GI1769" s="21"/>
      <c r="GJ1769" s="21"/>
      <c r="GK1769" s="21"/>
      <c r="GL1769" s="21"/>
      <c r="GM1769" s="21"/>
      <c r="GN1769" s="21"/>
    </row>
    <row r="1770" spans="1:196" x14ac:dyDescent="0.2">
      <c r="A1770" s="109"/>
      <c r="B1770" s="4"/>
      <c r="C1770" s="7"/>
      <c r="D1770" s="6"/>
      <c r="E1770" s="7"/>
      <c r="F1770" s="24"/>
      <c r="G1770" s="8"/>
      <c r="H1770" s="7"/>
      <c r="I1770" s="7"/>
      <c r="J1770" s="7"/>
      <c r="K1770" s="7"/>
      <c r="L1770" s="25"/>
      <c r="M1770" s="10"/>
      <c r="N1770" s="7"/>
      <c r="O1770" s="7"/>
      <c r="P1770" s="26"/>
      <c r="Q1770" s="3"/>
      <c r="R1770" s="12"/>
      <c r="S1770" s="12"/>
      <c r="T1770" s="12"/>
      <c r="U1770" s="12"/>
      <c r="V1770" s="12"/>
      <c r="W1770" s="12"/>
      <c r="X1770" s="12"/>
      <c r="Y1770" s="12"/>
      <c r="Z1770" s="12"/>
      <c r="AA1770" s="12"/>
      <c r="AB1770" s="12"/>
      <c r="AC1770" s="12"/>
      <c r="AD1770" s="12"/>
      <c r="AE1770" s="12"/>
      <c r="AF1770" s="113"/>
      <c r="AG1770" s="18"/>
      <c r="AH1770" s="18"/>
      <c r="AI1770" s="6"/>
      <c r="AJ1770" s="19"/>
      <c r="AK1770" s="6"/>
      <c r="AL1770" s="113"/>
      <c r="AM1770" s="19"/>
      <c r="AN1770" s="18"/>
      <c r="AO1770" s="12"/>
      <c r="AP1770" s="20"/>
      <c r="AQ1770" s="18"/>
      <c r="AR1770" s="13"/>
      <c r="AS1770" s="113"/>
      <c r="AT1770" s="21"/>
      <c r="AU1770" s="21"/>
      <c r="AV1770" s="45"/>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J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I1770" s="21"/>
      <c r="DJ1770" s="21"/>
      <c r="DK1770" s="21"/>
      <c r="DL1770" s="21"/>
      <c r="DM1770" s="21"/>
      <c r="DN1770" s="21"/>
      <c r="DO1770" s="21"/>
      <c r="DP1770" s="21"/>
      <c r="DQ1770" s="21"/>
      <c r="DR1770" s="21"/>
      <c r="DS1770" s="21"/>
      <c r="DT1770" s="21"/>
      <c r="DU1770" s="21"/>
      <c r="DV1770" s="21"/>
      <c r="DW1770" s="21"/>
      <c r="DX1770" s="21"/>
      <c r="DY1770" s="21"/>
      <c r="DZ1770" s="21"/>
      <c r="EA1770" s="21"/>
      <c r="EB1770" s="21"/>
      <c r="EC1770" s="21"/>
      <c r="ED1770" s="21"/>
      <c r="EE1770" s="21"/>
      <c r="EF1770" s="21"/>
      <c r="EG1770" s="21"/>
      <c r="EH1770" s="21"/>
      <c r="EI1770" s="21"/>
      <c r="EJ1770" s="21"/>
      <c r="EK1770" s="21"/>
      <c r="EL1770" s="21"/>
      <c r="EM1770" s="21"/>
      <c r="EN1770" s="21"/>
      <c r="EO1770" s="21"/>
      <c r="EP1770" s="21"/>
      <c r="EQ1770" s="21"/>
      <c r="ER1770" s="21"/>
      <c r="ES1770" s="21"/>
      <c r="ET1770" s="21"/>
      <c r="EU1770" s="21"/>
      <c r="EV1770" s="21"/>
      <c r="EW1770" s="21"/>
      <c r="EX1770" s="21"/>
      <c r="EY1770" s="21"/>
      <c r="EZ1770" s="21"/>
      <c r="FA1770" s="21"/>
      <c r="FB1770" s="21"/>
      <c r="FC1770" s="21"/>
      <c r="FD1770" s="21"/>
      <c r="FE1770" s="21"/>
      <c r="FF1770" s="21"/>
      <c r="FG1770" s="21"/>
      <c r="FH1770" s="21"/>
      <c r="FI1770" s="21"/>
      <c r="FJ1770" s="21"/>
      <c r="FK1770" s="21"/>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c r="GI1770" s="21"/>
      <c r="GJ1770" s="21"/>
      <c r="GK1770" s="21"/>
      <c r="GL1770" s="21"/>
      <c r="GM1770" s="21"/>
      <c r="GN1770" s="21"/>
    </row>
    <row r="1771" spans="1:196" x14ac:dyDescent="0.2">
      <c r="A1771" s="109"/>
      <c r="B1771" s="4"/>
      <c r="C1771" s="7"/>
      <c r="D1771" s="6"/>
      <c r="E1771" s="7"/>
      <c r="F1771" s="24"/>
      <c r="G1771" s="8"/>
      <c r="H1771" s="7"/>
      <c r="I1771" s="7"/>
      <c r="J1771" s="7"/>
      <c r="K1771" s="7"/>
      <c r="L1771" s="25"/>
      <c r="M1771" s="10"/>
      <c r="N1771" s="7"/>
      <c r="O1771" s="7"/>
      <c r="P1771" s="26"/>
      <c r="Q1771" s="3"/>
      <c r="R1771" s="12"/>
      <c r="S1771" s="12"/>
      <c r="T1771" s="12"/>
      <c r="U1771" s="12"/>
      <c r="V1771" s="12"/>
      <c r="W1771" s="12"/>
      <c r="X1771" s="12"/>
      <c r="Y1771" s="12"/>
      <c r="Z1771" s="12"/>
      <c r="AA1771" s="12"/>
      <c r="AB1771" s="12"/>
      <c r="AC1771" s="12"/>
      <c r="AD1771" s="12"/>
      <c r="AE1771" s="12"/>
      <c r="AF1771" s="113"/>
      <c r="AG1771" s="18"/>
      <c r="AH1771" s="18"/>
      <c r="AI1771" s="6"/>
      <c r="AJ1771" s="19"/>
      <c r="AK1771" s="6"/>
      <c r="AL1771" s="113"/>
      <c r="AM1771" s="19"/>
      <c r="AN1771" s="18"/>
      <c r="AO1771" s="12"/>
      <c r="AP1771" s="20"/>
      <c r="AQ1771" s="18"/>
      <c r="AR1771" s="13"/>
      <c r="AS1771" s="113"/>
      <c r="AT1771" s="21"/>
      <c r="AU1771" s="21"/>
      <c r="AV1771" s="45"/>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J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I1771" s="21"/>
      <c r="DJ1771" s="21"/>
      <c r="DK1771" s="21"/>
      <c r="DL1771" s="21"/>
      <c r="DM1771" s="21"/>
      <c r="DN1771" s="21"/>
      <c r="DO1771" s="21"/>
      <c r="DP1771" s="21"/>
      <c r="DQ1771" s="21"/>
      <c r="DR1771" s="21"/>
      <c r="DS1771" s="21"/>
      <c r="DT1771" s="21"/>
      <c r="DU1771" s="21"/>
      <c r="DV1771" s="21"/>
      <c r="DW1771" s="21"/>
      <c r="DX1771" s="21"/>
      <c r="DY1771" s="21"/>
      <c r="DZ1771" s="21"/>
      <c r="EA1771" s="21"/>
      <c r="EB1771" s="21"/>
      <c r="EC1771" s="21"/>
      <c r="ED1771" s="21"/>
      <c r="EE1771" s="21"/>
      <c r="EF1771" s="21"/>
      <c r="EG1771" s="21"/>
      <c r="EH1771" s="21"/>
      <c r="EI1771" s="21"/>
      <c r="EJ1771" s="21"/>
      <c r="EK1771" s="21"/>
      <c r="EL1771" s="21"/>
      <c r="EM1771" s="21"/>
      <c r="EN1771" s="21"/>
      <c r="EO1771" s="21"/>
      <c r="EP1771" s="21"/>
      <c r="EQ1771" s="21"/>
      <c r="ER1771" s="21"/>
      <c r="ES1771" s="21"/>
      <c r="ET1771" s="21"/>
      <c r="EU1771" s="21"/>
      <c r="EV1771" s="21"/>
      <c r="EW1771" s="21"/>
      <c r="EX1771" s="21"/>
      <c r="EY1771" s="21"/>
      <c r="EZ1771" s="21"/>
      <c r="FA1771" s="21"/>
      <c r="FB1771" s="21"/>
      <c r="FC1771" s="21"/>
      <c r="FD1771" s="21"/>
      <c r="FE1771" s="21"/>
      <c r="FF1771" s="21"/>
      <c r="FG1771" s="21"/>
      <c r="FH1771" s="21"/>
      <c r="FI1771" s="21"/>
      <c r="FJ1771" s="21"/>
      <c r="FK1771" s="21"/>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c r="GI1771" s="21"/>
      <c r="GJ1771" s="21"/>
      <c r="GK1771" s="21"/>
      <c r="GL1771" s="21"/>
      <c r="GM1771" s="21"/>
      <c r="GN1771" s="21"/>
    </row>
    <row r="1772" spans="1:196" x14ac:dyDescent="0.2">
      <c r="A1772" s="109"/>
      <c r="B1772" s="4"/>
      <c r="C1772" s="7"/>
      <c r="D1772" s="6"/>
      <c r="E1772" s="7"/>
      <c r="F1772" s="24"/>
      <c r="G1772" s="8"/>
      <c r="H1772" s="7"/>
      <c r="I1772" s="7"/>
      <c r="J1772" s="7"/>
      <c r="K1772" s="7"/>
      <c r="L1772" s="25"/>
      <c r="M1772" s="10"/>
      <c r="N1772" s="7"/>
      <c r="O1772" s="7"/>
      <c r="P1772" s="26"/>
      <c r="Q1772" s="3"/>
      <c r="R1772" s="12"/>
      <c r="S1772" s="12"/>
      <c r="T1772" s="12"/>
      <c r="U1772" s="12"/>
      <c r="V1772" s="12"/>
      <c r="W1772" s="12"/>
      <c r="X1772" s="12"/>
      <c r="Y1772" s="12"/>
      <c r="Z1772" s="12"/>
      <c r="AA1772" s="12"/>
      <c r="AB1772" s="12"/>
      <c r="AC1772" s="12"/>
      <c r="AD1772" s="12"/>
      <c r="AE1772" s="12"/>
      <c r="AF1772" s="113"/>
      <c r="AG1772" s="18"/>
      <c r="AH1772" s="18"/>
      <c r="AI1772" s="6"/>
      <c r="AJ1772" s="19"/>
      <c r="AK1772" s="6"/>
      <c r="AL1772" s="113"/>
      <c r="AM1772" s="19"/>
      <c r="AN1772" s="18"/>
      <c r="AO1772" s="12"/>
      <c r="AP1772" s="20"/>
      <c r="AQ1772" s="18"/>
      <c r="AR1772" s="13"/>
      <c r="AS1772" s="113"/>
      <c r="AT1772" s="21"/>
      <c r="AU1772" s="21"/>
      <c r="AV1772" s="45"/>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J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I1772" s="21"/>
      <c r="DJ1772" s="21"/>
      <c r="DK1772" s="21"/>
      <c r="DL1772" s="21"/>
      <c r="DM1772" s="21"/>
      <c r="DN1772" s="21"/>
      <c r="DO1772" s="21"/>
      <c r="DP1772" s="21"/>
      <c r="DQ1772" s="21"/>
      <c r="DR1772" s="21"/>
      <c r="DS1772" s="21"/>
      <c r="DT1772" s="21"/>
      <c r="DU1772" s="21"/>
      <c r="DV1772" s="21"/>
      <c r="DW1772" s="21"/>
      <c r="DX1772" s="21"/>
      <c r="DY1772" s="21"/>
      <c r="DZ1772" s="21"/>
      <c r="EA1772" s="21"/>
      <c r="EB1772" s="21"/>
      <c r="EC1772" s="21"/>
      <c r="ED1772" s="21"/>
      <c r="EE1772" s="21"/>
      <c r="EF1772" s="21"/>
      <c r="EG1772" s="21"/>
      <c r="EH1772" s="21"/>
      <c r="EI1772" s="21"/>
      <c r="EJ1772" s="21"/>
      <c r="EK1772" s="21"/>
      <c r="EL1772" s="21"/>
      <c r="EM1772" s="21"/>
      <c r="EN1772" s="21"/>
      <c r="EO1772" s="21"/>
      <c r="EP1772" s="21"/>
      <c r="EQ1772" s="21"/>
      <c r="ER1772" s="21"/>
      <c r="ES1772" s="21"/>
      <c r="ET1772" s="21"/>
      <c r="EU1772" s="21"/>
      <c r="EV1772" s="21"/>
      <c r="EW1772" s="21"/>
      <c r="EX1772" s="21"/>
      <c r="EY1772" s="21"/>
      <c r="EZ1772" s="21"/>
      <c r="FA1772" s="21"/>
      <c r="FB1772" s="21"/>
      <c r="FC1772" s="21"/>
      <c r="FD1772" s="21"/>
      <c r="FE1772" s="21"/>
      <c r="FF1772" s="21"/>
      <c r="FG1772" s="21"/>
      <c r="FH1772" s="21"/>
      <c r="FI1772" s="21"/>
      <c r="FJ1772" s="21"/>
      <c r="FK1772" s="21"/>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c r="GI1772" s="21"/>
      <c r="GJ1772" s="21"/>
      <c r="GK1772" s="21"/>
      <c r="GL1772" s="21"/>
      <c r="GM1772" s="21"/>
      <c r="GN1772" s="21"/>
    </row>
    <row r="1773" spans="1:196" x14ac:dyDescent="0.2">
      <c r="A1773" s="109"/>
      <c r="B1773" s="4"/>
      <c r="C1773" s="7"/>
      <c r="D1773" s="6"/>
      <c r="E1773" s="7"/>
      <c r="F1773" s="24"/>
      <c r="G1773" s="8"/>
      <c r="H1773" s="7"/>
      <c r="I1773" s="7"/>
      <c r="J1773" s="7"/>
      <c r="K1773" s="7"/>
      <c r="L1773" s="25"/>
      <c r="M1773" s="10"/>
      <c r="N1773" s="7"/>
      <c r="O1773" s="7"/>
      <c r="P1773" s="26"/>
      <c r="Q1773" s="3"/>
      <c r="R1773" s="12"/>
      <c r="S1773" s="12"/>
      <c r="T1773" s="12"/>
      <c r="U1773" s="12"/>
      <c r="V1773" s="12"/>
      <c r="W1773" s="12"/>
      <c r="X1773" s="12"/>
      <c r="Y1773" s="12"/>
      <c r="Z1773" s="12"/>
      <c r="AA1773" s="12"/>
      <c r="AB1773" s="12"/>
      <c r="AC1773" s="12"/>
      <c r="AD1773" s="12"/>
      <c r="AE1773" s="12"/>
      <c r="AF1773" s="113"/>
      <c r="AG1773" s="18"/>
      <c r="AH1773" s="18"/>
      <c r="AI1773" s="6"/>
      <c r="AJ1773" s="19"/>
      <c r="AK1773" s="6"/>
      <c r="AL1773" s="113"/>
      <c r="AM1773" s="19"/>
      <c r="AN1773" s="18"/>
      <c r="AO1773" s="12"/>
      <c r="AP1773" s="20"/>
      <c r="AQ1773" s="18"/>
      <c r="AR1773" s="13"/>
      <c r="AS1773" s="113"/>
      <c r="AT1773" s="21"/>
      <c r="AU1773" s="21"/>
      <c r="AV1773" s="45"/>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J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I1773" s="21"/>
      <c r="DJ1773" s="21"/>
      <c r="DK1773" s="21"/>
      <c r="DL1773" s="21"/>
      <c r="DM1773" s="21"/>
      <c r="DN1773" s="21"/>
      <c r="DO1773" s="21"/>
      <c r="DP1773" s="21"/>
      <c r="DQ1773" s="21"/>
      <c r="DR1773" s="21"/>
      <c r="DS1773" s="21"/>
      <c r="DT1773" s="21"/>
      <c r="DU1773" s="21"/>
      <c r="DV1773" s="21"/>
      <c r="DW1773" s="21"/>
      <c r="DX1773" s="21"/>
      <c r="DY1773" s="21"/>
      <c r="DZ1773" s="21"/>
      <c r="EA1773" s="21"/>
      <c r="EB1773" s="21"/>
      <c r="EC1773" s="21"/>
      <c r="ED1773" s="21"/>
      <c r="EE1773" s="21"/>
      <c r="EF1773" s="21"/>
      <c r="EG1773" s="21"/>
      <c r="EH1773" s="21"/>
      <c r="EI1773" s="21"/>
      <c r="EJ1773" s="21"/>
      <c r="EK1773" s="21"/>
      <c r="EL1773" s="21"/>
      <c r="EM1773" s="21"/>
      <c r="EN1773" s="21"/>
      <c r="EO1773" s="21"/>
      <c r="EP1773" s="21"/>
      <c r="EQ1773" s="21"/>
      <c r="ER1773" s="21"/>
      <c r="ES1773" s="21"/>
      <c r="ET1773" s="21"/>
      <c r="EU1773" s="21"/>
      <c r="EV1773" s="21"/>
      <c r="EW1773" s="21"/>
      <c r="EX1773" s="21"/>
      <c r="EY1773" s="21"/>
      <c r="EZ1773" s="21"/>
      <c r="FA1773" s="21"/>
      <c r="FB1773" s="21"/>
      <c r="FC1773" s="21"/>
      <c r="FD1773" s="21"/>
      <c r="FE1773" s="21"/>
      <c r="FF1773" s="21"/>
      <c r="FG1773" s="21"/>
      <c r="FH1773" s="21"/>
      <c r="FI1773" s="21"/>
      <c r="FJ1773" s="21"/>
      <c r="FK1773" s="21"/>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c r="GI1773" s="21"/>
      <c r="GJ1773" s="21"/>
      <c r="GK1773" s="21"/>
      <c r="GL1773" s="21"/>
      <c r="GM1773" s="21"/>
      <c r="GN1773" s="21"/>
    </row>
    <row r="1774" spans="1:196" x14ac:dyDescent="0.2">
      <c r="A1774" s="109"/>
      <c r="B1774" s="4"/>
      <c r="C1774" s="7"/>
      <c r="D1774" s="6"/>
      <c r="E1774" s="7"/>
      <c r="F1774" s="24"/>
      <c r="G1774" s="8"/>
      <c r="H1774" s="7"/>
      <c r="I1774" s="7"/>
      <c r="J1774" s="7"/>
      <c r="K1774" s="7"/>
      <c r="L1774" s="25"/>
      <c r="M1774" s="10"/>
      <c r="N1774" s="7"/>
      <c r="O1774" s="7"/>
      <c r="P1774" s="26"/>
      <c r="Q1774" s="3"/>
      <c r="R1774" s="12"/>
      <c r="S1774" s="12"/>
      <c r="T1774" s="12"/>
      <c r="U1774" s="12"/>
      <c r="V1774" s="12"/>
      <c r="W1774" s="12"/>
      <c r="X1774" s="12"/>
      <c r="Y1774" s="12"/>
      <c r="Z1774" s="12"/>
      <c r="AA1774" s="12"/>
      <c r="AB1774" s="12"/>
      <c r="AC1774" s="12"/>
      <c r="AD1774" s="12"/>
      <c r="AE1774" s="12"/>
      <c r="AF1774" s="113"/>
      <c r="AG1774" s="18"/>
      <c r="AH1774" s="18"/>
      <c r="AI1774" s="6"/>
      <c r="AJ1774" s="19"/>
      <c r="AK1774" s="6"/>
      <c r="AL1774" s="113"/>
      <c r="AM1774" s="19"/>
      <c r="AN1774" s="18"/>
      <c r="AO1774" s="12"/>
      <c r="AP1774" s="20"/>
      <c r="AQ1774" s="18"/>
      <c r="AR1774" s="13"/>
      <c r="AS1774" s="113"/>
      <c r="AT1774" s="21"/>
      <c r="AU1774" s="21"/>
      <c r="AV1774" s="45"/>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1"/>
      <c r="FJ1774" s="21"/>
      <c r="FK1774" s="21"/>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c r="GI1774" s="21"/>
      <c r="GJ1774" s="21"/>
      <c r="GK1774" s="21"/>
      <c r="GL1774" s="21"/>
      <c r="GM1774" s="21"/>
      <c r="GN1774" s="21"/>
    </row>
    <row r="1775" spans="1:196" x14ac:dyDescent="0.2">
      <c r="A1775" s="109"/>
      <c r="B1775" s="4"/>
      <c r="C1775" s="7"/>
      <c r="D1775" s="6"/>
      <c r="E1775" s="7"/>
      <c r="F1775" s="24"/>
      <c r="G1775" s="8"/>
      <c r="H1775" s="7"/>
      <c r="I1775" s="7"/>
      <c r="J1775" s="7"/>
      <c r="K1775" s="7"/>
      <c r="L1775" s="25"/>
      <c r="M1775" s="10"/>
      <c r="N1775" s="7"/>
      <c r="O1775" s="7"/>
      <c r="P1775" s="26"/>
      <c r="Q1775" s="3"/>
      <c r="R1775" s="12"/>
      <c r="S1775" s="12"/>
      <c r="T1775" s="12"/>
      <c r="U1775" s="12"/>
      <c r="V1775" s="12"/>
      <c r="W1775" s="12"/>
      <c r="X1775" s="12"/>
      <c r="Y1775" s="12"/>
      <c r="Z1775" s="12"/>
      <c r="AA1775" s="12"/>
      <c r="AB1775" s="12"/>
      <c r="AC1775" s="12"/>
      <c r="AD1775" s="12"/>
      <c r="AE1775" s="12"/>
      <c r="AF1775" s="113"/>
      <c r="AG1775" s="18"/>
      <c r="AH1775" s="18"/>
      <c r="AI1775" s="6"/>
      <c r="AJ1775" s="19"/>
      <c r="AK1775" s="6"/>
      <c r="AL1775" s="113"/>
      <c r="AM1775" s="19"/>
      <c r="AN1775" s="18"/>
      <c r="AO1775" s="12"/>
      <c r="AP1775" s="20"/>
      <c r="AQ1775" s="18"/>
      <c r="AR1775" s="13"/>
      <c r="AS1775" s="113"/>
      <c r="AT1775" s="21"/>
      <c r="AU1775" s="21"/>
      <c r="AV1775" s="45"/>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J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I1775" s="21"/>
      <c r="DJ1775" s="21"/>
      <c r="DK1775" s="21"/>
      <c r="DL1775" s="21"/>
      <c r="DM1775" s="21"/>
      <c r="DN1775" s="21"/>
      <c r="DO1775" s="21"/>
      <c r="DP1775" s="21"/>
      <c r="DQ1775" s="21"/>
      <c r="DR1775" s="21"/>
      <c r="DS1775" s="21"/>
      <c r="DT1775" s="21"/>
      <c r="DU1775" s="21"/>
      <c r="DV1775" s="21"/>
      <c r="DW1775" s="21"/>
      <c r="DX1775" s="21"/>
      <c r="DY1775" s="21"/>
      <c r="DZ1775" s="21"/>
      <c r="EA1775" s="21"/>
      <c r="EB1775" s="21"/>
      <c r="EC1775" s="21"/>
      <c r="ED1775" s="21"/>
      <c r="EE1775" s="21"/>
      <c r="EF1775" s="21"/>
      <c r="EG1775" s="21"/>
      <c r="EH1775" s="21"/>
      <c r="EI1775" s="21"/>
      <c r="EJ1775" s="21"/>
      <c r="EK1775" s="21"/>
      <c r="EL1775" s="21"/>
      <c r="EM1775" s="21"/>
      <c r="EN1775" s="21"/>
      <c r="EO1775" s="21"/>
      <c r="EP1775" s="21"/>
      <c r="EQ1775" s="21"/>
      <c r="ER1775" s="21"/>
      <c r="ES1775" s="21"/>
      <c r="ET1775" s="21"/>
      <c r="EU1775" s="21"/>
      <c r="EV1775" s="21"/>
      <c r="EW1775" s="21"/>
      <c r="EX1775" s="21"/>
      <c r="EY1775" s="21"/>
      <c r="EZ1775" s="21"/>
      <c r="FA1775" s="21"/>
      <c r="FB1775" s="21"/>
      <c r="FC1775" s="21"/>
      <c r="FD1775" s="21"/>
      <c r="FE1775" s="21"/>
      <c r="FF1775" s="21"/>
      <c r="FG1775" s="21"/>
      <c r="FH1775" s="21"/>
      <c r="FI1775" s="21"/>
      <c r="FJ1775" s="21"/>
      <c r="FK1775" s="21"/>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c r="GI1775" s="21"/>
      <c r="GJ1775" s="21"/>
      <c r="GK1775" s="21"/>
      <c r="GL1775" s="21"/>
      <c r="GM1775" s="21"/>
      <c r="GN1775" s="21"/>
    </row>
    <row r="1776" spans="1:196" x14ac:dyDescent="0.2">
      <c r="A1776" s="109"/>
      <c r="B1776" s="4"/>
      <c r="C1776" s="7"/>
      <c r="D1776" s="6"/>
      <c r="E1776" s="7"/>
      <c r="F1776" s="24"/>
      <c r="G1776" s="8"/>
      <c r="H1776" s="7"/>
      <c r="I1776" s="7"/>
      <c r="J1776" s="7"/>
      <c r="K1776" s="7"/>
      <c r="L1776" s="25"/>
      <c r="M1776" s="10"/>
      <c r="N1776" s="7"/>
      <c r="O1776" s="7"/>
      <c r="P1776" s="26"/>
      <c r="Q1776" s="3"/>
      <c r="R1776" s="12"/>
      <c r="S1776" s="12"/>
      <c r="T1776" s="12"/>
      <c r="U1776" s="12"/>
      <c r="V1776" s="12"/>
      <c r="W1776" s="12"/>
      <c r="X1776" s="12"/>
      <c r="Y1776" s="12"/>
      <c r="Z1776" s="12"/>
      <c r="AA1776" s="12"/>
      <c r="AB1776" s="12"/>
      <c r="AC1776" s="12"/>
      <c r="AD1776" s="12"/>
      <c r="AE1776" s="12"/>
      <c r="AF1776" s="113"/>
      <c r="AG1776" s="18"/>
      <c r="AH1776" s="18"/>
      <c r="AI1776" s="6"/>
      <c r="AJ1776" s="19"/>
      <c r="AK1776" s="6"/>
      <c r="AL1776" s="113"/>
      <c r="AM1776" s="19"/>
      <c r="AN1776" s="18"/>
      <c r="AO1776" s="12"/>
      <c r="AP1776" s="20"/>
      <c r="AQ1776" s="18"/>
      <c r="AR1776" s="13"/>
      <c r="AS1776" s="113"/>
      <c r="AT1776" s="21"/>
      <c r="AU1776" s="21"/>
      <c r="AV1776" s="45"/>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1"/>
      <c r="EV1776" s="21"/>
      <c r="EW1776" s="21"/>
      <c r="EX1776" s="21"/>
      <c r="EY1776" s="21"/>
      <c r="EZ1776" s="21"/>
      <c r="FA1776" s="21"/>
      <c r="FB1776" s="21"/>
      <c r="FC1776" s="21"/>
      <c r="FD1776" s="21"/>
      <c r="FE1776" s="21"/>
      <c r="FF1776" s="21"/>
      <c r="FG1776" s="21"/>
      <c r="FH1776" s="21"/>
      <c r="FI1776" s="21"/>
      <c r="FJ1776" s="21"/>
      <c r="FK1776" s="21"/>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c r="GI1776" s="21"/>
      <c r="GJ1776" s="21"/>
      <c r="GK1776" s="21"/>
      <c r="GL1776" s="21"/>
      <c r="GM1776" s="21"/>
      <c r="GN1776" s="21"/>
    </row>
    <row r="1777" spans="1:196" x14ac:dyDescent="0.2">
      <c r="A1777" s="109"/>
      <c r="B1777" s="4"/>
      <c r="C1777" s="7"/>
      <c r="D1777" s="6"/>
      <c r="E1777" s="7"/>
      <c r="F1777" s="24"/>
      <c r="G1777" s="8"/>
      <c r="H1777" s="7"/>
      <c r="I1777" s="7"/>
      <c r="J1777" s="7"/>
      <c r="K1777" s="7"/>
      <c r="L1777" s="25"/>
      <c r="M1777" s="10"/>
      <c r="N1777" s="7"/>
      <c r="O1777" s="7"/>
      <c r="P1777" s="26"/>
      <c r="Q1777" s="3"/>
      <c r="R1777" s="12"/>
      <c r="S1777" s="12"/>
      <c r="T1777" s="12"/>
      <c r="U1777" s="12"/>
      <c r="V1777" s="12"/>
      <c r="W1777" s="12"/>
      <c r="X1777" s="12"/>
      <c r="Y1777" s="12"/>
      <c r="Z1777" s="12"/>
      <c r="AA1777" s="12"/>
      <c r="AB1777" s="12"/>
      <c r="AC1777" s="12"/>
      <c r="AD1777" s="12"/>
      <c r="AE1777" s="12"/>
      <c r="AF1777" s="113"/>
      <c r="AG1777" s="18"/>
      <c r="AH1777" s="18"/>
      <c r="AI1777" s="6"/>
      <c r="AJ1777" s="19"/>
      <c r="AK1777" s="6"/>
      <c r="AL1777" s="113"/>
      <c r="AM1777" s="19"/>
      <c r="AN1777" s="18"/>
      <c r="AO1777" s="12"/>
      <c r="AP1777" s="20"/>
      <c r="AQ1777" s="18"/>
      <c r="AR1777" s="13"/>
      <c r="AS1777" s="113"/>
      <c r="AT1777" s="21"/>
      <c r="AU1777" s="21"/>
      <c r="AV1777" s="45"/>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J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I1777" s="21"/>
      <c r="DJ1777" s="21"/>
      <c r="DK1777" s="21"/>
      <c r="DL1777" s="21"/>
      <c r="DM1777" s="21"/>
      <c r="DN1777" s="21"/>
      <c r="DO1777" s="21"/>
      <c r="DP1777" s="21"/>
      <c r="DQ1777" s="21"/>
      <c r="DR1777" s="21"/>
      <c r="DS1777" s="21"/>
      <c r="DT1777" s="21"/>
      <c r="DU1777" s="21"/>
      <c r="DV1777" s="21"/>
      <c r="DW1777" s="21"/>
      <c r="DX1777" s="21"/>
      <c r="DY1777" s="21"/>
      <c r="DZ1777" s="21"/>
      <c r="EA1777" s="21"/>
      <c r="EB1777" s="21"/>
      <c r="EC1777" s="21"/>
      <c r="ED1777" s="21"/>
      <c r="EE1777" s="21"/>
      <c r="EF1777" s="21"/>
      <c r="EG1777" s="21"/>
      <c r="EH1777" s="21"/>
      <c r="EI1777" s="21"/>
      <c r="EJ1777" s="21"/>
      <c r="EK1777" s="21"/>
      <c r="EL1777" s="21"/>
      <c r="EM1777" s="21"/>
      <c r="EN1777" s="21"/>
      <c r="EO1777" s="21"/>
      <c r="EP1777" s="21"/>
      <c r="EQ1777" s="21"/>
      <c r="ER1777" s="21"/>
      <c r="ES1777" s="21"/>
      <c r="ET1777" s="21"/>
      <c r="EU1777" s="21"/>
      <c r="EV1777" s="21"/>
      <c r="EW1777" s="21"/>
      <c r="EX1777" s="21"/>
      <c r="EY1777" s="21"/>
      <c r="EZ1777" s="21"/>
      <c r="FA1777" s="21"/>
      <c r="FB1777" s="21"/>
      <c r="FC1777" s="21"/>
      <c r="FD1777" s="21"/>
      <c r="FE1777" s="21"/>
      <c r="FF1777" s="21"/>
      <c r="FG1777" s="21"/>
      <c r="FH1777" s="21"/>
      <c r="FI1777" s="21"/>
      <c r="FJ1777" s="21"/>
      <c r="FK1777" s="21"/>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c r="GI1777" s="21"/>
      <c r="GJ1777" s="21"/>
      <c r="GK1777" s="21"/>
      <c r="GL1777" s="21"/>
      <c r="GM1777" s="21"/>
      <c r="GN1777" s="21"/>
    </row>
    <row r="1778" spans="1:196" x14ac:dyDescent="0.2">
      <c r="A1778" s="109"/>
      <c r="B1778" s="4"/>
      <c r="C1778" s="7"/>
      <c r="D1778" s="6"/>
      <c r="E1778" s="7"/>
      <c r="F1778" s="24"/>
      <c r="G1778" s="8"/>
      <c r="H1778" s="7"/>
      <c r="I1778" s="7"/>
      <c r="J1778" s="7"/>
      <c r="K1778" s="7"/>
      <c r="L1778" s="25"/>
      <c r="M1778" s="10"/>
      <c r="N1778" s="7"/>
      <c r="O1778" s="7"/>
      <c r="P1778" s="26"/>
      <c r="Q1778" s="3"/>
      <c r="R1778" s="12"/>
      <c r="S1778" s="12"/>
      <c r="T1778" s="12"/>
      <c r="U1778" s="12"/>
      <c r="V1778" s="12"/>
      <c r="W1778" s="12"/>
      <c r="X1778" s="12"/>
      <c r="Y1778" s="12"/>
      <c r="Z1778" s="12"/>
      <c r="AA1778" s="12"/>
      <c r="AB1778" s="12"/>
      <c r="AC1778" s="12"/>
      <c r="AD1778" s="12"/>
      <c r="AE1778" s="12"/>
      <c r="AF1778" s="113"/>
      <c r="AG1778" s="18"/>
      <c r="AH1778" s="18"/>
      <c r="AI1778" s="6"/>
      <c r="AJ1778" s="19"/>
      <c r="AK1778" s="6"/>
      <c r="AL1778" s="113"/>
      <c r="AM1778" s="19"/>
      <c r="AN1778" s="18"/>
      <c r="AO1778" s="12"/>
      <c r="AP1778" s="20"/>
      <c r="AQ1778" s="18"/>
      <c r="AR1778" s="13"/>
      <c r="AS1778" s="113"/>
      <c r="AT1778" s="21"/>
      <c r="AU1778" s="21"/>
      <c r="AV1778" s="45"/>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J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I1778" s="21"/>
      <c r="DJ1778" s="21"/>
      <c r="DK1778" s="21"/>
      <c r="DL1778" s="21"/>
      <c r="DM1778" s="21"/>
      <c r="DN1778" s="21"/>
      <c r="DO1778" s="21"/>
      <c r="DP1778" s="21"/>
      <c r="DQ1778" s="21"/>
      <c r="DR1778" s="21"/>
      <c r="DS1778" s="21"/>
      <c r="DT1778" s="21"/>
      <c r="DU1778" s="21"/>
      <c r="DV1778" s="21"/>
      <c r="DW1778" s="21"/>
      <c r="DX1778" s="21"/>
      <c r="DY1778" s="21"/>
      <c r="DZ1778" s="21"/>
      <c r="EA1778" s="21"/>
      <c r="EB1778" s="21"/>
      <c r="EC1778" s="21"/>
      <c r="ED1778" s="21"/>
      <c r="EE1778" s="21"/>
      <c r="EF1778" s="21"/>
      <c r="EG1778" s="21"/>
      <c r="EH1778" s="21"/>
      <c r="EI1778" s="21"/>
      <c r="EJ1778" s="21"/>
      <c r="EK1778" s="21"/>
      <c r="EL1778" s="21"/>
      <c r="EM1778" s="21"/>
      <c r="EN1778" s="21"/>
      <c r="EO1778" s="21"/>
      <c r="EP1778" s="21"/>
      <c r="EQ1778" s="21"/>
      <c r="ER1778" s="21"/>
      <c r="ES1778" s="21"/>
      <c r="ET1778" s="21"/>
      <c r="EU1778" s="21"/>
      <c r="EV1778" s="21"/>
      <c r="EW1778" s="21"/>
      <c r="EX1778" s="21"/>
      <c r="EY1778" s="21"/>
      <c r="EZ1778" s="21"/>
      <c r="FA1778" s="21"/>
      <c r="FB1778" s="21"/>
      <c r="FC1778" s="21"/>
      <c r="FD1778" s="21"/>
      <c r="FE1778" s="21"/>
      <c r="FF1778" s="21"/>
      <c r="FG1778" s="21"/>
      <c r="FH1778" s="21"/>
      <c r="FI1778" s="21"/>
      <c r="FJ1778" s="21"/>
      <c r="FK1778" s="21"/>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c r="GI1778" s="21"/>
      <c r="GJ1778" s="21"/>
      <c r="GK1778" s="21"/>
      <c r="GL1778" s="21"/>
      <c r="GM1778" s="21"/>
      <c r="GN1778" s="21"/>
    </row>
    <row r="1779" spans="1:196" x14ac:dyDescent="0.2">
      <c r="A1779" s="109"/>
      <c r="B1779" s="4"/>
      <c r="C1779" s="7"/>
      <c r="D1779" s="6"/>
      <c r="E1779" s="7"/>
      <c r="F1779" s="24"/>
      <c r="G1779" s="8"/>
      <c r="H1779" s="7"/>
      <c r="I1779" s="7"/>
      <c r="J1779" s="7"/>
      <c r="K1779" s="7"/>
      <c r="L1779" s="25"/>
      <c r="M1779" s="10"/>
      <c r="N1779" s="7"/>
      <c r="O1779" s="7"/>
      <c r="P1779" s="26"/>
      <c r="Q1779" s="3"/>
      <c r="R1779" s="12"/>
      <c r="S1779" s="12"/>
      <c r="T1779" s="12"/>
      <c r="U1779" s="12"/>
      <c r="V1779" s="12"/>
      <c r="W1779" s="12"/>
      <c r="X1779" s="12"/>
      <c r="Y1779" s="12"/>
      <c r="Z1779" s="12"/>
      <c r="AA1779" s="12"/>
      <c r="AB1779" s="12"/>
      <c r="AC1779" s="12"/>
      <c r="AD1779" s="12"/>
      <c r="AE1779" s="12"/>
      <c r="AF1779" s="113"/>
      <c r="AG1779" s="18"/>
      <c r="AH1779" s="18"/>
      <c r="AI1779" s="6"/>
      <c r="AJ1779" s="19"/>
      <c r="AK1779" s="6"/>
      <c r="AL1779" s="113"/>
      <c r="AM1779" s="19"/>
      <c r="AN1779" s="18"/>
      <c r="AO1779" s="12"/>
      <c r="AP1779" s="20"/>
      <c r="AQ1779" s="18"/>
      <c r="AR1779" s="13"/>
      <c r="AS1779" s="113"/>
      <c r="AT1779" s="21"/>
      <c r="AU1779" s="21"/>
      <c r="AV1779" s="45"/>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J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I1779" s="21"/>
      <c r="DJ1779" s="21"/>
      <c r="DK1779" s="21"/>
      <c r="DL1779" s="21"/>
      <c r="DM1779" s="21"/>
      <c r="DN1779" s="21"/>
      <c r="DO1779" s="21"/>
      <c r="DP1779" s="21"/>
      <c r="DQ1779" s="21"/>
      <c r="DR1779" s="21"/>
      <c r="DS1779" s="21"/>
      <c r="DT1779" s="21"/>
      <c r="DU1779" s="21"/>
      <c r="DV1779" s="21"/>
      <c r="DW1779" s="21"/>
      <c r="DX1779" s="21"/>
      <c r="DY1779" s="21"/>
      <c r="DZ1779" s="21"/>
      <c r="EA1779" s="21"/>
      <c r="EB1779" s="21"/>
      <c r="EC1779" s="21"/>
      <c r="ED1779" s="21"/>
      <c r="EE1779" s="21"/>
      <c r="EF1779" s="21"/>
      <c r="EG1779" s="21"/>
      <c r="EH1779" s="21"/>
      <c r="EI1779" s="21"/>
      <c r="EJ1779" s="21"/>
      <c r="EK1779" s="21"/>
      <c r="EL1779" s="21"/>
      <c r="EM1779" s="21"/>
      <c r="EN1779" s="21"/>
      <c r="EO1779" s="21"/>
      <c r="EP1779" s="21"/>
      <c r="EQ1779" s="21"/>
      <c r="ER1779" s="21"/>
      <c r="ES1779" s="21"/>
      <c r="ET1779" s="21"/>
      <c r="EU1779" s="21"/>
      <c r="EV1779" s="21"/>
      <c r="EW1779" s="21"/>
      <c r="EX1779" s="21"/>
      <c r="EY1779" s="21"/>
      <c r="EZ1779" s="21"/>
      <c r="FA1779" s="21"/>
      <c r="FB1779" s="21"/>
      <c r="FC1779" s="21"/>
      <c r="FD1779" s="21"/>
      <c r="FE1779" s="21"/>
      <c r="FF1779" s="21"/>
      <c r="FG1779" s="21"/>
      <c r="FH1779" s="21"/>
      <c r="FI1779" s="21"/>
      <c r="FJ1779" s="21"/>
      <c r="FK1779" s="21"/>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c r="GI1779" s="21"/>
      <c r="GJ1779" s="21"/>
      <c r="GK1779" s="21"/>
      <c r="GL1779" s="21"/>
      <c r="GM1779" s="21"/>
      <c r="GN1779" s="21"/>
    </row>
    <row r="1780" spans="1:196" x14ac:dyDescent="0.2">
      <c r="A1780" s="109"/>
      <c r="B1780" s="4"/>
      <c r="C1780" s="7"/>
      <c r="D1780" s="6"/>
      <c r="E1780" s="7"/>
      <c r="F1780" s="24"/>
      <c r="G1780" s="8"/>
      <c r="H1780" s="7"/>
      <c r="I1780" s="7"/>
      <c r="J1780" s="7"/>
      <c r="K1780" s="7"/>
      <c r="L1780" s="25"/>
      <c r="M1780" s="10"/>
      <c r="N1780" s="7"/>
      <c r="O1780" s="7"/>
      <c r="P1780" s="26"/>
      <c r="Q1780" s="3"/>
      <c r="R1780" s="12"/>
      <c r="S1780" s="12"/>
      <c r="T1780" s="12"/>
      <c r="U1780" s="12"/>
      <c r="V1780" s="12"/>
      <c r="W1780" s="12"/>
      <c r="X1780" s="12"/>
      <c r="Y1780" s="12"/>
      <c r="Z1780" s="12"/>
      <c r="AA1780" s="12"/>
      <c r="AB1780" s="12"/>
      <c r="AC1780" s="12"/>
      <c r="AD1780" s="12"/>
      <c r="AE1780" s="12"/>
      <c r="AF1780" s="113"/>
      <c r="AG1780" s="12"/>
      <c r="AH1780" s="12"/>
      <c r="AI1780" s="12"/>
      <c r="AJ1780" s="12"/>
      <c r="AK1780" s="6"/>
      <c r="AL1780" s="113"/>
      <c r="AM1780" s="12"/>
      <c r="AN1780" s="12"/>
      <c r="AO1780" s="12"/>
      <c r="AP1780" s="20"/>
      <c r="AQ1780" s="12"/>
      <c r="AR1780" s="13"/>
      <c r="AS1780" s="113"/>
      <c r="AT1780" s="21"/>
      <c r="AU1780" s="21"/>
      <c r="AV1780" s="45"/>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J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I1780" s="21"/>
      <c r="DJ1780" s="21"/>
      <c r="DK1780" s="21"/>
      <c r="DL1780" s="21"/>
      <c r="DM1780" s="21"/>
      <c r="DN1780" s="21"/>
      <c r="DO1780" s="21"/>
      <c r="DP1780" s="21"/>
      <c r="DQ1780" s="21"/>
      <c r="DR1780" s="21"/>
      <c r="DS1780" s="21"/>
      <c r="DT1780" s="21"/>
      <c r="DU1780" s="21"/>
      <c r="DV1780" s="21"/>
      <c r="DW1780" s="21"/>
      <c r="DX1780" s="21"/>
      <c r="DY1780" s="21"/>
      <c r="DZ1780" s="21"/>
      <c r="EA1780" s="21"/>
      <c r="EB1780" s="21"/>
      <c r="EC1780" s="21"/>
      <c r="ED1780" s="21"/>
      <c r="EE1780" s="21"/>
      <c r="EF1780" s="21"/>
      <c r="EG1780" s="21"/>
      <c r="EH1780" s="21"/>
      <c r="EI1780" s="21"/>
      <c r="EJ1780" s="21"/>
      <c r="EK1780" s="21"/>
      <c r="EL1780" s="21"/>
      <c r="EM1780" s="21"/>
      <c r="EN1780" s="21"/>
      <c r="EO1780" s="21"/>
      <c r="EP1780" s="21"/>
      <c r="EQ1780" s="21"/>
      <c r="ER1780" s="21"/>
      <c r="ES1780" s="21"/>
      <c r="ET1780" s="21"/>
      <c r="EU1780" s="21"/>
      <c r="EV1780" s="21"/>
      <c r="EW1780" s="21"/>
      <c r="EX1780" s="21"/>
      <c r="EY1780" s="21"/>
      <c r="EZ1780" s="21"/>
      <c r="FA1780" s="21"/>
      <c r="FB1780" s="21"/>
      <c r="FC1780" s="21"/>
      <c r="FD1780" s="21"/>
      <c r="FE1780" s="21"/>
      <c r="FF1780" s="21"/>
      <c r="FG1780" s="21"/>
      <c r="FH1780" s="21"/>
      <c r="FI1780" s="21"/>
      <c r="FJ1780" s="21"/>
      <c r="FK1780" s="21"/>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c r="GI1780" s="21"/>
      <c r="GJ1780" s="21"/>
      <c r="GK1780" s="21"/>
      <c r="GL1780" s="21"/>
      <c r="GM1780" s="21"/>
      <c r="GN1780" s="21"/>
    </row>
    <row r="1781" spans="1:196" x14ac:dyDescent="0.2">
      <c r="A1781" s="109"/>
      <c r="B1781" s="4"/>
      <c r="C1781" s="7"/>
      <c r="D1781" s="6"/>
      <c r="E1781" s="7"/>
      <c r="F1781" s="24"/>
      <c r="G1781" s="8"/>
      <c r="H1781" s="7"/>
      <c r="I1781" s="7"/>
      <c r="J1781" s="7"/>
      <c r="K1781" s="7"/>
      <c r="L1781" s="25"/>
      <c r="M1781" s="10"/>
      <c r="N1781" s="7"/>
      <c r="O1781" s="7"/>
      <c r="P1781" s="26"/>
      <c r="Q1781" s="3"/>
      <c r="R1781" s="12"/>
      <c r="S1781" s="12"/>
      <c r="T1781" s="12"/>
      <c r="U1781" s="12"/>
      <c r="V1781" s="12"/>
      <c r="W1781" s="12"/>
      <c r="X1781" s="12"/>
      <c r="Y1781" s="12"/>
      <c r="Z1781" s="12"/>
      <c r="AA1781" s="12"/>
      <c r="AB1781" s="12"/>
      <c r="AC1781" s="12"/>
      <c r="AD1781" s="12"/>
      <c r="AE1781" s="12"/>
      <c r="AF1781" s="65"/>
      <c r="AG1781" s="4"/>
      <c r="AH1781" s="4"/>
      <c r="AI1781" s="41"/>
      <c r="AJ1781" s="42"/>
      <c r="AK1781" s="41"/>
      <c r="AL1781" s="115"/>
      <c r="AM1781" s="42"/>
      <c r="AN1781" s="4"/>
      <c r="AO1781" s="9"/>
      <c r="AP1781" s="43"/>
      <c r="AQ1781" s="4"/>
      <c r="AR1781" s="44"/>
      <c r="AS1781" s="65"/>
      <c r="AT1781" s="21"/>
      <c r="AU1781" s="21"/>
      <c r="AV1781" s="45"/>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I1781" s="21"/>
      <c r="DJ1781" s="21"/>
      <c r="DK1781" s="21"/>
      <c r="DL1781" s="21"/>
      <c r="DM1781" s="21"/>
      <c r="DN1781" s="21"/>
      <c r="DO1781" s="21"/>
      <c r="DP1781" s="21"/>
      <c r="DQ1781" s="21"/>
      <c r="DR1781" s="21"/>
      <c r="DS1781" s="21"/>
      <c r="DT1781" s="21"/>
      <c r="DU1781" s="21"/>
      <c r="DV1781" s="21"/>
      <c r="DW1781" s="21"/>
      <c r="DX1781" s="21"/>
      <c r="DY1781" s="21"/>
      <c r="DZ1781" s="21"/>
      <c r="EA1781" s="21"/>
      <c r="EB1781" s="21"/>
      <c r="EC1781" s="21"/>
      <c r="ED1781" s="21"/>
      <c r="EE1781" s="21"/>
      <c r="EF1781" s="21"/>
      <c r="EG1781" s="21"/>
      <c r="EH1781" s="21"/>
      <c r="EI1781" s="21"/>
      <c r="EJ1781" s="21"/>
      <c r="EK1781" s="21"/>
      <c r="EL1781" s="21"/>
      <c r="EM1781" s="21"/>
      <c r="EN1781" s="21"/>
      <c r="EO1781" s="21"/>
      <c r="EP1781" s="21"/>
      <c r="EQ1781" s="21"/>
      <c r="ER1781" s="21"/>
      <c r="ES1781" s="21"/>
      <c r="ET1781" s="21"/>
      <c r="EU1781" s="21"/>
      <c r="EV1781" s="21"/>
      <c r="EW1781" s="21"/>
      <c r="EX1781" s="21"/>
      <c r="EY1781" s="21"/>
      <c r="EZ1781" s="21"/>
      <c r="FA1781" s="21"/>
      <c r="FB1781" s="21"/>
      <c r="FC1781" s="21"/>
      <c r="FD1781" s="21"/>
      <c r="FE1781" s="21"/>
      <c r="FF1781" s="21"/>
      <c r="FG1781" s="21"/>
      <c r="FH1781" s="21"/>
      <c r="FI1781" s="21"/>
      <c r="FJ1781" s="21"/>
      <c r="FK1781" s="21"/>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c r="GI1781" s="21"/>
      <c r="GJ1781" s="21"/>
      <c r="GK1781" s="21"/>
      <c r="GL1781" s="21"/>
      <c r="GM1781" s="21"/>
      <c r="GN1781" s="21"/>
    </row>
    <row r="1782" spans="1:196" x14ac:dyDescent="0.2">
      <c r="A1782" s="109"/>
      <c r="B1782" s="4"/>
      <c r="C1782" s="7"/>
      <c r="D1782" s="6"/>
      <c r="E1782" s="7"/>
      <c r="F1782" s="24"/>
      <c r="G1782" s="8"/>
      <c r="H1782" s="7"/>
      <c r="I1782" s="7"/>
      <c r="J1782" s="7"/>
      <c r="K1782" s="7"/>
      <c r="L1782" s="25"/>
      <c r="M1782" s="10"/>
      <c r="N1782" s="7"/>
      <c r="O1782" s="7"/>
      <c r="P1782" s="26"/>
      <c r="Q1782" s="3"/>
      <c r="R1782" s="12"/>
      <c r="S1782" s="12"/>
      <c r="T1782" s="12"/>
      <c r="U1782" s="12"/>
      <c r="V1782" s="12"/>
      <c r="W1782" s="12"/>
      <c r="X1782" s="12"/>
      <c r="Y1782" s="12"/>
      <c r="Z1782" s="12"/>
      <c r="AA1782" s="12"/>
      <c r="AB1782" s="12"/>
      <c r="AC1782" s="12"/>
      <c r="AD1782" s="12"/>
      <c r="AE1782" s="12"/>
      <c r="AF1782" s="65"/>
      <c r="AG1782" s="18"/>
      <c r="AH1782" s="4"/>
      <c r="AI1782" s="24"/>
      <c r="AJ1782" s="7"/>
      <c r="AK1782" s="24"/>
      <c r="AL1782" s="65"/>
      <c r="AM1782" s="7"/>
      <c r="AN1782" s="4"/>
      <c r="AO1782" s="9"/>
      <c r="AP1782" s="43"/>
      <c r="AQ1782" s="4"/>
      <c r="AR1782" s="44"/>
      <c r="AS1782" s="65"/>
      <c r="AT1782" s="21"/>
      <c r="AU1782" s="21"/>
      <c r="AV1782" s="45"/>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1"/>
      <c r="FJ1782" s="21"/>
      <c r="FK1782" s="21"/>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c r="GI1782" s="21"/>
      <c r="GJ1782" s="21"/>
      <c r="GK1782" s="21"/>
      <c r="GL1782" s="21"/>
      <c r="GM1782" s="21"/>
      <c r="GN1782" s="21"/>
    </row>
    <row r="1783" spans="1:196" x14ac:dyDescent="0.2">
      <c r="A1783" s="109"/>
      <c r="B1783" s="4"/>
      <c r="C1783" s="7"/>
      <c r="D1783" s="6"/>
      <c r="E1783" s="7"/>
      <c r="F1783" s="24"/>
      <c r="G1783" s="8"/>
      <c r="H1783" s="7"/>
      <c r="I1783" s="7"/>
      <c r="J1783" s="7"/>
      <c r="K1783" s="7"/>
      <c r="L1783" s="25"/>
      <c r="M1783" s="10"/>
      <c r="N1783" s="7"/>
      <c r="O1783" s="7"/>
      <c r="P1783" s="26"/>
      <c r="Q1783" s="3"/>
      <c r="R1783" s="12"/>
      <c r="S1783" s="12"/>
      <c r="T1783" s="12"/>
      <c r="U1783" s="12"/>
      <c r="V1783" s="12"/>
      <c r="W1783" s="12"/>
      <c r="X1783" s="12"/>
      <c r="Y1783" s="12"/>
      <c r="Z1783" s="12"/>
      <c r="AA1783" s="12"/>
      <c r="AB1783" s="12"/>
      <c r="AC1783" s="12"/>
      <c r="AD1783" s="12"/>
      <c r="AE1783" s="12"/>
      <c r="AF1783" s="65"/>
      <c r="AG1783" s="18"/>
      <c r="AH1783" s="4"/>
      <c r="AI1783" s="24"/>
      <c r="AJ1783" s="7"/>
      <c r="AK1783" s="24"/>
      <c r="AL1783" s="65"/>
      <c r="AM1783" s="7"/>
      <c r="AN1783" s="4"/>
      <c r="AO1783" s="9"/>
      <c r="AP1783" s="43"/>
      <c r="AQ1783" s="4"/>
      <c r="AR1783" s="44"/>
      <c r="AS1783" s="65"/>
      <c r="AT1783" s="21"/>
      <c r="AU1783" s="21"/>
      <c r="AV1783" s="45"/>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J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I1783" s="21"/>
      <c r="DJ1783" s="21"/>
      <c r="DK1783" s="21"/>
      <c r="DL1783" s="21"/>
      <c r="DM1783" s="21"/>
      <c r="DN1783" s="21"/>
      <c r="DO1783" s="21"/>
      <c r="DP1783" s="21"/>
      <c r="DQ1783" s="21"/>
      <c r="DR1783" s="21"/>
      <c r="DS1783" s="21"/>
      <c r="DT1783" s="21"/>
      <c r="DU1783" s="21"/>
      <c r="DV1783" s="21"/>
      <c r="DW1783" s="21"/>
      <c r="DX1783" s="21"/>
      <c r="DY1783" s="21"/>
      <c r="DZ1783" s="21"/>
      <c r="EA1783" s="21"/>
      <c r="EB1783" s="21"/>
      <c r="EC1783" s="21"/>
      <c r="ED1783" s="21"/>
      <c r="EE1783" s="21"/>
      <c r="EF1783" s="21"/>
      <c r="EG1783" s="21"/>
      <c r="EH1783" s="21"/>
      <c r="EI1783" s="21"/>
      <c r="EJ1783" s="21"/>
      <c r="EK1783" s="21"/>
      <c r="EL1783" s="21"/>
      <c r="EM1783" s="21"/>
      <c r="EN1783" s="21"/>
      <c r="EO1783" s="21"/>
      <c r="EP1783" s="21"/>
      <c r="EQ1783" s="21"/>
      <c r="ER1783" s="21"/>
      <c r="ES1783" s="21"/>
      <c r="ET1783" s="21"/>
      <c r="EU1783" s="21"/>
      <c r="EV1783" s="21"/>
      <c r="EW1783" s="21"/>
      <c r="EX1783" s="21"/>
      <c r="EY1783" s="21"/>
      <c r="EZ1783" s="21"/>
      <c r="FA1783" s="21"/>
      <c r="FB1783" s="21"/>
      <c r="FC1783" s="21"/>
      <c r="FD1783" s="21"/>
      <c r="FE1783" s="21"/>
      <c r="FF1783" s="21"/>
      <c r="FG1783" s="21"/>
      <c r="FH1783" s="21"/>
      <c r="FI1783" s="21"/>
      <c r="FJ1783" s="21"/>
      <c r="FK1783" s="21"/>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c r="GI1783" s="21"/>
      <c r="GJ1783" s="21"/>
      <c r="GK1783" s="21"/>
      <c r="GL1783" s="21"/>
      <c r="GM1783" s="21"/>
      <c r="GN1783" s="21"/>
    </row>
    <row r="1784" spans="1:196" x14ac:dyDescent="0.2">
      <c r="A1784" s="109"/>
      <c r="B1784" s="4"/>
      <c r="C1784" s="7"/>
      <c r="D1784" s="6"/>
      <c r="E1784" s="7"/>
      <c r="F1784" s="24"/>
      <c r="G1784" s="8"/>
      <c r="H1784" s="7"/>
      <c r="I1784" s="7"/>
      <c r="J1784" s="7"/>
      <c r="K1784" s="7"/>
      <c r="L1784" s="25"/>
      <c r="M1784" s="10"/>
      <c r="N1784" s="7"/>
      <c r="O1784" s="7"/>
      <c r="P1784" s="26"/>
      <c r="Q1784" s="3"/>
      <c r="R1784" s="12"/>
      <c r="S1784" s="12"/>
      <c r="T1784" s="12"/>
      <c r="U1784" s="12"/>
      <c r="V1784" s="12"/>
      <c r="W1784" s="12"/>
      <c r="X1784" s="12"/>
      <c r="Y1784" s="12"/>
      <c r="Z1784" s="12"/>
      <c r="AA1784" s="12"/>
      <c r="AB1784" s="12"/>
      <c r="AC1784" s="12"/>
      <c r="AD1784" s="12"/>
      <c r="AE1784" s="12"/>
      <c r="AF1784" s="65"/>
      <c r="AG1784" s="4"/>
      <c r="AH1784" s="4"/>
      <c r="AI1784" s="24"/>
      <c r="AJ1784" s="7"/>
      <c r="AK1784" s="6"/>
      <c r="AL1784" s="113"/>
      <c r="AM1784" s="19"/>
      <c r="AN1784" s="4"/>
      <c r="AO1784" s="9"/>
      <c r="AP1784" s="43"/>
      <c r="AQ1784" s="4"/>
      <c r="AR1784" s="44"/>
      <c r="AS1784" s="113"/>
      <c r="AT1784" s="21"/>
      <c r="AU1784" s="21"/>
      <c r="AV1784" s="45"/>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J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I1784" s="21"/>
      <c r="DJ1784" s="21"/>
      <c r="DK1784" s="21"/>
      <c r="DL1784" s="21"/>
      <c r="DM1784" s="21"/>
      <c r="DN1784" s="21"/>
      <c r="DO1784" s="21"/>
      <c r="DP1784" s="21"/>
      <c r="DQ1784" s="21"/>
      <c r="DR1784" s="21"/>
      <c r="DS1784" s="21"/>
      <c r="DT1784" s="21"/>
      <c r="DU1784" s="21"/>
      <c r="DV1784" s="21"/>
      <c r="DW1784" s="21"/>
      <c r="DX1784" s="21"/>
      <c r="DY1784" s="21"/>
      <c r="DZ1784" s="21"/>
      <c r="EA1784" s="21"/>
      <c r="EB1784" s="21"/>
      <c r="EC1784" s="21"/>
      <c r="ED1784" s="21"/>
      <c r="EE1784" s="21"/>
      <c r="EF1784" s="21"/>
      <c r="EG1784" s="21"/>
      <c r="EH1784" s="21"/>
      <c r="EI1784" s="21"/>
      <c r="EJ1784" s="21"/>
      <c r="EK1784" s="21"/>
      <c r="EL1784" s="21"/>
      <c r="EM1784" s="21"/>
      <c r="EN1784" s="21"/>
      <c r="EO1784" s="21"/>
      <c r="EP1784" s="21"/>
      <c r="EQ1784" s="21"/>
      <c r="ER1784" s="21"/>
      <c r="ES1784" s="21"/>
      <c r="ET1784" s="21"/>
      <c r="EU1784" s="21"/>
      <c r="EV1784" s="21"/>
      <c r="EW1784" s="21"/>
      <c r="EX1784" s="21"/>
      <c r="EY1784" s="21"/>
      <c r="EZ1784" s="21"/>
      <c r="FA1784" s="21"/>
      <c r="FB1784" s="21"/>
      <c r="FC1784" s="21"/>
      <c r="FD1784" s="21"/>
      <c r="FE1784" s="21"/>
      <c r="FF1784" s="21"/>
      <c r="FG1784" s="21"/>
      <c r="FH1784" s="21"/>
      <c r="FI1784" s="21"/>
      <c r="FJ1784" s="21"/>
      <c r="FK1784" s="21"/>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c r="GI1784" s="21"/>
      <c r="GJ1784" s="21"/>
      <c r="GK1784" s="21"/>
      <c r="GL1784" s="21"/>
      <c r="GM1784" s="21"/>
      <c r="GN1784" s="21"/>
    </row>
    <row r="1785" spans="1:196" x14ac:dyDescent="0.2">
      <c r="A1785" s="109"/>
      <c r="B1785" s="4"/>
      <c r="C1785" s="7"/>
      <c r="D1785" s="6"/>
      <c r="E1785" s="7"/>
      <c r="F1785" s="24"/>
      <c r="G1785" s="8"/>
      <c r="H1785" s="7"/>
      <c r="I1785" s="7"/>
      <c r="J1785" s="7"/>
      <c r="K1785" s="7"/>
      <c r="L1785" s="25"/>
      <c r="M1785" s="10"/>
      <c r="N1785" s="7"/>
      <c r="O1785" s="7"/>
      <c r="P1785" s="26"/>
      <c r="Q1785" s="3"/>
      <c r="R1785" s="12"/>
      <c r="S1785" s="12"/>
      <c r="T1785" s="12"/>
      <c r="U1785" s="12"/>
      <c r="V1785" s="12"/>
      <c r="W1785" s="12"/>
      <c r="X1785" s="12"/>
      <c r="Y1785" s="12"/>
      <c r="Z1785" s="12"/>
      <c r="AA1785" s="12"/>
      <c r="AB1785" s="12"/>
      <c r="AC1785" s="12"/>
      <c r="AD1785" s="12"/>
      <c r="AE1785" s="12"/>
      <c r="AF1785" s="113"/>
      <c r="AG1785" s="18"/>
      <c r="AH1785" s="18"/>
      <c r="AI1785" s="6"/>
      <c r="AJ1785" s="19"/>
      <c r="AK1785" s="6"/>
      <c r="AL1785" s="113"/>
      <c r="AM1785" s="19"/>
      <c r="AN1785" s="18"/>
      <c r="AO1785" s="12"/>
      <c r="AP1785" s="20"/>
      <c r="AQ1785" s="18"/>
      <c r="AR1785" s="13"/>
      <c r="AS1785" s="116"/>
      <c r="AT1785" s="21"/>
      <c r="AU1785" s="21"/>
      <c r="AV1785" s="45"/>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J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I1785" s="21"/>
      <c r="DJ1785" s="21"/>
      <c r="DK1785" s="21"/>
      <c r="DL1785" s="21"/>
      <c r="DM1785" s="21"/>
      <c r="DN1785" s="21"/>
      <c r="DO1785" s="21"/>
      <c r="DP1785" s="21"/>
      <c r="DQ1785" s="21"/>
      <c r="DR1785" s="21"/>
      <c r="DS1785" s="21"/>
      <c r="DT1785" s="21"/>
      <c r="DU1785" s="21"/>
      <c r="DV1785" s="21"/>
      <c r="DW1785" s="21"/>
      <c r="DX1785" s="21"/>
      <c r="DY1785" s="21"/>
      <c r="DZ1785" s="21"/>
      <c r="EA1785" s="21"/>
      <c r="EB1785" s="21"/>
      <c r="EC1785" s="21"/>
      <c r="ED1785" s="21"/>
      <c r="EE1785" s="21"/>
      <c r="EF1785" s="21"/>
      <c r="EG1785" s="21"/>
      <c r="EH1785" s="21"/>
      <c r="EI1785" s="21"/>
      <c r="EJ1785" s="21"/>
      <c r="EK1785" s="21"/>
      <c r="EL1785" s="21"/>
      <c r="EM1785" s="21"/>
      <c r="EN1785" s="21"/>
      <c r="EO1785" s="21"/>
      <c r="EP1785" s="21"/>
      <c r="EQ1785" s="21"/>
      <c r="ER1785" s="21"/>
      <c r="ES1785" s="21"/>
      <c r="ET1785" s="21"/>
      <c r="EU1785" s="21"/>
      <c r="EV1785" s="21"/>
      <c r="EW1785" s="21"/>
      <c r="EX1785" s="21"/>
      <c r="EY1785" s="21"/>
      <c r="EZ1785" s="21"/>
      <c r="FA1785" s="21"/>
      <c r="FB1785" s="21"/>
      <c r="FC1785" s="21"/>
      <c r="FD1785" s="21"/>
      <c r="FE1785" s="21"/>
      <c r="FF1785" s="21"/>
      <c r="FG1785" s="21"/>
      <c r="FH1785" s="21"/>
      <c r="FI1785" s="21"/>
      <c r="FJ1785" s="21"/>
      <c r="FK1785" s="21"/>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c r="GI1785" s="21"/>
      <c r="GJ1785" s="21"/>
      <c r="GK1785" s="21"/>
      <c r="GL1785" s="21"/>
      <c r="GM1785" s="21"/>
      <c r="GN1785" s="21"/>
    </row>
    <row r="1786" spans="1:196" x14ac:dyDescent="0.2">
      <c r="A1786" s="109"/>
      <c r="B1786" s="4"/>
      <c r="C1786" s="7"/>
      <c r="D1786" s="6"/>
      <c r="E1786" s="7"/>
      <c r="F1786" s="24"/>
      <c r="G1786" s="8"/>
      <c r="H1786" s="7"/>
      <c r="I1786" s="7"/>
      <c r="J1786" s="7"/>
      <c r="K1786" s="7"/>
      <c r="L1786" s="25"/>
      <c r="M1786" s="10"/>
      <c r="N1786" s="7"/>
      <c r="O1786" s="7"/>
      <c r="P1786" s="26"/>
      <c r="Q1786" s="3"/>
      <c r="R1786" s="12"/>
      <c r="S1786" s="12"/>
      <c r="T1786" s="12"/>
      <c r="U1786" s="12"/>
      <c r="V1786" s="12"/>
      <c r="W1786" s="12"/>
      <c r="X1786" s="12"/>
      <c r="Y1786" s="12"/>
      <c r="Z1786" s="12"/>
      <c r="AA1786" s="12"/>
      <c r="AB1786" s="12"/>
      <c r="AC1786" s="12"/>
      <c r="AD1786" s="12"/>
      <c r="AE1786" s="12"/>
      <c r="AF1786" s="113"/>
      <c r="AG1786" s="18"/>
      <c r="AH1786" s="18"/>
      <c r="AI1786" s="6"/>
      <c r="AJ1786" s="19"/>
      <c r="AK1786" s="6"/>
      <c r="AL1786" s="113"/>
      <c r="AM1786" s="19"/>
      <c r="AN1786" s="18"/>
      <c r="AO1786" s="12"/>
      <c r="AP1786" s="20"/>
      <c r="AQ1786" s="18"/>
      <c r="AR1786" s="13"/>
      <c r="AS1786" s="113"/>
      <c r="AT1786" s="21"/>
      <c r="AU1786" s="21"/>
      <c r="AV1786" s="45"/>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1"/>
      <c r="EV1786" s="21"/>
      <c r="EW1786" s="21"/>
      <c r="EX1786" s="21"/>
      <c r="EY1786" s="21"/>
      <c r="EZ1786" s="21"/>
      <c r="FA1786" s="21"/>
      <c r="FB1786" s="21"/>
      <c r="FC1786" s="21"/>
      <c r="FD1786" s="21"/>
      <c r="FE1786" s="21"/>
      <c r="FF1786" s="21"/>
      <c r="FG1786" s="21"/>
      <c r="FH1786" s="21"/>
      <c r="FI1786" s="21"/>
      <c r="FJ1786" s="21"/>
      <c r="FK1786" s="21"/>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c r="GI1786" s="21"/>
      <c r="GJ1786" s="21"/>
      <c r="GK1786" s="21"/>
      <c r="GL1786" s="21"/>
      <c r="GM1786" s="21"/>
      <c r="GN1786" s="21"/>
    </row>
    <row r="1787" spans="1:196" x14ac:dyDescent="0.2">
      <c r="A1787" s="109"/>
      <c r="B1787" s="4"/>
      <c r="C1787" s="7"/>
      <c r="D1787" s="6"/>
      <c r="E1787" s="7"/>
      <c r="F1787" s="24"/>
      <c r="G1787" s="8"/>
      <c r="H1787" s="7"/>
      <c r="I1787" s="7"/>
      <c r="J1787" s="7"/>
      <c r="K1787" s="7"/>
      <c r="L1787" s="25"/>
      <c r="M1787" s="10"/>
      <c r="N1787" s="7"/>
      <c r="O1787" s="7"/>
      <c r="P1787" s="26"/>
      <c r="Q1787" s="3"/>
      <c r="R1787" s="12"/>
      <c r="S1787" s="12"/>
      <c r="T1787" s="12"/>
      <c r="U1787" s="12"/>
      <c r="V1787" s="12"/>
      <c r="W1787" s="12"/>
      <c r="X1787" s="12"/>
      <c r="Y1787" s="12"/>
      <c r="Z1787" s="12"/>
      <c r="AA1787" s="12"/>
      <c r="AB1787" s="12"/>
      <c r="AC1787" s="12"/>
      <c r="AD1787" s="12"/>
      <c r="AE1787" s="12"/>
      <c r="AF1787" s="113"/>
      <c r="AG1787" s="18"/>
      <c r="AH1787" s="18"/>
      <c r="AI1787" s="6"/>
      <c r="AJ1787" s="19"/>
      <c r="AK1787" s="6"/>
      <c r="AL1787" s="113"/>
      <c r="AM1787" s="19"/>
      <c r="AN1787" s="18"/>
      <c r="AO1787" s="12"/>
      <c r="AP1787" s="20"/>
      <c r="AQ1787" s="18"/>
      <c r="AR1787" s="13"/>
      <c r="AS1787" s="113"/>
      <c r="AT1787" s="21"/>
      <c r="AU1787" s="21"/>
      <c r="AV1787" s="45"/>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J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I1787" s="21"/>
      <c r="DJ1787" s="21"/>
      <c r="DK1787" s="21"/>
      <c r="DL1787" s="21"/>
      <c r="DM1787" s="21"/>
      <c r="DN1787" s="21"/>
      <c r="DO1787" s="21"/>
      <c r="DP1787" s="21"/>
      <c r="DQ1787" s="21"/>
      <c r="DR1787" s="21"/>
      <c r="DS1787" s="21"/>
      <c r="DT1787" s="21"/>
      <c r="DU1787" s="21"/>
      <c r="DV1787" s="21"/>
      <c r="DW1787" s="21"/>
      <c r="DX1787" s="21"/>
      <c r="DY1787" s="21"/>
      <c r="DZ1787" s="21"/>
      <c r="EA1787" s="21"/>
      <c r="EB1787" s="21"/>
      <c r="EC1787" s="21"/>
      <c r="ED1787" s="21"/>
      <c r="EE1787" s="21"/>
      <c r="EF1787" s="21"/>
      <c r="EG1787" s="21"/>
      <c r="EH1787" s="21"/>
      <c r="EI1787" s="21"/>
      <c r="EJ1787" s="21"/>
      <c r="EK1787" s="21"/>
      <c r="EL1787" s="21"/>
      <c r="EM1787" s="21"/>
      <c r="EN1787" s="21"/>
      <c r="EO1787" s="21"/>
      <c r="EP1787" s="21"/>
      <c r="EQ1787" s="21"/>
      <c r="ER1787" s="21"/>
      <c r="ES1787" s="21"/>
      <c r="ET1787" s="21"/>
      <c r="EU1787" s="21"/>
      <c r="EV1787" s="21"/>
      <c r="EW1787" s="21"/>
      <c r="EX1787" s="21"/>
      <c r="EY1787" s="21"/>
      <c r="EZ1787" s="21"/>
      <c r="FA1787" s="21"/>
      <c r="FB1787" s="21"/>
      <c r="FC1787" s="21"/>
      <c r="FD1787" s="21"/>
      <c r="FE1787" s="21"/>
      <c r="FF1787" s="21"/>
      <c r="FG1787" s="21"/>
      <c r="FH1787" s="21"/>
      <c r="FI1787" s="21"/>
      <c r="FJ1787" s="21"/>
      <c r="FK1787" s="21"/>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c r="GI1787" s="21"/>
      <c r="GJ1787" s="21"/>
      <c r="GK1787" s="21"/>
      <c r="GL1787" s="21"/>
      <c r="GM1787" s="21"/>
      <c r="GN1787" s="21"/>
    </row>
    <row r="1788" spans="1:196" x14ac:dyDescent="0.2">
      <c r="A1788" s="109"/>
      <c r="B1788" s="4"/>
      <c r="C1788" s="7"/>
      <c r="D1788" s="6"/>
      <c r="E1788" s="7"/>
      <c r="F1788" s="24"/>
      <c r="G1788" s="8"/>
      <c r="H1788" s="7"/>
      <c r="I1788" s="7"/>
      <c r="J1788" s="7"/>
      <c r="K1788" s="7"/>
      <c r="L1788" s="25"/>
      <c r="M1788" s="10"/>
      <c r="N1788" s="7"/>
      <c r="O1788" s="7"/>
      <c r="P1788" s="26"/>
      <c r="Q1788" s="3"/>
      <c r="R1788" s="12"/>
      <c r="S1788" s="12"/>
      <c r="T1788" s="12"/>
      <c r="U1788" s="12"/>
      <c r="V1788" s="12"/>
      <c r="W1788" s="12"/>
      <c r="X1788" s="12"/>
      <c r="Y1788" s="12"/>
      <c r="Z1788" s="12"/>
      <c r="AA1788" s="12"/>
      <c r="AB1788" s="12"/>
      <c r="AC1788" s="12"/>
      <c r="AD1788" s="12"/>
      <c r="AE1788" s="12"/>
      <c r="AF1788" s="113"/>
      <c r="AG1788" s="18"/>
      <c r="AH1788" s="18"/>
      <c r="AI1788" s="6"/>
      <c r="AJ1788" s="19"/>
      <c r="AK1788" s="6"/>
      <c r="AL1788" s="113"/>
      <c r="AM1788" s="19"/>
      <c r="AN1788" s="18"/>
      <c r="AO1788" s="12"/>
      <c r="AP1788" s="20"/>
      <c r="AQ1788" s="18"/>
      <c r="AR1788" s="13"/>
      <c r="AS1788" s="113"/>
      <c r="AT1788" s="21"/>
      <c r="AU1788" s="21"/>
      <c r="AV1788" s="45"/>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J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I1788" s="21"/>
      <c r="DJ1788" s="21"/>
      <c r="DK1788" s="21"/>
      <c r="DL1788" s="21"/>
      <c r="DM1788" s="21"/>
      <c r="DN1788" s="21"/>
      <c r="DO1788" s="21"/>
      <c r="DP1788" s="21"/>
      <c r="DQ1788" s="21"/>
      <c r="DR1788" s="21"/>
      <c r="DS1788" s="21"/>
      <c r="DT1788" s="21"/>
      <c r="DU1788" s="21"/>
      <c r="DV1788" s="21"/>
      <c r="DW1788" s="21"/>
      <c r="DX1788" s="21"/>
      <c r="DY1788" s="21"/>
      <c r="DZ1788" s="21"/>
      <c r="EA1788" s="21"/>
      <c r="EB1788" s="21"/>
      <c r="EC1788" s="21"/>
      <c r="ED1788" s="21"/>
      <c r="EE1788" s="21"/>
      <c r="EF1788" s="21"/>
      <c r="EG1788" s="21"/>
      <c r="EH1788" s="21"/>
      <c r="EI1788" s="21"/>
      <c r="EJ1788" s="21"/>
      <c r="EK1788" s="21"/>
      <c r="EL1788" s="21"/>
      <c r="EM1788" s="21"/>
      <c r="EN1788" s="21"/>
      <c r="EO1788" s="21"/>
      <c r="EP1788" s="21"/>
      <c r="EQ1788" s="21"/>
      <c r="ER1788" s="21"/>
      <c r="ES1788" s="21"/>
      <c r="ET1788" s="21"/>
      <c r="EU1788" s="21"/>
      <c r="EV1788" s="21"/>
      <c r="EW1788" s="21"/>
      <c r="EX1788" s="21"/>
      <c r="EY1788" s="21"/>
      <c r="EZ1788" s="21"/>
      <c r="FA1788" s="21"/>
      <c r="FB1788" s="21"/>
      <c r="FC1788" s="21"/>
      <c r="FD1788" s="21"/>
      <c r="FE1788" s="21"/>
      <c r="FF1788" s="21"/>
      <c r="FG1788" s="21"/>
      <c r="FH1788" s="21"/>
      <c r="FI1788" s="21"/>
      <c r="FJ1788" s="21"/>
      <c r="FK1788" s="21"/>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c r="GI1788" s="21"/>
      <c r="GJ1788" s="21"/>
      <c r="GK1788" s="21"/>
      <c r="GL1788" s="21"/>
      <c r="GM1788" s="21"/>
      <c r="GN1788" s="21"/>
    </row>
    <row r="1789" spans="1:196" x14ac:dyDescent="0.2">
      <c r="A1789" s="109"/>
      <c r="B1789" s="4"/>
      <c r="C1789" s="7"/>
      <c r="D1789" s="6"/>
      <c r="E1789" s="7"/>
      <c r="F1789" s="24"/>
      <c r="G1789" s="8"/>
      <c r="H1789" s="7"/>
      <c r="I1789" s="7"/>
      <c r="J1789" s="7"/>
      <c r="K1789" s="7"/>
      <c r="L1789" s="25"/>
      <c r="M1789" s="10"/>
      <c r="N1789" s="7"/>
      <c r="O1789" s="7"/>
      <c r="P1789" s="26"/>
      <c r="Q1789" s="3"/>
      <c r="R1789" s="12"/>
      <c r="S1789" s="12"/>
      <c r="T1789" s="12"/>
      <c r="U1789" s="12"/>
      <c r="V1789" s="12"/>
      <c r="W1789" s="12"/>
      <c r="X1789" s="12"/>
      <c r="Y1789" s="12"/>
      <c r="Z1789" s="12"/>
      <c r="AA1789" s="12"/>
      <c r="AB1789" s="12"/>
      <c r="AC1789" s="12"/>
      <c r="AD1789" s="12"/>
      <c r="AE1789" s="12"/>
      <c r="AF1789" s="113"/>
      <c r="AG1789" s="18"/>
      <c r="AH1789" s="18"/>
      <c r="AI1789" s="6"/>
      <c r="AJ1789" s="19"/>
      <c r="AK1789" s="6"/>
      <c r="AL1789" s="113"/>
      <c r="AM1789" s="19"/>
      <c r="AN1789" s="18"/>
      <c r="AO1789" s="12"/>
      <c r="AP1789" s="20"/>
      <c r="AQ1789" s="18"/>
      <c r="AR1789" s="13"/>
      <c r="AS1789" s="113"/>
      <c r="AT1789" s="21"/>
      <c r="AU1789" s="21"/>
      <c r="AV1789" s="45"/>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J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I1789" s="21"/>
      <c r="DJ1789" s="21"/>
      <c r="DK1789" s="21"/>
      <c r="DL1789" s="21"/>
      <c r="DM1789" s="21"/>
      <c r="DN1789" s="21"/>
      <c r="DO1789" s="21"/>
      <c r="DP1789" s="21"/>
      <c r="DQ1789" s="21"/>
      <c r="DR1789" s="21"/>
      <c r="DS1789" s="21"/>
      <c r="DT1789" s="21"/>
      <c r="DU1789" s="21"/>
      <c r="DV1789" s="21"/>
      <c r="DW1789" s="21"/>
      <c r="DX1789" s="21"/>
      <c r="DY1789" s="21"/>
      <c r="DZ1789" s="21"/>
      <c r="EA1789" s="21"/>
      <c r="EB1789" s="21"/>
      <c r="EC1789" s="21"/>
      <c r="ED1789" s="21"/>
      <c r="EE1789" s="21"/>
      <c r="EF1789" s="21"/>
      <c r="EG1789" s="21"/>
      <c r="EH1789" s="21"/>
      <c r="EI1789" s="21"/>
      <c r="EJ1789" s="21"/>
      <c r="EK1789" s="21"/>
      <c r="EL1789" s="21"/>
      <c r="EM1789" s="21"/>
      <c r="EN1789" s="21"/>
      <c r="EO1789" s="21"/>
      <c r="EP1789" s="21"/>
      <c r="EQ1789" s="21"/>
      <c r="ER1789" s="21"/>
      <c r="ES1789" s="21"/>
      <c r="ET1789" s="21"/>
      <c r="EU1789" s="21"/>
      <c r="EV1789" s="21"/>
      <c r="EW1789" s="21"/>
      <c r="EX1789" s="21"/>
      <c r="EY1789" s="21"/>
      <c r="EZ1789" s="21"/>
      <c r="FA1789" s="21"/>
      <c r="FB1789" s="21"/>
      <c r="FC1789" s="21"/>
      <c r="FD1789" s="21"/>
      <c r="FE1789" s="21"/>
      <c r="FF1789" s="21"/>
      <c r="FG1789" s="21"/>
      <c r="FH1789" s="21"/>
      <c r="FI1789" s="21"/>
      <c r="FJ1789" s="21"/>
      <c r="FK1789" s="21"/>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c r="GI1789" s="21"/>
      <c r="GJ1789" s="21"/>
      <c r="GK1789" s="21"/>
      <c r="GL1789" s="21"/>
      <c r="GM1789" s="21"/>
      <c r="GN1789" s="21"/>
    </row>
    <row r="1790" spans="1:196" x14ac:dyDescent="0.2">
      <c r="A1790" s="109"/>
      <c r="B1790" s="4"/>
      <c r="C1790" s="7"/>
      <c r="D1790" s="6"/>
      <c r="E1790" s="7"/>
      <c r="F1790" s="24"/>
      <c r="G1790" s="8"/>
      <c r="H1790" s="7"/>
      <c r="I1790" s="7"/>
      <c r="J1790" s="7"/>
      <c r="K1790" s="7"/>
      <c r="L1790" s="25"/>
      <c r="M1790" s="10"/>
      <c r="N1790" s="7"/>
      <c r="O1790" s="7"/>
      <c r="P1790" s="26"/>
      <c r="Q1790" s="3"/>
      <c r="R1790" s="12"/>
      <c r="S1790" s="12"/>
      <c r="T1790" s="12"/>
      <c r="U1790" s="12"/>
      <c r="V1790" s="12"/>
      <c r="W1790" s="12"/>
      <c r="X1790" s="12"/>
      <c r="Y1790" s="12"/>
      <c r="Z1790" s="12"/>
      <c r="AA1790" s="12"/>
      <c r="AB1790" s="12"/>
      <c r="AC1790" s="12"/>
      <c r="AD1790" s="12"/>
      <c r="AE1790" s="12"/>
      <c r="AF1790" s="113"/>
      <c r="AG1790" s="18"/>
      <c r="AH1790" s="18"/>
      <c r="AI1790" s="6"/>
      <c r="AJ1790" s="19"/>
      <c r="AK1790" s="6"/>
      <c r="AL1790" s="113"/>
      <c r="AM1790" s="19"/>
      <c r="AN1790" s="18"/>
      <c r="AO1790" s="12"/>
      <c r="AP1790" s="20"/>
      <c r="AQ1790" s="18"/>
      <c r="AR1790" s="13"/>
      <c r="AS1790" s="113"/>
      <c r="AT1790" s="21"/>
      <c r="AU1790" s="21"/>
      <c r="AV1790" s="45"/>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1"/>
      <c r="FJ1790" s="21"/>
      <c r="FK1790" s="21"/>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c r="GI1790" s="21"/>
      <c r="GJ1790" s="21"/>
      <c r="GK1790" s="21"/>
      <c r="GL1790" s="21"/>
      <c r="GM1790" s="21"/>
      <c r="GN1790" s="21"/>
    </row>
    <row r="1791" spans="1:196" x14ac:dyDescent="0.2">
      <c r="A1791" s="109"/>
      <c r="B1791" s="4"/>
      <c r="C1791" s="7"/>
      <c r="D1791" s="6"/>
      <c r="E1791" s="7"/>
      <c r="F1791" s="24"/>
      <c r="G1791" s="8"/>
      <c r="H1791" s="7"/>
      <c r="I1791" s="7"/>
      <c r="J1791" s="7"/>
      <c r="K1791" s="7"/>
      <c r="L1791" s="25"/>
      <c r="M1791" s="10"/>
      <c r="N1791" s="7"/>
      <c r="O1791" s="7"/>
      <c r="P1791" s="26"/>
      <c r="Q1791" s="3"/>
      <c r="R1791" s="12"/>
      <c r="S1791" s="12"/>
      <c r="T1791" s="12"/>
      <c r="U1791" s="12"/>
      <c r="V1791" s="12"/>
      <c r="W1791" s="12"/>
      <c r="X1791" s="12"/>
      <c r="Y1791" s="12"/>
      <c r="Z1791" s="12"/>
      <c r="AA1791" s="12"/>
      <c r="AB1791" s="12"/>
      <c r="AC1791" s="12"/>
      <c r="AD1791" s="12"/>
      <c r="AE1791" s="12"/>
      <c r="AF1791" s="113"/>
      <c r="AG1791" s="18"/>
      <c r="AH1791" s="18"/>
      <c r="AI1791" s="6"/>
      <c r="AJ1791" s="19"/>
      <c r="AK1791" s="6"/>
      <c r="AL1791" s="113"/>
      <c r="AM1791" s="19"/>
      <c r="AN1791" s="18"/>
      <c r="AO1791" s="12"/>
      <c r="AP1791" s="20"/>
      <c r="AQ1791" s="18"/>
      <c r="AR1791" s="13"/>
      <c r="AS1791" s="113"/>
      <c r="AT1791" s="21"/>
      <c r="AU1791" s="21"/>
      <c r="AV1791" s="45"/>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J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I1791" s="21"/>
      <c r="DJ1791" s="21"/>
      <c r="DK1791" s="21"/>
      <c r="DL1791" s="21"/>
      <c r="DM1791" s="21"/>
      <c r="DN1791" s="21"/>
      <c r="DO1791" s="21"/>
      <c r="DP1791" s="21"/>
      <c r="DQ1791" s="21"/>
      <c r="DR1791" s="21"/>
      <c r="DS1791" s="21"/>
      <c r="DT1791" s="21"/>
      <c r="DU1791" s="21"/>
      <c r="DV1791" s="21"/>
      <c r="DW1791" s="21"/>
      <c r="DX1791" s="21"/>
      <c r="DY1791" s="21"/>
      <c r="DZ1791" s="21"/>
      <c r="EA1791" s="21"/>
      <c r="EB1791" s="21"/>
      <c r="EC1791" s="21"/>
      <c r="ED1791" s="21"/>
      <c r="EE1791" s="21"/>
      <c r="EF1791" s="21"/>
      <c r="EG1791" s="21"/>
      <c r="EH1791" s="21"/>
      <c r="EI1791" s="21"/>
      <c r="EJ1791" s="21"/>
      <c r="EK1791" s="21"/>
      <c r="EL1791" s="21"/>
      <c r="EM1791" s="21"/>
      <c r="EN1791" s="21"/>
      <c r="EO1791" s="21"/>
      <c r="EP1791" s="21"/>
      <c r="EQ1791" s="21"/>
      <c r="ER1791" s="21"/>
      <c r="ES1791" s="21"/>
      <c r="ET1791" s="21"/>
      <c r="EU1791" s="21"/>
      <c r="EV1791" s="21"/>
      <c r="EW1791" s="21"/>
      <c r="EX1791" s="21"/>
      <c r="EY1791" s="21"/>
      <c r="EZ1791" s="21"/>
      <c r="FA1791" s="21"/>
      <c r="FB1791" s="21"/>
      <c r="FC1791" s="21"/>
      <c r="FD1791" s="21"/>
      <c r="FE1791" s="21"/>
      <c r="FF1791" s="21"/>
      <c r="FG1791" s="21"/>
      <c r="FH1791" s="21"/>
      <c r="FI1791" s="21"/>
      <c r="FJ1791" s="21"/>
      <c r="FK1791" s="21"/>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c r="GI1791" s="21"/>
      <c r="GJ1791" s="21"/>
      <c r="GK1791" s="21"/>
      <c r="GL1791" s="21"/>
      <c r="GM1791" s="21"/>
      <c r="GN1791" s="21"/>
    </row>
    <row r="1792" spans="1:196" x14ac:dyDescent="0.2">
      <c r="A1792" s="109"/>
      <c r="B1792" s="4"/>
      <c r="C1792" s="7"/>
      <c r="D1792" s="6"/>
      <c r="E1792" s="7"/>
      <c r="F1792" s="24"/>
      <c r="G1792" s="8"/>
      <c r="H1792" s="7"/>
      <c r="I1792" s="7"/>
      <c r="J1792" s="7"/>
      <c r="K1792" s="7"/>
      <c r="L1792" s="25"/>
      <c r="M1792" s="10"/>
      <c r="N1792" s="7"/>
      <c r="O1792" s="7"/>
      <c r="P1792" s="26"/>
      <c r="Q1792" s="3"/>
      <c r="R1792" s="12"/>
      <c r="S1792" s="12"/>
      <c r="T1792" s="12"/>
      <c r="U1792" s="12"/>
      <c r="V1792" s="12"/>
      <c r="W1792" s="12"/>
      <c r="X1792" s="12"/>
      <c r="Y1792" s="12"/>
      <c r="Z1792" s="12"/>
      <c r="AA1792" s="12"/>
      <c r="AB1792" s="12"/>
      <c r="AC1792" s="12"/>
      <c r="AD1792" s="12"/>
      <c r="AE1792" s="12"/>
      <c r="AF1792" s="113"/>
      <c r="AG1792" s="18"/>
      <c r="AH1792" s="18"/>
      <c r="AI1792" s="6"/>
      <c r="AJ1792" s="19"/>
      <c r="AK1792" s="6"/>
      <c r="AL1792" s="113"/>
      <c r="AM1792" s="19"/>
      <c r="AN1792" s="18"/>
      <c r="AO1792" s="12"/>
      <c r="AP1792" s="20"/>
      <c r="AQ1792" s="18"/>
      <c r="AR1792" s="13"/>
      <c r="AS1792" s="113"/>
      <c r="AT1792" s="21"/>
      <c r="AU1792" s="21"/>
      <c r="AV1792" s="45"/>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J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I1792" s="21"/>
      <c r="DJ1792" s="21"/>
      <c r="DK1792" s="21"/>
      <c r="DL1792" s="21"/>
      <c r="DM1792" s="21"/>
      <c r="DN1792" s="21"/>
      <c r="DO1792" s="21"/>
      <c r="DP1792" s="21"/>
      <c r="DQ1792" s="21"/>
      <c r="DR1792" s="21"/>
      <c r="DS1792" s="21"/>
      <c r="DT1792" s="21"/>
      <c r="DU1792" s="21"/>
      <c r="DV1792" s="21"/>
      <c r="DW1792" s="21"/>
      <c r="DX1792" s="21"/>
      <c r="DY1792" s="21"/>
      <c r="DZ1792" s="21"/>
      <c r="EA1792" s="21"/>
      <c r="EB1792" s="21"/>
      <c r="EC1792" s="21"/>
      <c r="ED1792" s="21"/>
      <c r="EE1792" s="21"/>
      <c r="EF1792" s="21"/>
      <c r="EG1792" s="21"/>
      <c r="EH1792" s="21"/>
      <c r="EI1792" s="21"/>
      <c r="EJ1792" s="21"/>
      <c r="EK1792" s="21"/>
      <c r="EL1792" s="21"/>
      <c r="EM1792" s="21"/>
      <c r="EN1792" s="21"/>
      <c r="EO1792" s="21"/>
      <c r="EP1792" s="21"/>
      <c r="EQ1792" s="21"/>
      <c r="ER1792" s="21"/>
      <c r="ES1792" s="21"/>
      <c r="ET1792" s="21"/>
      <c r="EU1792" s="21"/>
      <c r="EV1792" s="21"/>
      <c r="EW1792" s="21"/>
      <c r="EX1792" s="21"/>
      <c r="EY1792" s="21"/>
      <c r="EZ1792" s="21"/>
      <c r="FA1792" s="21"/>
      <c r="FB1792" s="21"/>
      <c r="FC1792" s="21"/>
      <c r="FD1792" s="21"/>
      <c r="FE1792" s="21"/>
      <c r="FF1792" s="21"/>
      <c r="FG1792" s="21"/>
      <c r="FH1792" s="21"/>
      <c r="FI1792" s="21"/>
      <c r="FJ1792" s="21"/>
      <c r="FK1792" s="21"/>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c r="GI1792" s="21"/>
      <c r="GJ1792" s="21"/>
      <c r="GK1792" s="21"/>
      <c r="GL1792" s="21"/>
      <c r="GM1792" s="21"/>
      <c r="GN1792" s="21"/>
    </row>
    <row r="1793" spans="1:196" x14ac:dyDescent="0.2">
      <c r="A1793" s="109"/>
      <c r="B1793" s="4"/>
      <c r="C1793" s="7"/>
      <c r="D1793" s="6"/>
      <c r="E1793" s="7"/>
      <c r="F1793" s="24"/>
      <c r="G1793" s="8"/>
      <c r="H1793" s="7"/>
      <c r="I1793" s="7"/>
      <c r="J1793" s="7"/>
      <c r="K1793" s="7"/>
      <c r="L1793" s="25"/>
      <c r="M1793" s="10"/>
      <c r="N1793" s="7"/>
      <c r="O1793" s="7"/>
      <c r="P1793" s="26"/>
      <c r="Q1793" s="3"/>
      <c r="R1793" s="12"/>
      <c r="S1793" s="12"/>
      <c r="T1793" s="12"/>
      <c r="U1793" s="12"/>
      <c r="V1793" s="12"/>
      <c r="W1793" s="12"/>
      <c r="X1793" s="12"/>
      <c r="Y1793" s="12"/>
      <c r="Z1793" s="12"/>
      <c r="AA1793" s="12"/>
      <c r="AB1793" s="12"/>
      <c r="AC1793" s="12"/>
      <c r="AD1793" s="12"/>
      <c r="AE1793" s="12"/>
      <c r="AF1793" s="113"/>
      <c r="AG1793" s="18"/>
      <c r="AH1793" s="18"/>
      <c r="AI1793" s="6"/>
      <c r="AJ1793" s="19"/>
      <c r="AK1793" s="6"/>
      <c r="AL1793" s="113"/>
      <c r="AM1793" s="19"/>
      <c r="AN1793" s="18"/>
      <c r="AO1793" s="12"/>
      <c r="AP1793" s="20"/>
      <c r="AQ1793" s="18"/>
      <c r="AR1793" s="13"/>
      <c r="AS1793" s="113"/>
      <c r="AT1793" s="21"/>
      <c r="AU1793" s="21"/>
      <c r="AV1793" s="45"/>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J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I1793" s="21"/>
      <c r="DJ1793" s="21"/>
      <c r="DK1793" s="21"/>
      <c r="DL1793" s="21"/>
      <c r="DM1793" s="21"/>
      <c r="DN1793" s="21"/>
      <c r="DO1793" s="21"/>
      <c r="DP1793" s="21"/>
      <c r="DQ1793" s="21"/>
      <c r="DR1793" s="21"/>
      <c r="DS1793" s="21"/>
      <c r="DT1793" s="21"/>
      <c r="DU1793" s="21"/>
      <c r="DV1793" s="21"/>
      <c r="DW1793" s="21"/>
      <c r="DX1793" s="21"/>
      <c r="DY1793" s="21"/>
      <c r="DZ1793" s="21"/>
      <c r="EA1793" s="21"/>
      <c r="EB1793" s="21"/>
      <c r="EC1793" s="21"/>
      <c r="ED1793" s="21"/>
      <c r="EE1793" s="21"/>
      <c r="EF1793" s="21"/>
      <c r="EG1793" s="21"/>
      <c r="EH1793" s="21"/>
      <c r="EI1793" s="21"/>
      <c r="EJ1793" s="21"/>
      <c r="EK1793" s="21"/>
      <c r="EL1793" s="21"/>
      <c r="EM1793" s="21"/>
      <c r="EN1793" s="21"/>
      <c r="EO1793" s="21"/>
      <c r="EP1793" s="21"/>
      <c r="EQ1793" s="21"/>
      <c r="ER1793" s="21"/>
      <c r="ES1793" s="21"/>
      <c r="ET1793" s="21"/>
      <c r="EU1793" s="21"/>
      <c r="EV1793" s="21"/>
      <c r="EW1793" s="21"/>
      <c r="EX1793" s="21"/>
      <c r="EY1793" s="21"/>
      <c r="EZ1793" s="21"/>
      <c r="FA1793" s="21"/>
      <c r="FB1793" s="21"/>
      <c r="FC1793" s="21"/>
      <c r="FD1793" s="21"/>
      <c r="FE1793" s="21"/>
      <c r="FF1793" s="21"/>
      <c r="FG1793" s="21"/>
      <c r="FH1793" s="21"/>
      <c r="FI1793" s="21"/>
      <c r="FJ1793" s="21"/>
      <c r="FK1793" s="21"/>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c r="GI1793" s="21"/>
      <c r="GJ1793" s="21"/>
      <c r="GK1793" s="21"/>
      <c r="GL1793" s="21"/>
      <c r="GM1793" s="21"/>
      <c r="GN1793" s="21"/>
    </row>
    <row r="1794" spans="1:196" x14ac:dyDescent="0.2">
      <c r="A1794" s="109"/>
      <c r="B1794" s="4"/>
      <c r="C1794" s="7"/>
      <c r="D1794" s="6"/>
      <c r="E1794" s="7"/>
      <c r="F1794" s="24"/>
      <c r="G1794" s="8"/>
      <c r="H1794" s="7"/>
      <c r="I1794" s="7"/>
      <c r="J1794" s="7"/>
      <c r="K1794" s="7"/>
      <c r="L1794" s="25"/>
      <c r="M1794" s="10"/>
      <c r="N1794" s="7"/>
      <c r="O1794" s="7"/>
      <c r="P1794" s="26"/>
      <c r="Q1794" s="3"/>
      <c r="R1794" s="12"/>
      <c r="S1794" s="12"/>
      <c r="T1794" s="12"/>
      <c r="U1794" s="12"/>
      <c r="V1794" s="12"/>
      <c r="W1794" s="12"/>
      <c r="X1794" s="12"/>
      <c r="Y1794" s="12"/>
      <c r="Z1794" s="12"/>
      <c r="AA1794" s="12"/>
      <c r="AB1794" s="12"/>
      <c r="AC1794" s="12"/>
      <c r="AD1794" s="12"/>
      <c r="AE1794" s="12"/>
      <c r="AF1794" s="113"/>
      <c r="AG1794" s="18"/>
      <c r="AH1794" s="18"/>
      <c r="AI1794" s="6"/>
      <c r="AJ1794" s="19"/>
      <c r="AK1794" s="6"/>
      <c r="AL1794" s="113"/>
      <c r="AM1794" s="19"/>
      <c r="AN1794" s="18"/>
      <c r="AO1794" s="12"/>
      <c r="AP1794" s="20"/>
      <c r="AQ1794" s="18"/>
      <c r="AR1794" s="13"/>
      <c r="AS1794" s="113"/>
      <c r="AT1794" s="21"/>
      <c r="AU1794" s="21"/>
      <c r="AV1794" s="45"/>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J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I1794" s="21"/>
      <c r="DJ1794" s="21"/>
      <c r="DK1794" s="21"/>
      <c r="DL1794" s="21"/>
      <c r="DM1794" s="21"/>
      <c r="DN1794" s="21"/>
      <c r="DO1794" s="21"/>
      <c r="DP1794" s="21"/>
      <c r="DQ1794" s="21"/>
      <c r="DR1794" s="21"/>
      <c r="DS1794" s="21"/>
      <c r="DT1794" s="21"/>
      <c r="DU1794" s="21"/>
      <c r="DV1794" s="21"/>
      <c r="DW1794" s="21"/>
      <c r="DX1794" s="21"/>
      <c r="DY1794" s="21"/>
      <c r="DZ1794" s="21"/>
      <c r="EA1794" s="21"/>
      <c r="EB1794" s="21"/>
      <c r="EC1794" s="21"/>
      <c r="ED1794" s="21"/>
      <c r="EE1794" s="21"/>
      <c r="EF1794" s="21"/>
      <c r="EG1794" s="21"/>
      <c r="EH1794" s="21"/>
      <c r="EI1794" s="21"/>
      <c r="EJ1794" s="21"/>
      <c r="EK1794" s="21"/>
      <c r="EL1794" s="21"/>
      <c r="EM1794" s="21"/>
      <c r="EN1794" s="21"/>
      <c r="EO1794" s="21"/>
      <c r="EP1794" s="21"/>
      <c r="EQ1794" s="21"/>
      <c r="ER1794" s="21"/>
      <c r="ES1794" s="21"/>
      <c r="ET1794" s="21"/>
      <c r="EU1794" s="21"/>
      <c r="EV1794" s="21"/>
      <c r="EW1794" s="21"/>
      <c r="EX1794" s="21"/>
      <c r="EY1794" s="21"/>
      <c r="EZ1794" s="21"/>
      <c r="FA1794" s="21"/>
      <c r="FB1794" s="21"/>
      <c r="FC1794" s="21"/>
      <c r="FD1794" s="21"/>
      <c r="FE1794" s="21"/>
      <c r="FF1794" s="21"/>
      <c r="FG1794" s="21"/>
      <c r="FH1794" s="21"/>
      <c r="FI1794" s="21"/>
      <c r="FJ1794" s="21"/>
      <c r="FK1794" s="21"/>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c r="GI1794" s="21"/>
      <c r="GJ1794" s="21"/>
      <c r="GK1794" s="21"/>
      <c r="GL1794" s="21"/>
      <c r="GM1794" s="21"/>
      <c r="GN1794" s="21"/>
    </row>
    <row r="1795" spans="1:196" x14ac:dyDescent="0.2">
      <c r="A1795" s="109"/>
      <c r="B1795" s="4"/>
      <c r="C1795" s="7"/>
      <c r="D1795" s="6"/>
      <c r="E1795" s="7"/>
      <c r="F1795" s="24"/>
      <c r="G1795" s="8"/>
      <c r="H1795" s="7"/>
      <c r="I1795" s="7"/>
      <c r="J1795" s="7"/>
      <c r="K1795" s="7"/>
      <c r="L1795" s="25"/>
      <c r="M1795" s="10"/>
      <c r="N1795" s="7"/>
      <c r="O1795" s="7"/>
      <c r="P1795" s="26"/>
      <c r="Q1795" s="3"/>
      <c r="R1795" s="12"/>
      <c r="S1795" s="12"/>
      <c r="T1795" s="12"/>
      <c r="U1795" s="12"/>
      <c r="V1795" s="12"/>
      <c r="W1795" s="12"/>
      <c r="X1795" s="12"/>
      <c r="Y1795" s="12"/>
      <c r="Z1795" s="12"/>
      <c r="AA1795" s="12"/>
      <c r="AB1795" s="12"/>
      <c r="AC1795" s="12"/>
      <c r="AD1795" s="12"/>
      <c r="AE1795" s="12"/>
      <c r="AF1795" s="113"/>
      <c r="AG1795" s="18"/>
      <c r="AH1795" s="18"/>
      <c r="AI1795" s="6"/>
      <c r="AJ1795" s="19"/>
      <c r="AK1795" s="6"/>
      <c r="AL1795" s="113"/>
      <c r="AM1795" s="19"/>
      <c r="AN1795" s="18"/>
      <c r="AO1795" s="12"/>
      <c r="AP1795" s="20"/>
      <c r="AQ1795" s="18"/>
      <c r="AR1795" s="13"/>
      <c r="AS1795" s="113"/>
      <c r="AT1795" s="21"/>
      <c r="AU1795" s="21"/>
      <c r="AV1795" s="45"/>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J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I1795" s="21"/>
      <c r="DJ1795" s="21"/>
      <c r="DK1795" s="21"/>
      <c r="DL1795" s="21"/>
      <c r="DM1795" s="21"/>
      <c r="DN1795" s="21"/>
      <c r="DO1795" s="21"/>
      <c r="DP1795" s="21"/>
      <c r="DQ1795" s="21"/>
      <c r="DR1795" s="21"/>
      <c r="DS1795" s="21"/>
      <c r="DT1795" s="21"/>
      <c r="DU1795" s="21"/>
      <c r="DV1795" s="21"/>
      <c r="DW1795" s="21"/>
      <c r="DX1795" s="21"/>
      <c r="DY1795" s="21"/>
      <c r="DZ1795" s="21"/>
      <c r="EA1795" s="21"/>
      <c r="EB1795" s="21"/>
      <c r="EC1795" s="21"/>
      <c r="ED1795" s="21"/>
      <c r="EE1795" s="21"/>
      <c r="EF1795" s="21"/>
      <c r="EG1795" s="21"/>
      <c r="EH1795" s="21"/>
      <c r="EI1795" s="21"/>
      <c r="EJ1795" s="21"/>
      <c r="EK1795" s="21"/>
      <c r="EL1795" s="21"/>
      <c r="EM1795" s="21"/>
      <c r="EN1795" s="21"/>
      <c r="EO1795" s="21"/>
      <c r="EP1795" s="21"/>
      <c r="EQ1795" s="21"/>
      <c r="ER1795" s="21"/>
      <c r="ES1795" s="21"/>
      <c r="ET1795" s="21"/>
      <c r="EU1795" s="21"/>
      <c r="EV1795" s="21"/>
      <c r="EW1795" s="21"/>
      <c r="EX1795" s="21"/>
      <c r="EY1795" s="21"/>
      <c r="EZ1795" s="21"/>
      <c r="FA1795" s="21"/>
      <c r="FB1795" s="21"/>
      <c r="FC1795" s="21"/>
      <c r="FD1795" s="21"/>
      <c r="FE1795" s="21"/>
      <c r="FF1795" s="21"/>
      <c r="FG1795" s="21"/>
      <c r="FH1795" s="21"/>
      <c r="FI1795" s="21"/>
      <c r="FJ1795" s="21"/>
      <c r="FK1795" s="21"/>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c r="GI1795" s="21"/>
      <c r="GJ1795" s="21"/>
      <c r="GK1795" s="21"/>
      <c r="GL1795" s="21"/>
      <c r="GM1795" s="21"/>
      <c r="GN1795" s="21"/>
    </row>
    <row r="1796" spans="1:196" x14ac:dyDescent="0.2">
      <c r="A1796" s="109"/>
      <c r="B1796" s="4"/>
      <c r="C1796" s="7"/>
      <c r="D1796" s="6"/>
      <c r="E1796" s="7"/>
      <c r="F1796" s="24"/>
      <c r="G1796" s="8"/>
      <c r="H1796" s="7"/>
      <c r="I1796" s="7"/>
      <c r="J1796" s="7"/>
      <c r="K1796" s="7"/>
      <c r="L1796" s="25"/>
      <c r="M1796" s="10"/>
      <c r="N1796" s="7"/>
      <c r="O1796" s="7"/>
      <c r="P1796" s="26"/>
      <c r="Q1796" s="3"/>
      <c r="R1796" s="12"/>
      <c r="S1796" s="12"/>
      <c r="T1796" s="12"/>
      <c r="U1796" s="12"/>
      <c r="V1796" s="12"/>
      <c r="W1796" s="12"/>
      <c r="X1796" s="12"/>
      <c r="Y1796" s="12"/>
      <c r="Z1796" s="12"/>
      <c r="AA1796" s="12"/>
      <c r="AB1796" s="12"/>
      <c r="AC1796" s="12"/>
      <c r="AD1796" s="12"/>
      <c r="AE1796" s="12"/>
      <c r="AF1796" s="113"/>
      <c r="AG1796" s="18"/>
      <c r="AH1796" s="18"/>
      <c r="AI1796" s="6"/>
      <c r="AJ1796" s="19"/>
      <c r="AK1796" s="6"/>
      <c r="AL1796" s="113"/>
      <c r="AM1796" s="19"/>
      <c r="AN1796" s="18"/>
      <c r="AO1796" s="12"/>
      <c r="AP1796" s="20"/>
      <c r="AQ1796" s="18"/>
      <c r="AR1796" s="13"/>
      <c r="AS1796" s="113"/>
      <c r="AT1796" s="21"/>
      <c r="AU1796" s="21"/>
      <c r="AV1796" s="45"/>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1"/>
      <c r="EV1796" s="21"/>
      <c r="EW1796" s="21"/>
      <c r="EX1796" s="21"/>
      <c r="EY1796" s="21"/>
      <c r="EZ1796" s="21"/>
      <c r="FA1796" s="21"/>
      <c r="FB1796" s="21"/>
      <c r="FC1796" s="21"/>
      <c r="FD1796" s="21"/>
      <c r="FE1796" s="21"/>
      <c r="FF1796" s="21"/>
      <c r="FG1796" s="21"/>
      <c r="FH1796" s="21"/>
      <c r="FI1796" s="21"/>
      <c r="FJ1796" s="21"/>
      <c r="FK1796" s="21"/>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c r="GI1796" s="21"/>
      <c r="GJ1796" s="21"/>
      <c r="GK1796" s="21"/>
      <c r="GL1796" s="21"/>
      <c r="GM1796" s="21"/>
      <c r="GN1796" s="21"/>
    </row>
    <row r="1797" spans="1:196" x14ac:dyDescent="0.2">
      <c r="A1797" s="109"/>
      <c r="B1797" s="4"/>
      <c r="C1797" s="7"/>
      <c r="D1797" s="6"/>
      <c r="E1797" s="7"/>
      <c r="F1797" s="24"/>
      <c r="G1797" s="8"/>
      <c r="H1797" s="7"/>
      <c r="I1797" s="7"/>
      <c r="J1797" s="7"/>
      <c r="K1797" s="7"/>
      <c r="L1797" s="25"/>
      <c r="M1797" s="10"/>
      <c r="N1797" s="7"/>
      <c r="O1797" s="7"/>
      <c r="P1797" s="26"/>
      <c r="Q1797" s="3"/>
      <c r="R1797" s="12"/>
      <c r="S1797" s="12"/>
      <c r="T1797" s="12"/>
      <c r="U1797" s="12"/>
      <c r="V1797" s="12"/>
      <c r="W1797" s="12"/>
      <c r="X1797" s="12"/>
      <c r="Y1797" s="12"/>
      <c r="Z1797" s="12"/>
      <c r="AA1797" s="12"/>
      <c r="AB1797" s="12"/>
      <c r="AC1797" s="12"/>
      <c r="AD1797" s="12"/>
      <c r="AE1797" s="12"/>
      <c r="AF1797" s="113"/>
      <c r="AG1797" s="18"/>
      <c r="AH1797" s="18"/>
      <c r="AI1797" s="6"/>
      <c r="AJ1797" s="19"/>
      <c r="AK1797" s="6"/>
      <c r="AL1797" s="113"/>
      <c r="AM1797" s="19"/>
      <c r="AN1797" s="18"/>
      <c r="AO1797" s="12"/>
      <c r="AP1797" s="20"/>
      <c r="AQ1797" s="18"/>
      <c r="AR1797" s="13"/>
      <c r="AS1797" s="113"/>
      <c r="AT1797" s="21"/>
      <c r="AU1797" s="21"/>
      <c r="AV1797" s="45"/>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J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I1797" s="21"/>
      <c r="DJ1797" s="21"/>
      <c r="DK1797" s="21"/>
      <c r="DL1797" s="21"/>
      <c r="DM1797" s="21"/>
      <c r="DN1797" s="21"/>
      <c r="DO1797" s="21"/>
      <c r="DP1797" s="21"/>
      <c r="DQ1797" s="21"/>
      <c r="DR1797" s="21"/>
      <c r="DS1797" s="21"/>
      <c r="DT1797" s="21"/>
      <c r="DU1797" s="21"/>
      <c r="DV1797" s="21"/>
      <c r="DW1797" s="21"/>
      <c r="DX1797" s="21"/>
      <c r="DY1797" s="21"/>
      <c r="DZ1797" s="21"/>
      <c r="EA1797" s="21"/>
      <c r="EB1797" s="21"/>
      <c r="EC1797" s="21"/>
      <c r="ED1797" s="21"/>
      <c r="EE1797" s="21"/>
      <c r="EF1797" s="21"/>
      <c r="EG1797" s="21"/>
      <c r="EH1797" s="21"/>
      <c r="EI1797" s="21"/>
      <c r="EJ1797" s="21"/>
      <c r="EK1797" s="21"/>
      <c r="EL1797" s="21"/>
      <c r="EM1797" s="21"/>
      <c r="EN1797" s="21"/>
      <c r="EO1797" s="21"/>
      <c r="EP1797" s="21"/>
      <c r="EQ1797" s="21"/>
      <c r="ER1797" s="21"/>
      <c r="ES1797" s="21"/>
      <c r="ET1797" s="21"/>
      <c r="EU1797" s="21"/>
      <c r="EV1797" s="21"/>
      <c r="EW1797" s="21"/>
      <c r="EX1797" s="21"/>
      <c r="EY1797" s="21"/>
      <c r="EZ1797" s="21"/>
      <c r="FA1797" s="21"/>
      <c r="FB1797" s="21"/>
      <c r="FC1797" s="21"/>
      <c r="FD1797" s="21"/>
      <c r="FE1797" s="21"/>
      <c r="FF1797" s="21"/>
      <c r="FG1797" s="21"/>
      <c r="FH1797" s="21"/>
      <c r="FI1797" s="21"/>
      <c r="FJ1797" s="21"/>
      <c r="FK1797" s="21"/>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c r="GI1797" s="21"/>
      <c r="GJ1797" s="21"/>
      <c r="GK1797" s="21"/>
      <c r="GL1797" s="21"/>
      <c r="GM1797" s="21"/>
      <c r="GN1797" s="21"/>
    </row>
    <row r="1798" spans="1:196" x14ac:dyDescent="0.2">
      <c r="A1798" s="109"/>
      <c r="B1798" s="4"/>
      <c r="C1798" s="7"/>
      <c r="D1798" s="6"/>
      <c r="E1798" s="7"/>
      <c r="F1798" s="24"/>
      <c r="G1798" s="8"/>
      <c r="H1798" s="7"/>
      <c r="I1798" s="7"/>
      <c r="J1798" s="7"/>
      <c r="K1798" s="7"/>
      <c r="L1798" s="25"/>
      <c r="M1798" s="10"/>
      <c r="N1798" s="7"/>
      <c r="O1798" s="7"/>
      <c r="P1798" s="26"/>
      <c r="Q1798" s="3"/>
      <c r="R1798" s="12"/>
      <c r="S1798" s="12"/>
      <c r="T1798" s="12"/>
      <c r="U1798" s="12"/>
      <c r="V1798" s="12"/>
      <c r="W1798" s="12"/>
      <c r="X1798" s="12"/>
      <c r="Y1798" s="12"/>
      <c r="Z1798" s="12"/>
      <c r="AA1798" s="12"/>
      <c r="AB1798" s="12"/>
      <c r="AC1798" s="12"/>
      <c r="AD1798" s="12"/>
      <c r="AE1798" s="12"/>
      <c r="AF1798" s="113"/>
      <c r="AG1798" s="18"/>
      <c r="AH1798" s="18"/>
      <c r="AI1798" s="6"/>
      <c r="AJ1798" s="19"/>
      <c r="AK1798" s="6"/>
      <c r="AL1798" s="113"/>
      <c r="AM1798" s="19"/>
      <c r="AN1798" s="18"/>
      <c r="AO1798" s="12"/>
      <c r="AP1798" s="20"/>
      <c r="AQ1798" s="18"/>
      <c r="AR1798" s="13"/>
      <c r="AS1798" s="113"/>
      <c r="AT1798" s="21"/>
      <c r="AU1798" s="21"/>
      <c r="AV1798" s="45"/>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1"/>
      <c r="FJ1798" s="21"/>
      <c r="FK1798" s="21"/>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c r="GI1798" s="21"/>
      <c r="GJ1798" s="21"/>
      <c r="GK1798" s="21"/>
      <c r="GL1798" s="21"/>
      <c r="GM1798" s="21"/>
      <c r="GN1798" s="21"/>
    </row>
    <row r="1799" spans="1:196" x14ac:dyDescent="0.2">
      <c r="A1799" s="109"/>
      <c r="B1799" s="4"/>
      <c r="C1799" s="7"/>
      <c r="D1799" s="6"/>
      <c r="E1799" s="7"/>
      <c r="F1799" s="24"/>
      <c r="G1799" s="8"/>
      <c r="H1799" s="7"/>
      <c r="I1799" s="7"/>
      <c r="J1799" s="7"/>
      <c r="K1799" s="7"/>
      <c r="L1799" s="25"/>
      <c r="M1799" s="10"/>
      <c r="N1799" s="7"/>
      <c r="O1799" s="7"/>
      <c r="P1799" s="26"/>
      <c r="Q1799" s="3"/>
      <c r="R1799" s="12"/>
      <c r="S1799" s="12"/>
      <c r="T1799" s="12"/>
      <c r="U1799" s="12"/>
      <c r="V1799" s="12"/>
      <c r="W1799" s="12"/>
      <c r="X1799" s="12"/>
      <c r="Y1799" s="12"/>
      <c r="Z1799" s="12"/>
      <c r="AA1799" s="12"/>
      <c r="AB1799" s="12"/>
      <c r="AC1799" s="12"/>
      <c r="AD1799" s="12"/>
      <c r="AE1799" s="12"/>
      <c r="AF1799" s="113"/>
      <c r="AG1799" s="18"/>
      <c r="AH1799" s="18"/>
      <c r="AI1799" s="6"/>
      <c r="AJ1799" s="19"/>
      <c r="AK1799" s="6"/>
      <c r="AL1799" s="113"/>
      <c r="AM1799" s="19"/>
      <c r="AN1799" s="18"/>
      <c r="AO1799" s="12"/>
      <c r="AP1799" s="20"/>
      <c r="AQ1799" s="18"/>
      <c r="AR1799" s="13"/>
      <c r="AS1799" s="113"/>
      <c r="AT1799" s="21"/>
      <c r="AU1799" s="21"/>
      <c r="AV1799" s="45"/>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J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I1799" s="21"/>
      <c r="DJ1799" s="21"/>
      <c r="DK1799" s="21"/>
      <c r="DL1799" s="21"/>
      <c r="DM1799" s="21"/>
      <c r="DN1799" s="21"/>
      <c r="DO1799" s="21"/>
      <c r="DP1799" s="21"/>
      <c r="DQ1799" s="21"/>
      <c r="DR1799" s="21"/>
      <c r="DS1799" s="21"/>
      <c r="DT1799" s="21"/>
      <c r="DU1799" s="21"/>
      <c r="DV1799" s="21"/>
      <c r="DW1799" s="21"/>
      <c r="DX1799" s="21"/>
      <c r="DY1799" s="21"/>
      <c r="DZ1799" s="21"/>
      <c r="EA1799" s="21"/>
      <c r="EB1799" s="21"/>
      <c r="EC1799" s="21"/>
      <c r="ED1799" s="21"/>
      <c r="EE1799" s="21"/>
      <c r="EF1799" s="21"/>
      <c r="EG1799" s="21"/>
      <c r="EH1799" s="21"/>
      <c r="EI1799" s="21"/>
      <c r="EJ1799" s="21"/>
      <c r="EK1799" s="21"/>
      <c r="EL1799" s="21"/>
      <c r="EM1799" s="21"/>
      <c r="EN1799" s="21"/>
      <c r="EO1799" s="21"/>
      <c r="EP1799" s="21"/>
      <c r="EQ1799" s="21"/>
      <c r="ER1799" s="21"/>
      <c r="ES1799" s="21"/>
      <c r="ET1799" s="21"/>
      <c r="EU1799" s="21"/>
      <c r="EV1799" s="21"/>
      <c r="EW1799" s="21"/>
      <c r="EX1799" s="21"/>
      <c r="EY1799" s="21"/>
      <c r="EZ1799" s="21"/>
      <c r="FA1799" s="21"/>
      <c r="FB1799" s="21"/>
      <c r="FC1799" s="21"/>
      <c r="FD1799" s="21"/>
      <c r="FE1799" s="21"/>
      <c r="FF1799" s="21"/>
      <c r="FG1799" s="21"/>
      <c r="FH1799" s="21"/>
      <c r="FI1799" s="21"/>
      <c r="FJ1799" s="21"/>
      <c r="FK1799" s="21"/>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c r="GI1799" s="21"/>
      <c r="GJ1799" s="21"/>
      <c r="GK1799" s="21"/>
      <c r="GL1799" s="21"/>
      <c r="GM1799" s="21"/>
      <c r="GN1799" s="21"/>
    </row>
    <row r="1800" spans="1:196" x14ac:dyDescent="0.2">
      <c r="A1800" s="109"/>
      <c r="B1800" s="4"/>
      <c r="C1800" s="7"/>
      <c r="D1800" s="6"/>
      <c r="E1800" s="7"/>
      <c r="F1800" s="24"/>
      <c r="G1800" s="8"/>
      <c r="H1800" s="7"/>
      <c r="I1800" s="7"/>
      <c r="J1800" s="7"/>
      <c r="K1800" s="7"/>
      <c r="L1800" s="25"/>
      <c r="M1800" s="10"/>
      <c r="N1800" s="7"/>
      <c r="O1800" s="7"/>
      <c r="P1800" s="26"/>
      <c r="Q1800" s="3"/>
      <c r="R1800" s="12"/>
      <c r="S1800" s="12"/>
      <c r="T1800" s="12"/>
      <c r="U1800" s="12"/>
      <c r="V1800" s="12"/>
      <c r="W1800" s="12"/>
      <c r="X1800" s="12"/>
      <c r="Y1800" s="12"/>
      <c r="Z1800" s="12"/>
      <c r="AA1800" s="12"/>
      <c r="AB1800" s="12"/>
      <c r="AC1800" s="12"/>
      <c r="AD1800" s="12"/>
      <c r="AE1800" s="12"/>
      <c r="AF1800" s="113"/>
      <c r="AG1800" s="18"/>
      <c r="AH1800" s="18"/>
      <c r="AI1800" s="6"/>
      <c r="AJ1800" s="19"/>
      <c r="AK1800" s="6"/>
      <c r="AL1800" s="113"/>
      <c r="AM1800" s="19"/>
      <c r="AN1800" s="18"/>
      <c r="AO1800" s="12"/>
      <c r="AP1800" s="20"/>
      <c r="AQ1800" s="18"/>
      <c r="AR1800" s="13"/>
      <c r="AS1800" s="113"/>
      <c r="AT1800" s="21"/>
      <c r="AU1800" s="21"/>
      <c r="AV1800" s="45"/>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J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I1800" s="21"/>
      <c r="DJ1800" s="21"/>
      <c r="DK1800" s="21"/>
      <c r="DL1800" s="21"/>
      <c r="DM1800" s="21"/>
      <c r="DN1800" s="21"/>
      <c r="DO1800" s="21"/>
      <c r="DP1800" s="21"/>
      <c r="DQ1800" s="21"/>
      <c r="DR1800" s="21"/>
      <c r="DS1800" s="21"/>
      <c r="DT1800" s="21"/>
      <c r="DU1800" s="21"/>
      <c r="DV1800" s="21"/>
      <c r="DW1800" s="21"/>
      <c r="DX1800" s="21"/>
      <c r="DY1800" s="21"/>
      <c r="DZ1800" s="21"/>
      <c r="EA1800" s="21"/>
      <c r="EB1800" s="21"/>
      <c r="EC1800" s="21"/>
      <c r="ED1800" s="21"/>
      <c r="EE1800" s="21"/>
      <c r="EF1800" s="21"/>
      <c r="EG1800" s="21"/>
      <c r="EH1800" s="21"/>
      <c r="EI1800" s="21"/>
      <c r="EJ1800" s="21"/>
      <c r="EK1800" s="21"/>
      <c r="EL1800" s="21"/>
      <c r="EM1800" s="21"/>
      <c r="EN1800" s="21"/>
      <c r="EO1800" s="21"/>
      <c r="EP1800" s="21"/>
      <c r="EQ1800" s="21"/>
      <c r="ER1800" s="21"/>
      <c r="ES1800" s="21"/>
      <c r="ET1800" s="21"/>
      <c r="EU1800" s="21"/>
      <c r="EV1800" s="21"/>
      <c r="EW1800" s="21"/>
      <c r="EX1800" s="21"/>
      <c r="EY1800" s="21"/>
      <c r="EZ1800" s="21"/>
      <c r="FA1800" s="21"/>
      <c r="FB1800" s="21"/>
      <c r="FC1800" s="21"/>
      <c r="FD1800" s="21"/>
      <c r="FE1800" s="21"/>
      <c r="FF1800" s="21"/>
      <c r="FG1800" s="21"/>
      <c r="FH1800" s="21"/>
      <c r="FI1800" s="21"/>
      <c r="FJ1800" s="21"/>
      <c r="FK1800" s="21"/>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c r="GI1800" s="21"/>
      <c r="GJ1800" s="21"/>
      <c r="GK1800" s="21"/>
      <c r="GL1800" s="21"/>
      <c r="GM1800" s="21"/>
      <c r="GN1800" s="21"/>
    </row>
    <row r="1801" spans="1:196" x14ac:dyDescent="0.2">
      <c r="A1801" s="109"/>
      <c r="B1801" s="4"/>
      <c r="C1801" s="7"/>
      <c r="D1801" s="6"/>
      <c r="E1801" s="7"/>
      <c r="F1801" s="24"/>
      <c r="G1801" s="8"/>
      <c r="H1801" s="7"/>
      <c r="I1801" s="7"/>
      <c r="J1801" s="7"/>
      <c r="K1801" s="7"/>
      <c r="L1801" s="25"/>
      <c r="M1801" s="10"/>
      <c r="N1801" s="7"/>
      <c r="O1801" s="7"/>
      <c r="P1801" s="26"/>
      <c r="Q1801" s="3"/>
      <c r="R1801" s="12"/>
      <c r="S1801" s="12"/>
      <c r="T1801" s="12"/>
      <c r="U1801" s="12"/>
      <c r="V1801" s="12"/>
      <c r="W1801" s="12"/>
      <c r="X1801" s="12"/>
      <c r="Y1801" s="12"/>
      <c r="Z1801" s="12"/>
      <c r="AA1801" s="12"/>
      <c r="AB1801" s="12"/>
      <c r="AC1801" s="12"/>
      <c r="AD1801" s="12"/>
      <c r="AE1801" s="12"/>
      <c r="AF1801" s="113"/>
      <c r="AG1801" s="18"/>
      <c r="AH1801" s="18"/>
      <c r="AI1801" s="6"/>
      <c r="AJ1801" s="19"/>
      <c r="AK1801" s="6"/>
      <c r="AL1801" s="113"/>
      <c r="AM1801" s="19"/>
      <c r="AN1801" s="18"/>
      <c r="AO1801" s="12"/>
      <c r="AP1801" s="20"/>
      <c r="AQ1801" s="18"/>
      <c r="AR1801" s="13"/>
      <c r="AS1801" s="113"/>
      <c r="AT1801" s="21"/>
      <c r="AU1801" s="21"/>
      <c r="AV1801" s="45"/>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J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I1801" s="21"/>
      <c r="DJ1801" s="21"/>
      <c r="DK1801" s="21"/>
      <c r="DL1801" s="21"/>
      <c r="DM1801" s="21"/>
      <c r="DN1801" s="21"/>
      <c r="DO1801" s="21"/>
      <c r="DP1801" s="21"/>
      <c r="DQ1801" s="21"/>
      <c r="DR1801" s="21"/>
      <c r="DS1801" s="21"/>
      <c r="DT1801" s="21"/>
      <c r="DU1801" s="21"/>
      <c r="DV1801" s="21"/>
      <c r="DW1801" s="21"/>
      <c r="DX1801" s="21"/>
      <c r="DY1801" s="21"/>
      <c r="DZ1801" s="21"/>
      <c r="EA1801" s="21"/>
      <c r="EB1801" s="21"/>
      <c r="EC1801" s="21"/>
      <c r="ED1801" s="21"/>
      <c r="EE1801" s="21"/>
      <c r="EF1801" s="21"/>
      <c r="EG1801" s="21"/>
      <c r="EH1801" s="21"/>
      <c r="EI1801" s="21"/>
      <c r="EJ1801" s="21"/>
      <c r="EK1801" s="21"/>
      <c r="EL1801" s="21"/>
      <c r="EM1801" s="21"/>
      <c r="EN1801" s="21"/>
      <c r="EO1801" s="21"/>
      <c r="EP1801" s="21"/>
      <c r="EQ1801" s="21"/>
      <c r="ER1801" s="21"/>
      <c r="ES1801" s="21"/>
      <c r="ET1801" s="21"/>
      <c r="EU1801" s="21"/>
      <c r="EV1801" s="21"/>
      <c r="EW1801" s="21"/>
      <c r="EX1801" s="21"/>
      <c r="EY1801" s="21"/>
      <c r="EZ1801" s="21"/>
      <c r="FA1801" s="21"/>
      <c r="FB1801" s="21"/>
      <c r="FC1801" s="21"/>
      <c r="FD1801" s="21"/>
      <c r="FE1801" s="21"/>
      <c r="FF1801" s="21"/>
      <c r="FG1801" s="21"/>
      <c r="FH1801" s="21"/>
      <c r="FI1801" s="21"/>
      <c r="FJ1801" s="21"/>
      <c r="FK1801" s="21"/>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c r="GI1801" s="21"/>
      <c r="GJ1801" s="21"/>
      <c r="GK1801" s="21"/>
      <c r="GL1801" s="21"/>
      <c r="GM1801" s="21"/>
      <c r="GN1801" s="21"/>
    </row>
    <row r="1802" spans="1:196" x14ac:dyDescent="0.2">
      <c r="A1802" s="109"/>
      <c r="B1802" s="4"/>
      <c r="C1802" s="7"/>
      <c r="D1802" s="6"/>
      <c r="E1802" s="7"/>
      <c r="F1802" s="24"/>
      <c r="G1802" s="8"/>
      <c r="H1802" s="7"/>
      <c r="I1802" s="7"/>
      <c r="J1802" s="7"/>
      <c r="K1802" s="7"/>
      <c r="L1802" s="25"/>
      <c r="M1802" s="10"/>
      <c r="N1802" s="7"/>
      <c r="O1802" s="7"/>
      <c r="P1802" s="26"/>
      <c r="Q1802" s="3"/>
      <c r="R1802" s="12"/>
      <c r="S1802" s="12"/>
      <c r="T1802" s="12"/>
      <c r="U1802" s="12"/>
      <c r="V1802" s="12"/>
      <c r="W1802" s="12"/>
      <c r="X1802" s="12"/>
      <c r="Y1802" s="12"/>
      <c r="Z1802" s="12"/>
      <c r="AA1802" s="12"/>
      <c r="AB1802" s="12"/>
      <c r="AC1802" s="12"/>
      <c r="AD1802" s="12"/>
      <c r="AE1802" s="12"/>
      <c r="AF1802" s="113"/>
      <c r="AG1802" s="18"/>
      <c r="AH1802" s="18"/>
      <c r="AI1802" s="6"/>
      <c r="AJ1802" s="19"/>
      <c r="AK1802" s="6"/>
      <c r="AL1802" s="113"/>
      <c r="AM1802" s="19"/>
      <c r="AN1802" s="18"/>
      <c r="AO1802" s="12"/>
      <c r="AP1802" s="20"/>
      <c r="AQ1802" s="18"/>
      <c r="AR1802" s="13"/>
      <c r="AS1802" s="113"/>
      <c r="AT1802" s="21"/>
      <c r="AU1802" s="21"/>
      <c r="AV1802" s="45"/>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J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I1802" s="21"/>
      <c r="DJ1802" s="21"/>
      <c r="DK1802" s="21"/>
      <c r="DL1802" s="21"/>
      <c r="DM1802" s="21"/>
      <c r="DN1802" s="21"/>
      <c r="DO1802" s="21"/>
      <c r="DP1802" s="21"/>
      <c r="DQ1802" s="21"/>
      <c r="DR1802" s="21"/>
      <c r="DS1802" s="21"/>
      <c r="DT1802" s="21"/>
      <c r="DU1802" s="21"/>
      <c r="DV1802" s="21"/>
      <c r="DW1802" s="21"/>
      <c r="DX1802" s="21"/>
      <c r="DY1802" s="21"/>
      <c r="DZ1802" s="21"/>
      <c r="EA1802" s="21"/>
      <c r="EB1802" s="21"/>
      <c r="EC1802" s="21"/>
      <c r="ED1802" s="21"/>
      <c r="EE1802" s="21"/>
      <c r="EF1802" s="21"/>
      <c r="EG1802" s="21"/>
      <c r="EH1802" s="21"/>
      <c r="EI1802" s="21"/>
      <c r="EJ1802" s="21"/>
      <c r="EK1802" s="21"/>
      <c r="EL1802" s="21"/>
      <c r="EM1802" s="21"/>
      <c r="EN1802" s="21"/>
      <c r="EO1802" s="21"/>
      <c r="EP1802" s="21"/>
      <c r="EQ1802" s="21"/>
      <c r="ER1802" s="21"/>
      <c r="ES1802" s="21"/>
      <c r="ET1802" s="21"/>
      <c r="EU1802" s="21"/>
      <c r="EV1802" s="21"/>
      <c r="EW1802" s="21"/>
      <c r="EX1802" s="21"/>
      <c r="EY1802" s="21"/>
      <c r="EZ1802" s="21"/>
      <c r="FA1802" s="21"/>
      <c r="FB1802" s="21"/>
      <c r="FC1802" s="21"/>
      <c r="FD1802" s="21"/>
      <c r="FE1802" s="21"/>
      <c r="FF1802" s="21"/>
      <c r="FG1802" s="21"/>
      <c r="FH1802" s="21"/>
      <c r="FI1802" s="21"/>
      <c r="FJ1802" s="21"/>
      <c r="FK1802" s="21"/>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c r="GI1802" s="21"/>
      <c r="GJ1802" s="21"/>
      <c r="GK1802" s="21"/>
      <c r="GL1802" s="21"/>
      <c r="GM1802" s="21"/>
      <c r="GN1802" s="21"/>
    </row>
    <row r="1803" spans="1:196" x14ac:dyDescent="0.2">
      <c r="A1803" s="109"/>
      <c r="B1803" s="4"/>
      <c r="C1803" s="7"/>
      <c r="D1803" s="6"/>
      <c r="E1803" s="7"/>
      <c r="F1803" s="24"/>
      <c r="G1803" s="8"/>
      <c r="H1803" s="7"/>
      <c r="I1803" s="7"/>
      <c r="J1803" s="7"/>
      <c r="K1803" s="7"/>
      <c r="L1803" s="25"/>
      <c r="M1803" s="10"/>
      <c r="N1803" s="7"/>
      <c r="O1803" s="7"/>
      <c r="P1803" s="26"/>
      <c r="Q1803" s="3"/>
      <c r="R1803" s="12"/>
      <c r="S1803" s="12"/>
      <c r="T1803" s="12"/>
      <c r="U1803" s="12"/>
      <c r="V1803" s="12"/>
      <c r="W1803" s="12"/>
      <c r="X1803" s="12"/>
      <c r="Y1803" s="12"/>
      <c r="Z1803" s="12"/>
      <c r="AA1803" s="12"/>
      <c r="AB1803" s="12"/>
      <c r="AC1803" s="12"/>
      <c r="AD1803" s="12"/>
      <c r="AE1803" s="12"/>
      <c r="AF1803" s="113"/>
      <c r="AG1803" s="18"/>
      <c r="AH1803" s="18"/>
      <c r="AI1803" s="6"/>
      <c r="AJ1803" s="19"/>
      <c r="AK1803" s="6"/>
      <c r="AL1803" s="113"/>
      <c r="AM1803" s="19"/>
      <c r="AN1803" s="18"/>
      <c r="AO1803" s="12"/>
      <c r="AP1803" s="20"/>
      <c r="AQ1803" s="18"/>
      <c r="AR1803" s="13"/>
      <c r="AS1803" s="113"/>
      <c r="AT1803" s="21"/>
      <c r="AU1803" s="21"/>
      <c r="AV1803" s="45"/>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J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I1803" s="21"/>
      <c r="DJ1803" s="21"/>
      <c r="DK1803" s="21"/>
      <c r="DL1803" s="21"/>
      <c r="DM1803" s="21"/>
      <c r="DN1803" s="21"/>
      <c r="DO1803" s="21"/>
      <c r="DP1803" s="21"/>
      <c r="DQ1803" s="21"/>
      <c r="DR1803" s="21"/>
      <c r="DS1803" s="21"/>
      <c r="DT1803" s="21"/>
      <c r="DU1803" s="21"/>
      <c r="DV1803" s="21"/>
      <c r="DW1803" s="21"/>
      <c r="DX1803" s="21"/>
      <c r="DY1803" s="21"/>
      <c r="DZ1803" s="21"/>
      <c r="EA1803" s="21"/>
      <c r="EB1803" s="21"/>
      <c r="EC1803" s="21"/>
      <c r="ED1803" s="21"/>
      <c r="EE1803" s="21"/>
      <c r="EF1803" s="21"/>
      <c r="EG1803" s="21"/>
      <c r="EH1803" s="21"/>
      <c r="EI1803" s="21"/>
      <c r="EJ1803" s="21"/>
      <c r="EK1803" s="21"/>
      <c r="EL1803" s="21"/>
      <c r="EM1803" s="21"/>
      <c r="EN1803" s="21"/>
      <c r="EO1803" s="21"/>
      <c r="EP1803" s="21"/>
      <c r="EQ1803" s="21"/>
      <c r="ER1803" s="21"/>
      <c r="ES1803" s="21"/>
      <c r="ET1803" s="21"/>
      <c r="EU1803" s="21"/>
      <c r="EV1803" s="21"/>
      <c r="EW1803" s="21"/>
      <c r="EX1803" s="21"/>
      <c r="EY1803" s="21"/>
      <c r="EZ1803" s="21"/>
      <c r="FA1803" s="21"/>
      <c r="FB1803" s="21"/>
      <c r="FC1803" s="21"/>
      <c r="FD1803" s="21"/>
      <c r="FE1803" s="21"/>
      <c r="FF1803" s="21"/>
      <c r="FG1803" s="21"/>
      <c r="FH1803" s="21"/>
      <c r="FI1803" s="21"/>
      <c r="FJ1803" s="21"/>
      <c r="FK1803" s="21"/>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c r="GI1803" s="21"/>
      <c r="GJ1803" s="21"/>
      <c r="GK1803" s="21"/>
      <c r="GL1803" s="21"/>
      <c r="GM1803" s="21"/>
      <c r="GN1803" s="21"/>
    </row>
    <row r="1804" spans="1:196" x14ac:dyDescent="0.2">
      <c r="A1804" s="109"/>
      <c r="B1804" s="4"/>
      <c r="C1804" s="7"/>
      <c r="D1804" s="6"/>
      <c r="E1804" s="7"/>
      <c r="F1804" s="24"/>
      <c r="G1804" s="8"/>
      <c r="H1804" s="7"/>
      <c r="I1804" s="7"/>
      <c r="J1804" s="7"/>
      <c r="K1804" s="7"/>
      <c r="L1804" s="25"/>
      <c r="M1804" s="10"/>
      <c r="N1804" s="7"/>
      <c r="O1804" s="7"/>
      <c r="P1804" s="26"/>
      <c r="Q1804" s="3"/>
      <c r="R1804" s="12"/>
      <c r="S1804" s="12"/>
      <c r="T1804" s="12"/>
      <c r="U1804" s="12"/>
      <c r="V1804" s="12"/>
      <c r="W1804" s="12"/>
      <c r="X1804" s="12"/>
      <c r="Y1804" s="12"/>
      <c r="Z1804" s="12"/>
      <c r="AA1804" s="12"/>
      <c r="AB1804" s="12"/>
      <c r="AC1804" s="12"/>
      <c r="AD1804" s="12"/>
      <c r="AE1804" s="12"/>
      <c r="AF1804" s="113"/>
      <c r="AG1804" s="18"/>
      <c r="AH1804" s="18"/>
      <c r="AI1804" s="6"/>
      <c r="AJ1804" s="19"/>
      <c r="AK1804" s="6"/>
      <c r="AL1804" s="113"/>
      <c r="AM1804" s="19"/>
      <c r="AN1804" s="18"/>
      <c r="AO1804" s="12"/>
      <c r="AP1804" s="20"/>
      <c r="AQ1804" s="18"/>
      <c r="AR1804" s="13"/>
      <c r="AS1804" s="113"/>
      <c r="AT1804" s="21"/>
      <c r="AU1804" s="21"/>
      <c r="AV1804" s="45"/>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J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I1804" s="21"/>
      <c r="DJ1804" s="21"/>
      <c r="DK1804" s="21"/>
      <c r="DL1804" s="21"/>
      <c r="DM1804" s="21"/>
      <c r="DN1804" s="21"/>
      <c r="DO1804" s="21"/>
      <c r="DP1804" s="21"/>
      <c r="DQ1804" s="21"/>
      <c r="DR1804" s="21"/>
      <c r="DS1804" s="21"/>
      <c r="DT1804" s="21"/>
      <c r="DU1804" s="21"/>
      <c r="DV1804" s="21"/>
      <c r="DW1804" s="21"/>
      <c r="DX1804" s="21"/>
      <c r="DY1804" s="21"/>
      <c r="DZ1804" s="21"/>
      <c r="EA1804" s="21"/>
      <c r="EB1804" s="21"/>
      <c r="EC1804" s="21"/>
      <c r="ED1804" s="21"/>
      <c r="EE1804" s="21"/>
      <c r="EF1804" s="21"/>
      <c r="EG1804" s="21"/>
      <c r="EH1804" s="21"/>
      <c r="EI1804" s="21"/>
      <c r="EJ1804" s="21"/>
      <c r="EK1804" s="21"/>
      <c r="EL1804" s="21"/>
      <c r="EM1804" s="21"/>
      <c r="EN1804" s="21"/>
      <c r="EO1804" s="21"/>
      <c r="EP1804" s="21"/>
      <c r="EQ1804" s="21"/>
      <c r="ER1804" s="21"/>
      <c r="ES1804" s="21"/>
      <c r="ET1804" s="21"/>
      <c r="EU1804" s="21"/>
      <c r="EV1804" s="21"/>
      <c r="EW1804" s="21"/>
      <c r="EX1804" s="21"/>
      <c r="EY1804" s="21"/>
      <c r="EZ1804" s="21"/>
      <c r="FA1804" s="21"/>
      <c r="FB1804" s="21"/>
      <c r="FC1804" s="21"/>
      <c r="FD1804" s="21"/>
      <c r="FE1804" s="21"/>
      <c r="FF1804" s="21"/>
      <c r="FG1804" s="21"/>
      <c r="FH1804" s="21"/>
      <c r="FI1804" s="21"/>
      <c r="FJ1804" s="21"/>
      <c r="FK1804" s="21"/>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c r="GI1804" s="21"/>
      <c r="GJ1804" s="21"/>
      <c r="GK1804" s="21"/>
      <c r="GL1804" s="21"/>
      <c r="GM1804" s="21"/>
      <c r="GN1804" s="21"/>
    </row>
    <row r="1805" spans="1:196" x14ac:dyDescent="0.2">
      <c r="A1805" s="109"/>
      <c r="B1805" s="4"/>
      <c r="C1805" s="7"/>
      <c r="D1805" s="6"/>
      <c r="E1805" s="7"/>
      <c r="F1805" s="24"/>
      <c r="G1805" s="8"/>
      <c r="H1805" s="7"/>
      <c r="I1805" s="7"/>
      <c r="J1805" s="7"/>
      <c r="K1805" s="7"/>
      <c r="L1805" s="25"/>
      <c r="M1805" s="10"/>
      <c r="N1805" s="7"/>
      <c r="O1805" s="7"/>
      <c r="P1805" s="26"/>
      <c r="Q1805" s="3"/>
      <c r="R1805" s="12"/>
      <c r="S1805" s="12"/>
      <c r="T1805" s="12"/>
      <c r="U1805" s="12"/>
      <c r="V1805" s="12"/>
      <c r="W1805" s="12"/>
      <c r="X1805" s="12"/>
      <c r="Y1805" s="12"/>
      <c r="Z1805" s="12"/>
      <c r="AA1805" s="12"/>
      <c r="AB1805" s="12"/>
      <c r="AC1805" s="12"/>
      <c r="AD1805" s="12"/>
      <c r="AE1805" s="12"/>
      <c r="AF1805" s="113"/>
      <c r="AG1805" s="18"/>
      <c r="AH1805" s="18"/>
      <c r="AI1805" s="6"/>
      <c r="AJ1805" s="19"/>
      <c r="AK1805" s="6"/>
      <c r="AL1805" s="113"/>
      <c r="AM1805" s="19"/>
      <c r="AN1805" s="18"/>
      <c r="AO1805" s="12"/>
      <c r="AP1805" s="20"/>
      <c r="AQ1805" s="18"/>
      <c r="AR1805" s="13"/>
      <c r="AS1805" s="113"/>
      <c r="AT1805" s="21"/>
      <c r="AU1805" s="21"/>
      <c r="AV1805" s="45"/>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J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I1805" s="21"/>
      <c r="DJ1805" s="21"/>
      <c r="DK1805" s="21"/>
      <c r="DL1805" s="21"/>
      <c r="DM1805" s="21"/>
      <c r="DN1805" s="21"/>
      <c r="DO1805" s="21"/>
      <c r="DP1805" s="21"/>
      <c r="DQ1805" s="21"/>
      <c r="DR1805" s="21"/>
      <c r="DS1805" s="21"/>
      <c r="DT1805" s="21"/>
      <c r="DU1805" s="21"/>
      <c r="DV1805" s="21"/>
      <c r="DW1805" s="21"/>
      <c r="DX1805" s="21"/>
      <c r="DY1805" s="21"/>
      <c r="DZ1805" s="21"/>
      <c r="EA1805" s="21"/>
      <c r="EB1805" s="21"/>
      <c r="EC1805" s="21"/>
      <c r="ED1805" s="21"/>
      <c r="EE1805" s="21"/>
      <c r="EF1805" s="21"/>
      <c r="EG1805" s="21"/>
      <c r="EH1805" s="21"/>
      <c r="EI1805" s="21"/>
      <c r="EJ1805" s="21"/>
      <c r="EK1805" s="21"/>
      <c r="EL1805" s="21"/>
      <c r="EM1805" s="21"/>
      <c r="EN1805" s="21"/>
      <c r="EO1805" s="21"/>
      <c r="EP1805" s="21"/>
      <c r="EQ1805" s="21"/>
      <c r="ER1805" s="21"/>
      <c r="ES1805" s="21"/>
      <c r="ET1805" s="21"/>
      <c r="EU1805" s="21"/>
      <c r="EV1805" s="21"/>
      <c r="EW1805" s="21"/>
      <c r="EX1805" s="21"/>
      <c r="EY1805" s="21"/>
      <c r="EZ1805" s="21"/>
      <c r="FA1805" s="21"/>
      <c r="FB1805" s="21"/>
      <c r="FC1805" s="21"/>
      <c r="FD1805" s="21"/>
      <c r="FE1805" s="21"/>
      <c r="FF1805" s="21"/>
      <c r="FG1805" s="21"/>
      <c r="FH1805" s="21"/>
      <c r="FI1805" s="21"/>
      <c r="FJ1805" s="21"/>
      <c r="FK1805" s="21"/>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c r="GI1805" s="21"/>
      <c r="GJ1805" s="21"/>
      <c r="GK1805" s="21"/>
      <c r="GL1805" s="21"/>
      <c r="GM1805" s="21"/>
      <c r="GN1805" s="21"/>
    </row>
    <row r="1806" spans="1:196" x14ac:dyDescent="0.2">
      <c r="A1806" s="109"/>
      <c r="B1806" s="4"/>
      <c r="C1806" s="7"/>
      <c r="D1806" s="6"/>
      <c r="E1806" s="7"/>
      <c r="F1806" s="24"/>
      <c r="G1806" s="8"/>
      <c r="H1806" s="7"/>
      <c r="I1806" s="7"/>
      <c r="J1806" s="7"/>
      <c r="K1806" s="7"/>
      <c r="L1806" s="25"/>
      <c r="M1806" s="10"/>
      <c r="N1806" s="7"/>
      <c r="O1806" s="7"/>
      <c r="P1806" s="26"/>
      <c r="Q1806" s="3"/>
      <c r="R1806" s="12"/>
      <c r="S1806" s="12"/>
      <c r="T1806" s="12"/>
      <c r="U1806" s="12"/>
      <c r="V1806" s="12"/>
      <c r="W1806" s="12"/>
      <c r="X1806" s="12"/>
      <c r="Y1806" s="12"/>
      <c r="Z1806" s="12"/>
      <c r="AA1806" s="12"/>
      <c r="AB1806" s="12"/>
      <c r="AC1806" s="12"/>
      <c r="AD1806" s="12"/>
      <c r="AE1806" s="12"/>
      <c r="AF1806" s="113"/>
      <c r="AG1806" s="18"/>
      <c r="AH1806" s="18"/>
      <c r="AI1806" s="6"/>
      <c r="AJ1806" s="19"/>
      <c r="AK1806" s="6"/>
      <c r="AL1806" s="113"/>
      <c r="AM1806" s="19"/>
      <c r="AN1806" s="18"/>
      <c r="AO1806" s="12"/>
      <c r="AP1806" s="20"/>
      <c r="AQ1806" s="18"/>
      <c r="AR1806" s="13"/>
      <c r="AS1806" s="113"/>
      <c r="AT1806" s="21"/>
      <c r="AU1806" s="21"/>
      <c r="AV1806" s="45"/>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1"/>
      <c r="FJ1806" s="21"/>
      <c r="FK1806" s="21"/>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c r="GI1806" s="21"/>
      <c r="GJ1806" s="21"/>
      <c r="GK1806" s="21"/>
      <c r="GL1806" s="21"/>
      <c r="GM1806" s="21"/>
      <c r="GN1806" s="21"/>
    </row>
    <row r="1807" spans="1:196" x14ac:dyDescent="0.2">
      <c r="A1807" s="109"/>
      <c r="B1807" s="4"/>
      <c r="C1807" s="7"/>
      <c r="D1807" s="6"/>
      <c r="E1807" s="7"/>
      <c r="F1807" s="24"/>
      <c r="G1807" s="8"/>
      <c r="H1807" s="7"/>
      <c r="I1807" s="7"/>
      <c r="J1807" s="7"/>
      <c r="K1807" s="7"/>
      <c r="L1807" s="25"/>
      <c r="M1807" s="10"/>
      <c r="N1807" s="7"/>
      <c r="O1807" s="7"/>
      <c r="P1807" s="26"/>
      <c r="Q1807" s="3"/>
      <c r="R1807" s="12"/>
      <c r="S1807" s="12"/>
      <c r="T1807" s="12"/>
      <c r="U1807" s="12"/>
      <c r="V1807" s="12"/>
      <c r="W1807" s="12"/>
      <c r="X1807" s="12"/>
      <c r="Y1807" s="12"/>
      <c r="Z1807" s="12"/>
      <c r="AA1807" s="12"/>
      <c r="AB1807" s="12"/>
      <c r="AC1807" s="12"/>
      <c r="AD1807" s="12"/>
      <c r="AE1807" s="12"/>
      <c r="AF1807" s="113"/>
      <c r="AG1807" s="18"/>
      <c r="AH1807" s="18"/>
      <c r="AI1807" s="6"/>
      <c r="AJ1807" s="19"/>
      <c r="AK1807" s="6"/>
      <c r="AL1807" s="113"/>
      <c r="AM1807" s="19"/>
      <c r="AN1807" s="18"/>
      <c r="AO1807" s="12"/>
      <c r="AP1807" s="20"/>
      <c r="AQ1807" s="18"/>
      <c r="AR1807" s="13"/>
      <c r="AS1807" s="113"/>
      <c r="AT1807" s="21"/>
      <c r="AU1807" s="21"/>
      <c r="AV1807" s="45"/>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J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I1807" s="21"/>
      <c r="DJ1807" s="21"/>
      <c r="DK1807" s="21"/>
      <c r="DL1807" s="21"/>
      <c r="DM1807" s="21"/>
      <c r="DN1807" s="21"/>
      <c r="DO1807" s="21"/>
      <c r="DP1807" s="21"/>
      <c r="DQ1807" s="21"/>
      <c r="DR1807" s="21"/>
      <c r="DS1807" s="21"/>
      <c r="DT1807" s="21"/>
      <c r="DU1807" s="21"/>
      <c r="DV1807" s="21"/>
      <c r="DW1807" s="21"/>
      <c r="DX1807" s="21"/>
      <c r="DY1807" s="21"/>
      <c r="DZ1807" s="21"/>
      <c r="EA1807" s="21"/>
      <c r="EB1807" s="21"/>
      <c r="EC1807" s="21"/>
      <c r="ED1807" s="21"/>
      <c r="EE1807" s="21"/>
      <c r="EF1807" s="21"/>
      <c r="EG1807" s="21"/>
      <c r="EH1807" s="21"/>
      <c r="EI1807" s="21"/>
      <c r="EJ1807" s="21"/>
      <c r="EK1807" s="21"/>
      <c r="EL1807" s="21"/>
      <c r="EM1807" s="21"/>
      <c r="EN1807" s="21"/>
      <c r="EO1807" s="21"/>
      <c r="EP1807" s="21"/>
      <c r="EQ1807" s="21"/>
      <c r="ER1807" s="21"/>
      <c r="ES1807" s="21"/>
      <c r="ET1807" s="21"/>
      <c r="EU1807" s="21"/>
      <c r="EV1807" s="21"/>
      <c r="EW1807" s="21"/>
      <c r="EX1807" s="21"/>
      <c r="EY1807" s="21"/>
      <c r="EZ1807" s="21"/>
      <c r="FA1807" s="21"/>
      <c r="FB1807" s="21"/>
      <c r="FC1807" s="21"/>
      <c r="FD1807" s="21"/>
      <c r="FE1807" s="21"/>
      <c r="FF1807" s="21"/>
      <c r="FG1807" s="21"/>
      <c r="FH1807" s="21"/>
      <c r="FI1807" s="21"/>
      <c r="FJ1807" s="21"/>
      <c r="FK1807" s="21"/>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c r="GI1807" s="21"/>
      <c r="GJ1807" s="21"/>
      <c r="GK1807" s="21"/>
      <c r="GL1807" s="21"/>
      <c r="GM1807" s="21"/>
      <c r="GN1807" s="21"/>
    </row>
    <row r="1808" spans="1:196" x14ac:dyDescent="0.2">
      <c r="A1808" s="109"/>
      <c r="B1808" s="4"/>
      <c r="C1808" s="7"/>
      <c r="D1808" s="6"/>
      <c r="E1808" s="7"/>
      <c r="F1808" s="24"/>
      <c r="G1808" s="8"/>
      <c r="H1808" s="7"/>
      <c r="I1808" s="7"/>
      <c r="J1808" s="7"/>
      <c r="K1808" s="7"/>
      <c r="L1808" s="25"/>
      <c r="M1808" s="10"/>
      <c r="N1808" s="7"/>
      <c r="O1808" s="7"/>
      <c r="P1808" s="26"/>
      <c r="Q1808" s="3"/>
      <c r="R1808" s="12"/>
      <c r="S1808" s="12"/>
      <c r="T1808" s="12"/>
      <c r="U1808" s="12"/>
      <c r="V1808" s="12"/>
      <c r="W1808" s="12"/>
      <c r="X1808" s="12"/>
      <c r="Y1808" s="12"/>
      <c r="Z1808" s="12"/>
      <c r="AA1808" s="12"/>
      <c r="AB1808" s="12"/>
      <c r="AC1808" s="12"/>
      <c r="AD1808" s="12"/>
      <c r="AE1808" s="12"/>
      <c r="AF1808" s="113"/>
      <c r="AG1808" s="18"/>
      <c r="AH1808" s="18"/>
      <c r="AI1808" s="6"/>
      <c r="AJ1808" s="19"/>
      <c r="AK1808" s="6"/>
      <c r="AL1808" s="113"/>
      <c r="AM1808" s="19"/>
      <c r="AN1808" s="18"/>
      <c r="AO1808" s="12"/>
      <c r="AP1808" s="20"/>
      <c r="AQ1808" s="18"/>
      <c r="AR1808" s="13"/>
      <c r="AS1808" s="113"/>
      <c r="AT1808" s="21"/>
      <c r="AU1808" s="21"/>
      <c r="AV1808" s="45"/>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J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I1808" s="21"/>
      <c r="DJ1808" s="21"/>
      <c r="DK1808" s="21"/>
      <c r="DL1808" s="21"/>
      <c r="DM1808" s="21"/>
      <c r="DN1808" s="21"/>
      <c r="DO1808" s="21"/>
      <c r="DP1808" s="21"/>
      <c r="DQ1808" s="21"/>
      <c r="DR1808" s="21"/>
      <c r="DS1808" s="21"/>
      <c r="DT1808" s="21"/>
      <c r="DU1808" s="21"/>
      <c r="DV1808" s="21"/>
      <c r="DW1808" s="21"/>
      <c r="DX1808" s="21"/>
      <c r="DY1808" s="21"/>
      <c r="DZ1808" s="21"/>
      <c r="EA1808" s="21"/>
      <c r="EB1808" s="21"/>
      <c r="EC1808" s="21"/>
      <c r="ED1808" s="21"/>
      <c r="EE1808" s="21"/>
      <c r="EF1808" s="21"/>
      <c r="EG1808" s="21"/>
      <c r="EH1808" s="21"/>
      <c r="EI1808" s="21"/>
      <c r="EJ1808" s="21"/>
      <c r="EK1808" s="21"/>
      <c r="EL1808" s="21"/>
      <c r="EM1808" s="21"/>
      <c r="EN1808" s="21"/>
      <c r="EO1808" s="21"/>
      <c r="EP1808" s="21"/>
      <c r="EQ1808" s="21"/>
      <c r="ER1808" s="21"/>
      <c r="ES1808" s="21"/>
      <c r="ET1808" s="21"/>
      <c r="EU1808" s="21"/>
      <c r="EV1808" s="21"/>
      <c r="EW1808" s="21"/>
      <c r="EX1808" s="21"/>
      <c r="EY1808" s="21"/>
      <c r="EZ1808" s="21"/>
      <c r="FA1808" s="21"/>
      <c r="FB1808" s="21"/>
      <c r="FC1808" s="21"/>
      <c r="FD1808" s="21"/>
      <c r="FE1808" s="21"/>
      <c r="FF1808" s="21"/>
      <c r="FG1808" s="21"/>
      <c r="FH1808" s="21"/>
      <c r="FI1808" s="21"/>
      <c r="FJ1808" s="21"/>
      <c r="FK1808" s="21"/>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c r="GI1808" s="21"/>
      <c r="GJ1808" s="21"/>
      <c r="GK1808" s="21"/>
      <c r="GL1808" s="21"/>
      <c r="GM1808" s="21"/>
      <c r="GN1808" s="21"/>
    </row>
    <row r="1809" spans="1:196" x14ac:dyDescent="0.2">
      <c r="A1809" s="109"/>
      <c r="B1809" s="4"/>
      <c r="C1809" s="7"/>
      <c r="D1809" s="6"/>
      <c r="E1809" s="7"/>
      <c r="F1809" s="24"/>
      <c r="G1809" s="8"/>
      <c r="H1809" s="7"/>
      <c r="I1809" s="7"/>
      <c r="J1809" s="7"/>
      <c r="K1809" s="7"/>
      <c r="L1809" s="25"/>
      <c r="M1809" s="10"/>
      <c r="N1809" s="7"/>
      <c r="O1809" s="7"/>
      <c r="P1809" s="26"/>
      <c r="Q1809" s="3"/>
      <c r="R1809" s="12"/>
      <c r="S1809" s="12"/>
      <c r="T1809" s="12"/>
      <c r="U1809" s="12"/>
      <c r="V1809" s="12"/>
      <c r="W1809" s="12"/>
      <c r="X1809" s="12"/>
      <c r="Y1809" s="12"/>
      <c r="Z1809" s="12"/>
      <c r="AA1809" s="12"/>
      <c r="AB1809" s="12"/>
      <c r="AC1809" s="12"/>
      <c r="AD1809" s="12"/>
      <c r="AE1809" s="12"/>
      <c r="AF1809" s="113"/>
      <c r="AG1809" s="18"/>
      <c r="AH1809" s="18"/>
      <c r="AI1809" s="6"/>
      <c r="AJ1809" s="19"/>
      <c r="AK1809" s="6"/>
      <c r="AL1809" s="113"/>
      <c r="AM1809" s="19"/>
      <c r="AN1809" s="18"/>
      <c r="AO1809" s="12"/>
      <c r="AP1809" s="20"/>
      <c r="AQ1809" s="18"/>
      <c r="AR1809" s="13"/>
      <c r="AS1809" s="113"/>
      <c r="AT1809" s="21"/>
      <c r="AU1809" s="21"/>
      <c r="AV1809" s="45"/>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J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I1809" s="21"/>
      <c r="DJ1809" s="21"/>
      <c r="DK1809" s="21"/>
      <c r="DL1809" s="21"/>
      <c r="DM1809" s="21"/>
      <c r="DN1809" s="21"/>
      <c r="DO1809" s="21"/>
      <c r="DP1809" s="21"/>
      <c r="DQ1809" s="21"/>
      <c r="DR1809" s="21"/>
      <c r="DS1809" s="21"/>
      <c r="DT1809" s="21"/>
      <c r="DU1809" s="21"/>
      <c r="DV1809" s="21"/>
      <c r="DW1809" s="21"/>
      <c r="DX1809" s="21"/>
      <c r="DY1809" s="21"/>
      <c r="DZ1809" s="21"/>
      <c r="EA1809" s="21"/>
      <c r="EB1809" s="21"/>
      <c r="EC1809" s="21"/>
      <c r="ED1809" s="21"/>
      <c r="EE1809" s="21"/>
      <c r="EF1809" s="21"/>
      <c r="EG1809" s="21"/>
      <c r="EH1809" s="21"/>
      <c r="EI1809" s="21"/>
      <c r="EJ1809" s="21"/>
      <c r="EK1809" s="21"/>
      <c r="EL1809" s="21"/>
      <c r="EM1809" s="21"/>
      <c r="EN1809" s="21"/>
      <c r="EO1809" s="21"/>
      <c r="EP1809" s="21"/>
      <c r="EQ1809" s="21"/>
      <c r="ER1809" s="21"/>
      <c r="ES1809" s="21"/>
      <c r="ET1809" s="21"/>
      <c r="EU1809" s="21"/>
      <c r="EV1809" s="21"/>
      <c r="EW1809" s="21"/>
      <c r="EX1809" s="21"/>
      <c r="EY1809" s="21"/>
      <c r="EZ1809" s="21"/>
      <c r="FA1809" s="21"/>
      <c r="FB1809" s="21"/>
      <c r="FC1809" s="21"/>
      <c r="FD1809" s="21"/>
      <c r="FE1809" s="21"/>
      <c r="FF1809" s="21"/>
      <c r="FG1809" s="21"/>
      <c r="FH1809" s="21"/>
      <c r="FI1809" s="21"/>
      <c r="FJ1809" s="21"/>
      <c r="FK1809" s="21"/>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c r="GI1809" s="21"/>
      <c r="GJ1809" s="21"/>
      <c r="GK1809" s="21"/>
      <c r="GL1809" s="21"/>
      <c r="GM1809" s="21"/>
      <c r="GN1809" s="21"/>
    </row>
    <row r="1810" spans="1:196" x14ac:dyDescent="0.2">
      <c r="A1810" s="109"/>
      <c r="B1810" s="4"/>
      <c r="C1810" s="7"/>
      <c r="D1810" s="6"/>
      <c r="E1810" s="7"/>
      <c r="F1810" s="24"/>
      <c r="G1810" s="8"/>
      <c r="H1810" s="7"/>
      <c r="I1810" s="7"/>
      <c r="J1810" s="7"/>
      <c r="K1810" s="7"/>
      <c r="L1810" s="25"/>
      <c r="M1810" s="10"/>
      <c r="N1810" s="7"/>
      <c r="O1810" s="7"/>
      <c r="P1810" s="26"/>
      <c r="Q1810" s="3"/>
      <c r="R1810" s="12"/>
      <c r="S1810" s="12"/>
      <c r="T1810" s="12"/>
      <c r="U1810" s="12"/>
      <c r="V1810" s="12"/>
      <c r="W1810" s="12"/>
      <c r="X1810" s="12"/>
      <c r="Y1810" s="12"/>
      <c r="Z1810" s="12"/>
      <c r="AA1810" s="12"/>
      <c r="AB1810" s="12"/>
      <c r="AC1810" s="12"/>
      <c r="AD1810" s="12"/>
      <c r="AE1810" s="12"/>
      <c r="AF1810" s="113"/>
      <c r="AG1810" s="18"/>
      <c r="AH1810" s="18"/>
      <c r="AI1810" s="6"/>
      <c r="AJ1810" s="19"/>
      <c r="AK1810" s="6"/>
      <c r="AL1810" s="113"/>
      <c r="AM1810" s="19"/>
      <c r="AN1810" s="18"/>
      <c r="AO1810" s="12"/>
      <c r="AP1810" s="20"/>
      <c r="AQ1810" s="18"/>
      <c r="AR1810" s="13"/>
      <c r="AS1810" s="113"/>
      <c r="AT1810" s="21"/>
      <c r="AU1810" s="21"/>
      <c r="AV1810" s="45"/>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J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I1810" s="21"/>
      <c r="DJ1810" s="21"/>
      <c r="DK1810" s="21"/>
      <c r="DL1810" s="21"/>
      <c r="DM1810" s="21"/>
      <c r="DN1810" s="21"/>
      <c r="DO1810" s="21"/>
      <c r="DP1810" s="21"/>
      <c r="DQ1810" s="21"/>
      <c r="DR1810" s="21"/>
      <c r="DS1810" s="21"/>
      <c r="DT1810" s="21"/>
      <c r="DU1810" s="21"/>
      <c r="DV1810" s="21"/>
      <c r="DW1810" s="21"/>
      <c r="DX1810" s="21"/>
      <c r="DY1810" s="21"/>
      <c r="DZ1810" s="21"/>
      <c r="EA1810" s="21"/>
      <c r="EB1810" s="21"/>
      <c r="EC1810" s="21"/>
      <c r="ED1810" s="21"/>
      <c r="EE1810" s="21"/>
      <c r="EF1810" s="21"/>
      <c r="EG1810" s="21"/>
      <c r="EH1810" s="21"/>
      <c r="EI1810" s="21"/>
      <c r="EJ1810" s="21"/>
      <c r="EK1810" s="21"/>
      <c r="EL1810" s="21"/>
      <c r="EM1810" s="21"/>
      <c r="EN1810" s="21"/>
      <c r="EO1810" s="21"/>
      <c r="EP1810" s="21"/>
      <c r="EQ1810" s="21"/>
      <c r="ER1810" s="21"/>
      <c r="ES1810" s="21"/>
      <c r="ET1810" s="21"/>
      <c r="EU1810" s="21"/>
      <c r="EV1810" s="21"/>
      <c r="EW1810" s="21"/>
      <c r="EX1810" s="21"/>
      <c r="EY1810" s="21"/>
      <c r="EZ1810" s="21"/>
      <c r="FA1810" s="21"/>
      <c r="FB1810" s="21"/>
      <c r="FC1810" s="21"/>
      <c r="FD1810" s="21"/>
      <c r="FE1810" s="21"/>
      <c r="FF1810" s="21"/>
      <c r="FG1810" s="21"/>
      <c r="FH1810" s="21"/>
      <c r="FI1810" s="21"/>
      <c r="FJ1810" s="21"/>
      <c r="FK1810" s="21"/>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c r="GI1810" s="21"/>
      <c r="GJ1810" s="21"/>
      <c r="GK1810" s="21"/>
      <c r="GL1810" s="21"/>
      <c r="GM1810" s="21"/>
      <c r="GN1810" s="21"/>
    </row>
    <row r="1811" spans="1:196" x14ac:dyDescent="0.2">
      <c r="A1811" s="109"/>
      <c r="B1811" s="4"/>
      <c r="C1811" s="7"/>
      <c r="D1811" s="6"/>
      <c r="E1811" s="7"/>
      <c r="F1811" s="24"/>
      <c r="G1811" s="8"/>
      <c r="H1811" s="7"/>
      <c r="I1811" s="7"/>
      <c r="J1811" s="7"/>
      <c r="K1811" s="7"/>
      <c r="L1811" s="25"/>
      <c r="M1811" s="10"/>
      <c r="N1811" s="7"/>
      <c r="O1811" s="7"/>
      <c r="P1811" s="26"/>
      <c r="Q1811" s="3"/>
      <c r="R1811" s="12"/>
      <c r="S1811" s="12"/>
      <c r="T1811" s="12"/>
      <c r="U1811" s="12"/>
      <c r="V1811" s="12"/>
      <c r="W1811" s="12"/>
      <c r="X1811" s="12"/>
      <c r="Y1811" s="12"/>
      <c r="Z1811" s="12"/>
      <c r="AA1811" s="12"/>
      <c r="AB1811" s="12"/>
      <c r="AC1811" s="12"/>
      <c r="AD1811" s="12"/>
      <c r="AE1811" s="12"/>
      <c r="AF1811" s="113"/>
      <c r="AG1811" s="18"/>
      <c r="AH1811" s="18"/>
      <c r="AI1811" s="6"/>
      <c r="AJ1811" s="19"/>
      <c r="AK1811" s="6"/>
      <c r="AL1811" s="113"/>
      <c r="AM1811" s="19"/>
      <c r="AN1811" s="18"/>
      <c r="AO1811" s="12"/>
      <c r="AP1811" s="20"/>
      <c r="AQ1811" s="18"/>
      <c r="AR1811" s="13"/>
      <c r="AS1811" s="113"/>
      <c r="AT1811" s="21"/>
      <c r="AU1811" s="21"/>
      <c r="AV1811" s="45"/>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J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I1811" s="21"/>
      <c r="DJ1811" s="21"/>
      <c r="DK1811" s="21"/>
      <c r="DL1811" s="21"/>
      <c r="DM1811" s="21"/>
      <c r="DN1811" s="21"/>
      <c r="DO1811" s="21"/>
      <c r="DP1811" s="21"/>
      <c r="DQ1811" s="21"/>
      <c r="DR1811" s="21"/>
      <c r="DS1811" s="21"/>
      <c r="DT1811" s="21"/>
      <c r="DU1811" s="21"/>
      <c r="DV1811" s="21"/>
      <c r="DW1811" s="21"/>
      <c r="DX1811" s="21"/>
      <c r="DY1811" s="21"/>
      <c r="DZ1811" s="21"/>
      <c r="EA1811" s="21"/>
      <c r="EB1811" s="21"/>
      <c r="EC1811" s="21"/>
      <c r="ED1811" s="21"/>
      <c r="EE1811" s="21"/>
      <c r="EF1811" s="21"/>
      <c r="EG1811" s="21"/>
      <c r="EH1811" s="21"/>
      <c r="EI1811" s="21"/>
      <c r="EJ1811" s="21"/>
      <c r="EK1811" s="21"/>
      <c r="EL1811" s="21"/>
      <c r="EM1811" s="21"/>
      <c r="EN1811" s="21"/>
      <c r="EO1811" s="21"/>
      <c r="EP1811" s="21"/>
      <c r="EQ1811" s="21"/>
      <c r="ER1811" s="21"/>
      <c r="ES1811" s="21"/>
      <c r="ET1811" s="21"/>
      <c r="EU1811" s="21"/>
      <c r="EV1811" s="21"/>
      <c r="EW1811" s="21"/>
      <c r="EX1811" s="21"/>
      <c r="EY1811" s="21"/>
      <c r="EZ1811" s="21"/>
      <c r="FA1811" s="21"/>
      <c r="FB1811" s="21"/>
      <c r="FC1811" s="21"/>
      <c r="FD1811" s="21"/>
      <c r="FE1811" s="21"/>
      <c r="FF1811" s="21"/>
      <c r="FG1811" s="21"/>
      <c r="FH1811" s="21"/>
      <c r="FI1811" s="21"/>
      <c r="FJ1811" s="21"/>
      <c r="FK1811" s="21"/>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c r="GI1811" s="21"/>
      <c r="GJ1811" s="21"/>
      <c r="GK1811" s="21"/>
      <c r="GL1811" s="21"/>
      <c r="GM1811" s="21"/>
      <c r="GN1811" s="21"/>
    </row>
    <row r="1812" spans="1:196" x14ac:dyDescent="0.2">
      <c r="A1812" s="109"/>
      <c r="B1812" s="4"/>
      <c r="C1812" s="7"/>
      <c r="D1812" s="6"/>
      <c r="E1812" s="7"/>
      <c r="F1812" s="24"/>
      <c r="G1812" s="8"/>
      <c r="H1812" s="7"/>
      <c r="I1812" s="7"/>
      <c r="J1812" s="7"/>
      <c r="K1812" s="7"/>
      <c r="L1812" s="25"/>
      <c r="M1812" s="10"/>
      <c r="N1812" s="7"/>
      <c r="O1812" s="7"/>
      <c r="P1812" s="26"/>
      <c r="Q1812" s="3"/>
      <c r="R1812" s="12"/>
      <c r="S1812" s="12"/>
      <c r="T1812" s="12"/>
      <c r="U1812" s="12"/>
      <c r="V1812" s="12"/>
      <c r="W1812" s="12"/>
      <c r="X1812" s="12"/>
      <c r="Y1812" s="12"/>
      <c r="Z1812" s="12"/>
      <c r="AA1812" s="12"/>
      <c r="AB1812" s="12"/>
      <c r="AC1812" s="12"/>
      <c r="AD1812" s="12"/>
      <c r="AE1812" s="12"/>
      <c r="AF1812" s="113"/>
      <c r="AG1812" s="18"/>
      <c r="AH1812" s="18"/>
      <c r="AI1812" s="6"/>
      <c r="AJ1812" s="19"/>
      <c r="AK1812" s="6"/>
      <c r="AL1812" s="113"/>
      <c r="AM1812" s="19"/>
      <c r="AN1812" s="18"/>
      <c r="AO1812" s="12"/>
      <c r="AP1812" s="20"/>
      <c r="AQ1812" s="18"/>
      <c r="AR1812" s="13"/>
      <c r="AS1812" s="113"/>
      <c r="AT1812" s="21"/>
      <c r="AU1812" s="21"/>
      <c r="AV1812" s="45"/>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J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I1812" s="21"/>
      <c r="DJ1812" s="21"/>
      <c r="DK1812" s="21"/>
      <c r="DL1812" s="21"/>
      <c r="DM1812" s="21"/>
      <c r="DN1812" s="21"/>
      <c r="DO1812" s="21"/>
      <c r="DP1812" s="21"/>
      <c r="DQ1812" s="21"/>
      <c r="DR1812" s="21"/>
      <c r="DS1812" s="21"/>
      <c r="DT1812" s="21"/>
      <c r="DU1812" s="21"/>
      <c r="DV1812" s="21"/>
      <c r="DW1812" s="21"/>
      <c r="DX1812" s="21"/>
      <c r="DY1812" s="21"/>
      <c r="DZ1812" s="21"/>
      <c r="EA1812" s="21"/>
      <c r="EB1812" s="21"/>
      <c r="EC1812" s="21"/>
      <c r="ED1812" s="21"/>
      <c r="EE1812" s="21"/>
      <c r="EF1812" s="21"/>
      <c r="EG1812" s="21"/>
      <c r="EH1812" s="21"/>
      <c r="EI1812" s="21"/>
      <c r="EJ1812" s="21"/>
      <c r="EK1812" s="21"/>
      <c r="EL1812" s="21"/>
      <c r="EM1812" s="21"/>
      <c r="EN1812" s="21"/>
      <c r="EO1812" s="21"/>
      <c r="EP1812" s="21"/>
      <c r="EQ1812" s="21"/>
      <c r="ER1812" s="21"/>
      <c r="ES1812" s="21"/>
      <c r="ET1812" s="21"/>
      <c r="EU1812" s="21"/>
      <c r="EV1812" s="21"/>
      <c r="EW1812" s="21"/>
      <c r="EX1812" s="21"/>
      <c r="EY1812" s="21"/>
      <c r="EZ1812" s="21"/>
      <c r="FA1812" s="21"/>
      <c r="FB1812" s="21"/>
      <c r="FC1812" s="21"/>
      <c r="FD1812" s="21"/>
      <c r="FE1812" s="21"/>
      <c r="FF1812" s="21"/>
      <c r="FG1812" s="21"/>
      <c r="FH1812" s="21"/>
      <c r="FI1812" s="21"/>
      <c r="FJ1812" s="21"/>
      <c r="FK1812" s="21"/>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c r="GI1812" s="21"/>
      <c r="GJ1812" s="21"/>
      <c r="GK1812" s="21"/>
      <c r="GL1812" s="21"/>
      <c r="GM1812" s="21"/>
      <c r="GN1812" s="21"/>
    </row>
    <row r="1813" spans="1:196" x14ac:dyDescent="0.2">
      <c r="A1813" s="109"/>
      <c r="B1813" s="4"/>
      <c r="C1813" s="7"/>
      <c r="D1813" s="6"/>
      <c r="E1813" s="7"/>
      <c r="F1813" s="24"/>
      <c r="G1813" s="8"/>
      <c r="H1813" s="7"/>
      <c r="I1813" s="7"/>
      <c r="J1813" s="7"/>
      <c r="K1813" s="7"/>
      <c r="L1813" s="25"/>
      <c r="M1813" s="10"/>
      <c r="N1813" s="7"/>
      <c r="O1813" s="7"/>
      <c r="P1813" s="26"/>
      <c r="Q1813" s="3"/>
      <c r="R1813" s="12"/>
      <c r="S1813" s="12"/>
      <c r="T1813" s="12"/>
      <c r="U1813" s="12"/>
      <c r="V1813" s="12"/>
      <c r="W1813" s="12"/>
      <c r="X1813" s="12"/>
      <c r="Y1813" s="12"/>
      <c r="Z1813" s="12"/>
      <c r="AA1813" s="12"/>
      <c r="AB1813" s="12"/>
      <c r="AC1813" s="12"/>
      <c r="AD1813" s="12"/>
      <c r="AE1813" s="12"/>
      <c r="AF1813" s="113"/>
      <c r="AG1813" s="18"/>
      <c r="AH1813" s="18"/>
      <c r="AI1813" s="6"/>
      <c r="AJ1813" s="19"/>
      <c r="AK1813" s="6"/>
      <c r="AL1813" s="113"/>
      <c r="AM1813" s="19"/>
      <c r="AN1813" s="18"/>
      <c r="AO1813" s="12"/>
      <c r="AP1813" s="20"/>
      <c r="AQ1813" s="18"/>
      <c r="AR1813" s="13"/>
      <c r="AS1813" s="113"/>
      <c r="AT1813" s="21"/>
      <c r="AU1813" s="21"/>
      <c r="AV1813" s="45"/>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J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I1813" s="21"/>
      <c r="DJ1813" s="21"/>
      <c r="DK1813" s="21"/>
      <c r="DL1813" s="21"/>
      <c r="DM1813" s="21"/>
      <c r="DN1813" s="21"/>
      <c r="DO1813" s="21"/>
      <c r="DP1813" s="21"/>
      <c r="DQ1813" s="21"/>
      <c r="DR1813" s="21"/>
      <c r="DS1813" s="21"/>
      <c r="DT1813" s="21"/>
      <c r="DU1813" s="21"/>
      <c r="DV1813" s="21"/>
      <c r="DW1813" s="21"/>
      <c r="DX1813" s="21"/>
      <c r="DY1813" s="21"/>
      <c r="DZ1813" s="21"/>
      <c r="EA1813" s="21"/>
      <c r="EB1813" s="21"/>
      <c r="EC1813" s="21"/>
      <c r="ED1813" s="21"/>
      <c r="EE1813" s="21"/>
      <c r="EF1813" s="21"/>
      <c r="EG1813" s="21"/>
      <c r="EH1813" s="21"/>
      <c r="EI1813" s="21"/>
      <c r="EJ1813" s="21"/>
      <c r="EK1813" s="21"/>
      <c r="EL1813" s="21"/>
      <c r="EM1813" s="21"/>
      <c r="EN1813" s="21"/>
      <c r="EO1813" s="21"/>
      <c r="EP1813" s="21"/>
      <c r="EQ1813" s="21"/>
      <c r="ER1813" s="21"/>
      <c r="ES1813" s="21"/>
      <c r="ET1813" s="21"/>
      <c r="EU1813" s="21"/>
      <c r="EV1813" s="21"/>
      <c r="EW1813" s="21"/>
      <c r="EX1813" s="21"/>
      <c r="EY1813" s="21"/>
      <c r="EZ1813" s="21"/>
      <c r="FA1813" s="21"/>
      <c r="FB1813" s="21"/>
      <c r="FC1813" s="21"/>
      <c r="FD1813" s="21"/>
      <c r="FE1813" s="21"/>
      <c r="FF1813" s="21"/>
      <c r="FG1813" s="21"/>
      <c r="FH1813" s="21"/>
      <c r="FI1813" s="21"/>
      <c r="FJ1813" s="21"/>
      <c r="FK1813" s="21"/>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c r="GI1813" s="21"/>
      <c r="GJ1813" s="21"/>
      <c r="GK1813" s="21"/>
      <c r="GL1813" s="21"/>
      <c r="GM1813" s="21"/>
      <c r="GN1813" s="21"/>
    </row>
    <row r="1814" spans="1:196" x14ac:dyDescent="0.2">
      <c r="A1814" s="109"/>
      <c r="B1814" s="4"/>
      <c r="C1814" s="7"/>
      <c r="D1814" s="6"/>
      <c r="E1814" s="7"/>
      <c r="F1814" s="24"/>
      <c r="G1814" s="8"/>
      <c r="H1814" s="7"/>
      <c r="I1814" s="7"/>
      <c r="J1814" s="7"/>
      <c r="K1814" s="7"/>
      <c r="L1814" s="25"/>
      <c r="M1814" s="10"/>
      <c r="N1814" s="7"/>
      <c r="O1814" s="7"/>
      <c r="P1814" s="26"/>
      <c r="Q1814" s="3"/>
      <c r="R1814" s="12"/>
      <c r="S1814" s="12"/>
      <c r="T1814" s="12"/>
      <c r="U1814" s="12"/>
      <c r="V1814" s="12"/>
      <c r="W1814" s="12"/>
      <c r="X1814" s="12"/>
      <c r="Y1814" s="12"/>
      <c r="Z1814" s="12"/>
      <c r="AA1814" s="12"/>
      <c r="AB1814" s="12"/>
      <c r="AC1814" s="12"/>
      <c r="AD1814" s="12"/>
      <c r="AE1814" s="12"/>
      <c r="AF1814" s="113"/>
      <c r="AG1814" s="18"/>
      <c r="AH1814" s="18"/>
      <c r="AI1814" s="6"/>
      <c r="AJ1814" s="19"/>
      <c r="AK1814" s="6"/>
      <c r="AL1814" s="113"/>
      <c r="AM1814" s="19"/>
      <c r="AN1814" s="18"/>
      <c r="AO1814" s="12"/>
      <c r="AP1814" s="20"/>
      <c r="AQ1814" s="18"/>
      <c r="AR1814" s="13"/>
      <c r="AS1814" s="113"/>
      <c r="AT1814" s="21"/>
      <c r="AU1814" s="21"/>
      <c r="AV1814" s="45"/>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1"/>
      <c r="FJ1814" s="21"/>
      <c r="FK1814" s="21"/>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c r="GI1814" s="21"/>
      <c r="GJ1814" s="21"/>
      <c r="GK1814" s="21"/>
      <c r="GL1814" s="21"/>
      <c r="GM1814" s="21"/>
      <c r="GN1814" s="21"/>
    </row>
    <row r="1815" spans="1:196" x14ac:dyDescent="0.2">
      <c r="A1815" s="109"/>
      <c r="B1815" s="4"/>
      <c r="C1815" s="7"/>
      <c r="D1815" s="6"/>
      <c r="E1815" s="7"/>
      <c r="F1815" s="24"/>
      <c r="G1815" s="8"/>
      <c r="H1815" s="7"/>
      <c r="I1815" s="7"/>
      <c r="J1815" s="7"/>
      <c r="K1815" s="7"/>
      <c r="L1815" s="25"/>
      <c r="M1815" s="10"/>
      <c r="N1815" s="7"/>
      <c r="O1815" s="7"/>
      <c r="P1815" s="26"/>
      <c r="Q1815" s="3"/>
      <c r="R1815" s="12"/>
      <c r="S1815" s="12"/>
      <c r="T1815" s="12"/>
      <c r="U1815" s="12"/>
      <c r="V1815" s="12"/>
      <c r="W1815" s="12"/>
      <c r="X1815" s="12"/>
      <c r="Y1815" s="12"/>
      <c r="Z1815" s="12"/>
      <c r="AA1815" s="12"/>
      <c r="AB1815" s="12"/>
      <c r="AC1815" s="12"/>
      <c r="AD1815" s="12"/>
      <c r="AE1815" s="12"/>
      <c r="AF1815" s="113"/>
      <c r="AG1815" s="18"/>
      <c r="AH1815" s="18"/>
      <c r="AI1815" s="6"/>
      <c r="AJ1815" s="19"/>
      <c r="AK1815" s="6"/>
      <c r="AL1815" s="113"/>
      <c r="AM1815" s="19"/>
      <c r="AN1815" s="18"/>
      <c r="AO1815" s="12"/>
      <c r="AP1815" s="20"/>
      <c r="AQ1815" s="18"/>
      <c r="AR1815" s="13"/>
      <c r="AS1815" s="113"/>
      <c r="AT1815" s="21"/>
      <c r="AU1815" s="21"/>
      <c r="AV1815" s="45"/>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J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I1815" s="21"/>
      <c r="DJ1815" s="21"/>
      <c r="DK1815" s="21"/>
      <c r="DL1815" s="21"/>
      <c r="DM1815" s="21"/>
      <c r="DN1815" s="21"/>
      <c r="DO1815" s="21"/>
      <c r="DP1815" s="21"/>
      <c r="DQ1815" s="21"/>
      <c r="DR1815" s="21"/>
      <c r="DS1815" s="21"/>
      <c r="DT1815" s="21"/>
      <c r="DU1815" s="21"/>
      <c r="DV1815" s="21"/>
      <c r="DW1815" s="21"/>
      <c r="DX1815" s="21"/>
      <c r="DY1815" s="21"/>
      <c r="DZ1815" s="21"/>
      <c r="EA1815" s="21"/>
      <c r="EB1815" s="21"/>
      <c r="EC1815" s="21"/>
      <c r="ED1815" s="21"/>
      <c r="EE1815" s="21"/>
      <c r="EF1815" s="21"/>
      <c r="EG1815" s="21"/>
      <c r="EH1815" s="21"/>
      <c r="EI1815" s="21"/>
      <c r="EJ1815" s="21"/>
      <c r="EK1815" s="21"/>
      <c r="EL1815" s="21"/>
      <c r="EM1815" s="21"/>
      <c r="EN1815" s="21"/>
      <c r="EO1815" s="21"/>
      <c r="EP1815" s="21"/>
      <c r="EQ1815" s="21"/>
      <c r="ER1815" s="21"/>
      <c r="ES1815" s="21"/>
      <c r="ET1815" s="21"/>
      <c r="EU1815" s="21"/>
      <c r="EV1815" s="21"/>
      <c r="EW1815" s="21"/>
      <c r="EX1815" s="21"/>
      <c r="EY1815" s="21"/>
      <c r="EZ1815" s="21"/>
      <c r="FA1815" s="21"/>
      <c r="FB1815" s="21"/>
      <c r="FC1815" s="21"/>
      <c r="FD1815" s="21"/>
      <c r="FE1815" s="21"/>
      <c r="FF1815" s="21"/>
      <c r="FG1815" s="21"/>
      <c r="FH1815" s="21"/>
      <c r="FI1815" s="21"/>
      <c r="FJ1815" s="21"/>
      <c r="FK1815" s="21"/>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c r="GI1815" s="21"/>
      <c r="GJ1815" s="21"/>
      <c r="GK1815" s="21"/>
      <c r="GL1815" s="21"/>
      <c r="GM1815" s="21"/>
      <c r="GN1815" s="21"/>
    </row>
    <row r="1816" spans="1:196" x14ac:dyDescent="0.2">
      <c r="A1816" s="109"/>
      <c r="B1816" s="4"/>
      <c r="C1816" s="7"/>
      <c r="D1816" s="6"/>
      <c r="E1816" s="7"/>
      <c r="F1816" s="24"/>
      <c r="G1816" s="8"/>
      <c r="H1816" s="7"/>
      <c r="I1816" s="7"/>
      <c r="J1816" s="7"/>
      <c r="K1816" s="7"/>
      <c r="L1816" s="25"/>
      <c r="M1816" s="10"/>
      <c r="N1816" s="7"/>
      <c r="O1816" s="7"/>
      <c r="P1816" s="26"/>
      <c r="Q1816" s="3"/>
      <c r="R1816" s="12"/>
      <c r="S1816" s="12"/>
      <c r="T1816" s="12"/>
      <c r="U1816" s="12"/>
      <c r="V1816" s="12"/>
      <c r="W1816" s="12"/>
      <c r="X1816" s="12"/>
      <c r="Y1816" s="12"/>
      <c r="Z1816" s="12"/>
      <c r="AA1816" s="12"/>
      <c r="AB1816" s="12"/>
      <c r="AC1816" s="12"/>
      <c r="AD1816" s="12"/>
      <c r="AE1816" s="12"/>
      <c r="AF1816" s="113"/>
      <c r="AG1816" s="18"/>
      <c r="AH1816" s="18"/>
      <c r="AI1816" s="6"/>
      <c r="AJ1816" s="19"/>
      <c r="AK1816" s="6"/>
      <c r="AL1816" s="113"/>
      <c r="AM1816" s="19"/>
      <c r="AN1816" s="18"/>
      <c r="AO1816" s="12"/>
      <c r="AP1816" s="20"/>
      <c r="AQ1816" s="18"/>
      <c r="AR1816" s="13"/>
      <c r="AS1816" s="113"/>
      <c r="AT1816" s="21"/>
      <c r="AU1816" s="21"/>
      <c r="AV1816" s="45"/>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1"/>
      <c r="EV1816" s="21"/>
      <c r="EW1816" s="21"/>
      <c r="EX1816" s="21"/>
      <c r="EY1816" s="21"/>
      <c r="EZ1816" s="21"/>
      <c r="FA1816" s="21"/>
      <c r="FB1816" s="21"/>
      <c r="FC1816" s="21"/>
      <c r="FD1816" s="21"/>
      <c r="FE1816" s="21"/>
      <c r="FF1816" s="21"/>
      <c r="FG1816" s="21"/>
      <c r="FH1816" s="21"/>
      <c r="FI1816" s="21"/>
      <c r="FJ1816" s="21"/>
      <c r="FK1816" s="21"/>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c r="GI1816" s="21"/>
      <c r="GJ1816" s="21"/>
      <c r="GK1816" s="21"/>
      <c r="GL1816" s="21"/>
      <c r="GM1816" s="21"/>
      <c r="GN1816" s="21"/>
    </row>
    <row r="1817" spans="1:196" x14ac:dyDescent="0.2">
      <c r="A1817" s="109"/>
      <c r="B1817" s="4"/>
      <c r="C1817" s="7"/>
      <c r="D1817" s="6"/>
      <c r="E1817" s="7"/>
      <c r="F1817" s="24"/>
      <c r="G1817" s="8"/>
      <c r="H1817" s="7"/>
      <c r="I1817" s="7"/>
      <c r="J1817" s="7"/>
      <c r="K1817" s="7"/>
      <c r="L1817" s="25"/>
      <c r="M1817" s="10"/>
      <c r="N1817" s="7"/>
      <c r="O1817" s="7"/>
      <c r="P1817" s="26"/>
      <c r="Q1817" s="3"/>
      <c r="R1817" s="12"/>
      <c r="S1817" s="12"/>
      <c r="T1817" s="12"/>
      <c r="U1817" s="12"/>
      <c r="V1817" s="12"/>
      <c r="W1817" s="12"/>
      <c r="X1817" s="12"/>
      <c r="Y1817" s="12"/>
      <c r="Z1817" s="12"/>
      <c r="AA1817" s="12"/>
      <c r="AB1817" s="12"/>
      <c r="AC1817" s="12"/>
      <c r="AD1817" s="12"/>
      <c r="AE1817" s="12"/>
      <c r="AF1817" s="113"/>
      <c r="AG1817" s="12"/>
      <c r="AH1817" s="12"/>
      <c r="AI1817" s="12"/>
      <c r="AJ1817" s="12"/>
      <c r="AK1817" s="6"/>
      <c r="AL1817" s="113"/>
      <c r="AM1817" s="12"/>
      <c r="AN1817" s="12"/>
      <c r="AO1817" s="12"/>
      <c r="AP1817" s="20"/>
      <c r="AQ1817" s="12"/>
      <c r="AR1817" s="13"/>
      <c r="AS1817" s="113"/>
      <c r="AT1817" s="21"/>
      <c r="AU1817" s="21"/>
      <c r="AV1817" s="45"/>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I1817" s="21"/>
      <c r="DJ1817" s="21"/>
      <c r="DK1817" s="21"/>
      <c r="DL1817" s="21"/>
      <c r="DM1817" s="21"/>
      <c r="DN1817" s="21"/>
      <c r="DO1817" s="21"/>
      <c r="DP1817" s="21"/>
      <c r="DQ1817" s="21"/>
      <c r="DR1817" s="21"/>
      <c r="DS1817" s="21"/>
      <c r="DT1817" s="21"/>
      <c r="DU1817" s="21"/>
      <c r="DV1817" s="21"/>
      <c r="DW1817" s="21"/>
      <c r="DX1817" s="21"/>
      <c r="DY1817" s="21"/>
      <c r="DZ1817" s="21"/>
      <c r="EA1817" s="21"/>
      <c r="EB1817" s="21"/>
      <c r="EC1817" s="21"/>
      <c r="ED1817" s="21"/>
      <c r="EE1817" s="21"/>
      <c r="EF1817" s="21"/>
      <c r="EG1817" s="21"/>
      <c r="EH1817" s="21"/>
      <c r="EI1817" s="21"/>
      <c r="EJ1817" s="21"/>
      <c r="EK1817" s="21"/>
      <c r="EL1817" s="21"/>
      <c r="EM1817" s="21"/>
      <c r="EN1817" s="21"/>
      <c r="EO1817" s="21"/>
      <c r="EP1817" s="21"/>
      <c r="EQ1817" s="21"/>
      <c r="ER1817" s="21"/>
      <c r="ES1817" s="21"/>
      <c r="ET1817" s="21"/>
      <c r="EU1817" s="21"/>
      <c r="EV1817" s="21"/>
      <c r="EW1817" s="21"/>
      <c r="EX1817" s="21"/>
      <c r="EY1817" s="21"/>
      <c r="EZ1817" s="21"/>
      <c r="FA1817" s="21"/>
      <c r="FB1817" s="21"/>
      <c r="FC1817" s="21"/>
      <c r="FD1817" s="21"/>
      <c r="FE1817" s="21"/>
      <c r="FF1817" s="21"/>
      <c r="FG1817" s="21"/>
      <c r="FH1817" s="21"/>
      <c r="FI1817" s="21"/>
      <c r="FJ1817" s="21"/>
      <c r="FK1817" s="21"/>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c r="GI1817" s="21"/>
      <c r="GJ1817" s="21"/>
      <c r="GK1817" s="21"/>
      <c r="GL1817" s="21"/>
      <c r="GM1817" s="21"/>
      <c r="GN1817" s="21"/>
    </row>
    <row r="1818" spans="1:196" x14ac:dyDescent="0.2">
      <c r="A1818" s="109"/>
      <c r="B1818" s="4"/>
      <c r="C1818" s="7"/>
      <c r="D1818" s="6"/>
      <c r="E1818" s="7"/>
      <c r="F1818" s="24"/>
      <c r="G1818" s="8"/>
      <c r="H1818" s="7"/>
      <c r="I1818" s="7"/>
      <c r="J1818" s="7"/>
      <c r="K1818" s="7"/>
      <c r="L1818" s="25"/>
      <c r="M1818" s="10"/>
      <c r="N1818" s="7"/>
      <c r="O1818" s="7"/>
      <c r="P1818" s="26"/>
      <c r="Q1818" s="3"/>
      <c r="R1818" s="12"/>
      <c r="S1818" s="12"/>
      <c r="T1818" s="12"/>
      <c r="U1818" s="12"/>
      <c r="V1818" s="12"/>
      <c r="W1818" s="12"/>
      <c r="X1818" s="12"/>
      <c r="Y1818" s="12"/>
      <c r="Z1818" s="12"/>
      <c r="AA1818" s="12"/>
      <c r="AB1818" s="12"/>
      <c r="AC1818" s="12"/>
      <c r="AD1818" s="12"/>
      <c r="AE1818" s="12"/>
      <c r="AF1818" s="65"/>
      <c r="AG1818" s="4"/>
      <c r="AH1818" s="4"/>
      <c r="AI1818" s="41"/>
      <c r="AJ1818" s="42"/>
      <c r="AK1818" s="41"/>
      <c r="AL1818" s="115"/>
      <c r="AM1818" s="42"/>
      <c r="AN1818" s="4"/>
      <c r="AO1818" s="9"/>
      <c r="AP1818" s="43"/>
      <c r="AQ1818" s="4"/>
      <c r="AR1818" s="44"/>
      <c r="AS1818" s="65"/>
      <c r="AT1818" s="21"/>
      <c r="AU1818" s="21"/>
      <c r="AV1818" s="45"/>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J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I1818" s="21"/>
      <c r="DJ1818" s="21"/>
      <c r="DK1818" s="21"/>
      <c r="DL1818" s="21"/>
      <c r="DM1818" s="21"/>
      <c r="DN1818" s="21"/>
      <c r="DO1818" s="21"/>
      <c r="DP1818" s="21"/>
      <c r="DQ1818" s="21"/>
      <c r="DR1818" s="21"/>
      <c r="DS1818" s="21"/>
      <c r="DT1818" s="21"/>
      <c r="DU1818" s="21"/>
      <c r="DV1818" s="21"/>
      <c r="DW1818" s="21"/>
      <c r="DX1818" s="21"/>
      <c r="DY1818" s="21"/>
      <c r="DZ1818" s="21"/>
      <c r="EA1818" s="21"/>
      <c r="EB1818" s="21"/>
      <c r="EC1818" s="21"/>
      <c r="ED1818" s="21"/>
      <c r="EE1818" s="21"/>
      <c r="EF1818" s="21"/>
      <c r="EG1818" s="21"/>
      <c r="EH1818" s="21"/>
      <c r="EI1818" s="21"/>
      <c r="EJ1818" s="21"/>
      <c r="EK1818" s="21"/>
      <c r="EL1818" s="21"/>
      <c r="EM1818" s="21"/>
      <c r="EN1818" s="21"/>
      <c r="EO1818" s="21"/>
      <c r="EP1818" s="21"/>
      <c r="EQ1818" s="21"/>
      <c r="ER1818" s="21"/>
      <c r="ES1818" s="21"/>
      <c r="ET1818" s="21"/>
      <c r="EU1818" s="21"/>
      <c r="EV1818" s="21"/>
      <c r="EW1818" s="21"/>
      <c r="EX1818" s="21"/>
      <c r="EY1818" s="21"/>
      <c r="EZ1818" s="21"/>
      <c r="FA1818" s="21"/>
      <c r="FB1818" s="21"/>
      <c r="FC1818" s="21"/>
      <c r="FD1818" s="21"/>
      <c r="FE1818" s="21"/>
      <c r="FF1818" s="21"/>
      <c r="FG1818" s="21"/>
      <c r="FH1818" s="21"/>
      <c r="FI1818" s="21"/>
      <c r="FJ1818" s="21"/>
      <c r="FK1818" s="21"/>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c r="GI1818" s="21"/>
      <c r="GJ1818" s="21"/>
      <c r="GK1818" s="21"/>
      <c r="GL1818" s="21"/>
      <c r="GM1818" s="21"/>
      <c r="GN1818" s="21"/>
    </row>
    <row r="1819" spans="1:196" x14ac:dyDescent="0.2">
      <c r="A1819" s="109"/>
      <c r="B1819" s="4"/>
      <c r="C1819" s="7"/>
      <c r="D1819" s="6"/>
      <c r="E1819" s="7"/>
      <c r="F1819" s="24"/>
      <c r="G1819" s="8"/>
      <c r="H1819" s="7"/>
      <c r="I1819" s="7"/>
      <c r="J1819" s="7"/>
      <c r="K1819" s="7"/>
      <c r="L1819" s="25"/>
      <c r="M1819" s="10"/>
      <c r="N1819" s="7"/>
      <c r="O1819" s="7"/>
      <c r="P1819" s="26"/>
      <c r="Q1819" s="3"/>
      <c r="R1819" s="12"/>
      <c r="S1819" s="12"/>
      <c r="T1819" s="12"/>
      <c r="U1819" s="12"/>
      <c r="V1819" s="12"/>
      <c r="W1819" s="12"/>
      <c r="X1819" s="12"/>
      <c r="Y1819" s="12"/>
      <c r="Z1819" s="12"/>
      <c r="AA1819" s="12"/>
      <c r="AB1819" s="12"/>
      <c r="AC1819" s="12"/>
      <c r="AD1819" s="12"/>
      <c r="AE1819" s="12"/>
      <c r="AF1819" s="65"/>
      <c r="AG1819" s="18"/>
      <c r="AH1819" s="4"/>
      <c r="AI1819" s="24"/>
      <c r="AJ1819" s="7"/>
      <c r="AK1819" s="24"/>
      <c r="AL1819" s="65"/>
      <c r="AM1819" s="7"/>
      <c r="AN1819" s="4"/>
      <c r="AO1819" s="9"/>
      <c r="AP1819" s="43"/>
      <c r="AQ1819" s="4"/>
      <c r="AR1819" s="44"/>
      <c r="AS1819" s="65"/>
      <c r="AT1819" s="21"/>
      <c r="AU1819" s="21"/>
      <c r="AV1819" s="45"/>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J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I1819" s="21"/>
      <c r="DJ1819" s="21"/>
      <c r="DK1819" s="21"/>
      <c r="DL1819" s="21"/>
      <c r="DM1819" s="21"/>
      <c r="DN1819" s="21"/>
      <c r="DO1819" s="21"/>
      <c r="DP1819" s="21"/>
      <c r="DQ1819" s="21"/>
      <c r="DR1819" s="21"/>
      <c r="DS1819" s="21"/>
      <c r="DT1819" s="21"/>
      <c r="DU1819" s="21"/>
      <c r="DV1819" s="21"/>
      <c r="DW1819" s="21"/>
      <c r="DX1819" s="21"/>
      <c r="DY1819" s="21"/>
      <c r="DZ1819" s="21"/>
      <c r="EA1819" s="21"/>
      <c r="EB1819" s="21"/>
      <c r="EC1819" s="21"/>
      <c r="ED1819" s="21"/>
      <c r="EE1819" s="21"/>
      <c r="EF1819" s="21"/>
      <c r="EG1819" s="21"/>
      <c r="EH1819" s="21"/>
      <c r="EI1819" s="21"/>
      <c r="EJ1819" s="21"/>
      <c r="EK1819" s="21"/>
      <c r="EL1819" s="21"/>
      <c r="EM1819" s="21"/>
      <c r="EN1819" s="21"/>
      <c r="EO1819" s="21"/>
      <c r="EP1819" s="21"/>
      <c r="EQ1819" s="21"/>
      <c r="ER1819" s="21"/>
      <c r="ES1819" s="21"/>
      <c r="ET1819" s="21"/>
      <c r="EU1819" s="21"/>
      <c r="EV1819" s="21"/>
      <c r="EW1819" s="21"/>
      <c r="EX1819" s="21"/>
      <c r="EY1819" s="21"/>
      <c r="EZ1819" s="21"/>
      <c r="FA1819" s="21"/>
      <c r="FB1819" s="21"/>
      <c r="FC1819" s="21"/>
      <c r="FD1819" s="21"/>
      <c r="FE1819" s="21"/>
      <c r="FF1819" s="21"/>
      <c r="FG1819" s="21"/>
      <c r="FH1819" s="21"/>
      <c r="FI1819" s="21"/>
      <c r="FJ1819" s="21"/>
      <c r="FK1819" s="21"/>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c r="GI1819" s="21"/>
      <c r="GJ1819" s="21"/>
      <c r="GK1819" s="21"/>
      <c r="GL1819" s="21"/>
      <c r="GM1819" s="21"/>
      <c r="GN1819" s="21"/>
    </row>
    <row r="1820" spans="1:196" x14ac:dyDescent="0.2">
      <c r="A1820" s="109"/>
      <c r="B1820" s="4"/>
      <c r="C1820" s="7"/>
      <c r="D1820" s="6"/>
      <c r="E1820" s="7"/>
      <c r="F1820" s="24"/>
      <c r="G1820" s="8"/>
      <c r="H1820" s="7"/>
      <c r="I1820" s="7"/>
      <c r="J1820" s="7"/>
      <c r="K1820" s="7"/>
      <c r="L1820" s="25"/>
      <c r="M1820" s="10"/>
      <c r="N1820" s="7"/>
      <c r="O1820" s="7"/>
      <c r="P1820" s="26"/>
      <c r="Q1820" s="3"/>
      <c r="R1820" s="12"/>
      <c r="S1820" s="12"/>
      <c r="T1820" s="12"/>
      <c r="U1820" s="12"/>
      <c r="V1820" s="12"/>
      <c r="W1820" s="12"/>
      <c r="X1820" s="12"/>
      <c r="Y1820" s="12"/>
      <c r="Z1820" s="12"/>
      <c r="AA1820" s="12"/>
      <c r="AB1820" s="12"/>
      <c r="AC1820" s="12"/>
      <c r="AD1820" s="12"/>
      <c r="AE1820" s="12"/>
      <c r="AF1820" s="65"/>
      <c r="AG1820" s="18"/>
      <c r="AH1820" s="4"/>
      <c r="AI1820" s="24"/>
      <c r="AJ1820" s="7"/>
      <c r="AK1820" s="24"/>
      <c r="AL1820" s="65"/>
      <c r="AM1820" s="7"/>
      <c r="AN1820" s="4"/>
      <c r="AO1820" s="9"/>
      <c r="AP1820" s="43"/>
      <c r="AQ1820" s="4"/>
      <c r="AR1820" s="44"/>
      <c r="AS1820" s="65"/>
      <c r="AT1820" s="21"/>
      <c r="AU1820" s="21"/>
      <c r="AV1820" s="45"/>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J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I1820" s="21"/>
      <c r="DJ1820" s="21"/>
      <c r="DK1820" s="21"/>
      <c r="DL1820" s="21"/>
      <c r="DM1820" s="21"/>
      <c r="DN1820" s="21"/>
      <c r="DO1820" s="21"/>
      <c r="DP1820" s="21"/>
      <c r="DQ1820" s="21"/>
      <c r="DR1820" s="21"/>
      <c r="DS1820" s="21"/>
      <c r="DT1820" s="21"/>
      <c r="DU1820" s="21"/>
      <c r="DV1820" s="21"/>
      <c r="DW1820" s="21"/>
      <c r="DX1820" s="21"/>
      <c r="DY1820" s="21"/>
      <c r="DZ1820" s="21"/>
      <c r="EA1820" s="21"/>
      <c r="EB1820" s="21"/>
      <c r="EC1820" s="21"/>
      <c r="ED1820" s="21"/>
      <c r="EE1820" s="21"/>
      <c r="EF1820" s="21"/>
      <c r="EG1820" s="21"/>
      <c r="EH1820" s="21"/>
      <c r="EI1820" s="21"/>
      <c r="EJ1820" s="21"/>
      <c r="EK1820" s="21"/>
      <c r="EL1820" s="21"/>
      <c r="EM1820" s="21"/>
      <c r="EN1820" s="21"/>
      <c r="EO1820" s="21"/>
      <c r="EP1820" s="21"/>
      <c r="EQ1820" s="21"/>
      <c r="ER1820" s="21"/>
      <c r="ES1820" s="21"/>
      <c r="ET1820" s="21"/>
      <c r="EU1820" s="21"/>
      <c r="EV1820" s="21"/>
      <c r="EW1820" s="21"/>
      <c r="EX1820" s="21"/>
      <c r="EY1820" s="21"/>
      <c r="EZ1820" s="21"/>
      <c r="FA1820" s="21"/>
      <c r="FB1820" s="21"/>
      <c r="FC1820" s="21"/>
      <c r="FD1820" s="21"/>
      <c r="FE1820" s="21"/>
      <c r="FF1820" s="21"/>
      <c r="FG1820" s="21"/>
      <c r="FH1820" s="21"/>
      <c r="FI1820" s="21"/>
      <c r="FJ1820" s="21"/>
      <c r="FK1820" s="21"/>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c r="GI1820" s="21"/>
      <c r="GJ1820" s="21"/>
      <c r="GK1820" s="21"/>
      <c r="GL1820" s="21"/>
      <c r="GM1820" s="21"/>
      <c r="GN1820" s="21"/>
    </row>
    <row r="1821" spans="1:196" x14ac:dyDescent="0.2">
      <c r="A1821" s="109"/>
      <c r="B1821" s="4"/>
      <c r="C1821" s="7"/>
      <c r="D1821" s="6"/>
      <c r="E1821" s="7"/>
      <c r="F1821" s="24"/>
      <c r="G1821" s="8"/>
      <c r="H1821" s="7"/>
      <c r="I1821" s="7"/>
      <c r="J1821" s="7"/>
      <c r="K1821" s="7"/>
      <c r="L1821" s="25"/>
      <c r="M1821" s="10"/>
      <c r="N1821" s="7"/>
      <c r="O1821" s="7"/>
      <c r="P1821" s="26"/>
      <c r="Q1821" s="3"/>
      <c r="R1821" s="12"/>
      <c r="S1821" s="12"/>
      <c r="T1821" s="12"/>
      <c r="U1821" s="12"/>
      <c r="V1821" s="12"/>
      <c r="W1821" s="12"/>
      <c r="X1821" s="12"/>
      <c r="Y1821" s="12"/>
      <c r="Z1821" s="12"/>
      <c r="AA1821" s="12"/>
      <c r="AB1821" s="12"/>
      <c r="AC1821" s="12"/>
      <c r="AD1821" s="12"/>
      <c r="AE1821" s="12"/>
      <c r="AF1821" s="65"/>
      <c r="AG1821" s="4"/>
      <c r="AH1821" s="4"/>
      <c r="AI1821" s="24"/>
      <c r="AJ1821" s="7"/>
      <c r="AK1821" s="6"/>
      <c r="AL1821" s="113"/>
      <c r="AM1821" s="19"/>
      <c r="AN1821" s="4"/>
      <c r="AO1821" s="9"/>
      <c r="AP1821" s="43"/>
      <c r="AQ1821" s="4"/>
      <c r="AR1821" s="44"/>
      <c r="AS1821" s="113"/>
      <c r="AT1821" s="21"/>
      <c r="AU1821" s="21"/>
      <c r="AV1821" s="45"/>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J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I1821" s="21"/>
      <c r="DJ1821" s="21"/>
      <c r="DK1821" s="21"/>
      <c r="DL1821" s="21"/>
      <c r="DM1821" s="21"/>
      <c r="DN1821" s="21"/>
      <c r="DO1821" s="21"/>
      <c r="DP1821" s="21"/>
      <c r="DQ1821" s="21"/>
      <c r="DR1821" s="21"/>
      <c r="DS1821" s="21"/>
      <c r="DT1821" s="21"/>
      <c r="DU1821" s="21"/>
      <c r="DV1821" s="21"/>
      <c r="DW1821" s="21"/>
      <c r="DX1821" s="21"/>
      <c r="DY1821" s="21"/>
      <c r="DZ1821" s="21"/>
      <c r="EA1821" s="21"/>
      <c r="EB1821" s="21"/>
      <c r="EC1821" s="21"/>
      <c r="ED1821" s="21"/>
      <c r="EE1821" s="21"/>
      <c r="EF1821" s="21"/>
      <c r="EG1821" s="21"/>
      <c r="EH1821" s="21"/>
      <c r="EI1821" s="21"/>
      <c r="EJ1821" s="21"/>
      <c r="EK1821" s="21"/>
      <c r="EL1821" s="21"/>
      <c r="EM1821" s="21"/>
      <c r="EN1821" s="21"/>
      <c r="EO1821" s="21"/>
      <c r="EP1821" s="21"/>
      <c r="EQ1821" s="21"/>
      <c r="ER1821" s="21"/>
      <c r="ES1821" s="21"/>
      <c r="ET1821" s="21"/>
      <c r="EU1821" s="21"/>
      <c r="EV1821" s="21"/>
      <c r="EW1821" s="21"/>
      <c r="EX1821" s="21"/>
      <c r="EY1821" s="21"/>
      <c r="EZ1821" s="21"/>
      <c r="FA1821" s="21"/>
      <c r="FB1821" s="21"/>
      <c r="FC1821" s="21"/>
      <c r="FD1821" s="21"/>
      <c r="FE1821" s="21"/>
      <c r="FF1821" s="21"/>
      <c r="FG1821" s="21"/>
      <c r="FH1821" s="21"/>
      <c r="FI1821" s="21"/>
      <c r="FJ1821" s="21"/>
      <c r="FK1821" s="21"/>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c r="GI1821" s="21"/>
      <c r="GJ1821" s="21"/>
      <c r="GK1821" s="21"/>
      <c r="GL1821" s="21"/>
      <c r="GM1821" s="21"/>
      <c r="GN1821" s="21"/>
    </row>
    <row r="1822" spans="1:196" x14ac:dyDescent="0.2">
      <c r="A1822" s="109"/>
      <c r="B1822" s="4"/>
      <c r="C1822" s="7"/>
      <c r="D1822" s="6"/>
      <c r="E1822" s="7"/>
      <c r="F1822" s="24"/>
      <c r="G1822" s="8"/>
      <c r="H1822" s="7"/>
      <c r="I1822" s="7"/>
      <c r="J1822" s="7"/>
      <c r="K1822" s="7"/>
      <c r="L1822" s="25"/>
      <c r="M1822" s="10"/>
      <c r="N1822" s="7"/>
      <c r="O1822" s="7"/>
      <c r="P1822" s="26"/>
      <c r="Q1822" s="3"/>
      <c r="R1822" s="12"/>
      <c r="S1822" s="12"/>
      <c r="T1822" s="12"/>
      <c r="U1822" s="12"/>
      <c r="V1822" s="12"/>
      <c r="W1822" s="12"/>
      <c r="X1822" s="12"/>
      <c r="Y1822" s="12"/>
      <c r="Z1822" s="12"/>
      <c r="AA1822" s="12"/>
      <c r="AB1822" s="12"/>
      <c r="AC1822" s="12"/>
      <c r="AD1822" s="12"/>
      <c r="AE1822" s="12"/>
      <c r="AF1822" s="113"/>
      <c r="AG1822" s="18"/>
      <c r="AH1822" s="18"/>
      <c r="AI1822" s="6"/>
      <c r="AJ1822" s="19"/>
      <c r="AK1822" s="6"/>
      <c r="AL1822" s="113"/>
      <c r="AM1822" s="19"/>
      <c r="AN1822" s="18"/>
      <c r="AO1822" s="12"/>
      <c r="AP1822" s="20"/>
      <c r="AQ1822" s="18"/>
      <c r="AR1822" s="13"/>
      <c r="AS1822" s="116"/>
      <c r="AT1822" s="21"/>
      <c r="AU1822" s="21"/>
      <c r="AV1822" s="45"/>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1"/>
      <c r="FJ1822" s="21"/>
      <c r="FK1822" s="21"/>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c r="GI1822" s="21"/>
      <c r="GJ1822" s="21"/>
      <c r="GK1822" s="21"/>
      <c r="GL1822" s="21"/>
      <c r="GM1822" s="21"/>
      <c r="GN1822" s="21"/>
    </row>
    <row r="1823" spans="1:196" x14ac:dyDescent="0.2">
      <c r="A1823" s="109"/>
      <c r="B1823" s="4"/>
      <c r="C1823" s="7"/>
      <c r="D1823" s="6"/>
      <c r="E1823" s="7"/>
      <c r="F1823" s="24"/>
      <c r="G1823" s="8"/>
      <c r="H1823" s="7"/>
      <c r="I1823" s="7"/>
      <c r="J1823" s="7"/>
      <c r="K1823" s="7"/>
      <c r="L1823" s="25"/>
      <c r="M1823" s="10"/>
      <c r="N1823" s="7"/>
      <c r="O1823" s="7"/>
      <c r="P1823" s="26"/>
      <c r="Q1823" s="3"/>
      <c r="R1823" s="12"/>
      <c r="S1823" s="12"/>
      <c r="T1823" s="12"/>
      <c r="U1823" s="12"/>
      <c r="V1823" s="12"/>
      <c r="W1823" s="12"/>
      <c r="X1823" s="12"/>
      <c r="Y1823" s="12"/>
      <c r="Z1823" s="12"/>
      <c r="AA1823" s="12"/>
      <c r="AB1823" s="12"/>
      <c r="AC1823" s="12"/>
      <c r="AD1823" s="12"/>
      <c r="AE1823" s="12"/>
      <c r="AF1823" s="113"/>
      <c r="AG1823" s="18"/>
      <c r="AH1823" s="18"/>
      <c r="AI1823" s="6"/>
      <c r="AJ1823" s="19"/>
      <c r="AK1823" s="6"/>
      <c r="AL1823" s="113"/>
      <c r="AM1823" s="19"/>
      <c r="AN1823" s="18"/>
      <c r="AO1823" s="12"/>
      <c r="AP1823" s="20"/>
      <c r="AQ1823" s="18"/>
      <c r="AR1823" s="13"/>
      <c r="AS1823" s="113"/>
      <c r="AT1823" s="21"/>
      <c r="AU1823" s="21"/>
      <c r="AV1823" s="45"/>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J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I1823" s="21"/>
      <c r="DJ1823" s="21"/>
      <c r="DK1823" s="21"/>
      <c r="DL1823" s="21"/>
      <c r="DM1823" s="21"/>
      <c r="DN1823" s="21"/>
      <c r="DO1823" s="21"/>
      <c r="DP1823" s="21"/>
      <c r="DQ1823" s="21"/>
      <c r="DR1823" s="21"/>
      <c r="DS1823" s="21"/>
      <c r="DT1823" s="21"/>
      <c r="DU1823" s="21"/>
      <c r="DV1823" s="21"/>
      <c r="DW1823" s="21"/>
      <c r="DX1823" s="21"/>
      <c r="DY1823" s="21"/>
      <c r="DZ1823" s="21"/>
      <c r="EA1823" s="21"/>
      <c r="EB1823" s="21"/>
      <c r="EC1823" s="21"/>
      <c r="ED1823" s="21"/>
      <c r="EE1823" s="21"/>
      <c r="EF1823" s="21"/>
      <c r="EG1823" s="21"/>
      <c r="EH1823" s="21"/>
      <c r="EI1823" s="21"/>
      <c r="EJ1823" s="21"/>
      <c r="EK1823" s="21"/>
      <c r="EL1823" s="21"/>
      <c r="EM1823" s="21"/>
      <c r="EN1823" s="21"/>
      <c r="EO1823" s="21"/>
      <c r="EP1823" s="21"/>
      <c r="EQ1823" s="21"/>
      <c r="ER1823" s="21"/>
      <c r="ES1823" s="21"/>
      <c r="ET1823" s="21"/>
      <c r="EU1823" s="21"/>
      <c r="EV1823" s="21"/>
      <c r="EW1823" s="21"/>
      <c r="EX1823" s="21"/>
      <c r="EY1823" s="21"/>
      <c r="EZ1823" s="21"/>
      <c r="FA1823" s="21"/>
      <c r="FB1823" s="21"/>
      <c r="FC1823" s="21"/>
      <c r="FD1823" s="21"/>
      <c r="FE1823" s="21"/>
      <c r="FF1823" s="21"/>
      <c r="FG1823" s="21"/>
      <c r="FH1823" s="21"/>
      <c r="FI1823" s="21"/>
      <c r="FJ1823" s="21"/>
      <c r="FK1823" s="21"/>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c r="GI1823" s="21"/>
      <c r="GJ1823" s="21"/>
      <c r="GK1823" s="21"/>
      <c r="GL1823" s="21"/>
      <c r="GM1823" s="21"/>
      <c r="GN1823" s="21"/>
    </row>
    <row r="1824" spans="1:196" x14ac:dyDescent="0.2">
      <c r="A1824" s="109"/>
      <c r="B1824" s="4"/>
      <c r="C1824" s="7"/>
      <c r="D1824" s="6"/>
      <c r="E1824" s="7"/>
      <c r="F1824" s="24"/>
      <c r="G1824" s="8"/>
      <c r="H1824" s="7"/>
      <c r="I1824" s="7"/>
      <c r="J1824" s="7"/>
      <c r="K1824" s="7"/>
      <c r="L1824" s="25"/>
      <c r="M1824" s="10"/>
      <c r="N1824" s="7"/>
      <c r="O1824" s="7"/>
      <c r="P1824" s="26"/>
      <c r="Q1824" s="3"/>
      <c r="R1824" s="12"/>
      <c r="S1824" s="12"/>
      <c r="T1824" s="12"/>
      <c r="U1824" s="12"/>
      <c r="V1824" s="12"/>
      <c r="W1824" s="12"/>
      <c r="X1824" s="12"/>
      <c r="Y1824" s="12"/>
      <c r="Z1824" s="12"/>
      <c r="AA1824" s="12"/>
      <c r="AB1824" s="12"/>
      <c r="AC1824" s="12"/>
      <c r="AD1824" s="12"/>
      <c r="AE1824" s="12"/>
      <c r="AF1824" s="113"/>
      <c r="AG1824" s="18"/>
      <c r="AH1824" s="18"/>
      <c r="AI1824" s="6"/>
      <c r="AJ1824" s="19"/>
      <c r="AK1824" s="6"/>
      <c r="AL1824" s="113"/>
      <c r="AM1824" s="19"/>
      <c r="AN1824" s="18"/>
      <c r="AO1824" s="12"/>
      <c r="AP1824" s="20"/>
      <c r="AQ1824" s="18"/>
      <c r="AR1824" s="13"/>
      <c r="AS1824" s="113"/>
      <c r="AT1824" s="21"/>
      <c r="AU1824" s="21"/>
      <c r="AV1824" s="45"/>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J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I1824" s="21"/>
      <c r="DJ1824" s="21"/>
      <c r="DK1824" s="21"/>
      <c r="DL1824" s="21"/>
      <c r="DM1824" s="21"/>
      <c r="DN1824" s="21"/>
      <c r="DO1824" s="21"/>
      <c r="DP1824" s="21"/>
      <c r="DQ1824" s="21"/>
      <c r="DR1824" s="21"/>
      <c r="DS1824" s="21"/>
      <c r="DT1824" s="21"/>
      <c r="DU1824" s="21"/>
      <c r="DV1824" s="21"/>
      <c r="DW1824" s="21"/>
      <c r="DX1824" s="21"/>
      <c r="DY1824" s="21"/>
      <c r="DZ1824" s="21"/>
      <c r="EA1824" s="21"/>
      <c r="EB1824" s="21"/>
      <c r="EC1824" s="21"/>
      <c r="ED1824" s="21"/>
      <c r="EE1824" s="21"/>
      <c r="EF1824" s="21"/>
      <c r="EG1824" s="21"/>
      <c r="EH1824" s="21"/>
      <c r="EI1824" s="21"/>
      <c r="EJ1824" s="21"/>
      <c r="EK1824" s="21"/>
      <c r="EL1824" s="21"/>
      <c r="EM1824" s="21"/>
      <c r="EN1824" s="21"/>
      <c r="EO1824" s="21"/>
      <c r="EP1824" s="21"/>
      <c r="EQ1824" s="21"/>
      <c r="ER1824" s="21"/>
      <c r="ES1824" s="21"/>
      <c r="ET1824" s="21"/>
      <c r="EU1824" s="21"/>
      <c r="EV1824" s="21"/>
      <c r="EW1824" s="21"/>
      <c r="EX1824" s="21"/>
      <c r="EY1824" s="21"/>
      <c r="EZ1824" s="21"/>
      <c r="FA1824" s="21"/>
      <c r="FB1824" s="21"/>
      <c r="FC1824" s="21"/>
      <c r="FD1824" s="21"/>
      <c r="FE1824" s="21"/>
      <c r="FF1824" s="21"/>
      <c r="FG1824" s="21"/>
      <c r="FH1824" s="21"/>
      <c r="FI1824" s="21"/>
      <c r="FJ1824" s="21"/>
      <c r="FK1824" s="21"/>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c r="GI1824" s="21"/>
      <c r="GJ1824" s="21"/>
      <c r="GK1824" s="21"/>
      <c r="GL1824" s="21"/>
      <c r="GM1824" s="21"/>
      <c r="GN1824" s="21"/>
    </row>
    <row r="1825" spans="1:196" x14ac:dyDescent="0.2">
      <c r="A1825" s="109"/>
      <c r="B1825" s="4"/>
      <c r="C1825" s="7"/>
      <c r="D1825" s="6"/>
      <c r="E1825" s="7"/>
      <c r="F1825" s="24"/>
      <c r="G1825" s="8"/>
      <c r="H1825" s="7"/>
      <c r="I1825" s="7"/>
      <c r="J1825" s="7"/>
      <c r="K1825" s="7"/>
      <c r="L1825" s="25"/>
      <c r="M1825" s="10"/>
      <c r="N1825" s="7"/>
      <c r="O1825" s="7"/>
      <c r="P1825" s="26"/>
      <c r="Q1825" s="3"/>
      <c r="R1825" s="12"/>
      <c r="S1825" s="12"/>
      <c r="T1825" s="12"/>
      <c r="U1825" s="12"/>
      <c r="V1825" s="12"/>
      <c r="W1825" s="12"/>
      <c r="X1825" s="12"/>
      <c r="Y1825" s="12"/>
      <c r="Z1825" s="12"/>
      <c r="AA1825" s="12"/>
      <c r="AB1825" s="12"/>
      <c r="AC1825" s="12"/>
      <c r="AD1825" s="12"/>
      <c r="AE1825" s="12"/>
      <c r="AF1825" s="113"/>
      <c r="AG1825" s="18"/>
      <c r="AH1825" s="18"/>
      <c r="AI1825" s="6"/>
      <c r="AJ1825" s="19"/>
      <c r="AK1825" s="6"/>
      <c r="AL1825" s="113"/>
      <c r="AM1825" s="19"/>
      <c r="AN1825" s="18"/>
      <c r="AO1825" s="12"/>
      <c r="AP1825" s="20"/>
      <c r="AQ1825" s="18"/>
      <c r="AR1825" s="13"/>
      <c r="AS1825" s="113"/>
      <c r="AT1825" s="21"/>
      <c r="AU1825" s="21"/>
      <c r="AV1825" s="45"/>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J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I1825" s="21"/>
      <c r="DJ1825" s="21"/>
      <c r="DK1825" s="21"/>
      <c r="DL1825" s="21"/>
      <c r="DM1825" s="21"/>
      <c r="DN1825" s="21"/>
      <c r="DO1825" s="21"/>
      <c r="DP1825" s="21"/>
      <c r="DQ1825" s="21"/>
      <c r="DR1825" s="21"/>
      <c r="DS1825" s="21"/>
      <c r="DT1825" s="21"/>
      <c r="DU1825" s="21"/>
      <c r="DV1825" s="21"/>
      <c r="DW1825" s="21"/>
      <c r="DX1825" s="21"/>
      <c r="DY1825" s="21"/>
      <c r="DZ1825" s="21"/>
      <c r="EA1825" s="21"/>
      <c r="EB1825" s="21"/>
      <c r="EC1825" s="21"/>
      <c r="ED1825" s="21"/>
      <c r="EE1825" s="21"/>
      <c r="EF1825" s="21"/>
      <c r="EG1825" s="21"/>
      <c r="EH1825" s="21"/>
      <c r="EI1825" s="21"/>
      <c r="EJ1825" s="21"/>
      <c r="EK1825" s="21"/>
      <c r="EL1825" s="21"/>
      <c r="EM1825" s="21"/>
      <c r="EN1825" s="21"/>
      <c r="EO1825" s="21"/>
      <c r="EP1825" s="21"/>
      <c r="EQ1825" s="21"/>
      <c r="ER1825" s="21"/>
      <c r="ES1825" s="21"/>
      <c r="ET1825" s="21"/>
      <c r="EU1825" s="21"/>
      <c r="EV1825" s="21"/>
      <c r="EW1825" s="21"/>
      <c r="EX1825" s="21"/>
      <c r="EY1825" s="21"/>
      <c r="EZ1825" s="21"/>
      <c r="FA1825" s="21"/>
      <c r="FB1825" s="21"/>
      <c r="FC1825" s="21"/>
      <c r="FD1825" s="21"/>
      <c r="FE1825" s="21"/>
      <c r="FF1825" s="21"/>
      <c r="FG1825" s="21"/>
      <c r="FH1825" s="21"/>
      <c r="FI1825" s="21"/>
      <c r="FJ1825" s="21"/>
      <c r="FK1825" s="21"/>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c r="GI1825" s="21"/>
      <c r="GJ1825" s="21"/>
      <c r="GK1825" s="21"/>
      <c r="GL1825" s="21"/>
      <c r="GM1825" s="21"/>
      <c r="GN1825" s="21"/>
    </row>
    <row r="1826" spans="1:196" x14ac:dyDescent="0.2">
      <c r="A1826" s="109"/>
      <c r="B1826" s="4"/>
      <c r="C1826" s="7"/>
      <c r="D1826" s="6"/>
      <c r="E1826" s="7"/>
      <c r="F1826" s="24"/>
      <c r="G1826" s="8"/>
      <c r="H1826" s="7"/>
      <c r="I1826" s="7"/>
      <c r="J1826" s="7"/>
      <c r="K1826" s="7"/>
      <c r="L1826" s="25"/>
      <c r="M1826" s="10"/>
      <c r="N1826" s="7"/>
      <c r="O1826" s="7"/>
      <c r="P1826" s="26"/>
      <c r="Q1826" s="3"/>
      <c r="R1826" s="12"/>
      <c r="S1826" s="12"/>
      <c r="T1826" s="12"/>
      <c r="U1826" s="12"/>
      <c r="V1826" s="12"/>
      <c r="W1826" s="12"/>
      <c r="X1826" s="12"/>
      <c r="Y1826" s="12"/>
      <c r="Z1826" s="12"/>
      <c r="AA1826" s="12"/>
      <c r="AB1826" s="12"/>
      <c r="AC1826" s="12"/>
      <c r="AD1826" s="12"/>
      <c r="AE1826" s="12"/>
      <c r="AF1826" s="113"/>
      <c r="AG1826" s="18"/>
      <c r="AH1826" s="18"/>
      <c r="AI1826" s="6"/>
      <c r="AJ1826" s="19"/>
      <c r="AK1826" s="6"/>
      <c r="AL1826" s="113"/>
      <c r="AM1826" s="19"/>
      <c r="AN1826" s="18"/>
      <c r="AO1826" s="12"/>
      <c r="AP1826" s="20"/>
      <c r="AQ1826" s="18"/>
      <c r="AR1826" s="13"/>
      <c r="AS1826" s="113"/>
      <c r="AT1826" s="21"/>
      <c r="AU1826" s="21"/>
      <c r="AV1826" s="45"/>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1"/>
      <c r="EV1826" s="21"/>
      <c r="EW1826" s="21"/>
      <c r="EX1826" s="21"/>
      <c r="EY1826" s="21"/>
      <c r="EZ1826" s="21"/>
      <c r="FA1826" s="21"/>
      <c r="FB1826" s="21"/>
      <c r="FC1826" s="21"/>
      <c r="FD1826" s="21"/>
      <c r="FE1826" s="21"/>
      <c r="FF1826" s="21"/>
      <c r="FG1826" s="21"/>
      <c r="FH1826" s="21"/>
      <c r="FI1826" s="21"/>
      <c r="FJ1826" s="21"/>
      <c r="FK1826" s="21"/>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c r="GI1826" s="21"/>
      <c r="GJ1826" s="21"/>
      <c r="GK1826" s="21"/>
      <c r="GL1826" s="21"/>
      <c r="GM1826" s="21"/>
      <c r="GN1826" s="21"/>
    </row>
    <row r="1827" spans="1:196" x14ac:dyDescent="0.2">
      <c r="A1827" s="109"/>
      <c r="B1827" s="4"/>
      <c r="C1827" s="7"/>
      <c r="D1827" s="6"/>
      <c r="E1827" s="7"/>
      <c r="F1827" s="24"/>
      <c r="G1827" s="8"/>
      <c r="H1827" s="7"/>
      <c r="I1827" s="7"/>
      <c r="J1827" s="7"/>
      <c r="K1827" s="7"/>
      <c r="L1827" s="25"/>
      <c r="M1827" s="10"/>
      <c r="N1827" s="7"/>
      <c r="O1827" s="7"/>
      <c r="P1827" s="26"/>
      <c r="Q1827" s="3"/>
      <c r="R1827" s="12"/>
      <c r="S1827" s="12"/>
      <c r="T1827" s="12"/>
      <c r="U1827" s="12"/>
      <c r="V1827" s="12"/>
      <c r="W1827" s="12"/>
      <c r="X1827" s="12"/>
      <c r="Y1827" s="12"/>
      <c r="Z1827" s="12"/>
      <c r="AA1827" s="12"/>
      <c r="AB1827" s="12"/>
      <c r="AC1827" s="12"/>
      <c r="AD1827" s="12"/>
      <c r="AE1827" s="12"/>
      <c r="AF1827" s="113"/>
      <c r="AG1827" s="18"/>
      <c r="AH1827" s="18"/>
      <c r="AI1827" s="6"/>
      <c r="AJ1827" s="19"/>
      <c r="AK1827" s="6"/>
      <c r="AL1827" s="113"/>
      <c r="AM1827" s="19"/>
      <c r="AN1827" s="18"/>
      <c r="AO1827" s="12"/>
      <c r="AP1827" s="20"/>
      <c r="AQ1827" s="18"/>
      <c r="AR1827" s="13"/>
      <c r="AS1827" s="113"/>
      <c r="AT1827" s="21"/>
      <c r="AU1827" s="21"/>
      <c r="AV1827" s="45"/>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J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I1827" s="21"/>
      <c r="DJ1827" s="21"/>
      <c r="DK1827" s="21"/>
      <c r="DL1827" s="21"/>
      <c r="DM1827" s="21"/>
      <c r="DN1827" s="21"/>
      <c r="DO1827" s="21"/>
      <c r="DP1827" s="21"/>
      <c r="DQ1827" s="21"/>
      <c r="DR1827" s="21"/>
      <c r="DS1827" s="21"/>
      <c r="DT1827" s="21"/>
      <c r="DU1827" s="21"/>
      <c r="DV1827" s="21"/>
      <c r="DW1827" s="21"/>
      <c r="DX1827" s="21"/>
      <c r="DY1827" s="21"/>
      <c r="DZ1827" s="21"/>
      <c r="EA1827" s="21"/>
      <c r="EB1827" s="21"/>
      <c r="EC1827" s="21"/>
      <c r="ED1827" s="21"/>
      <c r="EE1827" s="21"/>
      <c r="EF1827" s="21"/>
      <c r="EG1827" s="21"/>
      <c r="EH1827" s="21"/>
      <c r="EI1827" s="21"/>
      <c r="EJ1827" s="21"/>
      <c r="EK1827" s="21"/>
      <c r="EL1827" s="21"/>
      <c r="EM1827" s="21"/>
      <c r="EN1827" s="21"/>
      <c r="EO1827" s="21"/>
      <c r="EP1827" s="21"/>
      <c r="EQ1827" s="21"/>
      <c r="ER1827" s="21"/>
      <c r="ES1827" s="21"/>
      <c r="ET1827" s="21"/>
      <c r="EU1827" s="21"/>
      <c r="EV1827" s="21"/>
      <c r="EW1827" s="21"/>
      <c r="EX1827" s="21"/>
      <c r="EY1827" s="21"/>
      <c r="EZ1827" s="21"/>
      <c r="FA1827" s="21"/>
      <c r="FB1827" s="21"/>
      <c r="FC1827" s="21"/>
      <c r="FD1827" s="21"/>
      <c r="FE1827" s="21"/>
      <c r="FF1827" s="21"/>
      <c r="FG1827" s="21"/>
      <c r="FH1827" s="21"/>
      <c r="FI1827" s="21"/>
      <c r="FJ1827" s="21"/>
      <c r="FK1827" s="21"/>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c r="GI1827" s="21"/>
      <c r="GJ1827" s="21"/>
      <c r="GK1827" s="21"/>
      <c r="GL1827" s="21"/>
      <c r="GM1827" s="21"/>
      <c r="GN1827" s="21"/>
    </row>
    <row r="1828" spans="1:196" x14ac:dyDescent="0.2">
      <c r="A1828" s="109"/>
      <c r="B1828" s="4"/>
      <c r="C1828" s="7"/>
      <c r="D1828" s="6"/>
      <c r="E1828" s="7"/>
      <c r="F1828" s="24"/>
      <c r="G1828" s="8"/>
      <c r="H1828" s="7"/>
      <c r="I1828" s="7"/>
      <c r="J1828" s="7"/>
      <c r="K1828" s="7"/>
      <c r="L1828" s="25"/>
      <c r="M1828" s="10"/>
      <c r="N1828" s="7"/>
      <c r="O1828" s="7"/>
      <c r="P1828" s="26"/>
      <c r="Q1828" s="3"/>
      <c r="R1828" s="12"/>
      <c r="S1828" s="12"/>
      <c r="T1828" s="12"/>
      <c r="U1828" s="12"/>
      <c r="V1828" s="12"/>
      <c r="W1828" s="12"/>
      <c r="X1828" s="12"/>
      <c r="Y1828" s="12"/>
      <c r="Z1828" s="12"/>
      <c r="AA1828" s="12"/>
      <c r="AB1828" s="12"/>
      <c r="AC1828" s="12"/>
      <c r="AD1828" s="12"/>
      <c r="AE1828" s="12"/>
      <c r="AF1828" s="113"/>
      <c r="AG1828" s="18"/>
      <c r="AH1828" s="18"/>
      <c r="AI1828" s="6"/>
      <c r="AJ1828" s="19"/>
      <c r="AK1828" s="6"/>
      <c r="AL1828" s="113"/>
      <c r="AM1828" s="19"/>
      <c r="AN1828" s="18"/>
      <c r="AO1828" s="12"/>
      <c r="AP1828" s="20"/>
      <c r="AQ1828" s="18"/>
      <c r="AR1828" s="13"/>
      <c r="AS1828" s="113"/>
      <c r="AT1828" s="21"/>
      <c r="AU1828" s="21"/>
      <c r="AV1828" s="45"/>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J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I1828" s="21"/>
      <c r="DJ1828" s="21"/>
      <c r="DK1828" s="21"/>
      <c r="DL1828" s="21"/>
      <c r="DM1828" s="21"/>
      <c r="DN1828" s="21"/>
      <c r="DO1828" s="21"/>
      <c r="DP1828" s="21"/>
      <c r="DQ1828" s="21"/>
      <c r="DR1828" s="21"/>
      <c r="DS1828" s="21"/>
      <c r="DT1828" s="21"/>
      <c r="DU1828" s="21"/>
      <c r="DV1828" s="21"/>
      <c r="DW1828" s="21"/>
      <c r="DX1828" s="21"/>
      <c r="DY1828" s="21"/>
      <c r="DZ1828" s="21"/>
      <c r="EA1828" s="21"/>
      <c r="EB1828" s="21"/>
      <c r="EC1828" s="21"/>
      <c r="ED1828" s="21"/>
      <c r="EE1828" s="21"/>
      <c r="EF1828" s="21"/>
      <c r="EG1828" s="21"/>
      <c r="EH1828" s="21"/>
      <c r="EI1828" s="21"/>
      <c r="EJ1828" s="21"/>
      <c r="EK1828" s="21"/>
      <c r="EL1828" s="21"/>
      <c r="EM1828" s="21"/>
      <c r="EN1828" s="21"/>
      <c r="EO1828" s="21"/>
      <c r="EP1828" s="21"/>
      <c r="EQ1828" s="21"/>
      <c r="ER1828" s="21"/>
      <c r="ES1828" s="21"/>
      <c r="ET1828" s="21"/>
      <c r="EU1828" s="21"/>
      <c r="EV1828" s="21"/>
      <c r="EW1828" s="21"/>
      <c r="EX1828" s="21"/>
      <c r="EY1828" s="21"/>
      <c r="EZ1828" s="21"/>
      <c r="FA1828" s="21"/>
      <c r="FB1828" s="21"/>
      <c r="FC1828" s="21"/>
      <c r="FD1828" s="21"/>
      <c r="FE1828" s="21"/>
      <c r="FF1828" s="21"/>
      <c r="FG1828" s="21"/>
      <c r="FH1828" s="21"/>
      <c r="FI1828" s="21"/>
      <c r="FJ1828" s="21"/>
      <c r="FK1828" s="21"/>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c r="GI1828" s="21"/>
      <c r="GJ1828" s="21"/>
      <c r="GK1828" s="21"/>
      <c r="GL1828" s="21"/>
      <c r="GM1828" s="21"/>
      <c r="GN1828" s="21"/>
    </row>
    <row r="1829" spans="1:196" x14ac:dyDescent="0.2">
      <c r="A1829" s="109"/>
      <c r="B1829" s="4"/>
      <c r="C1829" s="7"/>
      <c r="D1829" s="6"/>
      <c r="E1829" s="7"/>
      <c r="F1829" s="24"/>
      <c r="G1829" s="8"/>
      <c r="H1829" s="7"/>
      <c r="I1829" s="7"/>
      <c r="J1829" s="7"/>
      <c r="K1829" s="7"/>
      <c r="L1829" s="25"/>
      <c r="M1829" s="10"/>
      <c r="N1829" s="7"/>
      <c r="O1829" s="7"/>
      <c r="P1829" s="26"/>
      <c r="Q1829" s="3"/>
      <c r="R1829" s="12"/>
      <c r="S1829" s="12"/>
      <c r="T1829" s="12"/>
      <c r="U1829" s="12"/>
      <c r="V1829" s="12"/>
      <c r="W1829" s="12"/>
      <c r="X1829" s="12"/>
      <c r="Y1829" s="12"/>
      <c r="Z1829" s="12"/>
      <c r="AA1829" s="12"/>
      <c r="AB1829" s="12"/>
      <c r="AC1829" s="12"/>
      <c r="AD1829" s="12"/>
      <c r="AE1829" s="12"/>
      <c r="AF1829" s="113"/>
      <c r="AG1829" s="18"/>
      <c r="AH1829" s="18"/>
      <c r="AI1829" s="6"/>
      <c r="AJ1829" s="19"/>
      <c r="AK1829" s="6"/>
      <c r="AL1829" s="113"/>
      <c r="AM1829" s="19"/>
      <c r="AN1829" s="18"/>
      <c r="AO1829" s="12"/>
      <c r="AP1829" s="20"/>
      <c r="AQ1829" s="18"/>
      <c r="AR1829" s="13"/>
      <c r="AS1829" s="113"/>
      <c r="AT1829" s="21"/>
      <c r="AU1829" s="21"/>
      <c r="AV1829" s="45"/>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J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I1829" s="21"/>
      <c r="DJ1829" s="21"/>
      <c r="DK1829" s="21"/>
      <c r="DL1829" s="21"/>
      <c r="DM1829" s="21"/>
      <c r="DN1829" s="21"/>
      <c r="DO1829" s="21"/>
      <c r="DP1829" s="21"/>
      <c r="DQ1829" s="21"/>
      <c r="DR1829" s="21"/>
      <c r="DS1829" s="21"/>
      <c r="DT1829" s="21"/>
      <c r="DU1829" s="21"/>
      <c r="DV1829" s="21"/>
      <c r="DW1829" s="21"/>
      <c r="DX1829" s="21"/>
      <c r="DY1829" s="21"/>
      <c r="DZ1829" s="21"/>
      <c r="EA1829" s="21"/>
      <c r="EB1829" s="21"/>
      <c r="EC1829" s="21"/>
      <c r="ED1829" s="21"/>
      <c r="EE1829" s="21"/>
      <c r="EF1829" s="21"/>
      <c r="EG1829" s="21"/>
      <c r="EH1829" s="21"/>
      <c r="EI1829" s="21"/>
      <c r="EJ1829" s="21"/>
      <c r="EK1829" s="21"/>
      <c r="EL1829" s="21"/>
      <c r="EM1829" s="21"/>
      <c r="EN1829" s="21"/>
      <c r="EO1829" s="21"/>
      <c r="EP1829" s="21"/>
      <c r="EQ1829" s="21"/>
      <c r="ER1829" s="21"/>
      <c r="ES1829" s="21"/>
      <c r="ET1829" s="21"/>
      <c r="EU1829" s="21"/>
      <c r="EV1829" s="21"/>
      <c r="EW1829" s="21"/>
      <c r="EX1829" s="21"/>
      <c r="EY1829" s="21"/>
      <c r="EZ1829" s="21"/>
      <c r="FA1829" s="21"/>
      <c r="FB1829" s="21"/>
      <c r="FC1829" s="21"/>
      <c r="FD1829" s="21"/>
      <c r="FE1829" s="21"/>
      <c r="FF1829" s="21"/>
      <c r="FG1829" s="21"/>
      <c r="FH1829" s="21"/>
      <c r="FI1829" s="21"/>
      <c r="FJ1829" s="21"/>
      <c r="FK1829" s="21"/>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c r="GI1829" s="21"/>
      <c r="GJ1829" s="21"/>
      <c r="GK1829" s="21"/>
      <c r="GL1829" s="21"/>
      <c r="GM1829" s="21"/>
      <c r="GN1829" s="21"/>
    </row>
    <row r="1830" spans="1:196" x14ac:dyDescent="0.2">
      <c r="A1830" s="109"/>
      <c r="B1830" s="4"/>
      <c r="C1830" s="7"/>
      <c r="D1830" s="6"/>
      <c r="E1830" s="7"/>
      <c r="F1830" s="24"/>
      <c r="G1830" s="8"/>
      <c r="H1830" s="7"/>
      <c r="I1830" s="7"/>
      <c r="J1830" s="7"/>
      <c r="K1830" s="7"/>
      <c r="L1830" s="25"/>
      <c r="M1830" s="10"/>
      <c r="N1830" s="7"/>
      <c r="O1830" s="7"/>
      <c r="P1830" s="26"/>
      <c r="Q1830" s="3"/>
      <c r="R1830" s="12"/>
      <c r="S1830" s="12"/>
      <c r="T1830" s="12"/>
      <c r="U1830" s="12"/>
      <c r="V1830" s="12"/>
      <c r="W1830" s="12"/>
      <c r="X1830" s="12"/>
      <c r="Y1830" s="12"/>
      <c r="Z1830" s="12"/>
      <c r="AA1830" s="12"/>
      <c r="AB1830" s="12"/>
      <c r="AC1830" s="12"/>
      <c r="AD1830" s="12"/>
      <c r="AE1830" s="12"/>
      <c r="AF1830" s="113"/>
      <c r="AG1830" s="18"/>
      <c r="AH1830" s="18"/>
      <c r="AI1830" s="6"/>
      <c r="AJ1830" s="19"/>
      <c r="AK1830" s="6"/>
      <c r="AL1830" s="113"/>
      <c r="AM1830" s="19"/>
      <c r="AN1830" s="18"/>
      <c r="AO1830" s="12"/>
      <c r="AP1830" s="20"/>
      <c r="AQ1830" s="18"/>
      <c r="AR1830" s="13"/>
      <c r="AS1830" s="113"/>
      <c r="AT1830" s="21"/>
      <c r="AU1830" s="21"/>
      <c r="AV1830" s="45"/>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1"/>
      <c r="FJ1830" s="21"/>
      <c r="FK1830" s="21"/>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c r="GI1830" s="21"/>
      <c r="GJ1830" s="21"/>
      <c r="GK1830" s="21"/>
      <c r="GL1830" s="21"/>
      <c r="GM1830" s="21"/>
      <c r="GN1830" s="21"/>
    </row>
    <row r="1831" spans="1:196" x14ac:dyDescent="0.2">
      <c r="A1831" s="109"/>
      <c r="B1831" s="4"/>
      <c r="C1831" s="7"/>
      <c r="D1831" s="6"/>
      <c r="E1831" s="7"/>
      <c r="F1831" s="24"/>
      <c r="G1831" s="8"/>
      <c r="H1831" s="7"/>
      <c r="I1831" s="7"/>
      <c r="J1831" s="7"/>
      <c r="K1831" s="7"/>
      <c r="L1831" s="25"/>
      <c r="M1831" s="10"/>
      <c r="N1831" s="4"/>
      <c r="O1831" s="4"/>
      <c r="P1831" s="26"/>
      <c r="Q1831" s="3"/>
      <c r="R1831" s="12"/>
      <c r="S1831" s="12"/>
      <c r="T1831" s="12"/>
      <c r="U1831" s="12"/>
      <c r="V1831" s="12"/>
      <c r="W1831" s="12"/>
      <c r="X1831" s="12"/>
      <c r="Y1831" s="12"/>
      <c r="Z1831" s="12"/>
      <c r="AA1831" s="12"/>
      <c r="AB1831" s="12"/>
      <c r="AC1831" s="12"/>
      <c r="AD1831" s="12"/>
      <c r="AE1831" s="12"/>
      <c r="AF1831" s="113"/>
      <c r="AG1831" s="18"/>
      <c r="AH1831" s="18"/>
      <c r="AI1831" s="6"/>
      <c r="AJ1831" s="19"/>
      <c r="AK1831" s="6"/>
      <c r="AL1831" s="113"/>
      <c r="AM1831" s="19"/>
      <c r="AN1831" s="18"/>
      <c r="AO1831" s="12"/>
      <c r="AP1831" s="20"/>
      <c r="AQ1831" s="18"/>
      <c r="AR1831" s="13"/>
      <c r="AS1831" s="113"/>
      <c r="AT1831" s="21"/>
      <c r="AU1831" s="21"/>
      <c r="AV1831" s="45"/>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J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I1831" s="21"/>
      <c r="DJ1831" s="21"/>
      <c r="DK1831" s="21"/>
      <c r="DL1831" s="21"/>
      <c r="DM1831" s="21"/>
      <c r="DN1831" s="21"/>
      <c r="DO1831" s="21"/>
      <c r="DP1831" s="21"/>
      <c r="DQ1831" s="21"/>
      <c r="DR1831" s="21"/>
      <c r="DS1831" s="21"/>
      <c r="DT1831" s="21"/>
      <c r="DU1831" s="21"/>
      <c r="DV1831" s="21"/>
      <c r="DW1831" s="21"/>
      <c r="DX1831" s="21"/>
      <c r="DY1831" s="21"/>
      <c r="DZ1831" s="21"/>
      <c r="EA1831" s="21"/>
      <c r="EB1831" s="21"/>
      <c r="EC1831" s="21"/>
      <c r="ED1831" s="21"/>
      <c r="EE1831" s="21"/>
      <c r="EF1831" s="21"/>
      <c r="EG1831" s="21"/>
      <c r="EH1831" s="21"/>
      <c r="EI1831" s="21"/>
      <c r="EJ1831" s="21"/>
      <c r="EK1831" s="21"/>
      <c r="EL1831" s="21"/>
      <c r="EM1831" s="21"/>
      <c r="EN1831" s="21"/>
      <c r="EO1831" s="21"/>
      <c r="EP1831" s="21"/>
      <c r="EQ1831" s="21"/>
      <c r="ER1831" s="21"/>
      <c r="ES1831" s="21"/>
      <c r="ET1831" s="21"/>
      <c r="EU1831" s="21"/>
      <c r="EV1831" s="21"/>
      <c r="EW1831" s="21"/>
      <c r="EX1831" s="21"/>
      <c r="EY1831" s="21"/>
      <c r="EZ1831" s="21"/>
      <c r="FA1831" s="21"/>
      <c r="FB1831" s="21"/>
      <c r="FC1831" s="21"/>
      <c r="FD1831" s="21"/>
      <c r="FE1831" s="21"/>
      <c r="FF1831" s="21"/>
      <c r="FG1831" s="21"/>
      <c r="FH1831" s="21"/>
      <c r="FI1831" s="21"/>
      <c r="FJ1831" s="21"/>
      <c r="FK1831" s="21"/>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c r="GI1831" s="21"/>
      <c r="GJ1831" s="21"/>
      <c r="GK1831" s="21"/>
      <c r="GL1831" s="21"/>
      <c r="GM1831" s="21"/>
      <c r="GN1831" s="21"/>
    </row>
    <row r="1832" spans="1:196" x14ac:dyDescent="0.2">
      <c r="A1832" s="109"/>
      <c r="B1832" s="4"/>
      <c r="C1832" s="7"/>
      <c r="D1832" s="6"/>
      <c r="E1832" s="7"/>
      <c r="F1832" s="24"/>
      <c r="G1832" s="8"/>
      <c r="H1832" s="7"/>
      <c r="I1832" s="7"/>
      <c r="J1832" s="7"/>
      <c r="K1832" s="7"/>
      <c r="L1832" s="25"/>
      <c r="M1832" s="10"/>
      <c r="N1832" s="4"/>
      <c r="O1832" s="4"/>
      <c r="P1832" s="26"/>
      <c r="Q1832" s="3"/>
      <c r="R1832" s="12"/>
      <c r="S1832" s="12"/>
      <c r="T1832" s="12"/>
      <c r="U1832" s="12"/>
      <c r="V1832" s="12"/>
      <c r="W1832" s="12"/>
      <c r="X1832" s="12"/>
      <c r="Y1832" s="12"/>
      <c r="Z1832" s="12"/>
      <c r="AA1832" s="12"/>
      <c r="AB1832" s="12"/>
      <c r="AC1832" s="12"/>
      <c r="AD1832" s="12"/>
      <c r="AE1832" s="12"/>
      <c r="AF1832" s="113"/>
      <c r="AG1832" s="18"/>
      <c r="AH1832" s="18"/>
      <c r="AI1832" s="6"/>
      <c r="AJ1832" s="19"/>
      <c r="AK1832" s="6"/>
      <c r="AL1832" s="113"/>
      <c r="AM1832" s="19"/>
      <c r="AN1832" s="18"/>
      <c r="AO1832" s="12"/>
      <c r="AP1832" s="20"/>
      <c r="AQ1832" s="18"/>
      <c r="AR1832" s="13"/>
      <c r="AS1832" s="113"/>
      <c r="AT1832" s="21"/>
      <c r="AU1832" s="21"/>
      <c r="AV1832" s="45"/>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J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I1832" s="21"/>
      <c r="DJ1832" s="21"/>
      <c r="DK1832" s="21"/>
      <c r="DL1832" s="21"/>
      <c r="DM1832" s="21"/>
      <c r="DN1832" s="21"/>
      <c r="DO1832" s="21"/>
      <c r="DP1832" s="21"/>
      <c r="DQ1832" s="21"/>
      <c r="DR1832" s="21"/>
      <c r="DS1832" s="21"/>
      <c r="DT1832" s="21"/>
      <c r="DU1832" s="21"/>
      <c r="DV1832" s="21"/>
      <c r="DW1832" s="21"/>
      <c r="DX1832" s="21"/>
      <c r="DY1832" s="21"/>
      <c r="DZ1832" s="21"/>
      <c r="EA1832" s="21"/>
      <c r="EB1832" s="21"/>
      <c r="EC1832" s="21"/>
      <c r="ED1832" s="21"/>
      <c r="EE1832" s="21"/>
      <c r="EF1832" s="21"/>
      <c r="EG1832" s="21"/>
      <c r="EH1832" s="21"/>
      <c r="EI1832" s="21"/>
      <c r="EJ1832" s="21"/>
      <c r="EK1832" s="21"/>
      <c r="EL1832" s="21"/>
      <c r="EM1832" s="21"/>
      <c r="EN1832" s="21"/>
      <c r="EO1832" s="21"/>
      <c r="EP1832" s="21"/>
      <c r="EQ1832" s="21"/>
      <c r="ER1832" s="21"/>
      <c r="ES1832" s="21"/>
      <c r="ET1832" s="21"/>
      <c r="EU1832" s="21"/>
      <c r="EV1832" s="21"/>
      <c r="EW1832" s="21"/>
      <c r="EX1832" s="21"/>
      <c r="EY1832" s="21"/>
      <c r="EZ1832" s="21"/>
      <c r="FA1832" s="21"/>
      <c r="FB1832" s="21"/>
      <c r="FC1832" s="21"/>
      <c r="FD1832" s="21"/>
      <c r="FE1832" s="21"/>
      <c r="FF1832" s="21"/>
      <c r="FG1832" s="21"/>
      <c r="FH1832" s="21"/>
      <c r="FI1832" s="21"/>
      <c r="FJ1832" s="21"/>
      <c r="FK1832" s="21"/>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c r="GI1832" s="21"/>
      <c r="GJ1832" s="21"/>
      <c r="GK1832" s="21"/>
      <c r="GL1832" s="21"/>
      <c r="GM1832" s="21"/>
      <c r="GN1832" s="21"/>
    </row>
    <row r="1833" spans="1:196" x14ac:dyDescent="0.2">
      <c r="A1833" s="109"/>
      <c r="B1833" s="4"/>
      <c r="C1833" s="7"/>
      <c r="D1833" s="6"/>
      <c r="E1833" s="7"/>
      <c r="F1833" s="24"/>
      <c r="G1833" s="8"/>
      <c r="H1833" s="7"/>
      <c r="I1833" s="7"/>
      <c r="J1833" s="7"/>
      <c r="K1833" s="7"/>
      <c r="L1833" s="25"/>
      <c r="M1833" s="10"/>
      <c r="N1833" s="4"/>
      <c r="O1833" s="4"/>
      <c r="P1833" s="26"/>
      <c r="Q1833" s="3"/>
      <c r="R1833" s="12"/>
      <c r="S1833" s="12"/>
      <c r="T1833" s="12"/>
      <c r="U1833" s="12"/>
      <c r="V1833" s="12"/>
      <c r="W1833" s="12"/>
      <c r="X1833" s="12"/>
      <c r="Y1833" s="12"/>
      <c r="Z1833" s="12"/>
      <c r="AA1833" s="12"/>
      <c r="AB1833" s="12"/>
      <c r="AC1833" s="12"/>
      <c r="AD1833" s="12"/>
      <c r="AE1833" s="12"/>
      <c r="AF1833" s="113"/>
      <c r="AG1833" s="18"/>
      <c r="AH1833" s="18"/>
      <c r="AI1833" s="6"/>
      <c r="AJ1833" s="19"/>
      <c r="AK1833" s="6"/>
      <c r="AL1833" s="113"/>
      <c r="AM1833" s="19"/>
      <c r="AN1833" s="18"/>
      <c r="AO1833" s="12"/>
      <c r="AP1833" s="20"/>
      <c r="AQ1833" s="18"/>
      <c r="AR1833" s="13"/>
      <c r="AS1833" s="113"/>
      <c r="AT1833" s="21"/>
      <c r="AU1833" s="21"/>
      <c r="AV1833" s="45"/>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J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I1833" s="21"/>
      <c r="DJ1833" s="21"/>
      <c r="DK1833" s="21"/>
      <c r="DL1833" s="21"/>
      <c r="DM1833" s="21"/>
      <c r="DN1833" s="21"/>
      <c r="DO1833" s="21"/>
      <c r="DP1833" s="21"/>
      <c r="DQ1833" s="21"/>
      <c r="DR1833" s="21"/>
      <c r="DS1833" s="21"/>
      <c r="DT1833" s="21"/>
      <c r="DU1833" s="21"/>
      <c r="DV1833" s="21"/>
      <c r="DW1833" s="21"/>
      <c r="DX1833" s="21"/>
      <c r="DY1833" s="21"/>
      <c r="DZ1833" s="21"/>
      <c r="EA1833" s="21"/>
      <c r="EB1833" s="21"/>
      <c r="EC1833" s="21"/>
      <c r="ED1833" s="21"/>
      <c r="EE1833" s="21"/>
      <c r="EF1833" s="21"/>
      <c r="EG1833" s="21"/>
      <c r="EH1833" s="21"/>
      <c r="EI1833" s="21"/>
      <c r="EJ1833" s="21"/>
      <c r="EK1833" s="21"/>
      <c r="EL1833" s="21"/>
      <c r="EM1833" s="21"/>
      <c r="EN1833" s="21"/>
      <c r="EO1833" s="21"/>
      <c r="EP1833" s="21"/>
      <c r="EQ1833" s="21"/>
      <c r="ER1833" s="21"/>
      <c r="ES1833" s="21"/>
      <c r="ET1833" s="21"/>
      <c r="EU1833" s="21"/>
      <c r="EV1833" s="21"/>
      <c r="EW1833" s="21"/>
      <c r="EX1833" s="21"/>
      <c r="EY1833" s="21"/>
      <c r="EZ1833" s="21"/>
      <c r="FA1833" s="21"/>
      <c r="FB1833" s="21"/>
      <c r="FC1833" s="21"/>
      <c r="FD1833" s="21"/>
      <c r="FE1833" s="21"/>
      <c r="FF1833" s="21"/>
      <c r="FG1833" s="21"/>
      <c r="FH1833" s="21"/>
      <c r="FI1833" s="21"/>
      <c r="FJ1833" s="21"/>
      <c r="FK1833" s="21"/>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c r="GI1833" s="21"/>
      <c r="GJ1833" s="21"/>
      <c r="GK1833" s="21"/>
      <c r="GL1833" s="21"/>
      <c r="GM1833" s="21"/>
      <c r="GN1833" s="21"/>
    </row>
    <row r="1834" spans="1:196" x14ac:dyDescent="0.2">
      <c r="A1834" s="109"/>
      <c r="B1834" s="4"/>
      <c r="C1834" s="7"/>
      <c r="D1834" s="6"/>
      <c r="E1834" s="7"/>
      <c r="F1834" s="24"/>
      <c r="G1834" s="8"/>
      <c r="H1834" s="7"/>
      <c r="I1834" s="7"/>
      <c r="J1834" s="7"/>
      <c r="K1834" s="7"/>
      <c r="L1834" s="25"/>
      <c r="M1834" s="10"/>
      <c r="N1834" s="4"/>
      <c r="O1834" s="4"/>
      <c r="P1834" s="26"/>
      <c r="Q1834" s="3"/>
      <c r="R1834" s="12"/>
      <c r="S1834" s="12"/>
      <c r="T1834" s="12"/>
      <c r="U1834" s="12"/>
      <c r="V1834" s="12"/>
      <c r="W1834" s="12"/>
      <c r="X1834" s="12"/>
      <c r="Y1834" s="12"/>
      <c r="Z1834" s="12"/>
      <c r="AA1834" s="12"/>
      <c r="AB1834" s="12"/>
      <c r="AC1834" s="12"/>
      <c r="AD1834" s="12"/>
      <c r="AE1834" s="12"/>
      <c r="AF1834" s="113"/>
      <c r="AG1834" s="18"/>
      <c r="AH1834" s="18"/>
      <c r="AI1834" s="6"/>
      <c r="AJ1834" s="19"/>
      <c r="AK1834" s="6"/>
      <c r="AL1834" s="113"/>
      <c r="AM1834" s="19"/>
      <c r="AN1834" s="18"/>
      <c r="AO1834" s="12"/>
      <c r="AP1834" s="20"/>
      <c r="AQ1834" s="18"/>
      <c r="AR1834" s="13"/>
      <c r="AS1834" s="113"/>
      <c r="AT1834" s="21"/>
      <c r="AU1834" s="21"/>
      <c r="AV1834" s="45"/>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J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I1834" s="21"/>
      <c r="DJ1834" s="21"/>
      <c r="DK1834" s="21"/>
      <c r="DL1834" s="21"/>
      <c r="DM1834" s="21"/>
      <c r="DN1834" s="21"/>
      <c r="DO1834" s="21"/>
      <c r="DP1834" s="21"/>
      <c r="DQ1834" s="21"/>
      <c r="DR1834" s="21"/>
      <c r="DS1834" s="21"/>
      <c r="DT1834" s="21"/>
      <c r="DU1834" s="21"/>
      <c r="DV1834" s="21"/>
      <c r="DW1834" s="21"/>
      <c r="DX1834" s="21"/>
      <c r="DY1834" s="21"/>
      <c r="DZ1834" s="21"/>
      <c r="EA1834" s="21"/>
      <c r="EB1834" s="21"/>
      <c r="EC1834" s="21"/>
      <c r="ED1834" s="21"/>
      <c r="EE1834" s="21"/>
      <c r="EF1834" s="21"/>
      <c r="EG1834" s="21"/>
      <c r="EH1834" s="21"/>
      <c r="EI1834" s="21"/>
      <c r="EJ1834" s="21"/>
      <c r="EK1834" s="21"/>
      <c r="EL1834" s="21"/>
      <c r="EM1834" s="21"/>
      <c r="EN1834" s="21"/>
      <c r="EO1834" s="21"/>
      <c r="EP1834" s="21"/>
      <c r="EQ1834" s="21"/>
      <c r="ER1834" s="21"/>
      <c r="ES1834" s="21"/>
      <c r="ET1834" s="21"/>
      <c r="EU1834" s="21"/>
      <c r="EV1834" s="21"/>
      <c r="EW1834" s="21"/>
      <c r="EX1834" s="21"/>
      <c r="EY1834" s="21"/>
      <c r="EZ1834" s="21"/>
      <c r="FA1834" s="21"/>
      <c r="FB1834" s="21"/>
      <c r="FC1834" s="21"/>
      <c r="FD1834" s="21"/>
      <c r="FE1834" s="21"/>
      <c r="FF1834" s="21"/>
      <c r="FG1834" s="21"/>
      <c r="FH1834" s="21"/>
      <c r="FI1834" s="21"/>
      <c r="FJ1834" s="21"/>
      <c r="FK1834" s="21"/>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c r="GI1834" s="21"/>
      <c r="GJ1834" s="21"/>
      <c r="GK1834" s="21"/>
      <c r="GL1834" s="21"/>
      <c r="GM1834" s="21"/>
      <c r="GN1834" s="21"/>
    </row>
    <row r="1835" spans="1:196" x14ac:dyDescent="0.2">
      <c r="A1835" s="109"/>
      <c r="B1835" s="4"/>
      <c r="C1835" s="7"/>
      <c r="D1835" s="6"/>
      <c r="E1835" s="7"/>
      <c r="F1835" s="24"/>
      <c r="G1835" s="8"/>
      <c r="H1835" s="7"/>
      <c r="I1835" s="7"/>
      <c r="J1835" s="7"/>
      <c r="K1835" s="7"/>
      <c r="L1835" s="25"/>
      <c r="M1835" s="10"/>
      <c r="N1835" s="4"/>
      <c r="O1835" s="4"/>
      <c r="P1835" s="26"/>
      <c r="Q1835" s="3"/>
      <c r="R1835" s="12"/>
      <c r="S1835" s="12"/>
      <c r="T1835" s="12"/>
      <c r="U1835" s="12"/>
      <c r="V1835" s="12"/>
      <c r="W1835" s="12"/>
      <c r="X1835" s="12"/>
      <c r="Y1835" s="12"/>
      <c r="Z1835" s="12"/>
      <c r="AA1835" s="12"/>
      <c r="AB1835" s="12"/>
      <c r="AC1835" s="12"/>
      <c r="AD1835" s="12"/>
      <c r="AE1835" s="12"/>
      <c r="AF1835" s="113"/>
      <c r="AG1835" s="18"/>
      <c r="AH1835" s="18"/>
      <c r="AI1835" s="6"/>
      <c r="AJ1835" s="19"/>
      <c r="AK1835" s="6"/>
      <c r="AL1835" s="113"/>
      <c r="AM1835" s="19"/>
      <c r="AN1835" s="18"/>
      <c r="AO1835" s="12"/>
      <c r="AP1835" s="20"/>
      <c r="AQ1835" s="18"/>
      <c r="AR1835" s="13"/>
      <c r="AS1835" s="113"/>
      <c r="AT1835" s="21"/>
      <c r="AU1835" s="21"/>
      <c r="AV1835" s="45"/>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J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I1835" s="21"/>
      <c r="DJ1835" s="21"/>
      <c r="DK1835" s="21"/>
      <c r="DL1835" s="21"/>
      <c r="DM1835" s="21"/>
      <c r="DN1835" s="21"/>
      <c r="DO1835" s="21"/>
      <c r="DP1835" s="21"/>
      <c r="DQ1835" s="21"/>
      <c r="DR1835" s="21"/>
      <c r="DS1835" s="21"/>
      <c r="DT1835" s="21"/>
      <c r="DU1835" s="21"/>
      <c r="DV1835" s="21"/>
      <c r="DW1835" s="21"/>
      <c r="DX1835" s="21"/>
      <c r="DY1835" s="21"/>
      <c r="DZ1835" s="21"/>
      <c r="EA1835" s="21"/>
      <c r="EB1835" s="21"/>
      <c r="EC1835" s="21"/>
      <c r="ED1835" s="21"/>
      <c r="EE1835" s="21"/>
      <c r="EF1835" s="21"/>
      <c r="EG1835" s="21"/>
      <c r="EH1835" s="21"/>
      <c r="EI1835" s="21"/>
      <c r="EJ1835" s="21"/>
      <c r="EK1835" s="21"/>
      <c r="EL1835" s="21"/>
      <c r="EM1835" s="21"/>
      <c r="EN1835" s="21"/>
      <c r="EO1835" s="21"/>
      <c r="EP1835" s="21"/>
      <c r="EQ1835" s="21"/>
      <c r="ER1835" s="21"/>
      <c r="ES1835" s="21"/>
      <c r="ET1835" s="21"/>
      <c r="EU1835" s="21"/>
      <c r="EV1835" s="21"/>
      <c r="EW1835" s="21"/>
      <c r="EX1835" s="21"/>
      <c r="EY1835" s="21"/>
      <c r="EZ1835" s="21"/>
      <c r="FA1835" s="21"/>
      <c r="FB1835" s="21"/>
      <c r="FC1835" s="21"/>
      <c r="FD1835" s="21"/>
      <c r="FE1835" s="21"/>
      <c r="FF1835" s="21"/>
      <c r="FG1835" s="21"/>
      <c r="FH1835" s="21"/>
      <c r="FI1835" s="21"/>
      <c r="FJ1835" s="21"/>
      <c r="FK1835" s="21"/>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c r="GI1835" s="21"/>
      <c r="GJ1835" s="21"/>
      <c r="GK1835" s="21"/>
      <c r="GL1835" s="21"/>
      <c r="GM1835" s="21"/>
      <c r="GN1835" s="21"/>
    </row>
    <row r="1836" spans="1:196" x14ac:dyDescent="0.2">
      <c r="A1836" s="109"/>
      <c r="B1836" s="4"/>
      <c r="C1836" s="7"/>
      <c r="D1836" s="6"/>
      <c r="E1836" s="7"/>
      <c r="F1836" s="24"/>
      <c r="G1836" s="8"/>
      <c r="H1836" s="7"/>
      <c r="I1836" s="7"/>
      <c r="J1836" s="7"/>
      <c r="K1836" s="7"/>
      <c r="L1836" s="25"/>
      <c r="M1836" s="10"/>
      <c r="N1836" s="4"/>
      <c r="O1836" s="4"/>
      <c r="P1836" s="26"/>
      <c r="Q1836" s="3"/>
      <c r="R1836" s="12"/>
      <c r="S1836" s="12"/>
      <c r="T1836" s="12"/>
      <c r="U1836" s="12"/>
      <c r="V1836" s="12"/>
      <c r="W1836" s="12"/>
      <c r="X1836" s="12"/>
      <c r="Y1836" s="12"/>
      <c r="Z1836" s="12"/>
      <c r="AA1836" s="12"/>
      <c r="AB1836" s="12"/>
      <c r="AC1836" s="12"/>
      <c r="AD1836" s="12"/>
      <c r="AE1836" s="12"/>
      <c r="AF1836" s="113"/>
      <c r="AG1836" s="18"/>
      <c r="AH1836" s="18"/>
      <c r="AI1836" s="6"/>
      <c r="AJ1836" s="19"/>
      <c r="AK1836" s="6"/>
      <c r="AL1836" s="113"/>
      <c r="AM1836" s="19"/>
      <c r="AN1836" s="18"/>
      <c r="AO1836" s="12"/>
      <c r="AP1836" s="20"/>
      <c r="AQ1836" s="18"/>
      <c r="AR1836" s="13"/>
      <c r="AS1836" s="113"/>
      <c r="AT1836" s="21"/>
      <c r="AU1836" s="21"/>
      <c r="AV1836" s="45"/>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1"/>
      <c r="EV1836" s="21"/>
      <c r="EW1836" s="21"/>
      <c r="EX1836" s="21"/>
      <c r="EY1836" s="21"/>
      <c r="EZ1836" s="21"/>
      <c r="FA1836" s="21"/>
      <c r="FB1836" s="21"/>
      <c r="FC1836" s="21"/>
      <c r="FD1836" s="21"/>
      <c r="FE1836" s="21"/>
      <c r="FF1836" s="21"/>
      <c r="FG1836" s="21"/>
      <c r="FH1836" s="21"/>
      <c r="FI1836" s="21"/>
      <c r="FJ1836" s="21"/>
      <c r="FK1836" s="21"/>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c r="GI1836" s="21"/>
      <c r="GJ1836" s="21"/>
      <c r="GK1836" s="21"/>
      <c r="GL1836" s="21"/>
      <c r="GM1836" s="21"/>
      <c r="GN1836" s="21"/>
    </row>
    <row r="1837" spans="1:196" x14ac:dyDescent="0.2">
      <c r="A1837" s="109"/>
      <c r="B1837" s="4"/>
      <c r="C1837" s="7"/>
      <c r="D1837" s="6"/>
      <c r="E1837" s="7"/>
      <c r="F1837" s="24"/>
      <c r="G1837" s="8"/>
      <c r="H1837" s="7"/>
      <c r="I1837" s="7"/>
      <c r="J1837" s="7"/>
      <c r="K1837" s="7"/>
      <c r="L1837" s="25"/>
      <c r="M1837" s="10"/>
      <c r="N1837" s="4"/>
      <c r="O1837" s="4"/>
      <c r="P1837" s="26"/>
      <c r="Q1837" s="3"/>
      <c r="R1837" s="12"/>
      <c r="S1837" s="12"/>
      <c r="T1837" s="12"/>
      <c r="U1837" s="12"/>
      <c r="V1837" s="12"/>
      <c r="W1837" s="12"/>
      <c r="X1837" s="12"/>
      <c r="Y1837" s="12"/>
      <c r="Z1837" s="12"/>
      <c r="AA1837" s="12"/>
      <c r="AB1837" s="12"/>
      <c r="AC1837" s="12"/>
      <c r="AD1837" s="12"/>
      <c r="AE1837" s="12"/>
      <c r="AF1837" s="113"/>
      <c r="AG1837" s="18"/>
      <c r="AH1837" s="18"/>
      <c r="AI1837" s="6"/>
      <c r="AJ1837" s="19"/>
      <c r="AK1837" s="6"/>
      <c r="AL1837" s="113"/>
      <c r="AM1837" s="19"/>
      <c r="AN1837" s="18"/>
      <c r="AO1837" s="12"/>
      <c r="AP1837" s="20"/>
      <c r="AQ1837" s="18"/>
      <c r="AR1837" s="13"/>
      <c r="AS1837" s="113"/>
      <c r="AT1837" s="21"/>
      <c r="AU1837" s="21"/>
      <c r="AV1837" s="45"/>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J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I1837" s="21"/>
      <c r="DJ1837" s="21"/>
      <c r="DK1837" s="21"/>
      <c r="DL1837" s="21"/>
      <c r="DM1837" s="21"/>
      <c r="DN1837" s="21"/>
      <c r="DO1837" s="21"/>
      <c r="DP1837" s="21"/>
      <c r="DQ1837" s="21"/>
      <c r="DR1837" s="21"/>
      <c r="DS1837" s="21"/>
      <c r="DT1837" s="21"/>
      <c r="DU1837" s="21"/>
      <c r="DV1837" s="21"/>
      <c r="DW1837" s="21"/>
      <c r="DX1837" s="21"/>
      <c r="DY1837" s="21"/>
      <c r="DZ1837" s="21"/>
      <c r="EA1837" s="21"/>
      <c r="EB1837" s="21"/>
      <c r="EC1837" s="21"/>
      <c r="ED1837" s="21"/>
      <c r="EE1837" s="21"/>
      <c r="EF1837" s="21"/>
      <c r="EG1837" s="21"/>
      <c r="EH1837" s="21"/>
      <c r="EI1837" s="21"/>
      <c r="EJ1837" s="21"/>
      <c r="EK1837" s="21"/>
      <c r="EL1837" s="21"/>
      <c r="EM1837" s="21"/>
      <c r="EN1837" s="21"/>
      <c r="EO1837" s="21"/>
      <c r="EP1837" s="21"/>
      <c r="EQ1837" s="21"/>
      <c r="ER1837" s="21"/>
      <c r="ES1837" s="21"/>
      <c r="ET1837" s="21"/>
      <c r="EU1837" s="21"/>
      <c r="EV1837" s="21"/>
      <c r="EW1837" s="21"/>
      <c r="EX1837" s="21"/>
      <c r="EY1837" s="21"/>
      <c r="EZ1837" s="21"/>
      <c r="FA1837" s="21"/>
      <c r="FB1837" s="21"/>
      <c r="FC1837" s="21"/>
      <c r="FD1837" s="21"/>
      <c r="FE1837" s="21"/>
      <c r="FF1837" s="21"/>
      <c r="FG1837" s="21"/>
      <c r="FH1837" s="21"/>
      <c r="FI1837" s="21"/>
      <c r="FJ1837" s="21"/>
      <c r="FK1837" s="21"/>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c r="GI1837" s="21"/>
      <c r="GJ1837" s="21"/>
      <c r="GK1837" s="21"/>
      <c r="GL1837" s="21"/>
      <c r="GM1837" s="21"/>
      <c r="GN1837" s="21"/>
    </row>
    <row r="1838" spans="1:196" x14ac:dyDescent="0.2">
      <c r="A1838" s="109"/>
      <c r="B1838" s="4"/>
      <c r="C1838" s="7"/>
      <c r="D1838" s="6"/>
      <c r="E1838" s="7"/>
      <c r="F1838" s="24"/>
      <c r="G1838" s="8"/>
      <c r="H1838" s="7"/>
      <c r="I1838" s="7"/>
      <c r="J1838" s="7"/>
      <c r="K1838" s="7"/>
      <c r="L1838" s="25"/>
      <c r="M1838" s="10"/>
      <c r="N1838" s="4"/>
      <c r="O1838" s="4"/>
      <c r="P1838" s="26"/>
      <c r="Q1838" s="3"/>
      <c r="R1838" s="12"/>
      <c r="S1838" s="12"/>
      <c r="T1838" s="12"/>
      <c r="U1838" s="12"/>
      <c r="V1838" s="12"/>
      <c r="W1838" s="12"/>
      <c r="X1838" s="12"/>
      <c r="Y1838" s="12"/>
      <c r="Z1838" s="12"/>
      <c r="AA1838" s="12"/>
      <c r="AB1838" s="12"/>
      <c r="AC1838" s="12"/>
      <c r="AD1838" s="12"/>
      <c r="AE1838" s="12"/>
      <c r="AF1838" s="113"/>
      <c r="AG1838" s="18"/>
      <c r="AH1838" s="18"/>
      <c r="AI1838" s="6"/>
      <c r="AJ1838" s="19"/>
      <c r="AK1838" s="6"/>
      <c r="AL1838" s="113"/>
      <c r="AM1838" s="19"/>
      <c r="AN1838" s="18"/>
      <c r="AO1838" s="12"/>
      <c r="AP1838" s="20"/>
      <c r="AQ1838" s="18"/>
      <c r="AR1838" s="13"/>
      <c r="AS1838" s="113"/>
      <c r="AT1838" s="21"/>
      <c r="AU1838" s="21"/>
      <c r="AV1838" s="45"/>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1"/>
      <c r="FJ1838" s="21"/>
      <c r="FK1838" s="21"/>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c r="GI1838" s="21"/>
      <c r="GJ1838" s="21"/>
      <c r="GK1838" s="21"/>
      <c r="GL1838" s="21"/>
      <c r="GM1838" s="21"/>
      <c r="GN1838" s="21"/>
    </row>
    <row r="1839" spans="1:196" x14ac:dyDescent="0.2">
      <c r="A1839" s="109"/>
      <c r="B1839" s="4"/>
      <c r="C1839" s="7"/>
      <c r="D1839" s="6"/>
      <c r="E1839" s="7"/>
      <c r="F1839" s="24"/>
      <c r="G1839" s="8"/>
      <c r="H1839" s="7"/>
      <c r="I1839" s="7"/>
      <c r="J1839" s="7"/>
      <c r="K1839" s="7"/>
      <c r="L1839" s="25"/>
      <c r="M1839" s="10"/>
      <c r="N1839" s="4"/>
      <c r="O1839" s="4"/>
      <c r="P1839" s="26"/>
      <c r="Q1839" s="3"/>
      <c r="R1839" s="12"/>
      <c r="S1839" s="12"/>
      <c r="T1839" s="12"/>
      <c r="U1839" s="12"/>
      <c r="V1839" s="12"/>
      <c r="W1839" s="12"/>
      <c r="X1839" s="12"/>
      <c r="Y1839" s="12"/>
      <c r="Z1839" s="12"/>
      <c r="AA1839" s="12"/>
      <c r="AB1839" s="12"/>
      <c r="AC1839" s="12"/>
      <c r="AD1839" s="12"/>
      <c r="AE1839" s="12"/>
      <c r="AF1839" s="113"/>
      <c r="AG1839" s="18"/>
      <c r="AH1839" s="18"/>
      <c r="AI1839" s="6"/>
      <c r="AJ1839" s="19"/>
      <c r="AK1839" s="6"/>
      <c r="AL1839" s="113"/>
      <c r="AM1839" s="19"/>
      <c r="AN1839" s="18"/>
      <c r="AO1839" s="12"/>
      <c r="AP1839" s="20"/>
      <c r="AQ1839" s="18"/>
      <c r="AR1839" s="13"/>
      <c r="AS1839" s="113"/>
      <c r="AT1839" s="21"/>
      <c r="AU1839" s="21"/>
      <c r="AV1839" s="45"/>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J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I1839" s="21"/>
      <c r="DJ1839" s="21"/>
      <c r="DK1839" s="21"/>
      <c r="DL1839" s="21"/>
      <c r="DM1839" s="21"/>
      <c r="DN1839" s="21"/>
      <c r="DO1839" s="21"/>
      <c r="DP1839" s="21"/>
      <c r="DQ1839" s="21"/>
      <c r="DR1839" s="21"/>
      <c r="DS1839" s="21"/>
      <c r="DT1839" s="21"/>
      <c r="DU1839" s="21"/>
      <c r="DV1839" s="21"/>
      <c r="DW1839" s="21"/>
      <c r="DX1839" s="21"/>
      <c r="DY1839" s="21"/>
      <c r="DZ1839" s="21"/>
      <c r="EA1839" s="21"/>
      <c r="EB1839" s="21"/>
      <c r="EC1839" s="21"/>
      <c r="ED1839" s="21"/>
      <c r="EE1839" s="21"/>
      <c r="EF1839" s="21"/>
      <c r="EG1839" s="21"/>
      <c r="EH1839" s="21"/>
      <c r="EI1839" s="21"/>
      <c r="EJ1839" s="21"/>
      <c r="EK1839" s="21"/>
      <c r="EL1839" s="21"/>
      <c r="EM1839" s="21"/>
      <c r="EN1839" s="21"/>
      <c r="EO1839" s="21"/>
      <c r="EP1839" s="21"/>
      <c r="EQ1839" s="21"/>
      <c r="ER1839" s="21"/>
      <c r="ES1839" s="21"/>
      <c r="ET1839" s="21"/>
      <c r="EU1839" s="21"/>
      <c r="EV1839" s="21"/>
      <c r="EW1839" s="21"/>
      <c r="EX1839" s="21"/>
      <c r="EY1839" s="21"/>
      <c r="EZ1839" s="21"/>
      <c r="FA1839" s="21"/>
      <c r="FB1839" s="21"/>
      <c r="FC1839" s="21"/>
      <c r="FD1839" s="21"/>
      <c r="FE1839" s="21"/>
      <c r="FF1839" s="21"/>
      <c r="FG1839" s="21"/>
      <c r="FH1839" s="21"/>
      <c r="FI1839" s="21"/>
      <c r="FJ1839" s="21"/>
      <c r="FK1839" s="21"/>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c r="GI1839" s="21"/>
      <c r="GJ1839" s="21"/>
      <c r="GK1839" s="21"/>
      <c r="GL1839" s="21"/>
      <c r="GM1839" s="21"/>
      <c r="GN1839" s="21"/>
    </row>
    <row r="1840" spans="1:196" x14ac:dyDescent="0.2">
      <c r="A1840" s="109"/>
      <c r="B1840" s="4"/>
      <c r="C1840" s="7"/>
      <c r="D1840" s="6"/>
      <c r="E1840" s="7"/>
      <c r="F1840" s="24"/>
      <c r="G1840" s="8"/>
      <c r="H1840" s="7"/>
      <c r="I1840" s="7"/>
      <c r="J1840" s="7"/>
      <c r="K1840" s="7"/>
      <c r="L1840" s="25"/>
      <c r="M1840" s="10"/>
      <c r="N1840" s="4"/>
      <c r="O1840" s="4"/>
      <c r="P1840" s="26"/>
      <c r="Q1840" s="3"/>
      <c r="R1840" s="12"/>
      <c r="S1840" s="12"/>
      <c r="T1840" s="12"/>
      <c r="U1840" s="12"/>
      <c r="V1840" s="12"/>
      <c r="W1840" s="12"/>
      <c r="X1840" s="12"/>
      <c r="Y1840" s="12"/>
      <c r="Z1840" s="12"/>
      <c r="AA1840" s="12"/>
      <c r="AB1840" s="12"/>
      <c r="AC1840" s="12"/>
      <c r="AD1840" s="12"/>
      <c r="AE1840" s="12"/>
      <c r="AF1840" s="113"/>
      <c r="AG1840" s="18"/>
      <c r="AH1840" s="18"/>
      <c r="AI1840" s="6"/>
      <c r="AJ1840" s="19"/>
      <c r="AK1840" s="6"/>
      <c r="AL1840" s="113"/>
      <c r="AM1840" s="19"/>
      <c r="AN1840" s="18"/>
      <c r="AO1840" s="12"/>
      <c r="AP1840" s="20"/>
      <c r="AQ1840" s="18"/>
      <c r="AR1840" s="13"/>
      <c r="AS1840" s="113"/>
      <c r="AT1840" s="21"/>
      <c r="AU1840" s="21"/>
      <c r="AV1840" s="45"/>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J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I1840" s="21"/>
      <c r="DJ1840" s="21"/>
      <c r="DK1840" s="21"/>
      <c r="DL1840" s="21"/>
      <c r="DM1840" s="21"/>
      <c r="DN1840" s="21"/>
      <c r="DO1840" s="21"/>
      <c r="DP1840" s="21"/>
      <c r="DQ1840" s="21"/>
      <c r="DR1840" s="21"/>
      <c r="DS1840" s="21"/>
      <c r="DT1840" s="21"/>
      <c r="DU1840" s="21"/>
      <c r="DV1840" s="21"/>
      <c r="DW1840" s="21"/>
      <c r="DX1840" s="21"/>
      <c r="DY1840" s="21"/>
      <c r="DZ1840" s="21"/>
      <c r="EA1840" s="21"/>
      <c r="EB1840" s="21"/>
      <c r="EC1840" s="21"/>
      <c r="ED1840" s="21"/>
      <c r="EE1840" s="21"/>
      <c r="EF1840" s="21"/>
      <c r="EG1840" s="21"/>
      <c r="EH1840" s="21"/>
      <c r="EI1840" s="21"/>
      <c r="EJ1840" s="21"/>
      <c r="EK1840" s="21"/>
      <c r="EL1840" s="21"/>
      <c r="EM1840" s="21"/>
      <c r="EN1840" s="21"/>
      <c r="EO1840" s="21"/>
      <c r="EP1840" s="21"/>
      <c r="EQ1840" s="21"/>
      <c r="ER1840" s="21"/>
      <c r="ES1840" s="21"/>
      <c r="ET1840" s="21"/>
      <c r="EU1840" s="21"/>
      <c r="EV1840" s="21"/>
      <c r="EW1840" s="21"/>
      <c r="EX1840" s="21"/>
      <c r="EY1840" s="21"/>
      <c r="EZ1840" s="21"/>
      <c r="FA1840" s="21"/>
      <c r="FB1840" s="21"/>
      <c r="FC1840" s="21"/>
      <c r="FD1840" s="21"/>
      <c r="FE1840" s="21"/>
      <c r="FF1840" s="21"/>
      <c r="FG1840" s="21"/>
      <c r="FH1840" s="21"/>
      <c r="FI1840" s="21"/>
      <c r="FJ1840" s="21"/>
      <c r="FK1840" s="21"/>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c r="GI1840" s="21"/>
      <c r="GJ1840" s="21"/>
      <c r="GK1840" s="21"/>
      <c r="GL1840" s="21"/>
      <c r="GM1840" s="21"/>
      <c r="GN1840" s="21"/>
    </row>
    <row r="1841" spans="1:196" x14ac:dyDescent="0.2">
      <c r="A1841" s="109"/>
      <c r="B1841" s="4"/>
      <c r="C1841" s="7"/>
      <c r="D1841" s="6"/>
      <c r="E1841" s="7"/>
      <c r="F1841" s="24"/>
      <c r="G1841" s="8"/>
      <c r="H1841" s="7"/>
      <c r="I1841" s="7"/>
      <c r="J1841" s="7"/>
      <c r="K1841" s="7"/>
      <c r="L1841" s="25"/>
      <c r="M1841" s="10"/>
      <c r="N1841" s="4"/>
      <c r="O1841" s="4"/>
      <c r="P1841" s="26"/>
      <c r="Q1841" s="3"/>
      <c r="R1841" s="12"/>
      <c r="S1841" s="12"/>
      <c r="T1841" s="12"/>
      <c r="U1841" s="12"/>
      <c r="V1841" s="12"/>
      <c r="W1841" s="12"/>
      <c r="X1841" s="12"/>
      <c r="Y1841" s="12"/>
      <c r="Z1841" s="12"/>
      <c r="AA1841" s="12"/>
      <c r="AB1841" s="12"/>
      <c r="AC1841" s="12"/>
      <c r="AD1841" s="12"/>
      <c r="AE1841" s="12"/>
      <c r="AF1841" s="113"/>
      <c r="AG1841" s="18"/>
      <c r="AH1841" s="18"/>
      <c r="AI1841" s="6"/>
      <c r="AJ1841" s="19"/>
      <c r="AK1841" s="6"/>
      <c r="AL1841" s="113"/>
      <c r="AM1841" s="19"/>
      <c r="AN1841" s="18"/>
      <c r="AO1841" s="12"/>
      <c r="AP1841" s="20"/>
      <c r="AQ1841" s="18"/>
      <c r="AR1841" s="13"/>
      <c r="AS1841" s="113"/>
      <c r="AT1841" s="21"/>
      <c r="AU1841" s="21"/>
      <c r="AV1841" s="45"/>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J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I1841" s="21"/>
      <c r="DJ1841" s="21"/>
      <c r="DK1841" s="21"/>
      <c r="DL1841" s="21"/>
      <c r="DM1841" s="21"/>
      <c r="DN1841" s="21"/>
      <c r="DO1841" s="21"/>
      <c r="DP1841" s="21"/>
      <c r="DQ1841" s="21"/>
      <c r="DR1841" s="21"/>
      <c r="DS1841" s="21"/>
      <c r="DT1841" s="21"/>
      <c r="DU1841" s="21"/>
      <c r="DV1841" s="21"/>
      <c r="DW1841" s="21"/>
      <c r="DX1841" s="21"/>
      <c r="DY1841" s="21"/>
      <c r="DZ1841" s="21"/>
      <c r="EA1841" s="21"/>
      <c r="EB1841" s="21"/>
      <c r="EC1841" s="21"/>
      <c r="ED1841" s="21"/>
      <c r="EE1841" s="21"/>
      <c r="EF1841" s="21"/>
      <c r="EG1841" s="21"/>
      <c r="EH1841" s="21"/>
      <c r="EI1841" s="21"/>
      <c r="EJ1841" s="21"/>
      <c r="EK1841" s="21"/>
      <c r="EL1841" s="21"/>
      <c r="EM1841" s="21"/>
      <c r="EN1841" s="21"/>
      <c r="EO1841" s="21"/>
      <c r="EP1841" s="21"/>
      <c r="EQ1841" s="21"/>
      <c r="ER1841" s="21"/>
      <c r="ES1841" s="21"/>
      <c r="ET1841" s="21"/>
      <c r="EU1841" s="21"/>
      <c r="EV1841" s="21"/>
      <c r="EW1841" s="21"/>
      <c r="EX1841" s="21"/>
      <c r="EY1841" s="21"/>
      <c r="EZ1841" s="21"/>
      <c r="FA1841" s="21"/>
      <c r="FB1841" s="21"/>
      <c r="FC1841" s="21"/>
      <c r="FD1841" s="21"/>
      <c r="FE1841" s="21"/>
      <c r="FF1841" s="21"/>
      <c r="FG1841" s="21"/>
      <c r="FH1841" s="21"/>
      <c r="FI1841" s="21"/>
      <c r="FJ1841" s="21"/>
      <c r="FK1841" s="21"/>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c r="GI1841" s="21"/>
      <c r="GJ1841" s="21"/>
      <c r="GK1841" s="21"/>
      <c r="GL1841" s="21"/>
      <c r="GM1841" s="21"/>
      <c r="GN1841" s="21"/>
    </row>
    <row r="1842" spans="1:196" x14ac:dyDescent="0.2">
      <c r="A1842" s="109"/>
      <c r="B1842" s="4"/>
      <c r="C1842" s="7"/>
      <c r="D1842" s="6"/>
      <c r="E1842" s="7"/>
      <c r="F1842" s="24"/>
      <c r="G1842" s="8"/>
      <c r="H1842" s="7"/>
      <c r="I1842" s="7"/>
      <c r="J1842" s="7"/>
      <c r="K1842" s="7"/>
      <c r="L1842" s="25"/>
      <c r="M1842" s="10"/>
      <c r="N1842" s="4"/>
      <c r="O1842" s="4"/>
      <c r="P1842" s="26"/>
      <c r="Q1842" s="3"/>
      <c r="R1842" s="12"/>
      <c r="S1842" s="12"/>
      <c r="T1842" s="12"/>
      <c r="U1842" s="12"/>
      <c r="V1842" s="12"/>
      <c r="W1842" s="12"/>
      <c r="X1842" s="12"/>
      <c r="Y1842" s="12"/>
      <c r="Z1842" s="12"/>
      <c r="AA1842" s="12"/>
      <c r="AB1842" s="12"/>
      <c r="AC1842" s="12"/>
      <c r="AD1842" s="12"/>
      <c r="AE1842" s="12"/>
      <c r="AF1842" s="113"/>
      <c r="AG1842" s="18"/>
      <c r="AH1842" s="18"/>
      <c r="AI1842" s="6"/>
      <c r="AJ1842" s="19"/>
      <c r="AK1842" s="6"/>
      <c r="AL1842" s="113"/>
      <c r="AM1842" s="19"/>
      <c r="AN1842" s="18"/>
      <c r="AO1842" s="12"/>
      <c r="AP1842" s="20"/>
      <c r="AQ1842" s="18"/>
      <c r="AR1842" s="13"/>
      <c r="AS1842" s="113"/>
      <c r="AT1842" s="21"/>
      <c r="AU1842" s="21"/>
      <c r="AV1842" s="45"/>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J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I1842" s="21"/>
      <c r="DJ1842" s="21"/>
      <c r="DK1842" s="21"/>
      <c r="DL1842" s="21"/>
      <c r="DM1842" s="21"/>
      <c r="DN1842" s="21"/>
      <c r="DO1842" s="21"/>
      <c r="DP1842" s="21"/>
      <c r="DQ1842" s="21"/>
      <c r="DR1842" s="21"/>
      <c r="DS1842" s="21"/>
      <c r="DT1842" s="21"/>
      <c r="DU1842" s="21"/>
      <c r="DV1842" s="21"/>
      <c r="DW1842" s="21"/>
      <c r="DX1842" s="21"/>
      <c r="DY1842" s="21"/>
      <c r="DZ1842" s="21"/>
      <c r="EA1842" s="21"/>
      <c r="EB1842" s="21"/>
      <c r="EC1842" s="21"/>
      <c r="ED1842" s="21"/>
      <c r="EE1842" s="21"/>
      <c r="EF1842" s="21"/>
      <c r="EG1842" s="21"/>
      <c r="EH1842" s="21"/>
      <c r="EI1842" s="21"/>
      <c r="EJ1842" s="21"/>
      <c r="EK1842" s="21"/>
      <c r="EL1842" s="21"/>
      <c r="EM1842" s="21"/>
      <c r="EN1842" s="21"/>
      <c r="EO1842" s="21"/>
      <c r="EP1842" s="21"/>
      <c r="EQ1842" s="21"/>
      <c r="ER1842" s="21"/>
      <c r="ES1842" s="21"/>
      <c r="ET1842" s="21"/>
      <c r="EU1842" s="21"/>
      <c r="EV1842" s="21"/>
      <c r="EW1842" s="21"/>
      <c r="EX1842" s="21"/>
      <c r="EY1842" s="21"/>
      <c r="EZ1842" s="21"/>
      <c r="FA1842" s="21"/>
      <c r="FB1842" s="21"/>
      <c r="FC1842" s="21"/>
      <c r="FD1842" s="21"/>
      <c r="FE1842" s="21"/>
      <c r="FF1842" s="21"/>
      <c r="FG1842" s="21"/>
      <c r="FH1842" s="21"/>
      <c r="FI1842" s="21"/>
      <c r="FJ1842" s="21"/>
      <c r="FK1842" s="21"/>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c r="GI1842" s="21"/>
      <c r="GJ1842" s="21"/>
      <c r="GK1842" s="21"/>
      <c r="GL1842" s="21"/>
      <c r="GM1842" s="21"/>
      <c r="GN1842" s="21"/>
    </row>
    <row r="1843" spans="1:196" x14ac:dyDescent="0.2">
      <c r="A1843" s="109"/>
      <c r="B1843" s="4"/>
      <c r="C1843" s="7"/>
      <c r="D1843" s="6"/>
      <c r="E1843" s="7"/>
      <c r="F1843" s="24"/>
      <c r="G1843" s="8"/>
      <c r="H1843" s="7"/>
      <c r="I1843" s="7"/>
      <c r="J1843" s="7"/>
      <c r="K1843" s="7"/>
      <c r="L1843" s="25"/>
      <c r="M1843" s="10"/>
      <c r="N1843" s="4"/>
      <c r="O1843" s="4"/>
      <c r="P1843" s="26"/>
      <c r="Q1843" s="3"/>
      <c r="R1843" s="12"/>
      <c r="S1843" s="12"/>
      <c r="T1843" s="12"/>
      <c r="U1843" s="12"/>
      <c r="V1843" s="12"/>
      <c r="W1843" s="12"/>
      <c r="X1843" s="12"/>
      <c r="Y1843" s="12"/>
      <c r="Z1843" s="12"/>
      <c r="AA1843" s="12"/>
      <c r="AB1843" s="12"/>
      <c r="AC1843" s="12"/>
      <c r="AD1843" s="12"/>
      <c r="AE1843" s="12"/>
      <c r="AF1843" s="113"/>
      <c r="AG1843" s="18"/>
      <c r="AH1843" s="18"/>
      <c r="AI1843" s="6"/>
      <c r="AJ1843" s="19"/>
      <c r="AK1843" s="6"/>
      <c r="AL1843" s="113"/>
      <c r="AM1843" s="19"/>
      <c r="AN1843" s="18"/>
      <c r="AO1843" s="12"/>
      <c r="AP1843" s="20"/>
      <c r="AQ1843" s="18"/>
      <c r="AR1843" s="13"/>
      <c r="AS1843" s="113"/>
      <c r="AT1843" s="21"/>
      <c r="AU1843" s="21"/>
      <c r="AV1843" s="45"/>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J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I1843" s="21"/>
      <c r="DJ1843" s="21"/>
      <c r="DK1843" s="21"/>
      <c r="DL1843" s="21"/>
      <c r="DM1843" s="21"/>
      <c r="DN1843" s="21"/>
      <c r="DO1843" s="21"/>
      <c r="DP1843" s="21"/>
      <c r="DQ1843" s="21"/>
      <c r="DR1843" s="21"/>
      <c r="DS1843" s="21"/>
      <c r="DT1843" s="21"/>
      <c r="DU1843" s="21"/>
      <c r="DV1843" s="21"/>
      <c r="DW1843" s="21"/>
      <c r="DX1843" s="21"/>
      <c r="DY1843" s="21"/>
      <c r="DZ1843" s="21"/>
      <c r="EA1843" s="21"/>
      <c r="EB1843" s="21"/>
      <c r="EC1843" s="21"/>
      <c r="ED1843" s="21"/>
      <c r="EE1843" s="21"/>
      <c r="EF1843" s="21"/>
      <c r="EG1843" s="21"/>
      <c r="EH1843" s="21"/>
      <c r="EI1843" s="21"/>
      <c r="EJ1843" s="21"/>
      <c r="EK1843" s="21"/>
      <c r="EL1843" s="21"/>
      <c r="EM1843" s="21"/>
      <c r="EN1843" s="21"/>
      <c r="EO1843" s="21"/>
      <c r="EP1843" s="21"/>
      <c r="EQ1843" s="21"/>
      <c r="ER1843" s="21"/>
      <c r="ES1843" s="21"/>
      <c r="ET1843" s="21"/>
      <c r="EU1843" s="21"/>
      <c r="EV1843" s="21"/>
      <c r="EW1843" s="21"/>
      <c r="EX1843" s="21"/>
      <c r="EY1843" s="21"/>
      <c r="EZ1843" s="21"/>
      <c r="FA1843" s="21"/>
      <c r="FB1843" s="21"/>
      <c r="FC1843" s="21"/>
      <c r="FD1843" s="21"/>
      <c r="FE1843" s="21"/>
      <c r="FF1843" s="21"/>
      <c r="FG1843" s="21"/>
      <c r="FH1843" s="21"/>
      <c r="FI1843" s="21"/>
      <c r="FJ1843" s="21"/>
      <c r="FK1843" s="21"/>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c r="GI1843" s="21"/>
      <c r="GJ1843" s="21"/>
      <c r="GK1843" s="21"/>
      <c r="GL1843" s="21"/>
      <c r="GM1843" s="21"/>
      <c r="GN1843" s="21"/>
    </row>
    <row r="1844" spans="1:196" x14ac:dyDescent="0.2">
      <c r="A1844" s="109"/>
      <c r="B1844" s="4"/>
      <c r="C1844" s="7"/>
      <c r="D1844" s="6"/>
      <c r="E1844" s="7"/>
      <c r="F1844" s="24"/>
      <c r="G1844" s="8"/>
      <c r="H1844" s="7"/>
      <c r="I1844" s="7"/>
      <c r="J1844" s="7"/>
      <c r="K1844" s="7"/>
      <c r="L1844" s="25"/>
      <c r="M1844" s="10"/>
      <c r="N1844" s="4"/>
      <c r="O1844" s="4"/>
      <c r="P1844" s="26"/>
      <c r="Q1844" s="3"/>
      <c r="R1844" s="12"/>
      <c r="S1844" s="12"/>
      <c r="T1844" s="12"/>
      <c r="U1844" s="12"/>
      <c r="V1844" s="12"/>
      <c r="W1844" s="12"/>
      <c r="X1844" s="12"/>
      <c r="Y1844" s="12"/>
      <c r="Z1844" s="12"/>
      <c r="AA1844" s="12"/>
      <c r="AB1844" s="12"/>
      <c r="AC1844" s="12"/>
      <c r="AD1844" s="12"/>
      <c r="AE1844" s="12"/>
      <c r="AF1844" s="113"/>
      <c r="AG1844" s="18"/>
      <c r="AH1844" s="18"/>
      <c r="AI1844" s="6"/>
      <c r="AJ1844" s="19"/>
      <c r="AK1844" s="6"/>
      <c r="AL1844" s="113"/>
      <c r="AM1844" s="19"/>
      <c r="AN1844" s="18"/>
      <c r="AO1844" s="12"/>
      <c r="AP1844" s="20"/>
      <c r="AQ1844" s="18"/>
      <c r="AR1844" s="13"/>
      <c r="AS1844" s="113"/>
      <c r="AT1844" s="21"/>
      <c r="AU1844" s="21"/>
      <c r="AV1844" s="45"/>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J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I1844" s="21"/>
      <c r="DJ1844" s="21"/>
      <c r="DK1844" s="21"/>
      <c r="DL1844" s="21"/>
      <c r="DM1844" s="21"/>
      <c r="DN1844" s="21"/>
      <c r="DO1844" s="21"/>
      <c r="DP1844" s="21"/>
      <c r="DQ1844" s="21"/>
      <c r="DR1844" s="21"/>
      <c r="DS1844" s="21"/>
      <c r="DT1844" s="21"/>
      <c r="DU1844" s="21"/>
      <c r="DV1844" s="21"/>
      <c r="DW1844" s="21"/>
      <c r="DX1844" s="21"/>
      <c r="DY1844" s="21"/>
      <c r="DZ1844" s="21"/>
      <c r="EA1844" s="21"/>
      <c r="EB1844" s="21"/>
      <c r="EC1844" s="21"/>
      <c r="ED1844" s="21"/>
      <c r="EE1844" s="21"/>
      <c r="EF1844" s="21"/>
      <c r="EG1844" s="21"/>
      <c r="EH1844" s="21"/>
      <c r="EI1844" s="21"/>
      <c r="EJ1844" s="21"/>
      <c r="EK1844" s="21"/>
      <c r="EL1844" s="21"/>
      <c r="EM1844" s="21"/>
      <c r="EN1844" s="21"/>
      <c r="EO1844" s="21"/>
      <c r="EP1844" s="21"/>
      <c r="EQ1844" s="21"/>
      <c r="ER1844" s="21"/>
      <c r="ES1844" s="21"/>
      <c r="ET1844" s="21"/>
      <c r="EU1844" s="21"/>
      <c r="EV1844" s="21"/>
      <c r="EW1844" s="21"/>
      <c r="EX1844" s="21"/>
      <c r="EY1844" s="21"/>
      <c r="EZ1844" s="21"/>
      <c r="FA1844" s="21"/>
      <c r="FB1844" s="21"/>
      <c r="FC1844" s="21"/>
      <c r="FD1844" s="21"/>
      <c r="FE1844" s="21"/>
      <c r="FF1844" s="21"/>
      <c r="FG1844" s="21"/>
      <c r="FH1844" s="21"/>
      <c r="FI1844" s="21"/>
      <c r="FJ1844" s="21"/>
      <c r="FK1844" s="21"/>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c r="GI1844" s="21"/>
      <c r="GJ1844" s="21"/>
      <c r="GK1844" s="21"/>
      <c r="GL1844" s="21"/>
      <c r="GM1844" s="21"/>
      <c r="GN1844" s="21"/>
    </row>
    <row r="1845" spans="1:196" x14ac:dyDescent="0.2">
      <c r="A1845" s="109"/>
      <c r="B1845" s="4"/>
      <c r="C1845" s="7"/>
      <c r="D1845" s="6"/>
      <c r="E1845" s="7"/>
      <c r="F1845" s="24"/>
      <c r="G1845" s="8"/>
      <c r="H1845" s="7"/>
      <c r="I1845" s="7"/>
      <c r="J1845" s="7"/>
      <c r="K1845" s="7"/>
      <c r="L1845" s="25"/>
      <c r="M1845" s="10"/>
      <c r="N1845" s="4"/>
      <c r="O1845" s="4"/>
      <c r="P1845" s="26"/>
      <c r="Q1845" s="3"/>
      <c r="R1845" s="12"/>
      <c r="S1845" s="12"/>
      <c r="T1845" s="12"/>
      <c r="U1845" s="12"/>
      <c r="V1845" s="12"/>
      <c r="W1845" s="12"/>
      <c r="X1845" s="12"/>
      <c r="Y1845" s="12"/>
      <c r="Z1845" s="12"/>
      <c r="AA1845" s="12"/>
      <c r="AB1845" s="12"/>
      <c r="AC1845" s="12"/>
      <c r="AD1845" s="12"/>
      <c r="AE1845" s="12"/>
      <c r="AF1845" s="113"/>
      <c r="AG1845" s="18"/>
      <c r="AH1845" s="18"/>
      <c r="AI1845" s="6"/>
      <c r="AJ1845" s="19"/>
      <c r="AK1845" s="6"/>
      <c r="AL1845" s="113"/>
      <c r="AM1845" s="19"/>
      <c r="AN1845" s="18"/>
      <c r="AO1845" s="12"/>
      <c r="AP1845" s="20"/>
      <c r="AQ1845" s="18"/>
      <c r="AR1845" s="13"/>
      <c r="AS1845" s="113"/>
      <c r="AT1845" s="21"/>
      <c r="AU1845" s="21"/>
      <c r="AV1845" s="45"/>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J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I1845" s="21"/>
      <c r="DJ1845" s="21"/>
      <c r="DK1845" s="21"/>
      <c r="DL1845" s="21"/>
      <c r="DM1845" s="21"/>
      <c r="DN1845" s="21"/>
      <c r="DO1845" s="21"/>
      <c r="DP1845" s="21"/>
      <c r="DQ1845" s="21"/>
      <c r="DR1845" s="21"/>
      <c r="DS1845" s="21"/>
      <c r="DT1845" s="21"/>
      <c r="DU1845" s="21"/>
      <c r="DV1845" s="21"/>
      <c r="DW1845" s="21"/>
      <c r="DX1845" s="21"/>
      <c r="DY1845" s="21"/>
      <c r="DZ1845" s="21"/>
      <c r="EA1845" s="21"/>
      <c r="EB1845" s="21"/>
      <c r="EC1845" s="21"/>
      <c r="ED1845" s="21"/>
      <c r="EE1845" s="21"/>
      <c r="EF1845" s="21"/>
      <c r="EG1845" s="21"/>
      <c r="EH1845" s="21"/>
      <c r="EI1845" s="21"/>
      <c r="EJ1845" s="21"/>
      <c r="EK1845" s="21"/>
      <c r="EL1845" s="21"/>
      <c r="EM1845" s="21"/>
      <c r="EN1845" s="21"/>
      <c r="EO1845" s="21"/>
      <c r="EP1845" s="21"/>
      <c r="EQ1845" s="21"/>
      <c r="ER1845" s="21"/>
      <c r="ES1845" s="21"/>
      <c r="ET1845" s="21"/>
      <c r="EU1845" s="21"/>
      <c r="EV1845" s="21"/>
      <c r="EW1845" s="21"/>
      <c r="EX1845" s="21"/>
      <c r="EY1845" s="21"/>
      <c r="EZ1845" s="21"/>
      <c r="FA1845" s="21"/>
      <c r="FB1845" s="21"/>
      <c r="FC1845" s="21"/>
      <c r="FD1845" s="21"/>
      <c r="FE1845" s="21"/>
      <c r="FF1845" s="21"/>
      <c r="FG1845" s="21"/>
      <c r="FH1845" s="21"/>
      <c r="FI1845" s="21"/>
      <c r="FJ1845" s="21"/>
      <c r="FK1845" s="21"/>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c r="GI1845" s="21"/>
      <c r="GJ1845" s="21"/>
      <c r="GK1845" s="21"/>
      <c r="GL1845" s="21"/>
      <c r="GM1845" s="21"/>
      <c r="GN1845" s="21"/>
    </row>
    <row r="1846" spans="1:196" x14ac:dyDescent="0.2">
      <c r="A1846" s="109"/>
      <c r="B1846" s="4"/>
      <c r="C1846" s="7"/>
      <c r="D1846" s="6"/>
      <c r="E1846" s="7"/>
      <c r="F1846" s="24"/>
      <c r="G1846" s="8"/>
      <c r="H1846" s="7"/>
      <c r="I1846" s="7"/>
      <c r="J1846" s="7"/>
      <c r="K1846" s="7"/>
      <c r="L1846" s="25"/>
      <c r="M1846" s="10"/>
      <c r="N1846" s="4"/>
      <c r="O1846" s="4"/>
      <c r="P1846" s="26"/>
      <c r="Q1846" s="3"/>
      <c r="R1846" s="12"/>
      <c r="S1846" s="12"/>
      <c r="T1846" s="12"/>
      <c r="U1846" s="12"/>
      <c r="V1846" s="12"/>
      <c r="W1846" s="12"/>
      <c r="X1846" s="12"/>
      <c r="Y1846" s="12"/>
      <c r="Z1846" s="12"/>
      <c r="AA1846" s="12"/>
      <c r="AB1846" s="12"/>
      <c r="AC1846" s="12"/>
      <c r="AD1846" s="12"/>
      <c r="AE1846" s="12"/>
      <c r="AF1846" s="113"/>
      <c r="AG1846" s="18"/>
      <c r="AH1846" s="18"/>
      <c r="AI1846" s="6"/>
      <c r="AJ1846" s="19"/>
      <c r="AK1846" s="6"/>
      <c r="AL1846" s="113"/>
      <c r="AM1846" s="19"/>
      <c r="AN1846" s="18"/>
      <c r="AO1846" s="12"/>
      <c r="AP1846" s="20"/>
      <c r="AQ1846" s="18"/>
      <c r="AR1846" s="13"/>
      <c r="AS1846" s="113"/>
      <c r="AT1846" s="21"/>
      <c r="AU1846" s="21"/>
      <c r="AV1846" s="45"/>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1"/>
      <c r="FJ1846" s="21"/>
      <c r="FK1846" s="21"/>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c r="GI1846" s="21"/>
      <c r="GJ1846" s="21"/>
      <c r="GK1846" s="21"/>
      <c r="GL1846" s="21"/>
      <c r="GM1846" s="21"/>
      <c r="GN1846" s="21"/>
    </row>
    <row r="1847" spans="1:196" x14ac:dyDescent="0.2">
      <c r="A1847" s="109"/>
      <c r="B1847" s="4"/>
      <c r="C1847" s="7"/>
      <c r="D1847" s="6"/>
      <c r="E1847" s="7"/>
      <c r="F1847" s="24"/>
      <c r="G1847" s="8"/>
      <c r="H1847" s="7"/>
      <c r="I1847" s="7"/>
      <c r="J1847" s="7"/>
      <c r="K1847" s="7"/>
      <c r="L1847" s="25"/>
      <c r="M1847" s="10"/>
      <c r="N1847" s="4"/>
      <c r="O1847" s="4"/>
      <c r="P1847" s="26"/>
      <c r="Q1847" s="3"/>
      <c r="R1847" s="12"/>
      <c r="S1847" s="12"/>
      <c r="T1847" s="12"/>
      <c r="U1847" s="12"/>
      <c r="V1847" s="12"/>
      <c r="W1847" s="12"/>
      <c r="X1847" s="12"/>
      <c r="Y1847" s="12"/>
      <c r="Z1847" s="12"/>
      <c r="AA1847" s="12"/>
      <c r="AB1847" s="12"/>
      <c r="AC1847" s="12"/>
      <c r="AD1847" s="12"/>
      <c r="AE1847" s="12"/>
      <c r="AF1847" s="113"/>
      <c r="AG1847" s="18"/>
      <c r="AH1847" s="18"/>
      <c r="AI1847" s="6"/>
      <c r="AJ1847" s="19"/>
      <c r="AK1847" s="6"/>
      <c r="AL1847" s="113"/>
      <c r="AM1847" s="19"/>
      <c r="AN1847" s="18"/>
      <c r="AO1847" s="12"/>
      <c r="AP1847" s="20"/>
      <c r="AQ1847" s="18"/>
      <c r="AR1847" s="13"/>
      <c r="AS1847" s="113"/>
      <c r="AT1847" s="21"/>
      <c r="AU1847" s="21"/>
      <c r="AV1847" s="45"/>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J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I1847" s="21"/>
      <c r="DJ1847" s="21"/>
      <c r="DK1847" s="21"/>
      <c r="DL1847" s="21"/>
      <c r="DM1847" s="21"/>
      <c r="DN1847" s="21"/>
      <c r="DO1847" s="21"/>
      <c r="DP1847" s="21"/>
      <c r="DQ1847" s="21"/>
      <c r="DR1847" s="21"/>
      <c r="DS1847" s="21"/>
      <c r="DT1847" s="21"/>
      <c r="DU1847" s="21"/>
      <c r="DV1847" s="21"/>
      <c r="DW1847" s="21"/>
      <c r="DX1847" s="21"/>
      <c r="DY1847" s="21"/>
      <c r="DZ1847" s="21"/>
      <c r="EA1847" s="21"/>
      <c r="EB1847" s="21"/>
      <c r="EC1847" s="21"/>
      <c r="ED1847" s="21"/>
      <c r="EE1847" s="21"/>
      <c r="EF1847" s="21"/>
      <c r="EG1847" s="21"/>
      <c r="EH1847" s="21"/>
      <c r="EI1847" s="21"/>
      <c r="EJ1847" s="21"/>
      <c r="EK1847" s="21"/>
      <c r="EL1847" s="21"/>
      <c r="EM1847" s="21"/>
      <c r="EN1847" s="21"/>
      <c r="EO1847" s="21"/>
      <c r="EP1847" s="21"/>
      <c r="EQ1847" s="21"/>
      <c r="ER1847" s="21"/>
      <c r="ES1847" s="21"/>
      <c r="ET1847" s="21"/>
      <c r="EU1847" s="21"/>
      <c r="EV1847" s="21"/>
      <c r="EW1847" s="21"/>
      <c r="EX1847" s="21"/>
      <c r="EY1847" s="21"/>
      <c r="EZ1847" s="21"/>
      <c r="FA1847" s="21"/>
      <c r="FB1847" s="21"/>
      <c r="FC1847" s="21"/>
      <c r="FD1847" s="21"/>
      <c r="FE1847" s="21"/>
      <c r="FF1847" s="21"/>
      <c r="FG1847" s="21"/>
      <c r="FH1847" s="21"/>
      <c r="FI1847" s="21"/>
      <c r="FJ1847" s="21"/>
      <c r="FK1847" s="21"/>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c r="GI1847" s="21"/>
      <c r="GJ1847" s="21"/>
      <c r="GK1847" s="21"/>
      <c r="GL1847" s="21"/>
      <c r="GM1847" s="21"/>
      <c r="GN1847" s="21"/>
    </row>
    <row r="1848" spans="1:196" x14ac:dyDescent="0.2">
      <c r="A1848" s="109"/>
      <c r="B1848" s="4"/>
      <c r="C1848" s="7"/>
      <c r="D1848" s="6"/>
      <c r="E1848" s="7"/>
      <c r="F1848" s="24"/>
      <c r="G1848" s="8"/>
      <c r="H1848" s="7"/>
      <c r="I1848" s="7"/>
      <c r="J1848" s="7"/>
      <c r="K1848" s="7"/>
      <c r="L1848" s="25"/>
      <c r="M1848" s="10"/>
      <c r="N1848" s="4"/>
      <c r="O1848" s="4"/>
      <c r="P1848" s="26"/>
      <c r="Q1848" s="3"/>
      <c r="R1848" s="12"/>
      <c r="S1848" s="12"/>
      <c r="T1848" s="12"/>
      <c r="U1848" s="12"/>
      <c r="V1848" s="12"/>
      <c r="W1848" s="12"/>
      <c r="X1848" s="12"/>
      <c r="Y1848" s="12"/>
      <c r="Z1848" s="12"/>
      <c r="AA1848" s="12"/>
      <c r="AB1848" s="12"/>
      <c r="AC1848" s="12"/>
      <c r="AD1848" s="12"/>
      <c r="AE1848" s="12"/>
      <c r="AF1848" s="113"/>
      <c r="AG1848" s="18"/>
      <c r="AH1848" s="18"/>
      <c r="AI1848" s="6"/>
      <c r="AJ1848" s="19"/>
      <c r="AK1848" s="6"/>
      <c r="AL1848" s="113"/>
      <c r="AM1848" s="19"/>
      <c r="AN1848" s="18"/>
      <c r="AO1848" s="12"/>
      <c r="AP1848" s="20"/>
      <c r="AQ1848" s="18"/>
      <c r="AR1848" s="13"/>
      <c r="AS1848" s="113"/>
      <c r="AT1848" s="21"/>
      <c r="AU1848" s="21"/>
      <c r="AV1848" s="45"/>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J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I1848" s="21"/>
      <c r="DJ1848" s="21"/>
      <c r="DK1848" s="21"/>
      <c r="DL1848" s="21"/>
      <c r="DM1848" s="21"/>
      <c r="DN1848" s="21"/>
      <c r="DO1848" s="21"/>
      <c r="DP1848" s="21"/>
      <c r="DQ1848" s="21"/>
      <c r="DR1848" s="21"/>
      <c r="DS1848" s="21"/>
      <c r="DT1848" s="21"/>
      <c r="DU1848" s="21"/>
      <c r="DV1848" s="21"/>
      <c r="DW1848" s="21"/>
      <c r="DX1848" s="21"/>
      <c r="DY1848" s="21"/>
      <c r="DZ1848" s="21"/>
      <c r="EA1848" s="21"/>
      <c r="EB1848" s="21"/>
      <c r="EC1848" s="21"/>
      <c r="ED1848" s="21"/>
      <c r="EE1848" s="21"/>
      <c r="EF1848" s="21"/>
      <c r="EG1848" s="21"/>
      <c r="EH1848" s="21"/>
      <c r="EI1848" s="21"/>
      <c r="EJ1848" s="21"/>
      <c r="EK1848" s="21"/>
      <c r="EL1848" s="21"/>
      <c r="EM1848" s="21"/>
      <c r="EN1848" s="21"/>
      <c r="EO1848" s="21"/>
      <c r="EP1848" s="21"/>
      <c r="EQ1848" s="21"/>
      <c r="ER1848" s="21"/>
      <c r="ES1848" s="21"/>
      <c r="ET1848" s="21"/>
      <c r="EU1848" s="21"/>
      <c r="EV1848" s="21"/>
      <c r="EW1848" s="21"/>
      <c r="EX1848" s="21"/>
      <c r="EY1848" s="21"/>
      <c r="EZ1848" s="21"/>
      <c r="FA1848" s="21"/>
      <c r="FB1848" s="21"/>
      <c r="FC1848" s="21"/>
      <c r="FD1848" s="21"/>
      <c r="FE1848" s="21"/>
      <c r="FF1848" s="21"/>
      <c r="FG1848" s="21"/>
      <c r="FH1848" s="21"/>
      <c r="FI1848" s="21"/>
      <c r="FJ1848" s="21"/>
      <c r="FK1848" s="21"/>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c r="GI1848" s="21"/>
      <c r="GJ1848" s="21"/>
      <c r="GK1848" s="21"/>
      <c r="GL1848" s="21"/>
      <c r="GM1848" s="21"/>
      <c r="GN1848" s="21"/>
    </row>
    <row r="1849" spans="1:196" x14ac:dyDescent="0.2">
      <c r="A1849" s="109"/>
      <c r="B1849" s="4"/>
      <c r="C1849" s="7"/>
      <c r="D1849" s="6"/>
      <c r="E1849" s="7"/>
      <c r="F1849" s="24"/>
      <c r="G1849" s="8"/>
      <c r="H1849" s="7"/>
      <c r="I1849" s="7"/>
      <c r="J1849" s="7"/>
      <c r="K1849" s="7"/>
      <c r="L1849" s="25"/>
      <c r="M1849" s="10"/>
      <c r="N1849" s="4"/>
      <c r="O1849" s="4"/>
      <c r="P1849" s="26"/>
      <c r="Q1849" s="3"/>
      <c r="R1849" s="12"/>
      <c r="S1849" s="12"/>
      <c r="T1849" s="12"/>
      <c r="U1849" s="12"/>
      <c r="V1849" s="12"/>
      <c r="W1849" s="12"/>
      <c r="X1849" s="12"/>
      <c r="Y1849" s="12"/>
      <c r="Z1849" s="12"/>
      <c r="AA1849" s="12"/>
      <c r="AB1849" s="12"/>
      <c r="AC1849" s="12"/>
      <c r="AD1849" s="12"/>
      <c r="AE1849" s="12"/>
      <c r="AF1849" s="113"/>
      <c r="AG1849" s="18"/>
      <c r="AH1849" s="18"/>
      <c r="AI1849" s="6"/>
      <c r="AJ1849" s="19"/>
      <c r="AK1849" s="6"/>
      <c r="AL1849" s="113"/>
      <c r="AM1849" s="19"/>
      <c r="AN1849" s="18"/>
      <c r="AO1849" s="12"/>
      <c r="AP1849" s="20"/>
      <c r="AQ1849" s="18"/>
      <c r="AR1849" s="13"/>
      <c r="AS1849" s="113"/>
      <c r="AT1849" s="21"/>
      <c r="AU1849" s="21"/>
      <c r="AV1849" s="45"/>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J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I1849" s="21"/>
      <c r="DJ1849" s="21"/>
      <c r="DK1849" s="21"/>
      <c r="DL1849" s="21"/>
      <c r="DM1849" s="21"/>
      <c r="DN1849" s="21"/>
      <c r="DO1849" s="21"/>
      <c r="DP1849" s="21"/>
      <c r="DQ1849" s="21"/>
      <c r="DR1849" s="21"/>
      <c r="DS1849" s="21"/>
      <c r="DT1849" s="21"/>
      <c r="DU1849" s="21"/>
      <c r="DV1849" s="21"/>
      <c r="DW1849" s="21"/>
      <c r="DX1849" s="21"/>
      <c r="DY1849" s="21"/>
      <c r="DZ1849" s="21"/>
      <c r="EA1849" s="21"/>
      <c r="EB1849" s="21"/>
      <c r="EC1849" s="21"/>
      <c r="ED1849" s="21"/>
      <c r="EE1849" s="21"/>
      <c r="EF1849" s="21"/>
      <c r="EG1849" s="21"/>
      <c r="EH1849" s="21"/>
      <c r="EI1849" s="21"/>
      <c r="EJ1849" s="21"/>
      <c r="EK1849" s="21"/>
      <c r="EL1849" s="21"/>
      <c r="EM1849" s="21"/>
      <c r="EN1849" s="21"/>
      <c r="EO1849" s="21"/>
      <c r="EP1849" s="21"/>
      <c r="EQ1849" s="21"/>
      <c r="ER1849" s="21"/>
      <c r="ES1849" s="21"/>
      <c r="ET1849" s="21"/>
      <c r="EU1849" s="21"/>
      <c r="EV1849" s="21"/>
      <c r="EW1849" s="21"/>
      <c r="EX1849" s="21"/>
      <c r="EY1849" s="21"/>
      <c r="EZ1849" s="21"/>
      <c r="FA1849" s="21"/>
      <c r="FB1849" s="21"/>
      <c r="FC1849" s="21"/>
      <c r="FD1849" s="21"/>
      <c r="FE1849" s="21"/>
      <c r="FF1849" s="21"/>
      <c r="FG1849" s="21"/>
      <c r="FH1849" s="21"/>
      <c r="FI1849" s="21"/>
      <c r="FJ1849" s="21"/>
      <c r="FK1849" s="21"/>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c r="GI1849" s="21"/>
      <c r="GJ1849" s="21"/>
      <c r="GK1849" s="21"/>
      <c r="GL1849" s="21"/>
      <c r="GM1849" s="21"/>
      <c r="GN1849" s="21"/>
    </row>
    <row r="1850" spans="1:196" x14ac:dyDescent="0.2">
      <c r="A1850" s="109"/>
      <c r="B1850" s="4"/>
      <c r="C1850" s="7"/>
      <c r="D1850" s="6"/>
      <c r="E1850" s="7"/>
      <c r="F1850" s="24"/>
      <c r="G1850" s="8"/>
      <c r="H1850" s="7"/>
      <c r="I1850" s="7"/>
      <c r="J1850" s="7"/>
      <c r="K1850" s="7"/>
      <c r="L1850" s="25"/>
      <c r="M1850" s="10"/>
      <c r="N1850" s="4"/>
      <c r="O1850" s="4"/>
      <c r="P1850" s="26"/>
      <c r="Q1850" s="3"/>
      <c r="R1850" s="12"/>
      <c r="S1850" s="12"/>
      <c r="T1850" s="12"/>
      <c r="U1850" s="12"/>
      <c r="V1850" s="12"/>
      <c r="W1850" s="12"/>
      <c r="X1850" s="12"/>
      <c r="Y1850" s="12"/>
      <c r="Z1850" s="12"/>
      <c r="AA1850" s="12"/>
      <c r="AB1850" s="12"/>
      <c r="AC1850" s="12"/>
      <c r="AD1850" s="12"/>
      <c r="AE1850" s="12"/>
      <c r="AF1850" s="113"/>
      <c r="AG1850" s="18"/>
      <c r="AH1850" s="18"/>
      <c r="AI1850" s="6"/>
      <c r="AJ1850" s="19"/>
      <c r="AK1850" s="6"/>
      <c r="AL1850" s="113"/>
      <c r="AM1850" s="19"/>
      <c r="AN1850" s="18"/>
      <c r="AO1850" s="12"/>
      <c r="AP1850" s="20"/>
      <c r="AQ1850" s="18"/>
      <c r="AR1850" s="13"/>
      <c r="AS1850" s="113"/>
      <c r="AT1850" s="21"/>
      <c r="AU1850" s="21"/>
      <c r="AV1850" s="45"/>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J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I1850" s="21"/>
      <c r="DJ1850" s="21"/>
      <c r="DK1850" s="21"/>
      <c r="DL1850" s="21"/>
      <c r="DM1850" s="21"/>
      <c r="DN1850" s="21"/>
      <c r="DO1850" s="21"/>
      <c r="DP1850" s="21"/>
      <c r="DQ1850" s="21"/>
      <c r="DR1850" s="21"/>
      <c r="DS1850" s="21"/>
      <c r="DT1850" s="21"/>
      <c r="DU1850" s="21"/>
      <c r="DV1850" s="21"/>
      <c r="DW1850" s="21"/>
      <c r="DX1850" s="21"/>
      <c r="DY1850" s="21"/>
      <c r="DZ1850" s="21"/>
      <c r="EA1850" s="21"/>
      <c r="EB1850" s="21"/>
      <c r="EC1850" s="21"/>
      <c r="ED1850" s="21"/>
      <c r="EE1850" s="21"/>
      <c r="EF1850" s="21"/>
      <c r="EG1850" s="21"/>
      <c r="EH1850" s="21"/>
      <c r="EI1850" s="21"/>
      <c r="EJ1850" s="21"/>
      <c r="EK1850" s="21"/>
      <c r="EL1850" s="21"/>
      <c r="EM1850" s="21"/>
      <c r="EN1850" s="21"/>
      <c r="EO1850" s="21"/>
      <c r="EP1850" s="21"/>
      <c r="EQ1850" s="21"/>
      <c r="ER1850" s="21"/>
      <c r="ES1850" s="21"/>
      <c r="ET1850" s="21"/>
      <c r="EU1850" s="21"/>
      <c r="EV1850" s="21"/>
      <c r="EW1850" s="21"/>
      <c r="EX1850" s="21"/>
      <c r="EY1850" s="21"/>
      <c r="EZ1850" s="21"/>
      <c r="FA1850" s="21"/>
      <c r="FB1850" s="21"/>
      <c r="FC1850" s="21"/>
      <c r="FD1850" s="21"/>
      <c r="FE1850" s="21"/>
      <c r="FF1850" s="21"/>
      <c r="FG1850" s="21"/>
      <c r="FH1850" s="21"/>
      <c r="FI1850" s="21"/>
      <c r="FJ1850" s="21"/>
      <c r="FK1850" s="21"/>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c r="GI1850" s="21"/>
      <c r="GJ1850" s="21"/>
      <c r="GK1850" s="21"/>
      <c r="GL1850" s="21"/>
      <c r="GM1850" s="21"/>
      <c r="GN1850" s="21"/>
    </row>
    <row r="1851" spans="1:196" x14ac:dyDescent="0.2">
      <c r="A1851" s="109"/>
      <c r="B1851" s="4"/>
      <c r="C1851" s="7"/>
      <c r="D1851" s="6"/>
      <c r="E1851" s="7"/>
      <c r="F1851" s="24"/>
      <c r="G1851" s="8"/>
      <c r="H1851" s="7"/>
      <c r="I1851" s="7"/>
      <c r="J1851" s="7"/>
      <c r="K1851" s="7"/>
      <c r="L1851" s="25"/>
      <c r="M1851" s="10"/>
      <c r="N1851" s="4"/>
      <c r="O1851" s="4"/>
      <c r="P1851" s="26"/>
      <c r="Q1851" s="3"/>
      <c r="R1851" s="12"/>
      <c r="S1851" s="12"/>
      <c r="T1851" s="12"/>
      <c r="U1851" s="12"/>
      <c r="V1851" s="12"/>
      <c r="W1851" s="12"/>
      <c r="X1851" s="12"/>
      <c r="Y1851" s="12"/>
      <c r="Z1851" s="12"/>
      <c r="AA1851" s="12"/>
      <c r="AB1851" s="12"/>
      <c r="AC1851" s="12"/>
      <c r="AD1851" s="12"/>
      <c r="AE1851" s="12"/>
      <c r="AF1851" s="113"/>
      <c r="AG1851" s="18"/>
      <c r="AH1851" s="18"/>
      <c r="AI1851" s="6"/>
      <c r="AJ1851" s="19"/>
      <c r="AK1851" s="6"/>
      <c r="AL1851" s="113"/>
      <c r="AM1851" s="19"/>
      <c r="AN1851" s="18"/>
      <c r="AO1851" s="12"/>
      <c r="AP1851" s="20"/>
      <c r="AQ1851" s="18"/>
      <c r="AR1851" s="13"/>
      <c r="AS1851" s="113"/>
      <c r="AT1851" s="21"/>
      <c r="AU1851" s="21"/>
      <c r="AV1851" s="45"/>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J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I1851" s="21"/>
      <c r="DJ1851" s="21"/>
      <c r="DK1851" s="21"/>
      <c r="DL1851" s="21"/>
      <c r="DM1851" s="21"/>
      <c r="DN1851" s="21"/>
      <c r="DO1851" s="21"/>
      <c r="DP1851" s="21"/>
      <c r="DQ1851" s="21"/>
      <c r="DR1851" s="21"/>
      <c r="DS1851" s="21"/>
      <c r="DT1851" s="21"/>
      <c r="DU1851" s="21"/>
      <c r="DV1851" s="21"/>
      <c r="DW1851" s="21"/>
      <c r="DX1851" s="21"/>
      <c r="DY1851" s="21"/>
      <c r="DZ1851" s="21"/>
      <c r="EA1851" s="21"/>
      <c r="EB1851" s="21"/>
      <c r="EC1851" s="21"/>
      <c r="ED1851" s="21"/>
      <c r="EE1851" s="21"/>
      <c r="EF1851" s="21"/>
      <c r="EG1851" s="21"/>
      <c r="EH1851" s="21"/>
      <c r="EI1851" s="21"/>
      <c r="EJ1851" s="21"/>
      <c r="EK1851" s="21"/>
      <c r="EL1851" s="21"/>
      <c r="EM1851" s="21"/>
      <c r="EN1851" s="21"/>
      <c r="EO1851" s="21"/>
      <c r="EP1851" s="21"/>
      <c r="EQ1851" s="21"/>
      <c r="ER1851" s="21"/>
      <c r="ES1851" s="21"/>
      <c r="ET1851" s="21"/>
      <c r="EU1851" s="21"/>
      <c r="EV1851" s="21"/>
      <c r="EW1851" s="21"/>
      <c r="EX1851" s="21"/>
      <c r="EY1851" s="21"/>
      <c r="EZ1851" s="21"/>
      <c r="FA1851" s="21"/>
      <c r="FB1851" s="21"/>
      <c r="FC1851" s="21"/>
      <c r="FD1851" s="21"/>
      <c r="FE1851" s="21"/>
      <c r="FF1851" s="21"/>
      <c r="FG1851" s="21"/>
      <c r="FH1851" s="21"/>
      <c r="FI1851" s="21"/>
      <c r="FJ1851" s="21"/>
      <c r="FK1851" s="21"/>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c r="GI1851" s="21"/>
      <c r="GJ1851" s="21"/>
      <c r="GK1851" s="21"/>
      <c r="GL1851" s="21"/>
      <c r="GM1851" s="21"/>
      <c r="GN1851" s="21"/>
    </row>
    <row r="1852" spans="1:196" x14ac:dyDescent="0.2">
      <c r="A1852" s="109"/>
      <c r="B1852" s="4"/>
      <c r="C1852" s="7"/>
      <c r="D1852" s="6"/>
      <c r="E1852" s="7"/>
      <c r="F1852" s="24"/>
      <c r="G1852" s="8"/>
      <c r="H1852" s="7"/>
      <c r="I1852" s="7"/>
      <c r="J1852" s="7"/>
      <c r="K1852" s="7"/>
      <c r="L1852" s="25"/>
      <c r="M1852" s="10"/>
      <c r="N1852" s="4"/>
      <c r="O1852" s="4"/>
      <c r="P1852" s="26"/>
      <c r="Q1852" s="3"/>
      <c r="R1852" s="12"/>
      <c r="S1852" s="12"/>
      <c r="T1852" s="12"/>
      <c r="U1852" s="12"/>
      <c r="V1852" s="12"/>
      <c r="W1852" s="12"/>
      <c r="X1852" s="12"/>
      <c r="Y1852" s="12"/>
      <c r="Z1852" s="12"/>
      <c r="AA1852" s="12"/>
      <c r="AB1852" s="12"/>
      <c r="AC1852" s="12"/>
      <c r="AD1852" s="12"/>
      <c r="AE1852" s="12"/>
      <c r="AF1852" s="113"/>
      <c r="AG1852" s="18"/>
      <c r="AH1852" s="18"/>
      <c r="AI1852" s="6"/>
      <c r="AJ1852" s="19"/>
      <c r="AK1852" s="6"/>
      <c r="AL1852" s="113"/>
      <c r="AM1852" s="19"/>
      <c r="AN1852" s="18"/>
      <c r="AO1852" s="12"/>
      <c r="AP1852" s="20"/>
      <c r="AQ1852" s="18"/>
      <c r="AR1852" s="13"/>
      <c r="AS1852" s="113"/>
      <c r="AT1852" s="21"/>
      <c r="AU1852" s="21"/>
      <c r="AV1852" s="45"/>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J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I1852" s="21"/>
      <c r="DJ1852" s="21"/>
      <c r="DK1852" s="21"/>
      <c r="DL1852" s="21"/>
      <c r="DM1852" s="21"/>
      <c r="DN1852" s="21"/>
      <c r="DO1852" s="21"/>
      <c r="DP1852" s="21"/>
      <c r="DQ1852" s="21"/>
      <c r="DR1852" s="21"/>
      <c r="DS1852" s="21"/>
      <c r="DT1852" s="21"/>
      <c r="DU1852" s="21"/>
      <c r="DV1852" s="21"/>
      <c r="DW1852" s="21"/>
      <c r="DX1852" s="21"/>
      <c r="DY1852" s="21"/>
      <c r="DZ1852" s="21"/>
      <c r="EA1852" s="21"/>
      <c r="EB1852" s="21"/>
      <c r="EC1852" s="21"/>
      <c r="ED1852" s="21"/>
      <c r="EE1852" s="21"/>
      <c r="EF1852" s="21"/>
      <c r="EG1852" s="21"/>
      <c r="EH1852" s="21"/>
      <c r="EI1852" s="21"/>
      <c r="EJ1852" s="21"/>
      <c r="EK1852" s="21"/>
      <c r="EL1852" s="21"/>
      <c r="EM1852" s="21"/>
      <c r="EN1852" s="21"/>
      <c r="EO1852" s="21"/>
      <c r="EP1852" s="21"/>
      <c r="EQ1852" s="21"/>
      <c r="ER1852" s="21"/>
      <c r="ES1852" s="21"/>
      <c r="ET1852" s="21"/>
      <c r="EU1852" s="21"/>
      <c r="EV1852" s="21"/>
      <c r="EW1852" s="21"/>
      <c r="EX1852" s="21"/>
      <c r="EY1852" s="21"/>
      <c r="EZ1852" s="21"/>
      <c r="FA1852" s="21"/>
      <c r="FB1852" s="21"/>
      <c r="FC1852" s="21"/>
      <c r="FD1852" s="21"/>
      <c r="FE1852" s="21"/>
      <c r="FF1852" s="21"/>
      <c r="FG1852" s="21"/>
      <c r="FH1852" s="21"/>
      <c r="FI1852" s="21"/>
      <c r="FJ1852" s="21"/>
      <c r="FK1852" s="21"/>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c r="GI1852" s="21"/>
      <c r="GJ1852" s="21"/>
      <c r="GK1852" s="21"/>
      <c r="GL1852" s="21"/>
      <c r="GM1852" s="21"/>
      <c r="GN1852" s="21"/>
    </row>
    <row r="1853" spans="1:196" x14ac:dyDescent="0.2">
      <c r="A1853" s="109"/>
      <c r="B1853" s="4"/>
      <c r="C1853" s="7"/>
      <c r="D1853" s="6"/>
      <c r="E1853" s="7"/>
      <c r="F1853" s="24"/>
      <c r="G1853" s="8"/>
      <c r="H1853" s="7"/>
      <c r="I1853" s="7"/>
      <c r="J1853" s="7"/>
      <c r="K1853" s="7"/>
      <c r="L1853" s="25"/>
      <c r="M1853" s="10"/>
      <c r="N1853" s="4"/>
      <c r="O1853" s="4"/>
      <c r="P1853" s="26"/>
      <c r="Q1853" s="3"/>
      <c r="R1853" s="12"/>
      <c r="S1853" s="12"/>
      <c r="T1853" s="12"/>
      <c r="U1853" s="12"/>
      <c r="V1853" s="12"/>
      <c r="W1853" s="12"/>
      <c r="X1853" s="12"/>
      <c r="Y1853" s="12"/>
      <c r="Z1853" s="12"/>
      <c r="AA1853" s="12"/>
      <c r="AB1853" s="12"/>
      <c r="AC1853" s="12"/>
      <c r="AD1853" s="12"/>
      <c r="AE1853" s="12"/>
      <c r="AF1853" s="113"/>
      <c r="AG1853" s="18"/>
      <c r="AH1853" s="18"/>
      <c r="AI1853" s="6"/>
      <c r="AJ1853" s="19"/>
      <c r="AK1853" s="6"/>
      <c r="AL1853" s="113"/>
      <c r="AM1853" s="19"/>
      <c r="AN1853" s="18"/>
      <c r="AO1853" s="12"/>
      <c r="AP1853" s="20"/>
      <c r="AQ1853" s="18"/>
      <c r="AR1853" s="47"/>
      <c r="AS1853" s="113"/>
      <c r="AT1853" s="21"/>
      <c r="AU1853" s="21"/>
      <c r="AV1853" s="45"/>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J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I1853" s="21"/>
      <c r="DJ1853" s="21"/>
      <c r="DK1853" s="21"/>
      <c r="DL1853" s="21"/>
      <c r="DM1853" s="21"/>
      <c r="DN1853" s="21"/>
      <c r="DO1853" s="21"/>
      <c r="DP1853" s="21"/>
      <c r="DQ1853" s="21"/>
      <c r="DR1853" s="21"/>
      <c r="DS1853" s="21"/>
      <c r="DT1853" s="21"/>
      <c r="DU1853" s="21"/>
      <c r="DV1853" s="21"/>
      <c r="DW1853" s="21"/>
      <c r="DX1853" s="21"/>
      <c r="DY1853" s="21"/>
      <c r="DZ1853" s="21"/>
      <c r="EA1853" s="21"/>
      <c r="EB1853" s="21"/>
      <c r="EC1853" s="21"/>
      <c r="ED1853" s="21"/>
      <c r="EE1853" s="21"/>
      <c r="EF1853" s="21"/>
      <c r="EG1853" s="21"/>
      <c r="EH1853" s="21"/>
      <c r="EI1853" s="21"/>
      <c r="EJ1853" s="21"/>
      <c r="EK1853" s="21"/>
      <c r="EL1853" s="21"/>
      <c r="EM1853" s="21"/>
      <c r="EN1853" s="21"/>
      <c r="EO1853" s="21"/>
      <c r="EP1853" s="21"/>
      <c r="EQ1853" s="21"/>
      <c r="ER1853" s="21"/>
      <c r="ES1853" s="21"/>
      <c r="ET1853" s="21"/>
      <c r="EU1853" s="21"/>
      <c r="EV1853" s="21"/>
      <c r="EW1853" s="21"/>
      <c r="EX1853" s="21"/>
      <c r="EY1853" s="21"/>
      <c r="EZ1853" s="21"/>
      <c r="FA1853" s="21"/>
      <c r="FB1853" s="21"/>
      <c r="FC1853" s="21"/>
      <c r="FD1853" s="21"/>
      <c r="FE1853" s="21"/>
      <c r="FF1853" s="21"/>
      <c r="FG1853" s="21"/>
      <c r="FH1853" s="21"/>
      <c r="FI1853" s="21"/>
      <c r="FJ1853" s="21"/>
      <c r="FK1853" s="21"/>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c r="GI1853" s="21"/>
      <c r="GJ1853" s="21"/>
      <c r="GK1853" s="21"/>
      <c r="GL1853" s="21"/>
      <c r="GM1853" s="21"/>
      <c r="GN1853" s="21"/>
    </row>
    <row r="1854" spans="1:196" x14ac:dyDescent="0.2">
      <c r="A1854" s="109"/>
      <c r="B1854" s="4"/>
      <c r="C1854" s="7"/>
      <c r="D1854" s="6"/>
      <c r="E1854" s="7"/>
      <c r="F1854" s="24"/>
      <c r="G1854" s="8"/>
      <c r="H1854" s="7"/>
      <c r="I1854" s="7"/>
      <c r="J1854" s="7"/>
      <c r="K1854" s="7"/>
      <c r="L1854" s="25"/>
      <c r="M1854" s="10"/>
      <c r="N1854" s="4"/>
      <c r="O1854" s="4"/>
      <c r="P1854" s="26"/>
      <c r="Q1854" s="3"/>
      <c r="R1854" s="12"/>
      <c r="S1854" s="12"/>
      <c r="T1854" s="12"/>
      <c r="U1854" s="12"/>
      <c r="V1854" s="12"/>
      <c r="W1854" s="12"/>
      <c r="X1854" s="12"/>
      <c r="Y1854" s="12"/>
      <c r="Z1854" s="12"/>
      <c r="AA1854" s="12"/>
      <c r="AB1854" s="12"/>
      <c r="AC1854" s="12"/>
      <c r="AD1854" s="12"/>
      <c r="AE1854" s="12"/>
      <c r="AF1854" s="113"/>
      <c r="AG1854" s="12"/>
      <c r="AH1854" s="12"/>
      <c r="AI1854" s="12"/>
      <c r="AJ1854" s="12"/>
      <c r="AK1854" s="6"/>
      <c r="AL1854" s="113"/>
      <c r="AM1854" s="12"/>
      <c r="AN1854" s="12"/>
      <c r="AO1854" s="12"/>
      <c r="AP1854" s="20"/>
      <c r="AQ1854" s="12"/>
      <c r="AR1854" s="13"/>
      <c r="AS1854" s="113"/>
      <c r="AT1854" s="21"/>
      <c r="AU1854" s="21"/>
      <c r="AV1854" s="45"/>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1"/>
      <c r="FJ1854" s="21"/>
      <c r="FK1854" s="21"/>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c r="GI1854" s="21"/>
      <c r="GJ1854" s="21"/>
      <c r="GK1854" s="21"/>
      <c r="GL1854" s="21"/>
      <c r="GM1854" s="21"/>
      <c r="GN1854" s="21"/>
    </row>
    <row r="1855" spans="1:196" x14ac:dyDescent="0.2">
      <c r="A1855" s="109"/>
      <c r="B1855" s="4"/>
      <c r="C1855" s="7"/>
      <c r="D1855" s="6"/>
      <c r="E1855" s="7"/>
      <c r="F1855" s="24"/>
      <c r="G1855" s="8"/>
      <c r="H1855" s="7"/>
      <c r="I1855" s="7"/>
      <c r="J1855" s="7"/>
      <c r="K1855" s="7"/>
      <c r="L1855" s="25"/>
      <c r="M1855" s="10"/>
      <c r="N1855" s="4"/>
      <c r="O1855" s="4"/>
      <c r="P1855" s="26"/>
      <c r="Q1855" s="3"/>
      <c r="R1855" s="12"/>
      <c r="S1855" s="12"/>
      <c r="T1855" s="12"/>
      <c r="U1855" s="12"/>
      <c r="V1855" s="12"/>
      <c r="W1855" s="12"/>
      <c r="X1855" s="12"/>
      <c r="Y1855" s="12"/>
      <c r="Z1855" s="12"/>
      <c r="AA1855" s="12"/>
      <c r="AB1855" s="12"/>
      <c r="AC1855" s="12"/>
      <c r="AD1855" s="12"/>
      <c r="AE1855" s="12"/>
      <c r="AF1855" s="65"/>
      <c r="AG1855" s="4"/>
      <c r="AH1855" s="4"/>
      <c r="AI1855" s="41"/>
      <c r="AJ1855" s="42"/>
      <c r="AK1855" s="41"/>
      <c r="AL1855" s="115"/>
      <c r="AM1855" s="42"/>
      <c r="AN1855" s="4"/>
      <c r="AO1855" s="9"/>
      <c r="AP1855" s="43"/>
      <c r="AQ1855" s="4"/>
      <c r="AR1855" s="44"/>
      <c r="AS1855" s="65"/>
      <c r="AT1855" s="21"/>
      <c r="AU1855" s="21"/>
      <c r="AV1855" s="45"/>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J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I1855" s="21"/>
      <c r="DJ1855" s="21"/>
      <c r="DK1855" s="21"/>
      <c r="DL1855" s="21"/>
      <c r="DM1855" s="21"/>
      <c r="DN1855" s="21"/>
      <c r="DO1855" s="21"/>
      <c r="DP1855" s="21"/>
      <c r="DQ1855" s="21"/>
      <c r="DR1855" s="21"/>
      <c r="DS1855" s="21"/>
      <c r="DT1855" s="21"/>
      <c r="DU1855" s="21"/>
      <c r="DV1855" s="21"/>
      <c r="DW1855" s="21"/>
      <c r="DX1855" s="21"/>
      <c r="DY1855" s="21"/>
      <c r="DZ1855" s="21"/>
      <c r="EA1855" s="21"/>
      <c r="EB1855" s="21"/>
      <c r="EC1855" s="21"/>
      <c r="ED1855" s="21"/>
      <c r="EE1855" s="21"/>
      <c r="EF1855" s="21"/>
      <c r="EG1855" s="21"/>
      <c r="EH1855" s="21"/>
      <c r="EI1855" s="21"/>
      <c r="EJ1855" s="21"/>
      <c r="EK1855" s="21"/>
      <c r="EL1855" s="21"/>
      <c r="EM1855" s="21"/>
      <c r="EN1855" s="21"/>
      <c r="EO1855" s="21"/>
      <c r="EP1855" s="21"/>
      <c r="EQ1855" s="21"/>
      <c r="ER1855" s="21"/>
      <c r="ES1855" s="21"/>
      <c r="ET1855" s="21"/>
      <c r="EU1855" s="21"/>
      <c r="EV1855" s="21"/>
      <c r="EW1855" s="21"/>
      <c r="EX1855" s="21"/>
      <c r="EY1855" s="21"/>
      <c r="EZ1855" s="21"/>
      <c r="FA1855" s="21"/>
      <c r="FB1855" s="21"/>
      <c r="FC1855" s="21"/>
      <c r="FD1855" s="21"/>
      <c r="FE1855" s="21"/>
      <c r="FF1855" s="21"/>
      <c r="FG1855" s="21"/>
      <c r="FH1855" s="21"/>
      <c r="FI1855" s="21"/>
      <c r="FJ1855" s="21"/>
      <c r="FK1855" s="21"/>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c r="GI1855" s="21"/>
      <c r="GJ1855" s="21"/>
      <c r="GK1855" s="21"/>
      <c r="GL1855" s="21"/>
      <c r="GM1855" s="21"/>
      <c r="GN1855" s="21"/>
    </row>
    <row r="1856" spans="1:196" x14ac:dyDescent="0.2">
      <c r="A1856" s="109"/>
      <c r="B1856" s="4"/>
      <c r="C1856" s="7"/>
      <c r="D1856" s="6"/>
      <c r="E1856" s="7"/>
      <c r="F1856" s="24"/>
      <c r="G1856" s="8"/>
      <c r="H1856" s="7"/>
      <c r="I1856" s="7"/>
      <c r="J1856" s="7"/>
      <c r="K1856" s="7"/>
      <c r="L1856" s="25"/>
      <c r="M1856" s="10"/>
      <c r="N1856" s="4"/>
      <c r="O1856" s="4"/>
      <c r="P1856" s="26"/>
      <c r="Q1856" s="3"/>
      <c r="R1856" s="12"/>
      <c r="S1856" s="12"/>
      <c r="T1856" s="12"/>
      <c r="U1856" s="12"/>
      <c r="V1856" s="12"/>
      <c r="W1856" s="12"/>
      <c r="X1856" s="12"/>
      <c r="Y1856" s="12"/>
      <c r="Z1856" s="12"/>
      <c r="AA1856" s="12"/>
      <c r="AB1856" s="12"/>
      <c r="AC1856" s="12"/>
      <c r="AD1856" s="12"/>
      <c r="AE1856" s="12"/>
      <c r="AF1856" s="65"/>
      <c r="AG1856" s="18"/>
      <c r="AH1856" s="4"/>
      <c r="AI1856" s="24"/>
      <c r="AJ1856" s="7"/>
      <c r="AK1856" s="24"/>
      <c r="AL1856" s="65"/>
      <c r="AM1856" s="7"/>
      <c r="AN1856" s="4"/>
      <c r="AO1856" s="9"/>
      <c r="AP1856" s="43"/>
      <c r="AQ1856" s="4"/>
      <c r="AR1856" s="44"/>
      <c r="AS1856" s="65"/>
      <c r="AT1856" s="21"/>
      <c r="AU1856" s="21"/>
      <c r="AV1856" s="45"/>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1"/>
      <c r="EV1856" s="21"/>
      <c r="EW1856" s="21"/>
      <c r="EX1856" s="21"/>
      <c r="EY1856" s="21"/>
      <c r="EZ1856" s="21"/>
      <c r="FA1856" s="21"/>
      <c r="FB1856" s="21"/>
      <c r="FC1856" s="21"/>
      <c r="FD1856" s="21"/>
      <c r="FE1856" s="21"/>
      <c r="FF1856" s="21"/>
      <c r="FG1856" s="21"/>
      <c r="FH1856" s="21"/>
      <c r="FI1856" s="21"/>
      <c r="FJ1856" s="21"/>
      <c r="FK1856" s="21"/>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c r="GI1856" s="21"/>
      <c r="GJ1856" s="21"/>
      <c r="GK1856" s="21"/>
      <c r="GL1856" s="21"/>
      <c r="GM1856" s="21"/>
      <c r="GN1856" s="21"/>
    </row>
    <row r="1857" spans="1:196" x14ac:dyDescent="0.2">
      <c r="A1857" s="109"/>
      <c r="B1857" s="4"/>
      <c r="C1857" s="7"/>
      <c r="D1857" s="6"/>
      <c r="E1857" s="7"/>
      <c r="F1857" s="24"/>
      <c r="G1857" s="8"/>
      <c r="H1857" s="7"/>
      <c r="I1857" s="7"/>
      <c r="J1857" s="7"/>
      <c r="K1857" s="7"/>
      <c r="L1857" s="25"/>
      <c r="M1857" s="10"/>
      <c r="N1857" s="4"/>
      <c r="O1857" s="4"/>
      <c r="P1857" s="26"/>
      <c r="Q1857" s="3"/>
      <c r="R1857" s="12"/>
      <c r="S1857" s="12"/>
      <c r="T1857" s="12"/>
      <c r="U1857" s="12"/>
      <c r="V1857" s="12"/>
      <c r="W1857" s="12"/>
      <c r="X1857" s="12"/>
      <c r="Y1857" s="12"/>
      <c r="Z1857" s="12"/>
      <c r="AA1857" s="12"/>
      <c r="AB1857" s="12"/>
      <c r="AC1857" s="12"/>
      <c r="AD1857" s="12"/>
      <c r="AE1857" s="12"/>
      <c r="AF1857" s="65"/>
      <c r="AG1857" s="18"/>
      <c r="AH1857" s="4"/>
      <c r="AI1857" s="24"/>
      <c r="AJ1857" s="7"/>
      <c r="AK1857" s="24"/>
      <c r="AL1857" s="65"/>
      <c r="AM1857" s="7"/>
      <c r="AN1857" s="4"/>
      <c r="AO1857" s="9"/>
      <c r="AP1857" s="43"/>
      <c r="AQ1857" s="4"/>
      <c r="AR1857" s="44"/>
      <c r="AS1857" s="65"/>
      <c r="AT1857" s="21"/>
      <c r="AU1857" s="21"/>
      <c r="AV1857" s="45"/>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I1857" s="21"/>
      <c r="DJ1857" s="21"/>
      <c r="DK1857" s="21"/>
      <c r="DL1857" s="21"/>
      <c r="DM1857" s="21"/>
      <c r="DN1857" s="21"/>
      <c r="DO1857" s="21"/>
      <c r="DP1857" s="21"/>
      <c r="DQ1857" s="21"/>
      <c r="DR1857" s="21"/>
      <c r="DS1857" s="21"/>
      <c r="DT1857" s="21"/>
      <c r="DU1857" s="21"/>
      <c r="DV1857" s="21"/>
      <c r="DW1857" s="21"/>
      <c r="DX1857" s="21"/>
      <c r="DY1857" s="21"/>
      <c r="DZ1857" s="21"/>
      <c r="EA1857" s="21"/>
      <c r="EB1857" s="21"/>
      <c r="EC1857" s="21"/>
      <c r="ED1857" s="21"/>
      <c r="EE1857" s="21"/>
      <c r="EF1857" s="21"/>
      <c r="EG1857" s="21"/>
      <c r="EH1857" s="21"/>
      <c r="EI1857" s="21"/>
      <c r="EJ1857" s="21"/>
      <c r="EK1857" s="21"/>
      <c r="EL1857" s="21"/>
      <c r="EM1857" s="21"/>
      <c r="EN1857" s="21"/>
      <c r="EO1857" s="21"/>
      <c r="EP1857" s="21"/>
      <c r="EQ1857" s="21"/>
      <c r="ER1857" s="21"/>
      <c r="ES1857" s="21"/>
      <c r="ET1857" s="21"/>
      <c r="EU1857" s="21"/>
      <c r="EV1857" s="21"/>
      <c r="EW1857" s="21"/>
      <c r="EX1857" s="21"/>
      <c r="EY1857" s="21"/>
      <c r="EZ1857" s="21"/>
      <c r="FA1857" s="21"/>
      <c r="FB1857" s="21"/>
      <c r="FC1857" s="21"/>
      <c r="FD1857" s="21"/>
      <c r="FE1857" s="21"/>
      <c r="FF1857" s="21"/>
      <c r="FG1857" s="21"/>
      <c r="FH1857" s="21"/>
      <c r="FI1857" s="21"/>
      <c r="FJ1857" s="21"/>
      <c r="FK1857" s="21"/>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c r="GI1857" s="21"/>
      <c r="GJ1857" s="21"/>
      <c r="GK1857" s="21"/>
      <c r="GL1857" s="21"/>
      <c r="GM1857" s="21"/>
      <c r="GN1857" s="21"/>
    </row>
    <row r="1858" spans="1:196" x14ac:dyDescent="0.2">
      <c r="A1858" s="109"/>
      <c r="B1858" s="4"/>
      <c r="C1858" s="7"/>
      <c r="D1858" s="6"/>
      <c r="E1858" s="7"/>
      <c r="F1858" s="24"/>
      <c r="G1858" s="8"/>
      <c r="H1858" s="7"/>
      <c r="I1858" s="7"/>
      <c r="J1858" s="7"/>
      <c r="K1858" s="7"/>
      <c r="L1858" s="25"/>
      <c r="M1858" s="10"/>
      <c r="N1858" s="4"/>
      <c r="O1858" s="4"/>
      <c r="P1858" s="26"/>
      <c r="Q1858" s="3"/>
      <c r="R1858" s="12"/>
      <c r="S1858" s="12"/>
      <c r="T1858" s="12"/>
      <c r="U1858" s="12"/>
      <c r="V1858" s="12"/>
      <c r="W1858" s="12"/>
      <c r="X1858" s="12"/>
      <c r="Y1858" s="12"/>
      <c r="Z1858" s="12"/>
      <c r="AA1858" s="12"/>
      <c r="AB1858" s="12"/>
      <c r="AC1858" s="12"/>
      <c r="AD1858" s="12"/>
      <c r="AE1858" s="12"/>
      <c r="AF1858" s="65"/>
      <c r="AG1858" s="4"/>
      <c r="AH1858" s="4"/>
      <c r="AI1858" s="24"/>
      <c r="AJ1858" s="7"/>
      <c r="AK1858" s="6"/>
      <c r="AL1858" s="113"/>
      <c r="AM1858" s="19"/>
      <c r="AN1858" s="4"/>
      <c r="AO1858" s="9"/>
      <c r="AP1858" s="43"/>
      <c r="AQ1858" s="4"/>
      <c r="AR1858" s="44"/>
      <c r="AS1858" s="113"/>
      <c r="AT1858" s="21"/>
      <c r="AU1858" s="21"/>
      <c r="AV1858" s="45"/>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J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I1858" s="21"/>
      <c r="DJ1858" s="21"/>
      <c r="DK1858" s="21"/>
      <c r="DL1858" s="21"/>
      <c r="DM1858" s="21"/>
      <c r="DN1858" s="21"/>
      <c r="DO1858" s="21"/>
      <c r="DP1858" s="21"/>
      <c r="DQ1858" s="21"/>
      <c r="DR1858" s="21"/>
      <c r="DS1858" s="21"/>
      <c r="DT1858" s="21"/>
      <c r="DU1858" s="21"/>
      <c r="DV1858" s="21"/>
      <c r="DW1858" s="21"/>
      <c r="DX1858" s="21"/>
      <c r="DY1858" s="21"/>
      <c r="DZ1858" s="21"/>
      <c r="EA1858" s="21"/>
      <c r="EB1858" s="21"/>
      <c r="EC1858" s="21"/>
      <c r="ED1858" s="21"/>
      <c r="EE1858" s="21"/>
      <c r="EF1858" s="21"/>
      <c r="EG1858" s="21"/>
      <c r="EH1858" s="21"/>
      <c r="EI1858" s="21"/>
      <c r="EJ1858" s="21"/>
      <c r="EK1858" s="21"/>
      <c r="EL1858" s="21"/>
      <c r="EM1858" s="21"/>
      <c r="EN1858" s="21"/>
      <c r="EO1858" s="21"/>
      <c r="EP1858" s="21"/>
      <c r="EQ1858" s="21"/>
      <c r="ER1858" s="21"/>
      <c r="ES1858" s="21"/>
      <c r="ET1858" s="21"/>
      <c r="EU1858" s="21"/>
      <c r="EV1858" s="21"/>
      <c r="EW1858" s="21"/>
      <c r="EX1858" s="21"/>
      <c r="EY1858" s="21"/>
      <c r="EZ1858" s="21"/>
      <c r="FA1858" s="21"/>
      <c r="FB1858" s="21"/>
      <c r="FC1858" s="21"/>
      <c r="FD1858" s="21"/>
      <c r="FE1858" s="21"/>
      <c r="FF1858" s="21"/>
      <c r="FG1858" s="21"/>
      <c r="FH1858" s="21"/>
      <c r="FI1858" s="21"/>
      <c r="FJ1858" s="21"/>
      <c r="FK1858" s="21"/>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c r="GI1858" s="21"/>
      <c r="GJ1858" s="21"/>
      <c r="GK1858" s="21"/>
      <c r="GL1858" s="21"/>
      <c r="GM1858" s="21"/>
      <c r="GN1858" s="21"/>
    </row>
    <row r="1859" spans="1:196" x14ac:dyDescent="0.2">
      <c r="A1859" s="109"/>
      <c r="B1859" s="4"/>
      <c r="C1859" s="7"/>
      <c r="D1859" s="6"/>
      <c r="E1859" s="7"/>
      <c r="F1859" s="24"/>
      <c r="G1859" s="8"/>
      <c r="H1859" s="7"/>
      <c r="I1859" s="7"/>
      <c r="J1859" s="7"/>
      <c r="K1859" s="7"/>
      <c r="L1859" s="25"/>
      <c r="M1859" s="10"/>
      <c r="N1859" s="4"/>
      <c r="O1859" s="4"/>
      <c r="P1859" s="26"/>
      <c r="Q1859" s="3"/>
      <c r="R1859" s="12"/>
      <c r="S1859" s="12"/>
      <c r="T1859" s="12"/>
      <c r="U1859" s="12"/>
      <c r="V1859" s="12"/>
      <c r="W1859" s="12"/>
      <c r="X1859" s="12"/>
      <c r="Y1859" s="12"/>
      <c r="Z1859" s="12"/>
      <c r="AA1859" s="12"/>
      <c r="AB1859" s="12"/>
      <c r="AC1859" s="12"/>
      <c r="AD1859" s="12"/>
      <c r="AE1859" s="12"/>
      <c r="AF1859" s="113"/>
      <c r="AG1859" s="18"/>
      <c r="AH1859" s="18"/>
      <c r="AI1859" s="6"/>
      <c r="AJ1859" s="19"/>
      <c r="AK1859" s="6"/>
      <c r="AL1859" s="113"/>
      <c r="AM1859" s="19"/>
      <c r="AN1859" s="18"/>
      <c r="AO1859" s="12"/>
      <c r="AP1859" s="20"/>
      <c r="AQ1859" s="18"/>
      <c r="AR1859" s="13"/>
      <c r="AS1859" s="116"/>
      <c r="AT1859" s="21"/>
      <c r="AU1859" s="21"/>
      <c r="AV1859" s="45"/>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J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I1859" s="21"/>
      <c r="DJ1859" s="21"/>
      <c r="DK1859" s="21"/>
      <c r="DL1859" s="21"/>
      <c r="DM1859" s="21"/>
      <c r="DN1859" s="21"/>
      <c r="DO1859" s="21"/>
      <c r="DP1859" s="21"/>
      <c r="DQ1859" s="21"/>
      <c r="DR1859" s="21"/>
      <c r="DS1859" s="21"/>
      <c r="DT1859" s="21"/>
      <c r="DU1859" s="21"/>
      <c r="DV1859" s="21"/>
      <c r="DW1859" s="21"/>
      <c r="DX1859" s="21"/>
      <c r="DY1859" s="21"/>
      <c r="DZ1859" s="21"/>
      <c r="EA1859" s="21"/>
      <c r="EB1859" s="21"/>
      <c r="EC1859" s="21"/>
      <c r="ED1859" s="21"/>
      <c r="EE1859" s="21"/>
      <c r="EF1859" s="21"/>
      <c r="EG1859" s="21"/>
      <c r="EH1859" s="21"/>
      <c r="EI1859" s="21"/>
      <c r="EJ1859" s="21"/>
      <c r="EK1859" s="21"/>
      <c r="EL1859" s="21"/>
      <c r="EM1859" s="21"/>
      <c r="EN1859" s="21"/>
      <c r="EO1859" s="21"/>
      <c r="EP1859" s="21"/>
      <c r="EQ1859" s="21"/>
      <c r="ER1859" s="21"/>
      <c r="ES1859" s="21"/>
      <c r="ET1859" s="21"/>
      <c r="EU1859" s="21"/>
      <c r="EV1859" s="21"/>
      <c r="EW1859" s="21"/>
      <c r="EX1859" s="21"/>
      <c r="EY1859" s="21"/>
      <c r="EZ1859" s="21"/>
      <c r="FA1859" s="21"/>
      <c r="FB1859" s="21"/>
      <c r="FC1859" s="21"/>
      <c r="FD1859" s="21"/>
      <c r="FE1859" s="21"/>
      <c r="FF1859" s="21"/>
      <c r="FG1859" s="21"/>
      <c r="FH1859" s="21"/>
      <c r="FI1859" s="21"/>
      <c r="FJ1859" s="21"/>
      <c r="FK1859" s="21"/>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c r="GI1859" s="21"/>
      <c r="GJ1859" s="21"/>
      <c r="GK1859" s="21"/>
      <c r="GL1859" s="21"/>
      <c r="GM1859" s="21"/>
      <c r="GN1859" s="21"/>
    </row>
    <row r="1860" spans="1:196" x14ac:dyDescent="0.2">
      <c r="A1860" s="109"/>
      <c r="B1860" s="4"/>
      <c r="C1860" s="7"/>
      <c r="D1860" s="6"/>
      <c r="E1860" s="7"/>
      <c r="F1860" s="24"/>
      <c r="G1860" s="8"/>
      <c r="H1860" s="7"/>
      <c r="I1860" s="7"/>
      <c r="J1860" s="7"/>
      <c r="K1860" s="7"/>
      <c r="L1860" s="25"/>
      <c r="M1860" s="10"/>
      <c r="N1860" s="4"/>
      <c r="O1860" s="4"/>
      <c r="P1860" s="26"/>
      <c r="Q1860" s="3"/>
      <c r="R1860" s="12"/>
      <c r="S1860" s="12"/>
      <c r="T1860" s="12"/>
      <c r="U1860" s="12"/>
      <c r="V1860" s="12"/>
      <c r="W1860" s="12"/>
      <c r="X1860" s="12"/>
      <c r="Y1860" s="12"/>
      <c r="Z1860" s="12"/>
      <c r="AA1860" s="12"/>
      <c r="AB1860" s="12"/>
      <c r="AC1860" s="12"/>
      <c r="AD1860" s="12"/>
      <c r="AE1860" s="12"/>
      <c r="AF1860" s="113"/>
      <c r="AG1860" s="18"/>
      <c r="AH1860" s="18"/>
      <c r="AI1860" s="6"/>
      <c r="AJ1860" s="19"/>
      <c r="AK1860" s="6"/>
      <c r="AL1860" s="113"/>
      <c r="AM1860" s="19"/>
      <c r="AN1860" s="18"/>
      <c r="AO1860" s="12"/>
      <c r="AP1860" s="20"/>
      <c r="AQ1860" s="18"/>
      <c r="AR1860" s="13"/>
      <c r="AS1860" s="113"/>
      <c r="AT1860" s="21"/>
      <c r="AU1860" s="21"/>
      <c r="AV1860" s="45"/>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J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I1860" s="21"/>
      <c r="DJ1860" s="21"/>
      <c r="DK1860" s="21"/>
      <c r="DL1860" s="21"/>
      <c r="DM1860" s="21"/>
      <c r="DN1860" s="21"/>
      <c r="DO1860" s="21"/>
      <c r="DP1860" s="21"/>
      <c r="DQ1860" s="21"/>
      <c r="DR1860" s="21"/>
      <c r="DS1860" s="21"/>
      <c r="DT1860" s="21"/>
      <c r="DU1860" s="21"/>
      <c r="DV1860" s="21"/>
      <c r="DW1860" s="21"/>
      <c r="DX1860" s="21"/>
      <c r="DY1860" s="21"/>
      <c r="DZ1860" s="21"/>
      <c r="EA1860" s="21"/>
      <c r="EB1860" s="21"/>
      <c r="EC1860" s="21"/>
      <c r="ED1860" s="21"/>
      <c r="EE1860" s="21"/>
      <c r="EF1860" s="21"/>
      <c r="EG1860" s="21"/>
      <c r="EH1860" s="21"/>
      <c r="EI1860" s="21"/>
      <c r="EJ1860" s="21"/>
      <c r="EK1860" s="21"/>
      <c r="EL1860" s="21"/>
      <c r="EM1860" s="21"/>
      <c r="EN1860" s="21"/>
      <c r="EO1860" s="21"/>
      <c r="EP1860" s="21"/>
      <c r="EQ1860" s="21"/>
      <c r="ER1860" s="21"/>
      <c r="ES1860" s="21"/>
      <c r="ET1860" s="21"/>
      <c r="EU1860" s="21"/>
      <c r="EV1860" s="21"/>
      <c r="EW1860" s="21"/>
      <c r="EX1860" s="21"/>
      <c r="EY1860" s="21"/>
      <c r="EZ1860" s="21"/>
      <c r="FA1860" s="21"/>
      <c r="FB1860" s="21"/>
      <c r="FC1860" s="21"/>
      <c r="FD1860" s="21"/>
      <c r="FE1860" s="21"/>
      <c r="FF1860" s="21"/>
      <c r="FG1860" s="21"/>
      <c r="FH1860" s="21"/>
      <c r="FI1860" s="21"/>
      <c r="FJ1860" s="21"/>
      <c r="FK1860" s="21"/>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c r="GI1860" s="21"/>
      <c r="GJ1860" s="21"/>
      <c r="GK1860" s="21"/>
      <c r="GL1860" s="21"/>
      <c r="GM1860" s="21"/>
      <c r="GN1860" s="21"/>
    </row>
    <row r="1861" spans="1:196" x14ac:dyDescent="0.2">
      <c r="A1861" s="109"/>
      <c r="B1861" s="4"/>
      <c r="C1861" s="7"/>
      <c r="D1861" s="6"/>
      <c r="E1861" s="7"/>
      <c r="F1861" s="24"/>
      <c r="G1861" s="8"/>
      <c r="H1861" s="7"/>
      <c r="I1861" s="7"/>
      <c r="J1861" s="7"/>
      <c r="K1861" s="7"/>
      <c r="L1861" s="25"/>
      <c r="M1861" s="10"/>
      <c r="N1861" s="4"/>
      <c r="O1861" s="4"/>
      <c r="P1861" s="26"/>
      <c r="Q1861" s="3"/>
      <c r="R1861" s="12"/>
      <c r="S1861" s="12"/>
      <c r="T1861" s="12"/>
      <c r="U1861" s="12"/>
      <c r="V1861" s="12"/>
      <c r="W1861" s="12"/>
      <c r="X1861" s="12"/>
      <c r="Y1861" s="12"/>
      <c r="Z1861" s="12"/>
      <c r="AA1861" s="12"/>
      <c r="AB1861" s="12"/>
      <c r="AC1861" s="12"/>
      <c r="AD1861" s="12"/>
      <c r="AE1861" s="12"/>
      <c r="AF1861" s="113"/>
      <c r="AG1861" s="18"/>
      <c r="AH1861" s="18"/>
      <c r="AI1861" s="6"/>
      <c r="AJ1861" s="19"/>
      <c r="AK1861" s="6"/>
      <c r="AL1861" s="113"/>
      <c r="AM1861" s="19"/>
      <c r="AN1861" s="18"/>
      <c r="AO1861" s="12"/>
      <c r="AP1861" s="20"/>
      <c r="AQ1861" s="18"/>
      <c r="AR1861" s="13"/>
      <c r="AS1861" s="113"/>
      <c r="AT1861" s="21"/>
      <c r="AU1861" s="21"/>
      <c r="AV1861" s="45"/>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J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I1861" s="21"/>
      <c r="DJ1861" s="21"/>
      <c r="DK1861" s="21"/>
      <c r="DL1861" s="21"/>
      <c r="DM1861" s="21"/>
      <c r="DN1861" s="21"/>
      <c r="DO1861" s="21"/>
      <c r="DP1861" s="21"/>
      <c r="DQ1861" s="21"/>
      <c r="DR1861" s="21"/>
      <c r="DS1861" s="21"/>
      <c r="DT1861" s="21"/>
      <c r="DU1861" s="21"/>
      <c r="DV1861" s="21"/>
      <c r="DW1861" s="21"/>
      <c r="DX1861" s="21"/>
      <c r="DY1861" s="21"/>
      <c r="DZ1861" s="21"/>
      <c r="EA1861" s="21"/>
      <c r="EB1861" s="21"/>
      <c r="EC1861" s="21"/>
      <c r="ED1861" s="21"/>
      <c r="EE1861" s="21"/>
      <c r="EF1861" s="21"/>
      <c r="EG1861" s="21"/>
      <c r="EH1861" s="21"/>
      <c r="EI1861" s="21"/>
      <c r="EJ1861" s="21"/>
      <c r="EK1861" s="21"/>
      <c r="EL1861" s="21"/>
      <c r="EM1861" s="21"/>
      <c r="EN1861" s="21"/>
      <c r="EO1861" s="21"/>
      <c r="EP1861" s="21"/>
      <c r="EQ1861" s="21"/>
      <c r="ER1861" s="21"/>
      <c r="ES1861" s="21"/>
      <c r="ET1861" s="21"/>
      <c r="EU1861" s="21"/>
      <c r="EV1861" s="21"/>
      <c r="EW1861" s="21"/>
      <c r="EX1861" s="21"/>
      <c r="EY1861" s="21"/>
      <c r="EZ1861" s="21"/>
      <c r="FA1861" s="21"/>
      <c r="FB1861" s="21"/>
      <c r="FC1861" s="21"/>
      <c r="FD1861" s="21"/>
      <c r="FE1861" s="21"/>
      <c r="FF1861" s="21"/>
      <c r="FG1861" s="21"/>
      <c r="FH1861" s="21"/>
      <c r="FI1861" s="21"/>
      <c r="FJ1861" s="21"/>
      <c r="FK1861" s="21"/>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c r="GI1861" s="21"/>
      <c r="GJ1861" s="21"/>
      <c r="GK1861" s="21"/>
      <c r="GL1861" s="21"/>
      <c r="GM1861" s="21"/>
      <c r="GN1861" s="21"/>
    </row>
    <row r="1862" spans="1:196" x14ac:dyDescent="0.2">
      <c r="A1862" s="109"/>
      <c r="B1862" s="4"/>
      <c r="C1862" s="7"/>
      <c r="D1862" s="6"/>
      <c r="E1862" s="7"/>
      <c r="F1862" s="24"/>
      <c r="G1862" s="8"/>
      <c r="H1862" s="7"/>
      <c r="I1862" s="7"/>
      <c r="J1862" s="7"/>
      <c r="K1862" s="7"/>
      <c r="L1862" s="25"/>
      <c r="M1862" s="10"/>
      <c r="N1862" s="4"/>
      <c r="O1862" s="4"/>
      <c r="P1862" s="26"/>
      <c r="Q1862" s="3"/>
      <c r="R1862" s="12"/>
      <c r="S1862" s="12"/>
      <c r="T1862" s="12"/>
      <c r="U1862" s="12"/>
      <c r="V1862" s="12"/>
      <c r="W1862" s="12"/>
      <c r="X1862" s="12"/>
      <c r="Y1862" s="12"/>
      <c r="Z1862" s="12"/>
      <c r="AA1862" s="12"/>
      <c r="AB1862" s="12"/>
      <c r="AC1862" s="12"/>
      <c r="AD1862" s="12"/>
      <c r="AE1862" s="12"/>
      <c r="AF1862" s="113"/>
      <c r="AG1862" s="18"/>
      <c r="AH1862" s="18"/>
      <c r="AI1862" s="6"/>
      <c r="AJ1862" s="19"/>
      <c r="AK1862" s="6"/>
      <c r="AL1862" s="113"/>
      <c r="AM1862" s="19"/>
      <c r="AN1862" s="18"/>
      <c r="AO1862" s="12"/>
      <c r="AP1862" s="20"/>
      <c r="AQ1862" s="18"/>
      <c r="AR1862" s="13"/>
      <c r="AS1862" s="113"/>
      <c r="AT1862" s="21"/>
      <c r="AU1862" s="21"/>
      <c r="AV1862" s="45"/>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1"/>
      <c r="FJ1862" s="21"/>
      <c r="FK1862" s="21"/>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c r="GI1862" s="21"/>
      <c r="GJ1862" s="21"/>
      <c r="GK1862" s="21"/>
      <c r="GL1862" s="21"/>
      <c r="GM1862" s="21"/>
      <c r="GN1862" s="21"/>
    </row>
    <row r="1863" spans="1:196" x14ac:dyDescent="0.2">
      <c r="A1863" s="109"/>
      <c r="B1863" s="4"/>
      <c r="C1863" s="7"/>
      <c r="D1863" s="6"/>
      <c r="E1863" s="7"/>
      <c r="F1863" s="24"/>
      <c r="G1863" s="8"/>
      <c r="H1863" s="7"/>
      <c r="I1863" s="7"/>
      <c r="J1863" s="7"/>
      <c r="K1863" s="7"/>
      <c r="L1863" s="25"/>
      <c r="M1863" s="10"/>
      <c r="N1863" s="4"/>
      <c r="O1863" s="4"/>
      <c r="P1863" s="26"/>
      <c r="Q1863" s="3"/>
      <c r="R1863" s="12"/>
      <c r="S1863" s="12"/>
      <c r="T1863" s="12"/>
      <c r="U1863" s="12"/>
      <c r="V1863" s="12"/>
      <c r="W1863" s="12"/>
      <c r="X1863" s="12"/>
      <c r="Y1863" s="12"/>
      <c r="Z1863" s="12"/>
      <c r="AA1863" s="12"/>
      <c r="AB1863" s="12"/>
      <c r="AC1863" s="12"/>
      <c r="AD1863" s="12"/>
      <c r="AE1863" s="12"/>
      <c r="AF1863" s="113"/>
      <c r="AG1863" s="18"/>
      <c r="AH1863" s="18"/>
      <c r="AI1863" s="6"/>
      <c r="AJ1863" s="19"/>
      <c r="AK1863" s="6"/>
      <c r="AL1863" s="113"/>
      <c r="AM1863" s="19"/>
      <c r="AN1863" s="18"/>
      <c r="AO1863" s="12"/>
      <c r="AP1863" s="20"/>
      <c r="AQ1863" s="18"/>
      <c r="AR1863" s="13"/>
      <c r="AS1863" s="113"/>
      <c r="AT1863" s="21"/>
      <c r="AU1863" s="21"/>
      <c r="AV1863" s="45"/>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J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I1863" s="21"/>
      <c r="DJ1863" s="21"/>
      <c r="DK1863" s="21"/>
      <c r="DL1863" s="21"/>
      <c r="DM1863" s="21"/>
      <c r="DN1863" s="21"/>
      <c r="DO1863" s="21"/>
      <c r="DP1863" s="21"/>
      <c r="DQ1863" s="21"/>
      <c r="DR1863" s="21"/>
      <c r="DS1863" s="21"/>
      <c r="DT1863" s="21"/>
      <c r="DU1863" s="21"/>
      <c r="DV1863" s="21"/>
      <c r="DW1863" s="21"/>
      <c r="DX1863" s="21"/>
      <c r="DY1863" s="21"/>
      <c r="DZ1863" s="21"/>
      <c r="EA1863" s="21"/>
      <c r="EB1863" s="21"/>
      <c r="EC1863" s="21"/>
      <c r="ED1863" s="21"/>
      <c r="EE1863" s="21"/>
      <c r="EF1863" s="21"/>
      <c r="EG1863" s="21"/>
      <c r="EH1863" s="21"/>
      <c r="EI1863" s="21"/>
      <c r="EJ1863" s="21"/>
      <c r="EK1863" s="21"/>
      <c r="EL1863" s="21"/>
      <c r="EM1863" s="21"/>
      <c r="EN1863" s="21"/>
      <c r="EO1863" s="21"/>
      <c r="EP1863" s="21"/>
      <c r="EQ1863" s="21"/>
      <c r="ER1863" s="21"/>
      <c r="ES1863" s="21"/>
      <c r="ET1863" s="21"/>
      <c r="EU1863" s="21"/>
      <c r="EV1863" s="21"/>
      <c r="EW1863" s="21"/>
      <c r="EX1863" s="21"/>
      <c r="EY1863" s="21"/>
      <c r="EZ1863" s="21"/>
      <c r="FA1863" s="21"/>
      <c r="FB1863" s="21"/>
      <c r="FC1863" s="21"/>
      <c r="FD1863" s="21"/>
      <c r="FE1863" s="21"/>
      <c r="FF1863" s="21"/>
      <c r="FG1863" s="21"/>
      <c r="FH1863" s="21"/>
      <c r="FI1863" s="21"/>
      <c r="FJ1863" s="21"/>
      <c r="FK1863" s="21"/>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c r="GI1863" s="21"/>
      <c r="GJ1863" s="21"/>
      <c r="GK1863" s="21"/>
      <c r="GL1863" s="21"/>
      <c r="GM1863" s="21"/>
      <c r="GN1863" s="21"/>
    </row>
    <row r="1864" spans="1:196" x14ac:dyDescent="0.2">
      <c r="A1864" s="109"/>
      <c r="B1864" s="4"/>
      <c r="C1864" s="7"/>
      <c r="D1864" s="6"/>
      <c r="E1864" s="7"/>
      <c r="F1864" s="24"/>
      <c r="G1864" s="8"/>
      <c r="H1864" s="7"/>
      <c r="I1864" s="7"/>
      <c r="J1864" s="7"/>
      <c r="K1864" s="7"/>
      <c r="L1864" s="25"/>
      <c r="M1864" s="10"/>
      <c r="N1864" s="4"/>
      <c r="O1864" s="4"/>
      <c r="P1864" s="26"/>
      <c r="Q1864" s="3"/>
      <c r="R1864" s="12"/>
      <c r="S1864" s="12"/>
      <c r="T1864" s="12"/>
      <c r="U1864" s="12"/>
      <c r="V1864" s="12"/>
      <c r="W1864" s="12"/>
      <c r="X1864" s="12"/>
      <c r="Y1864" s="12"/>
      <c r="Z1864" s="12"/>
      <c r="AA1864" s="12"/>
      <c r="AB1864" s="12"/>
      <c r="AC1864" s="12"/>
      <c r="AD1864" s="12"/>
      <c r="AE1864" s="12"/>
      <c r="AF1864" s="113"/>
      <c r="AG1864" s="18"/>
      <c r="AH1864" s="18"/>
      <c r="AI1864" s="6"/>
      <c r="AJ1864" s="19"/>
      <c r="AK1864" s="6"/>
      <c r="AL1864" s="113"/>
      <c r="AM1864" s="19"/>
      <c r="AN1864" s="18"/>
      <c r="AO1864" s="12"/>
      <c r="AP1864" s="20"/>
      <c r="AQ1864" s="18"/>
      <c r="AR1864" s="13"/>
      <c r="AS1864" s="113"/>
      <c r="AT1864" s="21"/>
      <c r="AU1864" s="21"/>
      <c r="AV1864" s="45"/>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J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I1864" s="21"/>
      <c r="DJ1864" s="21"/>
      <c r="DK1864" s="21"/>
      <c r="DL1864" s="21"/>
      <c r="DM1864" s="21"/>
      <c r="DN1864" s="21"/>
      <c r="DO1864" s="21"/>
      <c r="DP1864" s="21"/>
      <c r="DQ1864" s="21"/>
      <c r="DR1864" s="21"/>
      <c r="DS1864" s="21"/>
      <c r="DT1864" s="21"/>
      <c r="DU1864" s="21"/>
      <c r="DV1864" s="21"/>
      <c r="DW1864" s="21"/>
      <c r="DX1864" s="21"/>
      <c r="DY1864" s="21"/>
      <c r="DZ1864" s="21"/>
      <c r="EA1864" s="21"/>
      <c r="EB1864" s="21"/>
      <c r="EC1864" s="21"/>
      <c r="ED1864" s="21"/>
      <c r="EE1864" s="21"/>
      <c r="EF1864" s="21"/>
      <c r="EG1864" s="21"/>
      <c r="EH1864" s="21"/>
      <c r="EI1864" s="21"/>
      <c r="EJ1864" s="21"/>
      <c r="EK1864" s="21"/>
      <c r="EL1864" s="21"/>
      <c r="EM1864" s="21"/>
      <c r="EN1864" s="21"/>
      <c r="EO1864" s="21"/>
      <c r="EP1864" s="21"/>
      <c r="EQ1864" s="21"/>
      <c r="ER1864" s="21"/>
      <c r="ES1864" s="21"/>
      <c r="ET1864" s="21"/>
      <c r="EU1864" s="21"/>
      <c r="EV1864" s="21"/>
      <c r="EW1864" s="21"/>
      <c r="EX1864" s="21"/>
      <c r="EY1864" s="21"/>
      <c r="EZ1864" s="21"/>
      <c r="FA1864" s="21"/>
      <c r="FB1864" s="21"/>
      <c r="FC1864" s="21"/>
      <c r="FD1864" s="21"/>
      <c r="FE1864" s="21"/>
      <c r="FF1864" s="21"/>
      <c r="FG1864" s="21"/>
      <c r="FH1864" s="21"/>
      <c r="FI1864" s="21"/>
      <c r="FJ1864" s="21"/>
      <c r="FK1864" s="21"/>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c r="GI1864" s="21"/>
      <c r="GJ1864" s="21"/>
      <c r="GK1864" s="21"/>
      <c r="GL1864" s="21"/>
      <c r="GM1864" s="21"/>
      <c r="GN1864" s="21"/>
    </row>
    <row r="1865" spans="1:196" x14ac:dyDescent="0.2">
      <c r="A1865" s="109"/>
      <c r="B1865" s="4"/>
      <c r="C1865" s="7"/>
      <c r="D1865" s="6"/>
      <c r="E1865" s="7"/>
      <c r="F1865" s="24"/>
      <c r="G1865" s="8"/>
      <c r="H1865" s="7"/>
      <c r="I1865" s="7"/>
      <c r="J1865" s="7"/>
      <c r="K1865" s="7"/>
      <c r="L1865" s="25"/>
      <c r="M1865" s="10"/>
      <c r="N1865" s="4"/>
      <c r="O1865" s="4"/>
      <c r="P1865" s="26"/>
      <c r="Q1865" s="3"/>
      <c r="R1865" s="12"/>
      <c r="S1865" s="12"/>
      <c r="T1865" s="12"/>
      <c r="U1865" s="12"/>
      <c r="V1865" s="12"/>
      <c r="W1865" s="12"/>
      <c r="X1865" s="12"/>
      <c r="Y1865" s="12"/>
      <c r="Z1865" s="12"/>
      <c r="AA1865" s="12"/>
      <c r="AB1865" s="12"/>
      <c r="AC1865" s="12"/>
      <c r="AD1865" s="12"/>
      <c r="AE1865" s="12"/>
      <c r="AF1865" s="113"/>
      <c r="AG1865" s="18"/>
      <c r="AH1865" s="18"/>
      <c r="AI1865" s="6"/>
      <c r="AJ1865" s="19"/>
      <c r="AK1865" s="6"/>
      <c r="AL1865" s="113"/>
      <c r="AM1865" s="19"/>
      <c r="AN1865" s="18"/>
      <c r="AO1865" s="12"/>
      <c r="AP1865" s="20"/>
      <c r="AQ1865" s="18"/>
      <c r="AR1865" s="13"/>
      <c r="AS1865" s="113"/>
      <c r="AT1865" s="21"/>
      <c r="AU1865" s="21"/>
      <c r="AV1865" s="45"/>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J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I1865" s="21"/>
      <c r="DJ1865" s="21"/>
      <c r="DK1865" s="21"/>
      <c r="DL1865" s="21"/>
      <c r="DM1865" s="21"/>
      <c r="DN1865" s="21"/>
      <c r="DO1865" s="21"/>
      <c r="DP1865" s="21"/>
      <c r="DQ1865" s="21"/>
      <c r="DR1865" s="21"/>
      <c r="DS1865" s="21"/>
      <c r="DT1865" s="21"/>
      <c r="DU1865" s="21"/>
      <c r="DV1865" s="21"/>
      <c r="DW1865" s="21"/>
      <c r="DX1865" s="21"/>
      <c r="DY1865" s="21"/>
      <c r="DZ1865" s="21"/>
      <c r="EA1865" s="21"/>
      <c r="EB1865" s="21"/>
      <c r="EC1865" s="21"/>
      <c r="ED1865" s="21"/>
      <c r="EE1865" s="21"/>
      <c r="EF1865" s="21"/>
      <c r="EG1865" s="21"/>
      <c r="EH1865" s="21"/>
      <c r="EI1865" s="21"/>
      <c r="EJ1865" s="21"/>
      <c r="EK1865" s="21"/>
      <c r="EL1865" s="21"/>
      <c r="EM1865" s="21"/>
      <c r="EN1865" s="21"/>
      <c r="EO1865" s="21"/>
      <c r="EP1865" s="21"/>
      <c r="EQ1865" s="21"/>
      <c r="ER1865" s="21"/>
      <c r="ES1865" s="21"/>
      <c r="ET1865" s="21"/>
      <c r="EU1865" s="21"/>
      <c r="EV1865" s="21"/>
      <c r="EW1865" s="21"/>
      <c r="EX1865" s="21"/>
      <c r="EY1865" s="21"/>
      <c r="EZ1865" s="21"/>
      <c r="FA1865" s="21"/>
      <c r="FB1865" s="21"/>
      <c r="FC1865" s="21"/>
      <c r="FD1865" s="21"/>
      <c r="FE1865" s="21"/>
      <c r="FF1865" s="21"/>
      <c r="FG1865" s="21"/>
      <c r="FH1865" s="21"/>
      <c r="FI1865" s="21"/>
      <c r="FJ1865" s="21"/>
      <c r="FK1865" s="21"/>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c r="GI1865" s="21"/>
      <c r="GJ1865" s="21"/>
      <c r="GK1865" s="21"/>
      <c r="GL1865" s="21"/>
      <c r="GM1865" s="21"/>
      <c r="GN1865" s="21"/>
    </row>
    <row r="1866" spans="1:196" x14ac:dyDescent="0.2">
      <c r="A1866" s="109"/>
      <c r="B1866" s="4"/>
      <c r="C1866" s="7"/>
      <c r="D1866" s="6"/>
      <c r="E1866" s="7"/>
      <c r="F1866" s="24"/>
      <c r="G1866" s="8"/>
      <c r="H1866" s="7"/>
      <c r="I1866" s="7"/>
      <c r="J1866" s="7"/>
      <c r="K1866" s="7"/>
      <c r="L1866" s="25"/>
      <c r="M1866" s="10"/>
      <c r="N1866" s="4"/>
      <c r="O1866" s="4"/>
      <c r="P1866" s="26"/>
      <c r="Q1866" s="3"/>
      <c r="R1866" s="12"/>
      <c r="S1866" s="12"/>
      <c r="T1866" s="12"/>
      <c r="U1866" s="12"/>
      <c r="V1866" s="12"/>
      <c r="W1866" s="12"/>
      <c r="X1866" s="12"/>
      <c r="Y1866" s="12"/>
      <c r="Z1866" s="12"/>
      <c r="AA1866" s="12"/>
      <c r="AB1866" s="12"/>
      <c r="AC1866" s="12"/>
      <c r="AD1866" s="12"/>
      <c r="AE1866" s="12"/>
      <c r="AF1866" s="113"/>
      <c r="AG1866" s="18"/>
      <c r="AH1866" s="18"/>
      <c r="AI1866" s="6"/>
      <c r="AJ1866" s="19"/>
      <c r="AK1866" s="6"/>
      <c r="AL1866" s="113"/>
      <c r="AM1866" s="19"/>
      <c r="AN1866" s="18"/>
      <c r="AO1866" s="12"/>
      <c r="AP1866" s="20"/>
      <c r="AQ1866" s="18"/>
      <c r="AR1866" s="13"/>
      <c r="AS1866" s="113"/>
      <c r="AT1866" s="21"/>
      <c r="AU1866" s="21"/>
      <c r="AV1866" s="45"/>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1"/>
      <c r="EV1866" s="21"/>
      <c r="EW1866" s="21"/>
      <c r="EX1866" s="21"/>
      <c r="EY1866" s="21"/>
      <c r="EZ1866" s="21"/>
      <c r="FA1866" s="21"/>
      <c r="FB1866" s="21"/>
      <c r="FC1866" s="21"/>
      <c r="FD1866" s="21"/>
      <c r="FE1866" s="21"/>
      <c r="FF1866" s="21"/>
      <c r="FG1866" s="21"/>
      <c r="FH1866" s="21"/>
      <c r="FI1866" s="21"/>
      <c r="FJ1866" s="21"/>
      <c r="FK1866" s="21"/>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c r="GI1866" s="21"/>
      <c r="GJ1866" s="21"/>
      <c r="GK1866" s="21"/>
      <c r="GL1866" s="21"/>
      <c r="GM1866" s="21"/>
      <c r="GN1866" s="21"/>
    </row>
    <row r="1867" spans="1:196" x14ac:dyDescent="0.2">
      <c r="A1867" s="109"/>
      <c r="B1867" s="4"/>
      <c r="C1867" s="7"/>
      <c r="D1867" s="6"/>
      <c r="E1867" s="7"/>
      <c r="F1867" s="24"/>
      <c r="G1867" s="8"/>
      <c r="H1867" s="7"/>
      <c r="I1867" s="7"/>
      <c r="J1867" s="7"/>
      <c r="K1867" s="7"/>
      <c r="L1867" s="25"/>
      <c r="M1867" s="10"/>
      <c r="N1867" s="4"/>
      <c r="O1867" s="4"/>
      <c r="P1867" s="26"/>
      <c r="Q1867" s="3"/>
      <c r="R1867" s="12"/>
      <c r="S1867" s="12"/>
      <c r="T1867" s="12"/>
      <c r="U1867" s="12"/>
      <c r="V1867" s="12"/>
      <c r="W1867" s="12"/>
      <c r="X1867" s="12"/>
      <c r="Y1867" s="12"/>
      <c r="Z1867" s="12"/>
      <c r="AA1867" s="12"/>
      <c r="AB1867" s="12"/>
      <c r="AC1867" s="12"/>
      <c r="AD1867" s="12"/>
      <c r="AE1867" s="12"/>
      <c r="AF1867" s="113"/>
      <c r="AG1867" s="18"/>
      <c r="AH1867" s="18"/>
      <c r="AI1867" s="6"/>
      <c r="AJ1867" s="19"/>
      <c r="AK1867" s="6"/>
      <c r="AL1867" s="113"/>
      <c r="AM1867" s="19"/>
      <c r="AN1867" s="18"/>
      <c r="AO1867" s="12"/>
      <c r="AP1867" s="20"/>
      <c r="AQ1867" s="18"/>
      <c r="AR1867" s="13"/>
      <c r="AS1867" s="113"/>
      <c r="AT1867" s="21"/>
      <c r="AU1867" s="21"/>
      <c r="AV1867" s="45"/>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J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I1867" s="21"/>
      <c r="DJ1867" s="21"/>
      <c r="DK1867" s="21"/>
      <c r="DL1867" s="21"/>
      <c r="DM1867" s="21"/>
      <c r="DN1867" s="21"/>
      <c r="DO1867" s="21"/>
      <c r="DP1867" s="21"/>
      <c r="DQ1867" s="21"/>
      <c r="DR1867" s="21"/>
      <c r="DS1867" s="21"/>
      <c r="DT1867" s="21"/>
      <c r="DU1867" s="21"/>
      <c r="DV1867" s="21"/>
      <c r="DW1867" s="21"/>
      <c r="DX1867" s="21"/>
      <c r="DY1867" s="21"/>
      <c r="DZ1867" s="21"/>
      <c r="EA1867" s="21"/>
      <c r="EB1867" s="21"/>
      <c r="EC1867" s="21"/>
      <c r="ED1867" s="21"/>
      <c r="EE1867" s="21"/>
      <c r="EF1867" s="21"/>
      <c r="EG1867" s="21"/>
      <c r="EH1867" s="21"/>
      <c r="EI1867" s="21"/>
      <c r="EJ1867" s="21"/>
      <c r="EK1867" s="21"/>
      <c r="EL1867" s="21"/>
      <c r="EM1867" s="21"/>
      <c r="EN1867" s="21"/>
      <c r="EO1867" s="21"/>
      <c r="EP1867" s="21"/>
      <c r="EQ1867" s="21"/>
      <c r="ER1867" s="21"/>
      <c r="ES1867" s="21"/>
      <c r="ET1867" s="21"/>
      <c r="EU1867" s="21"/>
      <c r="EV1867" s="21"/>
      <c r="EW1867" s="21"/>
      <c r="EX1867" s="21"/>
      <c r="EY1867" s="21"/>
      <c r="EZ1867" s="21"/>
      <c r="FA1867" s="21"/>
      <c r="FB1867" s="21"/>
      <c r="FC1867" s="21"/>
      <c r="FD1867" s="21"/>
      <c r="FE1867" s="21"/>
      <c r="FF1867" s="21"/>
      <c r="FG1867" s="21"/>
      <c r="FH1867" s="21"/>
      <c r="FI1867" s="21"/>
      <c r="FJ1867" s="21"/>
      <c r="FK1867" s="21"/>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c r="GI1867" s="21"/>
      <c r="GJ1867" s="21"/>
      <c r="GK1867" s="21"/>
      <c r="GL1867" s="21"/>
      <c r="GM1867" s="21"/>
      <c r="GN1867" s="21"/>
    </row>
    <row r="1868" spans="1:196" x14ac:dyDescent="0.2">
      <c r="A1868" s="109"/>
      <c r="B1868" s="4"/>
      <c r="C1868" s="7"/>
      <c r="D1868" s="6"/>
      <c r="E1868" s="7"/>
      <c r="F1868" s="24"/>
      <c r="G1868" s="8"/>
      <c r="H1868" s="7"/>
      <c r="I1868" s="7"/>
      <c r="J1868" s="7"/>
      <c r="K1868" s="7"/>
      <c r="L1868" s="25"/>
      <c r="M1868" s="10"/>
      <c r="N1868" s="4"/>
      <c r="O1868" s="4"/>
      <c r="P1868" s="26"/>
      <c r="Q1868" s="3"/>
      <c r="R1868" s="12"/>
      <c r="S1868" s="12"/>
      <c r="T1868" s="12"/>
      <c r="U1868" s="12"/>
      <c r="V1868" s="12"/>
      <c r="W1868" s="12"/>
      <c r="X1868" s="12"/>
      <c r="Y1868" s="12"/>
      <c r="Z1868" s="12"/>
      <c r="AA1868" s="12"/>
      <c r="AB1868" s="12"/>
      <c r="AC1868" s="12"/>
      <c r="AD1868" s="12"/>
      <c r="AE1868" s="12"/>
      <c r="AF1868" s="113"/>
      <c r="AG1868" s="18"/>
      <c r="AH1868" s="18"/>
      <c r="AI1868" s="6"/>
      <c r="AJ1868" s="19"/>
      <c r="AK1868" s="6"/>
      <c r="AL1868" s="113"/>
      <c r="AM1868" s="19"/>
      <c r="AN1868" s="18"/>
      <c r="AO1868" s="12"/>
      <c r="AP1868" s="20"/>
      <c r="AQ1868" s="18"/>
      <c r="AR1868" s="13"/>
      <c r="AS1868" s="113"/>
      <c r="AT1868" s="21"/>
      <c r="AU1868" s="21"/>
      <c r="AV1868" s="45"/>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J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I1868" s="21"/>
      <c r="DJ1868" s="21"/>
      <c r="DK1868" s="21"/>
      <c r="DL1868" s="21"/>
      <c r="DM1868" s="21"/>
      <c r="DN1868" s="21"/>
      <c r="DO1868" s="21"/>
      <c r="DP1868" s="21"/>
      <c r="DQ1868" s="21"/>
      <c r="DR1868" s="21"/>
      <c r="DS1868" s="21"/>
      <c r="DT1868" s="21"/>
      <c r="DU1868" s="21"/>
      <c r="DV1868" s="21"/>
      <c r="DW1868" s="21"/>
      <c r="DX1868" s="21"/>
      <c r="DY1868" s="21"/>
      <c r="DZ1868" s="21"/>
      <c r="EA1868" s="21"/>
      <c r="EB1868" s="21"/>
      <c r="EC1868" s="21"/>
      <c r="ED1868" s="21"/>
      <c r="EE1868" s="21"/>
      <c r="EF1868" s="21"/>
      <c r="EG1868" s="21"/>
      <c r="EH1868" s="21"/>
      <c r="EI1868" s="21"/>
      <c r="EJ1868" s="21"/>
      <c r="EK1868" s="21"/>
      <c r="EL1868" s="21"/>
      <c r="EM1868" s="21"/>
      <c r="EN1868" s="21"/>
      <c r="EO1868" s="21"/>
      <c r="EP1868" s="21"/>
      <c r="EQ1868" s="21"/>
      <c r="ER1868" s="21"/>
      <c r="ES1868" s="21"/>
      <c r="ET1868" s="21"/>
      <c r="EU1868" s="21"/>
      <c r="EV1868" s="21"/>
      <c r="EW1868" s="21"/>
      <c r="EX1868" s="21"/>
      <c r="EY1868" s="21"/>
      <c r="EZ1868" s="21"/>
      <c r="FA1868" s="21"/>
      <c r="FB1868" s="21"/>
      <c r="FC1868" s="21"/>
      <c r="FD1868" s="21"/>
      <c r="FE1868" s="21"/>
      <c r="FF1868" s="21"/>
      <c r="FG1868" s="21"/>
      <c r="FH1868" s="21"/>
      <c r="FI1868" s="21"/>
      <c r="FJ1868" s="21"/>
      <c r="FK1868" s="21"/>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c r="GI1868" s="21"/>
      <c r="GJ1868" s="21"/>
      <c r="GK1868" s="21"/>
      <c r="GL1868" s="21"/>
      <c r="GM1868" s="21"/>
      <c r="GN1868" s="21"/>
    </row>
    <row r="1869" spans="1:196" x14ac:dyDescent="0.2">
      <c r="A1869" s="109"/>
      <c r="B1869" s="4"/>
      <c r="C1869" s="7"/>
      <c r="D1869" s="6"/>
      <c r="E1869" s="7"/>
      <c r="F1869" s="24"/>
      <c r="G1869" s="8"/>
      <c r="H1869" s="7"/>
      <c r="I1869" s="7"/>
      <c r="J1869" s="7"/>
      <c r="K1869" s="7"/>
      <c r="L1869" s="25"/>
      <c r="M1869" s="10"/>
      <c r="N1869" s="4"/>
      <c r="O1869" s="4"/>
      <c r="P1869" s="26"/>
      <c r="Q1869" s="3"/>
      <c r="R1869" s="12"/>
      <c r="S1869" s="12"/>
      <c r="T1869" s="12"/>
      <c r="U1869" s="12"/>
      <c r="V1869" s="12"/>
      <c r="W1869" s="12"/>
      <c r="X1869" s="12"/>
      <c r="Y1869" s="12"/>
      <c r="Z1869" s="12"/>
      <c r="AA1869" s="12"/>
      <c r="AB1869" s="12"/>
      <c r="AC1869" s="12"/>
      <c r="AD1869" s="12"/>
      <c r="AE1869" s="12"/>
      <c r="AF1869" s="113"/>
      <c r="AG1869" s="18"/>
      <c r="AH1869" s="18"/>
      <c r="AI1869" s="6"/>
      <c r="AJ1869" s="19"/>
      <c r="AK1869" s="6"/>
      <c r="AL1869" s="113"/>
      <c r="AM1869" s="19"/>
      <c r="AN1869" s="18"/>
      <c r="AO1869" s="12"/>
      <c r="AP1869" s="20"/>
      <c r="AQ1869" s="18"/>
      <c r="AR1869" s="13"/>
      <c r="AS1869" s="113"/>
      <c r="AT1869" s="21"/>
      <c r="AU1869" s="21"/>
      <c r="AV1869" s="45"/>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J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I1869" s="21"/>
      <c r="DJ1869" s="21"/>
      <c r="DK1869" s="21"/>
      <c r="DL1869" s="21"/>
      <c r="DM1869" s="21"/>
      <c r="DN1869" s="21"/>
      <c r="DO1869" s="21"/>
      <c r="DP1869" s="21"/>
      <c r="DQ1869" s="21"/>
      <c r="DR1869" s="21"/>
      <c r="DS1869" s="21"/>
      <c r="DT1869" s="21"/>
      <c r="DU1869" s="21"/>
      <c r="DV1869" s="21"/>
      <c r="DW1869" s="21"/>
      <c r="DX1869" s="21"/>
      <c r="DY1869" s="21"/>
      <c r="DZ1869" s="21"/>
      <c r="EA1869" s="21"/>
      <c r="EB1869" s="21"/>
      <c r="EC1869" s="21"/>
      <c r="ED1869" s="21"/>
      <c r="EE1869" s="21"/>
      <c r="EF1869" s="21"/>
      <c r="EG1869" s="21"/>
      <c r="EH1869" s="21"/>
      <c r="EI1869" s="21"/>
      <c r="EJ1869" s="21"/>
      <c r="EK1869" s="21"/>
      <c r="EL1869" s="21"/>
      <c r="EM1869" s="21"/>
      <c r="EN1869" s="21"/>
      <c r="EO1869" s="21"/>
      <c r="EP1869" s="21"/>
      <c r="EQ1869" s="21"/>
      <c r="ER1869" s="21"/>
      <c r="ES1869" s="21"/>
      <c r="ET1869" s="21"/>
      <c r="EU1869" s="21"/>
      <c r="EV1869" s="21"/>
      <c r="EW1869" s="21"/>
      <c r="EX1869" s="21"/>
      <c r="EY1869" s="21"/>
      <c r="EZ1869" s="21"/>
      <c r="FA1869" s="21"/>
      <c r="FB1869" s="21"/>
      <c r="FC1869" s="21"/>
      <c r="FD1869" s="21"/>
      <c r="FE1869" s="21"/>
      <c r="FF1869" s="21"/>
      <c r="FG1869" s="21"/>
      <c r="FH1869" s="21"/>
      <c r="FI1869" s="21"/>
      <c r="FJ1869" s="21"/>
      <c r="FK1869" s="21"/>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c r="GI1869" s="21"/>
      <c r="GJ1869" s="21"/>
      <c r="GK1869" s="21"/>
      <c r="GL1869" s="21"/>
      <c r="GM1869" s="21"/>
      <c r="GN1869" s="21"/>
    </row>
    <row r="1870" spans="1:196" x14ac:dyDescent="0.2">
      <c r="A1870" s="109"/>
      <c r="B1870" s="4"/>
      <c r="C1870" s="7"/>
      <c r="D1870" s="6"/>
      <c r="E1870" s="7"/>
      <c r="F1870" s="24"/>
      <c r="G1870" s="8"/>
      <c r="H1870" s="7"/>
      <c r="I1870" s="7"/>
      <c r="J1870" s="7"/>
      <c r="K1870" s="7"/>
      <c r="L1870" s="25"/>
      <c r="M1870" s="10"/>
      <c r="N1870" s="4"/>
      <c r="O1870" s="4"/>
      <c r="P1870" s="26"/>
      <c r="Q1870" s="3"/>
      <c r="R1870" s="12"/>
      <c r="S1870" s="12"/>
      <c r="T1870" s="12"/>
      <c r="U1870" s="12"/>
      <c r="V1870" s="12"/>
      <c r="W1870" s="12"/>
      <c r="X1870" s="12"/>
      <c r="Y1870" s="12"/>
      <c r="Z1870" s="12"/>
      <c r="AA1870" s="12"/>
      <c r="AB1870" s="12"/>
      <c r="AC1870" s="12"/>
      <c r="AD1870" s="12"/>
      <c r="AE1870" s="12"/>
      <c r="AF1870" s="113"/>
      <c r="AG1870" s="18"/>
      <c r="AH1870" s="18"/>
      <c r="AI1870" s="6"/>
      <c r="AJ1870" s="19"/>
      <c r="AK1870" s="6"/>
      <c r="AL1870" s="113"/>
      <c r="AM1870" s="19"/>
      <c r="AN1870" s="18"/>
      <c r="AO1870" s="12"/>
      <c r="AP1870" s="20"/>
      <c r="AQ1870" s="18"/>
      <c r="AR1870" s="13"/>
      <c r="AS1870" s="113"/>
      <c r="AT1870" s="21"/>
      <c r="AU1870" s="21"/>
      <c r="AV1870" s="45"/>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1"/>
      <c r="FJ1870" s="21"/>
      <c r="FK1870" s="21"/>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c r="GI1870" s="21"/>
      <c r="GJ1870" s="21"/>
      <c r="GK1870" s="21"/>
      <c r="GL1870" s="21"/>
      <c r="GM1870" s="21"/>
      <c r="GN1870" s="21"/>
    </row>
    <row r="1871" spans="1:196" x14ac:dyDescent="0.2">
      <c r="A1871" s="109"/>
      <c r="B1871" s="4"/>
      <c r="C1871" s="7"/>
      <c r="D1871" s="6"/>
      <c r="E1871" s="7"/>
      <c r="F1871" s="24"/>
      <c r="G1871" s="8"/>
      <c r="H1871" s="7"/>
      <c r="I1871" s="7"/>
      <c r="J1871" s="7"/>
      <c r="K1871" s="7"/>
      <c r="L1871" s="25"/>
      <c r="M1871" s="10"/>
      <c r="N1871" s="4"/>
      <c r="O1871" s="4"/>
      <c r="P1871" s="26"/>
      <c r="Q1871" s="3"/>
      <c r="R1871" s="12"/>
      <c r="S1871" s="12"/>
      <c r="T1871" s="12"/>
      <c r="U1871" s="12"/>
      <c r="V1871" s="12"/>
      <c r="W1871" s="12"/>
      <c r="X1871" s="12"/>
      <c r="Y1871" s="12"/>
      <c r="Z1871" s="12"/>
      <c r="AA1871" s="12"/>
      <c r="AB1871" s="12"/>
      <c r="AC1871" s="12"/>
      <c r="AD1871" s="12"/>
      <c r="AE1871" s="12"/>
      <c r="AF1871" s="113"/>
      <c r="AG1871" s="18"/>
      <c r="AH1871" s="18"/>
      <c r="AI1871" s="6"/>
      <c r="AJ1871" s="19"/>
      <c r="AK1871" s="6"/>
      <c r="AL1871" s="113"/>
      <c r="AM1871" s="19"/>
      <c r="AN1871" s="18"/>
      <c r="AO1871" s="12"/>
      <c r="AP1871" s="20"/>
      <c r="AQ1871" s="18"/>
      <c r="AR1871" s="13"/>
      <c r="AS1871" s="113"/>
      <c r="AT1871" s="21"/>
      <c r="AU1871" s="21"/>
      <c r="AV1871" s="45"/>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J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I1871" s="21"/>
      <c r="DJ1871" s="21"/>
      <c r="DK1871" s="21"/>
      <c r="DL1871" s="21"/>
      <c r="DM1871" s="21"/>
      <c r="DN1871" s="21"/>
      <c r="DO1871" s="21"/>
      <c r="DP1871" s="21"/>
      <c r="DQ1871" s="21"/>
      <c r="DR1871" s="21"/>
      <c r="DS1871" s="21"/>
      <c r="DT1871" s="21"/>
      <c r="DU1871" s="21"/>
      <c r="DV1871" s="21"/>
      <c r="DW1871" s="21"/>
      <c r="DX1871" s="21"/>
      <c r="DY1871" s="21"/>
      <c r="DZ1871" s="21"/>
      <c r="EA1871" s="21"/>
      <c r="EB1871" s="21"/>
      <c r="EC1871" s="21"/>
      <c r="ED1871" s="21"/>
      <c r="EE1871" s="21"/>
      <c r="EF1871" s="21"/>
      <c r="EG1871" s="21"/>
      <c r="EH1871" s="21"/>
      <c r="EI1871" s="21"/>
      <c r="EJ1871" s="21"/>
      <c r="EK1871" s="21"/>
      <c r="EL1871" s="21"/>
      <c r="EM1871" s="21"/>
      <c r="EN1871" s="21"/>
      <c r="EO1871" s="21"/>
      <c r="EP1871" s="21"/>
      <c r="EQ1871" s="21"/>
      <c r="ER1871" s="21"/>
      <c r="ES1871" s="21"/>
      <c r="ET1871" s="21"/>
      <c r="EU1871" s="21"/>
      <c r="EV1871" s="21"/>
      <c r="EW1871" s="21"/>
      <c r="EX1871" s="21"/>
      <c r="EY1871" s="21"/>
      <c r="EZ1871" s="21"/>
      <c r="FA1871" s="21"/>
      <c r="FB1871" s="21"/>
      <c r="FC1871" s="21"/>
      <c r="FD1871" s="21"/>
      <c r="FE1871" s="21"/>
      <c r="FF1871" s="21"/>
      <c r="FG1871" s="21"/>
      <c r="FH1871" s="21"/>
      <c r="FI1871" s="21"/>
      <c r="FJ1871" s="21"/>
      <c r="FK1871" s="21"/>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c r="GI1871" s="21"/>
      <c r="GJ1871" s="21"/>
      <c r="GK1871" s="21"/>
      <c r="GL1871" s="21"/>
      <c r="GM1871" s="21"/>
      <c r="GN1871" s="21"/>
    </row>
    <row r="1872" spans="1:196" x14ac:dyDescent="0.2">
      <c r="A1872" s="109"/>
      <c r="B1872" s="4"/>
      <c r="C1872" s="7"/>
      <c r="D1872" s="6"/>
      <c r="E1872" s="7"/>
      <c r="F1872" s="24"/>
      <c r="G1872" s="8"/>
      <c r="H1872" s="7"/>
      <c r="I1872" s="7"/>
      <c r="J1872" s="7"/>
      <c r="K1872" s="7"/>
      <c r="L1872" s="25"/>
      <c r="M1872" s="10"/>
      <c r="N1872" s="4"/>
      <c r="O1872" s="4"/>
      <c r="P1872" s="26"/>
      <c r="Q1872" s="3"/>
      <c r="R1872" s="12"/>
      <c r="S1872" s="12"/>
      <c r="T1872" s="12"/>
      <c r="U1872" s="12"/>
      <c r="V1872" s="12"/>
      <c r="W1872" s="12"/>
      <c r="X1872" s="12"/>
      <c r="Y1872" s="12"/>
      <c r="Z1872" s="12"/>
      <c r="AA1872" s="12"/>
      <c r="AB1872" s="12"/>
      <c r="AC1872" s="12"/>
      <c r="AD1872" s="12"/>
      <c r="AE1872" s="12"/>
      <c r="AF1872" s="113"/>
      <c r="AG1872" s="18"/>
      <c r="AH1872" s="18"/>
      <c r="AI1872" s="6"/>
      <c r="AJ1872" s="19"/>
      <c r="AK1872" s="6"/>
      <c r="AL1872" s="113"/>
      <c r="AM1872" s="19"/>
      <c r="AN1872" s="18"/>
      <c r="AO1872" s="12"/>
      <c r="AP1872" s="20"/>
      <c r="AQ1872" s="18"/>
      <c r="AR1872" s="13"/>
      <c r="AS1872" s="113"/>
      <c r="AT1872" s="21"/>
      <c r="AU1872" s="21"/>
      <c r="AV1872" s="45"/>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J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I1872" s="21"/>
      <c r="DJ1872" s="21"/>
      <c r="DK1872" s="21"/>
      <c r="DL1872" s="21"/>
      <c r="DM1872" s="21"/>
      <c r="DN1872" s="21"/>
      <c r="DO1872" s="21"/>
      <c r="DP1872" s="21"/>
      <c r="DQ1872" s="21"/>
      <c r="DR1872" s="21"/>
      <c r="DS1872" s="21"/>
      <c r="DT1872" s="21"/>
      <c r="DU1872" s="21"/>
      <c r="DV1872" s="21"/>
      <c r="DW1872" s="21"/>
      <c r="DX1872" s="21"/>
      <c r="DY1872" s="21"/>
      <c r="DZ1872" s="21"/>
      <c r="EA1872" s="21"/>
      <c r="EB1872" s="21"/>
      <c r="EC1872" s="21"/>
      <c r="ED1872" s="21"/>
      <c r="EE1872" s="21"/>
      <c r="EF1872" s="21"/>
      <c r="EG1872" s="21"/>
      <c r="EH1872" s="21"/>
      <c r="EI1872" s="21"/>
      <c r="EJ1872" s="21"/>
      <c r="EK1872" s="21"/>
      <c r="EL1872" s="21"/>
      <c r="EM1872" s="21"/>
      <c r="EN1872" s="21"/>
      <c r="EO1872" s="21"/>
      <c r="EP1872" s="21"/>
      <c r="EQ1872" s="21"/>
      <c r="ER1872" s="21"/>
      <c r="ES1872" s="21"/>
      <c r="ET1872" s="21"/>
      <c r="EU1872" s="21"/>
      <c r="EV1872" s="21"/>
      <c r="EW1872" s="21"/>
      <c r="EX1872" s="21"/>
      <c r="EY1872" s="21"/>
      <c r="EZ1872" s="21"/>
      <c r="FA1872" s="21"/>
      <c r="FB1872" s="21"/>
      <c r="FC1872" s="21"/>
      <c r="FD1872" s="21"/>
      <c r="FE1872" s="21"/>
      <c r="FF1872" s="21"/>
      <c r="FG1872" s="21"/>
      <c r="FH1872" s="21"/>
      <c r="FI1872" s="21"/>
      <c r="FJ1872" s="21"/>
      <c r="FK1872" s="21"/>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c r="GI1872" s="21"/>
      <c r="GJ1872" s="21"/>
      <c r="GK1872" s="21"/>
      <c r="GL1872" s="21"/>
      <c r="GM1872" s="21"/>
      <c r="GN1872" s="21"/>
    </row>
    <row r="1873" spans="1:196" x14ac:dyDescent="0.2">
      <c r="A1873" s="109"/>
      <c r="B1873" s="4"/>
      <c r="C1873" s="7"/>
      <c r="D1873" s="6"/>
      <c r="E1873" s="7"/>
      <c r="F1873" s="24"/>
      <c r="G1873" s="8"/>
      <c r="H1873" s="7"/>
      <c r="I1873" s="7"/>
      <c r="J1873" s="7"/>
      <c r="K1873" s="7"/>
      <c r="L1873" s="25"/>
      <c r="M1873" s="10"/>
      <c r="N1873" s="4"/>
      <c r="O1873" s="4"/>
      <c r="P1873" s="26"/>
      <c r="Q1873" s="3"/>
      <c r="R1873" s="12"/>
      <c r="S1873" s="12"/>
      <c r="T1873" s="12"/>
      <c r="U1873" s="12"/>
      <c r="V1873" s="12"/>
      <c r="W1873" s="12"/>
      <c r="X1873" s="12"/>
      <c r="Y1873" s="12"/>
      <c r="Z1873" s="12"/>
      <c r="AA1873" s="12"/>
      <c r="AB1873" s="12"/>
      <c r="AC1873" s="12"/>
      <c r="AD1873" s="12"/>
      <c r="AE1873" s="12"/>
      <c r="AF1873" s="113"/>
      <c r="AG1873" s="18"/>
      <c r="AH1873" s="18"/>
      <c r="AI1873" s="6"/>
      <c r="AJ1873" s="19"/>
      <c r="AK1873" s="6"/>
      <c r="AL1873" s="113"/>
      <c r="AM1873" s="19"/>
      <c r="AN1873" s="18"/>
      <c r="AO1873" s="12"/>
      <c r="AP1873" s="20"/>
      <c r="AQ1873" s="18"/>
      <c r="AR1873" s="13"/>
      <c r="AS1873" s="113"/>
      <c r="AT1873" s="21"/>
      <c r="AU1873" s="21"/>
      <c r="AV1873" s="45"/>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J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I1873" s="21"/>
      <c r="DJ1873" s="21"/>
      <c r="DK1873" s="21"/>
      <c r="DL1873" s="21"/>
      <c r="DM1873" s="21"/>
      <c r="DN1873" s="21"/>
      <c r="DO1873" s="21"/>
      <c r="DP1873" s="21"/>
      <c r="DQ1873" s="21"/>
      <c r="DR1873" s="21"/>
      <c r="DS1873" s="21"/>
      <c r="DT1873" s="21"/>
      <c r="DU1873" s="21"/>
      <c r="DV1873" s="21"/>
      <c r="DW1873" s="21"/>
      <c r="DX1873" s="21"/>
      <c r="DY1873" s="21"/>
      <c r="DZ1873" s="21"/>
      <c r="EA1873" s="21"/>
      <c r="EB1873" s="21"/>
      <c r="EC1873" s="21"/>
      <c r="ED1873" s="21"/>
      <c r="EE1873" s="21"/>
      <c r="EF1873" s="21"/>
      <c r="EG1873" s="21"/>
      <c r="EH1873" s="21"/>
      <c r="EI1873" s="21"/>
      <c r="EJ1873" s="21"/>
      <c r="EK1873" s="21"/>
      <c r="EL1873" s="21"/>
      <c r="EM1873" s="21"/>
      <c r="EN1873" s="21"/>
      <c r="EO1873" s="21"/>
      <c r="EP1873" s="21"/>
      <c r="EQ1873" s="21"/>
      <c r="ER1873" s="21"/>
      <c r="ES1873" s="21"/>
      <c r="ET1873" s="21"/>
      <c r="EU1873" s="21"/>
      <c r="EV1873" s="21"/>
      <c r="EW1873" s="21"/>
      <c r="EX1873" s="21"/>
      <c r="EY1873" s="21"/>
      <c r="EZ1873" s="21"/>
      <c r="FA1873" s="21"/>
      <c r="FB1873" s="21"/>
      <c r="FC1873" s="21"/>
      <c r="FD1873" s="21"/>
      <c r="FE1873" s="21"/>
      <c r="FF1873" s="21"/>
      <c r="FG1873" s="21"/>
      <c r="FH1873" s="21"/>
      <c r="FI1873" s="21"/>
      <c r="FJ1873" s="21"/>
      <c r="FK1873" s="21"/>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c r="GI1873" s="21"/>
      <c r="GJ1873" s="21"/>
      <c r="GK1873" s="21"/>
      <c r="GL1873" s="21"/>
      <c r="GM1873" s="21"/>
      <c r="GN1873" s="21"/>
    </row>
    <row r="1874" spans="1:196" x14ac:dyDescent="0.2">
      <c r="A1874" s="109"/>
      <c r="B1874" s="4"/>
      <c r="C1874" s="7"/>
      <c r="D1874" s="6"/>
      <c r="E1874" s="7"/>
      <c r="F1874" s="24"/>
      <c r="G1874" s="8"/>
      <c r="H1874" s="7"/>
      <c r="I1874" s="7"/>
      <c r="J1874" s="7"/>
      <c r="K1874" s="7"/>
      <c r="L1874" s="25"/>
      <c r="M1874" s="10"/>
      <c r="N1874" s="4"/>
      <c r="O1874" s="4"/>
      <c r="P1874" s="26"/>
      <c r="Q1874" s="3"/>
      <c r="R1874" s="12"/>
      <c r="S1874" s="12"/>
      <c r="T1874" s="12"/>
      <c r="U1874" s="12"/>
      <c r="V1874" s="12"/>
      <c r="W1874" s="12"/>
      <c r="X1874" s="12"/>
      <c r="Y1874" s="12"/>
      <c r="Z1874" s="12"/>
      <c r="AA1874" s="12"/>
      <c r="AB1874" s="12"/>
      <c r="AC1874" s="12"/>
      <c r="AD1874" s="12"/>
      <c r="AE1874" s="12"/>
      <c r="AF1874" s="113"/>
      <c r="AG1874" s="18"/>
      <c r="AH1874" s="18"/>
      <c r="AI1874" s="6"/>
      <c r="AJ1874" s="19"/>
      <c r="AK1874" s="6"/>
      <c r="AL1874" s="113"/>
      <c r="AM1874" s="19"/>
      <c r="AN1874" s="18"/>
      <c r="AO1874" s="12"/>
      <c r="AP1874" s="20"/>
      <c r="AQ1874" s="18"/>
      <c r="AR1874" s="13"/>
      <c r="AS1874" s="113"/>
      <c r="AT1874" s="21"/>
      <c r="AU1874" s="21"/>
      <c r="AV1874" s="45"/>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J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I1874" s="21"/>
      <c r="DJ1874" s="21"/>
      <c r="DK1874" s="21"/>
      <c r="DL1874" s="21"/>
      <c r="DM1874" s="21"/>
      <c r="DN1874" s="21"/>
      <c r="DO1874" s="21"/>
      <c r="DP1874" s="21"/>
      <c r="DQ1874" s="21"/>
      <c r="DR1874" s="21"/>
      <c r="DS1874" s="21"/>
      <c r="DT1874" s="21"/>
      <c r="DU1874" s="21"/>
      <c r="DV1874" s="21"/>
      <c r="DW1874" s="21"/>
      <c r="DX1874" s="21"/>
      <c r="DY1874" s="21"/>
      <c r="DZ1874" s="21"/>
      <c r="EA1874" s="21"/>
      <c r="EB1874" s="21"/>
      <c r="EC1874" s="21"/>
      <c r="ED1874" s="21"/>
      <c r="EE1874" s="21"/>
      <c r="EF1874" s="21"/>
      <c r="EG1874" s="21"/>
      <c r="EH1874" s="21"/>
      <c r="EI1874" s="21"/>
      <c r="EJ1874" s="21"/>
      <c r="EK1874" s="21"/>
      <c r="EL1874" s="21"/>
      <c r="EM1874" s="21"/>
      <c r="EN1874" s="21"/>
      <c r="EO1874" s="21"/>
      <c r="EP1874" s="21"/>
      <c r="EQ1874" s="21"/>
      <c r="ER1874" s="21"/>
      <c r="ES1874" s="21"/>
      <c r="ET1874" s="21"/>
      <c r="EU1874" s="21"/>
      <c r="EV1874" s="21"/>
      <c r="EW1874" s="21"/>
      <c r="EX1874" s="21"/>
      <c r="EY1874" s="21"/>
      <c r="EZ1874" s="21"/>
      <c r="FA1874" s="21"/>
      <c r="FB1874" s="21"/>
      <c r="FC1874" s="21"/>
      <c r="FD1874" s="21"/>
      <c r="FE1874" s="21"/>
      <c r="FF1874" s="21"/>
      <c r="FG1874" s="21"/>
      <c r="FH1874" s="21"/>
      <c r="FI1874" s="21"/>
      <c r="FJ1874" s="21"/>
      <c r="FK1874" s="21"/>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c r="GI1874" s="21"/>
      <c r="GJ1874" s="21"/>
      <c r="GK1874" s="21"/>
      <c r="GL1874" s="21"/>
      <c r="GM1874" s="21"/>
      <c r="GN1874" s="21"/>
    </row>
    <row r="1875" spans="1:196" x14ac:dyDescent="0.2">
      <c r="A1875" s="109"/>
      <c r="B1875" s="4"/>
      <c r="C1875" s="7"/>
      <c r="D1875" s="6"/>
      <c r="E1875" s="7"/>
      <c r="F1875" s="24"/>
      <c r="G1875" s="8"/>
      <c r="H1875" s="7"/>
      <c r="I1875" s="7"/>
      <c r="J1875" s="7"/>
      <c r="K1875" s="7"/>
      <c r="L1875" s="25"/>
      <c r="M1875" s="10"/>
      <c r="N1875" s="4"/>
      <c r="O1875" s="4"/>
      <c r="P1875" s="26"/>
      <c r="Q1875" s="3"/>
      <c r="R1875" s="12"/>
      <c r="S1875" s="12"/>
      <c r="T1875" s="12"/>
      <c r="U1875" s="12"/>
      <c r="V1875" s="12"/>
      <c r="W1875" s="12"/>
      <c r="X1875" s="12"/>
      <c r="Y1875" s="12"/>
      <c r="Z1875" s="12"/>
      <c r="AA1875" s="12"/>
      <c r="AB1875" s="12"/>
      <c r="AC1875" s="12"/>
      <c r="AD1875" s="12"/>
      <c r="AE1875" s="12"/>
      <c r="AF1875" s="113"/>
      <c r="AG1875" s="18"/>
      <c r="AH1875" s="18"/>
      <c r="AI1875" s="6"/>
      <c r="AJ1875" s="19"/>
      <c r="AK1875" s="6"/>
      <c r="AL1875" s="113"/>
      <c r="AM1875" s="19"/>
      <c r="AN1875" s="18"/>
      <c r="AO1875" s="12"/>
      <c r="AP1875" s="20"/>
      <c r="AQ1875" s="18"/>
      <c r="AR1875" s="13"/>
      <c r="AS1875" s="113"/>
      <c r="AT1875" s="21"/>
      <c r="AU1875" s="21"/>
      <c r="AV1875" s="45"/>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J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I1875" s="21"/>
      <c r="DJ1875" s="21"/>
      <c r="DK1875" s="21"/>
      <c r="DL1875" s="21"/>
      <c r="DM1875" s="21"/>
      <c r="DN1875" s="21"/>
      <c r="DO1875" s="21"/>
      <c r="DP1875" s="21"/>
      <c r="DQ1875" s="21"/>
      <c r="DR1875" s="21"/>
      <c r="DS1875" s="21"/>
      <c r="DT1875" s="21"/>
      <c r="DU1875" s="21"/>
      <c r="DV1875" s="21"/>
      <c r="DW1875" s="21"/>
      <c r="DX1875" s="21"/>
      <c r="DY1875" s="21"/>
      <c r="DZ1875" s="21"/>
      <c r="EA1875" s="21"/>
      <c r="EB1875" s="21"/>
      <c r="EC1875" s="21"/>
      <c r="ED1875" s="21"/>
      <c r="EE1875" s="21"/>
      <c r="EF1875" s="21"/>
      <c r="EG1875" s="21"/>
      <c r="EH1875" s="21"/>
      <c r="EI1875" s="21"/>
      <c r="EJ1875" s="21"/>
      <c r="EK1875" s="21"/>
      <c r="EL1875" s="21"/>
      <c r="EM1875" s="21"/>
      <c r="EN1875" s="21"/>
      <c r="EO1875" s="21"/>
      <c r="EP1875" s="21"/>
      <c r="EQ1875" s="21"/>
      <c r="ER1875" s="21"/>
      <c r="ES1875" s="21"/>
      <c r="ET1875" s="21"/>
      <c r="EU1875" s="21"/>
      <c r="EV1875" s="21"/>
      <c r="EW1875" s="21"/>
      <c r="EX1875" s="21"/>
      <c r="EY1875" s="21"/>
      <c r="EZ1875" s="21"/>
      <c r="FA1875" s="21"/>
      <c r="FB1875" s="21"/>
      <c r="FC1875" s="21"/>
      <c r="FD1875" s="21"/>
      <c r="FE1875" s="21"/>
      <c r="FF1875" s="21"/>
      <c r="FG1875" s="21"/>
      <c r="FH1875" s="21"/>
      <c r="FI1875" s="21"/>
      <c r="FJ1875" s="21"/>
      <c r="FK1875" s="21"/>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c r="GI1875" s="21"/>
      <c r="GJ1875" s="21"/>
      <c r="GK1875" s="21"/>
      <c r="GL1875" s="21"/>
      <c r="GM1875" s="21"/>
      <c r="GN1875" s="21"/>
    </row>
    <row r="1876" spans="1:196" x14ac:dyDescent="0.2">
      <c r="A1876" s="109"/>
      <c r="B1876" s="4"/>
      <c r="C1876" s="7"/>
      <c r="D1876" s="6"/>
      <c r="E1876" s="7"/>
      <c r="F1876" s="24"/>
      <c r="G1876" s="8"/>
      <c r="H1876" s="7"/>
      <c r="I1876" s="7"/>
      <c r="J1876" s="7"/>
      <c r="K1876" s="7"/>
      <c r="L1876" s="25"/>
      <c r="M1876" s="10"/>
      <c r="N1876" s="4"/>
      <c r="O1876" s="4"/>
      <c r="P1876" s="26"/>
      <c r="Q1876" s="3"/>
      <c r="R1876" s="12"/>
      <c r="S1876" s="12"/>
      <c r="T1876" s="12"/>
      <c r="U1876" s="12"/>
      <c r="V1876" s="12"/>
      <c r="W1876" s="12"/>
      <c r="X1876" s="12"/>
      <c r="Y1876" s="12"/>
      <c r="Z1876" s="12"/>
      <c r="AA1876" s="12"/>
      <c r="AB1876" s="12"/>
      <c r="AC1876" s="12"/>
      <c r="AD1876" s="12"/>
      <c r="AE1876" s="12"/>
      <c r="AF1876" s="113"/>
      <c r="AG1876" s="18"/>
      <c r="AH1876" s="18"/>
      <c r="AI1876" s="6"/>
      <c r="AJ1876" s="19"/>
      <c r="AK1876" s="6"/>
      <c r="AL1876" s="113"/>
      <c r="AM1876" s="19"/>
      <c r="AN1876" s="18"/>
      <c r="AO1876" s="12"/>
      <c r="AP1876" s="20"/>
      <c r="AQ1876" s="18"/>
      <c r="AR1876" s="13"/>
      <c r="AS1876" s="113"/>
      <c r="AT1876" s="21"/>
      <c r="AU1876" s="21"/>
      <c r="AV1876" s="45"/>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1"/>
      <c r="EV1876" s="21"/>
      <c r="EW1876" s="21"/>
      <c r="EX1876" s="21"/>
      <c r="EY1876" s="21"/>
      <c r="EZ1876" s="21"/>
      <c r="FA1876" s="21"/>
      <c r="FB1876" s="21"/>
      <c r="FC1876" s="21"/>
      <c r="FD1876" s="21"/>
      <c r="FE1876" s="21"/>
      <c r="FF1876" s="21"/>
      <c r="FG1876" s="21"/>
      <c r="FH1876" s="21"/>
      <c r="FI1876" s="21"/>
      <c r="FJ1876" s="21"/>
      <c r="FK1876" s="21"/>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c r="GI1876" s="21"/>
      <c r="GJ1876" s="21"/>
      <c r="GK1876" s="21"/>
      <c r="GL1876" s="21"/>
      <c r="GM1876" s="21"/>
      <c r="GN1876" s="21"/>
    </row>
    <row r="1877" spans="1:196" x14ac:dyDescent="0.2">
      <c r="A1877" s="109"/>
      <c r="B1877" s="4"/>
      <c r="C1877" s="7"/>
      <c r="D1877" s="6"/>
      <c r="E1877" s="7"/>
      <c r="F1877" s="24"/>
      <c r="G1877" s="8"/>
      <c r="H1877" s="7"/>
      <c r="I1877" s="7"/>
      <c r="J1877" s="7"/>
      <c r="K1877" s="7"/>
      <c r="L1877" s="25"/>
      <c r="M1877" s="10"/>
      <c r="N1877" s="4"/>
      <c r="O1877" s="4"/>
      <c r="P1877" s="26"/>
      <c r="Q1877" s="3"/>
      <c r="R1877" s="12"/>
      <c r="S1877" s="12"/>
      <c r="T1877" s="12"/>
      <c r="U1877" s="12"/>
      <c r="V1877" s="12"/>
      <c r="W1877" s="12"/>
      <c r="X1877" s="12"/>
      <c r="Y1877" s="12"/>
      <c r="Z1877" s="12"/>
      <c r="AA1877" s="12"/>
      <c r="AB1877" s="12"/>
      <c r="AC1877" s="12"/>
      <c r="AD1877" s="12"/>
      <c r="AE1877" s="12"/>
      <c r="AF1877" s="113"/>
      <c r="AG1877" s="18"/>
      <c r="AH1877" s="18"/>
      <c r="AI1877" s="6"/>
      <c r="AJ1877" s="19"/>
      <c r="AK1877" s="6"/>
      <c r="AL1877" s="113"/>
      <c r="AM1877" s="19"/>
      <c r="AN1877" s="18"/>
      <c r="AO1877" s="12"/>
      <c r="AP1877" s="20"/>
      <c r="AQ1877" s="18"/>
      <c r="AR1877" s="13"/>
      <c r="AS1877" s="113"/>
      <c r="AT1877" s="21"/>
      <c r="AU1877" s="21"/>
      <c r="AV1877" s="45"/>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I1877" s="21"/>
      <c r="DJ1877" s="21"/>
      <c r="DK1877" s="21"/>
      <c r="DL1877" s="21"/>
      <c r="DM1877" s="21"/>
      <c r="DN1877" s="21"/>
      <c r="DO1877" s="21"/>
      <c r="DP1877" s="21"/>
      <c r="DQ1877" s="21"/>
      <c r="DR1877" s="21"/>
      <c r="DS1877" s="21"/>
      <c r="DT1877" s="21"/>
      <c r="DU1877" s="21"/>
      <c r="DV1877" s="21"/>
      <c r="DW1877" s="21"/>
      <c r="DX1877" s="21"/>
      <c r="DY1877" s="21"/>
      <c r="DZ1877" s="21"/>
      <c r="EA1877" s="21"/>
      <c r="EB1877" s="21"/>
      <c r="EC1877" s="21"/>
      <c r="ED1877" s="21"/>
      <c r="EE1877" s="21"/>
      <c r="EF1877" s="21"/>
      <c r="EG1877" s="21"/>
      <c r="EH1877" s="21"/>
      <c r="EI1877" s="21"/>
      <c r="EJ1877" s="21"/>
      <c r="EK1877" s="21"/>
      <c r="EL1877" s="21"/>
      <c r="EM1877" s="21"/>
      <c r="EN1877" s="21"/>
      <c r="EO1877" s="21"/>
      <c r="EP1877" s="21"/>
      <c r="EQ1877" s="21"/>
      <c r="ER1877" s="21"/>
      <c r="ES1877" s="21"/>
      <c r="ET1877" s="21"/>
      <c r="EU1877" s="21"/>
      <c r="EV1877" s="21"/>
      <c r="EW1877" s="21"/>
      <c r="EX1877" s="21"/>
      <c r="EY1877" s="21"/>
      <c r="EZ1877" s="21"/>
      <c r="FA1877" s="21"/>
      <c r="FB1877" s="21"/>
      <c r="FC1877" s="21"/>
      <c r="FD1877" s="21"/>
      <c r="FE1877" s="21"/>
      <c r="FF1877" s="21"/>
      <c r="FG1877" s="21"/>
      <c r="FH1877" s="21"/>
      <c r="FI1877" s="21"/>
      <c r="FJ1877" s="21"/>
      <c r="FK1877" s="21"/>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c r="GI1877" s="21"/>
      <c r="GJ1877" s="21"/>
      <c r="GK1877" s="21"/>
      <c r="GL1877" s="21"/>
      <c r="GM1877" s="21"/>
      <c r="GN1877" s="21"/>
    </row>
    <row r="1878" spans="1:196" x14ac:dyDescent="0.2">
      <c r="A1878" s="109"/>
      <c r="B1878" s="4"/>
      <c r="C1878" s="7"/>
      <c r="D1878" s="6"/>
      <c r="E1878" s="7"/>
      <c r="F1878" s="24"/>
      <c r="G1878" s="8"/>
      <c r="H1878" s="7"/>
      <c r="I1878" s="7"/>
      <c r="J1878" s="7"/>
      <c r="K1878" s="7"/>
      <c r="L1878" s="25"/>
      <c r="M1878" s="10"/>
      <c r="N1878" s="4"/>
      <c r="O1878" s="4"/>
      <c r="P1878" s="26"/>
      <c r="Q1878" s="3"/>
      <c r="R1878" s="12"/>
      <c r="S1878" s="12"/>
      <c r="T1878" s="12"/>
      <c r="U1878" s="12"/>
      <c r="V1878" s="12"/>
      <c r="W1878" s="12"/>
      <c r="X1878" s="12"/>
      <c r="Y1878" s="12"/>
      <c r="Z1878" s="12"/>
      <c r="AA1878" s="12"/>
      <c r="AB1878" s="12"/>
      <c r="AC1878" s="12"/>
      <c r="AD1878" s="12"/>
      <c r="AE1878" s="12"/>
      <c r="AF1878" s="113"/>
      <c r="AG1878" s="18"/>
      <c r="AH1878" s="18"/>
      <c r="AI1878" s="6"/>
      <c r="AJ1878" s="19"/>
      <c r="AK1878" s="6"/>
      <c r="AL1878" s="113"/>
      <c r="AM1878" s="19"/>
      <c r="AN1878" s="18"/>
      <c r="AO1878" s="12"/>
      <c r="AP1878" s="20"/>
      <c r="AQ1878" s="18"/>
      <c r="AR1878" s="13"/>
      <c r="AS1878" s="113"/>
      <c r="AT1878" s="21"/>
      <c r="AU1878" s="21"/>
      <c r="AV1878" s="45"/>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1"/>
      <c r="FJ1878" s="21"/>
      <c r="FK1878" s="21"/>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c r="GI1878" s="21"/>
      <c r="GJ1878" s="21"/>
      <c r="GK1878" s="21"/>
      <c r="GL1878" s="21"/>
      <c r="GM1878" s="21"/>
      <c r="GN1878" s="21"/>
    </row>
    <row r="1879" spans="1:196" x14ac:dyDescent="0.2">
      <c r="A1879" s="109"/>
      <c r="B1879" s="4"/>
      <c r="C1879" s="7"/>
      <c r="D1879" s="6"/>
      <c r="E1879" s="7"/>
      <c r="F1879" s="24"/>
      <c r="G1879" s="8"/>
      <c r="H1879" s="7"/>
      <c r="I1879" s="7"/>
      <c r="J1879" s="7"/>
      <c r="K1879" s="7"/>
      <c r="L1879" s="25"/>
      <c r="M1879" s="10"/>
      <c r="N1879" s="4"/>
      <c r="O1879" s="4"/>
      <c r="P1879" s="26"/>
      <c r="Q1879" s="3"/>
      <c r="R1879" s="12"/>
      <c r="S1879" s="12"/>
      <c r="T1879" s="12"/>
      <c r="U1879" s="12"/>
      <c r="V1879" s="12"/>
      <c r="W1879" s="12"/>
      <c r="X1879" s="12"/>
      <c r="Y1879" s="12"/>
      <c r="Z1879" s="12"/>
      <c r="AA1879" s="12"/>
      <c r="AB1879" s="12"/>
      <c r="AC1879" s="12"/>
      <c r="AD1879" s="12"/>
      <c r="AE1879" s="12"/>
      <c r="AF1879" s="113"/>
      <c r="AG1879" s="18"/>
      <c r="AH1879" s="18"/>
      <c r="AI1879" s="6"/>
      <c r="AJ1879" s="19"/>
      <c r="AK1879" s="6"/>
      <c r="AL1879" s="113"/>
      <c r="AM1879" s="19"/>
      <c r="AN1879" s="18"/>
      <c r="AO1879" s="12"/>
      <c r="AP1879" s="20"/>
      <c r="AQ1879" s="18"/>
      <c r="AR1879" s="13"/>
      <c r="AS1879" s="113"/>
      <c r="AT1879" s="21"/>
      <c r="AU1879" s="21"/>
      <c r="AV1879" s="45"/>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J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I1879" s="21"/>
      <c r="DJ1879" s="21"/>
      <c r="DK1879" s="21"/>
      <c r="DL1879" s="21"/>
      <c r="DM1879" s="21"/>
      <c r="DN1879" s="21"/>
      <c r="DO1879" s="21"/>
      <c r="DP1879" s="21"/>
      <c r="DQ1879" s="21"/>
      <c r="DR1879" s="21"/>
      <c r="DS1879" s="21"/>
      <c r="DT1879" s="21"/>
      <c r="DU1879" s="21"/>
      <c r="DV1879" s="21"/>
      <c r="DW1879" s="21"/>
      <c r="DX1879" s="21"/>
      <c r="DY1879" s="21"/>
      <c r="DZ1879" s="21"/>
      <c r="EA1879" s="21"/>
      <c r="EB1879" s="21"/>
      <c r="EC1879" s="21"/>
      <c r="ED1879" s="21"/>
      <c r="EE1879" s="21"/>
      <c r="EF1879" s="21"/>
      <c r="EG1879" s="21"/>
      <c r="EH1879" s="21"/>
      <c r="EI1879" s="21"/>
      <c r="EJ1879" s="21"/>
      <c r="EK1879" s="21"/>
      <c r="EL1879" s="21"/>
      <c r="EM1879" s="21"/>
      <c r="EN1879" s="21"/>
      <c r="EO1879" s="21"/>
      <c r="EP1879" s="21"/>
      <c r="EQ1879" s="21"/>
      <c r="ER1879" s="21"/>
      <c r="ES1879" s="21"/>
      <c r="ET1879" s="21"/>
      <c r="EU1879" s="21"/>
      <c r="EV1879" s="21"/>
      <c r="EW1879" s="21"/>
      <c r="EX1879" s="21"/>
      <c r="EY1879" s="21"/>
      <c r="EZ1879" s="21"/>
      <c r="FA1879" s="21"/>
      <c r="FB1879" s="21"/>
      <c r="FC1879" s="21"/>
      <c r="FD1879" s="21"/>
      <c r="FE1879" s="21"/>
      <c r="FF1879" s="21"/>
      <c r="FG1879" s="21"/>
      <c r="FH1879" s="21"/>
      <c r="FI1879" s="21"/>
      <c r="FJ1879" s="21"/>
      <c r="FK1879" s="21"/>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c r="GI1879" s="21"/>
      <c r="GJ1879" s="21"/>
      <c r="GK1879" s="21"/>
      <c r="GL1879" s="21"/>
      <c r="GM1879" s="21"/>
      <c r="GN1879" s="21"/>
    </row>
    <row r="1880" spans="1:196" x14ac:dyDescent="0.2">
      <c r="A1880" s="109"/>
      <c r="B1880" s="4"/>
      <c r="C1880" s="7"/>
      <c r="D1880" s="6"/>
      <c r="E1880" s="7"/>
      <c r="F1880" s="24"/>
      <c r="G1880" s="8"/>
      <c r="H1880" s="7"/>
      <c r="I1880" s="7"/>
      <c r="J1880" s="7"/>
      <c r="K1880" s="7"/>
      <c r="L1880" s="25"/>
      <c r="M1880" s="10"/>
      <c r="N1880" s="4"/>
      <c r="O1880" s="4"/>
      <c r="P1880" s="26"/>
      <c r="Q1880" s="3"/>
      <c r="R1880" s="12"/>
      <c r="S1880" s="12"/>
      <c r="T1880" s="12"/>
      <c r="U1880" s="12"/>
      <c r="V1880" s="12"/>
      <c r="W1880" s="12"/>
      <c r="X1880" s="12"/>
      <c r="Y1880" s="12"/>
      <c r="Z1880" s="12"/>
      <c r="AA1880" s="12"/>
      <c r="AB1880" s="12"/>
      <c r="AC1880" s="12"/>
      <c r="AD1880" s="12"/>
      <c r="AE1880" s="12"/>
      <c r="AF1880" s="113"/>
      <c r="AG1880" s="18"/>
      <c r="AH1880" s="18"/>
      <c r="AI1880" s="6"/>
      <c r="AJ1880" s="19"/>
      <c r="AK1880" s="6"/>
      <c r="AL1880" s="113"/>
      <c r="AM1880" s="19"/>
      <c r="AN1880" s="18"/>
      <c r="AO1880" s="12"/>
      <c r="AP1880" s="20"/>
      <c r="AQ1880" s="18"/>
      <c r="AR1880" s="13"/>
      <c r="AS1880" s="113"/>
      <c r="AT1880" s="21"/>
      <c r="AU1880" s="21"/>
      <c r="AV1880" s="45"/>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J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I1880" s="21"/>
      <c r="DJ1880" s="21"/>
      <c r="DK1880" s="21"/>
      <c r="DL1880" s="21"/>
      <c r="DM1880" s="21"/>
      <c r="DN1880" s="21"/>
      <c r="DO1880" s="21"/>
      <c r="DP1880" s="21"/>
      <c r="DQ1880" s="21"/>
      <c r="DR1880" s="21"/>
      <c r="DS1880" s="21"/>
      <c r="DT1880" s="21"/>
      <c r="DU1880" s="21"/>
      <c r="DV1880" s="21"/>
      <c r="DW1880" s="21"/>
      <c r="DX1880" s="21"/>
      <c r="DY1880" s="21"/>
      <c r="DZ1880" s="21"/>
      <c r="EA1880" s="21"/>
      <c r="EB1880" s="21"/>
      <c r="EC1880" s="21"/>
      <c r="ED1880" s="21"/>
      <c r="EE1880" s="21"/>
      <c r="EF1880" s="21"/>
      <c r="EG1880" s="21"/>
      <c r="EH1880" s="21"/>
      <c r="EI1880" s="21"/>
      <c r="EJ1880" s="21"/>
      <c r="EK1880" s="21"/>
      <c r="EL1880" s="21"/>
      <c r="EM1880" s="21"/>
      <c r="EN1880" s="21"/>
      <c r="EO1880" s="21"/>
      <c r="EP1880" s="21"/>
      <c r="EQ1880" s="21"/>
      <c r="ER1880" s="21"/>
      <c r="ES1880" s="21"/>
      <c r="ET1880" s="21"/>
      <c r="EU1880" s="21"/>
      <c r="EV1880" s="21"/>
      <c r="EW1880" s="21"/>
      <c r="EX1880" s="21"/>
      <c r="EY1880" s="21"/>
      <c r="EZ1880" s="21"/>
      <c r="FA1880" s="21"/>
      <c r="FB1880" s="21"/>
      <c r="FC1880" s="21"/>
      <c r="FD1880" s="21"/>
      <c r="FE1880" s="21"/>
      <c r="FF1880" s="21"/>
      <c r="FG1880" s="21"/>
      <c r="FH1880" s="21"/>
      <c r="FI1880" s="21"/>
      <c r="FJ1880" s="21"/>
      <c r="FK1880" s="21"/>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c r="GI1880" s="21"/>
      <c r="GJ1880" s="21"/>
      <c r="GK1880" s="21"/>
      <c r="GL1880" s="21"/>
      <c r="GM1880" s="21"/>
      <c r="GN1880" s="21"/>
    </row>
    <row r="1881" spans="1:196" x14ac:dyDescent="0.2">
      <c r="A1881" s="109"/>
      <c r="B1881" s="4"/>
      <c r="C1881" s="7"/>
      <c r="D1881" s="6"/>
      <c r="E1881" s="7"/>
      <c r="F1881" s="24"/>
      <c r="G1881" s="8"/>
      <c r="H1881" s="7"/>
      <c r="I1881" s="7"/>
      <c r="J1881" s="7"/>
      <c r="K1881" s="7"/>
      <c r="L1881" s="25"/>
      <c r="M1881" s="10"/>
      <c r="N1881" s="4"/>
      <c r="O1881" s="4"/>
      <c r="P1881" s="26"/>
      <c r="Q1881" s="3"/>
      <c r="R1881" s="12"/>
      <c r="S1881" s="12"/>
      <c r="T1881" s="12"/>
      <c r="U1881" s="12"/>
      <c r="V1881" s="12"/>
      <c r="W1881" s="12"/>
      <c r="X1881" s="12"/>
      <c r="Y1881" s="12"/>
      <c r="Z1881" s="12"/>
      <c r="AA1881" s="12"/>
      <c r="AB1881" s="12"/>
      <c r="AC1881" s="12"/>
      <c r="AD1881" s="12"/>
      <c r="AE1881" s="12"/>
      <c r="AF1881" s="113"/>
      <c r="AG1881" s="18"/>
      <c r="AH1881" s="18"/>
      <c r="AI1881" s="6"/>
      <c r="AJ1881" s="19"/>
      <c r="AK1881" s="6"/>
      <c r="AL1881" s="113"/>
      <c r="AM1881" s="19"/>
      <c r="AN1881" s="18"/>
      <c r="AO1881" s="12"/>
      <c r="AP1881" s="20"/>
      <c r="AQ1881" s="18"/>
      <c r="AR1881" s="13"/>
      <c r="AS1881" s="113"/>
      <c r="AT1881" s="21"/>
      <c r="AU1881" s="21"/>
      <c r="AV1881" s="45"/>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J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I1881" s="21"/>
      <c r="DJ1881" s="21"/>
      <c r="DK1881" s="21"/>
      <c r="DL1881" s="21"/>
      <c r="DM1881" s="21"/>
      <c r="DN1881" s="21"/>
      <c r="DO1881" s="21"/>
      <c r="DP1881" s="21"/>
      <c r="DQ1881" s="21"/>
      <c r="DR1881" s="21"/>
      <c r="DS1881" s="21"/>
      <c r="DT1881" s="21"/>
      <c r="DU1881" s="21"/>
      <c r="DV1881" s="21"/>
      <c r="DW1881" s="21"/>
      <c r="DX1881" s="21"/>
      <c r="DY1881" s="21"/>
      <c r="DZ1881" s="21"/>
      <c r="EA1881" s="21"/>
      <c r="EB1881" s="21"/>
      <c r="EC1881" s="21"/>
      <c r="ED1881" s="21"/>
      <c r="EE1881" s="21"/>
      <c r="EF1881" s="21"/>
      <c r="EG1881" s="21"/>
      <c r="EH1881" s="21"/>
      <c r="EI1881" s="21"/>
      <c r="EJ1881" s="21"/>
      <c r="EK1881" s="21"/>
      <c r="EL1881" s="21"/>
      <c r="EM1881" s="21"/>
      <c r="EN1881" s="21"/>
      <c r="EO1881" s="21"/>
      <c r="EP1881" s="21"/>
      <c r="EQ1881" s="21"/>
      <c r="ER1881" s="21"/>
      <c r="ES1881" s="21"/>
      <c r="ET1881" s="21"/>
      <c r="EU1881" s="21"/>
      <c r="EV1881" s="21"/>
      <c r="EW1881" s="21"/>
      <c r="EX1881" s="21"/>
      <c r="EY1881" s="21"/>
      <c r="EZ1881" s="21"/>
      <c r="FA1881" s="21"/>
      <c r="FB1881" s="21"/>
      <c r="FC1881" s="21"/>
      <c r="FD1881" s="21"/>
      <c r="FE1881" s="21"/>
      <c r="FF1881" s="21"/>
      <c r="FG1881" s="21"/>
      <c r="FH1881" s="21"/>
      <c r="FI1881" s="21"/>
      <c r="FJ1881" s="21"/>
      <c r="FK1881" s="21"/>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c r="GI1881" s="21"/>
      <c r="GJ1881" s="21"/>
      <c r="GK1881" s="21"/>
      <c r="GL1881" s="21"/>
      <c r="GM1881" s="21"/>
      <c r="GN1881" s="21"/>
    </row>
    <row r="1882" spans="1:196" x14ac:dyDescent="0.2">
      <c r="A1882" s="109"/>
      <c r="B1882" s="4"/>
      <c r="C1882" s="7"/>
      <c r="D1882" s="6"/>
      <c r="E1882" s="7"/>
      <c r="F1882" s="24"/>
      <c r="G1882" s="8"/>
      <c r="H1882" s="7"/>
      <c r="I1882" s="7"/>
      <c r="J1882" s="7"/>
      <c r="K1882" s="7"/>
      <c r="L1882" s="25"/>
      <c r="M1882" s="10"/>
      <c r="N1882" s="4"/>
      <c r="O1882" s="4"/>
      <c r="P1882" s="26"/>
      <c r="Q1882" s="3"/>
      <c r="R1882" s="12"/>
      <c r="S1882" s="12"/>
      <c r="T1882" s="12"/>
      <c r="U1882" s="12"/>
      <c r="V1882" s="12"/>
      <c r="W1882" s="12"/>
      <c r="X1882" s="12"/>
      <c r="Y1882" s="12"/>
      <c r="Z1882" s="12"/>
      <c r="AA1882" s="12"/>
      <c r="AB1882" s="12"/>
      <c r="AC1882" s="12"/>
      <c r="AD1882" s="12"/>
      <c r="AE1882" s="12"/>
      <c r="AF1882" s="113"/>
      <c r="AG1882" s="18"/>
      <c r="AH1882" s="18"/>
      <c r="AI1882" s="6"/>
      <c r="AJ1882" s="19"/>
      <c r="AK1882" s="6"/>
      <c r="AL1882" s="113"/>
      <c r="AM1882" s="19"/>
      <c r="AN1882" s="18"/>
      <c r="AO1882" s="12"/>
      <c r="AP1882" s="20"/>
      <c r="AQ1882" s="18"/>
      <c r="AR1882" s="13"/>
      <c r="AS1882" s="113"/>
      <c r="AT1882" s="21"/>
      <c r="AU1882" s="21"/>
      <c r="AV1882" s="45"/>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J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I1882" s="21"/>
      <c r="DJ1882" s="21"/>
      <c r="DK1882" s="21"/>
      <c r="DL1882" s="21"/>
      <c r="DM1882" s="21"/>
      <c r="DN1882" s="21"/>
      <c r="DO1882" s="21"/>
      <c r="DP1882" s="21"/>
      <c r="DQ1882" s="21"/>
      <c r="DR1882" s="21"/>
      <c r="DS1882" s="21"/>
      <c r="DT1882" s="21"/>
      <c r="DU1882" s="21"/>
      <c r="DV1882" s="21"/>
      <c r="DW1882" s="21"/>
      <c r="DX1882" s="21"/>
      <c r="DY1882" s="21"/>
      <c r="DZ1882" s="21"/>
      <c r="EA1882" s="21"/>
      <c r="EB1882" s="21"/>
      <c r="EC1882" s="21"/>
      <c r="ED1882" s="21"/>
      <c r="EE1882" s="21"/>
      <c r="EF1882" s="21"/>
      <c r="EG1882" s="21"/>
      <c r="EH1882" s="21"/>
      <c r="EI1882" s="21"/>
      <c r="EJ1882" s="21"/>
      <c r="EK1882" s="21"/>
      <c r="EL1882" s="21"/>
      <c r="EM1882" s="21"/>
      <c r="EN1882" s="21"/>
      <c r="EO1882" s="21"/>
      <c r="EP1882" s="21"/>
      <c r="EQ1882" s="21"/>
      <c r="ER1882" s="21"/>
      <c r="ES1882" s="21"/>
      <c r="ET1882" s="21"/>
      <c r="EU1882" s="21"/>
      <c r="EV1882" s="21"/>
      <c r="EW1882" s="21"/>
      <c r="EX1882" s="21"/>
      <c r="EY1882" s="21"/>
      <c r="EZ1882" s="21"/>
      <c r="FA1882" s="21"/>
      <c r="FB1882" s="21"/>
      <c r="FC1882" s="21"/>
      <c r="FD1882" s="21"/>
      <c r="FE1882" s="21"/>
      <c r="FF1882" s="21"/>
      <c r="FG1882" s="21"/>
      <c r="FH1882" s="21"/>
      <c r="FI1882" s="21"/>
      <c r="FJ1882" s="21"/>
      <c r="FK1882" s="21"/>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c r="GI1882" s="21"/>
      <c r="GJ1882" s="21"/>
      <c r="GK1882" s="21"/>
      <c r="GL1882" s="21"/>
      <c r="GM1882" s="21"/>
      <c r="GN1882" s="21"/>
    </row>
    <row r="1883" spans="1:196" x14ac:dyDescent="0.2">
      <c r="A1883" s="109"/>
      <c r="B1883" s="4"/>
      <c r="C1883" s="7"/>
      <c r="D1883" s="6"/>
      <c r="E1883" s="7"/>
      <c r="F1883" s="24"/>
      <c r="G1883" s="8"/>
      <c r="H1883" s="7"/>
      <c r="I1883" s="7"/>
      <c r="J1883" s="7"/>
      <c r="K1883" s="7"/>
      <c r="L1883" s="25"/>
      <c r="M1883" s="10"/>
      <c r="N1883" s="4"/>
      <c r="O1883" s="4"/>
      <c r="P1883" s="26"/>
      <c r="Q1883" s="3"/>
      <c r="R1883" s="12"/>
      <c r="S1883" s="12"/>
      <c r="T1883" s="12"/>
      <c r="U1883" s="12"/>
      <c r="V1883" s="12"/>
      <c r="W1883" s="12"/>
      <c r="X1883" s="12"/>
      <c r="Y1883" s="12"/>
      <c r="Z1883" s="12"/>
      <c r="AA1883" s="12"/>
      <c r="AB1883" s="12"/>
      <c r="AC1883" s="12"/>
      <c r="AD1883" s="12"/>
      <c r="AE1883" s="12"/>
      <c r="AF1883" s="113"/>
      <c r="AG1883" s="18"/>
      <c r="AH1883" s="18"/>
      <c r="AI1883" s="6"/>
      <c r="AJ1883" s="19"/>
      <c r="AK1883" s="6"/>
      <c r="AL1883" s="113"/>
      <c r="AM1883" s="19"/>
      <c r="AN1883" s="18"/>
      <c r="AO1883" s="12"/>
      <c r="AP1883" s="20"/>
      <c r="AQ1883" s="18"/>
      <c r="AR1883" s="13"/>
      <c r="AS1883" s="113"/>
      <c r="AT1883" s="21"/>
      <c r="AU1883" s="21"/>
      <c r="AV1883" s="45"/>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J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I1883" s="21"/>
      <c r="DJ1883" s="21"/>
      <c r="DK1883" s="21"/>
      <c r="DL1883" s="21"/>
      <c r="DM1883" s="21"/>
      <c r="DN1883" s="21"/>
      <c r="DO1883" s="21"/>
      <c r="DP1883" s="21"/>
      <c r="DQ1883" s="21"/>
      <c r="DR1883" s="21"/>
      <c r="DS1883" s="21"/>
      <c r="DT1883" s="21"/>
      <c r="DU1883" s="21"/>
      <c r="DV1883" s="21"/>
      <c r="DW1883" s="21"/>
      <c r="DX1883" s="21"/>
      <c r="DY1883" s="21"/>
      <c r="DZ1883" s="21"/>
      <c r="EA1883" s="21"/>
      <c r="EB1883" s="21"/>
      <c r="EC1883" s="21"/>
      <c r="ED1883" s="21"/>
      <c r="EE1883" s="21"/>
      <c r="EF1883" s="21"/>
      <c r="EG1883" s="21"/>
      <c r="EH1883" s="21"/>
      <c r="EI1883" s="21"/>
      <c r="EJ1883" s="21"/>
      <c r="EK1883" s="21"/>
      <c r="EL1883" s="21"/>
      <c r="EM1883" s="21"/>
      <c r="EN1883" s="21"/>
      <c r="EO1883" s="21"/>
      <c r="EP1883" s="21"/>
      <c r="EQ1883" s="21"/>
      <c r="ER1883" s="21"/>
      <c r="ES1883" s="21"/>
      <c r="ET1883" s="21"/>
      <c r="EU1883" s="21"/>
      <c r="EV1883" s="21"/>
      <c r="EW1883" s="21"/>
      <c r="EX1883" s="21"/>
      <c r="EY1883" s="21"/>
      <c r="EZ1883" s="21"/>
      <c r="FA1883" s="21"/>
      <c r="FB1883" s="21"/>
      <c r="FC1883" s="21"/>
      <c r="FD1883" s="21"/>
      <c r="FE1883" s="21"/>
      <c r="FF1883" s="21"/>
      <c r="FG1883" s="21"/>
      <c r="FH1883" s="21"/>
      <c r="FI1883" s="21"/>
      <c r="FJ1883" s="21"/>
      <c r="FK1883" s="21"/>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c r="GI1883" s="21"/>
      <c r="GJ1883" s="21"/>
      <c r="GK1883" s="21"/>
      <c r="GL1883" s="21"/>
      <c r="GM1883" s="21"/>
      <c r="GN1883" s="21"/>
    </row>
    <row r="1884" spans="1:196" x14ac:dyDescent="0.2">
      <c r="A1884" s="109"/>
      <c r="B1884" s="4"/>
      <c r="C1884" s="7"/>
      <c r="D1884" s="6"/>
      <c r="E1884" s="7"/>
      <c r="F1884" s="24"/>
      <c r="G1884" s="8"/>
      <c r="H1884" s="7"/>
      <c r="I1884" s="7"/>
      <c r="J1884" s="7"/>
      <c r="K1884" s="7"/>
      <c r="L1884" s="25"/>
      <c r="M1884" s="10"/>
      <c r="N1884" s="4"/>
      <c r="O1884" s="4"/>
      <c r="P1884" s="26"/>
      <c r="Q1884" s="3"/>
      <c r="R1884" s="12"/>
      <c r="S1884" s="12"/>
      <c r="T1884" s="12"/>
      <c r="U1884" s="12"/>
      <c r="V1884" s="12"/>
      <c r="W1884" s="12"/>
      <c r="X1884" s="12"/>
      <c r="Y1884" s="12"/>
      <c r="Z1884" s="12"/>
      <c r="AA1884" s="12"/>
      <c r="AB1884" s="12"/>
      <c r="AC1884" s="12"/>
      <c r="AD1884" s="12"/>
      <c r="AE1884" s="12"/>
      <c r="AF1884" s="113"/>
      <c r="AG1884" s="18"/>
      <c r="AH1884" s="18"/>
      <c r="AI1884" s="6"/>
      <c r="AJ1884" s="19"/>
      <c r="AK1884" s="6"/>
      <c r="AL1884" s="113"/>
      <c r="AM1884" s="19"/>
      <c r="AN1884" s="18"/>
      <c r="AO1884" s="12"/>
      <c r="AP1884" s="20"/>
      <c r="AQ1884" s="18"/>
      <c r="AR1884" s="13"/>
      <c r="AS1884" s="113"/>
      <c r="AT1884" s="21"/>
      <c r="AU1884" s="21"/>
      <c r="AV1884" s="45"/>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J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I1884" s="21"/>
      <c r="DJ1884" s="21"/>
      <c r="DK1884" s="21"/>
      <c r="DL1884" s="21"/>
      <c r="DM1884" s="21"/>
      <c r="DN1884" s="21"/>
      <c r="DO1884" s="21"/>
      <c r="DP1884" s="21"/>
      <c r="DQ1884" s="21"/>
      <c r="DR1884" s="21"/>
      <c r="DS1884" s="21"/>
      <c r="DT1884" s="21"/>
      <c r="DU1884" s="21"/>
      <c r="DV1884" s="21"/>
      <c r="DW1884" s="21"/>
      <c r="DX1884" s="21"/>
      <c r="DY1884" s="21"/>
      <c r="DZ1884" s="21"/>
      <c r="EA1884" s="21"/>
      <c r="EB1884" s="21"/>
      <c r="EC1884" s="21"/>
      <c r="ED1884" s="21"/>
      <c r="EE1884" s="21"/>
      <c r="EF1884" s="21"/>
      <c r="EG1884" s="21"/>
      <c r="EH1884" s="21"/>
      <c r="EI1884" s="21"/>
      <c r="EJ1884" s="21"/>
      <c r="EK1884" s="21"/>
      <c r="EL1884" s="21"/>
      <c r="EM1884" s="21"/>
      <c r="EN1884" s="21"/>
      <c r="EO1884" s="21"/>
      <c r="EP1884" s="21"/>
      <c r="EQ1884" s="21"/>
      <c r="ER1884" s="21"/>
      <c r="ES1884" s="21"/>
      <c r="ET1884" s="21"/>
      <c r="EU1884" s="21"/>
      <c r="EV1884" s="21"/>
      <c r="EW1884" s="21"/>
      <c r="EX1884" s="21"/>
      <c r="EY1884" s="21"/>
      <c r="EZ1884" s="21"/>
      <c r="FA1884" s="21"/>
      <c r="FB1884" s="21"/>
      <c r="FC1884" s="21"/>
      <c r="FD1884" s="21"/>
      <c r="FE1884" s="21"/>
      <c r="FF1884" s="21"/>
      <c r="FG1884" s="21"/>
      <c r="FH1884" s="21"/>
      <c r="FI1884" s="21"/>
      <c r="FJ1884" s="21"/>
      <c r="FK1884" s="21"/>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c r="GI1884" s="21"/>
      <c r="GJ1884" s="21"/>
      <c r="GK1884" s="21"/>
      <c r="GL1884" s="21"/>
      <c r="GM1884" s="21"/>
      <c r="GN1884" s="21"/>
    </row>
    <row r="1885" spans="1:196" x14ac:dyDescent="0.2">
      <c r="A1885" s="109"/>
      <c r="B1885" s="4"/>
      <c r="C1885" s="7"/>
      <c r="D1885" s="6"/>
      <c r="E1885" s="7"/>
      <c r="F1885" s="24"/>
      <c r="G1885" s="8"/>
      <c r="H1885" s="7"/>
      <c r="I1885" s="7"/>
      <c r="J1885" s="7"/>
      <c r="K1885" s="7"/>
      <c r="L1885" s="25"/>
      <c r="M1885" s="10"/>
      <c r="N1885" s="4"/>
      <c r="O1885" s="4"/>
      <c r="P1885" s="26"/>
      <c r="Q1885" s="3"/>
      <c r="R1885" s="12"/>
      <c r="S1885" s="12"/>
      <c r="T1885" s="12"/>
      <c r="U1885" s="12"/>
      <c r="V1885" s="12"/>
      <c r="W1885" s="12"/>
      <c r="X1885" s="12"/>
      <c r="Y1885" s="12"/>
      <c r="Z1885" s="12"/>
      <c r="AA1885" s="12"/>
      <c r="AB1885" s="12"/>
      <c r="AC1885" s="12"/>
      <c r="AD1885" s="12"/>
      <c r="AE1885" s="12"/>
      <c r="AF1885" s="113"/>
      <c r="AG1885" s="18"/>
      <c r="AH1885" s="18"/>
      <c r="AI1885" s="6"/>
      <c r="AJ1885" s="19"/>
      <c r="AK1885" s="6"/>
      <c r="AL1885" s="113"/>
      <c r="AM1885" s="19"/>
      <c r="AN1885" s="18"/>
      <c r="AO1885" s="12"/>
      <c r="AP1885" s="20"/>
      <c r="AQ1885" s="18"/>
      <c r="AR1885" s="13"/>
      <c r="AS1885" s="113"/>
      <c r="AT1885" s="21"/>
      <c r="AU1885" s="21"/>
      <c r="AV1885" s="45"/>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J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I1885" s="21"/>
      <c r="DJ1885" s="21"/>
      <c r="DK1885" s="21"/>
      <c r="DL1885" s="21"/>
      <c r="DM1885" s="21"/>
      <c r="DN1885" s="21"/>
      <c r="DO1885" s="21"/>
      <c r="DP1885" s="21"/>
      <c r="DQ1885" s="21"/>
      <c r="DR1885" s="21"/>
      <c r="DS1885" s="21"/>
      <c r="DT1885" s="21"/>
      <c r="DU1885" s="21"/>
      <c r="DV1885" s="21"/>
      <c r="DW1885" s="21"/>
      <c r="DX1885" s="21"/>
      <c r="DY1885" s="21"/>
      <c r="DZ1885" s="21"/>
      <c r="EA1885" s="21"/>
      <c r="EB1885" s="21"/>
      <c r="EC1885" s="21"/>
      <c r="ED1885" s="21"/>
      <c r="EE1885" s="21"/>
      <c r="EF1885" s="21"/>
      <c r="EG1885" s="21"/>
      <c r="EH1885" s="21"/>
      <c r="EI1885" s="21"/>
      <c r="EJ1885" s="21"/>
      <c r="EK1885" s="21"/>
      <c r="EL1885" s="21"/>
      <c r="EM1885" s="21"/>
      <c r="EN1885" s="21"/>
      <c r="EO1885" s="21"/>
      <c r="EP1885" s="21"/>
      <c r="EQ1885" s="21"/>
      <c r="ER1885" s="21"/>
      <c r="ES1885" s="21"/>
      <c r="ET1885" s="21"/>
      <c r="EU1885" s="21"/>
      <c r="EV1885" s="21"/>
      <c r="EW1885" s="21"/>
      <c r="EX1885" s="21"/>
      <c r="EY1885" s="21"/>
      <c r="EZ1885" s="21"/>
      <c r="FA1885" s="21"/>
      <c r="FB1885" s="21"/>
      <c r="FC1885" s="21"/>
      <c r="FD1885" s="21"/>
      <c r="FE1885" s="21"/>
      <c r="FF1885" s="21"/>
      <c r="FG1885" s="21"/>
      <c r="FH1885" s="21"/>
      <c r="FI1885" s="21"/>
      <c r="FJ1885" s="21"/>
      <c r="FK1885" s="21"/>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c r="GI1885" s="21"/>
      <c r="GJ1885" s="21"/>
      <c r="GK1885" s="21"/>
      <c r="GL1885" s="21"/>
      <c r="GM1885" s="21"/>
      <c r="GN1885" s="21"/>
    </row>
    <row r="1886" spans="1:196" x14ac:dyDescent="0.2">
      <c r="A1886" s="109"/>
      <c r="B1886" s="4"/>
      <c r="C1886" s="7"/>
      <c r="D1886" s="6"/>
      <c r="E1886" s="7"/>
      <c r="F1886" s="24"/>
      <c r="G1886" s="8"/>
      <c r="H1886" s="7"/>
      <c r="I1886" s="7"/>
      <c r="J1886" s="7"/>
      <c r="K1886" s="7"/>
      <c r="L1886" s="25"/>
      <c r="M1886" s="10"/>
      <c r="N1886" s="4"/>
      <c r="O1886" s="4"/>
      <c r="P1886" s="26"/>
      <c r="Q1886" s="3"/>
      <c r="R1886" s="12"/>
      <c r="S1886" s="12"/>
      <c r="T1886" s="12"/>
      <c r="U1886" s="12"/>
      <c r="V1886" s="12"/>
      <c r="W1886" s="12"/>
      <c r="X1886" s="12"/>
      <c r="Y1886" s="12"/>
      <c r="Z1886" s="12"/>
      <c r="AA1886" s="12"/>
      <c r="AB1886" s="12"/>
      <c r="AC1886" s="12"/>
      <c r="AD1886" s="12"/>
      <c r="AE1886" s="12"/>
      <c r="AF1886" s="113"/>
      <c r="AG1886" s="18"/>
      <c r="AH1886" s="18"/>
      <c r="AI1886" s="6"/>
      <c r="AJ1886" s="19"/>
      <c r="AK1886" s="6"/>
      <c r="AL1886" s="113"/>
      <c r="AM1886" s="19"/>
      <c r="AN1886" s="18"/>
      <c r="AO1886" s="12"/>
      <c r="AP1886" s="20"/>
      <c r="AQ1886" s="18"/>
      <c r="AR1886" s="13"/>
      <c r="AS1886" s="113"/>
      <c r="AT1886" s="21"/>
      <c r="AU1886" s="21"/>
      <c r="AV1886" s="45"/>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1"/>
      <c r="FJ1886" s="21"/>
      <c r="FK1886" s="21"/>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c r="GI1886" s="21"/>
      <c r="GJ1886" s="21"/>
      <c r="GK1886" s="21"/>
      <c r="GL1886" s="21"/>
      <c r="GM1886" s="21"/>
      <c r="GN1886" s="21"/>
    </row>
    <row r="1887" spans="1:196" x14ac:dyDescent="0.2">
      <c r="A1887" s="109"/>
      <c r="B1887" s="4"/>
      <c r="C1887" s="7"/>
      <c r="D1887" s="6"/>
      <c r="E1887" s="7"/>
      <c r="F1887" s="24"/>
      <c r="G1887" s="8"/>
      <c r="H1887" s="7"/>
      <c r="I1887" s="7"/>
      <c r="J1887" s="7"/>
      <c r="K1887" s="7"/>
      <c r="L1887" s="25"/>
      <c r="M1887" s="10"/>
      <c r="N1887" s="4"/>
      <c r="O1887" s="4"/>
      <c r="P1887" s="26"/>
      <c r="Q1887" s="3"/>
      <c r="R1887" s="12"/>
      <c r="S1887" s="12"/>
      <c r="T1887" s="12"/>
      <c r="U1887" s="12"/>
      <c r="V1887" s="12"/>
      <c r="W1887" s="12"/>
      <c r="X1887" s="12"/>
      <c r="Y1887" s="12"/>
      <c r="Z1887" s="12"/>
      <c r="AA1887" s="12"/>
      <c r="AB1887" s="12"/>
      <c r="AC1887" s="12"/>
      <c r="AD1887" s="12"/>
      <c r="AE1887" s="12"/>
      <c r="AF1887" s="113"/>
      <c r="AG1887" s="18"/>
      <c r="AH1887" s="18"/>
      <c r="AI1887" s="6"/>
      <c r="AJ1887" s="19"/>
      <c r="AK1887" s="6"/>
      <c r="AL1887" s="113"/>
      <c r="AM1887" s="19"/>
      <c r="AN1887" s="18"/>
      <c r="AO1887" s="12"/>
      <c r="AP1887" s="20"/>
      <c r="AQ1887" s="18"/>
      <c r="AR1887" s="13"/>
      <c r="AS1887" s="113"/>
      <c r="AT1887" s="21"/>
      <c r="AU1887" s="21"/>
      <c r="AV1887" s="45"/>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J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I1887" s="21"/>
      <c r="DJ1887" s="21"/>
      <c r="DK1887" s="21"/>
      <c r="DL1887" s="21"/>
      <c r="DM1887" s="21"/>
      <c r="DN1887" s="21"/>
      <c r="DO1887" s="21"/>
      <c r="DP1887" s="21"/>
      <c r="DQ1887" s="21"/>
      <c r="DR1887" s="21"/>
      <c r="DS1887" s="21"/>
      <c r="DT1887" s="21"/>
      <c r="DU1887" s="21"/>
      <c r="DV1887" s="21"/>
      <c r="DW1887" s="21"/>
      <c r="DX1887" s="21"/>
      <c r="DY1887" s="21"/>
      <c r="DZ1887" s="21"/>
      <c r="EA1887" s="21"/>
      <c r="EB1887" s="21"/>
      <c r="EC1887" s="21"/>
      <c r="ED1887" s="21"/>
      <c r="EE1887" s="21"/>
      <c r="EF1887" s="21"/>
      <c r="EG1887" s="21"/>
      <c r="EH1887" s="21"/>
      <c r="EI1887" s="21"/>
      <c r="EJ1887" s="21"/>
      <c r="EK1887" s="21"/>
      <c r="EL1887" s="21"/>
      <c r="EM1887" s="21"/>
      <c r="EN1887" s="21"/>
      <c r="EO1887" s="21"/>
      <c r="EP1887" s="21"/>
      <c r="EQ1887" s="21"/>
      <c r="ER1887" s="21"/>
      <c r="ES1887" s="21"/>
      <c r="ET1887" s="21"/>
      <c r="EU1887" s="21"/>
      <c r="EV1887" s="21"/>
      <c r="EW1887" s="21"/>
      <c r="EX1887" s="21"/>
      <c r="EY1887" s="21"/>
      <c r="EZ1887" s="21"/>
      <c r="FA1887" s="21"/>
      <c r="FB1887" s="21"/>
      <c r="FC1887" s="21"/>
      <c r="FD1887" s="21"/>
      <c r="FE1887" s="21"/>
      <c r="FF1887" s="21"/>
      <c r="FG1887" s="21"/>
      <c r="FH1887" s="21"/>
      <c r="FI1887" s="21"/>
      <c r="FJ1887" s="21"/>
      <c r="FK1887" s="21"/>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c r="GI1887" s="21"/>
      <c r="GJ1887" s="21"/>
      <c r="GK1887" s="21"/>
      <c r="GL1887" s="21"/>
      <c r="GM1887" s="21"/>
      <c r="GN1887" s="21"/>
    </row>
    <row r="1888" spans="1:196" x14ac:dyDescent="0.2">
      <c r="A1888" s="109"/>
      <c r="B1888" s="4"/>
      <c r="C1888" s="7"/>
      <c r="D1888" s="6"/>
      <c r="E1888" s="7"/>
      <c r="F1888" s="24"/>
      <c r="G1888" s="8"/>
      <c r="H1888" s="7"/>
      <c r="I1888" s="7"/>
      <c r="J1888" s="7"/>
      <c r="K1888" s="7"/>
      <c r="L1888" s="25"/>
      <c r="M1888" s="10"/>
      <c r="N1888" s="4"/>
      <c r="O1888" s="4"/>
      <c r="P1888" s="26"/>
      <c r="Q1888" s="3"/>
      <c r="R1888" s="12"/>
      <c r="S1888" s="12"/>
      <c r="T1888" s="12"/>
      <c r="U1888" s="12"/>
      <c r="V1888" s="12"/>
      <c r="W1888" s="12"/>
      <c r="X1888" s="12"/>
      <c r="Y1888" s="12"/>
      <c r="Z1888" s="12"/>
      <c r="AA1888" s="12"/>
      <c r="AB1888" s="12"/>
      <c r="AC1888" s="12"/>
      <c r="AD1888" s="12"/>
      <c r="AE1888" s="12"/>
      <c r="AF1888" s="113"/>
      <c r="AG1888" s="18"/>
      <c r="AH1888" s="18"/>
      <c r="AI1888" s="6"/>
      <c r="AJ1888" s="19"/>
      <c r="AK1888" s="6"/>
      <c r="AL1888" s="113"/>
      <c r="AM1888" s="19"/>
      <c r="AN1888" s="18"/>
      <c r="AO1888" s="12"/>
      <c r="AP1888" s="20"/>
      <c r="AQ1888" s="18"/>
      <c r="AR1888" s="13"/>
      <c r="AS1888" s="113"/>
      <c r="AT1888" s="21"/>
      <c r="AU1888" s="21"/>
      <c r="AV1888" s="45"/>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J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I1888" s="21"/>
      <c r="DJ1888" s="21"/>
      <c r="DK1888" s="21"/>
      <c r="DL1888" s="21"/>
      <c r="DM1888" s="21"/>
      <c r="DN1888" s="21"/>
      <c r="DO1888" s="21"/>
      <c r="DP1888" s="21"/>
      <c r="DQ1888" s="21"/>
      <c r="DR1888" s="21"/>
      <c r="DS1888" s="21"/>
      <c r="DT1888" s="21"/>
      <c r="DU1888" s="21"/>
      <c r="DV1888" s="21"/>
      <c r="DW1888" s="21"/>
      <c r="DX1888" s="21"/>
      <c r="DY1888" s="21"/>
      <c r="DZ1888" s="21"/>
      <c r="EA1888" s="21"/>
      <c r="EB1888" s="21"/>
      <c r="EC1888" s="21"/>
      <c r="ED1888" s="21"/>
      <c r="EE1888" s="21"/>
      <c r="EF1888" s="21"/>
      <c r="EG1888" s="21"/>
      <c r="EH1888" s="21"/>
      <c r="EI1888" s="21"/>
      <c r="EJ1888" s="21"/>
      <c r="EK1888" s="21"/>
      <c r="EL1888" s="21"/>
      <c r="EM1888" s="21"/>
      <c r="EN1888" s="21"/>
      <c r="EO1888" s="21"/>
      <c r="EP1888" s="21"/>
      <c r="EQ1888" s="21"/>
      <c r="ER1888" s="21"/>
      <c r="ES1888" s="21"/>
      <c r="ET1888" s="21"/>
      <c r="EU1888" s="21"/>
      <c r="EV1888" s="21"/>
      <c r="EW1888" s="21"/>
      <c r="EX1888" s="21"/>
      <c r="EY1888" s="21"/>
      <c r="EZ1888" s="21"/>
      <c r="FA1888" s="21"/>
      <c r="FB1888" s="21"/>
      <c r="FC1888" s="21"/>
      <c r="FD1888" s="21"/>
      <c r="FE1888" s="21"/>
      <c r="FF1888" s="21"/>
      <c r="FG1888" s="21"/>
      <c r="FH1888" s="21"/>
      <c r="FI1888" s="21"/>
      <c r="FJ1888" s="21"/>
      <c r="FK1888" s="21"/>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c r="GI1888" s="21"/>
      <c r="GJ1888" s="21"/>
      <c r="GK1888" s="21"/>
      <c r="GL1888" s="21"/>
      <c r="GM1888" s="21"/>
      <c r="GN1888" s="21"/>
    </row>
    <row r="1889" spans="1:196" x14ac:dyDescent="0.2">
      <c r="A1889" s="109"/>
      <c r="B1889" s="4"/>
      <c r="C1889" s="7"/>
      <c r="D1889" s="6"/>
      <c r="E1889" s="7"/>
      <c r="F1889" s="24"/>
      <c r="G1889" s="8"/>
      <c r="H1889" s="7"/>
      <c r="I1889" s="7"/>
      <c r="J1889" s="7"/>
      <c r="K1889" s="7"/>
      <c r="L1889" s="25"/>
      <c r="M1889" s="10"/>
      <c r="N1889" s="4"/>
      <c r="O1889" s="4"/>
      <c r="P1889" s="26"/>
      <c r="Q1889" s="3"/>
      <c r="R1889" s="12"/>
      <c r="S1889" s="12"/>
      <c r="T1889" s="12"/>
      <c r="U1889" s="12"/>
      <c r="V1889" s="12"/>
      <c r="W1889" s="12"/>
      <c r="X1889" s="12"/>
      <c r="Y1889" s="12"/>
      <c r="Z1889" s="12"/>
      <c r="AA1889" s="12"/>
      <c r="AB1889" s="12"/>
      <c r="AC1889" s="12"/>
      <c r="AD1889" s="12"/>
      <c r="AE1889" s="12"/>
      <c r="AF1889" s="113"/>
      <c r="AG1889" s="18"/>
      <c r="AH1889" s="18"/>
      <c r="AI1889" s="6"/>
      <c r="AJ1889" s="19"/>
      <c r="AK1889" s="6"/>
      <c r="AL1889" s="113"/>
      <c r="AM1889" s="19"/>
      <c r="AN1889" s="18"/>
      <c r="AO1889" s="12"/>
      <c r="AP1889" s="20"/>
      <c r="AQ1889" s="18"/>
      <c r="AR1889" s="13"/>
      <c r="AS1889" s="113"/>
      <c r="AT1889" s="21"/>
      <c r="AU1889" s="21"/>
      <c r="AV1889" s="45"/>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J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I1889" s="21"/>
      <c r="DJ1889" s="21"/>
      <c r="DK1889" s="21"/>
      <c r="DL1889" s="21"/>
      <c r="DM1889" s="21"/>
      <c r="DN1889" s="21"/>
      <c r="DO1889" s="21"/>
      <c r="DP1889" s="21"/>
      <c r="DQ1889" s="21"/>
      <c r="DR1889" s="21"/>
      <c r="DS1889" s="21"/>
      <c r="DT1889" s="21"/>
      <c r="DU1889" s="21"/>
      <c r="DV1889" s="21"/>
      <c r="DW1889" s="21"/>
      <c r="DX1889" s="21"/>
      <c r="DY1889" s="21"/>
      <c r="DZ1889" s="21"/>
      <c r="EA1889" s="21"/>
      <c r="EB1889" s="21"/>
      <c r="EC1889" s="21"/>
      <c r="ED1889" s="21"/>
      <c r="EE1889" s="21"/>
      <c r="EF1889" s="21"/>
      <c r="EG1889" s="21"/>
      <c r="EH1889" s="21"/>
      <c r="EI1889" s="21"/>
      <c r="EJ1889" s="21"/>
      <c r="EK1889" s="21"/>
      <c r="EL1889" s="21"/>
      <c r="EM1889" s="21"/>
      <c r="EN1889" s="21"/>
      <c r="EO1889" s="21"/>
      <c r="EP1889" s="21"/>
      <c r="EQ1889" s="21"/>
      <c r="ER1889" s="21"/>
      <c r="ES1889" s="21"/>
      <c r="ET1889" s="21"/>
      <c r="EU1889" s="21"/>
      <c r="EV1889" s="21"/>
      <c r="EW1889" s="21"/>
      <c r="EX1889" s="21"/>
      <c r="EY1889" s="21"/>
      <c r="EZ1889" s="21"/>
      <c r="FA1889" s="21"/>
      <c r="FB1889" s="21"/>
      <c r="FC1889" s="21"/>
      <c r="FD1889" s="21"/>
      <c r="FE1889" s="21"/>
      <c r="FF1889" s="21"/>
      <c r="FG1889" s="21"/>
      <c r="FH1889" s="21"/>
      <c r="FI1889" s="21"/>
      <c r="FJ1889" s="21"/>
      <c r="FK1889" s="21"/>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c r="GI1889" s="21"/>
      <c r="GJ1889" s="21"/>
      <c r="GK1889" s="21"/>
      <c r="GL1889" s="21"/>
      <c r="GM1889" s="21"/>
      <c r="GN1889" s="21"/>
    </row>
    <row r="1890" spans="1:196" x14ac:dyDescent="0.2">
      <c r="A1890" s="109"/>
      <c r="B1890" s="4"/>
      <c r="C1890" s="7"/>
      <c r="D1890" s="6"/>
      <c r="E1890" s="7"/>
      <c r="F1890" s="24"/>
      <c r="G1890" s="8"/>
      <c r="H1890" s="7"/>
      <c r="I1890" s="7"/>
      <c r="J1890" s="7"/>
      <c r="K1890" s="7"/>
      <c r="L1890" s="25"/>
      <c r="M1890" s="10"/>
      <c r="N1890" s="4"/>
      <c r="O1890" s="4"/>
      <c r="P1890" s="26"/>
      <c r="Q1890" s="3"/>
      <c r="R1890" s="12"/>
      <c r="S1890" s="12"/>
      <c r="T1890" s="12"/>
      <c r="U1890" s="12"/>
      <c r="V1890" s="12"/>
      <c r="W1890" s="12"/>
      <c r="X1890" s="12"/>
      <c r="Y1890" s="12"/>
      <c r="Z1890" s="12"/>
      <c r="AA1890" s="12"/>
      <c r="AB1890" s="12"/>
      <c r="AC1890" s="12"/>
      <c r="AD1890" s="12"/>
      <c r="AE1890" s="12"/>
      <c r="AF1890" s="113"/>
      <c r="AG1890" s="18"/>
      <c r="AH1890" s="18"/>
      <c r="AI1890" s="6"/>
      <c r="AJ1890" s="19"/>
      <c r="AK1890" s="6"/>
      <c r="AL1890" s="113"/>
      <c r="AM1890" s="19"/>
      <c r="AN1890" s="18"/>
      <c r="AO1890" s="12"/>
      <c r="AP1890" s="20"/>
      <c r="AQ1890" s="18"/>
      <c r="AR1890" s="13"/>
      <c r="AS1890" s="113"/>
      <c r="AT1890" s="21"/>
      <c r="AU1890" s="21"/>
      <c r="AV1890" s="45"/>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J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I1890" s="21"/>
      <c r="DJ1890" s="21"/>
      <c r="DK1890" s="21"/>
      <c r="DL1890" s="21"/>
      <c r="DM1890" s="21"/>
      <c r="DN1890" s="21"/>
      <c r="DO1890" s="21"/>
      <c r="DP1890" s="21"/>
      <c r="DQ1890" s="21"/>
      <c r="DR1890" s="21"/>
      <c r="DS1890" s="21"/>
      <c r="DT1890" s="21"/>
      <c r="DU1890" s="21"/>
      <c r="DV1890" s="21"/>
      <c r="DW1890" s="21"/>
      <c r="DX1890" s="21"/>
      <c r="DY1890" s="21"/>
      <c r="DZ1890" s="21"/>
      <c r="EA1890" s="21"/>
      <c r="EB1890" s="21"/>
      <c r="EC1890" s="21"/>
      <c r="ED1890" s="21"/>
      <c r="EE1890" s="21"/>
      <c r="EF1890" s="21"/>
      <c r="EG1890" s="21"/>
      <c r="EH1890" s="21"/>
      <c r="EI1890" s="21"/>
      <c r="EJ1890" s="21"/>
      <c r="EK1890" s="21"/>
      <c r="EL1890" s="21"/>
      <c r="EM1890" s="21"/>
      <c r="EN1890" s="21"/>
      <c r="EO1890" s="21"/>
      <c r="EP1890" s="21"/>
      <c r="EQ1890" s="21"/>
      <c r="ER1890" s="21"/>
      <c r="ES1890" s="21"/>
      <c r="ET1890" s="21"/>
      <c r="EU1890" s="21"/>
      <c r="EV1890" s="21"/>
      <c r="EW1890" s="21"/>
      <c r="EX1890" s="21"/>
      <c r="EY1890" s="21"/>
      <c r="EZ1890" s="21"/>
      <c r="FA1890" s="21"/>
      <c r="FB1890" s="21"/>
      <c r="FC1890" s="21"/>
      <c r="FD1890" s="21"/>
      <c r="FE1890" s="21"/>
      <c r="FF1890" s="21"/>
      <c r="FG1890" s="21"/>
      <c r="FH1890" s="21"/>
      <c r="FI1890" s="21"/>
      <c r="FJ1890" s="21"/>
      <c r="FK1890" s="21"/>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c r="GI1890" s="21"/>
      <c r="GJ1890" s="21"/>
      <c r="GK1890" s="21"/>
      <c r="GL1890" s="21"/>
      <c r="GM1890" s="21"/>
      <c r="GN1890" s="21"/>
    </row>
    <row r="1891" spans="1:196" x14ac:dyDescent="0.2">
      <c r="A1891" s="109"/>
      <c r="B1891" s="4"/>
      <c r="C1891" s="7"/>
      <c r="D1891" s="6"/>
      <c r="E1891" s="7"/>
      <c r="F1891" s="24"/>
      <c r="G1891" s="8"/>
      <c r="H1891" s="7"/>
      <c r="I1891" s="7"/>
      <c r="J1891" s="7"/>
      <c r="K1891" s="7"/>
      <c r="L1891" s="25"/>
      <c r="M1891" s="10"/>
      <c r="N1891" s="4"/>
      <c r="O1891" s="4"/>
      <c r="P1891" s="26"/>
      <c r="Q1891" s="3"/>
      <c r="R1891" s="12"/>
      <c r="S1891" s="12"/>
      <c r="T1891" s="12"/>
      <c r="U1891" s="12"/>
      <c r="V1891" s="12"/>
      <c r="W1891" s="12"/>
      <c r="X1891" s="12"/>
      <c r="Y1891" s="12"/>
      <c r="Z1891" s="12"/>
      <c r="AA1891" s="12"/>
      <c r="AB1891" s="12"/>
      <c r="AC1891" s="12"/>
      <c r="AD1891" s="12"/>
      <c r="AE1891" s="12"/>
      <c r="AF1891" s="113"/>
      <c r="AG1891" s="12"/>
      <c r="AH1891" s="12"/>
      <c r="AI1891" s="12"/>
      <c r="AJ1891" s="12"/>
      <c r="AK1891" s="6"/>
      <c r="AL1891" s="113"/>
      <c r="AM1891" s="12"/>
      <c r="AN1891" s="12"/>
      <c r="AO1891" s="12"/>
      <c r="AP1891" s="20"/>
      <c r="AQ1891" s="12"/>
      <c r="AR1891" s="13"/>
      <c r="AS1891" s="113"/>
      <c r="AT1891" s="21"/>
      <c r="AU1891" s="21"/>
      <c r="AV1891" s="45"/>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J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I1891" s="21"/>
      <c r="DJ1891" s="21"/>
      <c r="DK1891" s="21"/>
      <c r="DL1891" s="21"/>
      <c r="DM1891" s="21"/>
      <c r="DN1891" s="21"/>
      <c r="DO1891" s="21"/>
      <c r="DP1891" s="21"/>
      <c r="DQ1891" s="21"/>
      <c r="DR1891" s="21"/>
      <c r="DS1891" s="21"/>
      <c r="DT1891" s="21"/>
      <c r="DU1891" s="21"/>
      <c r="DV1891" s="21"/>
      <c r="DW1891" s="21"/>
      <c r="DX1891" s="21"/>
      <c r="DY1891" s="21"/>
      <c r="DZ1891" s="21"/>
      <c r="EA1891" s="21"/>
      <c r="EB1891" s="21"/>
      <c r="EC1891" s="21"/>
      <c r="ED1891" s="21"/>
      <c r="EE1891" s="21"/>
      <c r="EF1891" s="21"/>
      <c r="EG1891" s="21"/>
      <c r="EH1891" s="21"/>
      <c r="EI1891" s="21"/>
      <c r="EJ1891" s="21"/>
      <c r="EK1891" s="21"/>
      <c r="EL1891" s="21"/>
      <c r="EM1891" s="21"/>
      <c r="EN1891" s="21"/>
      <c r="EO1891" s="21"/>
      <c r="EP1891" s="21"/>
      <c r="EQ1891" s="21"/>
      <c r="ER1891" s="21"/>
      <c r="ES1891" s="21"/>
      <c r="ET1891" s="21"/>
      <c r="EU1891" s="21"/>
      <c r="EV1891" s="21"/>
      <c r="EW1891" s="21"/>
      <c r="EX1891" s="21"/>
      <c r="EY1891" s="21"/>
      <c r="EZ1891" s="21"/>
      <c r="FA1891" s="21"/>
      <c r="FB1891" s="21"/>
      <c r="FC1891" s="21"/>
      <c r="FD1891" s="21"/>
      <c r="FE1891" s="21"/>
      <c r="FF1891" s="21"/>
      <c r="FG1891" s="21"/>
      <c r="FH1891" s="21"/>
      <c r="FI1891" s="21"/>
      <c r="FJ1891" s="21"/>
      <c r="FK1891" s="21"/>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c r="GI1891" s="21"/>
      <c r="GJ1891" s="21"/>
      <c r="GK1891" s="21"/>
      <c r="GL1891" s="21"/>
      <c r="GM1891" s="21"/>
      <c r="GN1891" s="21"/>
    </row>
    <row r="1892" spans="1:196" x14ac:dyDescent="0.2">
      <c r="A1892" s="109"/>
      <c r="B1892" s="4"/>
      <c r="C1892" s="7"/>
      <c r="D1892" s="6"/>
      <c r="E1892" s="7"/>
      <c r="F1892" s="24"/>
      <c r="G1892" s="8"/>
      <c r="H1892" s="7"/>
      <c r="I1892" s="7"/>
      <c r="J1892" s="7"/>
      <c r="K1892" s="7"/>
      <c r="L1892" s="25"/>
      <c r="M1892" s="10"/>
      <c r="N1892" s="4"/>
      <c r="O1892" s="4"/>
      <c r="P1892" s="26"/>
      <c r="Q1892" s="3"/>
      <c r="R1892" s="12"/>
      <c r="S1892" s="12"/>
      <c r="T1892" s="12"/>
      <c r="U1892" s="12"/>
      <c r="V1892" s="12"/>
      <c r="W1892" s="12"/>
      <c r="X1892" s="12"/>
      <c r="Y1892" s="12"/>
      <c r="Z1892" s="12"/>
      <c r="AA1892" s="12"/>
      <c r="AB1892" s="12"/>
      <c r="AC1892" s="12"/>
      <c r="AD1892" s="12"/>
      <c r="AE1892" s="12"/>
      <c r="AF1892" s="65"/>
      <c r="AG1892" s="4"/>
      <c r="AH1892" s="4"/>
      <c r="AI1892" s="41"/>
      <c r="AJ1892" s="42"/>
      <c r="AK1892" s="41"/>
      <c r="AL1892" s="115"/>
      <c r="AM1892" s="42"/>
      <c r="AN1892" s="4"/>
      <c r="AO1892" s="9"/>
      <c r="AP1892" s="43"/>
      <c r="AQ1892" s="4"/>
      <c r="AR1892" s="44"/>
      <c r="AS1892" s="65"/>
      <c r="AT1892" s="21"/>
      <c r="AU1892" s="21"/>
      <c r="AV1892" s="45"/>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J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I1892" s="21"/>
      <c r="DJ1892" s="21"/>
      <c r="DK1892" s="21"/>
      <c r="DL1892" s="21"/>
      <c r="DM1892" s="21"/>
      <c r="DN1892" s="21"/>
      <c r="DO1892" s="21"/>
      <c r="DP1892" s="21"/>
      <c r="DQ1892" s="21"/>
      <c r="DR1892" s="21"/>
      <c r="DS1892" s="21"/>
      <c r="DT1892" s="21"/>
      <c r="DU1892" s="21"/>
      <c r="DV1892" s="21"/>
      <c r="DW1892" s="21"/>
      <c r="DX1892" s="21"/>
      <c r="DY1892" s="21"/>
      <c r="DZ1892" s="21"/>
      <c r="EA1892" s="21"/>
      <c r="EB1892" s="21"/>
      <c r="EC1892" s="21"/>
      <c r="ED1892" s="21"/>
      <c r="EE1892" s="21"/>
      <c r="EF1892" s="21"/>
      <c r="EG1892" s="21"/>
      <c r="EH1892" s="21"/>
      <c r="EI1892" s="21"/>
      <c r="EJ1892" s="21"/>
      <c r="EK1892" s="21"/>
      <c r="EL1892" s="21"/>
      <c r="EM1892" s="21"/>
      <c r="EN1892" s="21"/>
      <c r="EO1892" s="21"/>
      <c r="EP1892" s="21"/>
      <c r="EQ1892" s="21"/>
      <c r="ER1892" s="21"/>
      <c r="ES1892" s="21"/>
      <c r="ET1892" s="21"/>
      <c r="EU1892" s="21"/>
      <c r="EV1892" s="21"/>
      <c r="EW1892" s="21"/>
      <c r="EX1892" s="21"/>
      <c r="EY1892" s="21"/>
      <c r="EZ1892" s="21"/>
      <c r="FA1892" s="21"/>
      <c r="FB1892" s="21"/>
      <c r="FC1892" s="21"/>
      <c r="FD1892" s="21"/>
      <c r="FE1892" s="21"/>
      <c r="FF1892" s="21"/>
      <c r="FG1892" s="21"/>
      <c r="FH1892" s="21"/>
      <c r="FI1892" s="21"/>
      <c r="FJ1892" s="21"/>
      <c r="FK1892" s="21"/>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c r="GI1892" s="21"/>
      <c r="GJ1892" s="21"/>
      <c r="GK1892" s="21"/>
      <c r="GL1892" s="21"/>
      <c r="GM1892" s="21"/>
      <c r="GN1892" s="21"/>
    </row>
    <row r="1893" spans="1:196" x14ac:dyDescent="0.2">
      <c r="A1893" s="109"/>
      <c r="B1893" s="4"/>
      <c r="C1893" s="7"/>
      <c r="D1893" s="6"/>
      <c r="E1893" s="7"/>
      <c r="F1893" s="24"/>
      <c r="G1893" s="8"/>
      <c r="H1893" s="7"/>
      <c r="I1893" s="7"/>
      <c r="J1893" s="7"/>
      <c r="K1893" s="7"/>
      <c r="L1893" s="25"/>
      <c r="M1893" s="10"/>
      <c r="N1893" s="4"/>
      <c r="O1893" s="4"/>
      <c r="P1893" s="26"/>
      <c r="Q1893" s="3"/>
      <c r="R1893" s="12"/>
      <c r="S1893" s="12"/>
      <c r="T1893" s="12"/>
      <c r="U1893" s="12"/>
      <c r="V1893" s="12"/>
      <c r="W1893" s="12"/>
      <c r="X1893" s="12"/>
      <c r="Y1893" s="12"/>
      <c r="Z1893" s="12"/>
      <c r="AA1893" s="12"/>
      <c r="AB1893" s="12"/>
      <c r="AC1893" s="12"/>
      <c r="AD1893" s="12"/>
      <c r="AE1893" s="12"/>
      <c r="AF1893" s="65"/>
      <c r="AG1893" s="18"/>
      <c r="AH1893" s="4"/>
      <c r="AI1893" s="24"/>
      <c r="AJ1893" s="7"/>
      <c r="AK1893" s="24"/>
      <c r="AL1893" s="65"/>
      <c r="AM1893" s="7"/>
      <c r="AN1893" s="4"/>
      <c r="AO1893" s="9"/>
      <c r="AP1893" s="43"/>
      <c r="AQ1893" s="4"/>
      <c r="AR1893" s="44"/>
      <c r="AS1893" s="65"/>
      <c r="AT1893" s="21"/>
      <c r="AU1893" s="21"/>
      <c r="AV1893" s="45"/>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J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I1893" s="21"/>
      <c r="DJ1893" s="21"/>
      <c r="DK1893" s="21"/>
      <c r="DL1893" s="21"/>
      <c r="DM1893" s="21"/>
      <c r="DN1893" s="21"/>
      <c r="DO1893" s="21"/>
      <c r="DP1893" s="21"/>
      <c r="DQ1893" s="21"/>
      <c r="DR1893" s="21"/>
      <c r="DS1893" s="21"/>
      <c r="DT1893" s="21"/>
      <c r="DU1893" s="21"/>
      <c r="DV1893" s="21"/>
      <c r="DW1893" s="21"/>
      <c r="DX1893" s="21"/>
      <c r="DY1893" s="21"/>
      <c r="DZ1893" s="21"/>
      <c r="EA1893" s="21"/>
      <c r="EB1893" s="21"/>
      <c r="EC1893" s="21"/>
      <c r="ED1893" s="21"/>
      <c r="EE1893" s="21"/>
      <c r="EF1893" s="21"/>
      <c r="EG1893" s="21"/>
      <c r="EH1893" s="21"/>
      <c r="EI1893" s="21"/>
      <c r="EJ1893" s="21"/>
      <c r="EK1893" s="21"/>
      <c r="EL1893" s="21"/>
      <c r="EM1893" s="21"/>
      <c r="EN1893" s="21"/>
      <c r="EO1893" s="21"/>
      <c r="EP1893" s="21"/>
      <c r="EQ1893" s="21"/>
      <c r="ER1893" s="21"/>
      <c r="ES1893" s="21"/>
      <c r="ET1893" s="21"/>
      <c r="EU1893" s="21"/>
      <c r="EV1893" s="21"/>
      <c r="EW1893" s="21"/>
      <c r="EX1893" s="21"/>
      <c r="EY1893" s="21"/>
      <c r="EZ1893" s="21"/>
      <c r="FA1893" s="21"/>
      <c r="FB1893" s="21"/>
      <c r="FC1893" s="21"/>
      <c r="FD1893" s="21"/>
      <c r="FE1893" s="21"/>
      <c r="FF1893" s="21"/>
      <c r="FG1893" s="21"/>
      <c r="FH1893" s="21"/>
      <c r="FI1893" s="21"/>
      <c r="FJ1893" s="21"/>
      <c r="FK1893" s="21"/>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c r="GI1893" s="21"/>
      <c r="GJ1893" s="21"/>
      <c r="GK1893" s="21"/>
      <c r="GL1893" s="21"/>
      <c r="GM1893" s="21"/>
      <c r="GN1893" s="21"/>
    </row>
    <row r="1894" spans="1:196" x14ac:dyDescent="0.2">
      <c r="A1894" s="109"/>
      <c r="B1894" s="4"/>
      <c r="C1894" s="7"/>
      <c r="D1894" s="6"/>
      <c r="E1894" s="7"/>
      <c r="F1894" s="24"/>
      <c r="G1894" s="8"/>
      <c r="H1894" s="7"/>
      <c r="I1894" s="7"/>
      <c r="J1894" s="7"/>
      <c r="K1894" s="7"/>
      <c r="L1894" s="25"/>
      <c r="M1894" s="10"/>
      <c r="N1894" s="4"/>
      <c r="O1894" s="4"/>
      <c r="P1894" s="26"/>
      <c r="Q1894" s="3"/>
      <c r="R1894" s="12"/>
      <c r="S1894" s="12"/>
      <c r="T1894" s="12"/>
      <c r="U1894" s="12"/>
      <c r="V1894" s="12"/>
      <c r="W1894" s="12"/>
      <c r="X1894" s="12"/>
      <c r="Y1894" s="12"/>
      <c r="Z1894" s="12"/>
      <c r="AA1894" s="12"/>
      <c r="AB1894" s="12"/>
      <c r="AC1894" s="12"/>
      <c r="AD1894" s="12"/>
      <c r="AE1894" s="12"/>
      <c r="AF1894" s="65"/>
      <c r="AG1894" s="18"/>
      <c r="AH1894" s="4"/>
      <c r="AI1894" s="24"/>
      <c r="AJ1894" s="7"/>
      <c r="AK1894" s="24"/>
      <c r="AL1894" s="65"/>
      <c r="AM1894" s="7"/>
      <c r="AN1894" s="4"/>
      <c r="AO1894" s="9"/>
      <c r="AP1894" s="43"/>
      <c r="AQ1894" s="4"/>
      <c r="AR1894" s="44"/>
      <c r="AS1894" s="65"/>
      <c r="AT1894" s="21"/>
      <c r="AU1894" s="21"/>
      <c r="AV1894" s="45"/>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1"/>
      <c r="FJ1894" s="21"/>
      <c r="FK1894" s="21"/>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c r="GI1894" s="21"/>
      <c r="GJ1894" s="21"/>
      <c r="GK1894" s="21"/>
      <c r="GL1894" s="21"/>
      <c r="GM1894" s="21"/>
      <c r="GN1894" s="21"/>
    </row>
    <row r="1895" spans="1:196" x14ac:dyDescent="0.2">
      <c r="A1895" s="109"/>
      <c r="B1895" s="4"/>
      <c r="C1895" s="7"/>
      <c r="D1895" s="6"/>
      <c r="E1895" s="7"/>
      <c r="F1895" s="24"/>
      <c r="G1895" s="8"/>
      <c r="H1895" s="7"/>
      <c r="I1895" s="7"/>
      <c r="J1895" s="7"/>
      <c r="K1895" s="7"/>
      <c r="L1895" s="25"/>
      <c r="M1895" s="10"/>
      <c r="N1895" s="4"/>
      <c r="O1895" s="4"/>
      <c r="P1895" s="26"/>
      <c r="Q1895" s="3"/>
      <c r="R1895" s="12"/>
      <c r="S1895" s="12"/>
      <c r="T1895" s="12"/>
      <c r="U1895" s="12"/>
      <c r="V1895" s="12"/>
      <c r="W1895" s="12"/>
      <c r="X1895" s="12"/>
      <c r="Y1895" s="12"/>
      <c r="Z1895" s="12"/>
      <c r="AA1895" s="12"/>
      <c r="AB1895" s="12"/>
      <c r="AC1895" s="12"/>
      <c r="AD1895" s="12"/>
      <c r="AE1895" s="12"/>
      <c r="AF1895" s="65"/>
      <c r="AG1895" s="4"/>
      <c r="AH1895" s="4"/>
      <c r="AI1895" s="24"/>
      <c r="AJ1895" s="7"/>
      <c r="AK1895" s="6"/>
      <c r="AL1895" s="113"/>
      <c r="AM1895" s="19"/>
      <c r="AN1895" s="4"/>
      <c r="AO1895" s="9"/>
      <c r="AP1895" s="43"/>
      <c r="AQ1895" s="4"/>
      <c r="AR1895" s="44"/>
      <c r="AS1895" s="113"/>
      <c r="AT1895" s="21"/>
      <c r="AU1895" s="21"/>
      <c r="AV1895" s="45"/>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J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I1895" s="21"/>
      <c r="DJ1895" s="21"/>
      <c r="DK1895" s="21"/>
      <c r="DL1895" s="21"/>
      <c r="DM1895" s="21"/>
      <c r="DN1895" s="21"/>
      <c r="DO1895" s="21"/>
      <c r="DP1895" s="21"/>
      <c r="DQ1895" s="21"/>
      <c r="DR1895" s="21"/>
      <c r="DS1895" s="21"/>
      <c r="DT1895" s="21"/>
      <c r="DU1895" s="21"/>
      <c r="DV1895" s="21"/>
      <c r="DW1895" s="21"/>
      <c r="DX1895" s="21"/>
      <c r="DY1895" s="21"/>
      <c r="DZ1895" s="21"/>
      <c r="EA1895" s="21"/>
      <c r="EB1895" s="21"/>
      <c r="EC1895" s="21"/>
      <c r="ED1895" s="21"/>
      <c r="EE1895" s="21"/>
      <c r="EF1895" s="21"/>
      <c r="EG1895" s="21"/>
      <c r="EH1895" s="21"/>
      <c r="EI1895" s="21"/>
      <c r="EJ1895" s="21"/>
      <c r="EK1895" s="21"/>
      <c r="EL1895" s="21"/>
      <c r="EM1895" s="21"/>
      <c r="EN1895" s="21"/>
      <c r="EO1895" s="21"/>
      <c r="EP1895" s="21"/>
      <c r="EQ1895" s="21"/>
      <c r="ER1895" s="21"/>
      <c r="ES1895" s="21"/>
      <c r="ET1895" s="21"/>
      <c r="EU1895" s="21"/>
      <c r="EV1895" s="21"/>
      <c r="EW1895" s="21"/>
      <c r="EX1895" s="21"/>
      <c r="EY1895" s="21"/>
      <c r="EZ1895" s="21"/>
      <c r="FA1895" s="21"/>
      <c r="FB1895" s="21"/>
      <c r="FC1895" s="21"/>
      <c r="FD1895" s="21"/>
      <c r="FE1895" s="21"/>
      <c r="FF1895" s="21"/>
      <c r="FG1895" s="21"/>
      <c r="FH1895" s="21"/>
      <c r="FI1895" s="21"/>
      <c r="FJ1895" s="21"/>
      <c r="FK1895" s="21"/>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c r="GI1895" s="21"/>
      <c r="GJ1895" s="21"/>
      <c r="GK1895" s="21"/>
      <c r="GL1895" s="21"/>
      <c r="GM1895" s="21"/>
      <c r="GN1895" s="21"/>
    </row>
    <row r="1896" spans="1:196" x14ac:dyDescent="0.2">
      <c r="A1896" s="109"/>
      <c r="B1896" s="4"/>
      <c r="C1896" s="7"/>
      <c r="D1896" s="6"/>
      <c r="E1896" s="7"/>
      <c r="F1896" s="24"/>
      <c r="G1896" s="8"/>
      <c r="H1896" s="7"/>
      <c r="I1896" s="7"/>
      <c r="J1896" s="7"/>
      <c r="K1896" s="7"/>
      <c r="L1896" s="25"/>
      <c r="M1896" s="10"/>
      <c r="N1896" s="4"/>
      <c r="O1896" s="4"/>
      <c r="P1896" s="26"/>
      <c r="Q1896" s="3"/>
      <c r="R1896" s="12"/>
      <c r="S1896" s="12"/>
      <c r="T1896" s="12"/>
      <c r="U1896" s="12"/>
      <c r="V1896" s="12"/>
      <c r="W1896" s="12"/>
      <c r="X1896" s="12"/>
      <c r="Y1896" s="12"/>
      <c r="Z1896" s="12"/>
      <c r="AA1896" s="12"/>
      <c r="AB1896" s="12"/>
      <c r="AC1896" s="12"/>
      <c r="AD1896" s="12"/>
      <c r="AE1896" s="12"/>
      <c r="AF1896" s="113"/>
      <c r="AG1896" s="18"/>
      <c r="AH1896" s="18"/>
      <c r="AI1896" s="6"/>
      <c r="AJ1896" s="19"/>
      <c r="AK1896" s="6"/>
      <c r="AL1896" s="113"/>
      <c r="AM1896" s="19"/>
      <c r="AN1896" s="18"/>
      <c r="AO1896" s="12"/>
      <c r="AP1896" s="20"/>
      <c r="AQ1896" s="18"/>
      <c r="AR1896" s="13"/>
      <c r="AS1896" s="116"/>
      <c r="AT1896" s="21"/>
      <c r="AU1896" s="21"/>
      <c r="AV1896" s="45"/>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1"/>
      <c r="EV1896" s="21"/>
      <c r="EW1896" s="21"/>
      <c r="EX1896" s="21"/>
      <c r="EY1896" s="21"/>
      <c r="EZ1896" s="21"/>
      <c r="FA1896" s="21"/>
      <c r="FB1896" s="21"/>
      <c r="FC1896" s="21"/>
      <c r="FD1896" s="21"/>
      <c r="FE1896" s="21"/>
      <c r="FF1896" s="21"/>
      <c r="FG1896" s="21"/>
      <c r="FH1896" s="21"/>
      <c r="FI1896" s="21"/>
      <c r="FJ1896" s="21"/>
      <c r="FK1896" s="21"/>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c r="GI1896" s="21"/>
      <c r="GJ1896" s="21"/>
      <c r="GK1896" s="21"/>
      <c r="GL1896" s="21"/>
      <c r="GM1896" s="21"/>
      <c r="GN1896" s="21"/>
    </row>
    <row r="1897" spans="1:196" x14ac:dyDescent="0.2">
      <c r="A1897" s="109"/>
      <c r="B1897" s="4"/>
      <c r="C1897" s="7"/>
      <c r="D1897" s="6"/>
      <c r="E1897" s="7"/>
      <c r="F1897" s="24"/>
      <c r="G1897" s="8"/>
      <c r="H1897" s="7"/>
      <c r="I1897" s="7"/>
      <c r="J1897" s="7"/>
      <c r="K1897" s="7"/>
      <c r="L1897" s="25"/>
      <c r="M1897" s="10"/>
      <c r="N1897" s="4"/>
      <c r="O1897" s="4"/>
      <c r="P1897" s="26"/>
      <c r="Q1897" s="3"/>
      <c r="R1897" s="12"/>
      <c r="S1897" s="12"/>
      <c r="T1897" s="12"/>
      <c r="U1897" s="12"/>
      <c r="V1897" s="12"/>
      <c r="W1897" s="12"/>
      <c r="X1897" s="12"/>
      <c r="Y1897" s="12"/>
      <c r="Z1897" s="12"/>
      <c r="AA1897" s="12"/>
      <c r="AB1897" s="12"/>
      <c r="AC1897" s="12"/>
      <c r="AD1897" s="12"/>
      <c r="AE1897" s="12"/>
      <c r="AF1897" s="113"/>
      <c r="AG1897" s="18"/>
      <c r="AH1897" s="18"/>
      <c r="AI1897" s="6"/>
      <c r="AJ1897" s="19"/>
      <c r="AK1897" s="6"/>
      <c r="AL1897" s="113"/>
      <c r="AM1897" s="19"/>
      <c r="AN1897" s="18"/>
      <c r="AO1897" s="12"/>
      <c r="AP1897" s="20"/>
      <c r="AQ1897" s="18"/>
      <c r="AR1897" s="13"/>
      <c r="AS1897" s="113"/>
      <c r="AT1897" s="21"/>
      <c r="AU1897" s="21"/>
      <c r="AV1897" s="45"/>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J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I1897" s="21"/>
      <c r="DJ1897" s="21"/>
      <c r="DK1897" s="21"/>
      <c r="DL1897" s="21"/>
      <c r="DM1897" s="21"/>
      <c r="DN1897" s="21"/>
      <c r="DO1897" s="21"/>
      <c r="DP1897" s="21"/>
      <c r="DQ1897" s="21"/>
      <c r="DR1897" s="21"/>
      <c r="DS1897" s="21"/>
      <c r="DT1897" s="21"/>
      <c r="DU1897" s="21"/>
      <c r="DV1897" s="21"/>
      <c r="DW1897" s="21"/>
      <c r="DX1897" s="21"/>
      <c r="DY1897" s="21"/>
      <c r="DZ1897" s="21"/>
      <c r="EA1897" s="21"/>
      <c r="EB1897" s="21"/>
      <c r="EC1897" s="21"/>
      <c r="ED1897" s="21"/>
      <c r="EE1897" s="21"/>
      <c r="EF1897" s="21"/>
      <c r="EG1897" s="21"/>
      <c r="EH1897" s="21"/>
      <c r="EI1897" s="21"/>
      <c r="EJ1897" s="21"/>
      <c r="EK1897" s="21"/>
      <c r="EL1897" s="21"/>
      <c r="EM1897" s="21"/>
      <c r="EN1897" s="21"/>
      <c r="EO1897" s="21"/>
      <c r="EP1897" s="21"/>
      <c r="EQ1897" s="21"/>
      <c r="ER1897" s="21"/>
      <c r="ES1897" s="21"/>
      <c r="ET1897" s="21"/>
      <c r="EU1897" s="21"/>
      <c r="EV1897" s="21"/>
      <c r="EW1897" s="21"/>
      <c r="EX1897" s="21"/>
      <c r="EY1897" s="21"/>
      <c r="EZ1897" s="21"/>
      <c r="FA1897" s="21"/>
      <c r="FB1897" s="21"/>
      <c r="FC1897" s="21"/>
      <c r="FD1897" s="21"/>
      <c r="FE1897" s="21"/>
      <c r="FF1897" s="21"/>
      <c r="FG1897" s="21"/>
      <c r="FH1897" s="21"/>
      <c r="FI1897" s="21"/>
      <c r="FJ1897" s="21"/>
      <c r="FK1897" s="21"/>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c r="GI1897" s="21"/>
      <c r="GJ1897" s="21"/>
      <c r="GK1897" s="21"/>
      <c r="GL1897" s="21"/>
      <c r="GM1897" s="21"/>
      <c r="GN1897" s="21"/>
    </row>
    <row r="1898" spans="1:196" x14ac:dyDescent="0.2">
      <c r="A1898" s="109"/>
      <c r="B1898" s="4"/>
      <c r="C1898" s="7"/>
      <c r="D1898" s="6"/>
      <c r="E1898" s="7"/>
      <c r="F1898" s="24"/>
      <c r="G1898" s="8"/>
      <c r="H1898" s="7"/>
      <c r="I1898" s="7"/>
      <c r="J1898" s="7"/>
      <c r="K1898" s="7"/>
      <c r="L1898" s="25"/>
      <c r="M1898" s="10"/>
      <c r="N1898" s="4"/>
      <c r="O1898" s="4"/>
      <c r="P1898" s="26"/>
      <c r="Q1898" s="3"/>
      <c r="R1898" s="12"/>
      <c r="S1898" s="12"/>
      <c r="T1898" s="12"/>
      <c r="U1898" s="12"/>
      <c r="V1898" s="12"/>
      <c r="W1898" s="12"/>
      <c r="X1898" s="12"/>
      <c r="Y1898" s="12"/>
      <c r="Z1898" s="12"/>
      <c r="AA1898" s="12"/>
      <c r="AB1898" s="12"/>
      <c r="AC1898" s="12"/>
      <c r="AD1898" s="12"/>
      <c r="AE1898" s="12"/>
      <c r="AF1898" s="113"/>
      <c r="AG1898" s="18"/>
      <c r="AH1898" s="18"/>
      <c r="AI1898" s="6"/>
      <c r="AJ1898" s="19"/>
      <c r="AK1898" s="6"/>
      <c r="AL1898" s="113"/>
      <c r="AM1898" s="19"/>
      <c r="AN1898" s="18"/>
      <c r="AO1898" s="12"/>
      <c r="AP1898" s="20"/>
      <c r="AQ1898" s="18"/>
      <c r="AR1898" s="13"/>
      <c r="AS1898" s="113"/>
      <c r="AT1898" s="21"/>
      <c r="AU1898" s="21"/>
      <c r="AV1898" s="45"/>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1"/>
      <c r="DL1898" s="21"/>
      <c r="DM1898" s="21"/>
      <c r="DN1898" s="21"/>
      <c r="DO1898" s="21"/>
      <c r="DP1898" s="21"/>
      <c r="DQ1898" s="21"/>
      <c r="DR1898" s="21"/>
      <c r="DS1898" s="21"/>
      <c r="DT1898" s="21"/>
      <c r="DU1898" s="21"/>
      <c r="DV1898" s="21"/>
      <c r="DW1898" s="21"/>
      <c r="DX1898" s="21"/>
      <c r="DY1898" s="21"/>
      <c r="DZ1898" s="21"/>
      <c r="EA1898" s="21"/>
      <c r="EB1898" s="21"/>
      <c r="EC1898" s="21"/>
      <c r="ED1898" s="21"/>
      <c r="EE1898" s="21"/>
      <c r="EF1898" s="21"/>
      <c r="EG1898" s="21"/>
      <c r="EH1898" s="21"/>
      <c r="EI1898" s="21"/>
      <c r="EJ1898" s="21"/>
      <c r="EK1898" s="21"/>
      <c r="EL1898" s="21"/>
      <c r="EM1898" s="21"/>
      <c r="EN1898" s="21"/>
      <c r="EO1898" s="21"/>
      <c r="EP1898" s="21"/>
      <c r="EQ1898" s="21"/>
      <c r="ER1898" s="21"/>
      <c r="ES1898" s="21"/>
      <c r="ET1898" s="21"/>
      <c r="EU1898" s="21"/>
      <c r="EV1898" s="21"/>
      <c r="EW1898" s="21"/>
      <c r="EX1898" s="21"/>
      <c r="EY1898" s="21"/>
      <c r="EZ1898" s="21"/>
      <c r="FA1898" s="21"/>
      <c r="FB1898" s="21"/>
      <c r="FC1898" s="21"/>
      <c r="FD1898" s="21"/>
      <c r="FE1898" s="21"/>
      <c r="FF1898" s="21"/>
      <c r="FG1898" s="21"/>
      <c r="FH1898" s="21"/>
      <c r="FI1898" s="21"/>
      <c r="FJ1898" s="21"/>
      <c r="FK1898" s="21"/>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c r="GI1898" s="21"/>
      <c r="GJ1898" s="21"/>
      <c r="GK1898" s="21"/>
      <c r="GL1898" s="21"/>
      <c r="GM1898" s="21"/>
      <c r="GN1898" s="21"/>
    </row>
    <row r="1899" spans="1:196" x14ac:dyDescent="0.2">
      <c r="A1899" s="109"/>
      <c r="B1899" s="4"/>
      <c r="C1899" s="7"/>
      <c r="D1899" s="6"/>
      <c r="E1899" s="7"/>
      <c r="F1899" s="24"/>
      <c r="G1899" s="8"/>
      <c r="H1899" s="7"/>
      <c r="I1899" s="7"/>
      <c r="J1899" s="7"/>
      <c r="K1899" s="7"/>
      <c r="L1899" s="25"/>
      <c r="M1899" s="10"/>
      <c r="N1899" s="4"/>
      <c r="O1899" s="4"/>
      <c r="P1899" s="26"/>
      <c r="Q1899" s="3"/>
      <c r="R1899" s="12"/>
      <c r="S1899" s="12"/>
      <c r="T1899" s="12"/>
      <c r="U1899" s="12"/>
      <c r="V1899" s="12"/>
      <c r="W1899" s="12"/>
      <c r="X1899" s="12"/>
      <c r="Y1899" s="12"/>
      <c r="Z1899" s="12"/>
      <c r="AA1899" s="12"/>
      <c r="AB1899" s="12"/>
      <c r="AC1899" s="12"/>
      <c r="AD1899" s="12"/>
      <c r="AE1899" s="12"/>
      <c r="AF1899" s="113"/>
      <c r="AG1899" s="18"/>
      <c r="AH1899" s="18"/>
      <c r="AI1899" s="6"/>
      <c r="AJ1899" s="19"/>
      <c r="AK1899" s="6"/>
      <c r="AL1899" s="113"/>
      <c r="AM1899" s="19"/>
      <c r="AN1899" s="18"/>
      <c r="AO1899" s="12"/>
      <c r="AP1899" s="20"/>
      <c r="AQ1899" s="18"/>
      <c r="AR1899" s="13"/>
      <c r="AS1899" s="113"/>
      <c r="AT1899" s="21"/>
      <c r="AU1899" s="21"/>
      <c r="AV1899" s="45"/>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J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I1899" s="21"/>
      <c r="DJ1899" s="21"/>
      <c r="DK1899" s="21"/>
      <c r="DL1899" s="21"/>
      <c r="DM1899" s="21"/>
      <c r="DN1899" s="21"/>
      <c r="DO1899" s="21"/>
      <c r="DP1899" s="21"/>
      <c r="DQ1899" s="21"/>
      <c r="DR1899" s="21"/>
      <c r="DS1899" s="21"/>
      <c r="DT1899" s="21"/>
      <c r="DU1899" s="21"/>
      <c r="DV1899" s="21"/>
      <c r="DW1899" s="21"/>
      <c r="DX1899" s="21"/>
      <c r="DY1899" s="21"/>
      <c r="DZ1899" s="21"/>
      <c r="EA1899" s="21"/>
      <c r="EB1899" s="21"/>
      <c r="EC1899" s="21"/>
      <c r="ED1899" s="21"/>
      <c r="EE1899" s="21"/>
      <c r="EF1899" s="21"/>
      <c r="EG1899" s="21"/>
      <c r="EH1899" s="21"/>
      <c r="EI1899" s="21"/>
      <c r="EJ1899" s="21"/>
      <c r="EK1899" s="21"/>
      <c r="EL1899" s="21"/>
      <c r="EM1899" s="21"/>
      <c r="EN1899" s="21"/>
      <c r="EO1899" s="21"/>
      <c r="EP1899" s="21"/>
      <c r="EQ1899" s="21"/>
      <c r="ER1899" s="21"/>
      <c r="ES1899" s="21"/>
      <c r="ET1899" s="21"/>
      <c r="EU1899" s="21"/>
      <c r="EV1899" s="21"/>
      <c r="EW1899" s="21"/>
      <c r="EX1899" s="21"/>
      <c r="EY1899" s="21"/>
      <c r="EZ1899" s="21"/>
      <c r="FA1899" s="21"/>
      <c r="FB1899" s="21"/>
      <c r="FC1899" s="21"/>
      <c r="FD1899" s="21"/>
      <c r="FE1899" s="21"/>
      <c r="FF1899" s="21"/>
      <c r="FG1899" s="21"/>
      <c r="FH1899" s="21"/>
      <c r="FI1899" s="21"/>
      <c r="FJ1899" s="21"/>
      <c r="FK1899" s="21"/>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c r="GI1899" s="21"/>
      <c r="GJ1899" s="21"/>
      <c r="GK1899" s="21"/>
      <c r="GL1899" s="21"/>
      <c r="GM1899" s="21"/>
      <c r="GN1899" s="21"/>
    </row>
    <row r="1900" spans="1:196" x14ac:dyDescent="0.2">
      <c r="A1900" s="109"/>
      <c r="B1900" s="4"/>
      <c r="C1900" s="7"/>
      <c r="D1900" s="6"/>
      <c r="E1900" s="7"/>
      <c r="F1900" s="24"/>
      <c r="G1900" s="8"/>
      <c r="H1900" s="7"/>
      <c r="I1900" s="7"/>
      <c r="J1900" s="7"/>
      <c r="K1900" s="7"/>
      <c r="L1900" s="25"/>
      <c r="M1900" s="10"/>
      <c r="N1900" s="4"/>
      <c r="O1900" s="4"/>
      <c r="P1900" s="26"/>
      <c r="Q1900" s="3"/>
      <c r="R1900" s="12"/>
      <c r="S1900" s="12"/>
      <c r="T1900" s="12"/>
      <c r="U1900" s="12"/>
      <c r="V1900" s="12"/>
      <c r="W1900" s="12"/>
      <c r="X1900" s="12"/>
      <c r="Y1900" s="12"/>
      <c r="Z1900" s="12"/>
      <c r="AA1900" s="12"/>
      <c r="AB1900" s="12"/>
      <c r="AC1900" s="12"/>
      <c r="AD1900" s="12"/>
      <c r="AE1900" s="12"/>
      <c r="AF1900" s="113"/>
      <c r="AG1900" s="18"/>
      <c r="AH1900" s="18"/>
      <c r="AI1900" s="6"/>
      <c r="AJ1900" s="19"/>
      <c r="AK1900" s="6"/>
      <c r="AL1900" s="113"/>
      <c r="AM1900" s="19"/>
      <c r="AN1900" s="18"/>
      <c r="AO1900" s="12"/>
      <c r="AP1900" s="20"/>
      <c r="AQ1900" s="18"/>
      <c r="AR1900" s="13"/>
      <c r="AS1900" s="113"/>
      <c r="AT1900" s="21"/>
      <c r="AU1900" s="21"/>
      <c r="AV1900" s="45"/>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J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I1900" s="21"/>
      <c r="DJ1900" s="21"/>
      <c r="DK1900" s="21"/>
      <c r="DL1900" s="21"/>
      <c r="DM1900" s="21"/>
      <c r="DN1900" s="21"/>
      <c r="DO1900" s="21"/>
      <c r="DP1900" s="21"/>
      <c r="DQ1900" s="21"/>
      <c r="DR1900" s="21"/>
      <c r="DS1900" s="21"/>
      <c r="DT1900" s="21"/>
      <c r="DU1900" s="21"/>
      <c r="DV1900" s="21"/>
      <c r="DW1900" s="21"/>
      <c r="DX1900" s="21"/>
      <c r="DY1900" s="21"/>
      <c r="DZ1900" s="21"/>
      <c r="EA1900" s="21"/>
      <c r="EB1900" s="21"/>
      <c r="EC1900" s="21"/>
      <c r="ED1900" s="21"/>
      <c r="EE1900" s="21"/>
      <c r="EF1900" s="21"/>
      <c r="EG1900" s="21"/>
      <c r="EH1900" s="21"/>
      <c r="EI1900" s="21"/>
      <c r="EJ1900" s="21"/>
      <c r="EK1900" s="21"/>
      <c r="EL1900" s="21"/>
      <c r="EM1900" s="21"/>
      <c r="EN1900" s="21"/>
      <c r="EO1900" s="21"/>
      <c r="EP1900" s="21"/>
      <c r="EQ1900" s="21"/>
      <c r="ER1900" s="21"/>
      <c r="ES1900" s="21"/>
      <c r="ET1900" s="21"/>
      <c r="EU1900" s="21"/>
      <c r="EV1900" s="21"/>
      <c r="EW1900" s="21"/>
      <c r="EX1900" s="21"/>
      <c r="EY1900" s="21"/>
      <c r="EZ1900" s="21"/>
      <c r="FA1900" s="21"/>
      <c r="FB1900" s="21"/>
      <c r="FC1900" s="21"/>
      <c r="FD1900" s="21"/>
      <c r="FE1900" s="21"/>
      <c r="FF1900" s="21"/>
      <c r="FG1900" s="21"/>
      <c r="FH1900" s="21"/>
      <c r="FI1900" s="21"/>
      <c r="FJ1900" s="21"/>
      <c r="FK1900" s="21"/>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c r="GI1900" s="21"/>
      <c r="GJ1900" s="21"/>
      <c r="GK1900" s="21"/>
      <c r="GL1900" s="21"/>
      <c r="GM1900" s="21"/>
      <c r="GN1900" s="21"/>
    </row>
    <row r="1901" spans="1:196" x14ac:dyDescent="0.2">
      <c r="A1901" s="109"/>
      <c r="B1901" s="4"/>
      <c r="C1901" s="7"/>
      <c r="D1901" s="6"/>
      <c r="E1901" s="7"/>
      <c r="F1901" s="24"/>
      <c r="G1901" s="8"/>
      <c r="H1901" s="7"/>
      <c r="I1901" s="7"/>
      <c r="J1901" s="7"/>
      <c r="K1901" s="7"/>
      <c r="L1901" s="25"/>
      <c r="M1901" s="10"/>
      <c r="N1901" s="4"/>
      <c r="O1901" s="4"/>
      <c r="P1901" s="26"/>
      <c r="Q1901" s="3"/>
      <c r="R1901" s="12"/>
      <c r="S1901" s="12"/>
      <c r="T1901" s="12"/>
      <c r="U1901" s="12"/>
      <c r="V1901" s="12"/>
      <c r="W1901" s="12"/>
      <c r="X1901" s="12"/>
      <c r="Y1901" s="12"/>
      <c r="Z1901" s="12"/>
      <c r="AA1901" s="12"/>
      <c r="AB1901" s="12"/>
      <c r="AC1901" s="12"/>
      <c r="AD1901" s="12"/>
      <c r="AE1901" s="12"/>
      <c r="AF1901" s="113"/>
      <c r="AG1901" s="18"/>
      <c r="AH1901" s="18"/>
      <c r="AI1901" s="6"/>
      <c r="AJ1901" s="19"/>
      <c r="AK1901" s="6"/>
      <c r="AL1901" s="113"/>
      <c r="AM1901" s="19"/>
      <c r="AN1901" s="18"/>
      <c r="AO1901" s="12"/>
      <c r="AP1901" s="20"/>
      <c r="AQ1901" s="18"/>
      <c r="AR1901" s="13"/>
      <c r="AS1901" s="113"/>
      <c r="AT1901" s="21"/>
      <c r="AU1901" s="21"/>
      <c r="AV1901" s="45"/>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J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I1901" s="21"/>
      <c r="DJ1901" s="21"/>
      <c r="DK1901" s="21"/>
      <c r="DL1901" s="21"/>
      <c r="DM1901" s="21"/>
      <c r="DN1901" s="21"/>
      <c r="DO1901" s="21"/>
      <c r="DP1901" s="21"/>
      <c r="DQ1901" s="21"/>
      <c r="DR1901" s="21"/>
      <c r="DS1901" s="21"/>
      <c r="DT1901" s="21"/>
      <c r="DU1901" s="21"/>
      <c r="DV1901" s="21"/>
      <c r="DW1901" s="21"/>
      <c r="DX1901" s="21"/>
      <c r="DY1901" s="21"/>
      <c r="DZ1901" s="21"/>
      <c r="EA1901" s="21"/>
      <c r="EB1901" s="21"/>
      <c r="EC1901" s="21"/>
      <c r="ED1901" s="21"/>
      <c r="EE1901" s="21"/>
      <c r="EF1901" s="21"/>
      <c r="EG1901" s="21"/>
      <c r="EH1901" s="21"/>
      <c r="EI1901" s="21"/>
      <c r="EJ1901" s="21"/>
      <c r="EK1901" s="21"/>
      <c r="EL1901" s="21"/>
      <c r="EM1901" s="21"/>
      <c r="EN1901" s="21"/>
      <c r="EO1901" s="21"/>
      <c r="EP1901" s="21"/>
      <c r="EQ1901" s="21"/>
      <c r="ER1901" s="21"/>
      <c r="ES1901" s="21"/>
      <c r="ET1901" s="21"/>
      <c r="EU1901" s="21"/>
      <c r="EV1901" s="21"/>
      <c r="EW1901" s="21"/>
      <c r="EX1901" s="21"/>
      <c r="EY1901" s="21"/>
      <c r="EZ1901" s="21"/>
      <c r="FA1901" s="21"/>
      <c r="FB1901" s="21"/>
      <c r="FC1901" s="21"/>
      <c r="FD1901" s="21"/>
      <c r="FE1901" s="21"/>
      <c r="FF1901" s="21"/>
      <c r="FG1901" s="21"/>
      <c r="FH1901" s="21"/>
      <c r="FI1901" s="21"/>
      <c r="FJ1901" s="21"/>
      <c r="FK1901" s="21"/>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c r="GI1901" s="21"/>
      <c r="GJ1901" s="21"/>
      <c r="GK1901" s="21"/>
      <c r="GL1901" s="21"/>
      <c r="GM1901" s="21"/>
      <c r="GN1901" s="21"/>
    </row>
    <row r="1902" spans="1:196" x14ac:dyDescent="0.2">
      <c r="A1902" s="109"/>
      <c r="B1902" s="4"/>
      <c r="C1902" s="7"/>
      <c r="D1902" s="6"/>
      <c r="E1902" s="7"/>
      <c r="F1902" s="24"/>
      <c r="G1902" s="8"/>
      <c r="H1902" s="7"/>
      <c r="I1902" s="7"/>
      <c r="J1902" s="7"/>
      <c r="K1902" s="7"/>
      <c r="L1902" s="25"/>
      <c r="M1902" s="10"/>
      <c r="N1902" s="4"/>
      <c r="O1902" s="4"/>
      <c r="P1902" s="26"/>
      <c r="Q1902" s="3"/>
      <c r="R1902" s="12"/>
      <c r="S1902" s="12"/>
      <c r="T1902" s="12"/>
      <c r="U1902" s="12"/>
      <c r="V1902" s="12"/>
      <c r="W1902" s="12"/>
      <c r="X1902" s="12"/>
      <c r="Y1902" s="12"/>
      <c r="Z1902" s="12"/>
      <c r="AA1902" s="12"/>
      <c r="AB1902" s="12"/>
      <c r="AC1902" s="12"/>
      <c r="AD1902" s="12"/>
      <c r="AE1902" s="12"/>
      <c r="AF1902" s="113"/>
      <c r="AG1902" s="18"/>
      <c r="AH1902" s="18"/>
      <c r="AI1902" s="6"/>
      <c r="AJ1902" s="19"/>
      <c r="AK1902" s="6"/>
      <c r="AL1902" s="113"/>
      <c r="AM1902" s="19"/>
      <c r="AN1902" s="18"/>
      <c r="AO1902" s="12"/>
      <c r="AP1902" s="20"/>
      <c r="AQ1902" s="18"/>
      <c r="AR1902" s="13"/>
      <c r="AS1902" s="113"/>
      <c r="AT1902" s="21"/>
      <c r="AU1902" s="21"/>
      <c r="AV1902" s="45"/>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1"/>
      <c r="FJ1902" s="21"/>
      <c r="FK1902" s="21"/>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c r="GI1902" s="21"/>
      <c r="GJ1902" s="21"/>
      <c r="GK1902" s="21"/>
      <c r="GL1902" s="21"/>
      <c r="GM1902" s="21"/>
      <c r="GN1902" s="21"/>
    </row>
    <row r="1903" spans="1:196" x14ac:dyDescent="0.2">
      <c r="A1903" s="109"/>
      <c r="B1903" s="4"/>
      <c r="C1903" s="7"/>
      <c r="D1903" s="6"/>
      <c r="E1903" s="7"/>
      <c r="F1903" s="24"/>
      <c r="G1903" s="8"/>
      <c r="H1903" s="7"/>
      <c r="I1903" s="7"/>
      <c r="J1903" s="7"/>
      <c r="K1903" s="7"/>
      <c r="L1903" s="25"/>
      <c r="M1903" s="10"/>
      <c r="N1903" s="4"/>
      <c r="O1903" s="4"/>
      <c r="P1903" s="26"/>
      <c r="Q1903" s="3"/>
      <c r="R1903" s="12"/>
      <c r="S1903" s="12"/>
      <c r="T1903" s="12"/>
      <c r="U1903" s="12"/>
      <c r="V1903" s="12"/>
      <c r="W1903" s="12"/>
      <c r="X1903" s="12"/>
      <c r="Y1903" s="12"/>
      <c r="Z1903" s="12"/>
      <c r="AA1903" s="12"/>
      <c r="AB1903" s="12"/>
      <c r="AC1903" s="12"/>
      <c r="AD1903" s="12"/>
      <c r="AE1903" s="12"/>
      <c r="AF1903" s="113"/>
      <c r="AG1903" s="18"/>
      <c r="AH1903" s="18"/>
      <c r="AI1903" s="6"/>
      <c r="AJ1903" s="19"/>
      <c r="AK1903" s="6"/>
      <c r="AL1903" s="113"/>
      <c r="AM1903" s="19"/>
      <c r="AN1903" s="18"/>
      <c r="AO1903" s="12"/>
      <c r="AP1903" s="20"/>
      <c r="AQ1903" s="18"/>
      <c r="AR1903" s="13"/>
      <c r="AS1903" s="113"/>
      <c r="AT1903" s="21"/>
      <c r="AU1903" s="21"/>
      <c r="AV1903" s="45"/>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J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I1903" s="21"/>
      <c r="DJ1903" s="21"/>
      <c r="DK1903" s="21"/>
      <c r="DL1903" s="21"/>
      <c r="DM1903" s="21"/>
      <c r="DN1903" s="21"/>
      <c r="DO1903" s="21"/>
      <c r="DP1903" s="21"/>
      <c r="DQ1903" s="21"/>
      <c r="DR1903" s="21"/>
      <c r="DS1903" s="21"/>
      <c r="DT1903" s="21"/>
      <c r="DU1903" s="21"/>
      <c r="DV1903" s="21"/>
      <c r="DW1903" s="21"/>
      <c r="DX1903" s="21"/>
      <c r="DY1903" s="21"/>
      <c r="DZ1903" s="21"/>
      <c r="EA1903" s="21"/>
      <c r="EB1903" s="21"/>
      <c r="EC1903" s="21"/>
      <c r="ED1903" s="21"/>
      <c r="EE1903" s="21"/>
      <c r="EF1903" s="21"/>
      <c r="EG1903" s="21"/>
      <c r="EH1903" s="21"/>
      <c r="EI1903" s="21"/>
      <c r="EJ1903" s="21"/>
      <c r="EK1903" s="21"/>
      <c r="EL1903" s="21"/>
      <c r="EM1903" s="21"/>
      <c r="EN1903" s="21"/>
      <c r="EO1903" s="21"/>
      <c r="EP1903" s="21"/>
      <c r="EQ1903" s="21"/>
      <c r="ER1903" s="21"/>
      <c r="ES1903" s="21"/>
      <c r="ET1903" s="21"/>
      <c r="EU1903" s="21"/>
      <c r="EV1903" s="21"/>
      <c r="EW1903" s="21"/>
      <c r="EX1903" s="21"/>
      <c r="EY1903" s="21"/>
      <c r="EZ1903" s="21"/>
      <c r="FA1903" s="21"/>
      <c r="FB1903" s="21"/>
      <c r="FC1903" s="21"/>
      <c r="FD1903" s="21"/>
      <c r="FE1903" s="21"/>
      <c r="FF1903" s="21"/>
      <c r="FG1903" s="21"/>
      <c r="FH1903" s="21"/>
      <c r="FI1903" s="21"/>
      <c r="FJ1903" s="21"/>
      <c r="FK1903" s="21"/>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c r="GI1903" s="21"/>
      <c r="GJ1903" s="21"/>
      <c r="GK1903" s="21"/>
      <c r="GL1903" s="21"/>
      <c r="GM1903" s="21"/>
      <c r="GN1903" s="21"/>
    </row>
    <row r="1904" spans="1:196" x14ac:dyDescent="0.2">
      <c r="A1904" s="109"/>
      <c r="B1904" s="4"/>
      <c r="C1904" s="7"/>
      <c r="D1904" s="6"/>
      <c r="E1904" s="7"/>
      <c r="F1904" s="24"/>
      <c r="G1904" s="8"/>
      <c r="H1904" s="7"/>
      <c r="I1904" s="7"/>
      <c r="J1904" s="7"/>
      <c r="K1904" s="7"/>
      <c r="L1904" s="25"/>
      <c r="M1904" s="10"/>
      <c r="N1904" s="4"/>
      <c r="O1904" s="4"/>
      <c r="P1904" s="26"/>
      <c r="Q1904" s="3"/>
      <c r="R1904" s="12"/>
      <c r="S1904" s="12"/>
      <c r="T1904" s="12"/>
      <c r="U1904" s="12"/>
      <c r="V1904" s="12"/>
      <c r="W1904" s="12"/>
      <c r="X1904" s="12"/>
      <c r="Y1904" s="12"/>
      <c r="Z1904" s="12"/>
      <c r="AA1904" s="12"/>
      <c r="AB1904" s="12"/>
      <c r="AC1904" s="12"/>
      <c r="AD1904" s="12"/>
      <c r="AE1904" s="12"/>
      <c r="AF1904" s="113"/>
      <c r="AG1904" s="18"/>
      <c r="AH1904" s="18"/>
      <c r="AI1904" s="6"/>
      <c r="AJ1904" s="19"/>
      <c r="AK1904" s="6"/>
      <c r="AL1904" s="113"/>
      <c r="AM1904" s="19"/>
      <c r="AN1904" s="18"/>
      <c r="AO1904" s="12"/>
      <c r="AP1904" s="20"/>
      <c r="AQ1904" s="18"/>
      <c r="AR1904" s="13"/>
      <c r="AS1904" s="113"/>
      <c r="AT1904" s="21"/>
      <c r="AU1904" s="21"/>
      <c r="AV1904" s="45"/>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J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I1904" s="21"/>
      <c r="DJ1904" s="21"/>
      <c r="DK1904" s="21"/>
      <c r="DL1904" s="21"/>
      <c r="DM1904" s="21"/>
      <c r="DN1904" s="21"/>
      <c r="DO1904" s="21"/>
      <c r="DP1904" s="21"/>
      <c r="DQ1904" s="21"/>
      <c r="DR1904" s="21"/>
      <c r="DS1904" s="21"/>
      <c r="DT1904" s="21"/>
      <c r="DU1904" s="21"/>
      <c r="DV1904" s="21"/>
      <c r="DW1904" s="21"/>
      <c r="DX1904" s="21"/>
      <c r="DY1904" s="21"/>
      <c r="DZ1904" s="21"/>
      <c r="EA1904" s="21"/>
      <c r="EB1904" s="21"/>
      <c r="EC1904" s="21"/>
      <c r="ED1904" s="21"/>
      <c r="EE1904" s="21"/>
      <c r="EF1904" s="21"/>
      <c r="EG1904" s="21"/>
      <c r="EH1904" s="21"/>
      <c r="EI1904" s="21"/>
      <c r="EJ1904" s="21"/>
      <c r="EK1904" s="21"/>
      <c r="EL1904" s="21"/>
      <c r="EM1904" s="21"/>
      <c r="EN1904" s="21"/>
      <c r="EO1904" s="21"/>
      <c r="EP1904" s="21"/>
      <c r="EQ1904" s="21"/>
      <c r="ER1904" s="21"/>
      <c r="ES1904" s="21"/>
      <c r="ET1904" s="21"/>
      <c r="EU1904" s="21"/>
      <c r="EV1904" s="21"/>
      <c r="EW1904" s="21"/>
      <c r="EX1904" s="21"/>
      <c r="EY1904" s="21"/>
      <c r="EZ1904" s="21"/>
      <c r="FA1904" s="21"/>
      <c r="FB1904" s="21"/>
      <c r="FC1904" s="21"/>
      <c r="FD1904" s="21"/>
      <c r="FE1904" s="21"/>
      <c r="FF1904" s="21"/>
      <c r="FG1904" s="21"/>
      <c r="FH1904" s="21"/>
      <c r="FI1904" s="21"/>
      <c r="FJ1904" s="21"/>
      <c r="FK1904" s="21"/>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c r="GI1904" s="21"/>
      <c r="GJ1904" s="21"/>
      <c r="GK1904" s="21"/>
      <c r="GL1904" s="21"/>
      <c r="GM1904" s="21"/>
      <c r="GN1904" s="21"/>
    </row>
    <row r="1905" spans="1:196" x14ac:dyDescent="0.2">
      <c r="A1905" s="109"/>
      <c r="B1905" s="4"/>
      <c r="C1905" s="7"/>
      <c r="D1905" s="6"/>
      <c r="E1905" s="7"/>
      <c r="F1905" s="24"/>
      <c r="G1905" s="8"/>
      <c r="H1905" s="7"/>
      <c r="I1905" s="7"/>
      <c r="J1905" s="7"/>
      <c r="K1905" s="7"/>
      <c r="L1905" s="25"/>
      <c r="M1905" s="10"/>
      <c r="N1905" s="4"/>
      <c r="O1905" s="4"/>
      <c r="P1905" s="26"/>
      <c r="Q1905" s="3"/>
      <c r="R1905" s="12"/>
      <c r="S1905" s="12"/>
      <c r="T1905" s="12"/>
      <c r="U1905" s="12"/>
      <c r="V1905" s="12"/>
      <c r="W1905" s="12"/>
      <c r="X1905" s="12"/>
      <c r="Y1905" s="12"/>
      <c r="Z1905" s="12"/>
      <c r="AA1905" s="12"/>
      <c r="AB1905" s="12"/>
      <c r="AC1905" s="12"/>
      <c r="AD1905" s="12"/>
      <c r="AE1905" s="12"/>
      <c r="AF1905" s="113"/>
      <c r="AG1905" s="18"/>
      <c r="AH1905" s="18"/>
      <c r="AI1905" s="6"/>
      <c r="AJ1905" s="19"/>
      <c r="AK1905" s="6"/>
      <c r="AL1905" s="113"/>
      <c r="AM1905" s="19"/>
      <c r="AN1905" s="18"/>
      <c r="AO1905" s="12"/>
      <c r="AP1905" s="20"/>
      <c r="AQ1905" s="18"/>
      <c r="AR1905" s="13"/>
      <c r="AS1905" s="113"/>
      <c r="AT1905" s="21"/>
      <c r="AU1905" s="21"/>
      <c r="AV1905" s="45"/>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J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I1905" s="21"/>
      <c r="DJ1905" s="21"/>
      <c r="DK1905" s="21"/>
      <c r="DL1905" s="21"/>
      <c r="DM1905" s="21"/>
      <c r="DN1905" s="21"/>
      <c r="DO1905" s="21"/>
      <c r="DP1905" s="21"/>
      <c r="DQ1905" s="21"/>
      <c r="DR1905" s="21"/>
      <c r="DS1905" s="21"/>
      <c r="DT1905" s="21"/>
      <c r="DU1905" s="21"/>
      <c r="DV1905" s="21"/>
      <c r="DW1905" s="21"/>
      <c r="DX1905" s="21"/>
      <c r="DY1905" s="21"/>
      <c r="DZ1905" s="21"/>
      <c r="EA1905" s="21"/>
      <c r="EB1905" s="21"/>
      <c r="EC1905" s="21"/>
      <c r="ED1905" s="21"/>
      <c r="EE1905" s="21"/>
      <c r="EF1905" s="21"/>
      <c r="EG1905" s="21"/>
      <c r="EH1905" s="21"/>
      <c r="EI1905" s="21"/>
      <c r="EJ1905" s="21"/>
      <c r="EK1905" s="21"/>
      <c r="EL1905" s="21"/>
      <c r="EM1905" s="21"/>
      <c r="EN1905" s="21"/>
      <c r="EO1905" s="21"/>
      <c r="EP1905" s="21"/>
      <c r="EQ1905" s="21"/>
      <c r="ER1905" s="21"/>
      <c r="ES1905" s="21"/>
      <c r="ET1905" s="21"/>
      <c r="EU1905" s="21"/>
      <c r="EV1905" s="21"/>
      <c r="EW1905" s="21"/>
      <c r="EX1905" s="21"/>
      <c r="EY1905" s="21"/>
      <c r="EZ1905" s="21"/>
      <c r="FA1905" s="21"/>
      <c r="FB1905" s="21"/>
      <c r="FC1905" s="21"/>
      <c r="FD1905" s="21"/>
      <c r="FE1905" s="21"/>
      <c r="FF1905" s="21"/>
      <c r="FG1905" s="21"/>
      <c r="FH1905" s="21"/>
      <c r="FI1905" s="21"/>
      <c r="FJ1905" s="21"/>
      <c r="FK1905" s="21"/>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c r="GI1905" s="21"/>
      <c r="GJ1905" s="21"/>
      <c r="GK1905" s="21"/>
      <c r="GL1905" s="21"/>
      <c r="GM1905" s="21"/>
      <c r="GN1905" s="21"/>
    </row>
    <row r="1906" spans="1:196" x14ac:dyDescent="0.2">
      <c r="A1906" s="109"/>
      <c r="B1906" s="4"/>
      <c r="C1906" s="7"/>
      <c r="D1906" s="6"/>
      <c r="E1906" s="7"/>
      <c r="F1906" s="24"/>
      <c r="G1906" s="8"/>
      <c r="H1906" s="7"/>
      <c r="I1906" s="7"/>
      <c r="J1906" s="7"/>
      <c r="K1906" s="7"/>
      <c r="L1906" s="25"/>
      <c r="M1906" s="10"/>
      <c r="N1906" s="4"/>
      <c r="O1906" s="4"/>
      <c r="P1906" s="26"/>
      <c r="Q1906" s="3"/>
      <c r="R1906" s="12"/>
      <c r="S1906" s="12"/>
      <c r="T1906" s="12"/>
      <c r="U1906" s="12"/>
      <c r="V1906" s="12"/>
      <c r="W1906" s="12"/>
      <c r="X1906" s="12"/>
      <c r="Y1906" s="12"/>
      <c r="Z1906" s="12"/>
      <c r="AA1906" s="12"/>
      <c r="AB1906" s="12"/>
      <c r="AC1906" s="12"/>
      <c r="AD1906" s="12"/>
      <c r="AE1906" s="12"/>
      <c r="AF1906" s="113"/>
      <c r="AG1906" s="18"/>
      <c r="AH1906" s="18"/>
      <c r="AI1906" s="6"/>
      <c r="AJ1906" s="19"/>
      <c r="AK1906" s="6"/>
      <c r="AL1906" s="113"/>
      <c r="AM1906" s="19"/>
      <c r="AN1906" s="18"/>
      <c r="AO1906" s="12"/>
      <c r="AP1906" s="20"/>
      <c r="AQ1906" s="18"/>
      <c r="AR1906" s="13"/>
      <c r="AS1906" s="113"/>
      <c r="AT1906" s="21"/>
      <c r="AU1906" s="21"/>
      <c r="AV1906" s="45"/>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1"/>
      <c r="EV1906" s="21"/>
      <c r="EW1906" s="21"/>
      <c r="EX1906" s="21"/>
      <c r="EY1906" s="21"/>
      <c r="EZ1906" s="21"/>
      <c r="FA1906" s="21"/>
      <c r="FB1906" s="21"/>
      <c r="FC1906" s="21"/>
      <c r="FD1906" s="21"/>
      <c r="FE1906" s="21"/>
      <c r="FF1906" s="21"/>
      <c r="FG1906" s="21"/>
      <c r="FH1906" s="21"/>
      <c r="FI1906" s="21"/>
      <c r="FJ1906" s="21"/>
      <c r="FK1906" s="21"/>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c r="GI1906" s="21"/>
      <c r="GJ1906" s="21"/>
      <c r="GK1906" s="21"/>
      <c r="GL1906" s="21"/>
      <c r="GM1906" s="21"/>
      <c r="GN1906" s="21"/>
    </row>
    <row r="1907" spans="1:196" x14ac:dyDescent="0.2">
      <c r="A1907" s="109"/>
      <c r="B1907" s="4"/>
      <c r="C1907" s="7"/>
      <c r="D1907" s="6"/>
      <c r="E1907" s="7"/>
      <c r="F1907" s="24"/>
      <c r="G1907" s="8"/>
      <c r="H1907" s="7"/>
      <c r="I1907" s="7"/>
      <c r="J1907" s="7"/>
      <c r="K1907" s="7"/>
      <c r="L1907" s="25"/>
      <c r="M1907" s="10"/>
      <c r="N1907" s="4"/>
      <c r="O1907" s="4"/>
      <c r="P1907" s="26"/>
      <c r="Q1907" s="3"/>
      <c r="R1907" s="12"/>
      <c r="S1907" s="12"/>
      <c r="T1907" s="12"/>
      <c r="U1907" s="12"/>
      <c r="V1907" s="12"/>
      <c r="W1907" s="12"/>
      <c r="X1907" s="12"/>
      <c r="Y1907" s="12"/>
      <c r="Z1907" s="12"/>
      <c r="AA1907" s="12"/>
      <c r="AB1907" s="12"/>
      <c r="AC1907" s="12"/>
      <c r="AD1907" s="12"/>
      <c r="AE1907" s="12"/>
      <c r="AF1907" s="113"/>
      <c r="AG1907" s="18"/>
      <c r="AH1907" s="18"/>
      <c r="AI1907" s="6"/>
      <c r="AJ1907" s="19"/>
      <c r="AK1907" s="6"/>
      <c r="AL1907" s="113"/>
      <c r="AM1907" s="19"/>
      <c r="AN1907" s="18"/>
      <c r="AO1907" s="12"/>
      <c r="AP1907" s="20"/>
      <c r="AQ1907" s="18"/>
      <c r="AR1907" s="13"/>
      <c r="AS1907" s="113"/>
      <c r="AT1907" s="21"/>
      <c r="AU1907" s="21"/>
      <c r="AV1907" s="45"/>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J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I1907" s="21"/>
      <c r="DJ1907" s="21"/>
      <c r="DK1907" s="21"/>
      <c r="DL1907" s="21"/>
      <c r="DM1907" s="21"/>
      <c r="DN1907" s="21"/>
      <c r="DO1907" s="21"/>
      <c r="DP1907" s="21"/>
      <c r="DQ1907" s="21"/>
      <c r="DR1907" s="21"/>
      <c r="DS1907" s="21"/>
      <c r="DT1907" s="21"/>
      <c r="DU1907" s="21"/>
      <c r="DV1907" s="21"/>
      <c r="DW1907" s="21"/>
      <c r="DX1907" s="21"/>
      <c r="DY1907" s="21"/>
      <c r="DZ1907" s="21"/>
      <c r="EA1907" s="21"/>
      <c r="EB1907" s="21"/>
      <c r="EC1907" s="21"/>
      <c r="ED1907" s="21"/>
      <c r="EE1907" s="21"/>
      <c r="EF1907" s="21"/>
      <c r="EG1907" s="21"/>
      <c r="EH1907" s="21"/>
      <c r="EI1907" s="21"/>
      <c r="EJ1907" s="21"/>
      <c r="EK1907" s="21"/>
      <c r="EL1907" s="21"/>
      <c r="EM1907" s="21"/>
      <c r="EN1907" s="21"/>
      <c r="EO1907" s="21"/>
      <c r="EP1907" s="21"/>
      <c r="EQ1907" s="21"/>
      <c r="ER1907" s="21"/>
      <c r="ES1907" s="21"/>
      <c r="ET1907" s="21"/>
      <c r="EU1907" s="21"/>
      <c r="EV1907" s="21"/>
      <c r="EW1907" s="21"/>
      <c r="EX1907" s="21"/>
      <c r="EY1907" s="21"/>
      <c r="EZ1907" s="21"/>
      <c r="FA1907" s="21"/>
      <c r="FB1907" s="21"/>
      <c r="FC1907" s="21"/>
      <c r="FD1907" s="21"/>
      <c r="FE1907" s="21"/>
      <c r="FF1907" s="21"/>
      <c r="FG1907" s="21"/>
      <c r="FH1907" s="21"/>
      <c r="FI1907" s="21"/>
      <c r="FJ1907" s="21"/>
      <c r="FK1907" s="21"/>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c r="GI1907" s="21"/>
      <c r="GJ1907" s="21"/>
      <c r="GK1907" s="21"/>
      <c r="GL1907" s="21"/>
      <c r="GM1907" s="21"/>
      <c r="GN1907" s="21"/>
    </row>
    <row r="1908" spans="1:196" x14ac:dyDescent="0.2">
      <c r="A1908" s="109"/>
      <c r="B1908" s="4"/>
      <c r="C1908" s="7"/>
      <c r="D1908" s="6"/>
      <c r="E1908" s="7"/>
      <c r="F1908" s="24"/>
      <c r="G1908" s="8"/>
      <c r="H1908" s="7"/>
      <c r="I1908" s="7"/>
      <c r="J1908" s="7"/>
      <c r="K1908" s="7"/>
      <c r="L1908" s="25"/>
      <c r="M1908" s="10"/>
      <c r="N1908" s="4"/>
      <c r="O1908" s="4"/>
      <c r="P1908" s="26"/>
      <c r="Q1908" s="3"/>
      <c r="R1908" s="12"/>
      <c r="S1908" s="12"/>
      <c r="T1908" s="12"/>
      <c r="U1908" s="12"/>
      <c r="V1908" s="12"/>
      <c r="W1908" s="12"/>
      <c r="X1908" s="12"/>
      <c r="Y1908" s="12"/>
      <c r="Z1908" s="12"/>
      <c r="AA1908" s="12"/>
      <c r="AB1908" s="12"/>
      <c r="AC1908" s="12"/>
      <c r="AD1908" s="12"/>
      <c r="AE1908" s="12"/>
      <c r="AF1908" s="113"/>
      <c r="AG1908" s="18"/>
      <c r="AH1908" s="18"/>
      <c r="AI1908" s="6"/>
      <c r="AJ1908" s="19"/>
      <c r="AK1908" s="6"/>
      <c r="AL1908" s="113"/>
      <c r="AM1908" s="19"/>
      <c r="AN1908" s="18"/>
      <c r="AO1908" s="12"/>
      <c r="AP1908" s="20"/>
      <c r="AQ1908" s="18"/>
      <c r="AR1908" s="13"/>
      <c r="AS1908" s="113"/>
      <c r="AT1908" s="21"/>
      <c r="AU1908" s="21"/>
      <c r="AV1908" s="45"/>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J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I1908" s="21"/>
      <c r="DJ1908" s="21"/>
      <c r="DK1908" s="21"/>
      <c r="DL1908" s="21"/>
      <c r="DM1908" s="21"/>
      <c r="DN1908" s="21"/>
      <c r="DO1908" s="21"/>
      <c r="DP1908" s="21"/>
      <c r="DQ1908" s="21"/>
      <c r="DR1908" s="21"/>
      <c r="DS1908" s="21"/>
      <c r="DT1908" s="21"/>
      <c r="DU1908" s="21"/>
      <c r="DV1908" s="21"/>
      <c r="DW1908" s="21"/>
      <c r="DX1908" s="21"/>
      <c r="DY1908" s="21"/>
      <c r="DZ1908" s="21"/>
      <c r="EA1908" s="21"/>
      <c r="EB1908" s="21"/>
      <c r="EC1908" s="21"/>
      <c r="ED1908" s="21"/>
      <c r="EE1908" s="21"/>
      <c r="EF1908" s="21"/>
      <c r="EG1908" s="21"/>
      <c r="EH1908" s="21"/>
      <c r="EI1908" s="21"/>
      <c r="EJ1908" s="21"/>
      <c r="EK1908" s="21"/>
      <c r="EL1908" s="21"/>
      <c r="EM1908" s="21"/>
      <c r="EN1908" s="21"/>
      <c r="EO1908" s="21"/>
      <c r="EP1908" s="21"/>
      <c r="EQ1908" s="21"/>
      <c r="ER1908" s="21"/>
      <c r="ES1908" s="21"/>
      <c r="ET1908" s="21"/>
      <c r="EU1908" s="21"/>
      <c r="EV1908" s="21"/>
      <c r="EW1908" s="21"/>
      <c r="EX1908" s="21"/>
      <c r="EY1908" s="21"/>
      <c r="EZ1908" s="21"/>
      <c r="FA1908" s="21"/>
      <c r="FB1908" s="21"/>
      <c r="FC1908" s="21"/>
      <c r="FD1908" s="21"/>
      <c r="FE1908" s="21"/>
      <c r="FF1908" s="21"/>
      <c r="FG1908" s="21"/>
      <c r="FH1908" s="21"/>
      <c r="FI1908" s="21"/>
      <c r="FJ1908" s="21"/>
      <c r="FK1908" s="21"/>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c r="GI1908" s="21"/>
      <c r="GJ1908" s="21"/>
      <c r="GK1908" s="21"/>
      <c r="GL1908" s="21"/>
      <c r="GM1908" s="21"/>
      <c r="GN1908" s="21"/>
    </row>
    <row r="1909" spans="1:196" x14ac:dyDescent="0.2">
      <c r="A1909" s="109"/>
      <c r="B1909" s="4"/>
      <c r="C1909" s="7"/>
      <c r="D1909" s="6"/>
      <c r="E1909" s="7"/>
      <c r="F1909" s="24"/>
      <c r="G1909" s="8"/>
      <c r="H1909" s="7"/>
      <c r="I1909" s="7"/>
      <c r="J1909" s="7"/>
      <c r="K1909" s="7"/>
      <c r="L1909" s="25"/>
      <c r="M1909" s="10"/>
      <c r="N1909" s="4"/>
      <c r="O1909" s="4"/>
      <c r="P1909" s="26"/>
      <c r="Q1909" s="3"/>
      <c r="R1909" s="12"/>
      <c r="S1909" s="12"/>
      <c r="T1909" s="12"/>
      <c r="U1909" s="12"/>
      <c r="V1909" s="12"/>
      <c r="W1909" s="12"/>
      <c r="X1909" s="12"/>
      <c r="Y1909" s="12"/>
      <c r="Z1909" s="12"/>
      <c r="AA1909" s="12"/>
      <c r="AB1909" s="12"/>
      <c r="AC1909" s="12"/>
      <c r="AD1909" s="12"/>
      <c r="AE1909" s="12"/>
      <c r="AF1909" s="113"/>
      <c r="AG1909" s="18"/>
      <c r="AH1909" s="18"/>
      <c r="AI1909" s="6"/>
      <c r="AJ1909" s="19"/>
      <c r="AK1909" s="6"/>
      <c r="AL1909" s="113"/>
      <c r="AM1909" s="19"/>
      <c r="AN1909" s="18"/>
      <c r="AO1909" s="12"/>
      <c r="AP1909" s="20"/>
      <c r="AQ1909" s="18"/>
      <c r="AR1909" s="13"/>
      <c r="AS1909" s="113"/>
      <c r="AT1909" s="21"/>
      <c r="AU1909" s="21"/>
      <c r="AV1909" s="45"/>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J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I1909" s="21"/>
      <c r="DJ1909" s="21"/>
      <c r="DK1909" s="21"/>
      <c r="DL1909" s="21"/>
      <c r="DM1909" s="21"/>
      <c r="DN1909" s="21"/>
      <c r="DO1909" s="21"/>
      <c r="DP1909" s="21"/>
      <c r="DQ1909" s="21"/>
      <c r="DR1909" s="21"/>
      <c r="DS1909" s="21"/>
      <c r="DT1909" s="21"/>
      <c r="DU1909" s="21"/>
      <c r="DV1909" s="21"/>
      <c r="DW1909" s="21"/>
      <c r="DX1909" s="21"/>
      <c r="DY1909" s="21"/>
      <c r="DZ1909" s="21"/>
      <c r="EA1909" s="21"/>
      <c r="EB1909" s="21"/>
      <c r="EC1909" s="21"/>
      <c r="ED1909" s="21"/>
      <c r="EE1909" s="21"/>
      <c r="EF1909" s="21"/>
      <c r="EG1909" s="21"/>
      <c r="EH1909" s="21"/>
      <c r="EI1909" s="21"/>
      <c r="EJ1909" s="21"/>
      <c r="EK1909" s="21"/>
      <c r="EL1909" s="21"/>
      <c r="EM1909" s="21"/>
      <c r="EN1909" s="21"/>
      <c r="EO1909" s="21"/>
      <c r="EP1909" s="21"/>
      <c r="EQ1909" s="21"/>
      <c r="ER1909" s="21"/>
      <c r="ES1909" s="21"/>
      <c r="ET1909" s="21"/>
      <c r="EU1909" s="21"/>
      <c r="EV1909" s="21"/>
      <c r="EW1909" s="21"/>
      <c r="EX1909" s="21"/>
      <c r="EY1909" s="21"/>
      <c r="EZ1909" s="21"/>
      <c r="FA1909" s="21"/>
      <c r="FB1909" s="21"/>
      <c r="FC1909" s="21"/>
      <c r="FD1909" s="21"/>
      <c r="FE1909" s="21"/>
      <c r="FF1909" s="21"/>
      <c r="FG1909" s="21"/>
      <c r="FH1909" s="21"/>
      <c r="FI1909" s="21"/>
      <c r="FJ1909" s="21"/>
      <c r="FK1909" s="21"/>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c r="GI1909" s="21"/>
      <c r="GJ1909" s="21"/>
      <c r="GK1909" s="21"/>
      <c r="GL1909" s="21"/>
      <c r="GM1909" s="21"/>
      <c r="GN1909" s="21"/>
    </row>
    <row r="1910" spans="1:196" x14ac:dyDescent="0.2">
      <c r="A1910" s="109"/>
      <c r="B1910" s="4"/>
      <c r="C1910" s="7"/>
      <c r="D1910" s="6"/>
      <c r="E1910" s="7"/>
      <c r="F1910" s="24"/>
      <c r="G1910" s="8"/>
      <c r="H1910" s="7"/>
      <c r="I1910" s="7"/>
      <c r="J1910" s="7"/>
      <c r="K1910" s="7"/>
      <c r="L1910" s="25"/>
      <c r="M1910" s="10"/>
      <c r="N1910" s="4"/>
      <c r="O1910" s="4"/>
      <c r="P1910" s="26"/>
      <c r="Q1910" s="3"/>
      <c r="R1910" s="12"/>
      <c r="S1910" s="12"/>
      <c r="T1910" s="12"/>
      <c r="U1910" s="12"/>
      <c r="V1910" s="12"/>
      <c r="W1910" s="12"/>
      <c r="X1910" s="12"/>
      <c r="Y1910" s="12"/>
      <c r="Z1910" s="12"/>
      <c r="AA1910" s="12"/>
      <c r="AB1910" s="12"/>
      <c r="AC1910" s="12"/>
      <c r="AD1910" s="12"/>
      <c r="AE1910" s="12"/>
      <c r="AF1910" s="113"/>
      <c r="AG1910" s="18"/>
      <c r="AH1910" s="18"/>
      <c r="AI1910" s="6"/>
      <c r="AJ1910" s="19"/>
      <c r="AK1910" s="6"/>
      <c r="AL1910" s="113"/>
      <c r="AM1910" s="19"/>
      <c r="AN1910" s="18"/>
      <c r="AO1910" s="12"/>
      <c r="AP1910" s="20"/>
      <c r="AQ1910" s="18"/>
      <c r="AR1910" s="13"/>
      <c r="AS1910" s="113"/>
      <c r="AT1910" s="21"/>
      <c r="AU1910" s="21"/>
      <c r="AV1910" s="45"/>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1"/>
      <c r="FJ1910" s="21"/>
      <c r="FK1910" s="21"/>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c r="GI1910" s="21"/>
      <c r="GJ1910" s="21"/>
      <c r="GK1910" s="21"/>
      <c r="GL1910" s="21"/>
      <c r="GM1910" s="21"/>
      <c r="GN1910" s="21"/>
    </row>
    <row r="1911" spans="1:196" x14ac:dyDescent="0.2">
      <c r="A1911" s="109"/>
      <c r="B1911" s="4"/>
      <c r="C1911" s="7"/>
      <c r="D1911" s="6"/>
      <c r="E1911" s="7"/>
      <c r="F1911" s="24"/>
      <c r="G1911" s="8"/>
      <c r="H1911" s="7"/>
      <c r="I1911" s="7"/>
      <c r="J1911" s="7"/>
      <c r="K1911" s="7"/>
      <c r="L1911" s="25"/>
      <c r="M1911" s="10"/>
      <c r="N1911" s="4"/>
      <c r="O1911" s="4"/>
      <c r="P1911" s="26"/>
      <c r="Q1911" s="3"/>
      <c r="R1911" s="12"/>
      <c r="S1911" s="12"/>
      <c r="T1911" s="12"/>
      <c r="U1911" s="12"/>
      <c r="V1911" s="12"/>
      <c r="W1911" s="12"/>
      <c r="X1911" s="12"/>
      <c r="Y1911" s="12"/>
      <c r="Z1911" s="12"/>
      <c r="AA1911" s="12"/>
      <c r="AB1911" s="12"/>
      <c r="AC1911" s="12"/>
      <c r="AD1911" s="12"/>
      <c r="AE1911" s="12"/>
      <c r="AF1911" s="113"/>
      <c r="AG1911" s="18"/>
      <c r="AH1911" s="18"/>
      <c r="AI1911" s="6"/>
      <c r="AJ1911" s="19"/>
      <c r="AK1911" s="6"/>
      <c r="AL1911" s="113"/>
      <c r="AM1911" s="19"/>
      <c r="AN1911" s="18"/>
      <c r="AO1911" s="12"/>
      <c r="AP1911" s="20"/>
      <c r="AQ1911" s="18"/>
      <c r="AR1911" s="13"/>
      <c r="AS1911" s="113"/>
      <c r="AT1911" s="21"/>
      <c r="AU1911" s="21"/>
      <c r="AV1911" s="45"/>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J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I1911" s="21"/>
      <c r="DJ1911" s="21"/>
      <c r="DK1911" s="21"/>
      <c r="DL1911" s="21"/>
      <c r="DM1911" s="21"/>
      <c r="DN1911" s="21"/>
      <c r="DO1911" s="21"/>
      <c r="DP1911" s="21"/>
      <c r="DQ1911" s="21"/>
      <c r="DR1911" s="21"/>
      <c r="DS1911" s="21"/>
      <c r="DT1911" s="21"/>
      <c r="DU1911" s="21"/>
      <c r="DV1911" s="21"/>
      <c r="DW1911" s="21"/>
      <c r="DX1911" s="21"/>
      <c r="DY1911" s="21"/>
      <c r="DZ1911" s="21"/>
      <c r="EA1911" s="21"/>
      <c r="EB1911" s="21"/>
      <c r="EC1911" s="21"/>
      <c r="ED1911" s="21"/>
      <c r="EE1911" s="21"/>
      <c r="EF1911" s="21"/>
      <c r="EG1911" s="21"/>
      <c r="EH1911" s="21"/>
      <c r="EI1911" s="21"/>
      <c r="EJ1911" s="21"/>
      <c r="EK1911" s="21"/>
      <c r="EL1911" s="21"/>
      <c r="EM1911" s="21"/>
      <c r="EN1911" s="21"/>
      <c r="EO1911" s="21"/>
      <c r="EP1911" s="21"/>
      <c r="EQ1911" s="21"/>
      <c r="ER1911" s="21"/>
      <c r="ES1911" s="21"/>
      <c r="ET1911" s="21"/>
      <c r="EU1911" s="21"/>
      <c r="EV1911" s="21"/>
      <c r="EW1911" s="21"/>
      <c r="EX1911" s="21"/>
      <c r="EY1911" s="21"/>
      <c r="EZ1911" s="21"/>
      <c r="FA1911" s="21"/>
      <c r="FB1911" s="21"/>
      <c r="FC1911" s="21"/>
      <c r="FD1911" s="21"/>
      <c r="FE1911" s="21"/>
      <c r="FF1911" s="21"/>
      <c r="FG1911" s="21"/>
      <c r="FH1911" s="21"/>
      <c r="FI1911" s="21"/>
      <c r="FJ1911" s="21"/>
      <c r="FK1911" s="21"/>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c r="GI1911" s="21"/>
      <c r="GJ1911" s="21"/>
      <c r="GK1911" s="21"/>
      <c r="GL1911" s="21"/>
      <c r="GM1911" s="21"/>
      <c r="GN1911" s="21"/>
    </row>
    <row r="1912" spans="1:196" x14ac:dyDescent="0.2">
      <c r="A1912" s="109"/>
      <c r="B1912" s="4"/>
      <c r="C1912" s="7"/>
      <c r="D1912" s="6"/>
      <c r="E1912" s="7"/>
      <c r="F1912" s="24"/>
      <c r="G1912" s="8"/>
      <c r="H1912" s="7"/>
      <c r="I1912" s="7"/>
      <c r="J1912" s="7"/>
      <c r="K1912" s="7"/>
      <c r="L1912" s="25"/>
      <c r="M1912" s="10"/>
      <c r="N1912" s="4"/>
      <c r="O1912" s="4"/>
      <c r="P1912" s="26"/>
      <c r="Q1912" s="3"/>
      <c r="R1912" s="12"/>
      <c r="S1912" s="12"/>
      <c r="T1912" s="12"/>
      <c r="U1912" s="12"/>
      <c r="V1912" s="12"/>
      <c r="W1912" s="12"/>
      <c r="X1912" s="12"/>
      <c r="Y1912" s="12"/>
      <c r="Z1912" s="12"/>
      <c r="AA1912" s="12"/>
      <c r="AB1912" s="12"/>
      <c r="AC1912" s="12"/>
      <c r="AD1912" s="12"/>
      <c r="AE1912" s="12"/>
      <c r="AF1912" s="113"/>
      <c r="AG1912" s="18"/>
      <c r="AH1912" s="18"/>
      <c r="AI1912" s="6"/>
      <c r="AJ1912" s="19"/>
      <c r="AK1912" s="6"/>
      <c r="AL1912" s="113"/>
      <c r="AM1912" s="19"/>
      <c r="AN1912" s="18"/>
      <c r="AO1912" s="12"/>
      <c r="AP1912" s="20"/>
      <c r="AQ1912" s="18"/>
      <c r="AR1912" s="13"/>
      <c r="AS1912" s="113"/>
      <c r="AT1912" s="21"/>
      <c r="AU1912" s="21"/>
      <c r="AV1912" s="45"/>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J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I1912" s="21"/>
      <c r="DJ1912" s="21"/>
      <c r="DK1912" s="21"/>
      <c r="DL1912" s="21"/>
      <c r="DM1912" s="21"/>
      <c r="DN1912" s="21"/>
      <c r="DO1912" s="21"/>
      <c r="DP1912" s="21"/>
      <c r="DQ1912" s="21"/>
      <c r="DR1912" s="21"/>
      <c r="DS1912" s="21"/>
      <c r="DT1912" s="21"/>
      <c r="DU1912" s="21"/>
      <c r="DV1912" s="21"/>
      <c r="DW1912" s="21"/>
      <c r="DX1912" s="21"/>
      <c r="DY1912" s="21"/>
      <c r="DZ1912" s="21"/>
      <c r="EA1912" s="21"/>
      <c r="EB1912" s="21"/>
      <c r="EC1912" s="21"/>
      <c r="ED1912" s="21"/>
      <c r="EE1912" s="21"/>
      <c r="EF1912" s="21"/>
      <c r="EG1912" s="21"/>
      <c r="EH1912" s="21"/>
      <c r="EI1912" s="21"/>
      <c r="EJ1912" s="21"/>
      <c r="EK1912" s="21"/>
      <c r="EL1912" s="21"/>
      <c r="EM1912" s="21"/>
      <c r="EN1912" s="21"/>
      <c r="EO1912" s="21"/>
      <c r="EP1912" s="21"/>
      <c r="EQ1912" s="21"/>
      <c r="ER1912" s="21"/>
      <c r="ES1912" s="21"/>
      <c r="ET1912" s="21"/>
      <c r="EU1912" s="21"/>
      <c r="EV1912" s="21"/>
      <c r="EW1912" s="21"/>
      <c r="EX1912" s="21"/>
      <c r="EY1912" s="21"/>
      <c r="EZ1912" s="21"/>
      <c r="FA1912" s="21"/>
      <c r="FB1912" s="21"/>
      <c r="FC1912" s="21"/>
      <c r="FD1912" s="21"/>
      <c r="FE1912" s="21"/>
      <c r="FF1912" s="21"/>
      <c r="FG1912" s="21"/>
      <c r="FH1912" s="21"/>
      <c r="FI1912" s="21"/>
      <c r="FJ1912" s="21"/>
      <c r="FK1912" s="21"/>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c r="GI1912" s="21"/>
      <c r="GJ1912" s="21"/>
      <c r="GK1912" s="21"/>
      <c r="GL1912" s="21"/>
      <c r="GM1912" s="21"/>
      <c r="GN1912" s="21"/>
    </row>
    <row r="1913" spans="1:196" x14ac:dyDescent="0.2">
      <c r="A1913" s="109"/>
      <c r="B1913" s="4"/>
      <c r="C1913" s="7"/>
      <c r="D1913" s="6"/>
      <c r="E1913" s="7"/>
      <c r="F1913" s="24"/>
      <c r="G1913" s="8"/>
      <c r="H1913" s="7"/>
      <c r="I1913" s="7"/>
      <c r="J1913" s="7"/>
      <c r="K1913" s="7"/>
      <c r="L1913" s="25"/>
      <c r="M1913" s="10"/>
      <c r="N1913" s="4"/>
      <c r="O1913" s="4"/>
      <c r="P1913" s="26"/>
      <c r="Q1913" s="3"/>
      <c r="R1913" s="12"/>
      <c r="S1913" s="12"/>
      <c r="T1913" s="12"/>
      <c r="U1913" s="12"/>
      <c r="V1913" s="12"/>
      <c r="W1913" s="12"/>
      <c r="X1913" s="12"/>
      <c r="Y1913" s="12"/>
      <c r="Z1913" s="12"/>
      <c r="AA1913" s="12"/>
      <c r="AB1913" s="12"/>
      <c r="AC1913" s="12"/>
      <c r="AD1913" s="12"/>
      <c r="AE1913" s="12"/>
      <c r="AF1913" s="113"/>
      <c r="AG1913" s="18"/>
      <c r="AH1913" s="18"/>
      <c r="AI1913" s="6"/>
      <c r="AJ1913" s="19"/>
      <c r="AK1913" s="6"/>
      <c r="AL1913" s="113"/>
      <c r="AM1913" s="19"/>
      <c r="AN1913" s="18"/>
      <c r="AO1913" s="12"/>
      <c r="AP1913" s="20"/>
      <c r="AQ1913" s="18"/>
      <c r="AR1913" s="13"/>
      <c r="AS1913" s="113"/>
      <c r="AT1913" s="21"/>
      <c r="AU1913" s="21"/>
      <c r="AV1913" s="45"/>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J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I1913" s="21"/>
      <c r="DJ1913" s="21"/>
      <c r="DK1913" s="21"/>
      <c r="DL1913" s="21"/>
      <c r="DM1913" s="21"/>
      <c r="DN1913" s="21"/>
      <c r="DO1913" s="21"/>
      <c r="DP1913" s="21"/>
      <c r="DQ1913" s="21"/>
      <c r="DR1913" s="21"/>
      <c r="DS1913" s="21"/>
      <c r="DT1913" s="21"/>
      <c r="DU1913" s="21"/>
      <c r="DV1913" s="21"/>
      <c r="DW1913" s="21"/>
      <c r="DX1913" s="21"/>
      <c r="DY1913" s="21"/>
      <c r="DZ1913" s="21"/>
      <c r="EA1913" s="21"/>
      <c r="EB1913" s="21"/>
      <c r="EC1913" s="21"/>
      <c r="ED1913" s="21"/>
      <c r="EE1913" s="21"/>
      <c r="EF1913" s="21"/>
      <c r="EG1913" s="21"/>
      <c r="EH1913" s="21"/>
      <c r="EI1913" s="21"/>
      <c r="EJ1913" s="21"/>
      <c r="EK1913" s="21"/>
      <c r="EL1913" s="21"/>
      <c r="EM1913" s="21"/>
      <c r="EN1913" s="21"/>
      <c r="EO1913" s="21"/>
      <c r="EP1913" s="21"/>
      <c r="EQ1913" s="21"/>
      <c r="ER1913" s="21"/>
      <c r="ES1913" s="21"/>
      <c r="ET1913" s="21"/>
      <c r="EU1913" s="21"/>
      <c r="EV1913" s="21"/>
      <c r="EW1913" s="21"/>
      <c r="EX1913" s="21"/>
      <c r="EY1913" s="21"/>
      <c r="EZ1913" s="21"/>
      <c r="FA1913" s="21"/>
      <c r="FB1913" s="21"/>
      <c r="FC1913" s="21"/>
      <c r="FD1913" s="21"/>
      <c r="FE1913" s="21"/>
      <c r="FF1913" s="21"/>
      <c r="FG1913" s="21"/>
      <c r="FH1913" s="21"/>
      <c r="FI1913" s="21"/>
      <c r="FJ1913" s="21"/>
      <c r="FK1913" s="21"/>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c r="GI1913" s="21"/>
      <c r="GJ1913" s="21"/>
      <c r="GK1913" s="21"/>
      <c r="GL1913" s="21"/>
      <c r="GM1913" s="21"/>
      <c r="GN1913" s="21"/>
    </row>
    <row r="1914" spans="1:196" x14ac:dyDescent="0.2">
      <c r="A1914" s="109"/>
      <c r="B1914" s="4"/>
      <c r="C1914" s="7"/>
      <c r="D1914" s="6"/>
      <c r="E1914" s="7"/>
      <c r="F1914" s="24"/>
      <c r="G1914" s="8"/>
      <c r="H1914" s="7"/>
      <c r="I1914" s="7"/>
      <c r="J1914" s="7"/>
      <c r="K1914" s="7"/>
      <c r="L1914" s="25"/>
      <c r="M1914" s="10"/>
      <c r="N1914" s="4"/>
      <c r="O1914" s="4"/>
      <c r="P1914" s="26"/>
      <c r="Q1914" s="3"/>
      <c r="R1914" s="12"/>
      <c r="S1914" s="12"/>
      <c r="T1914" s="12"/>
      <c r="U1914" s="12"/>
      <c r="V1914" s="12"/>
      <c r="W1914" s="12"/>
      <c r="X1914" s="12"/>
      <c r="Y1914" s="12"/>
      <c r="Z1914" s="12"/>
      <c r="AA1914" s="12"/>
      <c r="AB1914" s="12"/>
      <c r="AC1914" s="12"/>
      <c r="AD1914" s="12"/>
      <c r="AE1914" s="12"/>
      <c r="AF1914" s="113"/>
      <c r="AG1914" s="18"/>
      <c r="AH1914" s="18"/>
      <c r="AI1914" s="6"/>
      <c r="AJ1914" s="19"/>
      <c r="AK1914" s="6"/>
      <c r="AL1914" s="113"/>
      <c r="AM1914" s="19"/>
      <c r="AN1914" s="18"/>
      <c r="AO1914" s="12"/>
      <c r="AP1914" s="20"/>
      <c r="AQ1914" s="18"/>
      <c r="AR1914" s="13"/>
      <c r="AS1914" s="113"/>
      <c r="AT1914" s="21"/>
      <c r="AU1914" s="21"/>
      <c r="AV1914" s="45"/>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J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I1914" s="21"/>
      <c r="DJ1914" s="21"/>
      <c r="DK1914" s="21"/>
      <c r="DL1914" s="21"/>
      <c r="DM1914" s="21"/>
      <c r="DN1914" s="21"/>
      <c r="DO1914" s="21"/>
      <c r="DP1914" s="21"/>
      <c r="DQ1914" s="21"/>
      <c r="DR1914" s="21"/>
      <c r="DS1914" s="21"/>
      <c r="DT1914" s="21"/>
      <c r="DU1914" s="21"/>
      <c r="DV1914" s="21"/>
      <c r="DW1914" s="21"/>
      <c r="DX1914" s="21"/>
      <c r="DY1914" s="21"/>
      <c r="DZ1914" s="21"/>
      <c r="EA1914" s="21"/>
      <c r="EB1914" s="21"/>
      <c r="EC1914" s="21"/>
      <c r="ED1914" s="21"/>
      <c r="EE1914" s="21"/>
      <c r="EF1914" s="21"/>
      <c r="EG1914" s="21"/>
      <c r="EH1914" s="21"/>
      <c r="EI1914" s="21"/>
      <c r="EJ1914" s="21"/>
      <c r="EK1914" s="21"/>
      <c r="EL1914" s="21"/>
      <c r="EM1914" s="21"/>
      <c r="EN1914" s="21"/>
      <c r="EO1914" s="21"/>
      <c r="EP1914" s="21"/>
      <c r="EQ1914" s="21"/>
      <c r="ER1914" s="21"/>
      <c r="ES1914" s="21"/>
      <c r="ET1914" s="21"/>
      <c r="EU1914" s="21"/>
      <c r="EV1914" s="21"/>
      <c r="EW1914" s="21"/>
      <c r="EX1914" s="21"/>
      <c r="EY1914" s="21"/>
      <c r="EZ1914" s="21"/>
      <c r="FA1914" s="21"/>
      <c r="FB1914" s="21"/>
      <c r="FC1914" s="21"/>
      <c r="FD1914" s="21"/>
      <c r="FE1914" s="21"/>
      <c r="FF1914" s="21"/>
      <c r="FG1914" s="21"/>
      <c r="FH1914" s="21"/>
      <c r="FI1914" s="21"/>
      <c r="FJ1914" s="21"/>
      <c r="FK1914" s="21"/>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c r="GI1914" s="21"/>
      <c r="GJ1914" s="21"/>
      <c r="GK1914" s="21"/>
      <c r="GL1914" s="21"/>
      <c r="GM1914" s="21"/>
      <c r="GN1914" s="21"/>
    </row>
    <row r="1915" spans="1:196" x14ac:dyDescent="0.2">
      <c r="A1915" s="109"/>
      <c r="B1915" s="4"/>
      <c r="C1915" s="7"/>
      <c r="D1915" s="6"/>
      <c r="E1915" s="7"/>
      <c r="F1915" s="24"/>
      <c r="G1915" s="8"/>
      <c r="H1915" s="7"/>
      <c r="I1915" s="7"/>
      <c r="J1915" s="7"/>
      <c r="K1915" s="7"/>
      <c r="L1915" s="25"/>
      <c r="M1915" s="10"/>
      <c r="N1915" s="4"/>
      <c r="O1915" s="4"/>
      <c r="P1915" s="26"/>
      <c r="Q1915" s="3"/>
      <c r="R1915" s="12"/>
      <c r="S1915" s="12"/>
      <c r="T1915" s="12"/>
      <c r="U1915" s="12"/>
      <c r="V1915" s="12"/>
      <c r="W1915" s="12"/>
      <c r="X1915" s="12"/>
      <c r="Y1915" s="12"/>
      <c r="Z1915" s="12"/>
      <c r="AA1915" s="12"/>
      <c r="AB1915" s="12"/>
      <c r="AC1915" s="12"/>
      <c r="AD1915" s="12"/>
      <c r="AE1915" s="12"/>
      <c r="AF1915" s="113"/>
      <c r="AG1915" s="18"/>
      <c r="AH1915" s="18"/>
      <c r="AI1915" s="6"/>
      <c r="AJ1915" s="19"/>
      <c r="AK1915" s="6"/>
      <c r="AL1915" s="113"/>
      <c r="AM1915" s="19"/>
      <c r="AN1915" s="18"/>
      <c r="AO1915" s="12"/>
      <c r="AP1915" s="20"/>
      <c r="AQ1915" s="18"/>
      <c r="AR1915" s="13"/>
      <c r="AS1915" s="113"/>
      <c r="AT1915" s="21"/>
      <c r="AU1915" s="21"/>
      <c r="AV1915" s="45"/>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J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I1915" s="21"/>
      <c r="DJ1915" s="21"/>
      <c r="DK1915" s="21"/>
      <c r="DL1915" s="21"/>
      <c r="DM1915" s="21"/>
      <c r="DN1915" s="21"/>
      <c r="DO1915" s="21"/>
      <c r="DP1915" s="21"/>
      <c r="DQ1915" s="21"/>
      <c r="DR1915" s="21"/>
      <c r="DS1915" s="21"/>
      <c r="DT1915" s="21"/>
      <c r="DU1915" s="21"/>
      <c r="DV1915" s="21"/>
      <c r="DW1915" s="21"/>
      <c r="DX1915" s="21"/>
      <c r="DY1915" s="21"/>
      <c r="DZ1915" s="21"/>
      <c r="EA1915" s="21"/>
      <c r="EB1915" s="21"/>
      <c r="EC1915" s="21"/>
      <c r="ED1915" s="21"/>
      <c r="EE1915" s="21"/>
      <c r="EF1915" s="21"/>
      <c r="EG1915" s="21"/>
      <c r="EH1915" s="21"/>
      <c r="EI1915" s="21"/>
      <c r="EJ1915" s="21"/>
      <c r="EK1915" s="21"/>
      <c r="EL1915" s="21"/>
      <c r="EM1915" s="21"/>
      <c r="EN1915" s="21"/>
      <c r="EO1915" s="21"/>
      <c r="EP1915" s="21"/>
      <c r="EQ1915" s="21"/>
      <c r="ER1915" s="21"/>
      <c r="ES1915" s="21"/>
      <c r="ET1915" s="21"/>
      <c r="EU1915" s="21"/>
      <c r="EV1915" s="21"/>
      <c r="EW1915" s="21"/>
      <c r="EX1915" s="21"/>
      <c r="EY1915" s="21"/>
      <c r="EZ1915" s="21"/>
      <c r="FA1915" s="21"/>
      <c r="FB1915" s="21"/>
      <c r="FC1915" s="21"/>
      <c r="FD1915" s="21"/>
      <c r="FE1915" s="21"/>
      <c r="FF1915" s="21"/>
      <c r="FG1915" s="21"/>
      <c r="FH1915" s="21"/>
      <c r="FI1915" s="21"/>
      <c r="FJ1915" s="21"/>
      <c r="FK1915" s="21"/>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c r="GI1915" s="21"/>
      <c r="GJ1915" s="21"/>
      <c r="GK1915" s="21"/>
      <c r="GL1915" s="21"/>
      <c r="GM1915" s="21"/>
      <c r="GN1915" s="21"/>
    </row>
    <row r="1916" spans="1:196" x14ac:dyDescent="0.2">
      <c r="A1916" s="109"/>
      <c r="B1916" s="4"/>
      <c r="C1916" s="7"/>
      <c r="D1916" s="6"/>
      <c r="E1916" s="7"/>
      <c r="F1916" s="24"/>
      <c r="G1916" s="8"/>
      <c r="H1916" s="7"/>
      <c r="I1916" s="7"/>
      <c r="J1916" s="7"/>
      <c r="K1916" s="7"/>
      <c r="L1916" s="25"/>
      <c r="M1916" s="10"/>
      <c r="N1916" s="4"/>
      <c r="O1916" s="4"/>
      <c r="P1916" s="26"/>
      <c r="Q1916" s="3"/>
      <c r="R1916" s="12"/>
      <c r="S1916" s="12"/>
      <c r="T1916" s="12"/>
      <c r="U1916" s="12"/>
      <c r="V1916" s="12"/>
      <c r="W1916" s="12"/>
      <c r="X1916" s="12"/>
      <c r="Y1916" s="12"/>
      <c r="Z1916" s="12"/>
      <c r="AA1916" s="12"/>
      <c r="AB1916" s="12"/>
      <c r="AC1916" s="12"/>
      <c r="AD1916" s="12"/>
      <c r="AE1916" s="12"/>
      <c r="AF1916" s="113"/>
      <c r="AG1916" s="18"/>
      <c r="AH1916" s="18"/>
      <c r="AI1916" s="6"/>
      <c r="AJ1916" s="19"/>
      <c r="AK1916" s="6"/>
      <c r="AL1916" s="113"/>
      <c r="AM1916" s="19"/>
      <c r="AN1916" s="18"/>
      <c r="AO1916" s="12"/>
      <c r="AP1916" s="20"/>
      <c r="AQ1916" s="18"/>
      <c r="AR1916" s="13"/>
      <c r="AS1916" s="113"/>
      <c r="AT1916" s="21"/>
      <c r="AU1916" s="21"/>
      <c r="AV1916" s="45"/>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1"/>
      <c r="EV1916" s="21"/>
      <c r="EW1916" s="21"/>
      <c r="EX1916" s="21"/>
      <c r="EY1916" s="21"/>
      <c r="EZ1916" s="21"/>
      <c r="FA1916" s="21"/>
      <c r="FB1916" s="21"/>
      <c r="FC1916" s="21"/>
      <c r="FD1916" s="21"/>
      <c r="FE1916" s="21"/>
      <c r="FF1916" s="21"/>
      <c r="FG1916" s="21"/>
      <c r="FH1916" s="21"/>
      <c r="FI1916" s="21"/>
      <c r="FJ1916" s="21"/>
      <c r="FK1916" s="21"/>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c r="GI1916" s="21"/>
      <c r="GJ1916" s="21"/>
      <c r="GK1916" s="21"/>
      <c r="GL1916" s="21"/>
      <c r="GM1916" s="21"/>
      <c r="GN1916" s="21"/>
    </row>
    <row r="1917" spans="1:196" x14ac:dyDescent="0.2">
      <c r="A1917" s="109"/>
      <c r="B1917" s="4"/>
      <c r="C1917" s="7"/>
      <c r="D1917" s="6"/>
      <c r="E1917" s="7"/>
      <c r="F1917" s="24"/>
      <c r="G1917" s="8"/>
      <c r="H1917" s="7"/>
      <c r="I1917" s="7"/>
      <c r="J1917" s="7"/>
      <c r="K1917" s="7"/>
      <c r="L1917" s="25"/>
      <c r="M1917" s="10"/>
      <c r="N1917" s="4"/>
      <c r="O1917" s="4"/>
      <c r="P1917" s="26"/>
      <c r="Q1917" s="3"/>
      <c r="R1917" s="12"/>
      <c r="S1917" s="12"/>
      <c r="T1917" s="12"/>
      <c r="U1917" s="12"/>
      <c r="V1917" s="12"/>
      <c r="W1917" s="12"/>
      <c r="X1917" s="12"/>
      <c r="Y1917" s="12"/>
      <c r="Z1917" s="12"/>
      <c r="AA1917" s="12"/>
      <c r="AB1917" s="12"/>
      <c r="AC1917" s="12"/>
      <c r="AD1917" s="12"/>
      <c r="AE1917" s="12"/>
      <c r="AF1917" s="113"/>
      <c r="AG1917" s="18"/>
      <c r="AH1917" s="18"/>
      <c r="AI1917" s="6"/>
      <c r="AJ1917" s="19"/>
      <c r="AK1917" s="6"/>
      <c r="AL1917" s="113"/>
      <c r="AM1917" s="19"/>
      <c r="AN1917" s="18"/>
      <c r="AO1917" s="12"/>
      <c r="AP1917" s="20"/>
      <c r="AQ1917" s="18"/>
      <c r="AR1917" s="13"/>
      <c r="AS1917" s="113"/>
      <c r="AT1917" s="21"/>
      <c r="AU1917" s="21"/>
      <c r="AV1917" s="45"/>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J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I1917" s="21"/>
      <c r="DJ1917" s="21"/>
      <c r="DK1917" s="21"/>
      <c r="DL1917" s="21"/>
      <c r="DM1917" s="21"/>
      <c r="DN1917" s="21"/>
      <c r="DO1917" s="21"/>
      <c r="DP1917" s="21"/>
      <c r="DQ1917" s="21"/>
      <c r="DR1917" s="21"/>
      <c r="DS1917" s="21"/>
      <c r="DT1917" s="21"/>
      <c r="DU1917" s="21"/>
      <c r="DV1917" s="21"/>
      <c r="DW1917" s="21"/>
      <c r="DX1917" s="21"/>
      <c r="DY1917" s="21"/>
      <c r="DZ1917" s="21"/>
      <c r="EA1917" s="21"/>
      <c r="EB1917" s="21"/>
      <c r="EC1917" s="21"/>
      <c r="ED1917" s="21"/>
      <c r="EE1917" s="21"/>
      <c r="EF1917" s="21"/>
      <c r="EG1917" s="21"/>
      <c r="EH1917" s="21"/>
      <c r="EI1917" s="21"/>
      <c r="EJ1917" s="21"/>
      <c r="EK1917" s="21"/>
      <c r="EL1917" s="21"/>
      <c r="EM1917" s="21"/>
      <c r="EN1917" s="21"/>
      <c r="EO1917" s="21"/>
      <c r="EP1917" s="21"/>
      <c r="EQ1917" s="21"/>
      <c r="ER1917" s="21"/>
      <c r="ES1917" s="21"/>
      <c r="ET1917" s="21"/>
      <c r="EU1917" s="21"/>
      <c r="EV1917" s="21"/>
      <c r="EW1917" s="21"/>
      <c r="EX1917" s="21"/>
      <c r="EY1917" s="21"/>
      <c r="EZ1917" s="21"/>
      <c r="FA1917" s="21"/>
      <c r="FB1917" s="21"/>
      <c r="FC1917" s="21"/>
      <c r="FD1917" s="21"/>
      <c r="FE1917" s="21"/>
      <c r="FF1917" s="21"/>
      <c r="FG1917" s="21"/>
      <c r="FH1917" s="21"/>
      <c r="FI1917" s="21"/>
      <c r="FJ1917" s="21"/>
      <c r="FK1917" s="21"/>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c r="GI1917" s="21"/>
      <c r="GJ1917" s="21"/>
      <c r="GK1917" s="21"/>
      <c r="GL1917" s="21"/>
      <c r="GM1917" s="21"/>
      <c r="GN1917" s="21"/>
    </row>
    <row r="1918" spans="1:196" x14ac:dyDescent="0.2">
      <c r="A1918" s="109"/>
      <c r="B1918" s="4"/>
      <c r="C1918" s="7"/>
      <c r="D1918" s="6"/>
      <c r="E1918" s="7"/>
      <c r="F1918" s="24"/>
      <c r="G1918" s="8"/>
      <c r="H1918" s="7"/>
      <c r="I1918" s="7"/>
      <c r="J1918" s="7"/>
      <c r="K1918" s="7"/>
      <c r="L1918" s="25"/>
      <c r="M1918" s="10"/>
      <c r="N1918" s="4"/>
      <c r="O1918" s="4"/>
      <c r="P1918" s="26"/>
      <c r="Q1918" s="3"/>
      <c r="R1918" s="12"/>
      <c r="S1918" s="12"/>
      <c r="T1918" s="12"/>
      <c r="U1918" s="12"/>
      <c r="V1918" s="12"/>
      <c r="W1918" s="12"/>
      <c r="X1918" s="12"/>
      <c r="Y1918" s="12"/>
      <c r="Z1918" s="12"/>
      <c r="AA1918" s="12"/>
      <c r="AB1918" s="12"/>
      <c r="AC1918" s="12"/>
      <c r="AD1918" s="12"/>
      <c r="AE1918" s="12"/>
      <c r="AF1918" s="113"/>
      <c r="AG1918" s="18"/>
      <c r="AH1918" s="18"/>
      <c r="AI1918" s="6"/>
      <c r="AJ1918" s="19"/>
      <c r="AK1918" s="6"/>
      <c r="AL1918" s="113"/>
      <c r="AM1918" s="19"/>
      <c r="AN1918" s="18"/>
      <c r="AO1918" s="12"/>
      <c r="AP1918" s="20"/>
      <c r="AQ1918" s="18"/>
      <c r="AR1918" s="13"/>
      <c r="AS1918" s="113"/>
      <c r="AT1918" s="21"/>
      <c r="AU1918" s="21"/>
      <c r="AV1918" s="45"/>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1"/>
      <c r="FJ1918" s="21"/>
      <c r="FK1918" s="21"/>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c r="GI1918" s="21"/>
      <c r="GJ1918" s="21"/>
      <c r="GK1918" s="21"/>
      <c r="GL1918" s="21"/>
      <c r="GM1918" s="21"/>
      <c r="GN1918" s="21"/>
    </row>
    <row r="1919" spans="1:196" x14ac:dyDescent="0.2">
      <c r="A1919" s="109"/>
      <c r="B1919" s="4"/>
      <c r="C1919" s="7"/>
      <c r="D1919" s="6"/>
      <c r="E1919" s="7"/>
      <c r="F1919" s="24"/>
      <c r="G1919" s="8"/>
      <c r="H1919" s="7"/>
      <c r="I1919" s="7"/>
      <c r="J1919" s="7"/>
      <c r="K1919" s="7"/>
      <c r="L1919" s="25"/>
      <c r="M1919" s="10"/>
      <c r="N1919" s="4"/>
      <c r="O1919" s="4"/>
      <c r="P1919" s="26"/>
      <c r="Q1919" s="3"/>
      <c r="R1919" s="12"/>
      <c r="S1919" s="12"/>
      <c r="T1919" s="12"/>
      <c r="U1919" s="12"/>
      <c r="V1919" s="12"/>
      <c r="W1919" s="12"/>
      <c r="X1919" s="12"/>
      <c r="Y1919" s="12"/>
      <c r="Z1919" s="12"/>
      <c r="AA1919" s="12"/>
      <c r="AB1919" s="12"/>
      <c r="AC1919" s="12"/>
      <c r="AD1919" s="12"/>
      <c r="AE1919" s="12"/>
      <c r="AF1919" s="113"/>
      <c r="AG1919" s="18"/>
      <c r="AH1919" s="18"/>
      <c r="AI1919" s="6"/>
      <c r="AJ1919" s="19"/>
      <c r="AK1919" s="6"/>
      <c r="AL1919" s="113"/>
      <c r="AM1919" s="19"/>
      <c r="AN1919" s="18"/>
      <c r="AO1919" s="12"/>
      <c r="AP1919" s="20"/>
      <c r="AQ1919" s="18"/>
      <c r="AR1919" s="13"/>
      <c r="AS1919" s="113"/>
      <c r="AT1919" s="21"/>
      <c r="AU1919" s="21"/>
      <c r="AV1919" s="45"/>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J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I1919" s="21"/>
      <c r="DJ1919" s="21"/>
      <c r="DK1919" s="21"/>
      <c r="DL1919" s="21"/>
      <c r="DM1919" s="21"/>
      <c r="DN1919" s="21"/>
      <c r="DO1919" s="21"/>
      <c r="DP1919" s="21"/>
      <c r="DQ1919" s="21"/>
      <c r="DR1919" s="21"/>
      <c r="DS1919" s="21"/>
      <c r="DT1919" s="21"/>
      <c r="DU1919" s="21"/>
      <c r="DV1919" s="21"/>
      <c r="DW1919" s="21"/>
      <c r="DX1919" s="21"/>
      <c r="DY1919" s="21"/>
      <c r="DZ1919" s="21"/>
      <c r="EA1919" s="21"/>
      <c r="EB1919" s="21"/>
      <c r="EC1919" s="21"/>
      <c r="ED1919" s="21"/>
      <c r="EE1919" s="21"/>
      <c r="EF1919" s="21"/>
      <c r="EG1919" s="21"/>
      <c r="EH1919" s="21"/>
      <c r="EI1919" s="21"/>
      <c r="EJ1919" s="21"/>
      <c r="EK1919" s="21"/>
      <c r="EL1919" s="21"/>
      <c r="EM1919" s="21"/>
      <c r="EN1919" s="21"/>
      <c r="EO1919" s="21"/>
      <c r="EP1919" s="21"/>
      <c r="EQ1919" s="21"/>
      <c r="ER1919" s="21"/>
      <c r="ES1919" s="21"/>
      <c r="ET1919" s="21"/>
      <c r="EU1919" s="21"/>
      <c r="EV1919" s="21"/>
      <c r="EW1919" s="21"/>
      <c r="EX1919" s="21"/>
      <c r="EY1919" s="21"/>
      <c r="EZ1919" s="21"/>
      <c r="FA1919" s="21"/>
      <c r="FB1919" s="21"/>
      <c r="FC1919" s="21"/>
      <c r="FD1919" s="21"/>
      <c r="FE1919" s="21"/>
      <c r="FF1919" s="21"/>
      <c r="FG1919" s="21"/>
      <c r="FH1919" s="21"/>
      <c r="FI1919" s="21"/>
      <c r="FJ1919" s="21"/>
      <c r="FK1919" s="21"/>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c r="GI1919" s="21"/>
      <c r="GJ1919" s="21"/>
      <c r="GK1919" s="21"/>
      <c r="GL1919" s="21"/>
      <c r="GM1919" s="21"/>
      <c r="GN1919" s="21"/>
    </row>
    <row r="1920" spans="1:196" x14ac:dyDescent="0.2">
      <c r="A1920" s="109"/>
      <c r="B1920" s="4"/>
      <c r="C1920" s="7"/>
      <c r="D1920" s="6"/>
      <c r="E1920" s="7"/>
      <c r="F1920" s="24"/>
      <c r="G1920" s="8"/>
      <c r="H1920" s="7"/>
      <c r="I1920" s="7"/>
      <c r="J1920" s="7"/>
      <c r="K1920" s="7"/>
      <c r="L1920" s="25"/>
      <c r="M1920" s="10"/>
      <c r="N1920" s="4"/>
      <c r="O1920" s="4"/>
      <c r="P1920" s="26"/>
      <c r="Q1920" s="3"/>
      <c r="R1920" s="12"/>
      <c r="S1920" s="12"/>
      <c r="T1920" s="12"/>
      <c r="U1920" s="12"/>
      <c r="V1920" s="12"/>
      <c r="W1920" s="12"/>
      <c r="X1920" s="12"/>
      <c r="Y1920" s="12"/>
      <c r="Z1920" s="12"/>
      <c r="AA1920" s="12"/>
      <c r="AB1920" s="12"/>
      <c r="AC1920" s="12"/>
      <c r="AD1920" s="12"/>
      <c r="AE1920" s="12"/>
      <c r="AF1920" s="113"/>
      <c r="AG1920" s="18"/>
      <c r="AH1920" s="18"/>
      <c r="AI1920" s="6"/>
      <c r="AJ1920" s="19"/>
      <c r="AK1920" s="6"/>
      <c r="AL1920" s="113"/>
      <c r="AM1920" s="19"/>
      <c r="AN1920" s="18"/>
      <c r="AO1920" s="12"/>
      <c r="AP1920" s="20"/>
      <c r="AQ1920" s="18"/>
      <c r="AR1920" s="13"/>
      <c r="AS1920" s="113"/>
      <c r="AT1920" s="21"/>
      <c r="AU1920" s="21"/>
      <c r="AV1920" s="45"/>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J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I1920" s="21"/>
      <c r="DJ1920" s="21"/>
      <c r="DK1920" s="21"/>
      <c r="DL1920" s="21"/>
      <c r="DM1920" s="21"/>
      <c r="DN1920" s="21"/>
      <c r="DO1920" s="21"/>
      <c r="DP1920" s="21"/>
      <c r="DQ1920" s="21"/>
      <c r="DR1920" s="21"/>
      <c r="DS1920" s="21"/>
      <c r="DT1920" s="21"/>
      <c r="DU1920" s="21"/>
      <c r="DV1920" s="21"/>
      <c r="DW1920" s="21"/>
      <c r="DX1920" s="21"/>
      <c r="DY1920" s="21"/>
      <c r="DZ1920" s="21"/>
      <c r="EA1920" s="21"/>
      <c r="EB1920" s="21"/>
      <c r="EC1920" s="21"/>
      <c r="ED1920" s="21"/>
      <c r="EE1920" s="21"/>
      <c r="EF1920" s="21"/>
      <c r="EG1920" s="21"/>
      <c r="EH1920" s="21"/>
      <c r="EI1920" s="21"/>
      <c r="EJ1920" s="21"/>
      <c r="EK1920" s="21"/>
      <c r="EL1920" s="21"/>
      <c r="EM1920" s="21"/>
      <c r="EN1920" s="21"/>
      <c r="EO1920" s="21"/>
      <c r="EP1920" s="21"/>
      <c r="EQ1920" s="21"/>
      <c r="ER1920" s="21"/>
      <c r="ES1920" s="21"/>
      <c r="ET1920" s="21"/>
      <c r="EU1920" s="21"/>
      <c r="EV1920" s="21"/>
      <c r="EW1920" s="21"/>
      <c r="EX1920" s="21"/>
      <c r="EY1920" s="21"/>
      <c r="EZ1920" s="21"/>
      <c r="FA1920" s="21"/>
      <c r="FB1920" s="21"/>
      <c r="FC1920" s="21"/>
      <c r="FD1920" s="21"/>
      <c r="FE1920" s="21"/>
      <c r="FF1920" s="21"/>
      <c r="FG1920" s="21"/>
      <c r="FH1920" s="21"/>
      <c r="FI1920" s="21"/>
      <c r="FJ1920" s="21"/>
      <c r="FK1920" s="21"/>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c r="GI1920" s="21"/>
      <c r="GJ1920" s="21"/>
      <c r="GK1920" s="21"/>
      <c r="GL1920" s="21"/>
      <c r="GM1920" s="21"/>
      <c r="GN1920" s="21"/>
    </row>
    <row r="1921" spans="1:196" x14ac:dyDescent="0.2">
      <c r="A1921" s="109"/>
      <c r="B1921" s="4"/>
      <c r="C1921" s="7"/>
      <c r="D1921" s="6"/>
      <c r="E1921" s="7"/>
      <c r="F1921" s="24"/>
      <c r="G1921" s="8"/>
      <c r="H1921" s="7"/>
      <c r="I1921" s="7"/>
      <c r="J1921" s="7"/>
      <c r="K1921" s="7"/>
      <c r="L1921" s="25"/>
      <c r="M1921" s="10"/>
      <c r="N1921" s="4"/>
      <c r="O1921" s="4"/>
      <c r="P1921" s="26"/>
      <c r="Q1921" s="3"/>
      <c r="R1921" s="12"/>
      <c r="S1921" s="12"/>
      <c r="T1921" s="12"/>
      <c r="U1921" s="12"/>
      <c r="V1921" s="12"/>
      <c r="W1921" s="12"/>
      <c r="X1921" s="12"/>
      <c r="Y1921" s="12"/>
      <c r="Z1921" s="12"/>
      <c r="AA1921" s="12"/>
      <c r="AB1921" s="12"/>
      <c r="AC1921" s="12"/>
      <c r="AD1921" s="12"/>
      <c r="AE1921" s="12"/>
      <c r="AF1921" s="113"/>
      <c r="AG1921" s="18"/>
      <c r="AH1921" s="18"/>
      <c r="AI1921" s="6"/>
      <c r="AJ1921" s="19"/>
      <c r="AK1921" s="6"/>
      <c r="AL1921" s="113"/>
      <c r="AM1921" s="19"/>
      <c r="AN1921" s="18"/>
      <c r="AO1921" s="12"/>
      <c r="AP1921" s="20"/>
      <c r="AQ1921" s="18"/>
      <c r="AR1921" s="13"/>
      <c r="AS1921" s="113"/>
      <c r="AT1921" s="21"/>
      <c r="AU1921" s="21"/>
      <c r="AV1921" s="45"/>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J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I1921" s="21"/>
      <c r="DJ1921" s="21"/>
      <c r="DK1921" s="21"/>
      <c r="DL1921" s="21"/>
      <c r="DM1921" s="21"/>
      <c r="DN1921" s="21"/>
      <c r="DO1921" s="21"/>
      <c r="DP1921" s="21"/>
      <c r="DQ1921" s="21"/>
      <c r="DR1921" s="21"/>
      <c r="DS1921" s="21"/>
      <c r="DT1921" s="21"/>
      <c r="DU1921" s="21"/>
      <c r="DV1921" s="21"/>
      <c r="DW1921" s="21"/>
      <c r="DX1921" s="21"/>
      <c r="DY1921" s="21"/>
      <c r="DZ1921" s="21"/>
      <c r="EA1921" s="21"/>
      <c r="EB1921" s="21"/>
      <c r="EC1921" s="21"/>
      <c r="ED1921" s="21"/>
      <c r="EE1921" s="21"/>
      <c r="EF1921" s="21"/>
      <c r="EG1921" s="21"/>
      <c r="EH1921" s="21"/>
      <c r="EI1921" s="21"/>
      <c r="EJ1921" s="21"/>
      <c r="EK1921" s="21"/>
      <c r="EL1921" s="21"/>
      <c r="EM1921" s="21"/>
      <c r="EN1921" s="21"/>
      <c r="EO1921" s="21"/>
      <c r="EP1921" s="21"/>
      <c r="EQ1921" s="21"/>
      <c r="ER1921" s="21"/>
      <c r="ES1921" s="21"/>
      <c r="ET1921" s="21"/>
      <c r="EU1921" s="21"/>
      <c r="EV1921" s="21"/>
      <c r="EW1921" s="21"/>
      <c r="EX1921" s="21"/>
      <c r="EY1921" s="21"/>
      <c r="EZ1921" s="21"/>
      <c r="FA1921" s="21"/>
      <c r="FB1921" s="21"/>
      <c r="FC1921" s="21"/>
      <c r="FD1921" s="21"/>
      <c r="FE1921" s="21"/>
      <c r="FF1921" s="21"/>
      <c r="FG1921" s="21"/>
      <c r="FH1921" s="21"/>
      <c r="FI1921" s="21"/>
      <c r="FJ1921" s="21"/>
      <c r="FK1921" s="21"/>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c r="GI1921" s="21"/>
      <c r="GJ1921" s="21"/>
      <c r="GK1921" s="21"/>
      <c r="GL1921" s="21"/>
      <c r="GM1921" s="21"/>
      <c r="GN1921" s="21"/>
    </row>
    <row r="1922" spans="1:196" x14ac:dyDescent="0.2">
      <c r="A1922" s="109"/>
      <c r="B1922" s="4"/>
      <c r="C1922" s="7"/>
      <c r="D1922" s="6"/>
      <c r="E1922" s="7"/>
      <c r="F1922" s="24"/>
      <c r="G1922" s="8"/>
      <c r="H1922" s="7"/>
      <c r="I1922" s="7"/>
      <c r="J1922" s="7"/>
      <c r="K1922" s="7"/>
      <c r="L1922" s="25"/>
      <c r="M1922" s="10"/>
      <c r="N1922" s="4"/>
      <c r="O1922" s="4"/>
      <c r="P1922" s="26"/>
      <c r="Q1922" s="3"/>
      <c r="R1922" s="12"/>
      <c r="S1922" s="12"/>
      <c r="T1922" s="12"/>
      <c r="U1922" s="12"/>
      <c r="V1922" s="12"/>
      <c r="W1922" s="12"/>
      <c r="X1922" s="12"/>
      <c r="Y1922" s="12"/>
      <c r="Z1922" s="12"/>
      <c r="AA1922" s="12"/>
      <c r="AB1922" s="12"/>
      <c r="AC1922" s="12"/>
      <c r="AD1922" s="12"/>
      <c r="AE1922" s="12"/>
      <c r="AF1922" s="113"/>
      <c r="AG1922" s="18"/>
      <c r="AH1922" s="18"/>
      <c r="AI1922" s="6"/>
      <c r="AJ1922" s="19"/>
      <c r="AK1922" s="6"/>
      <c r="AL1922" s="113"/>
      <c r="AM1922" s="19"/>
      <c r="AN1922" s="18"/>
      <c r="AO1922" s="12"/>
      <c r="AP1922" s="20"/>
      <c r="AQ1922" s="18"/>
      <c r="AR1922" s="13"/>
      <c r="AS1922" s="113"/>
      <c r="AT1922" s="21"/>
      <c r="AU1922" s="21"/>
      <c r="AV1922" s="45"/>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J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I1922" s="21"/>
      <c r="DJ1922" s="21"/>
      <c r="DK1922" s="21"/>
      <c r="DL1922" s="21"/>
      <c r="DM1922" s="21"/>
      <c r="DN1922" s="21"/>
      <c r="DO1922" s="21"/>
      <c r="DP1922" s="21"/>
      <c r="DQ1922" s="21"/>
      <c r="DR1922" s="21"/>
      <c r="DS1922" s="21"/>
      <c r="DT1922" s="21"/>
      <c r="DU1922" s="21"/>
      <c r="DV1922" s="21"/>
      <c r="DW1922" s="21"/>
      <c r="DX1922" s="21"/>
      <c r="DY1922" s="21"/>
      <c r="DZ1922" s="21"/>
      <c r="EA1922" s="21"/>
      <c r="EB1922" s="21"/>
      <c r="EC1922" s="21"/>
      <c r="ED1922" s="21"/>
      <c r="EE1922" s="21"/>
      <c r="EF1922" s="21"/>
      <c r="EG1922" s="21"/>
      <c r="EH1922" s="21"/>
      <c r="EI1922" s="21"/>
      <c r="EJ1922" s="21"/>
      <c r="EK1922" s="21"/>
      <c r="EL1922" s="21"/>
      <c r="EM1922" s="21"/>
      <c r="EN1922" s="21"/>
      <c r="EO1922" s="21"/>
      <c r="EP1922" s="21"/>
      <c r="EQ1922" s="21"/>
      <c r="ER1922" s="21"/>
      <c r="ES1922" s="21"/>
      <c r="ET1922" s="21"/>
      <c r="EU1922" s="21"/>
      <c r="EV1922" s="21"/>
      <c r="EW1922" s="21"/>
      <c r="EX1922" s="21"/>
      <c r="EY1922" s="21"/>
      <c r="EZ1922" s="21"/>
      <c r="FA1922" s="21"/>
      <c r="FB1922" s="21"/>
      <c r="FC1922" s="21"/>
      <c r="FD1922" s="21"/>
      <c r="FE1922" s="21"/>
      <c r="FF1922" s="21"/>
      <c r="FG1922" s="21"/>
      <c r="FH1922" s="21"/>
      <c r="FI1922" s="21"/>
      <c r="FJ1922" s="21"/>
      <c r="FK1922" s="21"/>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c r="GI1922" s="21"/>
      <c r="GJ1922" s="21"/>
      <c r="GK1922" s="21"/>
      <c r="GL1922" s="21"/>
      <c r="GM1922" s="21"/>
      <c r="GN1922" s="21"/>
    </row>
    <row r="1923" spans="1:196" x14ac:dyDescent="0.2">
      <c r="A1923" s="109"/>
      <c r="B1923" s="4"/>
      <c r="C1923" s="7"/>
      <c r="D1923" s="6"/>
      <c r="E1923" s="7"/>
      <c r="F1923" s="24"/>
      <c r="G1923" s="8"/>
      <c r="H1923" s="7"/>
      <c r="I1923" s="7"/>
      <c r="J1923" s="7"/>
      <c r="K1923" s="7"/>
      <c r="L1923" s="25"/>
      <c r="M1923" s="10"/>
      <c r="N1923" s="4"/>
      <c r="O1923" s="4"/>
      <c r="P1923" s="26"/>
      <c r="Q1923" s="3"/>
      <c r="R1923" s="12"/>
      <c r="S1923" s="12"/>
      <c r="T1923" s="12"/>
      <c r="U1923" s="12"/>
      <c r="V1923" s="12"/>
      <c r="W1923" s="12"/>
      <c r="X1923" s="12"/>
      <c r="Y1923" s="12"/>
      <c r="Z1923" s="12"/>
      <c r="AA1923" s="12"/>
      <c r="AB1923" s="12"/>
      <c r="AC1923" s="12"/>
      <c r="AD1923" s="12"/>
      <c r="AE1923" s="12"/>
      <c r="AF1923" s="113"/>
      <c r="AG1923" s="18"/>
      <c r="AH1923" s="18"/>
      <c r="AI1923" s="6"/>
      <c r="AJ1923" s="19"/>
      <c r="AK1923" s="6"/>
      <c r="AL1923" s="113"/>
      <c r="AM1923" s="19"/>
      <c r="AN1923" s="18"/>
      <c r="AO1923" s="12"/>
      <c r="AP1923" s="20"/>
      <c r="AQ1923" s="18"/>
      <c r="AR1923" s="13"/>
      <c r="AS1923" s="113"/>
      <c r="AT1923" s="21"/>
      <c r="AU1923" s="21"/>
      <c r="AV1923" s="45"/>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J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I1923" s="21"/>
      <c r="DJ1923" s="21"/>
      <c r="DK1923" s="21"/>
      <c r="DL1923" s="21"/>
      <c r="DM1923" s="21"/>
      <c r="DN1923" s="21"/>
      <c r="DO1923" s="21"/>
      <c r="DP1923" s="21"/>
      <c r="DQ1923" s="21"/>
      <c r="DR1923" s="21"/>
      <c r="DS1923" s="21"/>
      <c r="DT1923" s="21"/>
      <c r="DU1923" s="21"/>
      <c r="DV1923" s="21"/>
      <c r="DW1923" s="21"/>
      <c r="DX1923" s="21"/>
      <c r="DY1923" s="21"/>
      <c r="DZ1923" s="21"/>
      <c r="EA1923" s="21"/>
      <c r="EB1923" s="21"/>
      <c r="EC1923" s="21"/>
      <c r="ED1923" s="21"/>
      <c r="EE1923" s="21"/>
      <c r="EF1923" s="21"/>
      <c r="EG1923" s="21"/>
      <c r="EH1923" s="21"/>
      <c r="EI1923" s="21"/>
      <c r="EJ1923" s="21"/>
      <c r="EK1923" s="21"/>
      <c r="EL1923" s="21"/>
      <c r="EM1923" s="21"/>
      <c r="EN1923" s="21"/>
      <c r="EO1923" s="21"/>
      <c r="EP1923" s="21"/>
      <c r="EQ1923" s="21"/>
      <c r="ER1923" s="21"/>
      <c r="ES1923" s="21"/>
      <c r="ET1923" s="21"/>
      <c r="EU1923" s="21"/>
      <c r="EV1923" s="21"/>
      <c r="EW1923" s="21"/>
      <c r="EX1923" s="21"/>
      <c r="EY1923" s="21"/>
      <c r="EZ1923" s="21"/>
      <c r="FA1923" s="21"/>
      <c r="FB1923" s="21"/>
      <c r="FC1923" s="21"/>
      <c r="FD1923" s="21"/>
      <c r="FE1923" s="21"/>
      <c r="FF1923" s="21"/>
      <c r="FG1923" s="21"/>
      <c r="FH1923" s="21"/>
      <c r="FI1923" s="21"/>
      <c r="FJ1923" s="21"/>
      <c r="FK1923" s="21"/>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c r="GI1923" s="21"/>
      <c r="GJ1923" s="21"/>
      <c r="GK1923" s="21"/>
      <c r="GL1923" s="21"/>
      <c r="GM1923" s="21"/>
      <c r="GN1923" s="21"/>
    </row>
    <row r="1924" spans="1:196" x14ac:dyDescent="0.2">
      <c r="A1924" s="109"/>
      <c r="B1924" s="4"/>
      <c r="C1924" s="7"/>
      <c r="D1924" s="6"/>
      <c r="E1924" s="7"/>
      <c r="F1924" s="24"/>
      <c r="G1924" s="8"/>
      <c r="H1924" s="7"/>
      <c r="I1924" s="7"/>
      <c r="J1924" s="7"/>
      <c r="K1924" s="7"/>
      <c r="L1924" s="25"/>
      <c r="M1924" s="10"/>
      <c r="N1924" s="4"/>
      <c r="O1924" s="4"/>
      <c r="P1924" s="26"/>
      <c r="Q1924" s="3"/>
      <c r="R1924" s="12"/>
      <c r="S1924" s="12"/>
      <c r="T1924" s="12"/>
      <c r="U1924" s="12"/>
      <c r="V1924" s="12"/>
      <c r="W1924" s="12"/>
      <c r="X1924" s="12"/>
      <c r="Y1924" s="12"/>
      <c r="Z1924" s="12"/>
      <c r="AA1924" s="12"/>
      <c r="AB1924" s="12"/>
      <c r="AC1924" s="12"/>
      <c r="AD1924" s="12"/>
      <c r="AE1924" s="12"/>
      <c r="AF1924" s="113"/>
      <c r="AG1924" s="18"/>
      <c r="AH1924" s="18"/>
      <c r="AI1924" s="6"/>
      <c r="AJ1924" s="19"/>
      <c r="AK1924" s="6"/>
      <c r="AL1924" s="113"/>
      <c r="AM1924" s="19"/>
      <c r="AN1924" s="18"/>
      <c r="AO1924" s="12"/>
      <c r="AP1924" s="20"/>
      <c r="AQ1924" s="18"/>
      <c r="AR1924" s="13"/>
      <c r="AS1924" s="113"/>
      <c r="AT1924" s="21"/>
      <c r="AU1924" s="21"/>
      <c r="AV1924" s="45"/>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J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I1924" s="21"/>
      <c r="DJ1924" s="21"/>
      <c r="DK1924" s="21"/>
      <c r="DL1924" s="21"/>
      <c r="DM1924" s="21"/>
      <c r="DN1924" s="21"/>
      <c r="DO1924" s="21"/>
      <c r="DP1924" s="21"/>
      <c r="DQ1924" s="21"/>
      <c r="DR1924" s="21"/>
      <c r="DS1924" s="21"/>
      <c r="DT1924" s="21"/>
      <c r="DU1924" s="21"/>
      <c r="DV1924" s="21"/>
      <c r="DW1924" s="21"/>
      <c r="DX1924" s="21"/>
      <c r="DY1924" s="21"/>
      <c r="DZ1924" s="21"/>
      <c r="EA1924" s="21"/>
      <c r="EB1924" s="21"/>
      <c r="EC1924" s="21"/>
      <c r="ED1924" s="21"/>
      <c r="EE1924" s="21"/>
      <c r="EF1924" s="21"/>
      <c r="EG1924" s="21"/>
      <c r="EH1924" s="21"/>
      <c r="EI1924" s="21"/>
      <c r="EJ1924" s="21"/>
      <c r="EK1924" s="21"/>
      <c r="EL1924" s="21"/>
      <c r="EM1924" s="21"/>
      <c r="EN1924" s="21"/>
      <c r="EO1924" s="21"/>
      <c r="EP1924" s="21"/>
      <c r="EQ1924" s="21"/>
      <c r="ER1924" s="21"/>
      <c r="ES1924" s="21"/>
      <c r="ET1924" s="21"/>
      <c r="EU1924" s="21"/>
      <c r="EV1924" s="21"/>
      <c r="EW1924" s="21"/>
      <c r="EX1924" s="21"/>
      <c r="EY1924" s="21"/>
      <c r="EZ1924" s="21"/>
      <c r="FA1924" s="21"/>
      <c r="FB1924" s="21"/>
      <c r="FC1924" s="21"/>
      <c r="FD1924" s="21"/>
      <c r="FE1924" s="21"/>
      <c r="FF1924" s="21"/>
      <c r="FG1924" s="21"/>
      <c r="FH1924" s="21"/>
      <c r="FI1924" s="21"/>
      <c r="FJ1924" s="21"/>
      <c r="FK1924" s="21"/>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c r="GI1924" s="21"/>
      <c r="GJ1924" s="21"/>
      <c r="GK1924" s="21"/>
      <c r="GL1924" s="21"/>
      <c r="GM1924" s="21"/>
      <c r="GN1924" s="21"/>
    </row>
    <row r="1925" spans="1:196" x14ac:dyDescent="0.2">
      <c r="A1925" s="109"/>
      <c r="B1925" s="4"/>
      <c r="C1925" s="7"/>
      <c r="D1925" s="6"/>
      <c r="E1925" s="7"/>
      <c r="F1925" s="24"/>
      <c r="G1925" s="8"/>
      <c r="H1925" s="7"/>
      <c r="I1925" s="7"/>
      <c r="J1925" s="7"/>
      <c r="K1925" s="7"/>
      <c r="L1925" s="25"/>
      <c r="M1925" s="10"/>
      <c r="N1925" s="4"/>
      <c r="O1925" s="4"/>
      <c r="P1925" s="26"/>
      <c r="Q1925" s="3"/>
      <c r="R1925" s="12"/>
      <c r="S1925" s="12"/>
      <c r="T1925" s="12"/>
      <c r="U1925" s="12"/>
      <c r="V1925" s="12"/>
      <c r="W1925" s="12"/>
      <c r="X1925" s="12"/>
      <c r="Y1925" s="12"/>
      <c r="Z1925" s="12"/>
      <c r="AA1925" s="12"/>
      <c r="AB1925" s="12"/>
      <c r="AC1925" s="12"/>
      <c r="AD1925" s="12"/>
      <c r="AE1925" s="12"/>
      <c r="AF1925" s="113"/>
      <c r="AG1925" s="18"/>
      <c r="AH1925" s="18"/>
      <c r="AI1925" s="6"/>
      <c r="AJ1925" s="19"/>
      <c r="AK1925" s="6"/>
      <c r="AL1925" s="113"/>
      <c r="AM1925" s="19"/>
      <c r="AN1925" s="18"/>
      <c r="AO1925" s="12"/>
      <c r="AP1925" s="20"/>
      <c r="AQ1925" s="18"/>
      <c r="AR1925" s="13"/>
      <c r="AS1925" s="113"/>
      <c r="AT1925" s="21"/>
      <c r="AU1925" s="21"/>
      <c r="AV1925" s="45"/>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J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I1925" s="21"/>
      <c r="DJ1925" s="21"/>
      <c r="DK1925" s="21"/>
      <c r="DL1925" s="21"/>
      <c r="DM1925" s="21"/>
      <c r="DN1925" s="21"/>
      <c r="DO1925" s="21"/>
      <c r="DP1925" s="21"/>
      <c r="DQ1925" s="21"/>
      <c r="DR1925" s="21"/>
      <c r="DS1925" s="21"/>
      <c r="DT1925" s="21"/>
      <c r="DU1925" s="21"/>
      <c r="DV1925" s="21"/>
      <c r="DW1925" s="21"/>
      <c r="DX1925" s="21"/>
      <c r="DY1925" s="21"/>
      <c r="DZ1925" s="21"/>
      <c r="EA1925" s="21"/>
      <c r="EB1925" s="21"/>
      <c r="EC1925" s="21"/>
      <c r="ED1925" s="21"/>
      <c r="EE1925" s="21"/>
      <c r="EF1925" s="21"/>
      <c r="EG1925" s="21"/>
      <c r="EH1925" s="21"/>
      <c r="EI1925" s="21"/>
      <c r="EJ1925" s="21"/>
      <c r="EK1925" s="21"/>
      <c r="EL1925" s="21"/>
      <c r="EM1925" s="21"/>
      <c r="EN1925" s="21"/>
      <c r="EO1925" s="21"/>
      <c r="EP1925" s="21"/>
      <c r="EQ1925" s="21"/>
      <c r="ER1925" s="21"/>
      <c r="ES1925" s="21"/>
      <c r="ET1925" s="21"/>
      <c r="EU1925" s="21"/>
      <c r="EV1925" s="21"/>
      <c r="EW1925" s="21"/>
      <c r="EX1925" s="21"/>
      <c r="EY1925" s="21"/>
      <c r="EZ1925" s="21"/>
      <c r="FA1925" s="21"/>
      <c r="FB1925" s="21"/>
      <c r="FC1925" s="21"/>
      <c r="FD1925" s="21"/>
      <c r="FE1925" s="21"/>
      <c r="FF1925" s="21"/>
      <c r="FG1925" s="21"/>
      <c r="FH1925" s="21"/>
      <c r="FI1925" s="21"/>
      <c r="FJ1925" s="21"/>
      <c r="FK1925" s="21"/>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c r="GI1925" s="21"/>
      <c r="GJ1925" s="21"/>
      <c r="GK1925" s="21"/>
      <c r="GL1925" s="21"/>
      <c r="GM1925" s="21"/>
      <c r="GN1925" s="21"/>
    </row>
    <row r="1926" spans="1:196" x14ac:dyDescent="0.2">
      <c r="A1926" s="109"/>
      <c r="B1926" s="4"/>
      <c r="C1926" s="7"/>
      <c r="D1926" s="6"/>
      <c r="E1926" s="7"/>
      <c r="F1926" s="24"/>
      <c r="G1926" s="8"/>
      <c r="H1926" s="7"/>
      <c r="I1926" s="7"/>
      <c r="J1926" s="7"/>
      <c r="K1926" s="7"/>
      <c r="L1926" s="25"/>
      <c r="M1926" s="10"/>
      <c r="N1926" s="4"/>
      <c r="O1926" s="4"/>
      <c r="P1926" s="26"/>
      <c r="Q1926" s="3"/>
      <c r="R1926" s="12"/>
      <c r="S1926" s="12"/>
      <c r="T1926" s="12"/>
      <c r="U1926" s="12"/>
      <c r="V1926" s="12"/>
      <c r="W1926" s="12"/>
      <c r="X1926" s="12"/>
      <c r="Y1926" s="12"/>
      <c r="Z1926" s="12"/>
      <c r="AA1926" s="12"/>
      <c r="AB1926" s="12"/>
      <c r="AC1926" s="12"/>
      <c r="AD1926" s="12"/>
      <c r="AE1926" s="12"/>
      <c r="AF1926" s="113"/>
      <c r="AG1926" s="18"/>
      <c r="AH1926" s="18"/>
      <c r="AI1926" s="6"/>
      <c r="AJ1926" s="19"/>
      <c r="AK1926" s="6"/>
      <c r="AL1926" s="113"/>
      <c r="AM1926" s="19"/>
      <c r="AN1926" s="18"/>
      <c r="AO1926" s="12"/>
      <c r="AP1926" s="20"/>
      <c r="AQ1926" s="18"/>
      <c r="AR1926" s="13"/>
      <c r="AS1926" s="113"/>
      <c r="AT1926" s="21"/>
      <c r="AU1926" s="21"/>
      <c r="AV1926" s="45"/>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1"/>
      <c r="FJ1926" s="21"/>
      <c r="FK1926" s="21"/>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c r="GI1926" s="21"/>
      <c r="GJ1926" s="21"/>
      <c r="GK1926" s="21"/>
      <c r="GL1926" s="21"/>
      <c r="GM1926" s="21"/>
      <c r="GN1926" s="21"/>
    </row>
    <row r="1927" spans="1:196" x14ac:dyDescent="0.2">
      <c r="A1927" s="109"/>
      <c r="B1927" s="4"/>
      <c r="C1927" s="7"/>
      <c r="D1927" s="6"/>
      <c r="E1927" s="7"/>
      <c r="F1927" s="24"/>
      <c r="G1927" s="8"/>
      <c r="H1927" s="7"/>
      <c r="I1927" s="7"/>
      <c r="J1927" s="7"/>
      <c r="K1927" s="7"/>
      <c r="L1927" s="25"/>
      <c r="M1927" s="10"/>
      <c r="N1927" s="4"/>
      <c r="O1927" s="4"/>
      <c r="P1927" s="26"/>
      <c r="Q1927" s="3"/>
      <c r="R1927" s="12"/>
      <c r="S1927" s="12"/>
      <c r="T1927" s="12"/>
      <c r="U1927" s="12"/>
      <c r="V1927" s="12"/>
      <c r="W1927" s="12"/>
      <c r="X1927" s="12"/>
      <c r="Y1927" s="12"/>
      <c r="Z1927" s="12"/>
      <c r="AA1927" s="12"/>
      <c r="AB1927" s="12"/>
      <c r="AC1927" s="12"/>
      <c r="AD1927" s="12"/>
      <c r="AE1927" s="12"/>
      <c r="AF1927" s="113"/>
      <c r="AG1927" s="18"/>
      <c r="AH1927" s="18"/>
      <c r="AI1927" s="6"/>
      <c r="AJ1927" s="19"/>
      <c r="AK1927" s="6"/>
      <c r="AL1927" s="113"/>
      <c r="AM1927" s="19"/>
      <c r="AN1927" s="18"/>
      <c r="AO1927" s="12"/>
      <c r="AP1927" s="20"/>
      <c r="AQ1927" s="18"/>
      <c r="AR1927" s="13"/>
      <c r="AS1927" s="113"/>
      <c r="AT1927" s="21"/>
      <c r="AU1927" s="21"/>
      <c r="AV1927" s="45"/>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J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I1927" s="21"/>
      <c r="DJ1927" s="21"/>
      <c r="DK1927" s="21"/>
      <c r="DL1927" s="21"/>
      <c r="DM1927" s="21"/>
      <c r="DN1927" s="21"/>
      <c r="DO1927" s="21"/>
      <c r="DP1927" s="21"/>
      <c r="DQ1927" s="21"/>
      <c r="DR1927" s="21"/>
      <c r="DS1927" s="21"/>
      <c r="DT1927" s="21"/>
      <c r="DU1927" s="21"/>
      <c r="DV1927" s="21"/>
      <c r="DW1927" s="21"/>
      <c r="DX1927" s="21"/>
      <c r="DY1927" s="21"/>
      <c r="DZ1927" s="21"/>
      <c r="EA1927" s="21"/>
      <c r="EB1927" s="21"/>
      <c r="EC1927" s="21"/>
      <c r="ED1927" s="21"/>
      <c r="EE1927" s="21"/>
      <c r="EF1927" s="21"/>
      <c r="EG1927" s="21"/>
      <c r="EH1927" s="21"/>
      <c r="EI1927" s="21"/>
      <c r="EJ1927" s="21"/>
      <c r="EK1927" s="21"/>
      <c r="EL1927" s="21"/>
      <c r="EM1927" s="21"/>
      <c r="EN1927" s="21"/>
      <c r="EO1927" s="21"/>
      <c r="EP1927" s="21"/>
      <c r="EQ1927" s="21"/>
      <c r="ER1927" s="21"/>
      <c r="ES1927" s="21"/>
      <c r="ET1927" s="21"/>
      <c r="EU1927" s="21"/>
      <c r="EV1927" s="21"/>
      <c r="EW1927" s="21"/>
      <c r="EX1927" s="21"/>
      <c r="EY1927" s="21"/>
      <c r="EZ1927" s="21"/>
      <c r="FA1927" s="21"/>
      <c r="FB1927" s="21"/>
      <c r="FC1927" s="21"/>
      <c r="FD1927" s="21"/>
      <c r="FE1927" s="21"/>
      <c r="FF1927" s="21"/>
      <c r="FG1927" s="21"/>
      <c r="FH1927" s="21"/>
      <c r="FI1927" s="21"/>
      <c r="FJ1927" s="21"/>
      <c r="FK1927" s="21"/>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c r="GI1927" s="21"/>
      <c r="GJ1927" s="21"/>
      <c r="GK1927" s="21"/>
      <c r="GL1927" s="21"/>
      <c r="GM1927" s="21"/>
      <c r="GN1927" s="21"/>
    </row>
    <row r="1928" spans="1:196" x14ac:dyDescent="0.2">
      <c r="A1928" s="109"/>
      <c r="B1928" s="4"/>
      <c r="C1928" s="7"/>
      <c r="D1928" s="6"/>
      <c r="E1928" s="7"/>
      <c r="F1928" s="24"/>
      <c r="G1928" s="8"/>
      <c r="H1928" s="7"/>
      <c r="I1928" s="7"/>
      <c r="J1928" s="7"/>
      <c r="K1928" s="7"/>
      <c r="L1928" s="25"/>
      <c r="M1928" s="10"/>
      <c r="N1928" s="4"/>
      <c r="O1928" s="4"/>
      <c r="P1928" s="26"/>
      <c r="Q1928" s="3"/>
      <c r="R1928" s="12"/>
      <c r="S1928" s="12"/>
      <c r="T1928" s="12"/>
      <c r="U1928" s="12"/>
      <c r="V1928" s="12"/>
      <c r="W1928" s="12"/>
      <c r="X1928" s="12"/>
      <c r="Y1928" s="12"/>
      <c r="Z1928" s="12"/>
      <c r="AA1928" s="12"/>
      <c r="AB1928" s="12"/>
      <c r="AC1928" s="12"/>
      <c r="AD1928" s="12"/>
      <c r="AE1928" s="12"/>
      <c r="AF1928" s="113"/>
      <c r="AG1928" s="12"/>
      <c r="AH1928" s="12"/>
      <c r="AI1928" s="12"/>
      <c r="AJ1928" s="12"/>
      <c r="AK1928" s="6"/>
      <c r="AL1928" s="113"/>
      <c r="AM1928" s="12"/>
      <c r="AN1928" s="12"/>
      <c r="AO1928" s="12"/>
      <c r="AP1928" s="20"/>
      <c r="AQ1928" s="12"/>
      <c r="AR1928" s="13"/>
      <c r="AS1928" s="113"/>
      <c r="AT1928" s="21"/>
      <c r="AU1928" s="21"/>
      <c r="AV1928" s="45"/>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J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I1928" s="21"/>
      <c r="DJ1928" s="21"/>
      <c r="DK1928" s="21"/>
      <c r="DL1928" s="21"/>
      <c r="DM1928" s="21"/>
      <c r="DN1928" s="21"/>
      <c r="DO1928" s="21"/>
      <c r="DP1928" s="21"/>
      <c r="DQ1928" s="21"/>
      <c r="DR1928" s="21"/>
      <c r="DS1928" s="21"/>
      <c r="DT1928" s="21"/>
      <c r="DU1928" s="21"/>
      <c r="DV1928" s="21"/>
      <c r="DW1928" s="21"/>
      <c r="DX1928" s="21"/>
      <c r="DY1928" s="21"/>
      <c r="DZ1928" s="21"/>
      <c r="EA1928" s="21"/>
      <c r="EB1928" s="21"/>
      <c r="EC1928" s="21"/>
      <c r="ED1928" s="21"/>
      <c r="EE1928" s="21"/>
      <c r="EF1928" s="21"/>
      <c r="EG1928" s="21"/>
      <c r="EH1928" s="21"/>
      <c r="EI1928" s="21"/>
      <c r="EJ1928" s="21"/>
      <c r="EK1928" s="21"/>
      <c r="EL1928" s="21"/>
      <c r="EM1928" s="21"/>
      <c r="EN1928" s="21"/>
      <c r="EO1928" s="21"/>
      <c r="EP1928" s="21"/>
      <c r="EQ1928" s="21"/>
      <c r="ER1928" s="21"/>
      <c r="ES1928" s="21"/>
      <c r="ET1928" s="21"/>
      <c r="EU1928" s="21"/>
      <c r="EV1928" s="21"/>
      <c r="EW1928" s="21"/>
      <c r="EX1928" s="21"/>
      <c r="EY1928" s="21"/>
      <c r="EZ1928" s="21"/>
      <c r="FA1928" s="21"/>
      <c r="FB1928" s="21"/>
      <c r="FC1928" s="21"/>
      <c r="FD1928" s="21"/>
      <c r="FE1928" s="21"/>
      <c r="FF1928" s="21"/>
      <c r="FG1928" s="21"/>
      <c r="FH1928" s="21"/>
      <c r="FI1928" s="21"/>
      <c r="FJ1928" s="21"/>
      <c r="FK1928" s="21"/>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c r="GI1928" s="21"/>
      <c r="GJ1928" s="21"/>
      <c r="GK1928" s="21"/>
      <c r="GL1928" s="21"/>
      <c r="GM1928" s="21"/>
      <c r="GN1928" s="21"/>
    </row>
    <row r="1929" spans="1:196" x14ac:dyDescent="0.2">
      <c r="A1929" s="109"/>
      <c r="B1929" s="4"/>
      <c r="C1929" s="7"/>
      <c r="D1929" s="6"/>
      <c r="E1929" s="7"/>
      <c r="F1929" s="24"/>
      <c r="G1929" s="8"/>
      <c r="H1929" s="7"/>
      <c r="I1929" s="7"/>
      <c r="J1929" s="7"/>
      <c r="K1929" s="7"/>
      <c r="L1929" s="25"/>
      <c r="M1929" s="10"/>
      <c r="N1929" s="4"/>
      <c r="O1929" s="4"/>
      <c r="P1929" s="26"/>
      <c r="Q1929" s="3"/>
      <c r="R1929" s="12"/>
      <c r="S1929" s="12"/>
      <c r="T1929" s="12"/>
      <c r="U1929" s="12"/>
      <c r="V1929" s="12"/>
      <c r="W1929" s="12"/>
      <c r="X1929" s="12"/>
      <c r="Y1929" s="12"/>
      <c r="Z1929" s="12"/>
      <c r="AA1929" s="12"/>
      <c r="AB1929" s="12"/>
      <c r="AC1929" s="12"/>
      <c r="AD1929" s="12"/>
      <c r="AE1929" s="12"/>
      <c r="AF1929" s="65"/>
      <c r="AG1929" s="4"/>
      <c r="AH1929" s="4"/>
      <c r="AI1929" s="41"/>
      <c r="AJ1929" s="42"/>
      <c r="AK1929" s="41"/>
      <c r="AL1929" s="115"/>
      <c r="AM1929" s="42"/>
      <c r="AN1929" s="4"/>
      <c r="AO1929" s="9"/>
      <c r="AP1929" s="43"/>
      <c r="AQ1929" s="4"/>
      <c r="AR1929" s="44"/>
      <c r="AS1929" s="65"/>
      <c r="AT1929" s="21"/>
      <c r="AU1929" s="21"/>
      <c r="AV1929" s="45"/>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J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I1929" s="21"/>
      <c r="DJ1929" s="21"/>
      <c r="DK1929" s="21"/>
      <c r="DL1929" s="21"/>
      <c r="DM1929" s="21"/>
      <c r="DN1929" s="21"/>
      <c r="DO1929" s="21"/>
      <c r="DP1929" s="21"/>
      <c r="DQ1929" s="21"/>
      <c r="DR1929" s="21"/>
      <c r="DS1929" s="21"/>
      <c r="DT1929" s="21"/>
      <c r="DU1929" s="21"/>
      <c r="DV1929" s="21"/>
      <c r="DW1929" s="21"/>
      <c r="DX1929" s="21"/>
      <c r="DY1929" s="21"/>
      <c r="DZ1929" s="21"/>
      <c r="EA1929" s="21"/>
      <c r="EB1929" s="21"/>
      <c r="EC1929" s="21"/>
      <c r="ED1929" s="21"/>
      <c r="EE1929" s="21"/>
      <c r="EF1929" s="21"/>
      <c r="EG1929" s="21"/>
      <c r="EH1929" s="21"/>
      <c r="EI1929" s="21"/>
      <c r="EJ1929" s="21"/>
      <c r="EK1929" s="21"/>
      <c r="EL1929" s="21"/>
      <c r="EM1929" s="21"/>
      <c r="EN1929" s="21"/>
      <c r="EO1929" s="21"/>
      <c r="EP1929" s="21"/>
      <c r="EQ1929" s="21"/>
      <c r="ER1929" s="21"/>
      <c r="ES1929" s="21"/>
      <c r="ET1929" s="21"/>
      <c r="EU1929" s="21"/>
      <c r="EV1929" s="21"/>
      <c r="EW1929" s="21"/>
      <c r="EX1929" s="21"/>
      <c r="EY1929" s="21"/>
      <c r="EZ1929" s="21"/>
      <c r="FA1929" s="21"/>
      <c r="FB1929" s="21"/>
      <c r="FC1929" s="21"/>
      <c r="FD1929" s="21"/>
      <c r="FE1929" s="21"/>
      <c r="FF1929" s="21"/>
      <c r="FG1929" s="21"/>
      <c r="FH1929" s="21"/>
      <c r="FI1929" s="21"/>
      <c r="FJ1929" s="21"/>
      <c r="FK1929" s="21"/>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c r="GI1929" s="21"/>
      <c r="GJ1929" s="21"/>
      <c r="GK1929" s="21"/>
      <c r="GL1929" s="21"/>
      <c r="GM1929" s="21"/>
      <c r="GN1929" s="21"/>
    </row>
    <row r="1930" spans="1:196" x14ac:dyDescent="0.2">
      <c r="A1930" s="109"/>
      <c r="B1930" s="4"/>
      <c r="C1930" s="7"/>
      <c r="D1930" s="6"/>
      <c r="E1930" s="7"/>
      <c r="F1930" s="24"/>
      <c r="G1930" s="8"/>
      <c r="H1930" s="7"/>
      <c r="I1930" s="7"/>
      <c r="J1930" s="7"/>
      <c r="K1930" s="7"/>
      <c r="L1930" s="25"/>
      <c r="M1930" s="10"/>
      <c r="N1930" s="4"/>
      <c r="O1930" s="4"/>
      <c r="P1930" s="26"/>
      <c r="Q1930" s="3"/>
      <c r="R1930" s="12"/>
      <c r="S1930" s="12"/>
      <c r="T1930" s="12"/>
      <c r="U1930" s="12"/>
      <c r="V1930" s="12"/>
      <c r="W1930" s="12"/>
      <c r="X1930" s="12"/>
      <c r="Y1930" s="12"/>
      <c r="Z1930" s="12"/>
      <c r="AA1930" s="12"/>
      <c r="AB1930" s="12"/>
      <c r="AC1930" s="12"/>
      <c r="AD1930" s="12"/>
      <c r="AE1930" s="12"/>
      <c r="AF1930" s="65"/>
      <c r="AG1930" s="18"/>
      <c r="AH1930" s="4"/>
      <c r="AI1930" s="24"/>
      <c r="AJ1930" s="7"/>
      <c r="AK1930" s="24"/>
      <c r="AL1930" s="65"/>
      <c r="AM1930" s="7"/>
      <c r="AN1930" s="4"/>
      <c r="AO1930" s="9"/>
      <c r="AP1930" s="43"/>
      <c r="AQ1930" s="4"/>
      <c r="AR1930" s="44"/>
      <c r="AS1930" s="65"/>
      <c r="AT1930" s="21"/>
      <c r="AU1930" s="21"/>
      <c r="AV1930" s="45"/>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J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I1930" s="21"/>
      <c r="DJ1930" s="21"/>
      <c r="DK1930" s="21"/>
      <c r="DL1930" s="21"/>
      <c r="DM1930" s="21"/>
      <c r="DN1930" s="21"/>
      <c r="DO1930" s="21"/>
      <c r="DP1930" s="21"/>
      <c r="DQ1930" s="21"/>
      <c r="DR1930" s="21"/>
      <c r="DS1930" s="21"/>
      <c r="DT1930" s="21"/>
      <c r="DU1930" s="21"/>
      <c r="DV1930" s="21"/>
      <c r="DW1930" s="21"/>
      <c r="DX1930" s="21"/>
      <c r="DY1930" s="21"/>
      <c r="DZ1930" s="21"/>
      <c r="EA1930" s="21"/>
      <c r="EB1930" s="21"/>
      <c r="EC1930" s="21"/>
      <c r="ED1930" s="21"/>
      <c r="EE1930" s="21"/>
      <c r="EF1930" s="21"/>
      <c r="EG1930" s="21"/>
      <c r="EH1930" s="21"/>
      <c r="EI1930" s="21"/>
      <c r="EJ1930" s="21"/>
      <c r="EK1930" s="21"/>
      <c r="EL1930" s="21"/>
      <c r="EM1930" s="21"/>
      <c r="EN1930" s="21"/>
      <c r="EO1930" s="21"/>
      <c r="EP1930" s="21"/>
      <c r="EQ1930" s="21"/>
      <c r="ER1930" s="21"/>
      <c r="ES1930" s="21"/>
      <c r="ET1930" s="21"/>
      <c r="EU1930" s="21"/>
      <c r="EV1930" s="21"/>
      <c r="EW1930" s="21"/>
      <c r="EX1930" s="21"/>
      <c r="EY1930" s="21"/>
      <c r="EZ1930" s="21"/>
      <c r="FA1930" s="21"/>
      <c r="FB1930" s="21"/>
      <c r="FC1930" s="21"/>
      <c r="FD1930" s="21"/>
      <c r="FE1930" s="21"/>
      <c r="FF1930" s="21"/>
      <c r="FG1930" s="21"/>
      <c r="FH1930" s="21"/>
      <c r="FI1930" s="21"/>
      <c r="FJ1930" s="21"/>
      <c r="FK1930" s="21"/>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c r="GI1930" s="21"/>
      <c r="GJ1930" s="21"/>
      <c r="GK1930" s="21"/>
      <c r="GL1930" s="21"/>
      <c r="GM1930" s="21"/>
      <c r="GN1930" s="21"/>
    </row>
    <row r="1931" spans="1:196" x14ac:dyDescent="0.2">
      <c r="A1931" s="109"/>
      <c r="B1931" s="4"/>
      <c r="C1931" s="7"/>
      <c r="D1931" s="6"/>
      <c r="E1931" s="7"/>
      <c r="F1931" s="24"/>
      <c r="G1931" s="8"/>
      <c r="H1931" s="7"/>
      <c r="I1931" s="7"/>
      <c r="J1931" s="7"/>
      <c r="K1931" s="7"/>
      <c r="L1931" s="25"/>
      <c r="M1931" s="10"/>
      <c r="N1931" s="4"/>
      <c r="O1931" s="4"/>
      <c r="P1931" s="26"/>
      <c r="Q1931" s="3"/>
      <c r="R1931" s="12"/>
      <c r="S1931" s="12"/>
      <c r="T1931" s="12"/>
      <c r="U1931" s="12"/>
      <c r="V1931" s="12"/>
      <c r="W1931" s="12"/>
      <c r="X1931" s="12"/>
      <c r="Y1931" s="12"/>
      <c r="Z1931" s="12"/>
      <c r="AA1931" s="12"/>
      <c r="AB1931" s="12"/>
      <c r="AC1931" s="12"/>
      <c r="AD1931" s="12"/>
      <c r="AE1931" s="12"/>
      <c r="AF1931" s="65"/>
      <c r="AG1931" s="18"/>
      <c r="AH1931" s="4"/>
      <c r="AI1931" s="24"/>
      <c r="AJ1931" s="7"/>
      <c r="AK1931" s="24"/>
      <c r="AL1931" s="65"/>
      <c r="AM1931" s="7"/>
      <c r="AN1931" s="4"/>
      <c r="AO1931" s="9"/>
      <c r="AP1931" s="43"/>
      <c r="AQ1931" s="4"/>
      <c r="AR1931" s="44"/>
      <c r="AS1931" s="65"/>
      <c r="AT1931" s="21"/>
      <c r="AU1931" s="21"/>
      <c r="AV1931" s="45"/>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J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I1931" s="21"/>
      <c r="DJ1931" s="21"/>
      <c r="DK1931" s="21"/>
      <c r="DL1931" s="21"/>
      <c r="DM1931" s="21"/>
      <c r="DN1931" s="21"/>
      <c r="DO1931" s="21"/>
      <c r="DP1931" s="21"/>
      <c r="DQ1931" s="21"/>
      <c r="DR1931" s="21"/>
      <c r="DS1931" s="21"/>
      <c r="DT1931" s="21"/>
      <c r="DU1931" s="21"/>
      <c r="DV1931" s="21"/>
      <c r="DW1931" s="21"/>
      <c r="DX1931" s="21"/>
      <c r="DY1931" s="21"/>
      <c r="DZ1931" s="21"/>
      <c r="EA1931" s="21"/>
      <c r="EB1931" s="21"/>
      <c r="EC1931" s="21"/>
      <c r="ED1931" s="21"/>
      <c r="EE1931" s="21"/>
      <c r="EF1931" s="21"/>
      <c r="EG1931" s="21"/>
      <c r="EH1931" s="21"/>
      <c r="EI1931" s="21"/>
      <c r="EJ1931" s="21"/>
      <c r="EK1931" s="21"/>
      <c r="EL1931" s="21"/>
      <c r="EM1931" s="21"/>
      <c r="EN1931" s="21"/>
      <c r="EO1931" s="21"/>
      <c r="EP1931" s="21"/>
      <c r="EQ1931" s="21"/>
      <c r="ER1931" s="21"/>
      <c r="ES1931" s="21"/>
      <c r="ET1931" s="21"/>
      <c r="EU1931" s="21"/>
      <c r="EV1931" s="21"/>
      <c r="EW1931" s="21"/>
      <c r="EX1931" s="21"/>
      <c r="EY1931" s="21"/>
      <c r="EZ1931" s="21"/>
      <c r="FA1931" s="21"/>
      <c r="FB1931" s="21"/>
      <c r="FC1931" s="21"/>
      <c r="FD1931" s="21"/>
      <c r="FE1931" s="21"/>
      <c r="FF1931" s="21"/>
      <c r="FG1931" s="21"/>
      <c r="FH1931" s="21"/>
      <c r="FI1931" s="21"/>
      <c r="FJ1931" s="21"/>
      <c r="FK1931" s="21"/>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c r="GI1931" s="21"/>
      <c r="GJ1931" s="21"/>
      <c r="GK1931" s="21"/>
      <c r="GL1931" s="21"/>
      <c r="GM1931" s="21"/>
      <c r="GN1931" s="21"/>
    </row>
    <row r="1932" spans="1:196" x14ac:dyDescent="0.2">
      <c r="A1932" s="109"/>
      <c r="B1932" s="4"/>
      <c r="C1932" s="7"/>
      <c r="D1932" s="6"/>
      <c r="E1932" s="7"/>
      <c r="F1932" s="24"/>
      <c r="G1932" s="8"/>
      <c r="H1932" s="7"/>
      <c r="I1932" s="7"/>
      <c r="J1932" s="7"/>
      <c r="K1932" s="7"/>
      <c r="L1932" s="25"/>
      <c r="M1932" s="10"/>
      <c r="N1932" s="4"/>
      <c r="O1932" s="4"/>
      <c r="P1932" s="26"/>
      <c r="Q1932" s="3"/>
      <c r="R1932" s="12"/>
      <c r="S1932" s="12"/>
      <c r="T1932" s="12"/>
      <c r="U1932" s="12"/>
      <c r="V1932" s="12"/>
      <c r="W1932" s="12"/>
      <c r="X1932" s="12"/>
      <c r="Y1932" s="12"/>
      <c r="Z1932" s="12"/>
      <c r="AA1932" s="12"/>
      <c r="AB1932" s="12"/>
      <c r="AC1932" s="12"/>
      <c r="AD1932" s="12"/>
      <c r="AE1932" s="12"/>
      <c r="AF1932" s="65"/>
      <c r="AG1932" s="4"/>
      <c r="AH1932" s="4"/>
      <c r="AI1932" s="24"/>
      <c r="AJ1932" s="7"/>
      <c r="AK1932" s="6"/>
      <c r="AL1932" s="113"/>
      <c r="AM1932" s="19"/>
      <c r="AN1932" s="4"/>
      <c r="AO1932" s="9"/>
      <c r="AP1932" s="43"/>
      <c r="AQ1932" s="4"/>
      <c r="AR1932" s="44"/>
      <c r="AS1932" s="113"/>
      <c r="AT1932" s="21"/>
      <c r="AU1932" s="21"/>
      <c r="AV1932" s="45"/>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J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I1932" s="21"/>
      <c r="DJ1932" s="21"/>
      <c r="DK1932" s="21"/>
      <c r="DL1932" s="21"/>
      <c r="DM1932" s="21"/>
      <c r="DN1932" s="21"/>
      <c r="DO1932" s="21"/>
      <c r="DP1932" s="21"/>
      <c r="DQ1932" s="21"/>
      <c r="DR1932" s="21"/>
      <c r="DS1932" s="21"/>
      <c r="DT1932" s="21"/>
      <c r="DU1932" s="21"/>
      <c r="DV1932" s="21"/>
      <c r="DW1932" s="21"/>
      <c r="DX1932" s="21"/>
      <c r="DY1932" s="21"/>
      <c r="DZ1932" s="21"/>
      <c r="EA1932" s="21"/>
      <c r="EB1932" s="21"/>
      <c r="EC1932" s="21"/>
      <c r="ED1932" s="21"/>
      <c r="EE1932" s="21"/>
      <c r="EF1932" s="21"/>
      <c r="EG1932" s="21"/>
      <c r="EH1932" s="21"/>
      <c r="EI1932" s="21"/>
      <c r="EJ1932" s="21"/>
      <c r="EK1932" s="21"/>
      <c r="EL1932" s="21"/>
      <c r="EM1932" s="21"/>
      <c r="EN1932" s="21"/>
      <c r="EO1932" s="21"/>
      <c r="EP1932" s="21"/>
      <c r="EQ1932" s="21"/>
      <c r="ER1932" s="21"/>
      <c r="ES1932" s="21"/>
      <c r="ET1932" s="21"/>
      <c r="EU1932" s="21"/>
      <c r="EV1932" s="21"/>
      <c r="EW1932" s="21"/>
      <c r="EX1932" s="21"/>
      <c r="EY1932" s="21"/>
      <c r="EZ1932" s="21"/>
      <c r="FA1932" s="21"/>
      <c r="FB1932" s="21"/>
      <c r="FC1932" s="21"/>
      <c r="FD1932" s="21"/>
      <c r="FE1932" s="21"/>
      <c r="FF1932" s="21"/>
      <c r="FG1932" s="21"/>
      <c r="FH1932" s="21"/>
      <c r="FI1932" s="21"/>
      <c r="FJ1932" s="21"/>
      <c r="FK1932" s="21"/>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c r="GI1932" s="21"/>
      <c r="GJ1932" s="21"/>
      <c r="GK1932" s="21"/>
      <c r="GL1932" s="21"/>
      <c r="GM1932" s="21"/>
      <c r="GN1932" s="21"/>
    </row>
    <row r="1933" spans="1:196" x14ac:dyDescent="0.2">
      <c r="A1933" s="109"/>
      <c r="B1933" s="4"/>
      <c r="C1933" s="7"/>
      <c r="D1933" s="6"/>
      <c r="E1933" s="7"/>
      <c r="F1933" s="24"/>
      <c r="G1933" s="8"/>
      <c r="H1933" s="7"/>
      <c r="I1933" s="7"/>
      <c r="J1933" s="7"/>
      <c r="K1933" s="7"/>
      <c r="L1933" s="25"/>
      <c r="M1933" s="10"/>
      <c r="N1933" s="4"/>
      <c r="O1933" s="4"/>
      <c r="P1933" s="26"/>
      <c r="Q1933" s="3"/>
      <c r="R1933" s="12"/>
      <c r="S1933" s="12"/>
      <c r="T1933" s="12"/>
      <c r="U1933" s="12"/>
      <c r="V1933" s="12"/>
      <c r="W1933" s="12"/>
      <c r="X1933" s="12"/>
      <c r="Y1933" s="12"/>
      <c r="Z1933" s="12"/>
      <c r="AA1933" s="12"/>
      <c r="AB1933" s="12"/>
      <c r="AC1933" s="12"/>
      <c r="AD1933" s="12"/>
      <c r="AE1933" s="12"/>
      <c r="AF1933" s="113"/>
      <c r="AG1933" s="18"/>
      <c r="AH1933" s="18"/>
      <c r="AI1933" s="6"/>
      <c r="AJ1933" s="19"/>
      <c r="AK1933" s="6"/>
      <c r="AL1933" s="113"/>
      <c r="AM1933" s="19"/>
      <c r="AN1933" s="18"/>
      <c r="AO1933" s="12"/>
      <c r="AP1933" s="20"/>
      <c r="AQ1933" s="18"/>
      <c r="AR1933" s="13"/>
      <c r="AS1933" s="116"/>
      <c r="AT1933" s="21"/>
      <c r="AU1933" s="21"/>
      <c r="AV1933" s="45"/>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J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I1933" s="21"/>
      <c r="DJ1933" s="21"/>
      <c r="DK1933" s="21"/>
      <c r="DL1933" s="21"/>
      <c r="DM1933" s="21"/>
      <c r="DN1933" s="21"/>
      <c r="DO1933" s="21"/>
      <c r="DP1933" s="21"/>
      <c r="DQ1933" s="21"/>
      <c r="DR1933" s="21"/>
      <c r="DS1933" s="21"/>
      <c r="DT1933" s="21"/>
      <c r="DU1933" s="21"/>
      <c r="DV1933" s="21"/>
      <c r="DW1933" s="21"/>
      <c r="DX1933" s="21"/>
      <c r="DY1933" s="21"/>
      <c r="DZ1933" s="21"/>
      <c r="EA1933" s="21"/>
      <c r="EB1933" s="21"/>
      <c r="EC1933" s="21"/>
      <c r="ED1933" s="21"/>
      <c r="EE1933" s="21"/>
      <c r="EF1933" s="21"/>
      <c r="EG1933" s="21"/>
      <c r="EH1933" s="21"/>
      <c r="EI1933" s="21"/>
      <c r="EJ1933" s="21"/>
      <c r="EK1933" s="21"/>
      <c r="EL1933" s="21"/>
      <c r="EM1933" s="21"/>
      <c r="EN1933" s="21"/>
      <c r="EO1933" s="21"/>
      <c r="EP1933" s="21"/>
      <c r="EQ1933" s="21"/>
      <c r="ER1933" s="21"/>
      <c r="ES1933" s="21"/>
      <c r="ET1933" s="21"/>
      <c r="EU1933" s="21"/>
      <c r="EV1933" s="21"/>
      <c r="EW1933" s="21"/>
      <c r="EX1933" s="21"/>
      <c r="EY1933" s="21"/>
      <c r="EZ1933" s="21"/>
      <c r="FA1933" s="21"/>
      <c r="FB1933" s="21"/>
      <c r="FC1933" s="21"/>
      <c r="FD1933" s="21"/>
      <c r="FE1933" s="21"/>
      <c r="FF1933" s="21"/>
      <c r="FG1933" s="21"/>
      <c r="FH1933" s="21"/>
      <c r="FI1933" s="21"/>
      <c r="FJ1933" s="21"/>
      <c r="FK1933" s="21"/>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c r="GI1933" s="21"/>
      <c r="GJ1933" s="21"/>
      <c r="GK1933" s="21"/>
      <c r="GL1933" s="21"/>
      <c r="GM1933" s="21"/>
      <c r="GN1933" s="21"/>
    </row>
    <row r="1934" spans="1:196" x14ac:dyDescent="0.2">
      <c r="A1934" s="109"/>
      <c r="B1934" s="4"/>
      <c r="C1934" s="7"/>
      <c r="D1934" s="6"/>
      <c r="E1934" s="7"/>
      <c r="F1934" s="24"/>
      <c r="G1934" s="8"/>
      <c r="H1934" s="7"/>
      <c r="I1934" s="7"/>
      <c r="J1934" s="7"/>
      <c r="K1934" s="7"/>
      <c r="L1934" s="25"/>
      <c r="M1934" s="10"/>
      <c r="N1934" s="4"/>
      <c r="O1934" s="4"/>
      <c r="P1934" s="26"/>
      <c r="Q1934" s="3"/>
      <c r="R1934" s="12"/>
      <c r="S1934" s="12"/>
      <c r="T1934" s="12"/>
      <c r="U1934" s="12"/>
      <c r="V1934" s="12"/>
      <c r="W1934" s="12"/>
      <c r="X1934" s="12"/>
      <c r="Y1934" s="12"/>
      <c r="Z1934" s="12"/>
      <c r="AA1934" s="12"/>
      <c r="AB1934" s="12"/>
      <c r="AC1934" s="12"/>
      <c r="AD1934" s="12"/>
      <c r="AE1934" s="12"/>
      <c r="AF1934" s="113"/>
      <c r="AG1934" s="18"/>
      <c r="AH1934" s="18"/>
      <c r="AI1934" s="6"/>
      <c r="AJ1934" s="19"/>
      <c r="AK1934" s="6"/>
      <c r="AL1934" s="113"/>
      <c r="AM1934" s="19"/>
      <c r="AN1934" s="18"/>
      <c r="AO1934" s="12"/>
      <c r="AP1934" s="20"/>
      <c r="AQ1934" s="18"/>
      <c r="AR1934" s="13"/>
      <c r="AS1934" s="113"/>
      <c r="AT1934" s="21"/>
      <c r="AU1934" s="21"/>
      <c r="AV1934" s="45"/>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1"/>
      <c r="FJ1934" s="21"/>
      <c r="FK1934" s="21"/>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c r="GI1934" s="21"/>
      <c r="GJ1934" s="21"/>
      <c r="GK1934" s="21"/>
      <c r="GL1934" s="21"/>
      <c r="GM1934" s="21"/>
      <c r="GN1934" s="21"/>
    </row>
    <row r="1935" spans="1:196" x14ac:dyDescent="0.2">
      <c r="A1935" s="109"/>
      <c r="B1935" s="4"/>
      <c r="C1935" s="7"/>
      <c r="D1935" s="6"/>
      <c r="E1935" s="7"/>
      <c r="F1935" s="24"/>
      <c r="G1935" s="8"/>
      <c r="H1935" s="7"/>
      <c r="I1935" s="7"/>
      <c r="J1935" s="7"/>
      <c r="K1935" s="7"/>
      <c r="L1935" s="25"/>
      <c r="M1935" s="10"/>
      <c r="N1935" s="4"/>
      <c r="O1935" s="4"/>
      <c r="P1935" s="26"/>
      <c r="Q1935" s="3"/>
      <c r="R1935" s="12"/>
      <c r="S1935" s="12"/>
      <c r="T1935" s="12"/>
      <c r="U1935" s="12"/>
      <c r="V1935" s="12"/>
      <c r="W1935" s="12"/>
      <c r="X1935" s="12"/>
      <c r="Y1935" s="12"/>
      <c r="Z1935" s="12"/>
      <c r="AA1935" s="12"/>
      <c r="AB1935" s="12"/>
      <c r="AC1935" s="12"/>
      <c r="AD1935" s="12"/>
      <c r="AE1935" s="12"/>
      <c r="AF1935" s="113"/>
      <c r="AG1935" s="18"/>
      <c r="AH1935" s="18"/>
      <c r="AI1935" s="6"/>
      <c r="AJ1935" s="19"/>
      <c r="AK1935" s="6"/>
      <c r="AL1935" s="113"/>
      <c r="AM1935" s="19"/>
      <c r="AN1935" s="18"/>
      <c r="AO1935" s="12"/>
      <c r="AP1935" s="20"/>
      <c r="AQ1935" s="18"/>
      <c r="AR1935" s="13"/>
      <c r="AS1935" s="113"/>
      <c r="AT1935" s="21"/>
      <c r="AU1935" s="21"/>
      <c r="AV1935" s="45"/>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I1935" s="21"/>
      <c r="DJ1935" s="21"/>
      <c r="DK1935" s="21"/>
      <c r="DL1935" s="21"/>
      <c r="DM1935" s="21"/>
      <c r="DN1935" s="21"/>
      <c r="DO1935" s="21"/>
      <c r="DP1935" s="21"/>
      <c r="DQ1935" s="21"/>
      <c r="DR1935" s="21"/>
      <c r="DS1935" s="21"/>
      <c r="DT1935" s="21"/>
      <c r="DU1935" s="21"/>
      <c r="DV1935" s="21"/>
      <c r="DW1935" s="21"/>
      <c r="DX1935" s="21"/>
      <c r="DY1935" s="21"/>
      <c r="DZ1935" s="21"/>
      <c r="EA1935" s="21"/>
      <c r="EB1935" s="21"/>
      <c r="EC1935" s="21"/>
      <c r="ED1935" s="21"/>
      <c r="EE1935" s="21"/>
      <c r="EF1935" s="21"/>
      <c r="EG1935" s="21"/>
      <c r="EH1935" s="21"/>
      <c r="EI1935" s="21"/>
      <c r="EJ1935" s="21"/>
      <c r="EK1935" s="21"/>
      <c r="EL1935" s="21"/>
      <c r="EM1935" s="21"/>
      <c r="EN1935" s="21"/>
      <c r="EO1935" s="21"/>
      <c r="EP1935" s="21"/>
      <c r="EQ1935" s="21"/>
      <c r="ER1935" s="21"/>
      <c r="ES1935" s="21"/>
      <c r="ET1935" s="21"/>
      <c r="EU1935" s="21"/>
      <c r="EV1935" s="21"/>
      <c r="EW1935" s="21"/>
      <c r="EX1935" s="21"/>
      <c r="EY1935" s="21"/>
      <c r="EZ1935" s="21"/>
      <c r="FA1935" s="21"/>
      <c r="FB1935" s="21"/>
      <c r="FC1935" s="21"/>
      <c r="FD1935" s="21"/>
      <c r="FE1935" s="21"/>
      <c r="FF1935" s="21"/>
      <c r="FG1935" s="21"/>
      <c r="FH1935" s="21"/>
      <c r="FI1935" s="21"/>
      <c r="FJ1935" s="21"/>
      <c r="FK1935" s="21"/>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c r="GI1935" s="21"/>
      <c r="GJ1935" s="21"/>
      <c r="GK1935" s="21"/>
      <c r="GL1935" s="21"/>
      <c r="GM1935" s="21"/>
      <c r="GN1935" s="21"/>
    </row>
    <row r="1936" spans="1:196" x14ac:dyDescent="0.2">
      <c r="A1936" s="109"/>
      <c r="B1936" s="4"/>
      <c r="C1936" s="7"/>
      <c r="D1936" s="6"/>
      <c r="E1936" s="7"/>
      <c r="F1936" s="24"/>
      <c r="G1936" s="8"/>
      <c r="H1936" s="7"/>
      <c r="I1936" s="7"/>
      <c r="J1936" s="7"/>
      <c r="K1936" s="7"/>
      <c r="L1936" s="25"/>
      <c r="M1936" s="10"/>
      <c r="N1936" s="4"/>
      <c r="O1936" s="4"/>
      <c r="P1936" s="26"/>
      <c r="Q1936" s="3"/>
      <c r="R1936" s="12"/>
      <c r="S1936" s="12"/>
      <c r="T1936" s="12"/>
      <c r="U1936" s="12"/>
      <c r="V1936" s="12"/>
      <c r="W1936" s="12"/>
      <c r="X1936" s="12"/>
      <c r="Y1936" s="12"/>
      <c r="Z1936" s="12"/>
      <c r="AA1936" s="12"/>
      <c r="AB1936" s="12"/>
      <c r="AC1936" s="12"/>
      <c r="AD1936" s="12"/>
      <c r="AE1936" s="12"/>
      <c r="AF1936" s="113"/>
      <c r="AG1936" s="18"/>
      <c r="AH1936" s="18"/>
      <c r="AI1936" s="6"/>
      <c r="AJ1936" s="19"/>
      <c r="AK1936" s="6"/>
      <c r="AL1936" s="113"/>
      <c r="AM1936" s="19"/>
      <c r="AN1936" s="18"/>
      <c r="AO1936" s="12"/>
      <c r="AP1936" s="20"/>
      <c r="AQ1936" s="18"/>
      <c r="AR1936" s="13"/>
      <c r="AS1936" s="113"/>
      <c r="AT1936" s="21"/>
      <c r="AU1936" s="21"/>
      <c r="AV1936" s="45"/>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1"/>
      <c r="EV1936" s="21"/>
      <c r="EW1936" s="21"/>
      <c r="EX1936" s="21"/>
      <c r="EY1936" s="21"/>
      <c r="EZ1936" s="21"/>
      <c r="FA1936" s="21"/>
      <c r="FB1936" s="21"/>
      <c r="FC1936" s="21"/>
      <c r="FD1936" s="21"/>
      <c r="FE1936" s="21"/>
      <c r="FF1936" s="21"/>
      <c r="FG1936" s="21"/>
      <c r="FH1936" s="21"/>
      <c r="FI1936" s="21"/>
      <c r="FJ1936" s="21"/>
      <c r="FK1936" s="21"/>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c r="GI1936" s="21"/>
      <c r="GJ1936" s="21"/>
      <c r="GK1936" s="21"/>
      <c r="GL1936" s="21"/>
      <c r="GM1936" s="21"/>
      <c r="GN1936" s="21"/>
    </row>
    <row r="1937" spans="1:196" x14ac:dyDescent="0.2">
      <c r="A1937" s="109"/>
      <c r="B1937" s="4"/>
      <c r="C1937" s="7"/>
      <c r="D1937" s="6"/>
      <c r="E1937" s="7"/>
      <c r="F1937" s="24"/>
      <c r="G1937" s="8"/>
      <c r="H1937" s="7"/>
      <c r="I1937" s="7"/>
      <c r="J1937" s="7"/>
      <c r="K1937" s="7"/>
      <c r="L1937" s="25"/>
      <c r="M1937" s="10"/>
      <c r="N1937" s="4"/>
      <c r="O1937" s="4"/>
      <c r="P1937" s="26"/>
      <c r="Q1937" s="3"/>
      <c r="R1937" s="12"/>
      <c r="S1937" s="12"/>
      <c r="T1937" s="12"/>
      <c r="U1937" s="12"/>
      <c r="V1937" s="12"/>
      <c r="W1937" s="12"/>
      <c r="X1937" s="12"/>
      <c r="Y1937" s="12"/>
      <c r="Z1937" s="12"/>
      <c r="AA1937" s="12"/>
      <c r="AB1937" s="12"/>
      <c r="AC1937" s="12"/>
      <c r="AD1937" s="12"/>
      <c r="AE1937" s="12"/>
      <c r="AF1937" s="113"/>
      <c r="AG1937" s="18"/>
      <c r="AH1937" s="18"/>
      <c r="AI1937" s="6"/>
      <c r="AJ1937" s="19"/>
      <c r="AK1937" s="6"/>
      <c r="AL1937" s="113"/>
      <c r="AM1937" s="19"/>
      <c r="AN1937" s="18"/>
      <c r="AO1937" s="12"/>
      <c r="AP1937" s="20"/>
      <c r="AQ1937" s="18"/>
      <c r="AR1937" s="13"/>
      <c r="AS1937" s="113"/>
      <c r="AT1937" s="21"/>
      <c r="AU1937" s="21"/>
      <c r="AV1937" s="45"/>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J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I1937" s="21"/>
      <c r="DJ1937" s="21"/>
      <c r="DK1937" s="21"/>
      <c r="DL1937" s="21"/>
      <c r="DM1937" s="21"/>
      <c r="DN1937" s="21"/>
      <c r="DO1937" s="21"/>
      <c r="DP1937" s="21"/>
      <c r="DQ1937" s="21"/>
      <c r="DR1937" s="21"/>
      <c r="DS1937" s="21"/>
      <c r="DT1937" s="21"/>
      <c r="DU1937" s="21"/>
      <c r="DV1937" s="21"/>
      <c r="DW1937" s="21"/>
      <c r="DX1937" s="21"/>
      <c r="DY1937" s="21"/>
      <c r="DZ1937" s="21"/>
      <c r="EA1937" s="21"/>
      <c r="EB1937" s="21"/>
      <c r="EC1937" s="21"/>
      <c r="ED1937" s="21"/>
      <c r="EE1937" s="21"/>
      <c r="EF1937" s="21"/>
      <c r="EG1937" s="21"/>
      <c r="EH1937" s="21"/>
      <c r="EI1937" s="21"/>
      <c r="EJ1937" s="21"/>
      <c r="EK1937" s="21"/>
      <c r="EL1937" s="21"/>
      <c r="EM1937" s="21"/>
      <c r="EN1937" s="21"/>
      <c r="EO1937" s="21"/>
      <c r="EP1937" s="21"/>
      <c r="EQ1937" s="21"/>
      <c r="ER1937" s="21"/>
      <c r="ES1937" s="21"/>
      <c r="ET1937" s="21"/>
      <c r="EU1937" s="21"/>
      <c r="EV1937" s="21"/>
      <c r="EW1937" s="21"/>
      <c r="EX1937" s="21"/>
      <c r="EY1937" s="21"/>
      <c r="EZ1937" s="21"/>
      <c r="FA1937" s="21"/>
      <c r="FB1937" s="21"/>
      <c r="FC1937" s="21"/>
      <c r="FD1937" s="21"/>
      <c r="FE1937" s="21"/>
      <c r="FF1937" s="21"/>
      <c r="FG1937" s="21"/>
      <c r="FH1937" s="21"/>
      <c r="FI1937" s="21"/>
      <c r="FJ1937" s="21"/>
      <c r="FK1937" s="21"/>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c r="GI1937" s="21"/>
      <c r="GJ1937" s="21"/>
      <c r="GK1937" s="21"/>
      <c r="GL1937" s="21"/>
      <c r="GM1937" s="21"/>
      <c r="GN1937" s="21"/>
    </row>
    <row r="1938" spans="1:196" x14ac:dyDescent="0.2">
      <c r="A1938" s="109"/>
      <c r="B1938" s="4"/>
      <c r="C1938" s="7"/>
      <c r="D1938" s="6"/>
      <c r="E1938" s="7"/>
      <c r="F1938" s="24"/>
      <c r="G1938" s="8"/>
      <c r="H1938" s="7"/>
      <c r="I1938" s="7"/>
      <c r="J1938" s="7"/>
      <c r="K1938" s="7"/>
      <c r="L1938" s="25"/>
      <c r="M1938" s="10"/>
      <c r="N1938" s="4"/>
      <c r="O1938" s="4"/>
      <c r="P1938" s="26"/>
      <c r="Q1938" s="3"/>
      <c r="R1938" s="12"/>
      <c r="S1938" s="12"/>
      <c r="T1938" s="12"/>
      <c r="U1938" s="12"/>
      <c r="V1938" s="12"/>
      <c r="W1938" s="12"/>
      <c r="X1938" s="12"/>
      <c r="Y1938" s="12"/>
      <c r="Z1938" s="12"/>
      <c r="AA1938" s="12"/>
      <c r="AB1938" s="12"/>
      <c r="AC1938" s="12"/>
      <c r="AD1938" s="12"/>
      <c r="AE1938" s="12"/>
      <c r="AF1938" s="113"/>
      <c r="AG1938" s="18"/>
      <c r="AH1938" s="18"/>
      <c r="AI1938" s="6"/>
      <c r="AJ1938" s="19"/>
      <c r="AK1938" s="6"/>
      <c r="AL1938" s="113"/>
      <c r="AM1938" s="19"/>
      <c r="AN1938" s="18"/>
      <c r="AO1938" s="12"/>
      <c r="AP1938" s="20"/>
      <c r="AQ1938" s="18"/>
      <c r="AR1938" s="13"/>
      <c r="AS1938" s="113"/>
      <c r="AT1938" s="21"/>
      <c r="AU1938" s="21"/>
      <c r="AV1938" s="45"/>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J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I1938" s="21"/>
      <c r="DJ1938" s="21"/>
      <c r="DK1938" s="21"/>
      <c r="DL1938" s="21"/>
      <c r="DM1938" s="21"/>
      <c r="DN1938" s="21"/>
      <c r="DO1938" s="21"/>
      <c r="DP1938" s="21"/>
      <c r="DQ1938" s="21"/>
      <c r="DR1938" s="21"/>
      <c r="DS1938" s="21"/>
      <c r="DT1938" s="21"/>
      <c r="DU1938" s="21"/>
      <c r="DV1938" s="21"/>
      <c r="DW1938" s="21"/>
      <c r="DX1938" s="21"/>
      <c r="DY1938" s="21"/>
      <c r="DZ1938" s="21"/>
      <c r="EA1938" s="21"/>
      <c r="EB1938" s="21"/>
      <c r="EC1938" s="21"/>
      <c r="ED1938" s="21"/>
      <c r="EE1938" s="21"/>
      <c r="EF1938" s="21"/>
      <c r="EG1938" s="21"/>
      <c r="EH1938" s="21"/>
      <c r="EI1938" s="21"/>
      <c r="EJ1938" s="21"/>
      <c r="EK1938" s="21"/>
      <c r="EL1938" s="21"/>
      <c r="EM1938" s="21"/>
      <c r="EN1938" s="21"/>
      <c r="EO1938" s="21"/>
      <c r="EP1938" s="21"/>
      <c r="EQ1938" s="21"/>
      <c r="ER1938" s="21"/>
      <c r="ES1938" s="21"/>
      <c r="ET1938" s="21"/>
      <c r="EU1938" s="21"/>
      <c r="EV1938" s="21"/>
      <c r="EW1938" s="21"/>
      <c r="EX1938" s="21"/>
      <c r="EY1938" s="21"/>
      <c r="EZ1938" s="21"/>
      <c r="FA1938" s="21"/>
      <c r="FB1938" s="21"/>
      <c r="FC1938" s="21"/>
      <c r="FD1938" s="21"/>
      <c r="FE1938" s="21"/>
      <c r="FF1938" s="21"/>
      <c r="FG1938" s="21"/>
      <c r="FH1938" s="21"/>
      <c r="FI1938" s="21"/>
      <c r="FJ1938" s="21"/>
      <c r="FK1938" s="21"/>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c r="GI1938" s="21"/>
      <c r="GJ1938" s="21"/>
      <c r="GK1938" s="21"/>
      <c r="GL1938" s="21"/>
      <c r="GM1938" s="21"/>
      <c r="GN1938" s="21"/>
    </row>
    <row r="1939" spans="1:196" x14ac:dyDescent="0.2">
      <c r="A1939" s="109"/>
      <c r="B1939" s="4"/>
      <c r="C1939" s="7"/>
      <c r="D1939" s="6"/>
      <c r="E1939" s="7"/>
      <c r="F1939" s="24"/>
      <c r="G1939" s="8"/>
      <c r="H1939" s="7"/>
      <c r="I1939" s="7"/>
      <c r="J1939" s="7"/>
      <c r="K1939" s="7"/>
      <c r="L1939" s="25"/>
      <c r="M1939" s="10"/>
      <c r="N1939" s="4"/>
      <c r="O1939" s="4"/>
      <c r="P1939" s="26"/>
      <c r="Q1939" s="3"/>
      <c r="R1939" s="12"/>
      <c r="S1939" s="12"/>
      <c r="T1939" s="12"/>
      <c r="U1939" s="12"/>
      <c r="V1939" s="12"/>
      <c r="W1939" s="12"/>
      <c r="X1939" s="12"/>
      <c r="Y1939" s="12"/>
      <c r="Z1939" s="12"/>
      <c r="AA1939" s="12"/>
      <c r="AB1939" s="12"/>
      <c r="AC1939" s="12"/>
      <c r="AD1939" s="12"/>
      <c r="AE1939" s="12"/>
      <c r="AF1939" s="113"/>
      <c r="AG1939" s="18"/>
      <c r="AH1939" s="18"/>
      <c r="AI1939" s="6"/>
      <c r="AJ1939" s="19"/>
      <c r="AK1939" s="6"/>
      <c r="AL1939" s="113"/>
      <c r="AM1939" s="19"/>
      <c r="AN1939" s="18"/>
      <c r="AO1939" s="12"/>
      <c r="AP1939" s="20"/>
      <c r="AQ1939" s="18"/>
      <c r="AR1939" s="13"/>
      <c r="AS1939" s="113"/>
      <c r="AT1939" s="21"/>
      <c r="AU1939" s="21"/>
      <c r="AV1939" s="45"/>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J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I1939" s="21"/>
      <c r="DJ1939" s="21"/>
      <c r="DK1939" s="21"/>
      <c r="DL1939" s="21"/>
      <c r="DM1939" s="21"/>
      <c r="DN1939" s="21"/>
      <c r="DO1939" s="21"/>
      <c r="DP1939" s="21"/>
      <c r="DQ1939" s="21"/>
      <c r="DR1939" s="21"/>
      <c r="DS1939" s="21"/>
      <c r="DT1939" s="21"/>
      <c r="DU1939" s="21"/>
      <c r="DV1939" s="21"/>
      <c r="DW1939" s="21"/>
      <c r="DX1939" s="21"/>
      <c r="DY1939" s="21"/>
      <c r="DZ1939" s="21"/>
      <c r="EA1939" s="21"/>
      <c r="EB1939" s="21"/>
      <c r="EC1939" s="21"/>
      <c r="ED1939" s="21"/>
      <c r="EE1939" s="21"/>
      <c r="EF1939" s="21"/>
      <c r="EG1939" s="21"/>
      <c r="EH1939" s="21"/>
      <c r="EI1939" s="21"/>
      <c r="EJ1939" s="21"/>
      <c r="EK1939" s="21"/>
      <c r="EL1939" s="21"/>
      <c r="EM1939" s="21"/>
      <c r="EN1939" s="21"/>
      <c r="EO1939" s="21"/>
      <c r="EP1939" s="21"/>
      <c r="EQ1939" s="21"/>
      <c r="ER1939" s="21"/>
      <c r="ES1939" s="21"/>
      <c r="ET1939" s="21"/>
      <c r="EU1939" s="21"/>
      <c r="EV1939" s="21"/>
      <c r="EW1939" s="21"/>
      <c r="EX1939" s="21"/>
      <c r="EY1939" s="21"/>
      <c r="EZ1939" s="21"/>
      <c r="FA1939" s="21"/>
      <c r="FB1939" s="21"/>
      <c r="FC1939" s="21"/>
      <c r="FD1939" s="21"/>
      <c r="FE1939" s="21"/>
      <c r="FF1939" s="21"/>
      <c r="FG1939" s="21"/>
      <c r="FH1939" s="21"/>
      <c r="FI1939" s="21"/>
      <c r="FJ1939" s="21"/>
      <c r="FK1939" s="21"/>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c r="GI1939" s="21"/>
      <c r="GJ1939" s="21"/>
      <c r="GK1939" s="21"/>
      <c r="GL1939" s="21"/>
      <c r="GM1939" s="21"/>
      <c r="GN1939" s="21"/>
    </row>
    <row r="1940" spans="1:196" x14ac:dyDescent="0.2">
      <c r="A1940" s="109"/>
      <c r="B1940" s="4"/>
      <c r="C1940" s="7"/>
      <c r="D1940" s="6"/>
      <c r="E1940" s="7"/>
      <c r="F1940" s="24"/>
      <c r="G1940" s="8"/>
      <c r="H1940" s="7"/>
      <c r="I1940" s="7"/>
      <c r="J1940" s="7"/>
      <c r="K1940" s="7"/>
      <c r="L1940" s="25"/>
      <c r="M1940" s="10"/>
      <c r="N1940" s="4"/>
      <c r="O1940" s="4"/>
      <c r="P1940" s="26"/>
      <c r="Q1940" s="3"/>
      <c r="R1940" s="12"/>
      <c r="S1940" s="12"/>
      <c r="T1940" s="12"/>
      <c r="U1940" s="12"/>
      <c r="V1940" s="12"/>
      <c r="W1940" s="12"/>
      <c r="X1940" s="12"/>
      <c r="Y1940" s="12"/>
      <c r="Z1940" s="12"/>
      <c r="AA1940" s="12"/>
      <c r="AB1940" s="12"/>
      <c r="AC1940" s="12"/>
      <c r="AD1940" s="12"/>
      <c r="AE1940" s="12"/>
      <c r="AF1940" s="113"/>
      <c r="AG1940" s="18"/>
      <c r="AH1940" s="18"/>
      <c r="AI1940" s="6"/>
      <c r="AJ1940" s="19"/>
      <c r="AK1940" s="6"/>
      <c r="AL1940" s="113"/>
      <c r="AM1940" s="19"/>
      <c r="AN1940" s="18"/>
      <c r="AO1940" s="12"/>
      <c r="AP1940" s="20"/>
      <c r="AQ1940" s="18"/>
      <c r="AR1940" s="13"/>
      <c r="AS1940" s="113"/>
      <c r="AT1940" s="21"/>
      <c r="AU1940" s="21"/>
      <c r="AV1940" s="45"/>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J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I1940" s="21"/>
      <c r="DJ1940" s="21"/>
      <c r="DK1940" s="21"/>
      <c r="DL1940" s="21"/>
      <c r="DM1940" s="21"/>
      <c r="DN1940" s="21"/>
      <c r="DO1940" s="21"/>
      <c r="DP1940" s="21"/>
      <c r="DQ1940" s="21"/>
      <c r="DR1940" s="21"/>
      <c r="DS1940" s="21"/>
      <c r="DT1940" s="21"/>
      <c r="DU1940" s="21"/>
      <c r="DV1940" s="21"/>
      <c r="DW1940" s="21"/>
      <c r="DX1940" s="21"/>
      <c r="DY1940" s="21"/>
      <c r="DZ1940" s="21"/>
      <c r="EA1940" s="21"/>
      <c r="EB1940" s="21"/>
      <c r="EC1940" s="21"/>
      <c r="ED1940" s="21"/>
      <c r="EE1940" s="21"/>
      <c r="EF1940" s="21"/>
      <c r="EG1940" s="21"/>
      <c r="EH1940" s="21"/>
      <c r="EI1940" s="21"/>
      <c r="EJ1940" s="21"/>
      <c r="EK1940" s="21"/>
      <c r="EL1940" s="21"/>
      <c r="EM1940" s="21"/>
      <c r="EN1940" s="21"/>
      <c r="EO1940" s="21"/>
      <c r="EP1940" s="21"/>
      <c r="EQ1940" s="21"/>
      <c r="ER1940" s="21"/>
      <c r="ES1940" s="21"/>
      <c r="ET1940" s="21"/>
      <c r="EU1940" s="21"/>
      <c r="EV1940" s="21"/>
      <c r="EW1940" s="21"/>
      <c r="EX1940" s="21"/>
      <c r="EY1940" s="21"/>
      <c r="EZ1940" s="21"/>
      <c r="FA1940" s="21"/>
      <c r="FB1940" s="21"/>
      <c r="FC1940" s="21"/>
      <c r="FD1940" s="21"/>
      <c r="FE1940" s="21"/>
      <c r="FF1940" s="21"/>
      <c r="FG1940" s="21"/>
      <c r="FH1940" s="21"/>
      <c r="FI1940" s="21"/>
      <c r="FJ1940" s="21"/>
      <c r="FK1940" s="21"/>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c r="GI1940" s="21"/>
      <c r="GJ1940" s="21"/>
      <c r="GK1940" s="21"/>
      <c r="GL1940" s="21"/>
      <c r="GM1940" s="21"/>
      <c r="GN1940" s="21"/>
    </row>
    <row r="1941" spans="1:196" x14ac:dyDescent="0.2">
      <c r="A1941" s="109"/>
      <c r="B1941" s="4"/>
      <c r="C1941" s="7"/>
      <c r="D1941" s="6"/>
      <c r="E1941" s="7"/>
      <c r="F1941" s="24"/>
      <c r="G1941" s="8"/>
      <c r="H1941" s="7"/>
      <c r="I1941" s="7"/>
      <c r="J1941" s="7"/>
      <c r="K1941" s="7"/>
      <c r="L1941" s="25"/>
      <c r="M1941" s="10"/>
      <c r="N1941" s="4"/>
      <c r="O1941" s="4"/>
      <c r="P1941" s="26"/>
      <c r="Q1941" s="3"/>
      <c r="R1941" s="12"/>
      <c r="S1941" s="12"/>
      <c r="T1941" s="12"/>
      <c r="U1941" s="12"/>
      <c r="V1941" s="12"/>
      <c r="W1941" s="12"/>
      <c r="X1941" s="12"/>
      <c r="Y1941" s="12"/>
      <c r="Z1941" s="12"/>
      <c r="AA1941" s="12"/>
      <c r="AB1941" s="12"/>
      <c r="AC1941" s="12"/>
      <c r="AD1941" s="12"/>
      <c r="AE1941" s="12"/>
      <c r="AF1941" s="113"/>
      <c r="AG1941" s="18"/>
      <c r="AH1941" s="18"/>
      <c r="AI1941" s="6"/>
      <c r="AJ1941" s="19"/>
      <c r="AK1941" s="6"/>
      <c r="AL1941" s="113"/>
      <c r="AM1941" s="19"/>
      <c r="AN1941" s="18"/>
      <c r="AO1941" s="12"/>
      <c r="AP1941" s="20"/>
      <c r="AQ1941" s="18"/>
      <c r="AR1941" s="13"/>
      <c r="AS1941" s="113"/>
      <c r="AT1941" s="21"/>
      <c r="AU1941" s="21"/>
      <c r="AV1941" s="45"/>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J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I1941" s="21"/>
      <c r="DJ1941" s="21"/>
      <c r="DK1941" s="21"/>
      <c r="DL1941" s="21"/>
      <c r="DM1941" s="21"/>
      <c r="DN1941" s="21"/>
      <c r="DO1941" s="21"/>
      <c r="DP1941" s="21"/>
      <c r="DQ1941" s="21"/>
      <c r="DR1941" s="21"/>
      <c r="DS1941" s="21"/>
      <c r="DT1941" s="21"/>
      <c r="DU1941" s="21"/>
      <c r="DV1941" s="21"/>
      <c r="DW1941" s="21"/>
      <c r="DX1941" s="21"/>
      <c r="DY1941" s="21"/>
      <c r="DZ1941" s="21"/>
      <c r="EA1941" s="21"/>
      <c r="EB1941" s="21"/>
      <c r="EC1941" s="21"/>
      <c r="ED1941" s="21"/>
      <c r="EE1941" s="21"/>
      <c r="EF1941" s="21"/>
      <c r="EG1941" s="21"/>
      <c r="EH1941" s="21"/>
      <c r="EI1941" s="21"/>
      <c r="EJ1941" s="21"/>
      <c r="EK1941" s="21"/>
      <c r="EL1941" s="21"/>
      <c r="EM1941" s="21"/>
      <c r="EN1941" s="21"/>
      <c r="EO1941" s="21"/>
      <c r="EP1941" s="21"/>
      <c r="EQ1941" s="21"/>
      <c r="ER1941" s="21"/>
      <c r="ES1941" s="21"/>
      <c r="ET1941" s="21"/>
      <c r="EU1941" s="21"/>
      <c r="EV1941" s="21"/>
      <c r="EW1941" s="21"/>
      <c r="EX1941" s="21"/>
      <c r="EY1941" s="21"/>
      <c r="EZ1941" s="21"/>
      <c r="FA1941" s="21"/>
      <c r="FB1941" s="21"/>
      <c r="FC1941" s="21"/>
      <c r="FD1941" s="21"/>
      <c r="FE1941" s="21"/>
      <c r="FF1941" s="21"/>
      <c r="FG1941" s="21"/>
      <c r="FH1941" s="21"/>
      <c r="FI1941" s="21"/>
      <c r="FJ1941" s="21"/>
      <c r="FK1941" s="21"/>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c r="GI1941" s="21"/>
      <c r="GJ1941" s="21"/>
      <c r="GK1941" s="21"/>
      <c r="GL1941" s="21"/>
      <c r="GM1941" s="21"/>
      <c r="GN1941" s="21"/>
    </row>
    <row r="1942" spans="1:196" x14ac:dyDescent="0.2">
      <c r="A1942" s="109"/>
      <c r="B1942" s="4"/>
      <c r="C1942" s="7"/>
      <c r="D1942" s="6"/>
      <c r="E1942" s="7"/>
      <c r="F1942" s="24"/>
      <c r="G1942" s="8"/>
      <c r="H1942" s="7"/>
      <c r="I1942" s="7"/>
      <c r="J1942" s="7"/>
      <c r="K1942" s="7"/>
      <c r="L1942" s="25"/>
      <c r="M1942" s="10"/>
      <c r="N1942" s="4"/>
      <c r="O1942" s="4"/>
      <c r="P1942" s="26"/>
      <c r="Q1942" s="3"/>
      <c r="R1942" s="12"/>
      <c r="S1942" s="12"/>
      <c r="T1942" s="12"/>
      <c r="U1942" s="12"/>
      <c r="V1942" s="12"/>
      <c r="W1942" s="12"/>
      <c r="X1942" s="12"/>
      <c r="Y1942" s="12"/>
      <c r="Z1942" s="12"/>
      <c r="AA1942" s="12"/>
      <c r="AB1942" s="12"/>
      <c r="AC1942" s="12"/>
      <c r="AD1942" s="12"/>
      <c r="AE1942" s="12"/>
      <c r="AF1942" s="113"/>
      <c r="AG1942" s="18"/>
      <c r="AH1942" s="18"/>
      <c r="AI1942" s="6"/>
      <c r="AJ1942" s="19"/>
      <c r="AK1942" s="6"/>
      <c r="AL1942" s="113"/>
      <c r="AM1942" s="19"/>
      <c r="AN1942" s="18"/>
      <c r="AO1942" s="12"/>
      <c r="AP1942" s="20"/>
      <c r="AQ1942" s="18"/>
      <c r="AR1942" s="13"/>
      <c r="AS1942" s="113"/>
      <c r="AT1942" s="21"/>
      <c r="AU1942" s="21"/>
      <c r="AV1942" s="45"/>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1"/>
      <c r="FJ1942" s="21"/>
      <c r="FK1942" s="21"/>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c r="GI1942" s="21"/>
      <c r="GJ1942" s="21"/>
      <c r="GK1942" s="21"/>
      <c r="GL1942" s="21"/>
      <c r="GM1942" s="21"/>
      <c r="GN1942" s="21"/>
    </row>
    <row r="1943" spans="1:196" x14ac:dyDescent="0.2">
      <c r="A1943" s="109"/>
      <c r="B1943" s="4"/>
      <c r="C1943" s="7"/>
      <c r="D1943" s="6"/>
      <c r="E1943" s="7"/>
      <c r="F1943" s="24"/>
      <c r="G1943" s="8"/>
      <c r="H1943" s="7"/>
      <c r="I1943" s="7"/>
      <c r="J1943" s="7"/>
      <c r="K1943" s="7"/>
      <c r="L1943" s="25"/>
      <c r="M1943" s="10"/>
      <c r="N1943" s="4"/>
      <c r="O1943" s="4"/>
      <c r="P1943" s="26"/>
      <c r="Q1943" s="3"/>
      <c r="R1943" s="12"/>
      <c r="S1943" s="12"/>
      <c r="T1943" s="12"/>
      <c r="U1943" s="12"/>
      <c r="V1943" s="12"/>
      <c r="W1943" s="12"/>
      <c r="X1943" s="12"/>
      <c r="Y1943" s="12"/>
      <c r="Z1943" s="12"/>
      <c r="AA1943" s="12"/>
      <c r="AB1943" s="12"/>
      <c r="AC1943" s="12"/>
      <c r="AD1943" s="12"/>
      <c r="AE1943" s="12"/>
      <c r="AF1943" s="113"/>
      <c r="AG1943" s="18"/>
      <c r="AH1943" s="18"/>
      <c r="AI1943" s="6"/>
      <c r="AJ1943" s="19"/>
      <c r="AK1943" s="6"/>
      <c r="AL1943" s="113"/>
      <c r="AM1943" s="19"/>
      <c r="AN1943" s="18"/>
      <c r="AO1943" s="12"/>
      <c r="AP1943" s="20"/>
      <c r="AQ1943" s="18"/>
      <c r="AR1943" s="13"/>
      <c r="AS1943" s="113"/>
      <c r="AT1943" s="21"/>
      <c r="AU1943" s="21"/>
      <c r="AV1943" s="45"/>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J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I1943" s="21"/>
      <c r="DJ1943" s="21"/>
      <c r="DK1943" s="21"/>
      <c r="DL1943" s="21"/>
      <c r="DM1943" s="21"/>
      <c r="DN1943" s="21"/>
      <c r="DO1943" s="21"/>
      <c r="DP1943" s="21"/>
      <c r="DQ1943" s="21"/>
      <c r="DR1943" s="21"/>
      <c r="DS1943" s="21"/>
      <c r="DT1943" s="21"/>
      <c r="DU1943" s="21"/>
      <c r="DV1943" s="21"/>
      <c r="DW1943" s="21"/>
      <c r="DX1943" s="21"/>
      <c r="DY1943" s="21"/>
      <c r="DZ1943" s="21"/>
      <c r="EA1943" s="21"/>
      <c r="EB1943" s="21"/>
      <c r="EC1943" s="21"/>
      <c r="ED1943" s="21"/>
      <c r="EE1943" s="21"/>
      <c r="EF1943" s="21"/>
      <c r="EG1943" s="21"/>
      <c r="EH1943" s="21"/>
      <c r="EI1943" s="21"/>
      <c r="EJ1943" s="21"/>
      <c r="EK1943" s="21"/>
      <c r="EL1943" s="21"/>
      <c r="EM1943" s="21"/>
      <c r="EN1943" s="21"/>
      <c r="EO1943" s="21"/>
      <c r="EP1943" s="21"/>
      <c r="EQ1943" s="21"/>
      <c r="ER1943" s="21"/>
      <c r="ES1943" s="21"/>
      <c r="ET1943" s="21"/>
      <c r="EU1943" s="21"/>
      <c r="EV1943" s="21"/>
      <c r="EW1943" s="21"/>
      <c r="EX1943" s="21"/>
      <c r="EY1943" s="21"/>
      <c r="EZ1943" s="21"/>
      <c r="FA1943" s="21"/>
      <c r="FB1943" s="21"/>
      <c r="FC1943" s="21"/>
      <c r="FD1943" s="21"/>
      <c r="FE1943" s="21"/>
      <c r="FF1943" s="21"/>
      <c r="FG1943" s="21"/>
      <c r="FH1943" s="21"/>
      <c r="FI1943" s="21"/>
      <c r="FJ1943" s="21"/>
      <c r="FK1943" s="21"/>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c r="GI1943" s="21"/>
      <c r="GJ1943" s="21"/>
      <c r="GK1943" s="21"/>
      <c r="GL1943" s="21"/>
      <c r="GM1943" s="21"/>
      <c r="GN1943" s="21"/>
    </row>
    <row r="1944" spans="1:196" x14ac:dyDescent="0.2">
      <c r="A1944" s="109"/>
      <c r="B1944" s="4"/>
      <c r="C1944" s="7"/>
      <c r="D1944" s="6"/>
      <c r="E1944" s="7"/>
      <c r="F1944" s="24"/>
      <c r="G1944" s="8"/>
      <c r="H1944" s="7"/>
      <c r="I1944" s="7"/>
      <c r="J1944" s="7"/>
      <c r="K1944" s="7"/>
      <c r="L1944" s="25"/>
      <c r="M1944" s="10"/>
      <c r="N1944" s="4"/>
      <c r="O1944" s="4"/>
      <c r="P1944" s="26"/>
      <c r="Q1944" s="3"/>
      <c r="R1944" s="12"/>
      <c r="S1944" s="12"/>
      <c r="T1944" s="12"/>
      <c r="U1944" s="12"/>
      <c r="V1944" s="12"/>
      <c r="W1944" s="12"/>
      <c r="X1944" s="12"/>
      <c r="Y1944" s="12"/>
      <c r="Z1944" s="12"/>
      <c r="AA1944" s="12"/>
      <c r="AB1944" s="12"/>
      <c r="AC1944" s="12"/>
      <c r="AD1944" s="12"/>
      <c r="AE1944" s="12"/>
      <c r="AF1944" s="113"/>
      <c r="AG1944" s="18"/>
      <c r="AH1944" s="18"/>
      <c r="AI1944" s="6"/>
      <c r="AJ1944" s="19"/>
      <c r="AK1944" s="6"/>
      <c r="AL1944" s="113"/>
      <c r="AM1944" s="19"/>
      <c r="AN1944" s="18"/>
      <c r="AO1944" s="12"/>
      <c r="AP1944" s="20"/>
      <c r="AQ1944" s="18"/>
      <c r="AR1944" s="13"/>
      <c r="AS1944" s="113"/>
      <c r="AT1944" s="21"/>
      <c r="AU1944" s="21"/>
      <c r="AV1944" s="45"/>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J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I1944" s="21"/>
      <c r="DJ1944" s="21"/>
      <c r="DK1944" s="21"/>
      <c r="DL1944" s="21"/>
      <c r="DM1944" s="21"/>
      <c r="DN1944" s="21"/>
      <c r="DO1944" s="21"/>
      <c r="DP1944" s="21"/>
      <c r="DQ1944" s="21"/>
      <c r="DR1944" s="21"/>
      <c r="DS1944" s="21"/>
      <c r="DT1944" s="21"/>
      <c r="DU1944" s="21"/>
      <c r="DV1944" s="21"/>
      <c r="DW1944" s="21"/>
      <c r="DX1944" s="21"/>
      <c r="DY1944" s="21"/>
      <c r="DZ1944" s="21"/>
      <c r="EA1944" s="21"/>
      <c r="EB1944" s="21"/>
      <c r="EC1944" s="21"/>
      <c r="ED1944" s="21"/>
      <c r="EE1944" s="21"/>
      <c r="EF1944" s="21"/>
      <c r="EG1944" s="21"/>
      <c r="EH1944" s="21"/>
      <c r="EI1944" s="21"/>
      <c r="EJ1944" s="21"/>
      <c r="EK1944" s="21"/>
      <c r="EL1944" s="21"/>
      <c r="EM1944" s="21"/>
      <c r="EN1944" s="21"/>
      <c r="EO1944" s="21"/>
      <c r="EP1944" s="21"/>
      <c r="EQ1944" s="21"/>
      <c r="ER1944" s="21"/>
      <c r="ES1944" s="21"/>
      <c r="ET1944" s="21"/>
      <c r="EU1944" s="21"/>
      <c r="EV1944" s="21"/>
      <c r="EW1944" s="21"/>
      <c r="EX1944" s="21"/>
      <c r="EY1944" s="21"/>
      <c r="EZ1944" s="21"/>
      <c r="FA1944" s="21"/>
      <c r="FB1944" s="21"/>
      <c r="FC1944" s="21"/>
      <c r="FD1944" s="21"/>
      <c r="FE1944" s="21"/>
      <c r="FF1944" s="21"/>
      <c r="FG1944" s="21"/>
      <c r="FH1944" s="21"/>
      <c r="FI1944" s="21"/>
      <c r="FJ1944" s="21"/>
      <c r="FK1944" s="21"/>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c r="GI1944" s="21"/>
      <c r="GJ1944" s="21"/>
      <c r="GK1944" s="21"/>
      <c r="GL1944" s="21"/>
      <c r="GM1944" s="21"/>
      <c r="GN1944" s="21"/>
    </row>
    <row r="1945" spans="1:196" x14ac:dyDescent="0.2">
      <c r="A1945" s="109"/>
      <c r="B1945" s="4"/>
      <c r="C1945" s="7"/>
      <c r="D1945" s="6"/>
      <c r="E1945" s="7"/>
      <c r="F1945" s="24"/>
      <c r="G1945" s="8"/>
      <c r="H1945" s="7"/>
      <c r="I1945" s="7"/>
      <c r="J1945" s="7"/>
      <c r="K1945" s="7"/>
      <c r="L1945" s="25"/>
      <c r="M1945" s="10"/>
      <c r="N1945" s="4"/>
      <c r="O1945" s="4"/>
      <c r="P1945" s="26"/>
      <c r="Q1945" s="3"/>
      <c r="R1945" s="12"/>
      <c r="S1945" s="12"/>
      <c r="T1945" s="12"/>
      <c r="U1945" s="12"/>
      <c r="V1945" s="12"/>
      <c r="W1945" s="12"/>
      <c r="X1945" s="12"/>
      <c r="Y1945" s="12"/>
      <c r="Z1945" s="12"/>
      <c r="AA1945" s="12"/>
      <c r="AB1945" s="12"/>
      <c r="AC1945" s="12"/>
      <c r="AD1945" s="12"/>
      <c r="AE1945" s="12"/>
      <c r="AF1945" s="113"/>
      <c r="AG1945" s="18"/>
      <c r="AH1945" s="18"/>
      <c r="AI1945" s="6"/>
      <c r="AJ1945" s="19"/>
      <c r="AK1945" s="6"/>
      <c r="AL1945" s="113"/>
      <c r="AM1945" s="19"/>
      <c r="AN1945" s="18"/>
      <c r="AO1945" s="12"/>
      <c r="AP1945" s="20"/>
      <c r="AQ1945" s="18"/>
      <c r="AR1945" s="13"/>
      <c r="AS1945" s="113"/>
      <c r="AT1945" s="21"/>
      <c r="AU1945" s="21"/>
      <c r="AV1945" s="45"/>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c r="GI1945" s="21"/>
      <c r="GJ1945" s="21"/>
      <c r="GK1945" s="21"/>
      <c r="GL1945" s="21"/>
      <c r="GM1945" s="21"/>
      <c r="GN1945" s="21"/>
    </row>
    <row r="1946" spans="1:196" x14ac:dyDescent="0.2">
      <c r="A1946" s="109"/>
      <c r="B1946" s="4"/>
      <c r="C1946" s="7"/>
      <c r="D1946" s="6"/>
      <c r="E1946" s="7"/>
      <c r="F1946" s="24"/>
      <c r="G1946" s="8"/>
      <c r="H1946" s="7"/>
      <c r="I1946" s="7"/>
      <c r="J1946" s="7"/>
      <c r="K1946" s="7"/>
      <c r="L1946" s="25"/>
      <c r="M1946" s="10"/>
      <c r="N1946" s="4"/>
      <c r="O1946" s="4"/>
      <c r="P1946" s="26"/>
      <c r="Q1946" s="3"/>
      <c r="R1946" s="12"/>
      <c r="S1946" s="12"/>
      <c r="T1946" s="12"/>
      <c r="U1946" s="12"/>
      <c r="V1946" s="12"/>
      <c r="W1946" s="12"/>
      <c r="X1946" s="12"/>
      <c r="Y1946" s="12"/>
      <c r="Z1946" s="12"/>
      <c r="AA1946" s="12"/>
      <c r="AB1946" s="12"/>
      <c r="AC1946" s="12"/>
      <c r="AD1946" s="12"/>
      <c r="AE1946" s="12"/>
      <c r="AF1946" s="113"/>
      <c r="AG1946" s="18"/>
      <c r="AH1946" s="18"/>
      <c r="AI1946" s="6"/>
      <c r="AJ1946" s="19"/>
      <c r="AK1946" s="6"/>
      <c r="AL1946" s="113"/>
      <c r="AM1946" s="19"/>
      <c r="AN1946" s="18"/>
      <c r="AO1946" s="12"/>
      <c r="AP1946" s="20"/>
      <c r="AQ1946" s="18"/>
      <c r="AR1946" s="13"/>
      <c r="AS1946" s="113"/>
      <c r="AT1946" s="21"/>
      <c r="AU1946" s="21"/>
      <c r="AV1946" s="45"/>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1"/>
      <c r="EV1946" s="21"/>
      <c r="EW1946" s="21"/>
      <c r="EX1946" s="21"/>
      <c r="EY1946" s="21"/>
      <c r="EZ1946" s="21"/>
      <c r="FA1946" s="21"/>
      <c r="FB1946" s="21"/>
      <c r="FC1946" s="21"/>
      <c r="FD1946" s="21"/>
      <c r="FE1946" s="21"/>
      <c r="FF1946" s="21"/>
      <c r="FG1946" s="21"/>
      <c r="FH1946" s="21"/>
      <c r="FI1946" s="21"/>
      <c r="FJ1946" s="21"/>
      <c r="FK1946" s="21"/>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c r="GI1946" s="21"/>
      <c r="GJ1946" s="21"/>
      <c r="GK1946" s="21"/>
      <c r="GL1946" s="21"/>
      <c r="GM1946" s="21"/>
      <c r="GN1946" s="21"/>
    </row>
    <row r="1947" spans="1:196" x14ac:dyDescent="0.2">
      <c r="A1947" s="109"/>
      <c r="B1947" s="4"/>
      <c r="C1947" s="7"/>
      <c r="D1947" s="6"/>
      <c r="E1947" s="7"/>
      <c r="F1947" s="24"/>
      <c r="G1947" s="8"/>
      <c r="H1947" s="7"/>
      <c r="I1947" s="7"/>
      <c r="J1947" s="7"/>
      <c r="K1947" s="7"/>
      <c r="L1947" s="25"/>
      <c r="M1947" s="10"/>
      <c r="N1947" s="4"/>
      <c r="O1947" s="4"/>
      <c r="P1947" s="26"/>
      <c r="Q1947" s="3"/>
      <c r="R1947" s="12"/>
      <c r="S1947" s="12"/>
      <c r="T1947" s="12"/>
      <c r="U1947" s="12"/>
      <c r="V1947" s="12"/>
      <c r="W1947" s="12"/>
      <c r="X1947" s="12"/>
      <c r="Y1947" s="12"/>
      <c r="Z1947" s="12"/>
      <c r="AA1947" s="12"/>
      <c r="AB1947" s="12"/>
      <c r="AC1947" s="12"/>
      <c r="AD1947" s="12"/>
      <c r="AE1947" s="12"/>
      <c r="AF1947" s="113"/>
      <c r="AG1947" s="18"/>
      <c r="AH1947" s="18"/>
      <c r="AI1947" s="6"/>
      <c r="AJ1947" s="19"/>
      <c r="AK1947" s="6"/>
      <c r="AL1947" s="113"/>
      <c r="AM1947" s="19"/>
      <c r="AN1947" s="18"/>
      <c r="AO1947" s="12"/>
      <c r="AP1947" s="20"/>
      <c r="AQ1947" s="18"/>
      <c r="AR1947" s="13"/>
      <c r="AS1947" s="113"/>
      <c r="AT1947" s="21"/>
      <c r="AU1947" s="21"/>
      <c r="AV1947" s="45"/>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J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I1947" s="21"/>
      <c r="DJ1947" s="21"/>
      <c r="DK1947" s="21"/>
      <c r="DL1947" s="21"/>
      <c r="DM1947" s="21"/>
      <c r="DN1947" s="21"/>
      <c r="DO1947" s="21"/>
      <c r="DP1947" s="21"/>
      <c r="DQ1947" s="21"/>
      <c r="DR1947" s="21"/>
      <c r="DS1947" s="21"/>
      <c r="DT1947" s="21"/>
      <c r="DU1947" s="21"/>
      <c r="DV1947" s="21"/>
      <c r="DW1947" s="21"/>
      <c r="DX1947" s="21"/>
      <c r="DY1947" s="21"/>
      <c r="DZ1947" s="21"/>
      <c r="EA1947" s="21"/>
      <c r="EB1947" s="21"/>
      <c r="EC1947" s="21"/>
      <c r="ED1947" s="21"/>
      <c r="EE1947" s="21"/>
      <c r="EF1947" s="21"/>
      <c r="EG1947" s="21"/>
      <c r="EH1947" s="21"/>
      <c r="EI1947" s="21"/>
      <c r="EJ1947" s="21"/>
      <c r="EK1947" s="21"/>
      <c r="EL1947" s="21"/>
      <c r="EM1947" s="21"/>
      <c r="EN1947" s="21"/>
      <c r="EO1947" s="21"/>
      <c r="EP1947" s="21"/>
      <c r="EQ1947" s="21"/>
      <c r="ER1947" s="21"/>
      <c r="ES1947" s="21"/>
      <c r="ET1947" s="21"/>
      <c r="EU1947" s="21"/>
      <c r="EV1947" s="21"/>
      <c r="EW1947" s="21"/>
      <c r="EX1947" s="21"/>
      <c r="EY1947" s="21"/>
      <c r="EZ1947" s="21"/>
      <c r="FA1947" s="21"/>
      <c r="FB1947" s="21"/>
      <c r="FC1947" s="21"/>
      <c r="FD1947" s="21"/>
      <c r="FE1947" s="21"/>
      <c r="FF1947" s="21"/>
      <c r="FG1947" s="21"/>
      <c r="FH1947" s="21"/>
      <c r="FI1947" s="21"/>
      <c r="FJ1947" s="21"/>
      <c r="FK1947" s="21"/>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c r="GI1947" s="21"/>
      <c r="GJ1947" s="21"/>
      <c r="GK1947" s="21"/>
      <c r="GL1947" s="21"/>
      <c r="GM1947" s="21"/>
      <c r="GN1947" s="21"/>
    </row>
    <row r="1948" spans="1:196" x14ac:dyDescent="0.2">
      <c r="A1948" s="109"/>
      <c r="B1948" s="4"/>
      <c r="C1948" s="7"/>
      <c r="D1948" s="6"/>
      <c r="E1948" s="7"/>
      <c r="F1948" s="24"/>
      <c r="G1948" s="8"/>
      <c r="H1948" s="7"/>
      <c r="I1948" s="7"/>
      <c r="J1948" s="7"/>
      <c r="K1948" s="7"/>
      <c r="L1948" s="25"/>
      <c r="M1948" s="10"/>
      <c r="N1948" s="4"/>
      <c r="O1948" s="4"/>
      <c r="P1948" s="26"/>
      <c r="Q1948" s="3"/>
      <c r="R1948" s="12"/>
      <c r="S1948" s="12"/>
      <c r="T1948" s="12"/>
      <c r="U1948" s="12"/>
      <c r="V1948" s="12"/>
      <c r="W1948" s="12"/>
      <c r="X1948" s="12"/>
      <c r="Y1948" s="12"/>
      <c r="Z1948" s="12"/>
      <c r="AA1948" s="12"/>
      <c r="AB1948" s="12"/>
      <c r="AC1948" s="12"/>
      <c r="AD1948" s="12"/>
      <c r="AE1948" s="12"/>
      <c r="AF1948" s="113"/>
      <c r="AG1948" s="18"/>
      <c r="AH1948" s="18"/>
      <c r="AI1948" s="6"/>
      <c r="AJ1948" s="19"/>
      <c r="AK1948" s="6"/>
      <c r="AL1948" s="113"/>
      <c r="AM1948" s="19"/>
      <c r="AN1948" s="18"/>
      <c r="AO1948" s="12"/>
      <c r="AP1948" s="20"/>
      <c r="AQ1948" s="18"/>
      <c r="AR1948" s="13"/>
      <c r="AS1948" s="113"/>
      <c r="AT1948" s="21"/>
      <c r="AU1948" s="21"/>
      <c r="AV1948" s="45"/>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J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I1948" s="21"/>
      <c r="DJ1948" s="21"/>
      <c r="DK1948" s="21"/>
      <c r="DL1948" s="21"/>
      <c r="DM1948" s="21"/>
      <c r="DN1948" s="21"/>
      <c r="DO1948" s="21"/>
      <c r="DP1948" s="21"/>
      <c r="DQ1948" s="21"/>
      <c r="DR1948" s="21"/>
      <c r="DS1948" s="21"/>
      <c r="DT1948" s="21"/>
      <c r="DU1948" s="21"/>
      <c r="DV1948" s="21"/>
      <c r="DW1948" s="21"/>
      <c r="DX1948" s="21"/>
      <c r="DY1948" s="21"/>
      <c r="DZ1948" s="21"/>
      <c r="EA1948" s="21"/>
      <c r="EB1948" s="21"/>
      <c r="EC1948" s="21"/>
      <c r="ED1948" s="21"/>
      <c r="EE1948" s="21"/>
      <c r="EF1948" s="21"/>
      <c r="EG1948" s="21"/>
      <c r="EH1948" s="21"/>
      <c r="EI1948" s="21"/>
      <c r="EJ1948" s="21"/>
      <c r="EK1948" s="21"/>
      <c r="EL1948" s="21"/>
      <c r="EM1948" s="21"/>
      <c r="EN1948" s="21"/>
      <c r="EO1948" s="21"/>
      <c r="EP1948" s="21"/>
      <c r="EQ1948" s="21"/>
      <c r="ER1948" s="21"/>
      <c r="ES1948" s="21"/>
      <c r="ET1948" s="21"/>
      <c r="EU1948" s="21"/>
      <c r="EV1948" s="21"/>
      <c r="EW1948" s="21"/>
      <c r="EX1948" s="21"/>
      <c r="EY1948" s="21"/>
      <c r="EZ1948" s="21"/>
      <c r="FA1948" s="21"/>
      <c r="FB1948" s="21"/>
      <c r="FC1948" s="21"/>
      <c r="FD1948" s="21"/>
      <c r="FE1948" s="21"/>
      <c r="FF1948" s="21"/>
      <c r="FG1948" s="21"/>
      <c r="FH1948" s="21"/>
      <c r="FI1948" s="21"/>
      <c r="FJ1948" s="21"/>
      <c r="FK1948" s="21"/>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c r="GI1948" s="21"/>
      <c r="GJ1948" s="21"/>
      <c r="GK1948" s="21"/>
      <c r="GL1948" s="21"/>
      <c r="GM1948" s="21"/>
      <c r="GN1948" s="21"/>
    </row>
    <row r="1949" spans="1:196" x14ac:dyDescent="0.2">
      <c r="A1949" s="109"/>
      <c r="B1949" s="4"/>
      <c r="C1949" s="7"/>
      <c r="D1949" s="6"/>
      <c r="E1949" s="7"/>
      <c r="F1949" s="24"/>
      <c r="G1949" s="8"/>
      <c r="H1949" s="7"/>
      <c r="I1949" s="7"/>
      <c r="J1949" s="7"/>
      <c r="K1949" s="7"/>
      <c r="L1949" s="25"/>
      <c r="M1949" s="10"/>
      <c r="N1949" s="4"/>
      <c r="O1949" s="4"/>
      <c r="P1949" s="26"/>
      <c r="Q1949" s="3"/>
      <c r="R1949" s="12"/>
      <c r="S1949" s="12"/>
      <c r="T1949" s="12"/>
      <c r="U1949" s="12"/>
      <c r="V1949" s="12"/>
      <c r="W1949" s="12"/>
      <c r="X1949" s="12"/>
      <c r="Y1949" s="12"/>
      <c r="Z1949" s="12"/>
      <c r="AA1949" s="12"/>
      <c r="AB1949" s="12"/>
      <c r="AC1949" s="12"/>
      <c r="AD1949" s="12"/>
      <c r="AE1949" s="12"/>
      <c r="AF1949" s="113"/>
      <c r="AG1949" s="18"/>
      <c r="AH1949" s="18"/>
      <c r="AI1949" s="6"/>
      <c r="AJ1949" s="19"/>
      <c r="AK1949" s="6"/>
      <c r="AL1949" s="113"/>
      <c r="AM1949" s="19"/>
      <c r="AN1949" s="18"/>
      <c r="AO1949" s="12"/>
      <c r="AP1949" s="20"/>
      <c r="AQ1949" s="18"/>
      <c r="AR1949" s="13"/>
      <c r="AS1949" s="113"/>
      <c r="AT1949" s="21"/>
      <c r="AU1949" s="21"/>
      <c r="AV1949" s="45"/>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J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I1949" s="21"/>
      <c r="DJ1949" s="21"/>
      <c r="DK1949" s="21"/>
      <c r="DL1949" s="21"/>
      <c r="DM1949" s="21"/>
      <c r="DN1949" s="21"/>
      <c r="DO1949" s="21"/>
      <c r="DP1949" s="21"/>
      <c r="DQ1949" s="21"/>
      <c r="DR1949" s="21"/>
      <c r="DS1949" s="21"/>
      <c r="DT1949" s="21"/>
      <c r="DU1949" s="21"/>
      <c r="DV1949" s="21"/>
      <c r="DW1949" s="21"/>
      <c r="DX1949" s="21"/>
      <c r="DY1949" s="21"/>
      <c r="DZ1949" s="21"/>
      <c r="EA1949" s="21"/>
      <c r="EB1949" s="21"/>
      <c r="EC1949" s="21"/>
      <c r="ED1949" s="21"/>
      <c r="EE1949" s="21"/>
      <c r="EF1949" s="21"/>
      <c r="EG1949" s="21"/>
      <c r="EH1949" s="21"/>
      <c r="EI1949" s="21"/>
      <c r="EJ1949" s="21"/>
      <c r="EK1949" s="21"/>
      <c r="EL1949" s="21"/>
      <c r="EM1949" s="21"/>
      <c r="EN1949" s="21"/>
      <c r="EO1949" s="21"/>
      <c r="EP1949" s="21"/>
      <c r="EQ1949" s="21"/>
      <c r="ER1949" s="21"/>
      <c r="ES1949" s="21"/>
      <c r="ET1949" s="21"/>
      <c r="EU1949" s="21"/>
      <c r="EV1949" s="21"/>
      <c r="EW1949" s="21"/>
      <c r="EX1949" s="21"/>
      <c r="EY1949" s="21"/>
      <c r="EZ1949" s="21"/>
      <c r="FA1949" s="21"/>
      <c r="FB1949" s="21"/>
      <c r="FC1949" s="21"/>
      <c r="FD1949" s="21"/>
      <c r="FE1949" s="21"/>
      <c r="FF1949" s="21"/>
      <c r="FG1949" s="21"/>
      <c r="FH1949" s="21"/>
      <c r="FI1949" s="21"/>
      <c r="FJ1949" s="21"/>
      <c r="FK1949" s="21"/>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c r="GI1949" s="21"/>
      <c r="GJ1949" s="21"/>
      <c r="GK1949" s="21"/>
      <c r="GL1949" s="21"/>
      <c r="GM1949" s="21"/>
      <c r="GN1949" s="21"/>
    </row>
    <row r="1950" spans="1:196" x14ac:dyDescent="0.2">
      <c r="A1950" s="109"/>
      <c r="B1950" s="4"/>
      <c r="C1950" s="7"/>
      <c r="D1950" s="6"/>
      <c r="E1950" s="7"/>
      <c r="F1950" s="24"/>
      <c r="G1950" s="8"/>
      <c r="H1950" s="7"/>
      <c r="I1950" s="7"/>
      <c r="J1950" s="7"/>
      <c r="K1950" s="7"/>
      <c r="L1950" s="25"/>
      <c r="M1950" s="10"/>
      <c r="N1950" s="4"/>
      <c r="O1950" s="4"/>
      <c r="P1950" s="26"/>
      <c r="Q1950" s="3"/>
      <c r="R1950" s="12"/>
      <c r="S1950" s="12"/>
      <c r="T1950" s="12"/>
      <c r="U1950" s="12"/>
      <c r="V1950" s="12"/>
      <c r="W1950" s="12"/>
      <c r="X1950" s="12"/>
      <c r="Y1950" s="12"/>
      <c r="Z1950" s="12"/>
      <c r="AA1950" s="12"/>
      <c r="AB1950" s="12"/>
      <c r="AC1950" s="12"/>
      <c r="AD1950" s="12"/>
      <c r="AE1950" s="12"/>
      <c r="AF1950" s="113"/>
      <c r="AG1950" s="18"/>
      <c r="AH1950" s="18"/>
      <c r="AI1950" s="6"/>
      <c r="AJ1950" s="19"/>
      <c r="AK1950" s="6"/>
      <c r="AL1950" s="113"/>
      <c r="AM1950" s="19"/>
      <c r="AN1950" s="18"/>
      <c r="AO1950" s="12"/>
      <c r="AP1950" s="20"/>
      <c r="AQ1950" s="18"/>
      <c r="AR1950" s="13"/>
      <c r="AS1950" s="113"/>
      <c r="AT1950" s="21"/>
      <c r="AU1950" s="21"/>
      <c r="AV1950" s="45"/>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1"/>
      <c r="FJ1950" s="21"/>
      <c r="FK1950" s="21"/>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c r="GI1950" s="21"/>
      <c r="GJ1950" s="21"/>
      <c r="GK1950" s="21"/>
      <c r="GL1950" s="21"/>
      <c r="GM1950" s="21"/>
      <c r="GN1950" s="21"/>
    </row>
    <row r="1951" spans="1:196" x14ac:dyDescent="0.2">
      <c r="A1951" s="109"/>
      <c r="B1951" s="4"/>
      <c r="C1951" s="7"/>
      <c r="D1951" s="6"/>
      <c r="E1951" s="7"/>
      <c r="F1951" s="24"/>
      <c r="G1951" s="8"/>
      <c r="H1951" s="7"/>
      <c r="I1951" s="7"/>
      <c r="J1951" s="7"/>
      <c r="K1951" s="7"/>
      <c r="L1951" s="25"/>
      <c r="M1951" s="10"/>
      <c r="N1951" s="4"/>
      <c r="O1951" s="4"/>
      <c r="P1951" s="26"/>
      <c r="Q1951" s="3"/>
      <c r="R1951" s="12"/>
      <c r="S1951" s="12"/>
      <c r="T1951" s="12"/>
      <c r="U1951" s="12"/>
      <c r="V1951" s="12"/>
      <c r="W1951" s="12"/>
      <c r="X1951" s="12"/>
      <c r="Y1951" s="12"/>
      <c r="Z1951" s="12"/>
      <c r="AA1951" s="12"/>
      <c r="AB1951" s="12"/>
      <c r="AC1951" s="12"/>
      <c r="AD1951" s="12"/>
      <c r="AE1951" s="12"/>
      <c r="AF1951" s="113"/>
      <c r="AG1951" s="18"/>
      <c r="AH1951" s="18"/>
      <c r="AI1951" s="6"/>
      <c r="AJ1951" s="19"/>
      <c r="AK1951" s="6"/>
      <c r="AL1951" s="113"/>
      <c r="AM1951" s="19"/>
      <c r="AN1951" s="18"/>
      <c r="AO1951" s="12"/>
      <c r="AP1951" s="20"/>
      <c r="AQ1951" s="18"/>
      <c r="AR1951" s="13"/>
      <c r="AS1951" s="113"/>
      <c r="AT1951" s="21"/>
      <c r="AU1951" s="21"/>
      <c r="AV1951" s="45"/>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J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I1951" s="21"/>
      <c r="DJ1951" s="21"/>
      <c r="DK1951" s="21"/>
      <c r="DL1951" s="21"/>
      <c r="DM1951" s="21"/>
      <c r="DN1951" s="21"/>
      <c r="DO1951" s="21"/>
      <c r="DP1951" s="21"/>
      <c r="DQ1951" s="21"/>
      <c r="DR1951" s="21"/>
      <c r="DS1951" s="21"/>
      <c r="DT1951" s="21"/>
      <c r="DU1951" s="21"/>
      <c r="DV1951" s="21"/>
      <c r="DW1951" s="21"/>
      <c r="DX1951" s="21"/>
      <c r="DY1951" s="21"/>
      <c r="DZ1951" s="21"/>
      <c r="EA1951" s="21"/>
      <c r="EB1951" s="21"/>
      <c r="EC1951" s="21"/>
      <c r="ED1951" s="21"/>
      <c r="EE1951" s="21"/>
      <c r="EF1951" s="21"/>
      <c r="EG1951" s="21"/>
      <c r="EH1951" s="21"/>
      <c r="EI1951" s="21"/>
      <c r="EJ1951" s="21"/>
      <c r="EK1951" s="21"/>
      <c r="EL1951" s="21"/>
      <c r="EM1951" s="21"/>
      <c r="EN1951" s="21"/>
      <c r="EO1951" s="21"/>
      <c r="EP1951" s="21"/>
      <c r="EQ1951" s="21"/>
      <c r="ER1951" s="21"/>
      <c r="ES1951" s="21"/>
      <c r="ET1951" s="21"/>
      <c r="EU1951" s="21"/>
      <c r="EV1951" s="21"/>
      <c r="EW1951" s="21"/>
      <c r="EX1951" s="21"/>
      <c r="EY1951" s="21"/>
      <c r="EZ1951" s="21"/>
      <c r="FA1951" s="21"/>
      <c r="FB1951" s="21"/>
      <c r="FC1951" s="21"/>
      <c r="FD1951" s="21"/>
      <c r="FE1951" s="21"/>
      <c r="FF1951" s="21"/>
      <c r="FG1951" s="21"/>
      <c r="FH1951" s="21"/>
      <c r="FI1951" s="21"/>
      <c r="FJ1951" s="21"/>
      <c r="FK1951" s="21"/>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c r="GI1951" s="21"/>
      <c r="GJ1951" s="21"/>
      <c r="GK1951" s="21"/>
      <c r="GL1951" s="21"/>
      <c r="GM1951" s="21"/>
      <c r="GN1951" s="21"/>
    </row>
    <row r="1952" spans="1:196" x14ac:dyDescent="0.2">
      <c r="A1952" s="109"/>
      <c r="B1952" s="4"/>
      <c r="C1952" s="7"/>
      <c r="D1952" s="6"/>
      <c r="E1952" s="7"/>
      <c r="F1952" s="24"/>
      <c r="G1952" s="8"/>
      <c r="H1952" s="7"/>
      <c r="I1952" s="7"/>
      <c r="J1952" s="7"/>
      <c r="K1952" s="7"/>
      <c r="L1952" s="25"/>
      <c r="M1952" s="10"/>
      <c r="N1952" s="4"/>
      <c r="O1952" s="4"/>
      <c r="P1952" s="26"/>
      <c r="Q1952" s="3"/>
      <c r="R1952" s="12"/>
      <c r="S1952" s="12"/>
      <c r="T1952" s="12"/>
      <c r="U1952" s="12"/>
      <c r="V1952" s="12"/>
      <c r="W1952" s="12"/>
      <c r="X1952" s="12"/>
      <c r="Y1952" s="12"/>
      <c r="Z1952" s="12"/>
      <c r="AA1952" s="12"/>
      <c r="AB1952" s="12"/>
      <c r="AC1952" s="12"/>
      <c r="AD1952" s="12"/>
      <c r="AE1952" s="12"/>
      <c r="AF1952" s="113"/>
      <c r="AG1952" s="18"/>
      <c r="AH1952" s="18"/>
      <c r="AI1952" s="6"/>
      <c r="AJ1952" s="19"/>
      <c r="AK1952" s="6"/>
      <c r="AL1952" s="113"/>
      <c r="AM1952" s="19"/>
      <c r="AN1952" s="18"/>
      <c r="AO1952" s="12"/>
      <c r="AP1952" s="20"/>
      <c r="AQ1952" s="18"/>
      <c r="AR1952" s="13"/>
      <c r="AS1952" s="113"/>
      <c r="AT1952" s="21"/>
      <c r="AU1952" s="21"/>
      <c r="AV1952" s="45"/>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J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I1952" s="21"/>
      <c r="DJ1952" s="21"/>
      <c r="DK1952" s="21"/>
      <c r="DL1952" s="21"/>
      <c r="DM1952" s="21"/>
      <c r="DN1952" s="21"/>
      <c r="DO1952" s="21"/>
      <c r="DP1952" s="21"/>
      <c r="DQ1952" s="21"/>
      <c r="DR1952" s="21"/>
      <c r="DS1952" s="21"/>
      <c r="DT1952" s="21"/>
      <c r="DU1952" s="21"/>
      <c r="DV1952" s="21"/>
      <c r="DW1952" s="21"/>
      <c r="DX1952" s="21"/>
      <c r="DY1952" s="21"/>
      <c r="DZ1952" s="21"/>
      <c r="EA1952" s="21"/>
      <c r="EB1952" s="21"/>
      <c r="EC1952" s="21"/>
      <c r="ED1952" s="21"/>
      <c r="EE1952" s="21"/>
      <c r="EF1952" s="21"/>
      <c r="EG1952" s="21"/>
      <c r="EH1952" s="21"/>
      <c r="EI1952" s="21"/>
      <c r="EJ1952" s="21"/>
      <c r="EK1952" s="21"/>
      <c r="EL1952" s="21"/>
      <c r="EM1952" s="21"/>
      <c r="EN1952" s="21"/>
      <c r="EO1952" s="21"/>
      <c r="EP1952" s="21"/>
      <c r="EQ1952" s="21"/>
      <c r="ER1952" s="21"/>
      <c r="ES1952" s="21"/>
      <c r="ET1952" s="21"/>
      <c r="EU1952" s="21"/>
      <c r="EV1952" s="21"/>
      <c r="EW1952" s="21"/>
      <c r="EX1952" s="21"/>
      <c r="EY1952" s="21"/>
      <c r="EZ1952" s="21"/>
      <c r="FA1952" s="21"/>
      <c r="FB1952" s="21"/>
      <c r="FC1952" s="21"/>
      <c r="FD1952" s="21"/>
      <c r="FE1952" s="21"/>
      <c r="FF1952" s="21"/>
      <c r="FG1952" s="21"/>
      <c r="FH1952" s="21"/>
      <c r="FI1952" s="21"/>
      <c r="FJ1952" s="21"/>
      <c r="FK1952" s="21"/>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c r="GI1952" s="21"/>
      <c r="GJ1952" s="21"/>
      <c r="GK1952" s="21"/>
      <c r="GL1952" s="21"/>
      <c r="GM1952" s="21"/>
      <c r="GN1952" s="21"/>
    </row>
    <row r="1953" spans="1:196" x14ac:dyDescent="0.2">
      <c r="A1953" s="109"/>
      <c r="B1953" s="4"/>
      <c r="C1953" s="7"/>
      <c r="D1953" s="6"/>
      <c r="E1953" s="7"/>
      <c r="F1953" s="24"/>
      <c r="G1953" s="8"/>
      <c r="H1953" s="7"/>
      <c r="I1953" s="7"/>
      <c r="J1953" s="7"/>
      <c r="K1953" s="7"/>
      <c r="L1953" s="25"/>
      <c r="M1953" s="10"/>
      <c r="N1953" s="4"/>
      <c r="O1953" s="4"/>
      <c r="P1953" s="26"/>
      <c r="Q1953" s="3"/>
      <c r="R1953" s="12"/>
      <c r="S1953" s="12"/>
      <c r="T1953" s="12"/>
      <c r="U1953" s="12"/>
      <c r="V1953" s="12"/>
      <c r="W1953" s="12"/>
      <c r="X1953" s="12"/>
      <c r="Y1953" s="12"/>
      <c r="Z1953" s="12"/>
      <c r="AA1953" s="12"/>
      <c r="AB1953" s="12"/>
      <c r="AC1953" s="12"/>
      <c r="AD1953" s="12"/>
      <c r="AE1953" s="12"/>
      <c r="AF1953" s="113"/>
      <c r="AG1953" s="18"/>
      <c r="AH1953" s="18"/>
      <c r="AI1953" s="6"/>
      <c r="AJ1953" s="19"/>
      <c r="AK1953" s="6"/>
      <c r="AL1953" s="113"/>
      <c r="AM1953" s="19"/>
      <c r="AN1953" s="18"/>
      <c r="AO1953" s="12"/>
      <c r="AP1953" s="20"/>
      <c r="AQ1953" s="18"/>
      <c r="AR1953" s="13"/>
      <c r="AS1953" s="113"/>
      <c r="AT1953" s="21"/>
      <c r="AU1953" s="21"/>
      <c r="AV1953" s="45"/>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J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I1953" s="21"/>
      <c r="DJ1953" s="21"/>
      <c r="DK1953" s="21"/>
      <c r="DL1953" s="21"/>
      <c r="DM1953" s="21"/>
      <c r="DN1953" s="21"/>
      <c r="DO1953" s="21"/>
      <c r="DP1953" s="21"/>
      <c r="DQ1953" s="21"/>
      <c r="DR1953" s="21"/>
      <c r="DS1953" s="21"/>
      <c r="DT1953" s="21"/>
      <c r="DU1953" s="21"/>
      <c r="DV1953" s="21"/>
      <c r="DW1953" s="21"/>
      <c r="DX1953" s="21"/>
      <c r="DY1953" s="21"/>
      <c r="DZ1953" s="21"/>
      <c r="EA1953" s="21"/>
      <c r="EB1953" s="21"/>
      <c r="EC1953" s="21"/>
      <c r="ED1953" s="21"/>
      <c r="EE1953" s="21"/>
      <c r="EF1953" s="21"/>
      <c r="EG1953" s="21"/>
      <c r="EH1953" s="21"/>
      <c r="EI1953" s="21"/>
      <c r="EJ1953" s="21"/>
      <c r="EK1953" s="21"/>
      <c r="EL1953" s="21"/>
      <c r="EM1953" s="21"/>
      <c r="EN1953" s="21"/>
      <c r="EO1953" s="21"/>
      <c r="EP1953" s="21"/>
      <c r="EQ1953" s="21"/>
      <c r="ER1953" s="21"/>
      <c r="ES1953" s="21"/>
      <c r="ET1953" s="21"/>
      <c r="EU1953" s="21"/>
      <c r="EV1953" s="21"/>
      <c r="EW1953" s="21"/>
      <c r="EX1953" s="21"/>
      <c r="EY1953" s="21"/>
      <c r="EZ1953" s="21"/>
      <c r="FA1953" s="21"/>
      <c r="FB1953" s="21"/>
      <c r="FC1953" s="21"/>
      <c r="FD1953" s="21"/>
      <c r="FE1953" s="21"/>
      <c r="FF1953" s="21"/>
      <c r="FG1953" s="21"/>
      <c r="FH1953" s="21"/>
      <c r="FI1953" s="21"/>
      <c r="FJ1953" s="21"/>
      <c r="FK1953" s="21"/>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c r="GI1953" s="21"/>
      <c r="GJ1953" s="21"/>
      <c r="GK1953" s="21"/>
      <c r="GL1953" s="21"/>
      <c r="GM1953" s="21"/>
      <c r="GN1953" s="21"/>
    </row>
    <row r="1954" spans="1:196" x14ac:dyDescent="0.2">
      <c r="A1954" s="109"/>
      <c r="B1954" s="4"/>
      <c r="C1954" s="7"/>
      <c r="D1954" s="6"/>
      <c r="E1954" s="7"/>
      <c r="F1954" s="24"/>
      <c r="G1954" s="8"/>
      <c r="H1954" s="7"/>
      <c r="I1954" s="7"/>
      <c r="J1954" s="7"/>
      <c r="K1954" s="7"/>
      <c r="L1954" s="25"/>
      <c r="M1954" s="10"/>
      <c r="N1954" s="4"/>
      <c r="O1954" s="4"/>
      <c r="P1954" s="26"/>
      <c r="Q1954" s="3"/>
      <c r="R1954" s="12"/>
      <c r="S1954" s="12"/>
      <c r="T1954" s="12"/>
      <c r="U1954" s="12"/>
      <c r="V1954" s="12"/>
      <c r="W1954" s="12"/>
      <c r="X1954" s="12"/>
      <c r="Y1954" s="12"/>
      <c r="Z1954" s="12"/>
      <c r="AA1954" s="12"/>
      <c r="AB1954" s="12"/>
      <c r="AC1954" s="12"/>
      <c r="AD1954" s="12"/>
      <c r="AE1954" s="12"/>
      <c r="AF1954" s="113"/>
      <c r="AG1954" s="18"/>
      <c r="AH1954" s="18"/>
      <c r="AI1954" s="6"/>
      <c r="AJ1954" s="19"/>
      <c r="AK1954" s="6"/>
      <c r="AL1954" s="113"/>
      <c r="AM1954" s="19"/>
      <c r="AN1954" s="18"/>
      <c r="AO1954" s="12"/>
      <c r="AP1954" s="20"/>
      <c r="AQ1954" s="18"/>
      <c r="AR1954" s="13"/>
      <c r="AS1954" s="113"/>
      <c r="AT1954" s="21"/>
      <c r="AU1954" s="21"/>
      <c r="AV1954" s="45"/>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J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I1954" s="21"/>
      <c r="DJ1954" s="21"/>
      <c r="DK1954" s="21"/>
      <c r="DL1954" s="21"/>
      <c r="DM1954" s="21"/>
      <c r="DN1954" s="21"/>
      <c r="DO1954" s="21"/>
      <c r="DP1954" s="21"/>
      <c r="DQ1954" s="21"/>
      <c r="DR1954" s="21"/>
      <c r="DS1954" s="21"/>
      <c r="DT1954" s="21"/>
      <c r="DU1954" s="21"/>
      <c r="DV1954" s="21"/>
      <c r="DW1954" s="21"/>
      <c r="DX1954" s="21"/>
      <c r="DY1954" s="21"/>
      <c r="DZ1954" s="21"/>
      <c r="EA1954" s="21"/>
      <c r="EB1954" s="21"/>
      <c r="EC1954" s="21"/>
      <c r="ED1954" s="21"/>
      <c r="EE1954" s="21"/>
      <c r="EF1954" s="21"/>
      <c r="EG1954" s="21"/>
      <c r="EH1954" s="21"/>
      <c r="EI1954" s="21"/>
      <c r="EJ1954" s="21"/>
      <c r="EK1954" s="21"/>
      <c r="EL1954" s="21"/>
      <c r="EM1954" s="21"/>
      <c r="EN1954" s="21"/>
      <c r="EO1954" s="21"/>
      <c r="EP1954" s="21"/>
      <c r="EQ1954" s="21"/>
      <c r="ER1954" s="21"/>
      <c r="ES1954" s="21"/>
      <c r="ET1954" s="21"/>
      <c r="EU1954" s="21"/>
      <c r="EV1954" s="21"/>
      <c r="EW1954" s="21"/>
      <c r="EX1954" s="21"/>
      <c r="EY1954" s="21"/>
      <c r="EZ1954" s="21"/>
      <c r="FA1954" s="21"/>
      <c r="FB1954" s="21"/>
      <c r="FC1954" s="21"/>
      <c r="FD1954" s="21"/>
      <c r="FE1954" s="21"/>
      <c r="FF1954" s="21"/>
      <c r="FG1954" s="21"/>
      <c r="FH1954" s="21"/>
      <c r="FI1954" s="21"/>
      <c r="FJ1954" s="21"/>
      <c r="FK1954" s="21"/>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c r="GI1954" s="21"/>
      <c r="GJ1954" s="21"/>
      <c r="GK1954" s="21"/>
      <c r="GL1954" s="21"/>
      <c r="GM1954" s="21"/>
      <c r="GN1954" s="21"/>
    </row>
    <row r="1955" spans="1:196" x14ac:dyDescent="0.2">
      <c r="A1955" s="109"/>
      <c r="B1955" s="4"/>
      <c r="C1955" s="7"/>
      <c r="D1955" s="6"/>
      <c r="E1955" s="7"/>
      <c r="F1955" s="24"/>
      <c r="G1955" s="8"/>
      <c r="H1955" s="7"/>
      <c r="I1955" s="7"/>
      <c r="J1955" s="7"/>
      <c r="K1955" s="7"/>
      <c r="L1955" s="25"/>
      <c r="M1955" s="10"/>
      <c r="N1955" s="4"/>
      <c r="O1955" s="4"/>
      <c r="P1955" s="26"/>
      <c r="Q1955" s="3"/>
      <c r="R1955" s="12"/>
      <c r="S1955" s="12"/>
      <c r="T1955" s="12"/>
      <c r="U1955" s="12"/>
      <c r="V1955" s="12"/>
      <c r="W1955" s="12"/>
      <c r="X1955" s="12"/>
      <c r="Y1955" s="12"/>
      <c r="Z1955" s="12"/>
      <c r="AA1955" s="12"/>
      <c r="AB1955" s="12"/>
      <c r="AC1955" s="12"/>
      <c r="AD1955" s="12"/>
      <c r="AE1955" s="12"/>
      <c r="AF1955" s="113"/>
      <c r="AG1955" s="18"/>
      <c r="AH1955" s="18"/>
      <c r="AI1955" s="6"/>
      <c r="AJ1955" s="19"/>
      <c r="AK1955" s="6"/>
      <c r="AL1955" s="113"/>
      <c r="AM1955" s="19"/>
      <c r="AN1955" s="18"/>
      <c r="AO1955" s="12"/>
      <c r="AP1955" s="20"/>
      <c r="AQ1955" s="18"/>
      <c r="AR1955" s="13"/>
      <c r="AS1955" s="113"/>
      <c r="AT1955" s="21"/>
      <c r="AU1955" s="21"/>
      <c r="AV1955" s="45"/>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J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I1955" s="21"/>
      <c r="DJ1955" s="21"/>
      <c r="DK1955" s="21"/>
      <c r="DL1955" s="21"/>
      <c r="DM1955" s="21"/>
      <c r="DN1955" s="21"/>
      <c r="DO1955" s="21"/>
      <c r="DP1955" s="21"/>
      <c r="DQ1955" s="21"/>
      <c r="DR1955" s="21"/>
      <c r="DS1955" s="21"/>
      <c r="DT1955" s="21"/>
      <c r="DU1955" s="21"/>
      <c r="DV1955" s="21"/>
      <c r="DW1955" s="21"/>
      <c r="DX1955" s="21"/>
      <c r="DY1955" s="21"/>
      <c r="DZ1955" s="21"/>
      <c r="EA1955" s="21"/>
      <c r="EB1955" s="21"/>
      <c r="EC1955" s="21"/>
      <c r="ED1955" s="21"/>
      <c r="EE1955" s="21"/>
      <c r="EF1955" s="21"/>
      <c r="EG1955" s="21"/>
      <c r="EH1955" s="21"/>
      <c r="EI1955" s="21"/>
      <c r="EJ1955" s="21"/>
      <c r="EK1955" s="21"/>
      <c r="EL1955" s="21"/>
      <c r="EM1955" s="21"/>
      <c r="EN1955" s="21"/>
      <c r="EO1955" s="21"/>
      <c r="EP1955" s="21"/>
      <c r="EQ1955" s="21"/>
      <c r="ER1955" s="21"/>
      <c r="ES1955" s="21"/>
      <c r="ET1955" s="21"/>
      <c r="EU1955" s="21"/>
      <c r="EV1955" s="21"/>
      <c r="EW1955" s="21"/>
      <c r="EX1955" s="21"/>
      <c r="EY1955" s="21"/>
      <c r="EZ1955" s="21"/>
      <c r="FA1955" s="21"/>
      <c r="FB1955" s="21"/>
      <c r="FC1955" s="21"/>
      <c r="FD1955" s="21"/>
      <c r="FE1955" s="21"/>
      <c r="FF1955" s="21"/>
      <c r="FG1955" s="21"/>
      <c r="FH1955" s="21"/>
      <c r="FI1955" s="21"/>
      <c r="FJ1955" s="21"/>
      <c r="FK1955" s="21"/>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c r="GI1955" s="21"/>
      <c r="GJ1955" s="21"/>
      <c r="GK1955" s="21"/>
      <c r="GL1955" s="21"/>
      <c r="GM1955" s="21"/>
      <c r="GN1955" s="21"/>
    </row>
    <row r="1956" spans="1:196" x14ac:dyDescent="0.2">
      <c r="A1956" s="109"/>
      <c r="B1956" s="4"/>
      <c r="C1956" s="7"/>
      <c r="D1956" s="6"/>
      <c r="E1956" s="7"/>
      <c r="F1956" s="24"/>
      <c r="G1956" s="8"/>
      <c r="H1956" s="7"/>
      <c r="I1956" s="7"/>
      <c r="J1956" s="7"/>
      <c r="K1956" s="7"/>
      <c r="L1956" s="25"/>
      <c r="M1956" s="10"/>
      <c r="N1956" s="4"/>
      <c r="O1956" s="4"/>
      <c r="P1956" s="26"/>
      <c r="Q1956" s="3"/>
      <c r="R1956" s="12"/>
      <c r="S1956" s="12"/>
      <c r="T1956" s="12"/>
      <c r="U1956" s="12"/>
      <c r="V1956" s="12"/>
      <c r="W1956" s="12"/>
      <c r="X1956" s="12"/>
      <c r="Y1956" s="12"/>
      <c r="Z1956" s="12"/>
      <c r="AA1956" s="12"/>
      <c r="AB1956" s="12"/>
      <c r="AC1956" s="12"/>
      <c r="AD1956" s="12"/>
      <c r="AE1956" s="12"/>
      <c r="AF1956" s="113"/>
      <c r="AG1956" s="18"/>
      <c r="AH1956" s="18"/>
      <c r="AI1956" s="6"/>
      <c r="AJ1956" s="19"/>
      <c r="AK1956" s="6"/>
      <c r="AL1956" s="113"/>
      <c r="AM1956" s="19"/>
      <c r="AN1956" s="18"/>
      <c r="AO1956" s="12"/>
      <c r="AP1956" s="20"/>
      <c r="AQ1956" s="18"/>
      <c r="AR1956" s="13"/>
      <c r="AS1956" s="113"/>
      <c r="AT1956" s="21"/>
      <c r="AU1956" s="21"/>
      <c r="AV1956" s="45"/>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1"/>
      <c r="EV1956" s="21"/>
      <c r="EW1956" s="21"/>
      <c r="EX1956" s="21"/>
      <c r="EY1956" s="21"/>
      <c r="EZ1956" s="21"/>
      <c r="FA1956" s="21"/>
      <c r="FB1956" s="21"/>
      <c r="FC1956" s="21"/>
      <c r="FD1956" s="21"/>
      <c r="FE1956" s="21"/>
      <c r="FF1956" s="21"/>
      <c r="FG1956" s="21"/>
      <c r="FH1956" s="21"/>
      <c r="FI1956" s="21"/>
      <c r="FJ1956" s="21"/>
      <c r="FK1956" s="21"/>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c r="GI1956" s="21"/>
      <c r="GJ1956" s="21"/>
      <c r="GK1956" s="21"/>
      <c r="GL1956" s="21"/>
      <c r="GM1956" s="21"/>
      <c r="GN1956" s="21"/>
    </row>
    <row r="1957" spans="1:196" x14ac:dyDescent="0.2">
      <c r="A1957" s="109"/>
      <c r="B1957" s="4"/>
      <c r="C1957" s="7"/>
      <c r="D1957" s="6"/>
      <c r="E1957" s="7"/>
      <c r="F1957" s="24"/>
      <c r="G1957" s="8"/>
      <c r="H1957" s="7"/>
      <c r="I1957" s="7"/>
      <c r="J1957" s="7"/>
      <c r="K1957" s="7"/>
      <c r="L1957" s="25"/>
      <c r="M1957" s="10"/>
      <c r="N1957" s="4"/>
      <c r="O1957" s="4"/>
      <c r="P1957" s="26"/>
      <c r="Q1957" s="3"/>
      <c r="R1957" s="12"/>
      <c r="S1957" s="12"/>
      <c r="T1957" s="12"/>
      <c r="U1957" s="12"/>
      <c r="V1957" s="12"/>
      <c r="W1957" s="12"/>
      <c r="X1957" s="12"/>
      <c r="Y1957" s="12"/>
      <c r="Z1957" s="12"/>
      <c r="AA1957" s="12"/>
      <c r="AB1957" s="12"/>
      <c r="AC1957" s="12"/>
      <c r="AD1957" s="12"/>
      <c r="AE1957" s="12"/>
      <c r="AF1957" s="113"/>
      <c r="AG1957" s="18"/>
      <c r="AH1957" s="18"/>
      <c r="AI1957" s="6"/>
      <c r="AJ1957" s="19"/>
      <c r="AK1957" s="6"/>
      <c r="AL1957" s="113"/>
      <c r="AM1957" s="19"/>
      <c r="AN1957" s="18"/>
      <c r="AO1957" s="12"/>
      <c r="AP1957" s="20"/>
      <c r="AQ1957" s="18"/>
      <c r="AR1957" s="13"/>
      <c r="AS1957" s="113"/>
      <c r="AT1957" s="21"/>
      <c r="AU1957" s="21"/>
      <c r="AV1957" s="45"/>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J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I1957" s="21"/>
      <c r="DJ1957" s="21"/>
      <c r="DK1957" s="21"/>
      <c r="DL1957" s="21"/>
      <c r="DM1957" s="21"/>
      <c r="DN1957" s="21"/>
      <c r="DO1957" s="21"/>
      <c r="DP1957" s="21"/>
      <c r="DQ1957" s="21"/>
      <c r="DR1957" s="21"/>
      <c r="DS1957" s="21"/>
      <c r="DT1957" s="21"/>
      <c r="DU1957" s="21"/>
      <c r="DV1957" s="21"/>
      <c r="DW1957" s="21"/>
      <c r="DX1957" s="21"/>
      <c r="DY1957" s="21"/>
      <c r="DZ1957" s="21"/>
      <c r="EA1957" s="21"/>
      <c r="EB1957" s="21"/>
      <c r="EC1957" s="21"/>
      <c r="ED1957" s="21"/>
      <c r="EE1957" s="21"/>
      <c r="EF1957" s="21"/>
      <c r="EG1957" s="21"/>
      <c r="EH1957" s="21"/>
      <c r="EI1957" s="21"/>
      <c r="EJ1957" s="21"/>
      <c r="EK1957" s="21"/>
      <c r="EL1957" s="21"/>
      <c r="EM1957" s="21"/>
      <c r="EN1957" s="21"/>
      <c r="EO1957" s="21"/>
      <c r="EP1957" s="21"/>
      <c r="EQ1957" s="21"/>
      <c r="ER1957" s="21"/>
      <c r="ES1957" s="21"/>
      <c r="ET1957" s="21"/>
      <c r="EU1957" s="21"/>
      <c r="EV1957" s="21"/>
      <c r="EW1957" s="21"/>
      <c r="EX1957" s="21"/>
      <c r="EY1957" s="21"/>
      <c r="EZ1957" s="21"/>
      <c r="FA1957" s="21"/>
      <c r="FB1957" s="21"/>
      <c r="FC1957" s="21"/>
      <c r="FD1957" s="21"/>
      <c r="FE1957" s="21"/>
      <c r="FF1957" s="21"/>
      <c r="FG1957" s="21"/>
      <c r="FH1957" s="21"/>
      <c r="FI1957" s="21"/>
      <c r="FJ1957" s="21"/>
      <c r="FK1957" s="21"/>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c r="GI1957" s="21"/>
      <c r="GJ1957" s="21"/>
      <c r="GK1957" s="21"/>
      <c r="GL1957" s="21"/>
      <c r="GM1957" s="21"/>
      <c r="GN1957" s="21"/>
    </row>
    <row r="1958" spans="1:196" x14ac:dyDescent="0.2">
      <c r="A1958" s="109"/>
      <c r="B1958" s="4"/>
      <c r="C1958" s="7"/>
      <c r="D1958" s="6"/>
      <c r="E1958" s="7"/>
      <c r="F1958" s="24"/>
      <c r="G1958" s="8"/>
      <c r="H1958" s="7"/>
      <c r="I1958" s="7"/>
      <c r="J1958" s="7"/>
      <c r="K1958" s="7"/>
      <c r="L1958" s="25"/>
      <c r="M1958" s="10"/>
      <c r="N1958" s="4"/>
      <c r="O1958" s="4"/>
      <c r="P1958" s="26"/>
      <c r="Q1958" s="3"/>
      <c r="R1958" s="12"/>
      <c r="S1958" s="12"/>
      <c r="T1958" s="12"/>
      <c r="U1958" s="12"/>
      <c r="V1958" s="12"/>
      <c r="W1958" s="12"/>
      <c r="X1958" s="12"/>
      <c r="Y1958" s="12"/>
      <c r="Z1958" s="12"/>
      <c r="AA1958" s="12"/>
      <c r="AB1958" s="12"/>
      <c r="AC1958" s="12"/>
      <c r="AD1958" s="12"/>
      <c r="AE1958" s="12"/>
      <c r="AF1958" s="113"/>
      <c r="AG1958" s="18"/>
      <c r="AH1958" s="18"/>
      <c r="AI1958" s="6"/>
      <c r="AJ1958" s="19"/>
      <c r="AK1958" s="6"/>
      <c r="AL1958" s="113"/>
      <c r="AM1958" s="19"/>
      <c r="AN1958" s="18"/>
      <c r="AO1958" s="12"/>
      <c r="AP1958" s="20"/>
      <c r="AQ1958" s="18"/>
      <c r="AR1958" s="13"/>
      <c r="AS1958" s="113"/>
      <c r="AT1958" s="21"/>
      <c r="AU1958" s="21"/>
      <c r="AV1958" s="45"/>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1"/>
      <c r="FJ1958" s="21"/>
      <c r="FK1958" s="21"/>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c r="GI1958" s="21"/>
      <c r="GJ1958" s="21"/>
      <c r="GK1958" s="21"/>
      <c r="GL1958" s="21"/>
      <c r="GM1958" s="21"/>
      <c r="GN1958" s="21"/>
    </row>
    <row r="1959" spans="1:196" x14ac:dyDescent="0.2">
      <c r="A1959" s="109"/>
      <c r="B1959" s="4"/>
      <c r="C1959" s="7"/>
      <c r="D1959" s="6"/>
      <c r="E1959" s="7"/>
      <c r="F1959" s="24"/>
      <c r="G1959" s="8"/>
      <c r="H1959" s="7"/>
      <c r="I1959" s="7"/>
      <c r="J1959" s="7"/>
      <c r="K1959" s="7"/>
      <c r="L1959" s="25"/>
      <c r="M1959" s="10"/>
      <c r="N1959" s="4"/>
      <c r="O1959" s="4"/>
      <c r="P1959" s="26"/>
      <c r="Q1959" s="3"/>
      <c r="R1959" s="12"/>
      <c r="S1959" s="12"/>
      <c r="T1959" s="12"/>
      <c r="U1959" s="12"/>
      <c r="V1959" s="12"/>
      <c r="W1959" s="12"/>
      <c r="X1959" s="12"/>
      <c r="Y1959" s="12"/>
      <c r="Z1959" s="12"/>
      <c r="AA1959" s="12"/>
      <c r="AB1959" s="12"/>
      <c r="AC1959" s="12"/>
      <c r="AD1959" s="12"/>
      <c r="AE1959" s="12"/>
      <c r="AF1959" s="113"/>
      <c r="AG1959" s="18"/>
      <c r="AH1959" s="18"/>
      <c r="AI1959" s="6"/>
      <c r="AJ1959" s="19"/>
      <c r="AK1959" s="6"/>
      <c r="AL1959" s="113"/>
      <c r="AM1959" s="19"/>
      <c r="AN1959" s="18"/>
      <c r="AO1959" s="12"/>
      <c r="AP1959" s="20"/>
      <c r="AQ1959" s="18"/>
      <c r="AR1959" s="13"/>
      <c r="AS1959" s="113"/>
      <c r="AT1959" s="21"/>
      <c r="AU1959" s="21"/>
      <c r="AV1959" s="45"/>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J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I1959" s="21"/>
      <c r="DJ1959" s="21"/>
      <c r="DK1959" s="21"/>
      <c r="DL1959" s="21"/>
      <c r="DM1959" s="21"/>
      <c r="DN1959" s="21"/>
      <c r="DO1959" s="21"/>
      <c r="DP1959" s="21"/>
      <c r="DQ1959" s="21"/>
      <c r="DR1959" s="21"/>
      <c r="DS1959" s="21"/>
      <c r="DT1959" s="21"/>
      <c r="DU1959" s="21"/>
      <c r="DV1959" s="21"/>
      <c r="DW1959" s="21"/>
      <c r="DX1959" s="21"/>
      <c r="DY1959" s="21"/>
      <c r="DZ1959" s="21"/>
      <c r="EA1959" s="21"/>
      <c r="EB1959" s="21"/>
      <c r="EC1959" s="21"/>
      <c r="ED1959" s="21"/>
      <c r="EE1959" s="21"/>
      <c r="EF1959" s="21"/>
      <c r="EG1959" s="21"/>
      <c r="EH1959" s="21"/>
      <c r="EI1959" s="21"/>
      <c r="EJ1959" s="21"/>
      <c r="EK1959" s="21"/>
      <c r="EL1959" s="21"/>
      <c r="EM1959" s="21"/>
      <c r="EN1959" s="21"/>
      <c r="EO1959" s="21"/>
      <c r="EP1959" s="21"/>
      <c r="EQ1959" s="21"/>
      <c r="ER1959" s="21"/>
      <c r="ES1959" s="21"/>
      <c r="ET1959" s="21"/>
      <c r="EU1959" s="21"/>
      <c r="EV1959" s="21"/>
      <c r="EW1959" s="21"/>
      <c r="EX1959" s="21"/>
      <c r="EY1959" s="21"/>
      <c r="EZ1959" s="21"/>
      <c r="FA1959" s="21"/>
      <c r="FB1959" s="21"/>
      <c r="FC1959" s="21"/>
      <c r="FD1959" s="21"/>
      <c r="FE1959" s="21"/>
      <c r="FF1959" s="21"/>
      <c r="FG1959" s="21"/>
      <c r="FH1959" s="21"/>
      <c r="FI1959" s="21"/>
      <c r="FJ1959" s="21"/>
      <c r="FK1959" s="21"/>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c r="GI1959" s="21"/>
      <c r="GJ1959" s="21"/>
      <c r="GK1959" s="21"/>
      <c r="GL1959" s="21"/>
      <c r="GM1959" s="21"/>
      <c r="GN1959" s="21"/>
    </row>
    <row r="1960" spans="1:196" x14ac:dyDescent="0.2">
      <c r="A1960" s="109"/>
      <c r="B1960" s="4"/>
      <c r="C1960" s="7"/>
      <c r="D1960" s="6"/>
      <c r="E1960" s="7"/>
      <c r="F1960" s="24"/>
      <c r="G1960" s="8"/>
      <c r="H1960" s="7"/>
      <c r="I1960" s="7"/>
      <c r="J1960" s="7"/>
      <c r="K1960" s="7"/>
      <c r="L1960" s="25"/>
      <c r="M1960" s="10"/>
      <c r="N1960" s="4"/>
      <c r="O1960" s="4"/>
      <c r="P1960" s="26"/>
      <c r="Q1960" s="3"/>
      <c r="R1960" s="12"/>
      <c r="S1960" s="12"/>
      <c r="T1960" s="12"/>
      <c r="U1960" s="12"/>
      <c r="V1960" s="12"/>
      <c r="W1960" s="12"/>
      <c r="X1960" s="12"/>
      <c r="Y1960" s="12"/>
      <c r="Z1960" s="12"/>
      <c r="AA1960" s="12"/>
      <c r="AB1960" s="12"/>
      <c r="AC1960" s="12"/>
      <c r="AD1960" s="12"/>
      <c r="AE1960" s="12"/>
      <c r="AF1960" s="113"/>
      <c r="AG1960" s="18"/>
      <c r="AH1960" s="18"/>
      <c r="AI1960" s="6"/>
      <c r="AJ1960" s="19"/>
      <c r="AK1960" s="6"/>
      <c r="AL1960" s="113"/>
      <c r="AM1960" s="19"/>
      <c r="AN1960" s="18"/>
      <c r="AO1960" s="12"/>
      <c r="AP1960" s="20"/>
      <c r="AQ1960" s="18"/>
      <c r="AR1960" s="13"/>
      <c r="AS1960" s="113"/>
      <c r="AT1960" s="21"/>
      <c r="AU1960" s="21"/>
      <c r="AV1960" s="45"/>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J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I1960" s="21"/>
      <c r="DJ1960" s="21"/>
      <c r="DK1960" s="21"/>
      <c r="DL1960" s="21"/>
      <c r="DM1960" s="21"/>
      <c r="DN1960" s="21"/>
      <c r="DO1960" s="21"/>
      <c r="DP1960" s="21"/>
      <c r="DQ1960" s="21"/>
      <c r="DR1960" s="21"/>
      <c r="DS1960" s="21"/>
      <c r="DT1960" s="21"/>
      <c r="DU1960" s="21"/>
      <c r="DV1960" s="21"/>
      <c r="DW1960" s="21"/>
      <c r="DX1960" s="21"/>
      <c r="DY1960" s="21"/>
      <c r="DZ1960" s="21"/>
      <c r="EA1960" s="21"/>
      <c r="EB1960" s="21"/>
      <c r="EC1960" s="21"/>
      <c r="ED1960" s="21"/>
      <c r="EE1960" s="21"/>
      <c r="EF1960" s="21"/>
      <c r="EG1960" s="21"/>
      <c r="EH1960" s="21"/>
      <c r="EI1960" s="21"/>
      <c r="EJ1960" s="21"/>
      <c r="EK1960" s="21"/>
      <c r="EL1960" s="21"/>
      <c r="EM1960" s="21"/>
      <c r="EN1960" s="21"/>
      <c r="EO1960" s="21"/>
      <c r="EP1960" s="21"/>
      <c r="EQ1960" s="21"/>
      <c r="ER1960" s="21"/>
      <c r="ES1960" s="21"/>
      <c r="ET1960" s="21"/>
      <c r="EU1960" s="21"/>
      <c r="EV1960" s="21"/>
      <c r="EW1960" s="21"/>
      <c r="EX1960" s="21"/>
      <c r="EY1960" s="21"/>
      <c r="EZ1960" s="21"/>
      <c r="FA1960" s="21"/>
      <c r="FB1960" s="21"/>
      <c r="FC1960" s="21"/>
      <c r="FD1960" s="21"/>
      <c r="FE1960" s="21"/>
      <c r="FF1960" s="21"/>
      <c r="FG1960" s="21"/>
      <c r="FH1960" s="21"/>
      <c r="FI1960" s="21"/>
      <c r="FJ1960" s="21"/>
      <c r="FK1960" s="21"/>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c r="GI1960" s="21"/>
      <c r="GJ1960" s="21"/>
      <c r="GK1960" s="21"/>
      <c r="GL1960" s="21"/>
      <c r="GM1960" s="21"/>
      <c r="GN1960" s="21"/>
    </row>
    <row r="1961" spans="1:196" x14ac:dyDescent="0.2">
      <c r="A1961" s="109"/>
      <c r="B1961" s="4"/>
      <c r="C1961" s="7"/>
      <c r="D1961" s="6"/>
      <c r="E1961" s="7"/>
      <c r="F1961" s="24"/>
      <c r="G1961" s="8"/>
      <c r="H1961" s="7"/>
      <c r="I1961" s="7"/>
      <c r="J1961" s="7"/>
      <c r="K1961" s="7"/>
      <c r="L1961" s="25"/>
      <c r="M1961" s="10"/>
      <c r="N1961" s="4"/>
      <c r="O1961" s="4"/>
      <c r="P1961" s="26"/>
      <c r="Q1961" s="3"/>
      <c r="R1961" s="12"/>
      <c r="S1961" s="12"/>
      <c r="T1961" s="12"/>
      <c r="U1961" s="12"/>
      <c r="V1961" s="12"/>
      <c r="W1961" s="12"/>
      <c r="X1961" s="12"/>
      <c r="Y1961" s="12"/>
      <c r="Z1961" s="12"/>
      <c r="AA1961" s="12"/>
      <c r="AB1961" s="12"/>
      <c r="AC1961" s="12"/>
      <c r="AD1961" s="12"/>
      <c r="AE1961" s="12"/>
      <c r="AF1961" s="113"/>
      <c r="AG1961" s="18"/>
      <c r="AH1961" s="18"/>
      <c r="AI1961" s="6"/>
      <c r="AJ1961" s="19"/>
      <c r="AK1961" s="6"/>
      <c r="AL1961" s="113"/>
      <c r="AM1961" s="19"/>
      <c r="AN1961" s="18"/>
      <c r="AO1961" s="12"/>
      <c r="AP1961" s="20"/>
      <c r="AQ1961" s="18"/>
      <c r="AR1961" s="13"/>
      <c r="AS1961" s="113"/>
      <c r="AT1961" s="21"/>
      <c r="AU1961" s="21"/>
      <c r="AV1961" s="45"/>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J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I1961" s="21"/>
      <c r="DJ1961" s="21"/>
      <c r="DK1961" s="21"/>
      <c r="DL1961" s="21"/>
      <c r="DM1961" s="21"/>
      <c r="DN1961" s="21"/>
      <c r="DO1961" s="21"/>
      <c r="DP1961" s="21"/>
      <c r="DQ1961" s="21"/>
      <c r="DR1961" s="21"/>
      <c r="DS1961" s="21"/>
      <c r="DT1961" s="21"/>
      <c r="DU1961" s="21"/>
      <c r="DV1961" s="21"/>
      <c r="DW1961" s="21"/>
      <c r="DX1961" s="21"/>
      <c r="DY1961" s="21"/>
      <c r="DZ1961" s="21"/>
      <c r="EA1961" s="21"/>
      <c r="EB1961" s="21"/>
      <c r="EC1961" s="21"/>
      <c r="ED1961" s="21"/>
      <c r="EE1961" s="21"/>
      <c r="EF1961" s="21"/>
      <c r="EG1961" s="21"/>
      <c r="EH1961" s="21"/>
      <c r="EI1961" s="21"/>
      <c r="EJ1961" s="21"/>
      <c r="EK1961" s="21"/>
      <c r="EL1961" s="21"/>
      <c r="EM1961" s="21"/>
      <c r="EN1961" s="21"/>
      <c r="EO1961" s="21"/>
      <c r="EP1961" s="21"/>
      <c r="EQ1961" s="21"/>
      <c r="ER1961" s="21"/>
      <c r="ES1961" s="21"/>
      <c r="ET1961" s="21"/>
      <c r="EU1961" s="21"/>
      <c r="EV1961" s="21"/>
      <c r="EW1961" s="21"/>
      <c r="EX1961" s="21"/>
      <c r="EY1961" s="21"/>
      <c r="EZ1961" s="21"/>
      <c r="FA1961" s="21"/>
      <c r="FB1961" s="21"/>
      <c r="FC1961" s="21"/>
      <c r="FD1961" s="21"/>
      <c r="FE1961" s="21"/>
      <c r="FF1961" s="21"/>
      <c r="FG1961" s="21"/>
      <c r="FH1961" s="21"/>
      <c r="FI1961" s="21"/>
      <c r="FJ1961" s="21"/>
      <c r="FK1961" s="21"/>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c r="GI1961" s="21"/>
      <c r="GJ1961" s="21"/>
      <c r="GK1961" s="21"/>
      <c r="GL1961" s="21"/>
      <c r="GM1961" s="21"/>
      <c r="GN1961" s="21"/>
    </row>
    <row r="1962" spans="1:196" x14ac:dyDescent="0.2">
      <c r="A1962" s="109"/>
      <c r="B1962" s="4"/>
      <c r="C1962" s="7"/>
      <c r="D1962" s="6"/>
      <c r="E1962" s="7"/>
      <c r="F1962" s="24"/>
      <c r="G1962" s="8"/>
      <c r="H1962" s="7"/>
      <c r="I1962" s="7"/>
      <c r="J1962" s="7"/>
      <c r="K1962" s="7"/>
      <c r="L1962" s="25"/>
      <c r="M1962" s="10"/>
      <c r="N1962" s="4"/>
      <c r="O1962" s="4"/>
      <c r="P1962" s="26"/>
      <c r="Q1962" s="3"/>
      <c r="R1962" s="12"/>
      <c r="S1962" s="12"/>
      <c r="T1962" s="12"/>
      <c r="U1962" s="12"/>
      <c r="V1962" s="12"/>
      <c r="W1962" s="12"/>
      <c r="X1962" s="12"/>
      <c r="Y1962" s="12"/>
      <c r="Z1962" s="12"/>
      <c r="AA1962" s="12"/>
      <c r="AB1962" s="12"/>
      <c r="AC1962" s="12"/>
      <c r="AD1962" s="12"/>
      <c r="AE1962" s="12"/>
      <c r="AF1962" s="113"/>
      <c r="AG1962" s="18"/>
      <c r="AH1962" s="18"/>
      <c r="AI1962" s="6"/>
      <c r="AJ1962" s="19"/>
      <c r="AK1962" s="6"/>
      <c r="AL1962" s="113"/>
      <c r="AM1962" s="19"/>
      <c r="AN1962" s="18"/>
      <c r="AO1962" s="12"/>
      <c r="AP1962" s="20"/>
      <c r="AQ1962" s="18"/>
      <c r="AR1962" s="13"/>
      <c r="AS1962" s="113"/>
      <c r="AT1962" s="21"/>
      <c r="AU1962" s="21"/>
      <c r="AV1962" s="45"/>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J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I1962" s="21"/>
      <c r="DJ1962" s="21"/>
      <c r="DK1962" s="21"/>
      <c r="DL1962" s="21"/>
      <c r="DM1962" s="21"/>
      <c r="DN1962" s="21"/>
      <c r="DO1962" s="21"/>
      <c r="DP1962" s="21"/>
      <c r="DQ1962" s="21"/>
      <c r="DR1962" s="21"/>
      <c r="DS1962" s="21"/>
      <c r="DT1962" s="21"/>
      <c r="DU1962" s="21"/>
      <c r="DV1962" s="21"/>
      <c r="DW1962" s="21"/>
      <c r="DX1962" s="21"/>
      <c r="DY1962" s="21"/>
      <c r="DZ1962" s="21"/>
      <c r="EA1962" s="21"/>
      <c r="EB1962" s="21"/>
      <c r="EC1962" s="21"/>
      <c r="ED1962" s="21"/>
      <c r="EE1962" s="21"/>
      <c r="EF1962" s="21"/>
      <c r="EG1962" s="21"/>
      <c r="EH1962" s="21"/>
      <c r="EI1962" s="21"/>
      <c r="EJ1962" s="21"/>
      <c r="EK1962" s="21"/>
      <c r="EL1962" s="21"/>
      <c r="EM1962" s="21"/>
      <c r="EN1962" s="21"/>
      <c r="EO1962" s="21"/>
      <c r="EP1962" s="21"/>
      <c r="EQ1962" s="21"/>
      <c r="ER1962" s="21"/>
      <c r="ES1962" s="21"/>
      <c r="ET1962" s="21"/>
      <c r="EU1962" s="21"/>
      <c r="EV1962" s="21"/>
      <c r="EW1962" s="21"/>
      <c r="EX1962" s="21"/>
      <c r="EY1962" s="21"/>
      <c r="EZ1962" s="21"/>
      <c r="FA1962" s="21"/>
      <c r="FB1962" s="21"/>
      <c r="FC1962" s="21"/>
      <c r="FD1962" s="21"/>
      <c r="FE1962" s="21"/>
      <c r="FF1962" s="21"/>
      <c r="FG1962" s="21"/>
      <c r="FH1962" s="21"/>
      <c r="FI1962" s="21"/>
      <c r="FJ1962" s="21"/>
      <c r="FK1962" s="21"/>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c r="GI1962" s="21"/>
      <c r="GJ1962" s="21"/>
      <c r="GK1962" s="21"/>
      <c r="GL1962" s="21"/>
      <c r="GM1962" s="21"/>
      <c r="GN1962" s="21"/>
    </row>
    <row r="1963" spans="1:196" x14ac:dyDescent="0.2">
      <c r="A1963" s="109"/>
      <c r="B1963" s="4"/>
      <c r="C1963" s="7"/>
      <c r="D1963" s="6"/>
      <c r="E1963" s="7"/>
      <c r="F1963" s="24"/>
      <c r="G1963" s="8"/>
      <c r="H1963" s="7"/>
      <c r="I1963" s="7"/>
      <c r="J1963" s="7"/>
      <c r="K1963" s="7"/>
      <c r="L1963" s="25"/>
      <c r="M1963" s="10"/>
      <c r="N1963" s="4"/>
      <c r="O1963" s="4"/>
      <c r="P1963" s="26"/>
      <c r="Q1963" s="3"/>
      <c r="R1963" s="12"/>
      <c r="S1963" s="12"/>
      <c r="T1963" s="12"/>
      <c r="U1963" s="12"/>
      <c r="V1963" s="12"/>
      <c r="W1963" s="12"/>
      <c r="X1963" s="12"/>
      <c r="Y1963" s="12"/>
      <c r="Z1963" s="12"/>
      <c r="AA1963" s="12"/>
      <c r="AB1963" s="12"/>
      <c r="AC1963" s="12"/>
      <c r="AD1963" s="12"/>
      <c r="AE1963" s="12"/>
      <c r="AF1963" s="113"/>
      <c r="AG1963" s="18"/>
      <c r="AH1963" s="18"/>
      <c r="AI1963" s="6"/>
      <c r="AJ1963" s="19"/>
      <c r="AK1963" s="6"/>
      <c r="AL1963" s="113"/>
      <c r="AM1963" s="19"/>
      <c r="AN1963" s="18"/>
      <c r="AO1963" s="12"/>
      <c r="AP1963" s="20"/>
      <c r="AQ1963" s="18"/>
      <c r="AR1963" s="13"/>
      <c r="AS1963" s="113"/>
      <c r="AT1963" s="21"/>
      <c r="AU1963" s="21"/>
      <c r="AV1963" s="45"/>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J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I1963" s="21"/>
      <c r="DJ1963" s="21"/>
      <c r="DK1963" s="21"/>
      <c r="DL1963" s="21"/>
      <c r="DM1963" s="21"/>
      <c r="DN1963" s="21"/>
      <c r="DO1963" s="21"/>
      <c r="DP1963" s="21"/>
      <c r="DQ1963" s="21"/>
      <c r="DR1963" s="21"/>
      <c r="DS1963" s="21"/>
      <c r="DT1963" s="21"/>
      <c r="DU1963" s="21"/>
      <c r="DV1963" s="21"/>
      <c r="DW1963" s="21"/>
      <c r="DX1963" s="21"/>
      <c r="DY1963" s="21"/>
      <c r="DZ1963" s="21"/>
      <c r="EA1963" s="21"/>
      <c r="EB1963" s="21"/>
      <c r="EC1963" s="21"/>
      <c r="ED1963" s="21"/>
      <c r="EE1963" s="21"/>
      <c r="EF1963" s="21"/>
      <c r="EG1963" s="21"/>
      <c r="EH1963" s="21"/>
      <c r="EI1963" s="21"/>
      <c r="EJ1963" s="21"/>
      <c r="EK1963" s="21"/>
      <c r="EL1963" s="21"/>
      <c r="EM1963" s="21"/>
      <c r="EN1963" s="21"/>
      <c r="EO1963" s="21"/>
      <c r="EP1963" s="21"/>
      <c r="EQ1963" s="21"/>
      <c r="ER1963" s="21"/>
      <c r="ES1963" s="21"/>
      <c r="ET1963" s="21"/>
      <c r="EU1963" s="21"/>
      <c r="EV1963" s="21"/>
      <c r="EW1963" s="21"/>
      <c r="EX1963" s="21"/>
      <c r="EY1963" s="21"/>
      <c r="EZ1963" s="21"/>
      <c r="FA1963" s="21"/>
      <c r="FB1963" s="21"/>
      <c r="FC1963" s="21"/>
      <c r="FD1963" s="21"/>
      <c r="FE1963" s="21"/>
      <c r="FF1963" s="21"/>
      <c r="FG1963" s="21"/>
      <c r="FH1963" s="21"/>
      <c r="FI1963" s="21"/>
      <c r="FJ1963" s="21"/>
      <c r="FK1963" s="21"/>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c r="GI1963" s="21"/>
      <c r="GJ1963" s="21"/>
      <c r="GK1963" s="21"/>
      <c r="GL1963" s="21"/>
      <c r="GM1963" s="21"/>
      <c r="GN1963" s="21"/>
    </row>
    <row r="1964" spans="1:196" x14ac:dyDescent="0.2">
      <c r="A1964" s="109"/>
      <c r="B1964" s="4"/>
      <c r="C1964" s="7"/>
      <c r="D1964" s="6"/>
      <c r="E1964" s="7"/>
      <c r="F1964" s="24"/>
      <c r="G1964" s="8"/>
      <c r="H1964" s="7"/>
      <c r="I1964" s="7"/>
      <c r="J1964" s="7"/>
      <c r="K1964" s="7"/>
      <c r="L1964" s="25"/>
      <c r="M1964" s="10"/>
      <c r="N1964" s="4"/>
      <c r="O1964" s="4"/>
      <c r="P1964" s="26"/>
      <c r="Q1964" s="3"/>
      <c r="R1964" s="12"/>
      <c r="S1964" s="12"/>
      <c r="T1964" s="12"/>
      <c r="U1964" s="12"/>
      <c r="V1964" s="12"/>
      <c r="W1964" s="12"/>
      <c r="X1964" s="12"/>
      <c r="Y1964" s="12"/>
      <c r="Z1964" s="12"/>
      <c r="AA1964" s="12"/>
      <c r="AB1964" s="12"/>
      <c r="AC1964" s="12"/>
      <c r="AD1964" s="12"/>
      <c r="AE1964" s="12"/>
      <c r="AF1964" s="113"/>
      <c r="AG1964" s="18"/>
      <c r="AH1964" s="18"/>
      <c r="AI1964" s="6"/>
      <c r="AJ1964" s="19"/>
      <c r="AK1964" s="6"/>
      <c r="AL1964" s="113"/>
      <c r="AM1964" s="19"/>
      <c r="AN1964" s="18"/>
      <c r="AO1964" s="12"/>
      <c r="AP1964" s="20"/>
      <c r="AQ1964" s="18"/>
      <c r="AR1964" s="47"/>
      <c r="AS1964" s="113"/>
      <c r="AT1964" s="21"/>
      <c r="AU1964" s="21"/>
      <c r="AV1964" s="45"/>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J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I1964" s="21"/>
      <c r="DJ1964" s="21"/>
      <c r="DK1964" s="21"/>
      <c r="DL1964" s="21"/>
      <c r="DM1964" s="21"/>
      <c r="DN1964" s="21"/>
      <c r="DO1964" s="21"/>
      <c r="DP1964" s="21"/>
      <c r="DQ1964" s="21"/>
      <c r="DR1964" s="21"/>
      <c r="DS1964" s="21"/>
      <c r="DT1964" s="21"/>
      <c r="DU1964" s="21"/>
      <c r="DV1964" s="21"/>
      <c r="DW1964" s="21"/>
      <c r="DX1964" s="21"/>
      <c r="DY1964" s="21"/>
      <c r="DZ1964" s="21"/>
      <c r="EA1964" s="21"/>
      <c r="EB1964" s="21"/>
      <c r="EC1964" s="21"/>
      <c r="ED1964" s="21"/>
      <c r="EE1964" s="21"/>
      <c r="EF1964" s="21"/>
      <c r="EG1964" s="21"/>
      <c r="EH1964" s="21"/>
      <c r="EI1964" s="21"/>
      <c r="EJ1964" s="21"/>
      <c r="EK1964" s="21"/>
      <c r="EL1964" s="21"/>
      <c r="EM1964" s="21"/>
      <c r="EN1964" s="21"/>
      <c r="EO1964" s="21"/>
      <c r="EP1964" s="21"/>
      <c r="EQ1964" s="21"/>
      <c r="ER1964" s="21"/>
      <c r="ES1964" s="21"/>
      <c r="ET1964" s="21"/>
      <c r="EU1964" s="21"/>
      <c r="EV1964" s="21"/>
      <c r="EW1964" s="21"/>
      <c r="EX1964" s="21"/>
      <c r="EY1964" s="21"/>
      <c r="EZ1964" s="21"/>
      <c r="FA1964" s="21"/>
      <c r="FB1964" s="21"/>
      <c r="FC1964" s="21"/>
      <c r="FD1964" s="21"/>
      <c r="FE1964" s="21"/>
      <c r="FF1964" s="21"/>
      <c r="FG1964" s="21"/>
      <c r="FH1964" s="21"/>
      <c r="FI1964" s="21"/>
      <c r="FJ1964" s="21"/>
      <c r="FK1964" s="21"/>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c r="GI1964" s="21"/>
      <c r="GJ1964" s="21"/>
      <c r="GK1964" s="21"/>
      <c r="GL1964" s="21"/>
      <c r="GM1964" s="21"/>
      <c r="GN1964" s="21"/>
    </row>
    <row r="1965" spans="1:196" x14ac:dyDescent="0.2">
      <c r="A1965" s="109"/>
      <c r="B1965" s="4"/>
      <c r="C1965" s="7"/>
      <c r="D1965" s="6"/>
      <c r="E1965" s="7"/>
      <c r="F1965" s="24"/>
      <c r="G1965" s="8"/>
      <c r="H1965" s="7"/>
      <c r="I1965" s="7"/>
      <c r="J1965" s="7"/>
      <c r="K1965" s="7"/>
      <c r="L1965" s="25"/>
      <c r="M1965" s="10"/>
      <c r="N1965" s="4"/>
      <c r="O1965" s="4"/>
      <c r="P1965" s="26"/>
      <c r="Q1965" s="3"/>
      <c r="R1965" s="12"/>
      <c r="S1965" s="12"/>
      <c r="T1965" s="12"/>
      <c r="U1965" s="12"/>
      <c r="V1965" s="12"/>
      <c r="W1965" s="12"/>
      <c r="X1965" s="12"/>
      <c r="Y1965" s="12"/>
      <c r="Z1965" s="12"/>
      <c r="AA1965" s="12"/>
      <c r="AB1965" s="12"/>
      <c r="AC1965" s="12"/>
      <c r="AD1965" s="12"/>
      <c r="AE1965" s="12"/>
      <c r="AF1965" s="113"/>
      <c r="AG1965" s="12"/>
      <c r="AH1965" s="12"/>
      <c r="AI1965" s="12"/>
      <c r="AJ1965" s="12"/>
      <c r="AK1965" s="6"/>
      <c r="AL1965" s="113"/>
      <c r="AM1965" s="12"/>
      <c r="AN1965" s="12"/>
      <c r="AO1965" s="12"/>
      <c r="AP1965" s="20"/>
      <c r="AQ1965" s="12"/>
      <c r="AR1965" s="13"/>
      <c r="AS1965" s="113"/>
      <c r="AT1965" s="21"/>
      <c r="AU1965" s="21"/>
      <c r="AV1965" s="45"/>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J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I1965" s="21"/>
      <c r="DJ1965" s="21"/>
      <c r="DK1965" s="21"/>
      <c r="DL1965" s="21"/>
      <c r="DM1965" s="21"/>
      <c r="DN1965" s="21"/>
      <c r="DO1965" s="21"/>
      <c r="DP1965" s="21"/>
      <c r="DQ1965" s="21"/>
      <c r="DR1965" s="21"/>
      <c r="DS1965" s="21"/>
      <c r="DT1965" s="21"/>
      <c r="DU1965" s="21"/>
      <c r="DV1965" s="21"/>
      <c r="DW1965" s="21"/>
      <c r="DX1965" s="21"/>
      <c r="DY1965" s="21"/>
      <c r="DZ1965" s="21"/>
      <c r="EA1965" s="21"/>
      <c r="EB1965" s="21"/>
      <c r="EC1965" s="21"/>
      <c r="ED1965" s="21"/>
      <c r="EE1965" s="21"/>
      <c r="EF1965" s="21"/>
      <c r="EG1965" s="21"/>
      <c r="EH1965" s="21"/>
      <c r="EI1965" s="21"/>
      <c r="EJ1965" s="21"/>
      <c r="EK1965" s="21"/>
      <c r="EL1965" s="21"/>
      <c r="EM1965" s="21"/>
      <c r="EN1965" s="21"/>
      <c r="EO1965" s="21"/>
      <c r="EP1965" s="21"/>
      <c r="EQ1965" s="21"/>
      <c r="ER1965" s="21"/>
      <c r="ES1965" s="21"/>
      <c r="ET1965" s="21"/>
      <c r="EU1965" s="21"/>
      <c r="EV1965" s="21"/>
      <c r="EW1965" s="21"/>
      <c r="EX1965" s="21"/>
      <c r="EY1965" s="21"/>
      <c r="EZ1965" s="21"/>
      <c r="FA1965" s="21"/>
      <c r="FB1965" s="21"/>
      <c r="FC1965" s="21"/>
      <c r="FD1965" s="21"/>
      <c r="FE1965" s="21"/>
      <c r="FF1965" s="21"/>
      <c r="FG1965" s="21"/>
      <c r="FH1965" s="21"/>
      <c r="FI1965" s="21"/>
      <c r="FJ1965" s="21"/>
      <c r="FK1965" s="21"/>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c r="GI1965" s="21"/>
      <c r="GJ1965" s="21"/>
      <c r="GK1965" s="21"/>
      <c r="GL1965" s="21"/>
      <c r="GM1965" s="21"/>
      <c r="GN1965" s="21"/>
    </row>
    <row r="1966" spans="1:196" x14ac:dyDescent="0.2">
      <c r="A1966" s="109"/>
      <c r="B1966" s="4"/>
      <c r="C1966" s="7"/>
      <c r="D1966" s="6"/>
      <c r="E1966" s="7"/>
      <c r="F1966" s="24"/>
      <c r="G1966" s="8"/>
      <c r="H1966" s="7"/>
      <c r="I1966" s="7"/>
      <c r="J1966" s="7"/>
      <c r="K1966" s="7"/>
      <c r="L1966" s="25"/>
      <c r="M1966" s="10"/>
      <c r="N1966" s="4"/>
      <c r="O1966" s="4"/>
      <c r="P1966" s="26"/>
      <c r="Q1966" s="3"/>
      <c r="R1966" s="12"/>
      <c r="S1966" s="12"/>
      <c r="T1966" s="12"/>
      <c r="U1966" s="12"/>
      <c r="V1966" s="12"/>
      <c r="W1966" s="12"/>
      <c r="X1966" s="12"/>
      <c r="Y1966" s="12"/>
      <c r="Z1966" s="12"/>
      <c r="AA1966" s="12"/>
      <c r="AB1966" s="12"/>
      <c r="AC1966" s="12"/>
      <c r="AD1966" s="12"/>
      <c r="AE1966" s="12"/>
      <c r="AF1966" s="65"/>
      <c r="AG1966" s="4"/>
      <c r="AH1966" s="4"/>
      <c r="AI1966" s="41"/>
      <c r="AJ1966" s="42"/>
      <c r="AK1966" s="41"/>
      <c r="AL1966" s="115"/>
      <c r="AM1966" s="42"/>
      <c r="AN1966" s="4"/>
      <c r="AO1966" s="9"/>
      <c r="AP1966" s="43"/>
      <c r="AQ1966" s="4"/>
      <c r="AR1966" s="44"/>
      <c r="AS1966" s="65"/>
      <c r="AT1966" s="21"/>
      <c r="AU1966" s="21"/>
      <c r="AV1966" s="45"/>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1"/>
      <c r="FJ1966" s="21"/>
      <c r="FK1966" s="21"/>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c r="GI1966" s="21"/>
      <c r="GJ1966" s="21"/>
      <c r="GK1966" s="21"/>
      <c r="GL1966" s="21"/>
      <c r="GM1966" s="21"/>
      <c r="GN1966" s="21"/>
    </row>
    <row r="1967" spans="1:196" x14ac:dyDescent="0.2">
      <c r="A1967" s="109"/>
      <c r="B1967" s="4"/>
      <c r="C1967" s="7"/>
      <c r="D1967" s="6"/>
      <c r="E1967" s="7"/>
      <c r="F1967" s="24"/>
      <c r="G1967" s="8"/>
      <c r="H1967" s="7"/>
      <c r="I1967" s="7"/>
      <c r="J1967" s="7"/>
      <c r="K1967" s="7"/>
      <c r="L1967" s="25"/>
      <c r="M1967" s="10"/>
      <c r="N1967" s="4"/>
      <c r="O1967" s="4"/>
      <c r="P1967" s="26"/>
      <c r="Q1967" s="3"/>
      <c r="R1967" s="12"/>
      <c r="S1967" s="12"/>
      <c r="T1967" s="12"/>
      <c r="U1967" s="12"/>
      <c r="V1967" s="12"/>
      <c r="W1967" s="12"/>
      <c r="X1967" s="12"/>
      <c r="Y1967" s="12"/>
      <c r="Z1967" s="12"/>
      <c r="AA1967" s="12"/>
      <c r="AB1967" s="12"/>
      <c r="AC1967" s="12"/>
      <c r="AD1967" s="12"/>
      <c r="AE1967" s="12"/>
      <c r="AF1967" s="65"/>
      <c r="AG1967" s="18"/>
      <c r="AH1967" s="4"/>
      <c r="AI1967" s="24"/>
      <c r="AJ1967" s="7"/>
      <c r="AK1967" s="24"/>
      <c r="AL1967" s="65"/>
      <c r="AM1967" s="7"/>
      <c r="AN1967" s="4"/>
      <c r="AO1967" s="9"/>
      <c r="AP1967" s="43"/>
      <c r="AQ1967" s="4"/>
      <c r="AR1967" s="44"/>
      <c r="AS1967" s="65"/>
      <c r="AT1967" s="21"/>
      <c r="AU1967" s="21"/>
      <c r="AV1967" s="45"/>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J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I1967" s="21"/>
      <c r="DJ1967" s="21"/>
      <c r="DK1967" s="21"/>
      <c r="DL1967" s="21"/>
      <c r="DM1967" s="21"/>
      <c r="DN1967" s="21"/>
      <c r="DO1967" s="21"/>
      <c r="DP1967" s="21"/>
      <c r="DQ1967" s="21"/>
      <c r="DR1967" s="21"/>
      <c r="DS1967" s="21"/>
      <c r="DT1967" s="21"/>
      <c r="DU1967" s="21"/>
      <c r="DV1967" s="21"/>
      <c r="DW1967" s="21"/>
      <c r="DX1967" s="21"/>
      <c r="DY1967" s="21"/>
      <c r="DZ1967" s="21"/>
      <c r="EA1967" s="21"/>
      <c r="EB1967" s="21"/>
      <c r="EC1967" s="21"/>
      <c r="ED1967" s="21"/>
      <c r="EE1967" s="21"/>
      <c r="EF1967" s="21"/>
      <c r="EG1967" s="21"/>
      <c r="EH1967" s="21"/>
      <c r="EI1967" s="21"/>
      <c r="EJ1967" s="21"/>
      <c r="EK1967" s="21"/>
      <c r="EL1967" s="21"/>
      <c r="EM1967" s="21"/>
      <c r="EN1967" s="21"/>
      <c r="EO1967" s="21"/>
      <c r="EP1967" s="21"/>
      <c r="EQ1967" s="21"/>
      <c r="ER1967" s="21"/>
      <c r="ES1967" s="21"/>
      <c r="ET1967" s="21"/>
      <c r="EU1967" s="21"/>
      <c r="EV1967" s="21"/>
      <c r="EW1967" s="21"/>
      <c r="EX1967" s="21"/>
      <c r="EY1967" s="21"/>
      <c r="EZ1967" s="21"/>
      <c r="FA1967" s="21"/>
      <c r="FB1967" s="21"/>
      <c r="FC1967" s="21"/>
      <c r="FD1967" s="21"/>
      <c r="FE1967" s="21"/>
      <c r="FF1967" s="21"/>
      <c r="FG1967" s="21"/>
      <c r="FH1967" s="21"/>
      <c r="FI1967" s="21"/>
      <c r="FJ1967" s="21"/>
      <c r="FK1967" s="21"/>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c r="GI1967" s="21"/>
      <c r="GJ1967" s="21"/>
      <c r="GK1967" s="21"/>
      <c r="GL1967" s="21"/>
      <c r="GM1967" s="21"/>
      <c r="GN1967" s="21"/>
    </row>
    <row r="1968" spans="1:196" x14ac:dyDescent="0.2">
      <c r="A1968" s="109"/>
      <c r="B1968" s="4"/>
      <c r="C1968" s="7"/>
      <c r="D1968" s="6"/>
      <c r="E1968" s="7"/>
      <c r="F1968" s="24"/>
      <c r="G1968" s="8"/>
      <c r="H1968" s="7"/>
      <c r="I1968" s="7"/>
      <c r="J1968" s="7"/>
      <c r="K1968" s="7"/>
      <c r="L1968" s="25"/>
      <c r="M1968" s="10"/>
      <c r="N1968" s="4"/>
      <c r="O1968" s="4"/>
      <c r="P1968" s="26"/>
      <c r="Q1968" s="3"/>
      <c r="R1968" s="12"/>
      <c r="S1968" s="12"/>
      <c r="T1968" s="12"/>
      <c r="U1968" s="12"/>
      <c r="V1968" s="12"/>
      <c r="W1968" s="12"/>
      <c r="X1968" s="12"/>
      <c r="Y1968" s="12"/>
      <c r="Z1968" s="12"/>
      <c r="AA1968" s="12"/>
      <c r="AB1968" s="12"/>
      <c r="AC1968" s="12"/>
      <c r="AD1968" s="12"/>
      <c r="AE1968" s="12"/>
      <c r="AF1968" s="65"/>
      <c r="AG1968" s="18"/>
      <c r="AH1968" s="4"/>
      <c r="AI1968" s="24"/>
      <c r="AJ1968" s="7"/>
      <c r="AK1968" s="24"/>
      <c r="AL1968" s="65"/>
      <c r="AM1968" s="7"/>
      <c r="AN1968" s="4"/>
      <c r="AO1968" s="9"/>
      <c r="AP1968" s="43"/>
      <c r="AQ1968" s="4"/>
      <c r="AR1968" s="44"/>
      <c r="AS1968" s="65"/>
      <c r="AT1968" s="21"/>
      <c r="AU1968" s="21"/>
      <c r="AV1968" s="45"/>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J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I1968" s="21"/>
      <c r="DJ1968" s="21"/>
      <c r="DK1968" s="21"/>
      <c r="DL1968" s="21"/>
      <c r="DM1968" s="21"/>
      <c r="DN1968" s="21"/>
      <c r="DO1968" s="21"/>
      <c r="DP1968" s="21"/>
      <c r="DQ1968" s="21"/>
      <c r="DR1968" s="21"/>
      <c r="DS1968" s="21"/>
      <c r="DT1968" s="21"/>
      <c r="DU1968" s="21"/>
      <c r="DV1968" s="21"/>
      <c r="DW1968" s="21"/>
      <c r="DX1968" s="21"/>
      <c r="DY1968" s="21"/>
      <c r="DZ1968" s="21"/>
      <c r="EA1968" s="21"/>
      <c r="EB1968" s="21"/>
      <c r="EC1968" s="21"/>
      <c r="ED1968" s="21"/>
      <c r="EE1968" s="21"/>
      <c r="EF1968" s="21"/>
      <c r="EG1968" s="21"/>
      <c r="EH1968" s="21"/>
      <c r="EI1968" s="21"/>
      <c r="EJ1968" s="21"/>
      <c r="EK1968" s="21"/>
      <c r="EL1968" s="21"/>
      <c r="EM1968" s="21"/>
      <c r="EN1968" s="21"/>
      <c r="EO1968" s="21"/>
      <c r="EP1968" s="21"/>
      <c r="EQ1968" s="21"/>
      <c r="ER1968" s="21"/>
      <c r="ES1968" s="21"/>
      <c r="ET1968" s="21"/>
      <c r="EU1968" s="21"/>
      <c r="EV1968" s="21"/>
      <c r="EW1968" s="21"/>
      <c r="EX1968" s="21"/>
      <c r="EY1968" s="21"/>
      <c r="EZ1968" s="21"/>
      <c r="FA1968" s="21"/>
      <c r="FB1968" s="21"/>
      <c r="FC1968" s="21"/>
      <c r="FD1968" s="21"/>
      <c r="FE1968" s="21"/>
      <c r="FF1968" s="21"/>
      <c r="FG1968" s="21"/>
      <c r="FH1968" s="21"/>
      <c r="FI1968" s="21"/>
      <c r="FJ1968" s="21"/>
      <c r="FK1968" s="21"/>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c r="GI1968" s="21"/>
      <c r="GJ1968" s="21"/>
      <c r="GK1968" s="21"/>
      <c r="GL1968" s="21"/>
      <c r="GM1968" s="21"/>
      <c r="GN1968" s="21"/>
    </row>
    <row r="1969" spans="1:196" x14ac:dyDescent="0.2">
      <c r="A1969" s="109"/>
      <c r="B1969" s="4"/>
      <c r="C1969" s="7"/>
      <c r="D1969" s="6"/>
      <c r="E1969" s="7"/>
      <c r="F1969" s="24"/>
      <c r="G1969" s="8"/>
      <c r="H1969" s="7"/>
      <c r="I1969" s="7"/>
      <c r="J1969" s="7"/>
      <c r="K1969" s="7"/>
      <c r="L1969" s="25"/>
      <c r="M1969" s="10"/>
      <c r="N1969" s="4"/>
      <c r="O1969" s="4"/>
      <c r="P1969" s="26"/>
      <c r="Q1969" s="3"/>
      <c r="R1969" s="12"/>
      <c r="S1969" s="12"/>
      <c r="T1969" s="12"/>
      <c r="U1969" s="12"/>
      <c r="V1969" s="12"/>
      <c r="W1969" s="12"/>
      <c r="X1969" s="12"/>
      <c r="Y1969" s="12"/>
      <c r="Z1969" s="12"/>
      <c r="AA1969" s="12"/>
      <c r="AB1969" s="12"/>
      <c r="AC1969" s="12"/>
      <c r="AD1969" s="12"/>
      <c r="AE1969" s="12"/>
      <c r="AF1969" s="65"/>
      <c r="AG1969" s="4"/>
      <c r="AH1969" s="4"/>
      <c r="AI1969" s="24"/>
      <c r="AJ1969" s="7"/>
      <c r="AK1969" s="6"/>
      <c r="AL1969" s="113"/>
      <c r="AM1969" s="19"/>
      <c r="AN1969" s="4"/>
      <c r="AO1969" s="9"/>
      <c r="AP1969" s="43"/>
      <c r="AQ1969" s="4"/>
      <c r="AR1969" s="44"/>
      <c r="AS1969" s="113"/>
      <c r="AT1969" s="21"/>
      <c r="AU1969" s="21"/>
      <c r="AV1969" s="45"/>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J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I1969" s="21"/>
      <c r="DJ1969" s="21"/>
      <c r="DK1969" s="21"/>
      <c r="DL1969" s="21"/>
      <c r="DM1969" s="21"/>
      <c r="DN1969" s="21"/>
      <c r="DO1969" s="21"/>
      <c r="DP1969" s="21"/>
      <c r="DQ1969" s="21"/>
      <c r="DR1969" s="21"/>
      <c r="DS1969" s="21"/>
      <c r="DT1969" s="21"/>
      <c r="DU1969" s="21"/>
      <c r="DV1969" s="21"/>
      <c r="DW1969" s="21"/>
      <c r="DX1969" s="21"/>
      <c r="DY1969" s="21"/>
      <c r="DZ1969" s="21"/>
      <c r="EA1969" s="21"/>
      <c r="EB1969" s="21"/>
      <c r="EC1969" s="21"/>
      <c r="ED1969" s="21"/>
      <c r="EE1969" s="21"/>
      <c r="EF1969" s="21"/>
      <c r="EG1969" s="21"/>
      <c r="EH1969" s="21"/>
      <c r="EI1969" s="21"/>
      <c r="EJ1969" s="21"/>
      <c r="EK1969" s="21"/>
      <c r="EL1969" s="21"/>
      <c r="EM1969" s="21"/>
      <c r="EN1969" s="21"/>
      <c r="EO1969" s="21"/>
      <c r="EP1969" s="21"/>
      <c r="EQ1969" s="21"/>
      <c r="ER1969" s="21"/>
      <c r="ES1969" s="21"/>
      <c r="ET1969" s="21"/>
      <c r="EU1969" s="21"/>
      <c r="EV1969" s="21"/>
      <c r="EW1969" s="21"/>
      <c r="EX1969" s="21"/>
      <c r="EY1969" s="21"/>
      <c r="EZ1969" s="21"/>
      <c r="FA1969" s="21"/>
      <c r="FB1969" s="21"/>
      <c r="FC1969" s="21"/>
      <c r="FD1969" s="21"/>
      <c r="FE1969" s="21"/>
      <c r="FF1969" s="21"/>
      <c r="FG1969" s="21"/>
      <c r="FH1969" s="21"/>
      <c r="FI1969" s="21"/>
      <c r="FJ1969" s="21"/>
      <c r="FK1969" s="21"/>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c r="GI1969" s="21"/>
      <c r="GJ1969" s="21"/>
      <c r="GK1969" s="21"/>
      <c r="GL1969" s="21"/>
      <c r="GM1969" s="21"/>
      <c r="GN1969" s="21"/>
    </row>
    <row r="1970" spans="1:196" x14ac:dyDescent="0.2">
      <c r="A1970" s="109"/>
      <c r="B1970" s="4"/>
      <c r="C1970" s="7"/>
      <c r="D1970" s="6"/>
      <c r="E1970" s="7"/>
      <c r="F1970" s="24"/>
      <c r="G1970" s="8"/>
      <c r="H1970" s="7"/>
      <c r="I1970" s="7"/>
      <c r="J1970" s="7"/>
      <c r="K1970" s="7"/>
      <c r="L1970" s="25"/>
      <c r="M1970" s="10"/>
      <c r="N1970" s="4"/>
      <c r="O1970" s="4"/>
      <c r="P1970" s="26"/>
      <c r="Q1970" s="3"/>
      <c r="R1970" s="12"/>
      <c r="S1970" s="12"/>
      <c r="T1970" s="12"/>
      <c r="U1970" s="12"/>
      <c r="V1970" s="12"/>
      <c r="W1970" s="12"/>
      <c r="X1970" s="12"/>
      <c r="Y1970" s="12"/>
      <c r="Z1970" s="12"/>
      <c r="AA1970" s="12"/>
      <c r="AB1970" s="12"/>
      <c r="AC1970" s="12"/>
      <c r="AD1970" s="12"/>
      <c r="AE1970" s="12"/>
      <c r="AF1970" s="113"/>
      <c r="AG1970" s="18"/>
      <c r="AH1970" s="18"/>
      <c r="AI1970" s="6"/>
      <c r="AJ1970" s="19"/>
      <c r="AK1970" s="6"/>
      <c r="AL1970" s="113"/>
      <c r="AM1970" s="19"/>
      <c r="AN1970" s="18"/>
      <c r="AO1970" s="12"/>
      <c r="AP1970" s="20"/>
      <c r="AQ1970" s="18"/>
      <c r="AR1970" s="13"/>
      <c r="AS1970" s="116"/>
      <c r="AT1970" s="21"/>
      <c r="AU1970" s="21"/>
      <c r="AV1970" s="45"/>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1"/>
      <c r="DL1970" s="21"/>
      <c r="DM1970" s="21"/>
      <c r="DN1970" s="21"/>
      <c r="DO1970" s="21"/>
      <c r="DP1970" s="21"/>
      <c r="DQ1970" s="21"/>
      <c r="DR1970" s="21"/>
      <c r="DS1970" s="21"/>
      <c r="DT1970" s="21"/>
      <c r="DU1970" s="21"/>
      <c r="DV1970" s="21"/>
      <c r="DW1970" s="21"/>
      <c r="DX1970" s="21"/>
      <c r="DY1970" s="21"/>
      <c r="DZ1970" s="21"/>
      <c r="EA1970" s="21"/>
      <c r="EB1970" s="21"/>
      <c r="EC1970" s="21"/>
      <c r="ED1970" s="21"/>
      <c r="EE1970" s="21"/>
      <c r="EF1970" s="21"/>
      <c r="EG1970" s="21"/>
      <c r="EH1970" s="21"/>
      <c r="EI1970" s="21"/>
      <c r="EJ1970" s="21"/>
      <c r="EK1970" s="21"/>
      <c r="EL1970" s="21"/>
      <c r="EM1970" s="21"/>
      <c r="EN1970" s="21"/>
      <c r="EO1970" s="21"/>
      <c r="EP1970" s="21"/>
      <c r="EQ1970" s="21"/>
      <c r="ER1970" s="21"/>
      <c r="ES1970" s="21"/>
      <c r="ET1970" s="21"/>
      <c r="EU1970" s="21"/>
      <c r="EV1970" s="21"/>
      <c r="EW1970" s="21"/>
      <c r="EX1970" s="21"/>
      <c r="EY1970" s="21"/>
      <c r="EZ1970" s="21"/>
      <c r="FA1970" s="21"/>
      <c r="FB1970" s="21"/>
      <c r="FC1970" s="21"/>
      <c r="FD1970" s="21"/>
      <c r="FE1970" s="21"/>
      <c r="FF1970" s="21"/>
      <c r="FG1970" s="21"/>
      <c r="FH1970" s="21"/>
      <c r="FI1970" s="21"/>
      <c r="FJ1970" s="21"/>
      <c r="FK1970" s="21"/>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c r="GI1970" s="21"/>
      <c r="GJ1970" s="21"/>
      <c r="GK1970" s="21"/>
      <c r="GL1970" s="21"/>
      <c r="GM1970" s="21"/>
      <c r="GN1970" s="21"/>
    </row>
    <row r="1971" spans="1:196" x14ac:dyDescent="0.2">
      <c r="A1971" s="109"/>
      <c r="B1971" s="4"/>
      <c r="C1971" s="7"/>
      <c r="D1971" s="6"/>
      <c r="E1971" s="7"/>
      <c r="F1971" s="24"/>
      <c r="G1971" s="8"/>
      <c r="H1971" s="7"/>
      <c r="I1971" s="7"/>
      <c r="J1971" s="7"/>
      <c r="K1971" s="7"/>
      <c r="L1971" s="25"/>
      <c r="M1971" s="10"/>
      <c r="N1971" s="4"/>
      <c r="O1971" s="4"/>
      <c r="P1971" s="26"/>
      <c r="Q1971" s="3"/>
      <c r="R1971" s="12"/>
      <c r="S1971" s="12"/>
      <c r="T1971" s="12"/>
      <c r="U1971" s="12"/>
      <c r="V1971" s="12"/>
      <c r="W1971" s="12"/>
      <c r="X1971" s="12"/>
      <c r="Y1971" s="12"/>
      <c r="Z1971" s="12"/>
      <c r="AA1971" s="12"/>
      <c r="AB1971" s="12"/>
      <c r="AC1971" s="12"/>
      <c r="AD1971" s="12"/>
      <c r="AE1971" s="12"/>
      <c r="AF1971" s="113"/>
      <c r="AG1971" s="18"/>
      <c r="AH1971" s="18"/>
      <c r="AI1971" s="6"/>
      <c r="AJ1971" s="19"/>
      <c r="AK1971" s="6"/>
      <c r="AL1971" s="113"/>
      <c r="AM1971" s="19"/>
      <c r="AN1971" s="18"/>
      <c r="AO1971" s="12"/>
      <c r="AP1971" s="20"/>
      <c r="AQ1971" s="18"/>
      <c r="AR1971" s="13"/>
      <c r="AS1971" s="113"/>
      <c r="AT1971" s="21"/>
      <c r="AU1971" s="21"/>
      <c r="AV1971" s="45"/>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J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I1971" s="21"/>
      <c r="DJ1971" s="21"/>
      <c r="DK1971" s="21"/>
      <c r="DL1971" s="21"/>
      <c r="DM1971" s="21"/>
      <c r="DN1971" s="21"/>
      <c r="DO1971" s="21"/>
      <c r="DP1971" s="21"/>
      <c r="DQ1971" s="21"/>
      <c r="DR1971" s="21"/>
      <c r="DS1971" s="21"/>
      <c r="DT1971" s="21"/>
      <c r="DU1971" s="21"/>
      <c r="DV1971" s="21"/>
      <c r="DW1971" s="21"/>
      <c r="DX1971" s="21"/>
      <c r="DY1971" s="21"/>
      <c r="DZ1971" s="21"/>
      <c r="EA1971" s="21"/>
      <c r="EB1971" s="21"/>
      <c r="EC1971" s="21"/>
      <c r="ED1971" s="21"/>
      <c r="EE1971" s="21"/>
      <c r="EF1971" s="21"/>
      <c r="EG1971" s="21"/>
      <c r="EH1971" s="21"/>
      <c r="EI1971" s="21"/>
      <c r="EJ1971" s="21"/>
      <c r="EK1971" s="21"/>
      <c r="EL1971" s="21"/>
      <c r="EM1971" s="21"/>
      <c r="EN1971" s="21"/>
      <c r="EO1971" s="21"/>
      <c r="EP1971" s="21"/>
      <c r="EQ1971" s="21"/>
      <c r="ER1971" s="21"/>
      <c r="ES1971" s="21"/>
      <c r="ET1971" s="21"/>
      <c r="EU1971" s="21"/>
      <c r="EV1971" s="21"/>
      <c r="EW1971" s="21"/>
      <c r="EX1971" s="21"/>
      <c r="EY1971" s="21"/>
      <c r="EZ1971" s="21"/>
      <c r="FA1971" s="21"/>
      <c r="FB1971" s="21"/>
      <c r="FC1971" s="21"/>
      <c r="FD1971" s="21"/>
      <c r="FE1971" s="21"/>
      <c r="FF1971" s="21"/>
      <c r="FG1971" s="21"/>
      <c r="FH1971" s="21"/>
      <c r="FI1971" s="21"/>
      <c r="FJ1971" s="21"/>
      <c r="FK1971" s="21"/>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c r="GI1971" s="21"/>
      <c r="GJ1971" s="21"/>
      <c r="GK1971" s="21"/>
      <c r="GL1971" s="21"/>
      <c r="GM1971" s="21"/>
      <c r="GN1971" s="21"/>
    </row>
    <row r="1972" spans="1:196" x14ac:dyDescent="0.2">
      <c r="A1972" s="109"/>
      <c r="B1972" s="4"/>
      <c r="C1972" s="7"/>
      <c r="D1972" s="6"/>
      <c r="E1972" s="7"/>
      <c r="F1972" s="24"/>
      <c r="G1972" s="8"/>
      <c r="H1972" s="7"/>
      <c r="I1972" s="7"/>
      <c r="J1972" s="7"/>
      <c r="K1972" s="7"/>
      <c r="L1972" s="25"/>
      <c r="M1972" s="10"/>
      <c r="N1972" s="4"/>
      <c r="O1972" s="4"/>
      <c r="P1972" s="26"/>
      <c r="Q1972" s="3"/>
      <c r="R1972" s="12"/>
      <c r="S1972" s="12"/>
      <c r="T1972" s="12"/>
      <c r="U1972" s="12"/>
      <c r="V1972" s="12"/>
      <c r="W1972" s="12"/>
      <c r="X1972" s="12"/>
      <c r="Y1972" s="12"/>
      <c r="Z1972" s="12"/>
      <c r="AA1972" s="12"/>
      <c r="AB1972" s="12"/>
      <c r="AC1972" s="12"/>
      <c r="AD1972" s="12"/>
      <c r="AE1972" s="12"/>
      <c r="AF1972" s="113"/>
      <c r="AG1972" s="18"/>
      <c r="AH1972" s="18"/>
      <c r="AI1972" s="6"/>
      <c r="AJ1972" s="19"/>
      <c r="AK1972" s="6"/>
      <c r="AL1972" s="113"/>
      <c r="AM1972" s="19"/>
      <c r="AN1972" s="18"/>
      <c r="AO1972" s="12"/>
      <c r="AP1972" s="20"/>
      <c r="AQ1972" s="18"/>
      <c r="AR1972" s="13"/>
      <c r="AS1972" s="113"/>
      <c r="AT1972" s="21"/>
      <c r="AU1972" s="21"/>
      <c r="AV1972" s="45"/>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J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I1972" s="21"/>
      <c r="DJ1972" s="21"/>
      <c r="DK1972" s="21"/>
      <c r="DL1972" s="21"/>
      <c r="DM1972" s="21"/>
      <c r="DN1972" s="21"/>
      <c r="DO1972" s="21"/>
      <c r="DP1972" s="21"/>
      <c r="DQ1972" s="21"/>
      <c r="DR1972" s="21"/>
      <c r="DS1972" s="21"/>
      <c r="DT1972" s="21"/>
      <c r="DU1972" s="21"/>
      <c r="DV1972" s="21"/>
      <c r="DW1972" s="21"/>
      <c r="DX1972" s="21"/>
      <c r="DY1972" s="21"/>
      <c r="DZ1972" s="21"/>
      <c r="EA1972" s="21"/>
      <c r="EB1972" s="21"/>
      <c r="EC1972" s="21"/>
      <c r="ED1972" s="21"/>
      <c r="EE1972" s="21"/>
      <c r="EF1972" s="21"/>
      <c r="EG1972" s="21"/>
      <c r="EH1972" s="21"/>
      <c r="EI1972" s="21"/>
      <c r="EJ1972" s="21"/>
      <c r="EK1972" s="21"/>
      <c r="EL1972" s="21"/>
      <c r="EM1972" s="21"/>
      <c r="EN1972" s="21"/>
      <c r="EO1972" s="21"/>
      <c r="EP1972" s="21"/>
      <c r="EQ1972" s="21"/>
      <c r="ER1972" s="21"/>
      <c r="ES1972" s="21"/>
      <c r="ET1972" s="21"/>
      <c r="EU1972" s="21"/>
      <c r="EV1972" s="21"/>
      <c r="EW1972" s="21"/>
      <c r="EX1972" s="21"/>
      <c r="EY1972" s="21"/>
      <c r="EZ1972" s="21"/>
      <c r="FA1972" s="21"/>
      <c r="FB1972" s="21"/>
      <c r="FC1972" s="21"/>
      <c r="FD1972" s="21"/>
      <c r="FE1972" s="21"/>
      <c r="FF1972" s="21"/>
      <c r="FG1972" s="21"/>
      <c r="FH1972" s="21"/>
      <c r="FI1972" s="21"/>
      <c r="FJ1972" s="21"/>
      <c r="FK1972" s="21"/>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c r="GI1972" s="21"/>
      <c r="GJ1972" s="21"/>
      <c r="GK1972" s="21"/>
      <c r="GL1972" s="21"/>
      <c r="GM1972" s="21"/>
      <c r="GN1972" s="21"/>
    </row>
    <row r="1973" spans="1:196" x14ac:dyDescent="0.2">
      <c r="A1973" s="109"/>
      <c r="B1973" s="4"/>
      <c r="C1973" s="7"/>
      <c r="D1973" s="6"/>
      <c r="E1973" s="7"/>
      <c r="F1973" s="24"/>
      <c r="G1973" s="8"/>
      <c r="H1973" s="7"/>
      <c r="I1973" s="7"/>
      <c r="J1973" s="7"/>
      <c r="K1973" s="7"/>
      <c r="L1973" s="25"/>
      <c r="M1973" s="10"/>
      <c r="N1973" s="4"/>
      <c r="O1973" s="4"/>
      <c r="P1973" s="26"/>
      <c r="Q1973" s="3"/>
      <c r="R1973" s="12"/>
      <c r="S1973" s="12"/>
      <c r="T1973" s="12"/>
      <c r="U1973" s="12"/>
      <c r="V1973" s="12"/>
      <c r="W1973" s="12"/>
      <c r="X1973" s="12"/>
      <c r="Y1973" s="12"/>
      <c r="Z1973" s="12"/>
      <c r="AA1973" s="12"/>
      <c r="AB1973" s="12"/>
      <c r="AC1973" s="12"/>
      <c r="AD1973" s="12"/>
      <c r="AE1973" s="12"/>
      <c r="AF1973" s="113"/>
      <c r="AG1973" s="18"/>
      <c r="AH1973" s="18"/>
      <c r="AI1973" s="6"/>
      <c r="AJ1973" s="19"/>
      <c r="AK1973" s="6"/>
      <c r="AL1973" s="113"/>
      <c r="AM1973" s="19"/>
      <c r="AN1973" s="18"/>
      <c r="AO1973" s="12"/>
      <c r="AP1973" s="20"/>
      <c r="AQ1973" s="18"/>
      <c r="AR1973" s="13"/>
      <c r="AS1973" s="113"/>
      <c r="AT1973" s="21"/>
      <c r="AU1973" s="21"/>
      <c r="AV1973" s="45"/>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J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I1973" s="21"/>
      <c r="DJ1973" s="21"/>
      <c r="DK1973" s="21"/>
      <c r="DL1973" s="21"/>
      <c r="DM1973" s="21"/>
      <c r="DN1973" s="21"/>
      <c r="DO1973" s="21"/>
      <c r="DP1973" s="21"/>
      <c r="DQ1973" s="21"/>
      <c r="DR1973" s="21"/>
      <c r="DS1973" s="21"/>
      <c r="DT1973" s="21"/>
      <c r="DU1973" s="21"/>
      <c r="DV1973" s="21"/>
      <c r="DW1973" s="21"/>
      <c r="DX1973" s="21"/>
      <c r="DY1973" s="21"/>
      <c r="DZ1973" s="21"/>
      <c r="EA1973" s="21"/>
      <c r="EB1973" s="21"/>
      <c r="EC1973" s="21"/>
      <c r="ED1973" s="21"/>
      <c r="EE1973" s="21"/>
      <c r="EF1973" s="21"/>
      <c r="EG1973" s="21"/>
      <c r="EH1973" s="21"/>
      <c r="EI1973" s="21"/>
      <c r="EJ1973" s="21"/>
      <c r="EK1973" s="21"/>
      <c r="EL1973" s="21"/>
      <c r="EM1973" s="21"/>
      <c r="EN1973" s="21"/>
      <c r="EO1973" s="21"/>
      <c r="EP1973" s="21"/>
      <c r="EQ1973" s="21"/>
      <c r="ER1973" s="21"/>
      <c r="ES1973" s="21"/>
      <c r="ET1973" s="21"/>
      <c r="EU1973" s="21"/>
      <c r="EV1973" s="21"/>
      <c r="EW1973" s="21"/>
      <c r="EX1973" s="21"/>
      <c r="EY1973" s="21"/>
      <c r="EZ1973" s="21"/>
      <c r="FA1973" s="21"/>
      <c r="FB1973" s="21"/>
      <c r="FC1973" s="21"/>
      <c r="FD1973" s="21"/>
      <c r="FE1973" s="21"/>
      <c r="FF1973" s="21"/>
      <c r="FG1973" s="21"/>
      <c r="FH1973" s="21"/>
      <c r="FI1973" s="21"/>
      <c r="FJ1973" s="21"/>
      <c r="FK1973" s="21"/>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c r="GI1973" s="21"/>
      <c r="GJ1973" s="21"/>
      <c r="GK1973" s="21"/>
      <c r="GL1973" s="21"/>
      <c r="GM1973" s="21"/>
      <c r="GN1973" s="21"/>
    </row>
    <row r="1974" spans="1:196" x14ac:dyDescent="0.2">
      <c r="A1974" s="109"/>
      <c r="B1974" s="4"/>
      <c r="C1974" s="7"/>
      <c r="D1974" s="6"/>
      <c r="E1974" s="7"/>
      <c r="F1974" s="24"/>
      <c r="G1974" s="8"/>
      <c r="H1974" s="7"/>
      <c r="I1974" s="7"/>
      <c r="J1974" s="7"/>
      <c r="K1974" s="7"/>
      <c r="L1974" s="25"/>
      <c r="M1974" s="10"/>
      <c r="N1974" s="4"/>
      <c r="O1974" s="4"/>
      <c r="P1974" s="26"/>
      <c r="Q1974" s="3"/>
      <c r="R1974" s="12"/>
      <c r="S1974" s="12"/>
      <c r="T1974" s="12"/>
      <c r="U1974" s="12"/>
      <c r="V1974" s="12"/>
      <c r="W1974" s="12"/>
      <c r="X1974" s="12"/>
      <c r="Y1974" s="12"/>
      <c r="Z1974" s="12"/>
      <c r="AA1974" s="12"/>
      <c r="AB1974" s="12"/>
      <c r="AC1974" s="12"/>
      <c r="AD1974" s="12"/>
      <c r="AE1974" s="12"/>
      <c r="AF1974" s="113"/>
      <c r="AG1974" s="18"/>
      <c r="AH1974" s="18"/>
      <c r="AI1974" s="6"/>
      <c r="AJ1974" s="19"/>
      <c r="AK1974" s="6"/>
      <c r="AL1974" s="113"/>
      <c r="AM1974" s="19"/>
      <c r="AN1974" s="18"/>
      <c r="AO1974" s="12"/>
      <c r="AP1974" s="20"/>
      <c r="AQ1974" s="18"/>
      <c r="AR1974" s="13"/>
      <c r="AS1974" s="113"/>
      <c r="AT1974" s="21"/>
      <c r="AU1974" s="21"/>
      <c r="AV1974" s="45"/>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1"/>
      <c r="FJ1974" s="21"/>
      <c r="FK1974" s="21"/>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c r="GI1974" s="21"/>
      <c r="GJ1974" s="21"/>
      <c r="GK1974" s="21"/>
      <c r="GL1974" s="21"/>
      <c r="GM1974" s="21"/>
      <c r="GN1974" s="21"/>
    </row>
    <row r="1975" spans="1:196" x14ac:dyDescent="0.2">
      <c r="A1975" s="109"/>
      <c r="B1975" s="4"/>
      <c r="C1975" s="7"/>
      <c r="D1975" s="6"/>
      <c r="E1975" s="7"/>
      <c r="F1975" s="24"/>
      <c r="G1975" s="8"/>
      <c r="H1975" s="7"/>
      <c r="I1975" s="7"/>
      <c r="J1975" s="7"/>
      <c r="K1975" s="7"/>
      <c r="L1975" s="25"/>
      <c r="M1975" s="10"/>
      <c r="N1975" s="4"/>
      <c r="O1975" s="4"/>
      <c r="P1975" s="26"/>
      <c r="Q1975" s="3"/>
      <c r="R1975" s="12"/>
      <c r="S1975" s="12"/>
      <c r="T1975" s="12"/>
      <c r="U1975" s="12"/>
      <c r="V1975" s="12"/>
      <c r="W1975" s="12"/>
      <c r="X1975" s="12"/>
      <c r="Y1975" s="12"/>
      <c r="Z1975" s="12"/>
      <c r="AA1975" s="12"/>
      <c r="AB1975" s="12"/>
      <c r="AC1975" s="12"/>
      <c r="AD1975" s="12"/>
      <c r="AE1975" s="12"/>
      <c r="AF1975" s="113"/>
      <c r="AG1975" s="18"/>
      <c r="AH1975" s="18"/>
      <c r="AI1975" s="6"/>
      <c r="AJ1975" s="19"/>
      <c r="AK1975" s="6"/>
      <c r="AL1975" s="113"/>
      <c r="AM1975" s="19"/>
      <c r="AN1975" s="18"/>
      <c r="AO1975" s="12"/>
      <c r="AP1975" s="20"/>
      <c r="AQ1975" s="18"/>
      <c r="AR1975" s="13"/>
      <c r="AS1975" s="113"/>
      <c r="AT1975" s="21"/>
      <c r="AU1975" s="21"/>
      <c r="AV1975" s="45"/>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J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I1975" s="21"/>
      <c r="DJ1975" s="21"/>
      <c r="DK1975" s="21"/>
      <c r="DL1975" s="21"/>
      <c r="DM1975" s="21"/>
      <c r="DN1975" s="21"/>
      <c r="DO1975" s="21"/>
      <c r="DP1975" s="21"/>
      <c r="DQ1975" s="21"/>
      <c r="DR1975" s="21"/>
      <c r="DS1975" s="21"/>
      <c r="DT1975" s="21"/>
      <c r="DU1975" s="21"/>
      <c r="DV1975" s="21"/>
      <c r="DW1975" s="21"/>
      <c r="DX1975" s="21"/>
      <c r="DY1975" s="21"/>
      <c r="DZ1975" s="21"/>
      <c r="EA1975" s="21"/>
      <c r="EB1975" s="21"/>
      <c r="EC1975" s="21"/>
      <c r="ED1975" s="21"/>
      <c r="EE1975" s="21"/>
      <c r="EF1975" s="21"/>
      <c r="EG1975" s="21"/>
      <c r="EH1975" s="21"/>
      <c r="EI1975" s="21"/>
      <c r="EJ1975" s="21"/>
      <c r="EK1975" s="21"/>
      <c r="EL1975" s="21"/>
      <c r="EM1975" s="21"/>
      <c r="EN1975" s="21"/>
      <c r="EO1975" s="21"/>
      <c r="EP1975" s="21"/>
      <c r="EQ1975" s="21"/>
      <c r="ER1975" s="21"/>
      <c r="ES1975" s="21"/>
      <c r="ET1975" s="21"/>
      <c r="EU1975" s="21"/>
      <c r="EV1975" s="21"/>
      <c r="EW1975" s="21"/>
      <c r="EX1975" s="21"/>
      <c r="EY1975" s="21"/>
      <c r="EZ1975" s="21"/>
      <c r="FA1975" s="21"/>
      <c r="FB1975" s="21"/>
      <c r="FC1975" s="21"/>
      <c r="FD1975" s="21"/>
      <c r="FE1975" s="21"/>
      <c r="FF1975" s="21"/>
      <c r="FG1975" s="21"/>
      <c r="FH1975" s="21"/>
      <c r="FI1975" s="21"/>
      <c r="FJ1975" s="21"/>
      <c r="FK1975" s="21"/>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c r="GI1975" s="21"/>
      <c r="GJ1975" s="21"/>
      <c r="GK1975" s="21"/>
      <c r="GL1975" s="21"/>
      <c r="GM1975" s="21"/>
      <c r="GN1975" s="21"/>
    </row>
    <row r="1976" spans="1:196" x14ac:dyDescent="0.2">
      <c r="A1976" s="109"/>
      <c r="B1976" s="4"/>
      <c r="C1976" s="7"/>
      <c r="D1976" s="6"/>
      <c r="E1976" s="7"/>
      <c r="F1976" s="24"/>
      <c r="G1976" s="8"/>
      <c r="H1976" s="7"/>
      <c r="I1976" s="7"/>
      <c r="J1976" s="7"/>
      <c r="K1976" s="7"/>
      <c r="L1976" s="25"/>
      <c r="M1976" s="10"/>
      <c r="N1976" s="4"/>
      <c r="O1976" s="4"/>
      <c r="P1976" s="26"/>
      <c r="Q1976" s="3"/>
      <c r="R1976" s="12"/>
      <c r="S1976" s="12"/>
      <c r="T1976" s="12"/>
      <c r="U1976" s="12"/>
      <c r="V1976" s="12"/>
      <c r="W1976" s="12"/>
      <c r="X1976" s="12"/>
      <c r="Y1976" s="12"/>
      <c r="Z1976" s="12"/>
      <c r="AA1976" s="12"/>
      <c r="AB1976" s="12"/>
      <c r="AC1976" s="12"/>
      <c r="AD1976" s="12"/>
      <c r="AE1976" s="12"/>
      <c r="AF1976" s="113"/>
      <c r="AG1976" s="18"/>
      <c r="AH1976" s="18"/>
      <c r="AI1976" s="6"/>
      <c r="AJ1976" s="19"/>
      <c r="AK1976" s="6"/>
      <c r="AL1976" s="113"/>
      <c r="AM1976" s="19"/>
      <c r="AN1976" s="18"/>
      <c r="AO1976" s="12"/>
      <c r="AP1976" s="20"/>
      <c r="AQ1976" s="18"/>
      <c r="AR1976" s="13"/>
      <c r="AS1976" s="113"/>
      <c r="AT1976" s="21"/>
      <c r="AU1976" s="21"/>
      <c r="AV1976" s="45"/>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1"/>
      <c r="EV1976" s="21"/>
      <c r="EW1976" s="21"/>
      <c r="EX1976" s="21"/>
      <c r="EY1976" s="21"/>
      <c r="EZ1976" s="21"/>
      <c r="FA1976" s="21"/>
      <c r="FB1976" s="21"/>
      <c r="FC1976" s="21"/>
      <c r="FD1976" s="21"/>
      <c r="FE1976" s="21"/>
      <c r="FF1976" s="21"/>
      <c r="FG1976" s="21"/>
      <c r="FH1976" s="21"/>
      <c r="FI1976" s="21"/>
      <c r="FJ1976" s="21"/>
      <c r="FK1976" s="21"/>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c r="GI1976" s="21"/>
      <c r="GJ1976" s="21"/>
      <c r="GK1976" s="21"/>
      <c r="GL1976" s="21"/>
      <c r="GM1976" s="21"/>
      <c r="GN1976" s="21"/>
    </row>
    <row r="1977" spans="1:196" x14ac:dyDescent="0.2">
      <c r="A1977" s="109"/>
      <c r="B1977" s="4"/>
      <c r="C1977" s="7"/>
      <c r="D1977" s="6"/>
      <c r="E1977" s="7"/>
      <c r="F1977" s="24"/>
      <c r="G1977" s="8"/>
      <c r="H1977" s="7"/>
      <c r="I1977" s="7"/>
      <c r="J1977" s="7"/>
      <c r="K1977" s="7"/>
      <c r="L1977" s="25"/>
      <c r="M1977" s="10"/>
      <c r="N1977" s="4"/>
      <c r="O1977" s="4"/>
      <c r="P1977" s="26"/>
      <c r="Q1977" s="3"/>
      <c r="R1977" s="12"/>
      <c r="S1977" s="12"/>
      <c r="T1977" s="12"/>
      <c r="U1977" s="12"/>
      <c r="V1977" s="12"/>
      <c r="W1977" s="12"/>
      <c r="X1977" s="12"/>
      <c r="Y1977" s="12"/>
      <c r="Z1977" s="12"/>
      <c r="AA1977" s="12"/>
      <c r="AB1977" s="12"/>
      <c r="AC1977" s="12"/>
      <c r="AD1977" s="12"/>
      <c r="AE1977" s="12"/>
      <c r="AF1977" s="113"/>
      <c r="AG1977" s="18"/>
      <c r="AH1977" s="18"/>
      <c r="AI1977" s="6"/>
      <c r="AJ1977" s="19"/>
      <c r="AK1977" s="6"/>
      <c r="AL1977" s="113"/>
      <c r="AM1977" s="19"/>
      <c r="AN1977" s="18"/>
      <c r="AO1977" s="12"/>
      <c r="AP1977" s="20"/>
      <c r="AQ1977" s="18"/>
      <c r="AR1977" s="13"/>
      <c r="AS1977" s="113"/>
      <c r="AT1977" s="21"/>
      <c r="AU1977" s="21"/>
      <c r="AV1977" s="45"/>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J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I1977" s="21"/>
      <c r="DJ1977" s="21"/>
      <c r="DK1977" s="21"/>
      <c r="DL1977" s="21"/>
      <c r="DM1977" s="21"/>
      <c r="DN1977" s="21"/>
      <c r="DO1977" s="21"/>
      <c r="DP1977" s="21"/>
      <c r="DQ1977" s="21"/>
      <c r="DR1977" s="21"/>
      <c r="DS1977" s="21"/>
      <c r="DT1977" s="21"/>
      <c r="DU1977" s="21"/>
      <c r="DV1977" s="21"/>
      <c r="DW1977" s="21"/>
      <c r="DX1977" s="21"/>
      <c r="DY1977" s="21"/>
      <c r="DZ1977" s="21"/>
      <c r="EA1977" s="21"/>
      <c r="EB1977" s="21"/>
      <c r="EC1977" s="21"/>
      <c r="ED1977" s="21"/>
      <c r="EE1977" s="21"/>
      <c r="EF1977" s="21"/>
      <c r="EG1977" s="21"/>
      <c r="EH1977" s="21"/>
      <c r="EI1977" s="21"/>
      <c r="EJ1977" s="21"/>
      <c r="EK1977" s="21"/>
      <c r="EL1977" s="21"/>
      <c r="EM1977" s="21"/>
      <c r="EN1977" s="21"/>
      <c r="EO1977" s="21"/>
      <c r="EP1977" s="21"/>
      <c r="EQ1977" s="21"/>
      <c r="ER1977" s="21"/>
      <c r="ES1977" s="21"/>
      <c r="ET1977" s="21"/>
      <c r="EU1977" s="21"/>
      <c r="EV1977" s="21"/>
      <c r="EW1977" s="21"/>
      <c r="EX1977" s="21"/>
      <c r="EY1977" s="21"/>
      <c r="EZ1977" s="21"/>
      <c r="FA1977" s="21"/>
      <c r="FB1977" s="21"/>
      <c r="FC1977" s="21"/>
      <c r="FD1977" s="21"/>
      <c r="FE1977" s="21"/>
      <c r="FF1977" s="21"/>
      <c r="FG1977" s="21"/>
      <c r="FH1977" s="21"/>
      <c r="FI1977" s="21"/>
      <c r="FJ1977" s="21"/>
      <c r="FK1977" s="21"/>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c r="GI1977" s="21"/>
      <c r="GJ1977" s="21"/>
      <c r="GK1977" s="21"/>
      <c r="GL1977" s="21"/>
      <c r="GM1977" s="21"/>
      <c r="GN1977" s="21"/>
    </row>
    <row r="1978" spans="1:196" x14ac:dyDescent="0.2">
      <c r="A1978" s="109"/>
      <c r="B1978" s="4"/>
      <c r="C1978" s="7"/>
      <c r="D1978" s="6"/>
      <c r="E1978" s="7"/>
      <c r="F1978" s="24"/>
      <c r="G1978" s="8"/>
      <c r="H1978" s="7"/>
      <c r="I1978" s="7"/>
      <c r="J1978" s="7"/>
      <c r="K1978" s="7"/>
      <c r="L1978" s="25"/>
      <c r="M1978" s="10"/>
      <c r="N1978" s="4"/>
      <c r="O1978" s="4"/>
      <c r="P1978" s="26"/>
      <c r="Q1978" s="3"/>
      <c r="R1978" s="12"/>
      <c r="S1978" s="12"/>
      <c r="T1978" s="12"/>
      <c r="U1978" s="12"/>
      <c r="V1978" s="12"/>
      <c r="W1978" s="12"/>
      <c r="X1978" s="12"/>
      <c r="Y1978" s="12"/>
      <c r="Z1978" s="12"/>
      <c r="AA1978" s="12"/>
      <c r="AB1978" s="12"/>
      <c r="AC1978" s="12"/>
      <c r="AD1978" s="12"/>
      <c r="AE1978" s="12"/>
      <c r="AF1978" s="113"/>
      <c r="AG1978" s="18"/>
      <c r="AH1978" s="18"/>
      <c r="AI1978" s="6"/>
      <c r="AJ1978" s="19"/>
      <c r="AK1978" s="6"/>
      <c r="AL1978" s="113"/>
      <c r="AM1978" s="19"/>
      <c r="AN1978" s="18"/>
      <c r="AO1978" s="12"/>
      <c r="AP1978" s="20"/>
      <c r="AQ1978" s="18"/>
      <c r="AR1978" s="13"/>
      <c r="AS1978" s="113"/>
      <c r="AT1978" s="21"/>
      <c r="AU1978" s="21"/>
      <c r="AV1978" s="45"/>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J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I1978" s="21"/>
      <c r="DJ1978" s="21"/>
      <c r="DK1978" s="21"/>
      <c r="DL1978" s="21"/>
      <c r="DM1978" s="21"/>
      <c r="DN1978" s="21"/>
      <c r="DO1978" s="21"/>
      <c r="DP1978" s="21"/>
      <c r="DQ1978" s="21"/>
      <c r="DR1978" s="21"/>
      <c r="DS1978" s="21"/>
      <c r="DT1978" s="21"/>
      <c r="DU1978" s="21"/>
      <c r="DV1978" s="21"/>
      <c r="DW1978" s="21"/>
      <c r="DX1978" s="21"/>
      <c r="DY1978" s="21"/>
      <c r="DZ1978" s="21"/>
      <c r="EA1978" s="21"/>
      <c r="EB1978" s="21"/>
      <c r="EC1978" s="21"/>
      <c r="ED1978" s="21"/>
      <c r="EE1978" s="21"/>
      <c r="EF1978" s="21"/>
      <c r="EG1978" s="21"/>
      <c r="EH1978" s="21"/>
      <c r="EI1978" s="21"/>
      <c r="EJ1978" s="21"/>
      <c r="EK1978" s="21"/>
      <c r="EL1978" s="21"/>
      <c r="EM1978" s="21"/>
      <c r="EN1978" s="21"/>
      <c r="EO1978" s="21"/>
      <c r="EP1978" s="21"/>
      <c r="EQ1978" s="21"/>
      <c r="ER1978" s="21"/>
      <c r="ES1978" s="21"/>
      <c r="ET1978" s="21"/>
      <c r="EU1978" s="21"/>
      <c r="EV1978" s="21"/>
      <c r="EW1978" s="21"/>
      <c r="EX1978" s="21"/>
      <c r="EY1978" s="21"/>
      <c r="EZ1978" s="21"/>
      <c r="FA1978" s="21"/>
      <c r="FB1978" s="21"/>
      <c r="FC1978" s="21"/>
      <c r="FD1978" s="21"/>
      <c r="FE1978" s="21"/>
      <c r="FF1978" s="21"/>
      <c r="FG1978" s="21"/>
      <c r="FH1978" s="21"/>
      <c r="FI1978" s="21"/>
      <c r="FJ1978" s="21"/>
      <c r="FK1978" s="21"/>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c r="GI1978" s="21"/>
      <c r="GJ1978" s="21"/>
      <c r="GK1978" s="21"/>
      <c r="GL1978" s="21"/>
      <c r="GM1978" s="21"/>
      <c r="GN1978" s="21"/>
    </row>
    <row r="1979" spans="1:196" x14ac:dyDescent="0.2">
      <c r="A1979" s="109"/>
      <c r="B1979" s="4"/>
      <c r="C1979" s="7"/>
      <c r="D1979" s="6"/>
      <c r="E1979" s="7"/>
      <c r="F1979" s="24"/>
      <c r="G1979" s="8"/>
      <c r="H1979" s="7"/>
      <c r="I1979" s="7"/>
      <c r="J1979" s="7"/>
      <c r="K1979" s="7"/>
      <c r="L1979" s="25"/>
      <c r="M1979" s="10"/>
      <c r="N1979" s="4"/>
      <c r="O1979" s="4"/>
      <c r="P1979" s="26"/>
      <c r="Q1979" s="3"/>
      <c r="R1979" s="12"/>
      <c r="S1979" s="12"/>
      <c r="T1979" s="12"/>
      <c r="U1979" s="12"/>
      <c r="V1979" s="12"/>
      <c r="W1979" s="12"/>
      <c r="X1979" s="12"/>
      <c r="Y1979" s="12"/>
      <c r="Z1979" s="12"/>
      <c r="AA1979" s="12"/>
      <c r="AB1979" s="12"/>
      <c r="AC1979" s="12"/>
      <c r="AD1979" s="12"/>
      <c r="AE1979" s="12"/>
      <c r="AF1979" s="113"/>
      <c r="AG1979" s="18"/>
      <c r="AH1979" s="18"/>
      <c r="AI1979" s="6"/>
      <c r="AJ1979" s="19"/>
      <c r="AK1979" s="6"/>
      <c r="AL1979" s="113"/>
      <c r="AM1979" s="19"/>
      <c r="AN1979" s="18"/>
      <c r="AO1979" s="12"/>
      <c r="AP1979" s="20"/>
      <c r="AQ1979" s="18"/>
      <c r="AR1979" s="13"/>
      <c r="AS1979" s="113"/>
      <c r="AT1979" s="21"/>
      <c r="AU1979" s="21"/>
      <c r="AV1979" s="45"/>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J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I1979" s="21"/>
      <c r="DJ1979" s="21"/>
      <c r="DK1979" s="21"/>
      <c r="DL1979" s="21"/>
      <c r="DM1979" s="21"/>
      <c r="DN1979" s="21"/>
      <c r="DO1979" s="21"/>
      <c r="DP1979" s="21"/>
      <c r="DQ1979" s="21"/>
      <c r="DR1979" s="21"/>
      <c r="DS1979" s="21"/>
      <c r="DT1979" s="21"/>
      <c r="DU1979" s="21"/>
      <c r="DV1979" s="21"/>
      <c r="DW1979" s="21"/>
      <c r="DX1979" s="21"/>
      <c r="DY1979" s="21"/>
      <c r="DZ1979" s="21"/>
      <c r="EA1979" s="21"/>
      <c r="EB1979" s="21"/>
      <c r="EC1979" s="21"/>
      <c r="ED1979" s="21"/>
      <c r="EE1979" s="21"/>
      <c r="EF1979" s="21"/>
      <c r="EG1979" s="21"/>
      <c r="EH1979" s="21"/>
      <c r="EI1979" s="21"/>
      <c r="EJ1979" s="21"/>
      <c r="EK1979" s="21"/>
      <c r="EL1979" s="21"/>
      <c r="EM1979" s="21"/>
      <c r="EN1979" s="21"/>
      <c r="EO1979" s="21"/>
      <c r="EP1979" s="21"/>
      <c r="EQ1979" s="21"/>
      <c r="ER1979" s="21"/>
      <c r="ES1979" s="21"/>
      <c r="ET1979" s="21"/>
      <c r="EU1979" s="21"/>
      <c r="EV1979" s="21"/>
      <c r="EW1979" s="21"/>
      <c r="EX1979" s="21"/>
      <c r="EY1979" s="21"/>
      <c r="EZ1979" s="21"/>
      <c r="FA1979" s="21"/>
      <c r="FB1979" s="21"/>
      <c r="FC1979" s="21"/>
      <c r="FD1979" s="21"/>
      <c r="FE1979" s="21"/>
      <c r="FF1979" s="21"/>
      <c r="FG1979" s="21"/>
      <c r="FH1979" s="21"/>
      <c r="FI1979" s="21"/>
      <c r="FJ1979" s="21"/>
      <c r="FK1979" s="21"/>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c r="GI1979" s="21"/>
      <c r="GJ1979" s="21"/>
      <c r="GK1979" s="21"/>
      <c r="GL1979" s="21"/>
      <c r="GM1979" s="21"/>
      <c r="GN1979" s="21"/>
    </row>
    <row r="1980" spans="1:196" x14ac:dyDescent="0.2">
      <c r="A1980" s="109"/>
      <c r="B1980" s="4"/>
      <c r="C1980" s="7"/>
      <c r="D1980" s="6"/>
      <c r="E1980" s="7"/>
      <c r="F1980" s="24"/>
      <c r="G1980" s="8"/>
      <c r="H1980" s="7"/>
      <c r="I1980" s="7"/>
      <c r="J1980" s="7"/>
      <c r="K1980" s="7"/>
      <c r="L1980" s="25"/>
      <c r="M1980" s="10"/>
      <c r="N1980" s="4"/>
      <c r="O1980" s="4"/>
      <c r="P1980" s="26"/>
      <c r="Q1980" s="3"/>
      <c r="R1980" s="12"/>
      <c r="S1980" s="12"/>
      <c r="T1980" s="12"/>
      <c r="U1980" s="12"/>
      <c r="V1980" s="12"/>
      <c r="W1980" s="12"/>
      <c r="X1980" s="12"/>
      <c r="Y1980" s="12"/>
      <c r="Z1980" s="12"/>
      <c r="AA1980" s="12"/>
      <c r="AB1980" s="12"/>
      <c r="AC1980" s="12"/>
      <c r="AD1980" s="12"/>
      <c r="AE1980" s="12"/>
      <c r="AF1980" s="113"/>
      <c r="AG1980" s="18"/>
      <c r="AH1980" s="18"/>
      <c r="AI1980" s="6"/>
      <c r="AJ1980" s="19"/>
      <c r="AK1980" s="6"/>
      <c r="AL1980" s="113"/>
      <c r="AM1980" s="19"/>
      <c r="AN1980" s="18"/>
      <c r="AO1980" s="12"/>
      <c r="AP1980" s="20"/>
      <c r="AQ1980" s="18"/>
      <c r="AR1980" s="13"/>
      <c r="AS1980" s="113"/>
      <c r="AT1980" s="21"/>
      <c r="AU1980" s="21"/>
      <c r="AV1980" s="45"/>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J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I1980" s="21"/>
      <c r="DJ1980" s="21"/>
      <c r="DK1980" s="21"/>
      <c r="DL1980" s="21"/>
      <c r="DM1980" s="21"/>
      <c r="DN1980" s="21"/>
      <c r="DO1980" s="21"/>
      <c r="DP1980" s="21"/>
      <c r="DQ1980" s="21"/>
      <c r="DR1980" s="21"/>
      <c r="DS1980" s="21"/>
      <c r="DT1980" s="21"/>
      <c r="DU1980" s="21"/>
      <c r="DV1980" s="21"/>
      <c r="DW1980" s="21"/>
      <c r="DX1980" s="21"/>
      <c r="DY1980" s="21"/>
      <c r="DZ1980" s="21"/>
      <c r="EA1980" s="21"/>
      <c r="EB1980" s="21"/>
      <c r="EC1980" s="21"/>
      <c r="ED1980" s="21"/>
      <c r="EE1980" s="21"/>
      <c r="EF1980" s="21"/>
      <c r="EG1980" s="21"/>
      <c r="EH1980" s="21"/>
      <c r="EI1980" s="21"/>
      <c r="EJ1980" s="21"/>
      <c r="EK1980" s="21"/>
      <c r="EL1980" s="21"/>
      <c r="EM1980" s="21"/>
      <c r="EN1980" s="21"/>
      <c r="EO1980" s="21"/>
      <c r="EP1980" s="21"/>
      <c r="EQ1980" s="21"/>
      <c r="ER1980" s="21"/>
      <c r="ES1980" s="21"/>
      <c r="ET1980" s="21"/>
      <c r="EU1980" s="21"/>
      <c r="EV1980" s="21"/>
      <c r="EW1980" s="21"/>
      <c r="EX1980" s="21"/>
      <c r="EY1980" s="21"/>
      <c r="EZ1980" s="21"/>
      <c r="FA1980" s="21"/>
      <c r="FB1980" s="21"/>
      <c r="FC1980" s="21"/>
      <c r="FD1980" s="21"/>
      <c r="FE1980" s="21"/>
      <c r="FF1980" s="21"/>
      <c r="FG1980" s="21"/>
      <c r="FH1980" s="21"/>
      <c r="FI1980" s="21"/>
      <c r="FJ1980" s="21"/>
      <c r="FK1980" s="21"/>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c r="GI1980" s="21"/>
      <c r="GJ1980" s="21"/>
      <c r="GK1980" s="21"/>
      <c r="GL1980" s="21"/>
      <c r="GM1980" s="21"/>
      <c r="GN1980" s="21"/>
    </row>
    <row r="1981" spans="1:196" x14ac:dyDescent="0.2">
      <c r="A1981" s="109"/>
      <c r="B1981" s="4"/>
      <c r="C1981" s="7"/>
      <c r="D1981" s="6"/>
      <c r="E1981" s="7"/>
      <c r="F1981" s="24"/>
      <c r="G1981" s="8"/>
      <c r="H1981" s="7"/>
      <c r="I1981" s="7"/>
      <c r="J1981" s="7"/>
      <c r="K1981" s="7"/>
      <c r="L1981" s="25"/>
      <c r="M1981" s="10"/>
      <c r="N1981" s="4"/>
      <c r="O1981" s="4"/>
      <c r="P1981" s="26"/>
      <c r="Q1981" s="3"/>
      <c r="R1981" s="12"/>
      <c r="S1981" s="12"/>
      <c r="T1981" s="12"/>
      <c r="U1981" s="12"/>
      <c r="V1981" s="12"/>
      <c r="W1981" s="12"/>
      <c r="X1981" s="12"/>
      <c r="Y1981" s="12"/>
      <c r="Z1981" s="12"/>
      <c r="AA1981" s="12"/>
      <c r="AB1981" s="12"/>
      <c r="AC1981" s="12"/>
      <c r="AD1981" s="12"/>
      <c r="AE1981" s="12"/>
      <c r="AF1981" s="113"/>
      <c r="AG1981" s="18"/>
      <c r="AH1981" s="18"/>
      <c r="AI1981" s="6"/>
      <c r="AJ1981" s="19"/>
      <c r="AK1981" s="6"/>
      <c r="AL1981" s="113"/>
      <c r="AM1981" s="19"/>
      <c r="AN1981" s="18"/>
      <c r="AO1981" s="12"/>
      <c r="AP1981" s="20"/>
      <c r="AQ1981" s="18"/>
      <c r="AR1981" s="13"/>
      <c r="AS1981" s="113"/>
      <c r="AT1981" s="21"/>
      <c r="AU1981" s="21"/>
      <c r="AV1981" s="45"/>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J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I1981" s="21"/>
      <c r="DJ1981" s="21"/>
      <c r="DK1981" s="21"/>
      <c r="DL1981" s="21"/>
      <c r="DM1981" s="21"/>
      <c r="DN1981" s="21"/>
      <c r="DO1981" s="21"/>
      <c r="DP1981" s="21"/>
      <c r="DQ1981" s="21"/>
      <c r="DR1981" s="21"/>
      <c r="DS1981" s="21"/>
      <c r="DT1981" s="21"/>
      <c r="DU1981" s="21"/>
      <c r="DV1981" s="21"/>
      <c r="DW1981" s="21"/>
      <c r="DX1981" s="21"/>
      <c r="DY1981" s="21"/>
      <c r="DZ1981" s="21"/>
      <c r="EA1981" s="21"/>
      <c r="EB1981" s="21"/>
      <c r="EC1981" s="21"/>
      <c r="ED1981" s="21"/>
      <c r="EE1981" s="21"/>
      <c r="EF1981" s="21"/>
      <c r="EG1981" s="21"/>
      <c r="EH1981" s="21"/>
      <c r="EI1981" s="21"/>
      <c r="EJ1981" s="21"/>
      <c r="EK1981" s="21"/>
      <c r="EL1981" s="21"/>
      <c r="EM1981" s="21"/>
      <c r="EN1981" s="21"/>
      <c r="EO1981" s="21"/>
      <c r="EP1981" s="21"/>
      <c r="EQ1981" s="21"/>
      <c r="ER1981" s="21"/>
      <c r="ES1981" s="21"/>
      <c r="ET1981" s="21"/>
      <c r="EU1981" s="21"/>
      <c r="EV1981" s="21"/>
      <c r="EW1981" s="21"/>
      <c r="EX1981" s="21"/>
      <c r="EY1981" s="21"/>
      <c r="EZ1981" s="21"/>
      <c r="FA1981" s="21"/>
      <c r="FB1981" s="21"/>
      <c r="FC1981" s="21"/>
      <c r="FD1981" s="21"/>
      <c r="FE1981" s="21"/>
      <c r="FF1981" s="21"/>
      <c r="FG1981" s="21"/>
      <c r="FH1981" s="21"/>
      <c r="FI1981" s="21"/>
      <c r="FJ1981" s="21"/>
      <c r="FK1981" s="21"/>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c r="GI1981" s="21"/>
      <c r="GJ1981" s="21"/>
      <c r="GK1981" s="21"/>
      <c r="GL1981" s="21"/>
      <c r="GM1981" s="21"/>
      <c r="GN1981" s="21"/>
    </row>
    <row r="1982" spans="1:196" x14ac:dyDescent="0.2">
      <c r="A1982" s="109"/>
      <c r="B1982" s="4"/>
      <c r="C1982" s="7"/>
      <c r="D1982" s="6"/>
      <c r="E1982" s="7"/>
      <c r="F1982" s="24"/>
      <c r="G1982" s="8"/>
      <c r="H1982" s="7"/>
      <c r="I1982" s="7"/>
      <c r="J1982" s="7"/>
      <c r="K1982" s="7"/>
      <c r="L1982" s="25"/>
      <c r="M1982" s="10"/>
      <c r="N1982" s="4"/>
      <c r="O1982" s="4"/>
      <c r="P1982" s="26"/>
      <c r="Q1982" s="3"/>
      <c r="R1982" s="12"/>
      <c r="S1982" s="12"/>
      <c r="T1982" s="12"/>
      <c r="U1982" s="12"/>
      <c r="V1982" s="12"/>
      <c r="W1982" s="12"/>
      <c r="X1982" s="12"/>
      <c r="Y1982" s="12"/>
      <c r="Z1982" s="12"/>
      <c r="AA1982" s="12"/>
      <c r="AB1982" s="12"/>
      <c r="AC1982" s="12"/>
      <c r="AD1982" s="12"/>
      <c r="AE1982" s="12"/>
      <c r="AF1982" s="113"/>
      <c r="AG1982" s="18"/>
      <c r="AH1982" s="18"/>
      <c r="AI1982" s="6"/>
      <c r="AJ1982" s="19"/>
      <c r="AK1982" s="6"/>
      <c r="AL1982" s="113"/>
      <c r="AM1982" s="19"/>
      <c r="AN1982" s="18"/>
      <c r="AO1982" s="12"/>
      <c r="AP1982" s="20"/>
      <c r="AQ1982" s="18"/>
      <c r="AR1982" s="13"/>
      <c r="AS1982" s="113"/>
      <c r="AT1982" s="21"/>
      <c r="AU1982" s="21"/>
      <c r="AV1982" s="45"/>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1"/>
      <c r="FJ1982" s="21"/>
      <c r="FK1982" s="21"/>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c r="GI1982" s="21"/>
      <c r="GJ1982" s="21"/>
      <c r="GK1982" s="21"/>
      <c r="GL1982" s="21"/>
      <c r="GM1982" s="21"/>
      <c r="GN1982" s="21"/>
    </row>
    <row r="1983" spans="1:196" x14ac:dyDescent="0.2">
      <c r="A1983" s="109"/>
      <c r="B1983" s="4"/>
      <c r="C1983" s="7"/>
      <c r="D1983" s="6"/>
      <c r="E1983" s="7"/>
      <c r="F1983" s="24"/>
      <c r="G1983" s="8"/>
      <c r="H1983" s="7"/>
      <c r="I1983" s="7"/>
      <c r="J1983" s="7"/>
      <c r="K1983" s="7"/>
      <c r="L1983" s="25"/>
      <c r="M1983" s="10"/>
      <c r="N1983" s="4"/>
      <c r="O1983" s="4"/>
      <c r="P1983" s="26"/>
      <c r="Q1983" s="3"/>
      <c r="R1983" s="12"/>
      <c r="S1983" s="12"/>
      <c r="T1983" s="12"/>
      <c r="U1983" s="12"/>
      <c r="V1983" s="12"/>
      <c r="W1983" s="12"/>
      <c r="X1983" s="12"/>
      <c r="Y1983" s="12"/>
      <c r="Z1983" s="12"/>
      <c r="AA1983" s="12"/>
      <c r="AB1983" s="12"/>
      <c r="AC1983" s="12"/>
      <c r="AD1983" s="12"/>
      <c r="AE1983" s="12"/>
      <c r="AF1983" s="113"/>
      <c r="AG1983" s="18"/>
      <c r="AH1983" s="18"/>
      <c r="AI1983" s="6"/>
      <c r="AJ1983" s="19"/>
      <c r="AK1983" s="6"/>
      <c r="AL1983" s="113"/>
      <c r="AM1983" s="19"/>
      <c r="AN1983" s="18"/>
      <c r="AO1983" s="12"/>
      <c r="AP1983" s="20"/>
      <c r="AQ1983" s="18"/>
      <c r="AR1983" s="13"/>
      <c r="AS1983" s="113"/>
      <c r="AT1983" s="21"/>
      <c r="AU1983" s="21"/>
      <c r="AV1983" s="45"/>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J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I1983" s="21"/>
      <c r="DJ1983" s="21"/>
      <c r="DK1983" s="21"/>
      <c r="DL1983" s="21"/>
      <c r="DM1983" s="21"/>
      <c r="DN1983" s="21"/>
      <c r="DO1983" s="21"/>
      <c r="DP1983" s="21"/>
      <c r="DQ1983" s="21"/>
      <c r="DR1983" s="21"/>
      <c r="DS1983" s="21"/>
      <c r="DT1983" s="21"/>
      <c r="DU1983" s="21"/>
      <c r="DV1983" s="21"/>
      <c r="DW1983" s="21"/>
      <c r="DX1983" s="21"/>
      <c r="DY1983" s="21"/>
      <c r="DZ1983" s="21"/>
      <c r="EA1983" s="21"/>
      <c r="EB1983" s="21"/>
      <c r="EC1983" s="21"/>
      <c r="ED1983" s="21"/>
      <c r="EE1983" s="21"/>
      <c r="EF1983" s="21"/>
      <c r="EG1983" s="21"/>
      <c r="EH1983" s="21"/>
      <c r="EI1983" s="21"/>
      <c r="EJ1983" s="21"/>
      <c r="EK1983" s="21"/>
      <c r="EL1983" s="21"/>
      <c r="EM1983" s="21"/>
      <c r="EN1983" s="21"/>
      <c r="EO1983" s="21"/>
      <c r="EP1983" s="21"/>
      <c r="EQ1983" s="21"/>
      <c r="ER1983" s="21"/>
      <c r="ES1983" s="21"/>
      <c r="ET1983" s="21"/>
      <c r="EU1983" s="21"/>
      <c r="EV1983" s="21"/>
      <c r="EW1983" s="21"/>
      <c r="EX1983" s="21"/>
      <c r="EY1983" s="21"/>
      <c r="EZ1983" s="21"/>
      <c r="FA1983" s="21"/>
      <c r="FB1983" s="21"/>
      <c r="FC1983" s="21"/>
      <c r="FD1983" s="21"/>
      <c r="FE1983" s="21"/>
      <c r="FF1983" s="21"/>
      <c r="FG1983" s="21"/>
      <c r="FH1983" s="21"/>
      <c r="FI1983" s="21"/>
      <c r="FJ1983" s="21"/>
      <c r="FK1983" s="21"/>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c r="GI1983" s="21"/>
      <c r="GJ1983" s="21"/>
      <c r="GK1983" s="21"/>
      <c r="GL1983" s="21"/>
      <c r="GM1983" s="21"/>
      <c r="GN1983" s="21"/>
    </row>
    <row r="1984" spans="1:196" x14ac:dyDescent="0.2">
      <c r="A1984" s="109"/>
      <c r="B1984" s="4"/>
      <c r="C1984" s="7"/>
      <c r="D1984" s="6"/>
      <c r="E1984" s="7"/>
      <c r="F1984" s="24"/>
      <c r="G1984" s="8"/>
      <c r="H1984" s="7"/>
      <c r="I1984" s="7"/>
      <c r="J1984" s="7"/>
      <c r="K1984" s="7"/>
      <c r="L1984" s="25"/>
      <c r="M1984" s="10"/>
      <c r="N1984" s="4"/>
      <c r="O1984" s="4"/>
      <c r="P1984" s="26"/>
      <c r="Q1984" s="3"/>
      <c r="R1984" s="12"/>
      <c r="S1984" s="12"/>
      <c r="T1984" s="12"/>
      <c r="U1984" s="12"/>
      <c r="V1984" s="12"/>
      <c r="W1984" s="12"/>
      <c r="X1984" s="12"/>
      <c r="Y1984" s="12"/>
      <c r="Z1984" s="12"/>
      <c r="AA1984" s="12"/>
      <c r="AB1984" s="12"/>
      <c r="AC1984" s="12"/>
      <c r="AD1984" s="12"/>
      <c r="AE1984" s="12"/>
      <c r="AF1984" s="113"/>
      <c r="AG1984" s="18"/>
      <c r="AH1984" s="18"/>
      <c r="AI1984" s="6"/>
      <c r="AJ1984" s="19"/>
      <c r="AK1984" s="6"/>
      <c r="AL1984" s="113"/>
      <c r="AM1984" s="19"/>
      <c r="AN1984" s="18"/>
      <c r="AO1984" s="12"/>
      <c r="AP1984" s="20"/>
      <c r="AQ1984" s="18"/>
      <c r="AR1984" s="13"/>
      <c r="AS1984" s="113"/>
      <c r="AT1984" s="21"/>
      <c r="AU1984" s="21"/>
      <c r="AV1984" s="45"/>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J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I1984" s="21"/>
      <c r="DJ1984" s="21"/>
      <c r="DK1984" s="21"/>
      <c r="DL1984" s="21"/>
      <c r="DM1984" s="21"/>
      <c r="DN1984" s="21"/>
      <c r="DO1984" s="21"/>
      <c r="DP1984" s="21"/>
      <c r="DQ1984" s="21"/>
      <c r="DR1984" s="21"/>
      <c r="DS1984" s="21"/>
      <c r="DT1984" s="21"/>
      <c r="DU1984" s="21"/>
      <c r="DV1984" s="21"/>
      <c r="DW1984" s="21"/>
      <c r="DX1984" s="21"/>
      <c r="DY1984" s="21"/>
      <c r="DZ1984" s="21"/>
      <c r="EA1984" s="21"/>
      <c r="EB1984" s="21"/>
      <c r="EC1984" s="21"/>
      <c r="ED1984" s="21"/>
      <c r="EE1984" s="21"/>
      <c r="EF1984" s="21"/>
      <c r="EG1984" s="21"/>
      <c r="EH1984" s="21"/>
      <c r="EI1984" s="21"/>
      <c r="EJ1984" s="21"/>
      <c r="EK1984" s="21"/>
      <c r="EL1984" s="21"/>
      <c r="EM1984" s="21"/>
      <c r="EN1984" s="21"/>
      <c r="EO1984" s="21"/>
      <c r="EP1984" s="21"/>
      <c r="EQ1984" s="21"/>
      <c r="ER1984" s="21"/>
      <c r="ES1984" s="21"/>
      <c r="ET1984" s="21"/>
      <c r="EU1984" s="21"/>
      <c r="EV1984" s="21"/>
      <c r="EW1984" s="21"/>
      <c r="EX1984" s="21"/>
      <c r="EY1984" s="21"/>
      <c r="EZ1984" s="21"/>
      <c r="FA1984" s="21"/>
      <c r="FB1984" s="21"/>
      <c r="FC1984" s="21"/>
      <c r="FD1984" s="21"/>
      <c r="FE1984" s="21"/>
      <c r="FF1984" s="21"/>
      <c r="FG1984" s="21"/>
      <c r="FH1984" s="21"/>
      <c r="FI1984" s="21"/>
      <c r="FJ1984" s="21"/>
      <c r="FK1984" s="21"/>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c r="GI1984" s="21"/>
      <c r="GJ1984" s="21"/>
      <c r="GK1984" s="21"/>
      <c r="GL1984" s="21"/>
      <c r="GM1984" s="21"/>
      <c r="GN1984" s="21"/>
    </row>
    <row r="1985" spans="1:196" x14ac:dyDescent="0.2">
      <c r="A1985" s="109"/>
      <c r="B1985" s="4"/>
      <c r="C1985" s="7"/>
      <c r="D1985" s="6"/>
      <c r="E1985" s="7"/>
      <c r="F1985" s="24"/>
      <c r="G1985" s="8"/>
      <c r="H1985" s="7"/>
      <c r="I1985" s="7"/>
      <c r="J1985" s="7"/>
      <c r="K1985" s="7"/>
      <c r="L1985" s="25"/>
      <c r="M1985" s="10"/>
      <c r="N1985" s="4"/>
      <c r="O1985" s="4"/>
      <c r="P1985" s="26"/>
      <c r="Q1985" s="3"/>
      <c r="R1985" s="12"/>
      <c r="S1985" s="12"/>
      <c r="T1985" s="12"/>
      <c r="U1985" s="12"/>
      <c r="V1985" s="12"/>
      <c r="W1985" s="12"/>
      <c r="X1985" s="12"/>
      <c r="Y1985" s="12"/>
      <c r="Z1985" s="12"/>
      <c r="AA1985" s="12"/>
      <c r="AB1985" s="12"/>
      <c r="AC1985" s="12"/>
      <c r="AD1985" s="12"/>
      <c r="AE1985" s="12"/>
      <c r="AF1985" s="113"/>
      <c r="AG1985" s="18"/>
      <c r="AH1985" s="18"/>
      <c r="AI1985" s="6"/>
      <c r="AJ1985" s="19"/>
      <c r="AK1985" s="6"/>
      <c r="AL1985" s="113"/>
      <c r="AM1985" s="19"/>
      <c r="AN1985" s="18"/>
      <c r="AO1985" s="12"/>
      <c r="AP1985" s="20"/>
      <c r="AQ1985" s="18"/>
      <c r="AR1985" s="13"/>
      <c r="AS1985" s="113"/>
      <c r="AT1985" s="21"/>
      <c r="AU1985" s="21"/>
      <c r="AV1985" s="45"/>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J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I1985" s="21"/>
      <c r="DJ1985" s="21"/>
      <c r="DK1985" s="21"/>
      <c r="DL1985" s="21"/>
      <c r="DM1985" s="21"/>
      <c r="DN1985" s="21"/>
      <c r="DO1985" s="21"/>
      <c r="DP1985" s="21"/>
      <c r="DQ1985" s="21"/>
      <c r="DR1985" s="21"/>
      <c r="DS1985" s="21"/>
      <c r="DT1985" s="21"/>
      <c r="DU1985" s="21"/>
      <c r="DV1985" s="21"/>
      <c r="DW1985" s="21"/>
      <c r="DX1985" s="21"/>
      <c r="DY1985" s="21"/>
      <c r="DZ1985" s="21"/>
      <c r="EA1985" s="21"/>
      <c r="EB1985" s="21"/>
      <c r="EC1985" s="21"/>
      <c r="ED1985" s="21"/>
      <c r="EE1985" s="21"/>
      <c r="EF1985" s="21"/>
      <c r="EG1985" s="21"/>
      <c r="EH1985" s="21"/>
      <c r="EI1985" s="21"/>
      <c r="EJ1985" s="21"/>
      <c r="EK1985" s="21"/>
      <c r="EL1985" s="21"/>
      <c r="EM1985" s="21"/>
      <c r="EN1985" s="21"/>
      <c r="EO1985" s="21"/>
      <c r="EP1985" s="21"/>
      <c r="EQ1985" s="21"/>
      <c r="ER1985" s="21"/>
      <c r="ES1985" s="21"/>
      <c r="ET1985" s="21"/>
      <c r="EU1985" s="21"/>
      <c r="EV1985" s="21"/>
      <c r="EW1985" s="21"/>
      <c r="EX1985" s="21"/>
      <c r="EY1985" s="21"/>
      <c r="EZ1985" s="21"/>
      <c r="FA1985" s="21"/>
      <c r="FB1985" s="21"/>
      <c r="FC1985" s="21"/>
      <c r="FD1985" s="21"/>
      <c r="FE1985" s="21"/>
      <c r="FF1985" s="21"/>
      <c r="FG1985" s="21"/>
      <c r="FH1985" s="21"/>
      <c r="FI1985" s="21"/>
      <c r="FJ1985" s="21"/>
      <c r="FK1985" s="21"/>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c r="GI1985" s="21"/>
      <c r="GJ1985" s="21"/>
      <c r="GK1985" s="21"/>
      <c r="GL1985" s="21"/>
      <c r="GM1985" s="21"/>
      <c r="GN1985" s="21"/>
    </row>
    <row r="1986" spans="1:196" x14ac:dyDescent="0.2">
      <c r="A1986" s="109"/>
      <c r="B1986" s="4"/>
      <c r="C1986" s="7"/>
      <c r="D1986" s="6"/>
      <c r="E1986" s="7"/>
      <c r="F1986" s="24"/>
      <c r="G1986" s="8"/>
      <c r="H1986" s="7"/>
      <c r="I1986" s="7"/>
      <c r="J1986" s="7"/>
      <c r="K1986" s="7"/>
      <c r="L1986" s="25"/>
      <c r="M1986" s="10"/>
      <c r="N1986" s="4"/>
      <c r="O1986" s="4"/>
      <c r="P1986" s="26"/>
      <c r="Q1986" s="3"/>
      <c r="R1986" s="12"/>
      <c r="S1986" s="12"/>
      <c r="T1986" s="12"/>
      <c r="U1986" s="12"/>
      <c r="V1986" s="12"/>
      <c r="W1986" s="12"/>
      <c r="X1986" s="12"/>
      <c r="Y1986" s="12"/>
      <c r="Z1986" s="12"/>
      <c r="AA1986" s="12"/>
      <c r="AB1986" s="12"/>
      <c r="AC1986" s="12"/>
      <c r="AD1986" s="12"/>
      <c r="AE1986" s="12"/>
      <c r="AF1986" s="113"/>
      <c r="AG1986" s="18"/>
      <c r="AH1986" s="18"/>
      <c r="AI1986" s="6"/>
      <c r="AJ1986" s="19"/>
      <c r="AK1986" s="6"/>
      <c r="AL1986" s="113"/>
      <c r="AM1986" s="19"/>
      <c r="AN1986" s="18"/>
      <c r="AO1986" s="12"/>
      <c r="AP1986" s="20"/>
      <c r="AQ1986" s="18"/>
      <c r="AR1986" s="13"/>
      <c r="AS1986" s="113"/>
      <c r="AT1986" s="21"/>
      <c r="AU1986" s="21"/>
      <c r="AV1986" s="45"/>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1"/>
      <c r="EV1986" s="21"/>
      <c r="EW1986" s="21"/>
      <c r="EX1986" s="21"/>
      <c r="EY1986" s="21"/>
      <c r="EZ1986" s="21"/>
      <c r="FA1986" s="21"/>
      <c r="FB1986" s="21"/>
      <c r="FC1986" s="21"/>
      <c r="FD1986" s="21"/>
      <c r="FE1986" s="21"/>
      <c r="FF1986" s="21"/>
      <c r="FG1986" s="21"/>
      <c r="FH1986" s="21"/>
      <c r="FI1986" s="21"/>
      <c r="FJ1986" s="21"/>
      <c r="FK1986" s="21"/>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c r="GI1986" s="21"/>
      <c r="GJ1986" s="21"/>
      <c r="GK1986" s="21"/>
      <c r="GL1986" s="21"/>
      <c r="GM1986" s="21"/>
      <c r="GN1986" s="21"/>
    </row>
    <row r="1987" spans="1:196" x14ac:dyDescent="0.2">
      <c r="A1987" s="109"/>
      <c r="B1987" s="4"/>
      <c r="C1987" s="7"/>
      <c r="D1987" s="6"/>
      <c r="E1987" s="7"/>
      <c r="F1987" s="24"/>
      <c r="G1987" s="8"/>
      <c r="H1987" s="7"/>
      <c r="I1987" s="7"/>
      <c r="J1987" s="7"/>
      <c r="K1987" s="7"/>
      <c r="L1987" s="25"/>
      <c r="M1987" s="10"/>
      <c r="N1987" s="4"/>
      <c r="O1987" s="4"/>
      <c r="P1987" s="26"/>
      <c r="Q1987" s="3"/>
      <c r="R1987" s="12"/>
      <c r="S1987" s="12"/>
      <c r="T1987" s="12"/>
      <c r="U1987" s="12"/>
      <c r="V1987" s="12"/>
      <c r="W1987" s="12"/>
      <c r="X1987" s="12"/>
      <c r="Y1987" s="12"/>
      <c r="Z1987" s="12"/>
      <c r="AA1987" s="12"/>
      <c r="AB1987" s="12"/>
      <c r="AC1987" s="12"/>
      <c r="AD1987" s="12"/>
      <c r="AE1987" s="12"/>
      <c r="AF1987" s="113"/>
      <c r="AG1987" s="18"/>
      <c r="AH1987" s="18"/>
      <c r="AI1987" s="6"/>
      <c r="AJ1987" s="19"/>
      <c r="AK1987" s="6"/>
      <c r="AL1987" s="113"/>
      <c r="AM1987" s="19"/>
      <c r="AN1987" s="18"/>
      <c r="AO1987" s="12"/>
      <c r="AP1987" s="20"/>
      <c r="AQ1987" s="18"/>
      <c r="AR1987" s="13"/>
      <c r="AS1987" s="113"/>
      <c r="AT1987" s="21"/>
      <c r="AU1987" s="21"/>
      <c r="AV1987" s="45"/>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J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I1987" s="21"/>
      <c r="DJ1987" s="21"/>
      <c r="DK1987" s="21"/>
      <c r="DL1987" s="21"/>
      <c r="DM1987" s="21"/>
      <c r="DN1987" s="21"/>
      <c r="DO1987" s="21"/>
      <c r="DP1987" s="21"/>
      <c r="DQ1987" s="21"/>
      <c r="DR1987" s="21"/>
      <c r="DS1987" s="21"/>
      <c r="DT1987" s="21"/>
      <c r="DU1987" s="21"/>
      <c r="DV1987" s="21"/>
      <c r="DW1987" s="21"/>
      <c r="DX1987" s="21"/>
      <c r="DY1987" s="21"/>
      <c r="DZ1987" s="21"/>
      <c r="EA1987" s="21"/>
      <c r="EB1987" s="21"/>
      <c r="EC1987" s="21"/>
      <c r="ED1987" s="21"/>
      <c r="EE1987" s="21"/>
      <c r="EF1987" s="21"/>
      <c r="EG1987" s="21"/>
      <c r="EH1987" s="21"/>
      <c r="EI1987" s="21"/>
      <c r="EJ1987" s="21"/>
      <c r="EK1987" s="21"/>
      <c r="EL1987" s="21"/>
      <c r="EM1987" s="21"/>
      <c r="EN1987" s="21"/>
      <c r="EO1987" s="21"/>
      <c r="EP1987" s="21"/>
      <c r="EQ1987" s="21"/>
      <c r="ER1987" s="21"/>
      <c r="ES1987" s="21"/>
      <c r="ET1987" s="21"/>
      <c r="EU1987" s="21"/>
      <c r="EV1987" s="21"/>
      <c r="EW1987" s="21"/>
      <c r="EX1987" s="21"/>
      <c r="EY1987" s="21"/>
      <c r="EZ1987" s="21"/>
      <c r="FA1987" s="21"/>
      <c r="FB1987" s="21"/>
      <c r="FC1987" s="21"/>
      <c r="FD1987" s="21"/>
      <c r="FE1987" s="21"/>
      <c r="FF1987" s="21"/>
      <c r="FG1987" s="21"/>
      <c r="FH1987" s="21"/>
      <c r="FI1987" s="21"/>
      <c r="FJ1987" s="21"/>
      <c r="FK1987" s="21"/>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c r="GI1987" s="21"/>
      <c r="GJ1987" s="21"/>
      <c r="GK1987" s="21"/>
      <c r="GL1987" s="21"/>
      <c r="GM1987" s="21"/>
      <c r="GN1987" s="21"/>
    </row>
    <row r="1988" spans="1:196" x14ac:dyDescent="0.2">
      <c r="A1988" s="109"/>
      <c r="B1988" s="4"/>
      <c r="C1988" s="7"/>
      <c r="D1988" s="6"/>
      <c r="E1988" s="7"/>
      <c r="F1988" s="24"/>
      <c r="G1988" s="8"/>
      <c r="H1988" s="7"/>
      <c r="I1988" s="7"/>
      <c r="J1988" s="7"/>
      <c r="K1988" s="7"/>
      <c r="L1988" s="25"/>
      <c r="M1988" s="10"/>
      <c r="N1988" s="4"/>
      <c r="O1988" s="4"/>
      <c r="P1988" s="26"/>
      <c r="Q1988" s="3"/>
      <c r="R1988" s="12"/>
      <c r="S1988" s="12"/>
      <c r="T1988" s="12"/>
      <c r="U1988" s="12"/>
      <c r="V1988" s="12"/>
      <c r="W1988" s="12"/>
      <c r="X1988" s="12"/>
      <c r="Y1988" s="12"/>
      <c r="Z1988" s="12"/>
      <c r="AA1988" s="12"/>
      <c r="AB1988" s="12"/>
      <c r="AC1988" s="12"/>
      <c r="AD1988" s="12"/>
      <c r="AE1988" s="12"/>
      <c r="AF1988" s="113"/>
      <c r="AG1988" s="18"/>
      <c r="AH1988" s="18"/>
      <c r="AI1988" s="6"/>
      <c r="AJ1988" s="19"/>
      <c r="AK1988" s="6"/>
      <c r="AL1988" s="113"/>
      <c r="AM1988" s="19"/>
      <c r="AN1988" s="18"/>
      <c r="AO1988" s="12"/>
      <c r="AP1988" s="20"/>
      <c r="AQ1988" s="18"/>
      <c r="AR1988" s="13"/>
      <c r="AS1988" s="113"/>
      <c r="AT1988" s="21"/>
      <c r="AU1988" s="21"/>
      <c r="AV1988" s="45"/>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J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I1988" s="21"/>
      <c r="DJ1988" s="21"/>
      <c r="DK1988" s="21"/>
      <c r="DL1988" s="21"/>
      <c r="DM1988" s="21"/>
      <c r="DN1988" s="21"/>
      <c r="DO1988" s="21"/>
      <c r="DP1988" s="21"/>
      <c r="DQ1988" s="21"/>
      <c r="DR1988" s="21"/>
      <c r="DS1988" s="21"/>
      <c r="DT1988" s="21"/>
      <c r="DU1988" s="21"/>
      <c r="DV1988" s="21"/>
      <c r="DW1988" s="21"/>
      <c r="DX1988" s="21"/>
      <c r="DY1988" s="21"/>
      <c r="DZ1988" s="21"/>
      <c r="EA1988" s="21"/>
      <c r="EB1988" s="21"/>
      <c r="EC1988" s="21"/>
      <c r="ED1988" s="21"/>
      <c r="EE1988" s="21"/>
      <c r="EF1988" s="21"/>
      <c r="EG1988" s="21"/>
      <c r="EH1988" s="21"/>
      <c r="EI1988" s="21"/>
      <c r="EJ1988" s="21"/>
      <c r="EK1988" s="21"/>
      <c r="EL1988" s="21"/>
      <c r="EM1988" s="21"/>
      <c r="EN1988" s="21"/>
      <c r="EO1988" s="21"/>
      <c r="EP1988" s="21"/>
      <c r="EQ1988" s="21"/>
      <c r="ER1988" s="21"/>
      <c r="ES1988" s="21"/>
      <c r="ET1988" s="21"/>
      <c r="EU1988" s="21"/>
      <c r="EV1988" s="21"/>
      <c r="EW1988" s="21"/>
      <c r="EX1988" s="21"/>
      <c r="EY1988" s="21"/>
      <c r="EZ1988" s="21"/>
      <c r="FA1988" s="21"/>
      <c r="FB1988" s="21"/>
      <c r="FC1988" s="21"/>
      <c r="FD1988" s="21"/>
      <c r="FE1988" s="21"/>
      <c r="FF1988" s="21"/>
      <c r="FG1988" s="21"/>
      <c r="FH1988" s="21"/>
      <c r="FI1988" s="21"/>
      <c r="FJ1988" s="21"/>
      <c r="FK1988" s="21"/>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c r="GI1988" s="21"/>
      <c r="GJ1988" s="21"/>
      <c r="GK1988" s="21"/>
      <c r="GL1988" s="21"/>
      <c r="GM1988" s="21"/>
      <c r="GN1988" s="21"/>
    </row>
    <row r="1989" spans="1:196" x14ac:dyDescent="0.2">
      <c r="A1989" s="109"/>
      <c r="B1989" s="4"/>
      <c r="C1989" s="7"/>
      <c r="D1989" s="6"/>
      <c r="E1989" s="7"/>
      <c r="F1989" s="24"/>
      <c r="G1989" s="8"/>
      <c r="H1989" s="7"/>
      <c r="I1989" s="7"/>
      <c r="J1989" s="7"/>
      <c r="K1989" s="7"/>
      <c r="L1989" s="25"/>
      <c r="M1989" s="10"/>
      <c r="N1989" s="4"/>
      <c r="O1989" s="4"/>
      <c r="P1989" s="26"/>
      <c r="Q1989" s="3"/>
      <c r="R1989" s="12"/>
      <c r="S1989" s="12"/>
      <c r="T1989" s="12"/>
      <c r="U1989" s="12"/>
      <c r="V1989" s="12"/>
      <c r="W1989" s="12"/>
      <c r="X1989" s="12"/>
      <c r="Y1989" s="12"/>
      <c r="Z1989" s="12"/>
      <c r="AA1989" s="12"/>
      <c r="AB1989" s="12"/>
      <c r="AC1989" s="12"/>
      <c r="AD1989" s="12"/>
      <c r="AE1989" s="12"/>
      <c r="AF1989" s="113"/>
      <c r="AG1989" s="18"/>
      <c r="AH1989" s="18"/>
      <c r="AI1989" s="6"/>
      <c r="AJ1989" s="19"/>
      <c r="AK1989" s="6"/>
      <c r="AL1989" s="113"/>
      <c r="AM1989" s="19"/>
      <c r="AN1989" s="18"/>
      <c r="AO1989" s="12"/>
      <c r="AP1989" s="20"/>
      <c r="AQ1989" s="18"/>
      <c r="AR1989" s="13"/>
      <c r="AS1989" s="113"/>
      <c r="AT1989" s="21"/>
      <c r="AU1989" s="21"/>
      <c r="AV1989" s="45"/>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J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I1989" s="21"/>
      <c r="DJ1989" s="21"/>
      <c r="DK1989" s="21"/>
      <c r="DL1989" s="21"/>
      <c r="DM1989" s="21"/>
      <c r="DN1989" s="21"/>
      <c r="DO1989" s="21"/>
      <c r="DP1989" s="21"/>
      <c r="DQ1989" s="21"/>
      <c r="DR1989" s="21"/>
      <c r="DS1989" s="21"/>
      <c r="DT1989" s="21"/>
      <c r="DU1989" s="21"/>
      <c r="DV1989" s="21"/>
      <c r="DW1989" s="21"/>
      <c r="DX1989" s="21"/>
      <c r="DY1989" s="21"/>
      <c r="DZ1989" s="21"/>
      <c r="EA1989" s="21"/>
      <c r="EB1989" s="21"/>
      <c r="EC1989" s="21"/>
      <c r="ED1989" s="21"/>
      <c r="EE1989" s="21"/>
      <c r="EF1989" s="21"/>
      <c r="EG1989" s="21"/>
      <c r="EH1989" s="21"/>
      <c r="EI1989" s="21"/>
      <c r="EJ1989" s="21"/>
      <c r="EK1989" s="21"/>
      <c r="EL1989" s="21"/>
      <c r="EM1989" s="21"/>
      <c r="EN1989" s="21"/>
      <c r="EO1989" s="21"/>
      <c r="EP1989" s="21"/>
      <c r="EQ1989" s="21"/>
      <c r="ER1989" s="21"/>
      <c r="ES1989" s="21"/>
      <c r="ET1989" s="21"/>
      <c r="EU1989" s="21"/>
      <c r="EV1989" s="21"/>
      <c r="EW1989" s="21"/>
      <c r="EX1989" s="21"/>
      <c r="EY1989" s="21"/>
      <c r="EZ1989" s="21"/>
      <c r="FA1989" s="21"/>
      <c r="FB1989" s="21"/>
      <c r="FC1989" s="21"/>
      <c r="FD1989" s="21"/>
      <c r="FE1989" s="21"/>
      <c r="FF1989" s="21"/>
      <c r="FG1989" s="21"/>
      <c r="FH1989" s="21"/>
      <c r="FI1989" s="21"/>
      <c r="FJ1989" s="21"/>
      <c r="FK1989" s="21"/>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c r="GI1989" s="21"/>
      <c r="GJ1989" s="21"/>
      <c r="GK1989" s="21"/>
      <c r="GL1989" s="21"/>
      <c r="GM1989" s="21"/>
      <c r="GN1989" s="21"/>
    </row>
    <row r="1990" spans="1:196" x14ac:dyDescent="0.2">
      <c r="A1990" s="109"/>
      <c r="B1990" s="4"/>
      <c r="C1990" s="7"/>
      <c r="D1990" s="6"/>
      <c r="E1990" s="7"/>
      <c r="F1990" s="24"/>
      <c r="G1990" s="8"/>
      <c r="H1990" s="7"/>
      <c r="I1990" s="7"/>
      <c r="J1990" s="7"/>
      <c r="K1990" s="7"/>
      <c r="L1990" s="25"/>
      <c r="M1990" s="10"/>
      <c r="N1990" s="4"/>
      <c r="O1990" s="4"/>
      <c r="P1990" s="26"/>
      <c r="Q1990" s="3"/>
      <c r="R1990" s="12"/>
      <c r="S1990" s="12"/>
      <c r="T1990" s="12"/>
      <c r="U1990" s="12"/>
      <c r="V1990" s="12"/>
      <c r="W1990" s="12"/>
      <c r="X1990" s="12"/>
      <c r="Y1990" s="12"/>
      <c r="Z1990" s="12"/>
      <c r="AA1990" s="12"/>
      <c r="AB1990" s="12"/>
      <c r="AC1990" s="12"/>
      <c r="AD1990" s="12"/>
      <c r="AE1990" s="12"/>
      <c r="AF1990" s="113"/>
      <c r="AG1990" s="18"/>
      <c r="AH1990" s="18"/>
      <c r="AI1990" s="6"/>
      <c r="AJ1990" s="19"/>
      <c r="AK1990" s="6"/>
      <c r="AL1990" s="113"/>
      <c r="AM1990" s="19"/>
      <c r="AN1990" s="18"/>
      <c r="AO1990" s="12"/>
      <c r="AP1990" s="20"/>
      <c r="AQ1990" s="18"/>
      <c r="AR1990" s="13"/>
      <c r="AS1990" s="113"/>
      <c r="AT1990" s="21"/>
      <c r="AU1990" s="21"/>
      <c r="AV1990" s="45"/>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1"/>
      <c r="FJ1990" s="21"/>
      <c r="FK1990" s="21"/>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c r="GI1990" s="21"/>
      <c r="GJ1990" s="21"/>
      <c r="GK1990" s="21"/>
      <c r="GL1990" s="21"/>
      <c r="GM1990" s="21"/>
      <c r="GN1990" s="21"/>
    </row>
    <row r="1991" spans="1:196" x14ac:dyDescent="0.2">
      <c r="A1991" s="109"/>
      <c r="B1991" s="4"/>
      <c r="C1991" s="7"/>
      <c r="D1991" s="6"/>
      <c r="E1991" s="7"/>
      <c r="F1991" s="24"/>
      <c r="G1991" s="8"/>
      <c r="H1991" s="7"/>
      <c r="I1991" s="7"/>
      <c r="J1991" s="7"/>
      <c r="K1991" s="7"/>
      <c r="L1991" s="25"/>
      <c r="M1991" s="10"/>
      <c r="N1991" s="4"/>
      <c r="O1991" s="4"/>
      <c r="P1991" s="26"/>
      <c r="Q1991" s="3"/>
      <c r="R1991" s="12"/>
      <c r="S1991" s="12"/>
      <c r="T1991" s="12"/>
      <c r="U1991" s="12"/>
      <c r="V1991" s="12"/>
      <c r="W1991" s="12"/>
      <c r="X1991" s="12"/>
      <c r="Y1991" s="12"/>
      <c r="Z1991" s="12"/>
      <c r="AA1991" s="12"/>
      <c r="AB1991" s="12"/>
      <c r="AC1991" s="12"/>
      <c r="AD1991" s="12"/>
      <c r="AE1991" s="12"/>
      <c r="AF1991" s="113"/>
      <c r="AG1991" s="18"/>
      <c r="AH1991" s="18"/>
      <c r="AI1991" s="6"/>
      <c r="AJ1991" s="19"/>
      <c r="AK1991" s="6"/>
      <c r="AL1991" s="113"/>
      <c r="AM1991" s="19"/>
      <c r="AN1991" s="18"/>
      <c r="AO1991" s="12"/>
      <c r="AP1991" s="20"/>
      <c r="AQ1991" s="18"/>
      <c r="AR1991" s="13"/>
      <c r="AS1991" s="113"/>
      <c r="AT1991" s="21"/>
      <c r="AU1991" s="21"/>
      <c r="AV1991" s="45"/>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J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I1991" s="21"/>
      <c r="DJ1991" s="21"/>
      <c r="DK1991" s="21"/>
      <c r="DL1991" s="21"/>
      <c r="DM1991" s="21"/>
      <c r="DN1991" s="21"/>
      <c r="DO1991" s="21"/>
      <c r="DP1991" s="21"/>
      <c r="DQ1991" s="21"/>
      <c r="DR1991" s="21"/>
      <c r="DS1991" s="21"/>
      <c r="DT1991" s="21"/>
      <c r="DU1991" s="21"/>
      <c r="DV1991" s="21"/>
      <c r="DW1991" s="21"/>
      <c r="DX1991" s="21"/>
      <c r="DY1991" s="21"/>
      <c r="DZ1991" s="21"/>
      <c r="EA1991" s="21"/>
      <c r="EB1991" s="21"/>
      <c r="EC1991" s="21"/>
      <c r="ED1991" s="21"/>
      <c r="EE1991" s="21"/>
      <c r="EF1991" s="21"/>
      <c r="EG1991" s="21"/>
      <c r="EH1991" s="21"/>
      <c r="EI1991" s="21"/>
      <c r="EJ1991" s="21"/>
      <c r="EK1991" s="21"/>
      <c r="EL1991" s="21"/>
      <c r="EM1991" s="21"/>
      <c r="EN1991" s="21"/>
      <c r="EO1991" s="21"/>
      <c r="EP1991" s="21"/>
      <c r="EQ1991" s="21"/>
      <c r="ER1991" s="21"/>
      <c r="ES1991" s="21"/>
      <c r="ET1991" s="21"/>
      <c r="EU1991" s="21"/>
      <c r="EV1991" s="21"/>
      <c r="EW1991" s="21"/>
      <c r="EX1991" s="21"/>
      <c r="EY1991" s="21"/>
      <c r="EZ1991" s="21"/>
      <c r="FA1991" s="21"/>
      <c r="FB1991" s="21"/>
      <c r="FC1991" s="21"/>
      <c r="FD1991" s="21"/>
      <c r="FE1991" s="21"/>
      <c r="FF1991" s="21"/>
      <c r="FG1991" s="21"/>
      <c r="FH1991" s="21"/>
      <c r="FI1991" s="21"/>
      <c r="FJ1991" s="21"/>
      <c r="FK1991" s="21"/>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c r="GI1991" s="21"/>
      <c r="GJ1991" s="21"/>
      <c r="GK1991" s="21"/>
      <c r="GL1991" s="21"/>
      <c r="GM1991" s="21"/>
      <c r="GN1991" s="21"/>
    </row>
    <row r="1992" spans="1:196" x14ac:dyDescent="0.2">
      <c r="A1992" s="109"/>
      <c r="B1992" s="4"/>
      <c r="C1992" s="7"/>
      <c r="D1992" s="6"/>
      <c r="E1992" s="7"/>
      <c r="F1992" s="24"/>
      <c r="G1992" s="8"/>
      <c r="H1992" s="7"/>
      <c r="I1992" s="7"/>
      <c r="J1992" s="7"/>
      <c r="K1992" s="7"/>
      <c r="L1992" s="25"/>
      <c r="M1992" s="10"/>
      <c r="N1992" s="4"/>
      <c r="O1992" s="4"/>
      <c r="P1992" s="26"/>
      <c r="Q1992" s="3"/>
      <c r="R1992" s="12"/>
      <c r="S1992" s="12"/>
      <c r="T1992" s="12"/>
      <c r="U1992" s="12"/>
      <c r="V1992" s="12"/>
      <c r="W1992" s="12"/>
      <c r="X1992" s="12"/>
      <c r="Y1992" s="12"/>
      <c r="Z1992" s="12"/>
      <c r="AA1992" s="12"/>
      <c r="AB1992" s="12"/>
      <c r="AC1992" s="12"/>
      <c r="AD1992" s="12"/>
      <c r="AE1992" s="12"/>
      <c r="AF1992" s="113"/>
      <c r="AG1992" s="18"/>
      <c r="AH1992" s="18"/>
      <c r="AI1992" s="6"/>
      <c r="AJ1992" s="19"/>
      <c r="AK1992" s="6"/>
      <c r="AL1992" s="113"/>
      <c r="AM1992" s="19"/>
      <c r="AN1992" s="18"/>
      <c r="AO1992" s="12"/>
      <c r="AP1992" s="20"/>
      <c r="AQ1992" s="18"/>
      <c r="AR1992" s="13"/>
      <c r="AS1992" s="113"/>
      <c r="AT1992" s="21"/>
      <c r="AU1992" s="21"/>
      <c r="AV1992" s="45"/>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J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I1992" s="21"/>
      <c r="DJ1992" s="21"/>
      <c r="DK1992" s="21"/>
      <c r="DL1992" s="21"/>
      <c r="DM1992" s="21"/>
      <c r="DN1992" s="21"/>
      <c r="DO1992" s="21"/>
      <c r="DP1992" s="21"/>
      <c r="DQ1992" s="21"/>
      <c r="DR1992" s="21"/>
      <c r="DS1992" s="21"/>
      <c r="DT1992" s="21"/>
      <c r="DU1992" s="21"/>
      <c r="DV1992" s="21"/>
      <c r="DW1992" s="21"/>
      <c r="DX1992" s="21"/>
      <c r="DY1992" s="21"/>
      <c r="DZ1992" s="21"/>
      <c r="EA1992" s="21"/>
      <c r="EB1992" s="21"/>
      <c r="EC1992" s="21"/>
      <c r="ED1992" s="21"/>
      <c r="EE1992" s="21"/>
      <c r="EF1992" s="21"/>
      <c r="EG1992" s="21"/>
      <c r="EH1992" s="21"/>
      <c r="EI1992" s="21"/>
      <c r="EJ1992" s="21"/>
      <c r="EK1992" s="21"/>
      <c r="EL1992" s="21"/>
      <c r="EM1992" s="21"/>
      <c r="EN1992" s="21"/>
      <c r="EO1992" s="21"/>
      <c r="EP1992" s="21"/>
      <c r="EQ1992" s="21"/>
      <c r="ER1992" s="21"/>
      <c r="ES1992" s="21"/>
      <c r="ET1992" s="21"/>
      <c r="EU1992" s="21"/>
      <c r="EV1992" s="21"/>
      <c r="EW1992" s="21"/>
      <c r="EX1992" s="21"/>
      <c r="EY1992" s="21"/>
      <c r="EZ1992" s="21"/>
      <c r="FA1992" s="21"/>
      <c r="FB1992" s="21"/>
      <c r="FC1992" s="21"/>
      <c r="FD1992" s="21"/>
      <c r="FE1992" s="21"/>
      <c r="FF1992" s="21"/>
      <c r="FG1992" s="21"/>
      <c r="FH1992" s="21"/>
      <c r="FI1992" s="21"/>
      <c r="FJ1992" s="21"/>
      <c r="FK1992" s="21"/>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c r="GI1992" s="21"/>
      <c r="GJ1992" s="21"/>
      <c r="GK1992" s="21"/>
      <c r="GL1992" s="21"/>
      <c r="GM1992" s="21"/>
      <c r="GN1992" s="21"/>
    </row>
    <row r="1993" spans="1:196" x14ac:dyDescent="0.2">
      <c r="A1993" s="109"/>
      <c r="B1993" s="4"/>
      <c r="C1993" s="7"/>
      <c r="D1993" s="6"/>
      <c r="E1993" s="7"/>
      <c r="F1993" s="24"/>
      <c r="G1993" s="8"/>
      <c r="H1993" s="7"/>
      <c r="I1993" s="7"/>
      <c r="J1993" s="7"/>
      <c r="K1993" s="7"/>
      <c r="L1993" s="25"/>
      <c r="M1993" s="10"/>
      <c r="N1993" s="4"/>
      <c r="O1993" s="4"/>
      <c r="P1993" s="26"/>
      <c r="Q1993" s="3"/>
      <c r="R1993" s="12"/>
      <c r="S1993" s="12"/>
      <c r="T1993" s="12"/>
      <c r="U1993" s="12"/>
      <c r="V1993" s="12"/>
      <c r="W1993" s="12"/>
      <c r="X1993" s="12"/>
      <c r="Y1993" s="12"/>
      <c r="Z1993" s="12"/>
      <c r="AA1993" s="12"/>
      <c r="AB1993" s="12"/>
      <c r="AC1993" s="12"/>
      <c r="AD1993" s="12"/>
      <c r="AE1993" s="12"/>
      <c r="AF1993" s="113"/>
      <c r="AG1993" s="18"/>
      <c r="AH1993" s="18"/>
      <c r="AI1993" s="6"/>
      <c r="AJ1993" s="19"/>
      <c r="AK1993" s="6"/>
      <c r="AL1993" s="113"/>
      <c r="AM1993" s="19"/>
      <c r="AN1993" s="18"/>
      <c r="AO1993" s="12"/>
      <c r="AP1993" s="20"/>
      <c r="AQ1993" s="18"/>
      <c r="AR1993" s="13"/>
      <c r="AS1993" s="113"/>
      <c r="AT1993" s="21"/>
      <c r="AU1993" s="21"/>
      <c r="AV1993" s="45"/>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J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I1993" s="21"/>
      <c r="DJ1993" s="21"/>
      <c r="DK1993" s="21"/>
      <c r="DL1993" s="21"/>
      <c r="DM1993" s="21"/>
      <c r="DN1993" s="21"/>
      <c r="DO1993" s="21"/>
      <c r="DP1993" s="21"/>
      <c r="DQ1993" s="21"/>
      <c r="DR1993" s="21"/>
      <c r="DS1993" s="21"/>
      <c r="DT1993" s="21"/>
      <c r="DU1993" s="21"/>
      <c r="DV1993" s="21"/>
      <c r="DW1993" s="21"/>
      <c r="DX1993" s="21"/>
      <c r="DY1993" s="21"/>
      <c r="DZ1993" s="21"/>
      <c r="EA1993" s="21"/>
      <c r="EB1993" s="21"/>
      <c r="EC1993" s="21"/>
      <c r="ED1993" s="21"/>
      <c r="EE1993" s="21"/>
      <c r="EF1993" s="21"/>
      <c r="EG1993" s="21"/>
      <c r="EH1993" s="21"/>
      <c r="EI1993" s="21"/>
      <c r="EJ1993" s="21"/>
      <c r="EK1993" s="21"/>
      <c r="EL1993" s="21"/>
      <c r="EM1993" s="21"/>
      <c r="EN1993" s="21"/>
      <c r="EO1993" s="21"/>
      <c r="EP1993" s="21"/>
      <c r="EQ1993" s="21"/>
      <c r="ER1993" s="21"/>
      <c r="ES1993" s="21"/>
      <c r="ET1993" s="21"/>
      <c r="EU1993" s="21"/>
      <c r="EV1993" s="21"/>
      <c r="EW1993" s="21"/>
      <c r="EX1993" s="21"/>
      <c r="EY1993" s="21"/>
      <c r="EZ1993" s="21"/>
      <c r="FA1993" s="21"/>
      <c r="FB1993" s="21"/>
      <c r="FC1993" s="21"/>
      <c r="FD1993" s="21"/>
      <c r="FE1993" s="21"/>
      <c r="FF1993" s="21"/>
      <c r="FG1993" s="21"/>
      <c r="FH1993" s="21"/>
      <c r="FI1993" s="21"/>
      <c r="FJ1993" s="21"/>
      <c r="FK1993" s="21"/>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c r="GI1993" s="21"/>
      <c r="GJ1993" s="21"/>
      <c r="GK1993" s="21"/>
      <c r="GL1993" s="21"/>
      <c r="GM1993" s="21"/>
      <c r="GN1993" s="21"/>
    </row>
    <row r="1994" spans="1:196" x14ac:dyDescent="0.2">
      <c r="A1994" s="109"/>
      <c r="B1994" s="4"/>
      <c r="C1994" s="7"/>
      <c r="D1994" s="6"/>
      <c r="E1994" s="7"/>
      <c r="F1994" s="24"/>
      <c r="G1994" s="8"/>
      <c r="H1994" s="7"/>
      <c r="I1994" s="7"/>
      <c r="J1994" s="7"/>
      <c r="K1994" s="7"/>
      <c r="L1994" s="25"/>
      <c r="M1994" s="10"/>
      <c r="N1994" s="4"/>
      <c r="O1994" s="4"/>
      <c r="P1994" s="26"/>
      <c r="Q1994" s="3"/>
      <c r="R1994" s="12"/>
      <c r="S1994" s="12"/>
      <c r="T1994" s="12"/>
      <c r="U1994" s="12"/>
      <c r="V1994" s="12"/>
      <c r="W1994" s="12"/>
      <c r="X1994" s="12"/>
      <c r="Y1994" s="12"/>
      <c r="Z1994" s="12"/>
      <c r="AA1994" s="12"/>
      <c r="AB1994" s="12"/>
      <c r="AC1994" s="12"/>
      <c r="AD1994" s="12"/>
      <c r="AE1994" s="12"/>
      <c r="AF1994" s="113"/>
      <c r="AG1994" s="18"/>
      <c r="AH1994" s="18"/>
      <c r="AI1994" s="6"/>
      <c r="AJ1994" s="19"/>
      <c r="AK1994" s="6"/>
      <c r="AL1994" s="113"/>
      <c r="AM1994" s="19"/>
      <c r="AN1994" s="18"/>
      <c r="AO1994" s="12"/>
      <c r="AP1994" s="20"/>
      <c r="AQ1994" s="18"/>
      <c r="AR1994" s="13"/>
      <c r="AS1994" s="113"/>
      <c r="AT1994" s="21"/>
      <c r="AU1994" s="21"/>
      <c r="AV1994" s="45"/>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J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I1994" s="21"/>
      <c r="DJ1994" s="21"/>
      <c r="DK1994" s="21"/>
      <c r="DL1994" s="21"/>
      <c r="DM1994" s="21"/>
      <c r="DN1994" s="21"/>
      <c r="DO1994" s="21"/>
      <c r="DP1994" s="21"/>
      <c r="DQ1994" s="21"/>
      <c r="DR1994" s="21"/>
      <c r="DS1994" s="21"/>
      <c r="DT1994" s="21"/>
      <c r="DU1994" s="21"/>
      <c r="DV1994" s="21"/>
      <c r="DW1994" s="21"/>
      <c r="DX1994" s="21"/>
      <c r="DY1994" s="21"/>
      <c r="DZ1994" s="21"/>
      <c r="EA1994" s="21"/>
      <c r="EB1994" s="21"/>
      <c r="EC1994" s="21"/>
      <c r="ED1994" s="21"/>
      <c r="EE1994" s="21"/>
      <c r="EF1994" s="21"/>
      <c r="EG1994" s="21"/>
      <c r="EH1994" s="21"/>
      <c r="EI1994" s="21"/>
      <c r="EJ1994" s="21"/>
      <c r="EK1994" s="21"/>
      <c r="EL1994" s="21"/>
      <c r="EM1994" s="21"/>
      <c r="EN1994" s="21"/>
      <c r="EO1994" s="21"/>
      <c r="EP1994" s="21"/>
      <c r="EQ1994" s="21"/>
      <c r="ER1994" s="21"/>
      <c r="ES1994" s="21"/>
      <c r="ET1994" s="21"/>
      <c r="EU1994" s="21"/>
      <c r="EV1994" s="21"/>
      <c r="EW1994" s="21"/>
      <c r="EX1994" s="21"/>
      <c r="EY1994" s="21"/>
      <c r="EZ1994" s="21"/>
      <c r="FA1994" s="21"/>
      <c r="FB1994" s="21"/>
      <c r="FC1994" s="21"/>
      <c r="FD1994" s="21"/>
      <c r="FE1994" s="21"/>
      <c r="FF1994" s="21"/>
      <c r="FG1994" s="21"/>
      <c r="FH1994" s="21"/>
      <c r="FI1994" s="21"/>
      <c r="FJ1994" s="21"/>
      <c r="FK1994" s="21"/>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c r="GI1994" s="21"/>
      <c r="GJ1994" s="21"/>
      <c r="GK1994" s="21"/>
      <c r="GL1994" s="21"/>
      <c r="GM1994" s="21"/>
      <c r="GN1994" s="21"/>
    </row>
    <row r="1995" spans="1:196" x14ac:dyDescent="0.2">
      <c r="A1995" s="109"/>
      <c r="B1995" s="4"/>
      <c r="C1995" s="7"/>
      <c r="D1995" s="6"/>
      <c r="E1995" s="7"/>
      <c r="F1995" s="24"/>
      <c r="G1995" s="8"/>
      <c r="H1995" s="7"/>
      <c r="I1995" s="7"/>
      <c r="J1995" s="7"/>
      <c r="K1995" s="7"/>
      <c r="L1995" s="25"/>
      <c r="M1995" s="10"/>
      <c r="N1995" s="4"/>
      <c r="O1995" s="4"/>
      <c r="P1995" s="26"/>
      <c r="Q1995" s="3"/>
      <c r="R1995" s="12"/>
      <c r="S1995" s="12"/>
      <c r="T1995" s="12"/>
      <c r="U1995" s="12"/>
      <c r="V1995" s="12"/>
      <c r="W1995" s="12"/>
      <c r="X1995" s="12"/>
      <c r="Y1995" s="12"/>
      <c r="Z1995" s="12"/>
      <c r="AA1995" s="12"/>
      <c r="AB1995" s="12"/>
      <c r="AC1995" s="12"/>
      <c r="AD1995" s="12"/>
      <c r="AE1995" s="12"/>
      <c r="AF1995" s="113"/>
      <c r="AG1995" s="18"/>
      <c r="AH1995" s="18"/>
      <c r="AI1995" s="6"/>
      <c r="AJ1995" s="19"/>
      <c r="AK1995" s="6"/>
      <c r="AL1995" s="113"/>
      <c r="AM1995" s="19"/>
      <c r="AN1995" s="18"/>
      <c r="AO1995" s="12"/>
      <c r="AP1995" s="20"/>
      <c r="AQ1995" s="18"/>
      <c r="AR1995" s="13"/>
      <c r="AS1995" s="113"/>
      <c r="AT1995" s="21"/>
      <c r="AU1995" s="21"/>
      <c r="AV1995" s="45"/>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J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I1995" s="21"/>
      <c r="DJ1995" s="21"/>
      <c r="DK1995" s="21"/>
      <c r="DL1995" s="21"/>
      <c r="DM1995" s="21"/>
      <c r="DN1995" s="21"/>
      <c r="DO1995" s="21"/>
      <c r="DP1995" s="21"/>
      <c r="DQ1995" s="21"/>
      <c r="DR1995" s="21"/>
      <c r="DS1995" s="21"/>
      <c r="DT1995" s="21"/>
      <c r="DU1995" s="21"/>
      <c r="DV1995" s="21"/>
      <c r="DW1995" s="21"/>
      <c r="DX1995" s="21"/>
      <c r="DY1995" s="21"/>
      <c r="DZ1995" s="21"/>
      <c r="EA1995" s="21"/>
      <c r="EB1995" s="21"/>
      <c r="EC1995" s="21"/>
      <c r="ED1995" s="21"/>
      <c r="EE1995" s="21"/>
      <c r="EF1995" s="21"/>
      <c r="EG1995" s="21"/>
      <c r="EH1995" s="21"/>
      <c r="EI1995" s="21"/>
      <c r="EJ1995" s="21"/>
      <c r="EK1995" s="21"/>
      <c r="EL1995" s="21"/>
      <c r="EM1995" s="21"/>
      <c r="EN1995" s="21"/>
      <c r="EO1995" s="21"/>
      <c r="EP1995" s="21"/>
      <c r="EQ1995" s="21"/>
      <c r="ER1995" s="21"/>
      <c r="ES1995" s="21"/>
      <c r="ET1995" s="21"/>
      <c r="EU1995" s="21"/>
      <c r="EV1995" s="21"/>
      <c r="EW1995" s="21"/>
      <c r="EX1995" s="21"/>
      <c r="EY1995" s="21"/>
      <c r="EZ1995" s="21"/>
      <c r="FA1995" s="21"/>
      <c r="FB1995" s="21"/>
      <c r="FC1995" s="21"/>
      <c r="FD1995" s="21"/>
      <c r="FE1995" s="21"/>
      <c r="FF1995" s="21"/>
      <c r="FG1995" s="21"/>
      <c r="FH1995" s="21"/>
      <c r="FI1995" s="21"/>
      <c r="FJ1995" s="21"/>
      <c r="FK1995" s="21"/>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c r="GI1995" s="21"/>
      <c r="GJ1995" s="21"/>
      <c r="GK1995" s="21"/>
      <c r="GL1995" s="21"/>
      <c r="GM1995" s="21"/>
      <c r="GN1995" s="21"/>
    </row>
    <row r="1996" spans="1:196" x14ac:dyDescent="0.2">
      <c r="A1996" s="109"/>
      <c r="B1996" s="4"/>
      <c r="C1996" s="7"/>
      <c r="D1996" s="6"/>
      <c r="E1996" s="7"/>
      <c r="F1996" s="24"/>
      <c r="G1996" s="8"/>
      <c r="H1996" s="7"/>
      <c r="I1996" s="7"/>
      <c r="J1996" s="7"/>
      <c r="K1996" s="7"/>
      <c r="L1996" s="25"/>
      <c r="M1996" s="10"/>
      <c r="N1996" s="4"/>
      <c r="O1996" s="4"/>
      <c r="P1996" s="26"/>
      <c r="Q1996" s="3"/>
      <c r="R1996" s="12"/>
      <c r="S1996" s="12"/>
      <c r="T1996" s="12"/>
      <c r="U1996" s="12"/>
      <c r="V1996" s="12"/>
      <c r="W1996" s="12"/>
      <c r="X1996" s="12"/>
      <c r="Y1996" s="12"/>
      <c r="Z1996" s="12"/>
      <c r="AA1996" s="12"/>
      <c r="AB1996" s="12"/>
      <c r="AC1996" s="12"/>
      <c r="AD1996" s="12"/>
      <c r="AE1996" s="12"/>
      <c r="AF1996" s="113"/>
      <c r="AG1996" s="18"/>
      <c r="AH1996" s="18"/>
      <c r="AI1996" s="6"/>
      <c r="AJ1996" s="19"/>
      <c r="AK1996" s="6"/>
      <c r="AL1996" s="113"/>
      <c r="AM1996" s="19"/>
      <c r="AN1996" s="18"/>
      <c r="AO1996" s="12"/>
      <c r="AP1996" s="20"/>
      <c r="AQ1996" s="18"/>
      <c r="AR1996" s="13"/>
      <c r="AS1996" s="113"/>
      <c r="AT1996" s="21"/>
      <c r="AU1996" s="21"/>
      <c r="AV1996" s="45"/>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1"/>
      <c r="EV1996" s="21"/>
      <c r="EW1996" s="21"/>
      <c r="EX1996" s="21"/>
      <c r="EY1996" s="21"/>
      <c r="EZ1996" s="21"/>
      <c r="FA1996" s="21"/>
      <c r="FB1996" s="21"/>
      <c r="FC1996" s="21"/>
      <c r="FD1996" s="21"/>
      <c r="FE1996" s="21"/>
      <c r="FF1996" s="21"/>
      <c r="FG1996" s="21"/>
      <c r="FH1996" s="21"/>
      <c r="FI1996" s="21"/>
      <c r="FJ1996" s="21"/>
      <c r="FK1996" s="21"/>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c r="GI1996" s="21"/>
      <c r="GJ1996" s="21"/>
      <c r="GK1996" s="21"/>
      <c r="GL1996" s="21"/>
      <c r="GM1996" s="21"/>
      <c r="GN1996" s="21"/>
    </row>
    <row r="1997" spans="1:196" x14ac:dyDescent="0.2">
      <c r="A1997" s="109"/>
      <c r="B1997" s="4"/>
      <c r="C1997" s="7"/>
      <c r="D1997" s="6"/>
      <c r="E1997" s="7"/>
      <c r="F1997" s="24"/>
      <c r="G1997" s="8"/>
      <c r="H1997" s="7"/>
      <c r="I1997" s="7"/>
      <c r="J1997" s="7"/>
      <c r="K1997" s="7"/>
      <c r="L1997" s="25"/>
      <c r="M1997" s="10"/>
      <c r="N1997" s="4"/>
      <c r="O1997" s="4"/>
      <c r="P1997" s="26"/>
      <c r="Q1997" s="3"/>
      <c r="R1997" s="12"/>
      <c r="S1997" s="12"/>
      <c r="T1997" s="12"/>
      <c r="U1997" s="12"/>
      <c r="V1997" s="12"/>
      <c r="W1997" s="12"/>
      <c r="X1997" s="12"/>
      <c r="Y1997" s="12"/>
      <c r="Z1997" s="12"/>
      <c r="AA1997" s="12"/>
      <c r="AB1997" s="12"/>
      <c r="AC1997" s="12"/>
      <c r="AD1997" s="12"/>
      <c r="AE1997" s="12"/>
      <c r="AF1997" s="113"/>
      <c r="AG1997" s="18"/>
      <c r="AH1997" s="18"/>
      <c r="AI1997" s="6"/>
      <c r="AJ1997" s="19"/>
      <c r="AK1997" s="6"/>
      <c r="AL1997" s="113"/>
      <c r="AM1997" s="19"/>
      <c r="AN1997" s="18"/>
      <c r="AO1997" s="12"/>
      <c r="AP1997" s="20"/>
      <c r="AQ1997" s="18"/>
      <c r="AR1997" s="13"/>
      <c r="AS1997" s="113"/>
      <c r="AT1997" s="21"/>
      <c r="AU1997" s="21"/>
      <c r="AV1997" s="45"/>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J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I1997" s="21"/>
      <c r="DJ1997" s="21"/>
      <c r="DK1997" s="21"/>
      <c r="DL1997" s="21"/>
      <c r="DM1997" s="21"/>
      <c r="DN1997" s="21"/>
      <c r="DO1997" s="21"/>
      <c r="DP1997" s="21"/>
      <c r="DQ1997" s="21"/>
      <c r="DR1997" s="21"/>
      <c r="DS1997" s="21"/>
      <c r="DT1997" s="21"/>
      <c r="DU1997" s="21"/>
      <c r="DV1997" s="21"/>
      <c r="DW1997" s="21"/>
      <c r="DX1997" s="21"/>
      <c r="DY1997" s="21"/>
      <c r="DZ1997" s="21"/>
      <c r="EA1997" s="21"/>
      <c r="EB1997" s="21"/>
      <c r="EC1997" s="21"/>
      <c r="ED1997" s="21"/>
      <c r="EE1997" s="21"/>
      <c r="EF1997" s="21"/>
      <c r="EG1997" s="21"/>
      <c r="EH1997" s="21"/>
      <c r="EI1997" s="21"/>
      <c r="EJ1997" s="21"/>
      <c r="EK1997" s="21"/>
      <c r="EL1997" s="21"/>
      <c r="EM1997" s="21"/>
      <c r="EN1997" s="21"/>
      <c r="EO1997" s="21"/>
      <c r="EP1997" s="21"/>
      <c r="EQ1997" s="21"/>
      <c r="ER1997" s="21"/>
      <c r="ES1997" s="21"/>
      <c r="ET1997" s="21"/>
      <c r="EU1997" s="21"/>
      <c r="EV1997" s="21"/>
      <c r="EW1997" s="21"/>
      <c r="EX1997" s="21"/>
      <c r="EY1997" s="21"/>
      <c r="EZ1997" s="21"/>
      <c r="FA1997" s="21"/>
      <c r="FB1997" s="21"/>
      <c r="FC1997" s="21"/>
      <c r="FD1997" s="21"/>
      <c r="FE1997" s="21"/>
      <c r="FF1997" s="21"/>
      <c r="FG1997" s="21"/>
      <c r="FH1997" s="21"/>
      <c r="FI1997" s="21"/>
      <c r="FJ1997" s="21"/>
      <c r="FK1997" s="21"/>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c r="GI1997" s="21"/>
      <c r="GJ1997" s="21"/>
      <c r="GK1997" s="21"/>
      <c r="GL1997" s="21"/>
      <c r="GM1997" s="21"/>
      <c r="GN1997" s="21"/>
    </row>
    <row r="1998" spans="1:196" x14ac:dyDescent="0.2">
      <c r="A1998" s="109"/>
      <c r="B1998" s="4"/>
      <c r="C1998" s="7"/>
      <c r="D1998" s="6"/>
      <c r="E1998" s="7"/>
      <c r="F1998" s="24"/>
      <c r="G1998" s="8"/>
      <c r="H1998" s="7"/>
      <c r="I1998" s="7"/>
      <c r="J1998" s="7"/>
      <c r="K1998" s="7"/>
      <c r="L1998" s="25"/>
      <c r="M1998" s="10"/>
      <c r="N1998" s="4"/>
      <c r="O1998" s="4"/>
      <c r="P1998" s="26"/>
      <c r="Q1998" s="3"/>
      <c r="R1998" s="12"/>
      <c r="S1998" s="12"/>
      <c r="T1998" s="12"/>
      <c r="U1998" s="12"/>
      <c r="V1998" s="12"/>
      <c r="W1998" s="12"/>
      <c r="X1998" s="12"/>
      <c r="Y1998" s="12"/>
      <c r="Z1998" s="12"/>
      <c r="AA1998" s="12"/>
      <c r="AB1998" s="12"/>
      <c r="AC1998" s="12"/>
      <c r="AD1998" s="12"/>
      <c r="AE1998" s="12"/>
      <c r="AF1998" s="113"/>
      <c r="AG1998" s="18"/>
      <c r="AH1998" s="18"/>
      <c r="AI1998" s="6"/>
      <c r="AJ1998" s="19"/>
      <c r="AK1998" s="6"/>
      <c r="AL1998" s="113"/>
      <c r="AM1998" s="19"/>
      <c r="AN1998" s="18"/>
      <c r="AO1998" s="12"/>
      <c r="AP1998" s="20"/>
      <c r="AQ1998" s="18"/>
      <c r="AR1998" s="13"/>
      <c r="AS1998" s="113"/>
      <c r="AT1998" s="21"/>
      <c r="AU1998" s="21"/>
      <c r="AV1998" s="45"/>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1"/>
      <c r="FJ1998" s="21"/>
      <c r="FK1998" s="21"/>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c r="GI1998" s="21"/>
      <c r="GJ1998" s="21"/>
      <c r="GK1998" s="21"/>
      <c r="GL1998" s="21"/>
      <c r="GM1998" s="21"/>
      <c r="GN1998" s="21"/>
    </row>
    <row r="1999" spans="1:196" x14ac:dyDescent="0.2">
      <c r="A1999" s="109"/>
      <c r="B1999" s="4"/>
      <c r="C1999" s="7"/>
      <c r="D1999" s="6"/>
      <c r="E1999" s="7"/>
      <c r="F1999" s="24"/>
      <c r="G1999" s="8"/>
      <c r="H1999" s="7"/>
      <c r="I1999" s="7"/>
      <c r="J1999" s="7"/>
      <c r="K1999" s="7"/>
      <c r="L1999" s="25"/>
      <c r="M1999" s="10"/>
      <c r="N1999" s="4"/>
      <c r="O1999" s="4"/>
      <c r="P1999" s="26"/>
      <c r="Q1999" s="3"/>
      <c r="R1999" s="12"/>
      <c r="S1999" s="12"/>
      <c r="T1999" s="12"/>
      <c r="U1999" s="12"/>
      <c r="V1999" s="12"/>
      <c r="W1999" s="12"/>
      <c r="X1999" s="12"/>
      <c r="Y1999" s="12"/>
      <c r="Z1999" s="12"/>
      <c r="AA1999" s="12"/>
      <c r="AB1999" s="12"/>
      <c r="AC1999" s="12"/>
      <c r="AD1999" s="12"/>
      <c r="AE1999" s="12"/>
      <c r="AF1999" s="113"/>
      <c r="AG1999" s="18"/>
      <c r="AH1999" s="18"/>
      <c r="AI1999" s="6"/>
      <c r="AJ1999" s="19"/>
      <c r="AK1999" s="6"/>
      <c r="AL1999" s="113"/>
      <c r="AM1999" s="19"/>
      <c r="AN1999" s="18"/>
      <c r="AO1999" s="12"/>
      <c r="AP1999" s="20"/>
      <c r="AQ1999" s="18"/>
      <c r="AR1999" s="13"/>
      <c r="AS1999" s="113"/>
      <c r="AT1999" s="21"/>
      <c r="AU1999" s="21"/>
      <c r="AV1999" s="45"/>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J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I1999" s="21"/>
      <c r="DJ1999" s="21"/>
      <c r="DK1999" s="21"/>
      <c r="DL1999" s="21"/>
      <c r="DM1999" s="21"/>
      <c r="DN1999" s="21"/>
      <c r="DO1999" s="21"/>
      <c r="DP1999" s="21"/>
      <c r="DQ1999" s="21"/>
      <c r="DR1999" s="21"/>
      <c r="DS1999" s="21"/>
      <c r="DT1999" s="21"/>
      <c r="DU1999" s="21"/>
      <c r="DV1999" s="21"/>
      <c r="DW1999" s="21"/>
      <c r="DX1999" s="21"/>
      <c r="DY1999" s="21"/>
      <c r="DZ1999" s="21"/>
      <c r="EA1999" s="21"/>
      <c r="EB1999" s="21"/>
      <c r="EC1999" s="21"/>
      <c r="ED1999" s="21"/>
      <c r="EE1999" s="21"/>
      <c r="EF1999" s="21"/>
      <c r="EG1999" s="21"/>
      <c r="EH1999" s="21"/>
      <c r="EI1999" s="21"/>
      <c r="EJ1999" s="21"/>
      <c r="EK1999" s="21"/>
      <c r="EL1999" s="21"/>
      <c r="EM1999" s="21"/>
      <c r="EN1999" s="21"/>
      <c r="EO1999" s="21"/>
      <c r="EP1999" s="21"/>
      <c r="EQ1999" s="21"/>
      <c r="ER1999" s="21"/>
      <c r="ES1999" s="21"/>
      <c r="ET1999" s="21"/>
      <c r="EU1999" s="21"/>
      <c r="EV1999" s="21"/>
      <c r="EW1999" s="21"/>
      <c r="EX1999" s="21"/>
      <c r="EY1999" s="21"/>
      <c r="EZ1999" s="21"/>
      <c r="FA1999" s="21"/>
      <c r="FB1999" s="21"/>
      <c r="FC1999" s="21"/>
      <c r="FD1999" s="21"/>
      <c r="FE1999" s="21"/>
      <c r="FF1999" s="21"/>
      <c r="FG1999" s="21"/>
      <c r="FH1999" s="21"/>
      <c r="FI1999" s="21"/>
      <c r="FJ1999" s="21"/>
      <c r="FK1999" s="21"/>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c r="GI1999" s="21"/>
      <c r="GJ1999" s="21"/>
      <c r="GK1999" s="21"/>
      <c r="GL1999" s="21"/>
      <c r="GM1999" s="21"/>
      <c r="GN1999" s="21"/>
    </row>
    <row r="2000" spans="1:196" x14ac:dyDescent="0.2">
      <c r="A2000" s="109"/>
      <c r="B2000" s="4"/>
      <c r="C2000" s="7"/>
      <c r="D2000" s="6"/>
      <c r="E2000" s="7"/>
      <c r="F2000" s="24"/>
      <c r="G2000" s="8"/>
      <c r="H2000" s="7"/>
      <c r="I2000" s="7"/>
      <c r="J2000" s="7"/>
      <c r="K2000" s="7"/>
      <c r="L2000" s="25"/>
      <c r="M2000" s="10"/>
      <c r="N2000" s="4"/>
      <c r="O2000" s="4"/>
      <c r="P2000" s="26"/>
      <c r="Q2000" s="3"/>
      <c r="R2000" s="12"/>
      <c r="S2000" s="12"/>
      <c r="T2000" s="12"/>
      <c r="U2000" s="12"/>
      <c r="V2000" s="12"/>
      <c r="W2000" s="12"/>
      <c r="X2000" s="12"/>
      <c r="Y2000" s="12"/>
      <c r="Z2000" s="12"/>
      <c r="AA2000" s="12"/>
      <c r="AB2000" s="12"/>
      <c r="AC2000" s="12"/>
      <c r="AD2000" s="12"/>
      <c r="AE2000" s="12"/>
      <c r="AF2000" s="113"/>
      <c r="AG2000" s="18"/>
      <c r="AH2000" s="18"/>
      <c r="AI2000" s="6"/>
      <c r="AJ2000" s="19"/>
      <c r="AK2000" s="6"/>
      <c r="AL2000" s="113"/>
      <c r="AM2000" s="19"/>
      <c r="AN2000" s="18"/>
      <c r="AO2000" s="12"/>
      <c r="AP2000" s="20"/>
      <c r="AQ2000" s="18"/>
      <c r="AR2000" s="13"/>
      <c r="AS2000" s="113"/>
      <c r="AT2000" s="21"/>
      <c r="AU2000" s="21"/>
      <c r="AV2000" s="45"/>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J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I2000" s="21"/>
      <c r="DJ2000" s="21"/>
      <c r="DK2000" s="21"/>
      <c r="DL2000" s="21"/>
      <c r="DM2000" s="21"/>
      <c r="DN2000" s="21"/>
      <c r="DO2000" s="21"/>
      <c r="DP2000" s="21"/>
      <c r="DQ2000" s="21"/>
      <c r="DR2000" s="21"/>
      <c r="DS2000" s="21"/>
      <c r="DT2000" s="21"/>
      <c r="DU2000" s="21"/>
      <c r="DV2000" s="21"/>
      <c r="DW2000" s="21"/>
      <c r="DX2000" s="21"/>
      <c r="DY2000" s="21"/>
      <c r="DZ2000" s="21"/>
      <c r="EA2000" s="21"/>
      <c r="EB2000" s="21"/>
      <c r="EC2000" s="21"/>
      <c r="ED2000" s="21"/>
      <c r="EE2000" s="21"/>
      <c r="EF2000" s="21"/>
      <c r="EG2000" s="21"/>
      <c r="EH2000" s="21"/>
      <c r="EI2000" s="21"/>
      <c r="EJ2000" s="21"/>
      <c r="EK2000" s="21"/>
      <c r="EL2000" s="21"/>
      <c r="EM2000" s="21"/>
      <c r="EN2000" s="21"/>
      <c r="EO2000" s="21"/>
      <c r="EP2000" s="21"/>
      <c r="EQ2000" s="21"/>
      <c r="ER2000" s="21"/>
      <c r="ES2000" s="21"/>
      <c r="ET2000" s="21"/>
      <c r="EU2000" s="21"/>
      <c r="EV2000" s="21"/>
      <c r="EW2000" s="21"/>
      <c r="EX2000" s="21"/>
      <c r="EY2000" s="21"/>
      <c r="EZ2000" s="21"/>
      <c r="FA2000" s="21"/>
      <c r="FB2000" s="21"/>
      <c r="FC2000" s="21"/>
      <c r="FD2000" s="21"/>
      <c r="FE2000" s="21"/>
      <c r="FF2000" s="21"/>
      <c r="FG2000" s="21"/>
      <c r="FH2000" s="21"/>
      <c r="FI2000" s="21"/>
      <c r="FJ2000" s="21"/>
      <c r="FK2000" s="21"/>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c r="GI2000" s="21"/>
      <c r="GJ2000" s="21"/>
      <c r="GK2000" s="21"/>
      <c r="GL2000" s="21"/>
      <c r="GM2000" s="21"/>
      <c r="GN2000" s="21"/>
    </row>
    <row r="2001" spans="1:196" x14ac:dyDescent="0.2">
      <c r="A2001" s="109"/>
      <c r="B2001" s="4"/>
      <c r="C2001" s="7"/>
      <c r="D2001" s="6"/>
      <c r="E2001" s="7"/>
      <c r="F2001" s="24"/>
      <c r="G2001" s="8"/>
      <c r="H2001" s="7"/>
      <c r="I2001" s="7"/>
      <c r="J2001" s="7"/>
      <c r="K2001" s="7"/>
      <c r="L2001" s="25"/>
      <c r="M2001" s="10"/>
      <c r="N2001" s="4"/>
      <c r="O2001" s="4"/>
      <c r="P2001" s="26"/>
      <c r="Q2001" s="3"/>
      <c r="R2001" s="12"/>
      <c r="S2001" s="12"/>
      <c r="T2001" s="12"/>
      <c r="U2001" s="12"/>
      <c r="V2001" s="12"/>
      <c r="W2001" s="12"/>
      <c r="X2001" s="12"/>
      <c r="Y2001" s="12"/>
      <c r="Z2001" s="12"/>
      <c r="AA2001" s="12"/>
      <c r="AB2001" s="12"/>
      <c r="AC2001" s="12"/>
      <c r="AD2001" s="12"/>
      <c r="AE2001" s="12"/>
      <c r="AF2001" s="113"/>
      <c r="AG2001" s="18"/>
      <c r="AH2001" s="18"/>
      <c r="AI2001" s="6"/>
      <c r="AJ2001" s="19"/>
      <c r="AK2001" s="6"/>
      <c r="AL2001" s="113"/>
      <c r="AM2001" s="19"/>
      <c r="AN2001" s="18"/>
      <c r="AO2001" s="12"/>
      <c r="AP2001" s="20"/>
      <c r="AQ2001" s="18"/>
      <c r="AR2001" s="13"/>
      <c r="AS2001" s="113"/>
      <c r="AT2001" s="21"/>
      <c r="AU2001" s="21"/>
      <c r="AV2001" s="45"/>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J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I2001" s="21"/>
      <c r="DJ2001" s="21"/>
      <c r="DK2001" s="21"/>
      <c r="DL2001" s="21"/>
      <c r="DM2001" s="21"/>
      <c r="DN2001" s="21"/>
      <c r="DO2001" s="21"/>
      <c r="DP2001" s="21"/>
      <c r="DQ2001" s="21"/>
      <c r="DR2001" s="21"/>
      <c r="DS2001" s="21"/>
      <c r="DT2001" s="21"/>
      <c r="DU2001" s="21"/>
      <c r="DV2001" s="21"/>
      <c r="DW2001" s="21"/>
      <c r="DX2001" s="21"/>
      <c r="DY2001" s="21"/>
      <c r="DZ2001" s="21"/>
      <c r="EA2001" s="21"/>
      <c r="EB2001" s="21"/>
      <c r="EC2001" s="21"/>
      <c r="ED2001" s="21"/>
      <c r="EE2001" s="21"/>
      <c r="EF2001" s="21"/>
      <c r="EG2001" s="21"/>
      <c r="EH2001" s="21"/>
      <c r="EI2001" s="21"/>
      <c r="EJ2001" s="21"/>
      <c r="EK2001" s="21"/>
      <c r="EL2001" s="21"/>
      <c r="EM2001" s="21"/>
      <c r="EN2001" s="21"/>
      <c r="EO2001" s="21"/>
      <c r="EP2001" s="21"/>
      <c r="EQ2001" s="21"/>
      <c r="ER2001" s="21"/>
      <c r="ES2001" s="21"/>
      <c r="ET2001" s="21"/>
      <c r="EU2001" s="21"/>
      <c r="EV2001" s="21"/>
      <c r="EW2001" s="21"/>
      <c r="EX2001" s="21"/>
      <c r="EY2001" s="21"/>
      <c r="EZ2001" s="21"/>
      <c r="FA2001" s="21"/>
      <c r="FB2001" s="21"/>
      <c r="FC2001" s="21"/>
      <c r="FD2001" s="21"/>
      <c r="FE2001" s="21"/>
      <c r="FF2001" s="21"/>
      <c r="FG2001" s="21"/>
      <c r="FH2001" s="21"/>
      <c r="FI2001" s="21"/>
      <c r="FJ2001" s="21"/>
      <c r="FK2001" s="21"/>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c r="GI2001" s="21"/>
      <c r="GJ2001" s="21"/>
      <c r="GK2001" s="21"/>
      <c r="GL2001" s="21"/>
      <c r="GM2001" s="21"/>
      <c r="GN2001" s="21"/>
    </row>
    <row r="2002" spans="1:196" x14ac:dyDescent="0.2">
      <c r="A2002" s="109"/>
      <c r="B2002" s="4"/>
      <c r="C2002" s="7"/>
      <c r="D2002" s="6"/>
      <c r="E2002" s="7"/>
      <c r="F2002" s="24"/>
      <c r="G2002" s="8"/>
      <c r="H2002" s="7"/>
      <c r="I2002" s="7"/>
      <c r="J2002" s="7"/>
      <c r="K2002" s="7"/>
      <c r="L2002" s="25"/>
      <c r="M2002" s="10"/>
      <c r="N2002" s="4"/>
      <c r="O2002" s="4"/>
      <c r="P2002" s="26"/>
      <c r="Q2002" s="3"/>
      <c r="R2002" s="12"/>
      <c r="S2002" s="12"/>
      <c r="T2002" s="12"/>
      <c r="U2002" s="12"/>
      <c r="V2002" s="12"/>
      <c r="W2002" s="12"/>
      <c r="X2002" s="12"/>
      <c r="Y2002" s="12"/>
      <c r="Z2002" s="12"/>
      <c r="AA2002" s="12"/>
      <c r="AB2002" s="12"/>
      <c r="AC2002" s="12"/>
      <c r="AD2002" s="12"/>
      <c r="AE2002" s="12"/>
      <c r="AF2002" s="113"/>
      <c r="AG2002" s="12"/>
      <c r="AH2002" s="12"/>
      <c r="AI2002" s="12"/>
      <c r="AJ2002" s="12"/>
      <c r="AK2002" s="6"/>
      <c r="AL2002" s="113"/>
      <c r="AM2002" s="12"/>
      <c r="AN2002" s="12"/>
      <c r="AO2002" s="12"/>
      <c r="AP2002" s="20"/>
      <c r="AQ2002" s="12"/>
      <c r="AR2002" s="13"/>
      <c r="AS2002" s="113"/>
      <c r="AT2002" s="21"/>
      <c r="AU2002" s="21"/>
      <c r="AV2002" s="45"/>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J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I2002" s="21"/>
      <c r="DJ2002" s="21"/>
      <c r="DK2002" s="21"/>
      <c r="DL2002" s="21"/>
      <c r="DM2002" s="21"/>
      <c r="DN2002" s="21"/>
      <c r="DO2002" s="21"/>
      <c r="DP2002" s="21"/>
      <c r="DQ2002" s="21"/>
      <c r="DR2002" s="21"/>
      <c r="DS2002" s="21"/>
      <c r="DT2002" s="21"/>
      <c r="DU2002" s="21"/>
      <c r="DV2002" s="21"/>
      <c r="DW2002" s="21"/>
      <c r="DX2002" s="21"/>
      <c r="DY2002" s="21"/>
      <c r="DZ2002" s="21"/>
      <c r="EA2002" s="21"/>
      <c r="EB2002" s="21"/>
      <c r="EC2002" s="21"/>
      <c r="ED2002" s="21"/>
      <c r="EE2002" s="21"/>
      <c r="EF2002" s="21"/>
      <c r="EG2002" s="21"/>
      <c r="EH2002" s="21"/>
      <c r="EI2002" s="21"/>
      <c r="EJ2002" s="21"/>
      <c r="EK2002" s="21"/>
      <c r="EL2002" s="21"/>
      <c r="EM2002" s="21"/>
      <c r="EN2002" s="21"/>
      <c r="EO2002" s="21"/>
      <c r="EP2002" s="21"/>
      <c r="EQ2002" s="21"/>
      <c r="ER2002" s="21"/>
      <c r="ES2002" s="21"/>
      <c r="ET2002" s="21"/>
      <c r="EU2002" s="21"/>
      <c r="EV2002" s="21"/>
      <c r="EW2002" s="21"/>
      <c r="EX2002" s="21"/>
      <c r="EY2002" s="21"/>
      <c r="EZ2002" s="21"/>
      <c r="FA2002" s="21"/>
      <c r="FB2002" s="21"/>
      <c r="FC2002" s="21"/>
      <c r="FD2002" s="21"/>
      <c r="FE2002" s="21"/>
      <c r="FF2002" s="21"/>
      <c r="FG2002" s="21"/>
      <c r="FH2002" s="21"/>
      <c r="FI2002" s="21"/>
      <c r="FJ2002" s="21"/>
      <c r="FK2002" s="21"/>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c r="GI2002" s="21"/>
      <c r="GJ2002" s="21"/>
      <c r="GK2002" s="21"/>
      <c r="GL2002" s="21"/>
      <c r="GM2002" s="21"/>
      <c r="GN2002" s="21"/>
    </row>
    <row r="2003" spans="1:196" x14ac:dyDescent="0.2">
      <c r="A2003" s="109"/>
      <c r="B2003" s="4"/>
      <c r="C2003" s="7"/>
      <c r="D2003" s="6"/>
      <c r="E2003" s="7"/>
      <c r="F2003" s="24"/>
      <c r="G2003" s="8"/>
      <c r="H2003" s="7"/>
      <c r="I2003" s="7"/>
      <c r="J2003" s="7"/>
      <c r="K2003" s="7"/>
      <c r="L2003" s="25"/>
      <c r="M2003" s="10"/>
      <c r="N2003" s="4"/>
      <c r="O2003" s="4"/>
      <c r="P2003" s="26"/>
      <c r="Q2003" s="3"/>
      <c r="R2003" s="12"/>
      <c r="S2003" s="12"/>
      <c r="T2003" s="12"/>
      <c r="U2003" s="12"/>
      <c r="V2003" s="12"/>
      <c r="W2003" s="12"/>
      <c r="X2003" s="12"/>
      <c r="Y2003" s="12"/>
      <c r="Z2003" s="12"/>
      <c r="AA2003" s="12"/>
      <c r="AB2003" s="12"/>
      <c r="AC2003" s="12"/>
      <c r="AD2003" s="12"/>
      <c r="AE2003" s="12"/>
      <c r="AF2003" s="65"/>
      <c r="AG2003" s="4"/>
      <c r="AH2003" s="4"/>
      <c r="AI2003" s="41"/>
      <c r="AJ2003" s="42"/>
      <c r="AK2003" s="41"/>
      <c r="AL2003" s="115"/>
      <c r="AM2003" s="42"/>
      <c r="AN2003" s="4"/>
      <c r="AO2003" s="9"/>
      <c r="AP2003" s="43"/>
      <c r="AQ2003" s="4"/>
      <c r="AR2003" s="44"/>
      <c r="AS2003" s="65"/>
      <c r="AT2003" s="21"/>
      <c r="AU2003" s="21"/>
      <c r="AV2003" s="45"/>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J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I2003" s="21"/>
      <c r="DJ2003" s="21"/>
      <c r="DK2003" s="21"/>
      <c r="DL2003" s="21"/>
      <c r="DM2003" s="21"/>
      <c r="DN2003" s="21"/>
      <c r="DO2003" s="21"/>
      <c r="DP2003" s="21"/>
      <c r="DQ2003" s="21"/>
      <c r="DR2003" s="21"/>
      <c r="DS2003" s="21"/>
      <c r="DT2003" s="21"/>
      <c r="DU2003" s="21"/>
      <c r="DV2003" s="21"/>
      <c r="DW2003" s="21"/>
      <c r="DX2003" s="21"/>
      <c r="DY2003" s="21"/>
      <c r="DZ2003" s="21"/>
      <c r="EA2003" s="21"/>
      <c r="EB2003" s="21"/>
      <c r="EC2003" s="21"/>
      <c r="ED2003" s="21"/>
      <c r="EE2003" s="21"/>
      <c r="EF2003" s="21"/>
      <c r="EG2003" s="21"/>
      <c r="EH2003" s="21"/>
      <c r="EI2003" s="21"/>
      <c r="EJ2003" s="21"/>
      <c r="EK2003" s="21"/>
      <c r="EL2003" s="21"/>
      <c r="EM2003" s="21"/>
      <c r="EN2003" s="21"/>
      <c r="EO2003" s="21"/>
      <c r="EP2003" s="21"/>
      <c r="EQ2003" s="21"/>
      <c r="ER2003" s="21"/>
      <c r="ES2003" s="21"/>
      <c r="ET2003" s="21"/>
      <c r="EU2003" s="21"/>
      <c r="EV2003" s="21"/>
      <c r="EW2003" s="21"/>
      <c r="EX2003" s="21"/>
      <c r="EY2003" s="21"/>
      <c r="EZ2003" s="21"/>
      <c r="FA2003" s="21"/>
      <c r="FB2003" s="21"/>
      <c r="FC2003" s="21"/>
      <c r="FD2003" s="21"/>
      <c r="FE2003" s="21"/>
      <c r="FF2003" s="21"/>
      <c r="FG2003" s="21"/>
      <c r="FH2003" s="21"/>
      <c r="FI2003" s="21"/>
      <c r="FJ2003" s="21"/>
      <c r="FK2003" s="21"/>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c r="GI2003" s="21"/>
      <c r="GJ2003" s="21"/>
      <c r="GK2003" s="21"/>
      <c r="GL2003" s="21"/>
      <c r="GM2003" s="21"/>
      <c r="GN2003" s="21"/>
    </row>
    <row r="2004" spans="1:196" x14ac:dyDescent="0.2">
      <c r="A2004" s="109"/>
      <c r="B2004" s="4"/>
      <c r="C2004" s="7"/>
      <c r="D2004" s="6"/>
      <c r="E2004" s="7"/>
      <c r="F2004" s="24"/>
      <c r="G2004" s="8"/>
      <c r="H2004" s="7"/>
      <c r="I2004" s="7"/>
      <c r="J2004" s="7"/>
      <c r="K2004" s="7"/>
      <c r="L2004" s="25"/>
      <c r="M2004" s="10"/>
      <c r="N2004" s="4"/>
      <c r="O2004" s="4"/>
      <c r="P2004" s="26"/>
      <c r="Q2004" s="3"/>
      <c r="R2004" s="12"/>
      <c r="S2004" s="12"/>
      <c r="T2004" s="12"/>
      <c r="U2004" s="12"/>
      <c r="V2004" s="12"/>
      <c r="W2004" s="12"/>
      <c r="X2004" s="12"/>
      <c r="Y2004" s="12"/>
      <c r="Z2004" s="12"/>
      <c r="AA2004" s="12"/>
      <c r="AB2004" s="12"/>
      <c r="AC2004" s="12"/>
      <c r="AD2004" s="12"/>
      <c r="AE2004" s="12"/>
      <c r="AF2004" s="65"/>
      <c r="AG2004" s="18"/>
      <c r="AH2004" s="4"/>
      <c r="AI2004" s="24"/>
      <c r="AJ2004" s="7"/>
      <c r="AK2004" s="24"/>
      <c r="AL2004" s="65"/>
      <c r="AM2004" s="7"/>
      <c r="AN2004" s="4"/>
      <c r="AO2004" s="9"/>
      <c r="AP2004" s="43"/>
      <c r="AQ2004" s="4"/>
      <c r="AR2004" s="44"/>
      <c r="AS2004" s="65"/>
      <c r="AT2004" s="21"/>
      <c r="AU2004" s="21"/>
      <c r="AV2004" s="45"/>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J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I2004" s="21"/>
      <c r="DJ2004" s="21"/>
      <c r="DK2004" s="21"/>
      <c r="DL2004" s="21"/>
      <c r="DM2004" s="21"/>
      <c r="DN2004" s="21"/>
      <c r="DO2004" s="21"/>
      <c r="DP2004" s="21"/>
      <c r="DQ2004" s="21"/>
      <c r="DR2004" s="21"/>
      <c r="DS2004" s="21"/>
      <c r="DT2004" s="21"/>
      <c r="DU2004" s="21"/>
      <c r="DV2004" s="21"/>
      <c r="DW2004" s="21"/>
      <c r="DX2004" s="21"/>
      <c r="DY2004" s="21"/>
      <c r="DZ2004" s="21"/>
      <c r="EA2004" s="21"/>
      <c r="EB2004" s="21"/>
      <c r="EC2004" s="21"/>
      <c r="ED2004" s="21"/>
      <c r="EE2004" s="21"/>
      <c r="EF2004" s="21"/>
      <c r="EG2004" s="21"/>
      <c r="EH2004" s="21"/>
      <c r="EI2004" s="21"/>
      <c r="EJ2004" s="21"/>
      <c r="EK2004" s="21"/>
      <c r="EL2004" s="21"/>
      <c r="EM2004" s="21"/>
      <c r="EN2004" s="21"/>
      <c r="EO2004" s="21"/>
      <c r="EP2004" s="21"/>
      <c r="EQ2004" s="21"/>
      <c r="ER2004" s="21"/>
      <c r="ES2004" s="21"/>
      <c r="ET2004" s="21"/>
      <c r="EU2004" s="21"/>
      <c r="EV2004" s="21"/>
      <c r="EW2004" s="21"/>
      <c r="EX2004" s="21"/>
      <c r="EY2004" s="21"/>
      <c r="EZ2004" s="21"/>
      <c r="FA2004" s="21"/>
      <c r="FB2004" s="21"/>
      <c r="FC2004" s="21"/>
      <c r="FD2004" s="21"/>
      <c r="FE2004" s="21"/>
      <c r="FF2004" s="21"/>
      <c r="FG2004" s="21"/>
      <c r="FH2004" s="21"/>
      <c r="FI2004" s="21"/>
      <c r="FJ2004" s="21"/>
      <c r="FK2004" s="21"/>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c r="GI2004" s="21"/>
      <c r="GJ2004" s="21"/>
      <c r="GK2004" s="21"/>
      <c r="GL2004" s="21"/>
      <c r="GM2004" s="21"/>
      <c r="GN2004" s="21"/>
    </row>
    <row r="2005" spans="1:196" x14ac:dyDescent="0.2">
      <c r="A2005" s="109"/>
      <c r="B2005" s="4"/>
      <c r="C2005" s="7"/>
      <c r="D2005" s="6"/>
      <c r="E2005" s="7"/>
      <c r="F2005" s="24"/>
      <c r="G2005" s="8"/>
      <c r="H2005" s="7"/>
      <c r="I2005" s="7"/>
      <c r="J2005" s="7"/>
      <c r="K2005" s="7"/>
      <c r="L2005" s="25"/>
      <c r="M2005" s="10"/>
      <c r="N2005" s="4"/>
      <c r="O2005" s="4"/>
      <c r="P2005" s="26"/>
      <c r="Q2005" s="3"/>
      <c r="R2005" s="12"/>
      <c r="S2005" s="12"/>
      <c r="T2005" s="12"/>
      <c r="U2005" s="12"/>
      <c r="V2005" s="12"/>
      <c r="W2005" s="12"/>
      <c r="X2005" s="12"/>
      <c r="Y2005" s="12"/>
      <c r="Z2005" s="12"/>
      <c r="AA2005" s="12"/>
      <c r="AB2005" s="12"/>
      <c r="AC2005" s="12"/>
      <c r="AD2005" s="12"/>
      <c r="AE2005" s="12"/>
      <c r="AF2005" s="65"/>
      <c r="AG2005" s="18"/>
      <c r="AH2005" s="4"/>
      <c r="AI2005" s="24"/>
      <c r="AJ2005" s="7"/>
      <c r="AK2005" s="24"/>
      <c r="AL2005" s="65"/>
      <c r="AM2005" s="7"/>
      <c r="AN2005" s="4"/>
      <c r="AO2005" s="9"/>
      <c r="AP2005" s="43"/>
      <c r="AQ2005" s="4"/>
      <c r="AR2005" s="44"/>
      <c r="AS2005" s="65"/>
      <c r="AT2005" s="21"/>
      <c r="AU2005" s="21"/>
      <c r="AV2005" s="45"/>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J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I2005" s="21"/>
      <c r="DJ2005" s="21"/>
      <c r="DK2005" s="21"/>
      <c r="DL2005" s="21"/>
      <c r="DM2005" s="21"/>
      <c r="DN2005" s="21"/>
      <c r="DO2005" s="21"/>
      <c r="DP2005" s="21"/>
      <c r="DQ2005" s="21"/>
      <c r="DR2005" s="21"/>
      <c r="DS2005" s="21"/>
      <c r="DT2005" s="21"/>
      <c r="DU2005" s="21"/>
      <c r="DV2005" s="21"/>
      <c r="DW2005" s="21"/>
      <c r="DX2005" s="21"/>
      <c r="DY2005" s="21"/>
      <c r="DZ2005" s="21"/>
      <c r="EA2005" s="21"/>
      <c r="EB2005" s="21"/>
      <c r="EC2005" s="21"/>
      <c r="ED2005" s="21"/>
      <c r="EE2005" s="21"/>
      <c r="EF2005" s="21"/>
      <c r="EG2005" s="21"/>
      <c r="EH2005" s="21"/>
      <c r="EI2005" s="21"/>
      <c r="EJ2005" s="21"/>
      <c r="EK2005" s="21"/>
      <c r="EL2005" s="21"/>
      <c r="EM2005" s="21"/>
      <c r="EN2005" s="21"/>
      <c r="EO2005" s="21"/>
      <c r="EP2005" s="21"/>
      <c r="EQ2005" s="21"/>
      <c r="ER2005" s="21"/>
      <c r="ES2005" s="21"/>
      <c r="ET2005" s="21"/>
      <c r="EU2005" s="21"/>
      <c r="EV2005" s="21"/>
      <c r="EW2005" s="21"/>
      <c r="EX2005" s="21"/>
      <c r="EY2005" s="21"/>
      <c r="EZ2005" s="21"/>
      <c r="FA2005" s="21"/>
      <c r="FB2005" s="21"/>
      <c r="FC2005" s="21"/>
      <c r="FD2005" s="21"/>
      <c r="FE2005" s="21"/>
      <c r="FF2005" s="21"/>
      <c r="FG2005" s="21"/>
      <c r="FH2005" s="21"/>
      <c r="FI2005" s="21"/>
      <c r="FJ2005" s="21"/>
      <c r="FK2005" s="21"/>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c r="GI2005" s="21"/>
      <c r="GJ2005" s="21"/>
      <c r="GK2005" s="21"/>
      <c r="GL2005" s="21"/>
      <c r="GM2005" s="21"/>
      <c r="GN2005" s="21"/>
    </row>
    <row r="2006" spans="1:196" x14ac:dyDescent="0.2">
      <c r="A2006" s="109"/>
      <c r="B2006" s="4"/>
      <c r="C2006" s="7"/>
      <c r="D2006" s="6"/>
      <c r="E2006" s="7"/>
      <c r="F2006" s="24"/>
      <c r="G2006" s="8"/>
      <c r="H2006" s="7"/>
      <c r="I2006" s="7"/>
      <c r="J2006" s="7"/>
      <c r="K2006" s="7"/>
      <c r="L2006" s="25"/>
      <c r="M2006" s="10"/>
      <c r="N2006" s="4"/>
      <c r="O2006" s="4"/>
      <c r="P2006" s="26"/>
      <c r="Q2006" s="3"/>
      <c r="R2006" s="12"/>
      <c r="S2006" s="12"/>
      <c r="T2006" s="12"/>
      <c r="U2006" s="12"/>
      <c r="V2006" s="12"/>
      <c r="W2006" s="12"/>
      <c r="X2006" s="12"/>
      <c r="Y2006" s="12"/>
      <c r="Z2006" s="12"/>
      <c r="AA2006" s="12"/>
      <c r="AB2006" s="12"/>
      <c r="AC2006" s="12"/>
      <c r="AD2006" s="12"/>
      <c r="AE2006" s="12"/>
      <c r="AF2006" s="65"/>
      <c r="AG2006" s="4"/>
      <c r="AH2006" s="4"/>
      <c r="AI2006" s="24"/>
      <c r="AJ2006" s="7"/>
      <c r="AK2006" s="6"/>
      <c r="AL2006" s="113"/>
      <c r="AM2006" s="19"/>
      <c r="AN2006" s="4"/>
      <c r="AO2006" s="9"/>
      <c r="AP2006" s="43"/>
      <c r="AQ2006" s="4"/>
      <c r="AR2006" s="44"/>
      <c r="AS2006" s="113"/>
      <c r="AT2006" s="21"/>
      <c r="AU2006" s="21"/>
      <c r="AV2006" s="45"/>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1"/>
      <c r="FJ2006" s="21"/>
      <c r="FK2006" s="21"/>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c r="GI2006" s="21"/>
      <c r="GJ2006" s="21"/>
      <c r="GK2006" s="21"/>
      <c r="GL2006" s="21"/>
      <c r="GM2006" s="21"/>
      <c r="GN2006" s="21"/>
    </row>
    <row r="2007" spans="1:196" x14ac:dyDescent="0.2">
      <c r="A2007" s="109"/>
      <c r="B2007" s="4"/>
      <c r="C2007" s="7"/>
      <c r="D2007" s="6"/>
      <c r="E2007" s="7"/>
      <c r="F2007" s="24"/>
      <c r="G2007" s="8"/>
      <c r="H2007" s="7"/>
      <c r="I2007" s="7"/>
      <c r="J2007" s="7"/>
      <c r="K2007" s="7"/>
      <c r="L2007" s="25"/>
      <c r="M2007" s="10"/>
      <c r="N2007" s="4"/>
      <c r="O2007" s="4"/>
      <c r="P2007" s="26"/>
      <c r="Q2007" s="3"/>
      <c r="R2007" s="12"/>
      <c r="S2007" s="12"/>
      <c r="T2007" s="12"/>
      <c r="U2007" s="12"/>
      <c r="V2007" s="12"/>
      <c r="W2007" s="12"/>
      <c r="X2007" s="12"/>
      <c r="Y2007" s="12"/>
      <c r="Z2007" s="12"/>
      <c r="AA2007" s="12"/>
      <c r="AB2007" s="12"/>
      <c r="AC2007" s="12"/>
      <c r="AD2007" s="12"/>
      <c r="AE2007" s="12"/>
      <c r="AF2007" s="113"/>
      <c r="AG2007" s="18"/>
      <c r="AH2007" s="18"/>
      <c r="AI2007" s="6"/>
      <c r="AJ2007" s="19"/>
      <c r="AK2007" s="6"/>
      <c r="AL2007" s="113"/>
      <c r="AM2007" s="19"/>
      <c r="AN2007" s="18"/>
      <c r="AO2007" s="12"/>
      <c r="AP2007" s="20"/>
      <c r="AQ2007" s="18"/>
      <c r="AR2007" s="13"/>
      <c r="AS2007" s="116"/>
      <c r="AT2007" s="21"/>
      <c r="AU2007" s="21"/>
      <c r="AV2007" s="45"/>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J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I2007" s="21"/>
      <c r="DJ2007" s="21"/>
      <c r="DK2007" s="21"/>
      <c r="DL2007" s="21"/>
      <c r="DM2007" s="21"/>
      <c r="DN2007" s="21"/>
      <c r="DO2007" s="21"/>
      <c r="DP2007" s="21"/>
      <c r="DQ2007" s="21"/>
      <c r="DR2007" s="21"/>
      <c r="DS2007" s="21"/>
      <c r="DT2007" s="21"/>
      <c r="DU2007" s="21"/>
      <c r="DV2007" s="21"/>
      <c r="DW2007" s="21"/>
      <c r="DX2007" s="21"/>
      <c r="DY2007" s="21"/>
      <c r="DZ2007" s="21"/>
      <c r="EA2007" s="21"/>
      <c r="EB2007" s="21"/>
      <c r="EC2007" s="21"/>
      <c r="ED2007" s="21"/>
      <c r="EE2007" s="21"/>
      <c r="EF2007" s="21"/>
      <c r="EG2007" s="21"/>
      <c r="EH2007" s="21"/>
      <c r="EI2007" s="21"/>
      <c r="EJ2007" s="21"/>
      <c r="EK2007" s="21"/>
      <c r="EL2007" s="21"/>
      <c r="EM2007" s="21"/>
      <c r="EN2007" s="21"/>
      <c r="EO2007" s="21"/>
      <c r="EP2007" s="21"/>
      <c r="EQ2007" s="21"/>
      <c r="ER2007" s="21"/>
      <c r="ES2007" s="21"/>
      <c r="ET2007" s="21"/>
      <c r="EU2007" s="21"/>
      <c r="EV2007" s="21"/>
      <c r="EW2007" s="21"/>
      <c r="EX2007" s="21"/>
      <c r="EY2007" s="21"/>
      <c r="EZ2007" s="21"/>
      <c r="FA2007" s="21"/>
      <c r="FB2007" s="21"/>
      <c r="FC2007" s="21"/>
      <c r="FD2007" s="21"/>
      <c r="FE2007" s="21"/>
      <c r="FF2007" s="21"/>
      <c r="FG2007" s="21"/>
      <c r="FH2007" s="21"/>
      <c r="FI2007" s="21"/>
      <c r="FJ2007" s="21"/>
      <c r="FK2007" s="21"/>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c r="GI2007" s="21"/>
      <c r="GJ2007" s="21"/>
      <c r="GK2007" s="21"/>
      <c r="GL2007" s="21"/>
      <c r="GM2007" s="21"/>
      <c r="GN2007" s="21"/>
    </row>
    <row r="2008" spans="1:196" x14ac:dyDescent="0.2">
      <c r="A2008" s="109"/>
      <c r="B2008" s="4"/>
      <c r="C2008" s="7"/>
      <c r="D2008" s="6"/>
      <c r="E2008" s="7"/>
      <c r="F2008" s="24"/>
      <c r="G2008" s="8"/>
      <c r="H2008" s="7"/>
      <c r="I2008" s="7"/>
      <c r="J2008" s="7"/>
      <c r="K2008" s="7"/>
      <c r="L2008" s="25"/>
      <c r="M2008" s="10"/>
      <c r="N2008" s="4"/>
      <c r="O2008" s="4"/>
      <c r="P2008" s="26"/>
      <c r="Q2008" s="3"/>
      <c r="R2008" s="12"/>
      <c r="S2008" s="12"/>
      <c r="T2008" s="12"/>
      <c r="U2008" s="12"/>
      <c r="V2008" s="12"/>
      <c r="W2008" s="12"/>
      <c r="X2008" s="12"/>
      <c r="Y2008" s="12"/>
      <c r="Z2008" s="12"/>
      <c r="AA2008" s="12"/>
      <c r="AB2008" s="12"/>
      <c r="AC2008" s="12"/>
      <c r="AD2008" s="12"/>
      <c r="AE2008" s="12"/>
      <c r="AF2008" s="113"/>
      <c r="AG2008" s="18"/>
      <c r="AH2008" s="18"/>
      <c r="AI2008" s="6"/>
      <c r="AJ2008" s="19"/>
      <c r="AK2008" s="6"/>
      <c r="AL2008" s="113"/>
      <c r="AM2008" s="19"/>
      <c r="AN2008" s="18"/>
      <c r="AO2008" s="12"/>
      <c r="AP2008" s="20"/>
      <c r="AQ2008" s="18"/>
      <c r="AR2008" s="13"/>
      <c r="AS2008" s="113"/>
      <c r="AT2008" s="21"/>
      <c r="AU2008" s="21"/>
      <c r="AV2008" s="45"/>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J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I2008" s="21"/>
      <c r="DJ2008" s="21"/>
      <c r="DK2008" s="21"/>
      <c r="DL2008" s="21"/>
      <c r="DM2008" s="21"/>
      <c r="DN2008" s="21"/>
      <c r="DO2008" s="21"/>
      <c r="DP2008" s="21"/>
      <c r="DQ2008" s="21"/>
      <c r="DR2008" s="21"/>
      <c r="DS2008" s="21"/>
      <c r="DT2008" s="21"/>
      <c r="DU2008" s="21"/>
      <c r="DV2008" s="21"/>
      <c r="DW2008" s="21"/>
      <c r="DX2008" s="21"/>
      <c r="DY2008" s="21"/>
      <c r="DZ2008" s="21"/>
      <c r="EA2008" s="21"/>
      <c r="EB2008" s="21"/>
      <c r="EC2008" s="21"/>
      <c r="ED2008" s="21"/>
      <c r="EE2008" s="21"/>
      <c r="EF2008" s="21"/>
      <c r="EG2008" s="21"/>
      <c r="EH2008" s="21"/>
      <c r="EI2008" s="21"/>
      <c r="EJ2008" s="21"/>
      <c r="EK2008" s="21"/>
      <c r="EL2008" s="21"/>
      <c r="EM2008" s="21"/>
      <c r="EN2008" s="21"/>
      <c r="EO2008" s="21"/>
      <c r="EP2008" s="21"/>
      <c r="EQ2008" s="21"/>
      <c r="ER2008" s="21"/>
      <c r="ES2008" s="21"/>
      <c r="ET2008" s="21"/>
      <c r="EU2008" s="21"/>
      <c r="EV2008" s="21"/>
      <c r="EW2008" s="21"/>
      <c r="EX2008" s="21"/>
      <c r="EY2008" s="21"/>
      <c r="EZ2008" s="21"/>
      <c r="FA2008" s="21"/>
      <c r="FB2008" s="21"/>
      <c r="FC2008" s="21"/>
      <c r="FD2008" s="21"/>
      <c r="FE2008" s="21"/>
      <c r="FF2008" s="21"/>
      <c r="FG2008" s="21"/>
      <c r="FH2008" s="21"/>
      <c r="FI2008" s="21"/>
      <c r="FJ2008" s="21"/>
      <c r="FK2008" s="21"/>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c r="GI2008" s="21"/>
      <c r="GJ2008" s="21"/>
      <c r="GK2008" s="21"/>
      <c r="GL2008" s="21"/>
      <c r="GM2008" s="21"/>
      <c r="GN2008" s="21"/>
    </row>
    <row r="2009" spans="1:196" x14ac:dyDescent="0.2">
      <c r="A2009" s="109"/>
      <c r="B2009" s="4"/>
      <c r="C2009" s="7"/>
      <c r="D2009" s="6"/>
      <c r="E2009" s="7"/>
      <c r="F2009" s="24"/>
      <c r="G2009" s="8"/>
      <c r="H2009" s="7"/>
      <c r="I2009" s="7"/>
      <c r="J2009" s="7"/>
      <c r="K2009" s="7"/>
      <c r="L2009" s="25"/>
      <c r="M2009" s="10"/>
      <c r="N2009" s="4"/>
      <c r="O2009" s="4"/>
      <c r="P2009" s="26"/>
      <c r="Q2009" s="3"/>
      <c r="R2009" s="12"/>
      <c r="S2009" s="12"/>
      <c r="T2009" s="12"/>
      <c r="U2009" s="12"/>
      <c r="V2009" s="12"/>
      <c r="W2009" s="12"/>
      <c r="X2009" s="12"/>
      <c r="Y2009" s="12"/>
      <c r="Z2009" s="12"/>
      <c r="AA2009" s="12"/>
      <c r="AB2009" s="12"/>
      <c r="AC2009" s="12"/>
      <c r="AD2009" s="12"/>
      <c r="AE2009" s="12"/>
      <c r="AF2009" s="113"/>
      <c r="AG2009" s="18"/>
      <c r="AH2009" s="18"/>
      <c r="AI2009" s="6"/>
      <c r="AJ2009" s="19"/>
      <c r="AK2009" s="6"/>
      <c r="AL2009" s="113"/>
      <c r="AM2009" s="19"/>
      <c r="AN2009" s="18"/>
      <c r="AO2009" s="12"/>
      <c r="AP2009" s="20"/>
      <c r="AQ2009" s="18"/>
      <c r="AR2009" s="13"/>
      <c r="AS2009" s="113"/>
      <c r="AT2009" s="21"/>
      <c r="AU2009" s="21"/>
      <c r="AV2009" s="45"/>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J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I2009" s="21"/>
      <c r="DJ2009" s="21"/>
      <c r="DK2009" s="21"/>
      <c r="DL2009" s="21"/>
      <c r="DM2009" s="21"/>
      <c r="DN2009" s="21"/>
      <c r="DO2009" s="21"/>
      <c r="DP2009" s="21"/>
      <c r="DQ2009" s="21"/>
      <c r="DR2009" s="21"/>
      <c r="DS2009" s="21"/>
      <c r="DT2009" s="21"/>
      <c r="DU2009" s="21"/>
      <c r="DV2009" s="21"/>
      <c r="DW2009" s="21"/>
      <c r="DX2009" s="21"/>
      <c r="DY2009" s="21"/>
      <c r="DZ2009" s="21"/>
      <c r="EA2009" s="21"/>
      <c r="EB2009" s="21"/>
      <c r="EC2009" s="21"/>
      <c r="ED2009" s="21"/>
      <c r="EE2009" s="21"/>
      <c r="EF2009" s="21"/>
      <c r="EG2009" s="21"/>
      <c r="EH2009" s="21"/>
      <c r="EI2009" s="21"/>
      <c r="EJ2009" s="21"/>
      <c r="EK2009" s="21"/>
      <c r="EL2009" s="21"/>
      <c r="EM2009" s="21"/>
      <c r="EN2009" s="21"/>
      <c r="EO2009" s="21"/>
      <c r="EP2009" s="21"/>
      <c r="EQ2009" s="21"/>
      <c r="ER2009" s="21"/>
      <c r="ES2009" s="21"/>
      <c r="ET2009" s="21"/>
      <c r="EU2009" s="21"/>
      <c r="EV2009" s="21"/>
      <c r="EW2009" s="21"/>
      <c r="EX2009" s="21"/>
      <c r="EY2009" s="21"/>
      <c r="EZ2009" s="21"/>
      <c r="FA2009" s="21"/>
      <c r="FB2009" s="21"/>
      <c r="FC2009" s="21"/>
      <c r="FD2009" s="21"/>
      <c r="FE2009" s="21"/>
      <c r="FF2009" s="21"/>
      <c r="FG2009" s="21"/>
      <c r="FH2009" s="21"/>
      <c r="FI2009" s="21"/>
      <c r="FJ2009" s="21"/>
      <c r="FK2009" s="21"/>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c r="GI2009" s="21"/>
      <c r="GJ2009" s="21"/>
      <c r="GK2009" s="21"/>
      <c r="GL2009" s="21"/>
      <c r="GM2009" s="21"/>
      <c r="GN2009" s="21"/>
    </row>
    <row r="2010" spans="1:196" x14ac:dyDescent="0.2">
      <c r="A2010" s="109"/>
      <c r="B2010" s="4"/>
      <c r="C2010" s="7"/>
      <c r="D2010" s="6"/>
      <c r="E2010" s="7"/>
      <c r="F2010" s="24"/>
      <c r="G2010" s="8"/>
      <c r="H2010" s="7"/>
      <c r="I2010" s="7"/>
      <c r="J2010" s="7"/>
      <c r="K2010" s="7"/>
      <c r="L2010" s="25"/>
      <c r="M2010" s="10"/>
      <c r="N2010" s="4"/>
      <c r="O2010" s="4"/>
      <c r="P2010" s="26"/>
      <c r="Q2010" s="3"/>
      <c r="R2010" s="12"/>
      <c r="S2010" s="12"/>
      <c r="T2010" s="12"/>
      <c r="U2010" s="12"/>
      <c r="V2010" s="12"/>
      <c r="W2010" s="12"/>
      <c r="X2010" s="12"/>
      <c r="Y2010" s="12"/>
      <c r="Z2010" s="12"/>
      <c r="AA2010" s="12"/>
      <c r="AB2010" s="12"/>
      <c r="AC2010" s="12"/>
      <c r="AD2010" s="12"/>
      <c r="AE2010" s="12"/>
      <c r="AF2010" s="113"/>
      <c r="AG2010" s="18"/>
      <c r="AH2010" s="18"/>
      <c r="AI2010" s="6"/>
      <c r="AJ2010" s="19"/>
      <c r="AK2010" s="6"/>
      <c r="AL2010" s="113"/>
      <c r="AM2010" s="19"/>
      <c r="AN2010" s="18"/>
      <c r="AO2010" s="12"/>
      <c r="AP2010" s="20"/>
      <c r="AQ2010" s="18"/>
      <c r="AR2010" s="13"/>
      <c r="AS2010" s="113"/>
      <c r="AT2010" s="21"/>
      <c r="AU2010" s="21"/>
      <c r="AV2010" s="45"/>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J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I2010" s="21"/>
      <c r="DJ2010" s="21"/>
      <c r="DK2010" s="21"/>
      <c r="DL2010" s="21"/>
      <c r="DM2010" s="21"/>
      <c r="DN2010" s="21"/>
      <c r="DO2010" s="21"/>
      <c r="DP2010" s="21"/>
      <c r="DQ2010" s="21"/>
      <c r="DR2010" s="21"/>
      <c r="DS2010" s="21"/>
      <c r="DT2010" s="21"/>
      <c r="DU2010" s="21"/>
      <c r="DV2010" s="21"/>
      <c r="DW2010" s="21"/>
      <c r="DX2010" s="21"/>
      <c r="DY2010" s="21"/>
      <c r="DZ2010" s="21"/>
      <c r="EA2010" s="21"/>
      <c r="EB2010" s="21"/>
      <c r="EC2010" s="21"/>
      <c r="ED2010" s="21"/>
      <c r="EE2010" s="21"/>
      <c r="EF2010" s="21"/>
      <c r="EG2010" s="21"/>
      <c r="EH2010" s="21"/>
      <c r="EI2010" s="21"/>
      <c r="EJ2010" s="21"/>
      <c r="EK2010" s="21"/>
      <c r="EL2010" s="21"/>
      <c r="EM2010" s="21"/>
      <c r="EN2010" s="21"/>
      <c r="EO2010" s="21"/>
      <c r="EP2010" s="21"/>
      <c r="EQ2010" s="21"/>
      <c r="ER2010" s="21"/>
      <c r="ES2010" s="21"/>
      <c r="ET2010" s="21"/>
      <c r="EU2010" s="21"/>
      <c r="EV2010" s="21"/>
      <c r="EW2010" s="21"/>
      <c r="EX2010" s="21"/>
      <c r="EY2010" s="21"/>
      <c r="EZ2010" s="21"/>
      <c r="FA2010" s="21"/>
      <c r="FB2010" s="21"/>
      <c r="FC2010" s="21"/>
      <c r="FD2010" s="21"/>
      <c r="FE2010" s="21"/>
      <c r="FF2010" s="21"/>
      <c r="FG2010" s="21"/>
      <c r="FH2010" s="21"/>
      <c r="FI2010" s="21"/>
      <c r="FJ2010" s="21"/>
      <c r="FK2010" s="21"/>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c r="GI2010" s="21"/>
      <c r="GJ2010" s="21"/>
      <c r="GK2010" s="21"/>
      <c r="GL2010" s="21"/>
      <c r="GM2010" s="21"/>
      <c r="GN2010" s="21"/>
    </row>
    <row r="2011" spans="1:196" x14ac:dyDescent="0.2">
      <c r="A2011" s="109"/>
      <c r="B2011" s="4"/>
      <c r="C2011" s="7"/>
      <c r="D2011" s="6"/>
      <c r="E2011" s="7"/>
      <c r="F2011" s="24"/>
      <c r="G2011" s="8"/>
      <c r="H2011" s="7"/>
      <c r="I2011" s="7"/>
      <c r="J2011" s="7"/>
      <c r="K2011" s="7"/>
      <c r="L2011" s="25"/>
      <c r="M2011" s="10"/>
      <c r="N2011" s="4"/>
      <c r="O2011" s="4"/>
      <c r="P2011" s="26"/>
      <c r="Q2011" s="3"/>
      <c r="R2011" s="12"/>
      <c r="S2011" s="12"/>
      <c r="T2011" s="12"/>
      <c r="U2011" s="12"/>
      <c r="V2011" s="12"/>
      <c r="W2011" s="12"/>
      <c r="X2011" s="12"/>
      <c r="Y2011" s="12"/>
      <c r="Z2011" s="12"/>
      <c r="AA2011" s="12"/>
      <c r="AB2011" s="12"/>
      <c r="AC2011" s="12"/>
      <c r="AD2011" s="12"/>
      <c r="AE2011" s="12"/>
      <c r="AF2011" s="113"/>
      <c r="AG2011" s="18"/>
      <c r="AH2011" s="18"/>
      <c r="AI2011" s="6"/>
      <c r="AJ2011" s="19"/>
      <c r="AK2011" s="6"/>
      <c r="AL2011" s="113"/>
      <c r="AM2011" s="19"/>
      <c r="AN2011" s="18"/>
      <c r="AO2011" s="12"/>
      <c r="AP2011" s="20"/>
      <c r="AQ2011" s="18"/>
      <c r="AR2011" s="13"/>
      <c r="AS2011" s="113"/>
      <c r="AT2011" s="21"/>
      <c r="AU2011" s="21"/>
      <c r="AV2011" s="45"/>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J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I2011" s="21"/>
      <c r="DJ2011" s="21"/>
      <c r="DK2011" s="21"/>
      <c r="DL2011" s="21"/>
      <c r="DM2011" s="21"/>
      <c r="DN2011" s="21"/>
      <c r="DO2011" s="21"/>
      <c r="DP2011" s="21"/>
      <c r="DQ2011" s="21"/>
      <c r="DR2011" s="21"/>
      <c r="DS2011" s="21"/>
      <c r="DT2011" s="21"/>
      <c r="DU2011" s="21"/>
      <c r="DV2011" s="21"/>
      <c r="DW2011" s="21"/>
      <c r="DX2011" s="21"/>
      <c r="DY2011" s="21"/>
      <c r="DZ2011" s="21"/>
      <c r="EA2011" s="21"/>
      <c r="EB2011" s="21"/>
      <c r="EC2011" s="21"/>
      <c r="ED2011" s="21"/>
      <c r="EE2011" s="21"/>
      <c r="EF2011" s="21"/>
      <c r="EG2011" s="21"/>
      <c r="EH2011" s="21"/>
      <c r="EI2011" s="21"/>
      <c r="EJ2011" s="21"/>
      <c r="EK2011" s="21"/>
      <c r="EL2011" s="21"/>
      <c r="EM2011" s="21"/>
      <c r="EN2011" s="21"/>
      <c r="EO2011" s="21"/>
      <c r="EP2011" s="21"/>
      <c r="EQ2011" s="21"/>
      <c r="ER2011" s="21"/>
      <c r="ES2011" s="21"/>
      <c r="ET2011" s="21"/>
      <c r="EU2011" s="21"/>
      <c r="EV2011" s="21"/>
      <c r="EW2011" s="21"/>
      <c r="EX2011" s="21"/>
      <c r="EY2011" s="21"/>
      <c r="EZ2011" s="21"/>
      <c r="FA2011" s="21"/>
      <c r="FB2011" s="21"/>
      <c r="FC2011" s="21"/>
      <c r="FD2011" s="21"/>
      <c r="FE2011" s="21"/>
      <c r="FF2011" s="21"/>
      <c r="FG2011" s="21"/>
      <c r="FH2011" s="21"/>
      <c r="FI2011" s="21"/>
      <c r="FJ2011" s="21"/>
      <c r="FK2011" s="21"/>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c r="GI2011" s="21"/>
      <c r="GJ2011" s="21"/>
      <c r="GK2011" s="21"/>
      <c r="GL2011" s="21"/>
      <c r="GM2011" s="21"/>
      <c r="GN2011" s="21"/>
    </row>
    <row r="2012" spans="1:196" x14ac:dyDescent="0.2">
      <c r="A2012" s="109"/>
      <c r="B2012" s="4"/>
      <c r="C2012" s="7"/>
      <c r="D2012" s="6"/>
      <c r="E2012" s="7"/>
      <c r="F2012" s="24"/>
      <c r="G2012" s="8"/>
      <c r="H2012" s="7"/>
      <c r="I2012" s="7"/>
      <c r="J2012" s="7"/>
      <c r="K2012" s="7"/>
      <c r="L2012" s="25"/>
      <c r="M2012" s="10"/>
      <c r="N2012" s="4"/>
      <c r="O2012" s="4"/>
      <c r="P2012" s="26"/>
      <c r="Q2012" s="3"/>
      <c r="R2012" s="12"/>
      <c r="S2012" s="12"/>
      <c r="T2012" s="12"/>
      <c r="U2012" s="12"/>
      <c r="V2012" s="12"/>
      <c r="W2012" s="12"/>
      <c r="X2012" s="12"/>
      <c r="Y2012" s="12"/>
      <c r="Z2012" s="12"/>
      <c r="AA2012" s="12"/>
      <c r="AB2012" s="12"/>
      <c r="AC2012" s="12"/>
      <c r="AD2012" s="12"/>
      <c r="AE2012" s="12"/>
      <c r="AF2012" s="113"/>
      <c r="AG2012" s="18"/>
      <c r="AH2012" s="18"/>
      <c r="AI2012" s="6"/>
      <c r="AJ2012" s="19"/>
      <c r="AK2012" s="6"/>
      <c r="AL2012" s="113"/>
      <c r="AM2012" s="19"/>
      <c r="AN2012" s="18"/>
      <c r="AO2012" s="12"/>
      <c r="AP2012" s="20"/>
      <c r="AQ2012" s="18"/>
      <c r="AR2012" s="13"/>
      <c r="AS2012" s="113"/>
      <c r="AT2012" s="21"/>
      <c r="AU2012" s="21"/>
      <c r="AV2012" s="45"/>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J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I2012" s="21"/>
      <c r="DJ2012" s="21"/>
      <c r="DK2012" s="21"/>
      <c r="DL2012" s="21"/>
      <c r="DM2012" s="21"/>
      <c r="DN2012" s="21"/>
      <c r="DO2012" s="21"/>
      <c r="DP2012" s="21"/>
      <c r="DQ2012" s="21"/>
      <c r="DR2012" s="21"/>
      <c r="DS2012" s="21"/>
      <c r="DT2012" s="21"/>
      <c r="DU2012" s="21"/>
      <c r="DV2012" s="21"/>
      <c r="DW2012" s="21"/>
      <c r="DX2012" s="21"/>
      <c r="DY2012" s="21"/>
      <c r="DZ2012" s="21"/>
      <c r="EA2012" s="21"/>
      <c r="EB2012" s="21"/>
      <c r="EC2012" s="21"/>
      <c r="ED2012" s="21"/>
      <c r="EE2012" s="21"/>
      <c r="EF2012" s="21"/>
      <c r="EG2012" s="21"/>
      <c r="EH2012" s="21"/>
      <c r="EI2012" s="21"/>
      <c r="EJ2012" s="21"/>
      <c r="EK2012" s="21"/>
      <c r="EL2012" s="21"/>
      <c r="EM2012" s="21"/>
      <c r="EN2012" s="21"/>
      <c r="EO2012" s="21"/>
      <c r="EP2012" s="21"/>
      <c r="EQ2012" s="21"/>
      <c r="ER2012" s="21"/>
      <c r="ES2012" s="21"/>
      <c r="ET2012" s="21"/>
      <c r="EU2012" s="21"/>
      <c r="EV2012" s="21"/>
      <c r="EW2012" s="21"/>
      <c r="EX2012" s="21"/>
      <c r="EY2012" s="21"/>
      <c r="EZ2012" s="21"/>
      <c r="FA2012" s="21"/>
      <c r="FB2012" s="21"/>
      <c r="FC2012" s="21"/>
      <c r="FD2012" s="21"/>
      <c r="FE2012" s="21"/>
      <c r="FF2012" s="21"/>
      <c r="FG2012" s="21"/>
      <c r="FH2012" s="21"/>
      <c r="FI2012" s="21"/>
      <c r="FJ2012" s="21"/>
      <c r="FK2012" s="21"/>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c r="GI2012" s="21"/>
      <c r="GJ2012" s="21"/>
      <c r="GK2012" s="21"/>
      <c r="GL2012" s="21"/>
      <c r="GM2012" s="21"/>
      <c r="GN2012" s="21"/>
    </row>
    <row r="2013" spans="1:196" x14ac:dyDescent="0.2">
      <c r="A2013" s="109"/>
      <c r="B2013" s="4"/>
      <c r="C2013" s="7"/>
      <c r="D2013" s="6"/>
      <c r="E2013" s="7"/>
      <c r="F2013" s="24"/>
      <c r="G2013" s="8"/>
      <c r="H2013" s="7"/>
      <c r="I2013" s="7"/>
      <c r="J2013" s="7"/>
      <c r="K2013" s="7"/>
      <c r="L2013" s="25"/>
      <c r="M2013" s="10"/>
      <c r="N2013" s="4"/>
      <c r="O2013" s="4"/>
      <c r="P2013" s="26"/>
      <c r="Q2013" s="3"/>
      <c r="R2013" s="12"/>
      <c r="S2013" s="12"/>
      <c r="T2013" s="12"/>
      <c r="U2013" s="12"/>
      <c r="V2013" s="12"/>
      <c r="W2013" s="12"/>
      <c r="X2013" s="12"/>
      <c r="Y2013" s="12"/>
      <c r="Z2013" s="12"/>
      <c r="AA2013" s="12"/>
      <c r="AB2013" s="12"/>
      <c r="AC2013" s="12"/>
      <c r="AD2013" s="12"/>
      <c r="AE2013" s="12"/>
      <c r="AF2013" s="113"/>
      <c r="AG2013" s="18"/>
      <c r="AH2013" s="18"/>
      <c r="AI2013" s="6"/>
      <c r="AJ2013" s="19"/>
      <c r="AK2013" s="6"/>
      <c r="AL2013" s="113"/>
      <c r="AM2013" s="19"/>
      <c r="AN2013" s="18"/>
      <c r="AO2013" s="12"/>
      <c r="AP2013" s="20"/>
      <c r="AQ2013" s="18"/>
      <c r="AR2013" s="13"/>
      <c r="AS2013" s="113"/>
      <c r="AT2013" s="21"/>
      <c r="AU2013" s="21"/>
      <c r="AV2013" s="45"/>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J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I2013" s="21"/>
      <c r="DJ2013" s="21"/>
      <c r="DK2013" s="21"/>
      <c r="DL2013" s="21"/>
      <c r="DM2013" s="21"/>
      <c r="DN2013" s="21"/>
      <c r="DO2013" s="21"/>
      <c r="DP2013" s="21"/>
      <c r="DQ2013" s="21"/>
      <c r="DR2013" s="21"/>
      <c r="DS2013" s="21"/>
      <c r="DT2013" s="21"/>
      <c r="DU2013" s="21"/>
      <c r="DV2013" s="21"/>
      <c r="DW2013" s="21"/>
      <c r="DX2013" s="21"/>
      <c r="DY2013" s="21"/>
      <c r="DZ2013" s="21"/>
      <c r="EA2013" s="21"/>
      <c r="EB2013" s="21"/>
      <c r="EC2013" s="21"/>
      <c r="ED2013" s="21"/>
      <c r="EE2013" s="21"/>
      <c r="EF2013" s="21"/>
      <c r="EG2013" s="21"/>
      <c r="EH2013" s="21"/>
      <c r="EI2013" s="21"/>
      <c r="EJ2013" s="21"/>
      <c r="EK2013" s="21"/>
      <c r="EL2013" s="21"/>
      <c r="EM2013" s="21"/>
      <c r="EN2013" s="21"/>
      <c r="EO2013" s="21"/>
      <c r="EP2013" s="21"/>
      <c r="EQ2013" s="21"/>
      <c r="ER2013" s="21"/>
      <c r="ES2013" s="21"/>
      <c r="ET2013" s="21"/>
      <c r="EU2013" s="21"/>
      <c r="EV2013" s="21"/>
      <c r="EW2013" s="21"/>
      <c r="EX2013" s="21"/>
      <c r="EY2013" s="21"/>
      <c r="EZ2013" s="21"/>
      <c r="FA2013" s="21"/>
      <c r="FB2013" s="21"/>
      <c r="FC2013" s="21"/>
      <c r="FD2013" s="21"/>
      <c r="FE2013" s="21"/>
      <c r="FF2013" s="21"/>
      <c r="FG2013" s="21"/>
      <c r="FH2013" s="21"/>
      <c r="FI2013" s="21"/>
      <c r="FJ2013" s="21"/>
      <c r="FK2013" s="21"/>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c r="GI2013" s="21"/>
      <c r="GJ2013" s="21"/>
      <c r="GK2013" s="21"/>
      <c r="GL2013" s="21"/>
      <c r="GM2013" s="21"/>
      <c r="GN2013" s="21"/>
    </row>
    <row r="2014" spans="1:196" x14ac:dyDescent="0.2">
      <c r="A2014" s="109"/>
      <c r="B2014" s="4"/>
      <c r="C2014" s="7"/>
      <c r="D2014" s="6"/>
      <c r="E2014" s="7"/>
      <c r="F2014" s="24"/>
      <c r="G2014" s="8"/>
      <c r="H2014" s="7"/>
      <c r="I2014" s="7"/>
      <c r="J2014" s="7"/>
      <c r="K2014" s="7"/>
      <c r="L2014" s="25"/>
      <c r="M2014" s="10"/>
      <c r="N2014" s="4"/>
      <c r="O2014" s="4"/>
      <c r="P2014" s="26"/>
      <c r="Q2014" s="3"/>
      <c r="R2014" s="12"/>
      <c r="S2014" s="12"/>
      <c r="T2014" s="12"/>
      <c r="U2014" s="12"/>
      <c r="V2014" s="12"/>
      <c r="W2014" s="12"/>
      <c r="X2014" s="12"/>
      <c r="Y2014" s="12"/>
      <c r="Z2014" s="12"/>
      <c r="AA2014" s="12"/>
      <c r="AB2014" s="12"/>
      <c r="AC2014" s="12"/>
      <c r="AD2014" s="12"/>
      <c r="AE2014" s="12"/>
      <c r="AF2014" s="113"/>
      <c r="AG2014" s="18"/>
      <c r="AH2014" s="18"/>
      <c r="AI2014" s="6"/>
      <c r="AJ2014" s="19"/>
      <c r="AK2014" s="6"/>
      <c r="AL2014" s="113"/>
      <c r="AM2014" s="19"/>
      <c r="AN2014" s="18"/>
      <c r="AO2014" s="12"/>
      <c r="AP2014" s="20"/>
      <c r="AQ2014" s="18"/>
      <c r="AR2014" s="13"/>
      <c r="AS2014" s="113"/>
      <c r="AT2014" s="21"/>
      <c r="AU2014" s="21"/>
      <c r="AV2014" s="45"/>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1"/>
      <c r="FJ2014" s="21"/>
      <c r="FK2014" s="21"/>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c r="GI2014" s="21"/>
      <c r="GJ2014" s="21"/>
      <c r="GK2014" s="21"/>
      <c r="GL2014" s="21"/>
      <c r="GM2014" s="21"/>
      <c r="GN2014" s="21"/>
    </row>
    <row r="2015" spans="1:196" x14ac:dyDescent="0.2">
      <c r="A2015" s="109"/>
      <c r="B2015" s="4"/>
      <c r="C2015" s="7"/>
      <c r="D2015" s="6"/>
      <c r="E2015" s="7"/>
      <c r="F2015" s="24"/>
      <c r="G2015" s="8"/>
      <c r="H2015" s="7"/>
      <c r="I2015" s="7"/>
      <c r="J2015" s="7"/>
      <c r="K2015" s="7"/>
      <c r="L2015" s="25"/>
      <c r="M2015" s="10"/>
      <c r="N2015" s="4"/>
      <c r="O2015" s="4"/>
      <c r="P2015" s="26"/>
      <c r="Q2015" s="3"/>
      <c r="R2015" s="12"/>
      <c r="S2015" s="12"/>
      <c r="T2015" s="12"/>
      <c r="U2015" s="12"/>
      <c r="V2015" s="12"/>
      <c r="W2015" s="12"/>
      <c r="X2015" s="12"/>
      <c r="Y2015" s="12"/>
      <c r="Z2015" s="12"/>
      <c r="AA2015" s="12"/>
      <c r="AB2015" s="12"/>
      <c r="AC2015" s="12"/>
      <c r="AD2015" s="12"/>
      <c r="AE2015" s="12"/>
      <c r="AF2015" s="113"/>
      <c r="AG2015" s="18"/>
      <c r="AH2015" s="18"/>
      <c r="AI2015" s="6"/>
      <c r="AJ2015" s="19"/>
      <c r="AK2015" s="6"/>
      <c r="AL2015" s="113"/>
      <c r="AM2015" s="19"/>
      <c r="AN2015" s="18"/>
      <c r="AO2015" s="12"/>
      <c r="AP2015" s="20"/>
      <c r="AQ2015" s="18"/>
      <c r="AR2015" s="13"/>
      <c r="AS2015" s="113"/>
      <c r="AT2015" s="21"/>
      <c r="AU2015" s="21"/>
      <c r="AV2015" s="45"/>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J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I2015" s="21"/>
      <c r="DJ2015" s="21"/>
      <c r="DK2015" s="21"/>
      <c r="DL2015" s="21"/>
      <c r="DM2015" s="21"/>
      <c r="DN2015" s="21"/>
      <c r="DO2015" s="21"/>
      <c r="DP2015" s="21"/>
      <c r="DQ2015" s="21"/>
      <c r="DR2015" s="21"/>
      <c r="DS2015" s="21"/>
      <c r="DT2015" s="21"/>
      <c r="DU2015" s="21"/>
      <c r="DV2015" s="21"/>
      <c r="DW2015" s="21"/>
      <c r="DX2015" s="21"/>
      <c r="DY2015" s="21"/>
      <c r="DZ2015" s="21"/>
      <c r="EA2015" s="21"/>
      <c r="EB2015" s="21"/>
      <c r="EC2015" s="21"/>
      <c r="ED2015" s="21"/>
      <c r="EE2015" s="21"/>
      <c r="EF2015" s="21"/>
      <c r="EG2015" s="21"/>
      <c r="EH2015" s="21"/>
      <c r="EI2015" s="21"/>
      <c r="EJ2015" s="21"/>
      <c r="EK2015" s="21"/>
      <c r="EL2015" s="21"/>
      <c r="EM2015" s="21"/>
      <c r="EN2015" s="21"/>
      <c r="EO2015" s="21"/>
      <c r="EP2015" s="21"/>
      <c r="EQ2015" s="21"/>
      <c r="ER2015" s="21"/>
      <c r="ES2015" s="21"/>
      <c r="ET2015" s="21"/>
      <c r="EU2015" s="21"/>
      <c r="EV2015" s="21"/>
      <c r="EW2015" s="21"/>
      <c r="EX2015" s="21"/>
      <c r="EY2015" s="21"/>
      <c r="EZ2015" s="21"/>
      <c r="FA2015" s="21"/>
      <c r="FB2015" s="21"/>
      <c r="FC2015" s="21"/>
      <c r="FD2015" s="21"/>
      <c r="FE2015" s="21"/>
      <c r="FF2015" s="21"/>
      <c r="FG2015" s="21"/>
      <c r="FH2015" s="21"/>
      <c r="FI2015" s="21"/>
      <c r="FJ2015" s="21"/>
      <c r="FK2015" s="21"/>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c r="GI2015" s="21"/>
      <c r="GJ2015" s="21"/>
      <c r="GK2015" s="21"/>
      <c r="GL2015" s="21"/>
      <c r="GM2015" s="21"/>
      <c r="GN2015" s="21"/>
    </row>
    <row r="2016" spans="1:196" x14ac:dyDescent="0.2">
      <c r="A2016" s="109"/>
      <c r="B2016" s="4"/>
      <c r="C2016" s="7"/>
      <c r="D2016" s="6"/>
      <c r="E2016" s="7"/>
      <c r="F2016" s="24"/>
      <c r="G2016" s="8"/>
      <c r="H2016" s="7"/>
      <c r="I2016" s="7"/>
      <c r="J2016" s="7"/>
      <c r="K2016" s="7"/>
      <c r="L2016" s="25"/>
      <c r="M2016" s="10"/>
      <c r="N2016" s="4"/>
      <c r="O2016" s="4"/>
      <c r="P2016" s="26"/>
      <c r="Q2016" s="3"/>
      <c r="R2016" s="12"/>
      <c r="S2016" s="12"/>
      <c r="T2016" s="12"/>
      <c r="U2016" s="12"/>
      <c r="V2016" s="12"/>
      <c r="W2016" s="12"/>
      <c r="X2016" s="12"/>
      <c r="Y2016" s="12"/>
      <c r="Z2016" s="12"/>
      <c r="AA2016" s="12"/>
      <c r="AB2016" s="12"/>
      <c r="AC2016" s="12"/>
      <c r="AD2016" s="12"/>
      <c r="AE2016" s="12"/>
      <c r="AF2016" s="113"/>
      <c r="AG2016" s="18"/>
      <c r="AH2016" s="18"/>
      <c r="AI2016" s="6"/>
      <c r="AJ2016" s="19"/>
      <c r="AK2016" s="6"/>
      <c r="AL2016" s="113"/>
      <c r="AM2016" s="19"/>
      <c r="AN2016" s="18"/>
      <c r="AO2016" s="12"/>
      <c r="AP2016" s="20"/>
      <c r="AQ2016" s="18"/>
      <c r="AR2016" s="13"/>
      <c r="AS2016" s="113"/>
      <c r="AT2016" s="21"/>
      <c r="AU2016" s="21"/>
      <c r="AV2016" s="45"/>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1"/>
      <c r="EV2016" s="21"/>
      <c r="EW2016" s="21"/>
      <c r="EX2016" s="21"/>
      <c r="EY2016" s="21"/>
      <c r="EZ2016" s="21"/>
      <c r="FA2016" s="21"/>
      <c r="FB2016" s="21"/>
      <c r="FC2016" s="21"/>
      <c r="FD2016" s="21"/>
      <c r="FE2016" s="21"/>
      <c r="FF2016" s="21"/>
      <c r="FG2016" s="21"/>
      <c r="FH2016" s="21"/>
      <c r="FI2016" s="21"/>
      <c r="FJ2016" s="21"/>
      <c r="FK2016" s="21"/>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c r="GI2016" s="21"/>
      <c r="GJ2016" s="21"/>
      <c r="GK2016" s="21"/>
      <c r="GL2016" s="21"/>
      <c r="GM2016" s="21"/>
      <c r="GN2016" s="21"/>
    </row>
    <row r="2017" spans="1:196" x14ac:dyDescent="0.2">
      <c r="A2017" s="109"/>
      <c r="B2017" s="4"/>
      <c r="C2017" s="7"/>
      <c r="D2017" s="6"/>
      <c r="E2017" s="7"/>
      <c r="F2017" s="24"/>
      <c r="G2017" s="8"/>
      <c r="H2017" s="7"/>
      <c r="I2017" s="7"/>
      <c r="J2017" s="7"/>
      <c r="K2017" s="7"/>
      <c r="L2017" s="25"/>
      <c r="M2017" s="10"/>
      <c r="N2017" s="4"/>
      <c r="O2017" s="4"/>
      <c r="P2017" s="26"/>
      <c r="Q2017" s="3"/>
      <c r="R2017" s="12"/>
      <c r="S2017" s="12"/>
      <c r="T2017" s="12"/>
      <c r="U2017" s="12"/>
      <c r="V2017" s="12"/>
      <c r="W2017" s="12"/>
      <c r="X2017" s="12"/>
      <c r="Y2017" s="12"/>
      <c r="Z2017" s="12"/>
      <c r="AA2017" s="12"/>
      <c r="AB2017" s="12"/>
      <c r="AC2017" s="12"/>
      <c r="AD2017" s="12"/>
      <c r="AE2017" s="12"/>
      <c r="AF2017" s="113"/>
      <c r="AG2017" s="18"/>
      <c r="AH2017" s="18"/>
      <c r="AI2017" s="6"/>
      <c r="AJ2017" s="19"/>
      <c r="AK2017" s="6"/>
      <c r="AL2017" s="113"/>
      <c r="AM2017" s="19"/>
      <c r="AN2017" s="18"/>
      <c r="AO2017" s="12"/>
      <c r="AP2017" s="20"/>
      <c r="AQ2017" s="18"/>
      <c r="AR2017" s="13"/>
      <c r="AS2017" s="113"/>
      <c r="AT2017" s="21"/>
      <c r="AU2017" s="21"/>
      <c r="AV2017" s="45"/>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J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I2017" s="21"/>
      <c r="DJ2017" s="21"/>
      <c r="DK2017" s="21"/>
      <c r="DL2017" s="21"/>
      <c r="DM2017" s="21"/>
      <c r="DN2017" s="21"/>
      <c r="DO2017" s="21"/>
      <c r="DP2017" s="21"/>
      <c r="DQ2017" s="21"/>
      <c r="DR2017" s="21"/>
      <c r="DS2017" s="21"/>
      <c r="DT2017" s="21"/>
      <c r="DU2017" s="21"/>
      <c r="DV2017" s="21"/>
      <c r="DW2017" s="21"/>
      <c r="DX2017" s="21"/>
      <c r="DY2017" s="21"/>
      <c r="DZ2017" s="21"/>
      <c r="EA2017" s="21"/>
      <c r="EB2017" s="21"/>
      <c r="EC2017" s="21"/>
      <c r="ED2017" s="21"/>
      <c r="EE2017" s="21"/>
      <c r="EF2017" s="21"/>
      <c r="EG2017" s="21"/>
      <c r="EH2017" s="21"/>
      <c r="EI2017" s="21"/>
      <c r="EJ2017" s="21"/>
      <c r="EK2017" s="21"/>
      <c r="EL2017" s="21"/>
      <c r="EM2017" s="21"/>
      <c r="EN2017" s="21"/>
      <c r="EO2017" s="21"/>
      <c r="EP2017" s="21"/>
      <c r="EQ2017" s="21"/>
      <c r="ER2017" s="21"/>
      <c r="ES2017" s="21"/>
      <c r="ET2017" s="21"/>
      <c r="EU2017" s="21"/>
      <c r="EV2017" s="21"/>
      <c r="EW2017" s="21"/>
      <c r="EX2017" s="21"/>
      <c r="EY2017" s="21"/>
      <c r="EZ2017" s="21"/>
      <c r="FA2017" s="21"/>
      <c r="FB2017" s="21"/>
      <c r="FC2017" s="21"/>
      <c r="FD2017" s="21"/>
      <c r="FE2017" s="21"/>
      <c r="FF2017" s="21"/>
      <c r="FG2017" s="21"/>
      <c r="FH2017" s="21"/>
      <c r="FI2017" s="21"/>
      <c r="FJ2017" s="21"/>
      <c r="FK2017" s="21"/>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c r="GI2017" s="21"/>
      <c r="GJ2017" s="21"/>
      <c r="GK2017" s="21"/>
      <c r="GL2017" s="21"/>
      <c r="GM2017" s="21"/>
      <c r="GN2017" s="21"/>
    </row>
    <row r="2018" spans="1:196" x14ac:dyDescent="0.2">
      <c r="A2018" s="109"/>
      <c r="B2018" s="4"/>
      <c r="C2018" s="7"/>
      <c r="D2018" s="6"/>
      <c r="E2018" s="7"/>
      <c r="F2018" s="24"/>
      <c r="G2018" s="8"/>
      <c r="H2018" s="7"/>
      <c r="I2018" s="7"/>
      <c r="J2018" s="7"/>
      <c r="K2018" s="7"/>
      <c r="L2018" s="25"/>
      <c r="M2018" s="10"/>
      <c r="N2018" s="4"/>
      <c r="O2018" s="4"/>
      <c r="P2018" s="26"/>
      <c r="Q2018" s="3"/>
      <c r="R2018" s="12"/>
      <c r="S2018" s="12"/>
      <c r="T2018" s="12"/>
      <c r="U2018" s="12"/>
      <c r="V2018" s="12"/>
      <c r="W2018" s="12"/>
      <c r="X2018" s="12"/>
      <c r="Y2018" s="12"/>
      <c r="Z2018" s="12"/>
      <c r="AA2018" s="12"/>
      <c r="AB2018" s="12"/>
      <c r="AC2018" s="12"/>
      <c r="AD2018" s="12"/>
      <c r="AE2018" s="12"/>
      <c r="AF2018" s="113"/>
      <c r="AG2018" s="18"/>
      <c r="AH2018" s="18"/>
      <c r="AI2018" s="6"/>
      <c r="AJ2018" s="19"/>
      <c r="AK2018" s="6"/>
      <c r="AL2018" s="113"/>
      <c r="AM2018" s="19"/>
      <c r="AN2018" s="18"/>
      <c r="AO2018" s="12"/>
      <c r="AP2018" s="20"/>
      <c r="AQ2018" s="18"/>
      <c r="AR2018" s="13"/>
      <c r="AS2018" s="113"/>
      <c r="AT2018" s="21"/>
      <c r="AU2018" s="21"/>
      <c r="AV2018" s="45"/>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J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I2018" s="21"/>
      <c r="DJ2018" s="21"/>
      <c r="DK2018" s="21"/>
      <c r="DL2018" s="21"/>
      <c r="DM2018" s="21"/>
      <c r="DN2018" s="21"/>
      <c r="DO2018" s="21"/>
      <c r="DP2018" s="21"/>
      <c r="DQ2018" s="21"/>
      <c r="DR2018" s="21"/>
      <c r="DS2018" s="21"/>
      <c r="DT2018" s="21"/>
      <c r="DU2018" s="21"/>
      <c r="DV2018" s="21"/>
      <c r="DW2018" s="21"/>
      <c r="DX2018" s="21"/>
      <c r="DY2018" s="21"/>
      <c r="DZ2018" s="21"/>
      <c r="EA2018" s="21"/>
      <c r="EB2018" s="21"/>
      <c r="EC2018" s="21"/>
      <c r="ED2018" s="21"/>
      <c r="EE2018" s="21"/>
      <c r="EF2018" s="21"/>
      <c r="EG2018" s="21"/>
      <c r="EH2018" s="21"/>
      <c r="EI2018" s="21"/>
      <c r="EJ2018" s="21"/>
      <c r="EK2018" s="21"/>
      <c r="EL2018" s="21"/>
      <c r="EM2018" s="21"/>
      <c r="EN2018" s="21"/>
      <c r="EO2018" s="21"/>
      <c r="EP2018" s="21"/>
      <c r="EQ2018" s="21"/>
      <c r="ER2018" s="21"/>
      <c r="ES2018" s="21"/>
      <c r="ET2018" s="21"/>
      <c r="EU2018" s="21"/>
      <c r="EV2018" s="21"/>
      <c r="EW2018" s="21"/>
      <c r="EX2018" s="21"/>
      <c r="EY2018" s="21"/>
      <c r="EZ2018" s="21"/>
      <c r="FA2018" s="21"/>
      <c r="FB2018" s="21"/>
      <c r="FC2018" s="21"/>
      <c r="FD2018" s="21"/>
      <c r="FE2018" s="21"/>
      <c r="FF2018" s="21"/>
      <c r="FG2018" s="21"/>
      <c r="FH2018" s="21"/>
      <c r="FI2018" s="21"/>
      <c r="FJ2018" s="21"/>
      <c r="FK2018" s="21"/>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c r="GI2018" s="21"/>
      <c r="GJ2018" s="21"/>
      <c r="GK2018" s="21"/>
      <c r="GL2018" s="21"/>
      <c r="GM2018" s="21"/>
      <c r="GN2018" s="21"/>
    </row>
    <row r="2019" spans="1:196" x14ac:dyDescent="0.2">
      <c r="A2019" s="109"/>
      <c r="B2019" s="4"/>
      <c r="C2019" s="7"/>
      <c r="D2019" s="6"/>
      <c r="E2019" s="7"/>
      <c r="F2019" s="24"/>
      <c r="G2019" s="8"/>
      <c r="H2019" s="7"/>
      <c r="I2019" s="7"/>
      <c r="J2019" s="7"/>
      <c r="K2019" s="7"/>
      <c r="L2019" s="25"/>
      <c r="M2019" s="10"/>
      <c r="N2019" s="4"/>
      <c r="O2019" s="4"/>
      <c r="P2019" s="26"/>
      <c r="Q2019" s="3"/>
      <c r="R2019" s="12"/>
      <c r="S2019" s="12"/>
      <c r="T2019" s="12"/>
      <c r="U2019" s="12"/>
      <c r="V2019" s="12"/>
      <c r="W2019" s="12"/>
      <c r="X2019" s="12"/>
      <c r="Y2019" s="12"/>
      <c r="Z2019" s="12"/>
      <c r="AA2019" s="12"/>
      <c r="AB2019" s="12"/>
      <c r="AC2019" s="12"/>
      <c r="AD2019" s="12"/>
      <c r="AE2019" s="12"/>
      <c r="AF2019" s="113"/>
      <c r="AG2019" s="18"/>
      <c r="AH2019" s="18"/>
      <c r="AI2019" s="6"/>
      <c r="AJ2019" s="19"/>
      <c r="AK2019" s="6"/>
      <c r="AL2019" s="113"/>
      <c r="AM2019" s="19"/>
      <c r="AN2019" s="18"/>
      <c r="AO2019" s="12"/>
      <c r="AP2019" s="20"/>
      <c r="AQ2019" s="18"/>
      <c r="AR2019" s="13"/>
      <c r="AS2019" s="113"/>
      <c r="AT2019" s="21"/>
      <c r="AU2019" s="21"/>
      <c r="AV2019" s="45"/>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J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I2019" s="21"/>
      <c r="DJ2019" s="21"/>
      <c r="DK2019" s="21"/>
      <c r="DL2019" s="21"/>
      <c r="DM2019" s="21"/>
      <c r="DN2019" s="21"/>
      <c r="DO2019" s="21"/>
      <c r="DP2019" s="21"/>
      <c r="DQ2019" s="21"/>
      <c r="DR2019" s="21"/>
      <c r="DS2019" s="21"/>
      <c r="DT2019" s="21"/>
      <c r="DU2019" s="21"/>
      <c r="DV2019" s="21"/>
      <c r="DW2019" s="21"/>
      <c r="DX2019" s="21"/>
      <c r="DY2019" s="21"/>
      <c r="DZ2019" s="21"/>
      <c r="EA2019" s="21"/>
      <c r="EB2019" s="21"/>
      <c r="EC2019" s="21"/>
      <c r="ED2019" s="21"/>
      <c r="EE2019" s="21"/>
      <c r="EF2019" s="21"/>
      <c r="EG2019" s="21"/>
      <c r="EH2019" s="21"/>
      <c r="EI2019" s="21"/>
      <c r="EJ2019" s="21"/>
      <c r="EK2019" s="21"/>
      <c r="EL2019" s="21"/>
      <c r="EM2019" s="21"/>
      <c r="EN2019" s="21"/>
      <c r="EO2019" s="21"/>
      <c r="EP2019" s="21"/>
      <c r="EQ2019" s="21"/>
      <c r="ER2019" s="21"/>
      <c r="ES2019" s="21"/>
      <c r="ET2019" s="21"/>
      <c r="EU2019" s="21"/>
      <c r="EV2019" s="21"/>
      <c r="EW2019" s="21"/>
      <c r="EX2019" s="21"/>
      <c r="EY2019" s="21"/>
      <c r="EZ2019" s="21"/>
      <c r="FA2019" s="21"/>
      <c r="FB2019" s="21"/>
      <c r="FC2019" s="21"/>
      <c r="FD2019" s="21"/>
      <c r="FE2019" s="21"/>
      <c r="FF2019" s="21"/>
      <c r="FG2019" s="21"/>
      <c r="FH2019" s="21"/>
      <c r="FI2019" s="21"/>
      <c r="FJ2019" s="21"/>
      <c r="FK2019" s="21"/>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c r="GI2019" s="21"/>
      <c r="GJ2019" s="21"/>
      <c r="GK2019" s="21"/>
      <c r="GL2019" s="21"/>
      <c r="GM2019" s="21"/>
      <c r="GN2019" s="21"/>
    </row>
    <row r="2020" spans="1:196" x14ac:dyDescent="0.2">
      <c r="A2020" s="109"/>
      <c r="B2020" s="4"/>
      <c r="C2020" s="7"/>
      <c r="D2020" s="6"/>
      <c r="E2020" s="7"/>
      <c r="F2020" s="24"/>
      <c r="G2020" s="8"/>
      <c r="H2020" s="7"/>
      <c r="I2020" s="7"/>
      <c r="J2020" s="7"/>
      <c r="K2020" s="7"/>
      <c r="L2020" s="25"/>
      <c r="M2020" s="10"/>
      <c r="N2020" s="4"/>
      <c r="O2020" s="4"/>
      <c r="P2020" s="26"/>
      <c r="Q2020" s="3"/>
      <c r="R2020" s="12"/>
      <c r="S2020" s="12"/>
      <c r="T2020" s="12"/>
      <c r="U2020" s="12"/>
      <c r="V2020" s="12"/>
      <c r="W2020" s="12"/>
      <c r="X2020" s="12"/>
      <c r="Y2020" s="12"/>
      <c r="Z2020" s="12"/>
      <c r="AA2020" s="12"/>
      <c r="AB2020" s="12"/>
      <c r="AC2020" s="12"/>
      <c r="AD2020" s="12"/>
      <c r="AE2020" s="12"/>
      <c r="AF2020" s="113"/>
      <c r="AG2020" s="18"/>
      <c r="AH2020" s="18"/>
      <c r="AI2020" s="6"/>
      <c r="AJ2020" s="19"/>
      <c r="AK2020" s="6"/>
      <c r="AL2020" s="113"/>
      <c r="AM2020" s="19"/>
      <c r="AN2020" s="18"/>
      <c r="AO2020" s="12"/>
      <c r="AP2020" s="20"/>
      <c r="AQ2020" s="18"/>
      <c r="AR2020" s="13"/>
      <c r="AS2020" s="113"/>
      <c r="AT2020" s="21"/>
      <c r="AU2020" s="21"/>
      <c r="AV2020" s="45"/>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J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I2020" s="21"/>
      <c r="DJ2020" s="21"/>
      <c r="DK2020" s="21"/>
      <c r="DL2020" s="21"/>
      <c r="DM2020" s="21"/>
      <c r="DN2020" s="21"/>
      <c r="DO2020" s="21"/>
      <c r="DP2020" s="21"/>
      <c r="DQ2020" s="21"/>
      <c r="DR2020" s="21"/>
      <c r="DS2020" s="21"/>
      <c r="DT2020" s="21"/>
      <c r="DU2020" s="21"/>
      <c r="DV2020" s="21"/>
      <c r="DW2020" s="21"/>
      <c r="DX2020" s="21"/>
      <c r="DY2020" s="21"/>
      <c r="DZ2020" s="21"/>
      <c r="EA2020" s="21"/>
      <c r="EB2020" s="21"/>
      <c r="EC2020" s="21"/>
      <c r="ED2020" s="21"/>
      <c r="EE2020" s="21"/>
      <c r="EF2020" s="21"/>
      <c r="EG2020" s="21"/>
      <c r="EH2020" s="21"/>
      <c r="EI2020" s="21"/>
      <c r="EJ2020" s="21"/>
      <c r="EK2020" s="21"/>
      <c r="EL2020" s="21"/>
      <c r="EM2020" s="21"/>
      <c r="EN2020" s="21"/>
      <c r="EO2020" s="21"/>
      <c r="EP2020" s="21"/>
      <c r="EQ2020" s="21"/>
      <c r="ER2020" s="21"/>
      <c r="ES2020" s="21"/>
      <c r="ET2020" s="21"/>
      <c r="EU2020" s="21"/>
      <c r="EV2020" s="21"/>
      <c r="EW2020" s="21"/>
      <c r="EX2020" s="21"/>
      <c r="EY2020" s="21"/>
      <c r="EZ2020" s="21"/>
      <c r="FA2020" s="21"/>
      <c r="FB2020" s="21"/>
      <c r="FC2020" s="21"/>
      <c r="FD2020" s="21"/>
      <c r="FE2020" s="21"/>
      <c r="FF2020" s="21"/>
      <c r="FG2020" s="21"/>
      <c r="FH2020" s="21"/>
      <c r="FI2020" s="21"/>
      <c r="FJ2020" s="21"/>
      <c r="FK2020" s="21"/>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c r="GI2020" s="21"/>
      <c r="GJ2020" s="21"/>
      <c r="GK2020" s="21"/>
      <c r="GL2020" s="21"/>
      <c r="GM2020" s="21"/>
      <c r="GN2020" s="21"/>
    </row>
    <row r="2021" spans="1:196" x14ac:dyDescent="0.2">
      <c r="A2021" s="109"/>
      <c r="B2021" s="4"/>
      <c r="C2021" s="7"/>
      <c r="D2021" s="6"/>
      <c r="E2021" s="7"/>
      <c r="F2021" s="24"/>
      <c r="G2021" s="8"/>
      <c r="H2021" s="7"/>
      <c r="I2021" s="7"/>
      <c r="J2021" s="7"/>
      <c r="K2021" s="7"/>
      <c r="L2021" s="25"/>
      <c r="M2021" s="10"/>
      <c r="N2021" s="4"/>
      <c r="O2021" s="4"/>
      <c r="P2021" s="26"/>
      <c r="Q2021" s="3"/>
      <c r="R2021" s="12"/>
      <c r="S2021" s="12"/>
      <c r="T2021" s="12"/>
      <c r="U2021" s="12"/>
      <c r="V2021" s="12"/>
      <c r="W2021" s="12"/>
      <c r="X2021" s="12"/>
      <c r="Y2021" s="12"/>
      <c r="Z2021" s="12"/>
      <c r="AA2021" s="12"/>
      <c r="AB2021" s="12"/>
      <c r="AC2021" s="12"/>
      <c r="AD2021" s="12"/>
      <c r="AE2021" s="12"/>
      <c r="AF2021" s="113"/>
      <c r="AG2021" s="18"/>
      <c r="AH2021" s="18"/>
      <c r="AI2021" s="6"/>
      <c r="AJ2021" s="19"/>
      <c r="AK2021" s="6"/>
      <c r="AL2021" s="113"/>
      <c r="AM2021" s="19"/>
      <c r="AN2021" s="18"/>
      <c r="AO2021" s="12"/>
      <c r="AP2021" s="20"/>
      <c r="AQ2021" s="18"/>
      <c r="AR2021" s="13"/>
      <c r="AS2021" s="113"/>
      <c r="AT2021" s="21"/>
      <c r="AU2021" s="21"/>
      <c r="AV2021" s="45"/>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J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I2021" s="21"/>
      <c r="DJ2021" s="21"/>
      <c r="DK2021" s="21"/>
      <c r="DL2021" s="21"/>
      <c r="DM2021" s="21"/>
      <c r="DN2021" s="21"/>
      <c r="DO2021" s="21"/>
      <c r="DP2021" s="21"/>
      <c r="DQ2021" s="21"/>
      <c r="DR2021" s="21"/>
      <c r="DS2021" s="21"/>
      <c r="DT2021" s="21"/>
      <c r="DU2021" s="21"/>
      <c r="DV2021" s="21"/>
      <c r="DW2021" s="21"/>
      <c r="DX2021" s="21"/>
      <c r="DY2021" s="21"/>
      <c r="DZ2021" s="21"/>
      <c r="EA2021" s="21"/>
      <c r="EB2021" s="21"/>
      <c r="EC2021" s="21"/>
      <c r="ED2021" s="21"/>
      <c r="EE2021" s="21"/>
      <c r="EF2021" s="21"/>
      <c r="EG2021" s="21"/>
      <c r="EH2021" s="21"/>
      <c r="EI2021" s="21"/>
      <c r="EJ2021" s="21"/>
      <c r="EK2021" s="21"/>
      <c r="EL2021" s="21"/>
      <c r="EM2021" s="21"/>
      <c r="EN2021" s="21"/>
      <c r="EO2021" s="21"/>
      <c r="EP2021" s="21"/>
      <c r="EQ2021" s="21"/>
      <c r="ER2021" s="21"/>
      <c r="ES2021" s="21"/>
      <c r="ET2021" s="21"/>
      <c r="EU2021" s="21"/>
      <c r="EV2021" s="21"/>
      <c r="EW2021" s="21"/>
      <c r="EX2021" s="21"/>
      <c r="EY2021" s="21"/>
      <c r="EZ2021" s="21"/>
      <c r="FA2021" s="21"/>
      <c r="FB2021" s="21"/>
      <c r="FC2021" s="21"/>
      <c r="FD2021" s="21"/>
      <c r="FE2021" s="21"/>
      <c r="FF2021" s="21"/>
      <c r="FG2021" s="21"/>
      <c r="FH2021" s="21"/>
      <c r="FI2021" s="21"/>
      <c r="FJ2021" s="21"/>
      <c r="FK2021" s="21"/>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c r="GI2021" s="21"/>
      <c r="GJ2021" s="21"/>
      <c r="GK2021" s="21"/>
      <c r="GL2021" s="21"/>
      <c r="GM2021" s="21"/>
      <c r="GN2021" s="21"/>
    </row>
    <row r="2022" spans="1:196" x14ac:dyDescent="0.2">
      <c r="A2022" s="109"/>
      <c r="B2022" s="4"/>
      <c r="C2022" s="7"/>
      <c r="D2022" s="6"/>
      <c r="E2022" s="7"/>
      <c r="F2022" s="24"/>
      <c r="G2022" s="8"/>
      <c r="H2022" s="7"/>
      <c r="I2022" s="7"/>
      <c r="J2022" s="7"/>
      <c r="K2022" s="7"/>
      <c r="L2022" s="25"/>
      <c r="M2022" s="10"/>
      <c r="N2022" s="4"/>
      <c r="O2022" s="4"/>
      <c r="P2022" s="26"/>
      <c r="Q2022" s="3"/>
      <c r="R2022" s="12"/>
      <c r="S2022" s="12"/>
      <c r="T2022" s="12"/>
      <c r="U2022" s="12"/>
      <c r="V2022" s="12"/>
      <c r="W2022" s="12"/>
      <c r="X2022" s="12"/>
      <c r="Y2022" s="12"/>
      <c r="Z2022" s="12"/>
      <c r="AA2022" s="12"/>
      <c r="AB2022" s="12"/>
      <c r="AC2022" s="12"/>
      <c r="AD2022" s="12"/>
      <c r="AE2022" s="12"/>
      <c r="AF2022" s="113"/>
      <c r="AG2022" s="18"/>
      <c r="AH2022" s="18"/>
      <c r="AI2022" s="6"/>
      <c r="AJ2022" s="19"/>
      <c r="AK2022" s="6"/>
      <c r="AL2022" s="113"/>
      <c r="AM2022" s="19"/>
      <c r="AN2022" s="18"/>
      <c r="AO2022" s="12"/>
      <c r="AP2022" s="20"/>
      <c r="AQ2022" s="18"/>
      <c r="AR2022" s="13"/>
      <c r="AS2022" s="113"/>
      <c r="AT2022" s="21"/>
      <c r="AU2022" s="21"/>
      <c r="AV2022" s="45"/>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1"/>
      <c r="FJ2022" s="21"/>
      <c r="FK2022" s="21"/>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c r="GI2022" s="21"/>
      <c r="GJ2022" s="21"/>
      <c r="GK2022" s="21"/>
      <c r="GL2022" s="21"/>
      <c r="GM2022" s="21"/>
      <c r="GN2022" s="21"/>
    </row>
    <row r="2023" spans="1:196" x14ac:dyDescent="0.2">
      <c r="A2023" s="109"/>
      <c r="B2023" s="4"/>
      <c r="C2023" s="7"/>
      <c r="D2023" s="6"/>
      <c r="E2023" s="7"/>
      <c r="F2023" s="24"/>
      <c r="G2023" s="8"/>
      <c r="H2023" s="7"/>
      <c r="I2023" s="7"/>
      <c r="J2023" s="7"/>
      <c r="K2023" s="7"/>
      <c r="L2023" s="25"/>
      <c r="M2023" s="10"/>
      <c r="N2023" s="4"/>
      <c r="O2023" s="4"/>
      <c r="P2023" s="26"/>
      <c r="Q2023" s="3"/>
      <c r="R2023" s="12"/>
      <c r="S2023" s="12"/>
      <c r="T2023" s="12"/>
      <c r="U2023" s="12"/>
      <c r="V2023" s="12"/>
      <c r="W2023" s="12"/>
      <c r="X2023" s="12"/>
      <c r="Y2023" s="12"/>
      <c r="Z2023" s="12"/>
      <c r="AA2023" s="12"/>
      <c r="AB2023" s="12"/>
      <c r="AC2023" s="12"/>
      <c r="AD2023" s="12"/>
      <c r="AE2023" s="12"/>
      <c r="AF2023" s="113"/>
      <c r="AG2023" s="18"/>
      <c r="AH2023" s="18"/>
      <c r="AI2023" s="6"/>
      <c r="AJ2023" s="19"/>
      <c r="AK2023" s="6"/>
      <c r="AL2023" s="113"/>
      <c r="AM2023" s="19"/>
      <c r="AN2023" s="18"/>
      <c r="AO2023" s="12"/>
      <c r="AP2023" s="20"/>
      <c r="AQ2023" s="18"/>
      <c r="AR2023" s="13"/>
      <c r="AS2023" s="113"/>
      <c r="AT2023" s="21"/>
      <c r="AU2023" s="21"/>
      <c r="AV2023" s="45"/>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J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I2023" s="21"/>
      <c r="DJ2023" s="21"/>
      <c r="DK2023" s="21"/>
      <c r="DL2023" s="21"/>
      <c r="DM2023" s="21"/>
      <c r="DN2023" s="21"/>
      <c r="DO2023" s="21"/>
      <c r="DP2023" s="21"/>
      <c r="DQ2023" s="21"/>
      <c r="DR2023" s="21"/>
      <c r="DS2023" s="21"/>
      <c r="DT2023" s="21"/>
      <c r="DU2023" s="21"/>
      <c r="DV2023" s="21"/>
      <c r="DW2023" s="21"/>
      <c r="DX2023" s="21"/>
      <c r="DY2023" s="21"/>
      <c r="DZ2023" s="21"/>
      <c r="EA2023" s="21"/>
      <c r="EB2023" s="21"/>
      <c r="EC2023" s="21"/>
      <c r="ED2023" s="21"/>
      <c r="EE2023" s="21"/>
      <c r="EF2023" s="21"/>
      <c r="EG2023" s="21"/>
      <c r="EH2023" s="21"/>
      <c r="EI2023" s="21"/>
      <c r="EJ2023" s="21"/>
      <c r="EK2023" s="21"/>
      <c r="EL2023" s="21"/>
      <c r="EM2023" s="21"/>
      <c r="EN2023" s="21"/>
      <c r="EO2023" s="21"/>
      <c r="EP2023" s="21"/>
      <c r="EQ2023" s="21"/>
      <c r="ER2023" s="21"/>
      <c r="ES2023" s="21"/>
      <c r="ET2023" s="21"/>
      <c r="EU2023" s="21"/>
      <c r="EV2023" s="21"/>
      <c r="EW2023" s="21"/>
      <c r="EX2023" s="21"/>
      <c r="EY2023" s="21"/>
      <c r="EZ2023" s="21"/>
      <c r="FA2023" s="21"/>
      <c r="FB2023" s="21"/>
      <c r="FC2023" s="21"/>
      <c r="FD2023" s="21"/>
      <c r="FE2023" s="21"/>
      <c r="FF2023" s="21"/>
      <c r="FG2023" s="21"/>
      <c r="FH2023" s="21"/>
      <c r="FI2023" s="21"/>
      <c r="FJ2023" s="21"/>
      <c r="FK2023" s="21"/>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c r="GI2023" s="21"/>
      <c r="GJ2023" s="21"/>
      <c r="GK2023" s="21"/>
      <c r="GL2023" s="21"/>
      <c r="GM2023" s="21"/>
      <c r="GN2023" s="21"/>
    </row>
    <row r="2024" spans="1:196" x14ac:dyDescent="0.2">
      <c r="A2024" s="109"/>
      <c r="B2024" s="4"/>
      <c r="C2024" s="7"/>
      <c r="D2024" s="6"/>
      <c r="E2024" s="7"/>
      <c r="F2024" s="24"/>
      <c r="G2024" s="8"/>
      <c r="H2024" s="7"/>
      <c r="I2024" s="7"/>
      <c r="J2024" s="7"/>
      <c r="K2024" s="7"/>
      <c r="L2024" s="25"/>
      <c r="M2024" s="10"/>
      <c r="N2024" s="4"/>
      <c r="O2024" s="4"/>
      <c r="P2024" s="26"/>
      <c r="Q2024" s="3"/>
      <c r="R2024" s="12"/>
      <c r="S2024" s="12"/>
      <c r="T2024" s="12"/>
      <c r="U2024" s="12"/>
      <c r="V2024" s="12"/>
      <c r="W2024" s="12"/>
      <c r="X2024" s="12"/>
      <c r="Y2024" s="12"/>
      <c r="Z2024" s="12"/>
      <c r="AA2024" s="12"/>
      <c r="AB2024" s="12"/>
      <c r="AC2024" s="12"/>
      <c r="AD2024" s="12"/>
      <c r="AE2024" s="12"/>
      <c r="AF2024" s="113"/>
      <c r="AG2024" s="18"/>
      <c r="AH2024" s="18"/>
      <c r="AI2024" s="6"/>
      <c r="AJ2024" s="19"/>
      <c r="AK2024" s="6"/>
      <c r="AL2024" s="113"/>
      <c r="AM2024" s="19"/>
      <c r="AN2024" s="18"/>
      <c r="AO2024" s="12"/>
      <c r="AP2024" s="20"/>
      <c r="AQ2024" s="18"/>
      <c r="AR2024" s="13"/>
      <c r="AS2024" s="113"/>
      <c r="AT2024" s="21"/>
      <c r="AU2024" s="21"/>
      <c r="AV2024" s="45"/>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J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I2024" s="21"/>
      <c r="DJ2024" s="21"/>
      <c r="DK2024" s="21"/>
      <c r="DL2024" s="21"/>
      <c r="DM2024" s="21"/>
      <c r="DN2024" s="21"/>
      <c r="DO2024" s="21"/>
      <c r="DP2024" s="21"/>
      <c r="DQ2024" s="21"/>
      <c r="DR2024" s="21"/>
      <c r="DS2024" s="21"/>
      <c r="DT2024" s="21"/>
      <c r="DU2024" s="21"/>
      <c r="DV2024" s="21"/>
      <c r="DW2024" s="21"/>
      <c r="DX2024" s="21"/>
      <c r="DY2024" s="21"/>
      <c r="DZ2024" s="21"/>
      <c r="EA2024" s="21"/>
      <c r="EB2024" s="21"/>
      <c r="EC2024" s="21"/>
      <c r="ED2024" s="21"/>
      <c r="EE2024" s="21"/>
      <c r="EF2024" s="21"/>
      <c r="EG2024" s="21"/>
      <c r="EH2024" s="21"/>
      <c r="EI2024" s="21"/>
      <c r="EJ2024" s="21"/>
      <c r="EK2024" s="21"/>
      <c r="EL2024" s="21"/>
      <c r="EM2024" s="21"/>
      <c r="EN2024" s="21"/>
      <c r="EO2024" s="21"/>
      <c r="EP2024" s="21"/>
      <c r="EQ2024" s="21"/>
      <c r="ER2024" s="21"/>
      <c r="ES2024" s="21"/>
      <c r="ET2024" s="21"/>
      <c r="EU2024" s="21"/>
      <c r="EV2024" s="21"/>
      <c r="EW2024" s="21"/>
      <c r="EX2024" s="21"/>
      <c r="EY2024" s="21"/>
      <c r="EZ2024" s="21"/>
      <c r="FA2024" s="21"/>
      <c r="FB2024" s="21"/>
      <c r="FC2024" s="21"/>
      <c r="FD2024" s="21"/>
      <c r="FE2024" s="21"/>
      <c r="FF2024" s="21"/>
      <c r="FG2024" s="21"/>
      <c r="FH2024" s="21"/>
      <c r="FI2024" s="21"/>
      <c r="FJ2024" s="21"/>
      <c r="FK2024" s="21"/>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c r="GI2024" s="21"/>
      <c r="GJ2024" s="21"/>
      <c r="GK2024" s="21"/>
      <c r="GL2024" s="21"/>
      <c r="GM2024" s="21"/>
      <c r="GN2024" s="21"/>
    </row>
    <row r="2025" spans="1:196" x14ac:dyDescent="0.2">
      <c r="A2025" s="109"/>
      <c r="B2025" s="4"/>
      <c r="C2025" s="7"/>
      <c r="D2025" s="6"/>
      <c r="E2025" s="7"/>
      <c r="F2025" s="24"/>
      <c r="G2025" s="8"/>
      <c r="H2025" s="7"/>
      <c r="I2025" s="7"/>
      <c r="J2025" s="7"/>
      <c r="K2025" s="7"/>
      <c r="L2025" s="25"/>
      <c r="M2025" s="10"/>
      <c r="N2025" s="4"/>
      <c r="O2025" s="4"/>
      <c r="P2025" s="26"/>
      <c r="Q2025" s="3"/>
      <c r="R2025" s="12"/>
      <c r="S2025" s="12"/>
      <c r="T2025" s="12"/>
      <c r="U2025" s="12"/>
      <c r="V2025" s="12"/>
      <c r="W2025" s="12"/>
      <c r="X2025" s="12"/>
      <c r="Y2025" s="12"/>
      <c r="Z2025" s="12"/>
      <c r="AA2025" s="12"/>
      <c r="AB2025" s="12"/>
      <c r="AC2025" s="12"/>
      <c r="AD2025" s="12"/>
      <c r="AE2025" s="12"/>
      <c r="AF2025" s="113"/>
      <c r="AG2025" s="18"/>
      <c r="AH2025" s="18"/>
      <c r="AI2025" s="6"/>
      <c r="AJ2025" s="19"/>
      <c r="AK2025" s="6"/>
      <c r="AL2025" s="113"/>
      <c r="AM2025" s="19"/>
      <c r="AN2025" s="18"/>
      <c r="AO2025" s="12"/>
      <c r="AP2025" s="20"/>
      <c r="AQ2025" s="18"/>
      <c r="AR2025" s="13"/>
      <c r="AS2025" s="113"/>
      <c r="AT2025" s="21"/>
      <c r="AU2025" s="21"/>
      <c r="AV2025" s="45"/>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J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I2025" s="21"/>
      <c r="DJ2025" s="21"/>
      <c r="DK2025" s="21"/>
      <c r="DL2025" s="21"/>
      <c r="DM2025" s="21"/>
      <c r="DN2025" s="21"/>
      <c r="DO2025" s="21"/>
      <c r="DP2025" s="21"/>
      <c r="DQ2025" s="21"/>
      <c r="DR2025" s="21"/>
      <c r="DS2025" s="21"/>
      <c r="DT2025" s="21"/>
      <c r="DU2025" s="21"/>
      <c r="DV2025" s="21"/>
      <c r="DW2025" s="21"/>
      <c r="DX2025" s="21"/>
      <c r="DY2025" s="21"/>
      <c r="DZ2025" s="21"/>
      <c r="EA2025" s="21"/>
      <c r="EB2025" s="21"/>
      <c r="EC2025" s="21"/>
      <c r="ED2025" s="21"/>
      <c r="EE2025" s="21"/>
      <c r="EF2025" s="21"/>
      <c r="EG2025" s="21"/>
      <c r="EH2025" s="21"/>
      <c r="EI2025" s="21"/>
      <c r="EJ2025" s="21"/>
      <c r="EK2025" s="21"/>
      <c r="EL2025" s="21"/>
      <c r="EM2025" s="21"/>
      <c r="EN2025" s="21"/>
      <c r="EO2025" s="21"/>
      <c r="EP2025" s="21"/>
      <c r="EQ2025" s="21"/>
      <c r="ER2025" s="21"/>
      <c r="ES2025" s="21"/>
      <c r="ET2025" s="21"/>
      <c r="EU2025" s="21"/>
      <c r="EV2025" s="21"/>
      <c r="EW2025" s="21"/>
      <c r="EX2025" s="21"/>
      <c r="EY2025" s="21"/>
      <c r="EZ2025" s="21"/>
      <c r="FA2025" s="21"/>
      <c r="FB2025" s="21"/>
      <c r="FC2025" s="21"/>
      <c r="FD2025" s="21"/>
      <c r="FE2025" s="21"/>
      <c r="FF2025" s="21"/>
      <c r="FG2025" s="21"/>
      <c r="FH2025" s="21"/>
      <c r="FI2025" s="21"/>
      <c r="FJ2025" s="21"/>
      <c r="FK2025" s="21"/>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c r="GI2025" s="21"/>
      <c r="GJ2025" s="21"/>
      <c r="GK2025" s="21"/>
      <c r="GL2025" s="21"/>
      <c r="GM2025" s="21"/>
      <c r="GN2025" s="21"/>
    </row>
    <row r="2026" spans="1:196" x14ac:dyDescent="0.2">
      <c r="A2026" s="109"/>
      <c r="B2026" s="4"/>
      <c r="C2026" s="7"/>
      <c r="D2026" s="6"/>
      <c r="E2026" s="7"/>
      <c r="F2026" s="24"/>
      <c r="G2026" s="8"/>
      <c r="H2026" s="7"/>
      <c r="I2026" s="7"/>
      <c r="J2026" s="7"/>
      <c r="K2026" s="7"/>
      <c r="L2026" s="25"/>
      <c r="M2026" s="10"/>
      <c r="N2026" s="4"/>
      <c r="O2026" s="4"/>
      <c r="P2026" s="26"/>
      <c r="Q2026" s="3"/>
      <c r="R2026" s="12"/>
      <c r="S2026" s="12"/>
      <c r="T2026" s="12"/>
      <c r="U2026" s="12"/>
      <c r="V2026" s="12"/>
      <c r="W2026" s="12"/>
      <c r="X2026" s="12"/>
      <c r="Y2026" s="12"/>
      <c r="Z2026" s="12"/>
      <c r="AA2026" s="12"/>
      <c r="AB2026" s="12"/>
      <c r="AC2026" s="12"/>
      <c r="AD2026" s="12"/>
      <c r="AE2026" s="12"/>
      <c r="AF2026" s="113"/>
      <c r="AG2026" s="18"/>
      <c r="AH2026" s="18"/>
      <c r="AI2026" s="6"/>
      <c r="AJ2026" s="19"/>
      <c r="AK2026" s="6"/>
      <c r="AL2026" s="113"/>
      <c r="AM2026" s="19"/>
      <c r="AN2026" s="18"/>
      <c r="AO2026" s="12"/>
      <c r="AP2026" s="20"/>
      <c r="AQ2026" s="18"/>
      <c r="AR2026" s="13"/>
      <c r="AS2026" s="113"/>
      <c r="AT2026" s="21"/>
      <c r="AU2026" s="21"/>
      <c r="AV2026" s="45"/>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1"/>
      <c r="EV2026" s="21"/>
      <c r="EW2026" s="21"/>
      <c r="EX2026" s="21"/>
      <c r="EY2026" s="21"/>
      <c r="EZ2026" s="21"/>
      <c r="FA2026" s="21"/>
      <c r="FB2026" s="21"/>
      <c r="FC2026" s="21"/>
      <c r="FD2026" s="21"/>
      <c r="FE2026" s="21"/>
      <c r="FF2026" s="21"/>
      <c r="FG2026" s="21"/>
      <c r="FH2026" s="21"/>
      <c r="FI2026" s="21"/>
      <c r="FJ2026" s="21"/>
      <c r="FK2026" s="21"/>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c r="GI2026" s="21"/>
      <c r="GJ2026" s="21"/>
      <c r="GK2026" s="21"/>
      <c r="GL2026" s="21"/>
      <c r="GM2026" s="21"/>
      <c r="GN2026" s="21"/>
    </row>
    <row r="2027" spans="1:196" x14ac:dyDescent="0.2">
      <c r="A2027" s="109"/>
      <c r="B2027" s="4"/>
      <c r="C2027" s="7"/>
      <c r="D2027" s="6"/>
      <c r="E2027" s="7"/>
      <c r="F2027" s="24"/>
      <c r="G2027" s="8"/>
      <c r="H2027" s="7"/>
      <c r="I2027" s="7"/>
      <c r="J2027" s="7"/>
      <c r="K2027" s="7"/>
      <c r="L2027" s="25"/>
      <c r="M2027" s="10"/>
      <c r="N2027" s="4"/>
      <c r="O2027" s="4"/>
      <c r="P2027" s="26"/>
      <c r="Q2027" s="3"/>
      <c r="R2027" s="12"/>
      <c r="S2027" s="12"/>
      <c r="T2027" s="12"/>
      <c r="U2027" s="12"/>
      <c r="V2027" s="12"/>
      <c r="W2027" s="12"/>
      <c r="X2027" s="12"/>
      <c r="Y2027" s="12"/>
      <c r="Z2027" s="12"/>
      <c r="AA2027" s="12"/>
      <c r="AB2027" s="12"/>
      <c r="AC2027" s="12"/>
      <c r="AD2027" s="12"/>
      <c r="AE2027" s="12"/>
      <c r="AF2027" s="113"/>
      <c r="AG2027" s="18"/>
      <c r="AH2027" s="18"/>
      <c r="AI2027" s="6"/>
      <c r="AJ2027" s="19"/>
      <c r="AK2027" s="6"/>
      <c r="AL2027" s="113"/>
      <c r="AM2027" s="19"/>
      <c r="AN2027" s="18"/>
      <c r="AO2027" s="12"/>
      <c r="AP2027" s="20"/>
      <c r="AQ2027" s="18"/>
      <c r="AR2027" s="13"/>
      <c r="AS2027" s="113"/>
      <c r="AT2027" s="21"/>
      <c r="AU2027" s="21"/>
      <c r="AV2027" s="45"/>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J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I2027" s="21"/>
      <c r="DJ2027" s="21"/>
      <c r="DK2027" s="21"/>
      <c r="DL2027" s="21"/>
      <c r="DM2027" s="21"/>
      <c r="DN2027" s="21"/>
      <c r="DO2027" s="21"/>
      <c r="DP2027" s="21"/>
      <c r="DQ2027" s="21"/>
      <c r="DR2027" s="21"/>
      <c r="DS2027" s="21"/>
      <c r="DT2027" s="21"/>
      <c r="DU2027" s="21"/>
      <c r="DV2027" s="21"/>
      <c r="DW2027" s="21"/>
      <c r="DX2027" s="21"/>
      <c r="DY2027" s="21"/>
      <c r="DZ2027" s="21"/>
      <c r="EA2027" s="21"/>
      <c r="EB2027" s="21"/>
      <c r="EC2027" s="21"/>
      <c r="ED2027" s="21"/>
      <c r="EE2027" s="21"/>
      <c r="EF2027" s="21"/>
      <c r="EG2027" s="21"/>
      <c r="EH2027" s="21"/>
      <c r="EI2027" s="21"/>
      <c r="EJ2027" s="21"/>
      <c r="EK2027" s="21"/>
      <c r="EL2027" s="21"/>
      <c r="EM2027" s="21"/>
      <c r="EN2027" s="21"/>
      <c r="EO2027" s="21"/>
      <c r="EP2027" s="21"/>
      <c r="EQ2027" s="21"/>
      <c r="ER2027" s="21"/>
      <c r="ES2027" s="21"/>
      <c r="ET2027" s="21"/>
      <c r="EU2027" s="21"/>
      <c r="EV2027" s="21"/>
      <c r="EW2027" s="21"/>
      <c r="EX2027" s="21"/>
      <c r="EY2027" s="21"/>
      <c r="EZ2027" s="21"/>
      <c r="FA2027" s="21"/>
      <c r="FB2027" s="21"/>
      <c r="FC2027" s="21"/>
      <c r="FD2027" s="21"/>
      <c r="FE2027" s="21"/>
      <c r="FF2027" s="21"/>
      <c r="FG2027" s="21"/>
      <c r="FH2027" s="21"/>
      <c r="FI2027" s="21"/>
      <c r="FJ2027" s="21"/>
      <c r="FK2027" s="21"/>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c r="GI2027" s="21"/>
      <c r="GJ2027" s="21"/>
      <c r="GK2027" s="21"/>
      <c r="GL2027" s="21"/>
      <c r="GM2027" s="21"/>
      <c r="GN2027" s="21"/>
    </row>
    <row r="2028" spans="1:196" x14ac:dyDescent="0.2">
      <c r="A2028" s="109"/>
      <c r="B2028" s="4"/>
      <c r="C2028" s="7"/>
      <c r="D2028" s="6"/>
      <c r="E2028" s="7"/>
      <c r="F2028" s="24"/>
      <c r="G2028" s="8"/>
      <c r="H2028" s="7"/>
      <c r="I2028" s="7"/>
      <c r="J2028" s="7"/>
      <c r="K2028" s="7"/>
      <c r="L2028" s="25"/>
      <c r="M2028" s="10"/>
      <c r="N2028" s="4"/>
      <c r="O2028" s="4"/>
      <c r="P2028" s="26"/>
      <c r="Q2028" s="3"/>
      <c r="R2028" s="12"/>
      <c r="S2028" s="12"/>
      <c r="T2028" s="12"/>
      <c r="U2028" s="12"/>
      <c r="V2028" s="12"/>
      <c r="W2028" s="12"/>
      <c r="X2028" s="12"/>
      <c r="Y2028" s="12"/>
      <c r="Z2028" s="12"/>
      <c r="AA2028" s="12"/>
      <c r="AB2028" s="12"/>
      <c r="AC2028" s="12"/>
      <c r="AD2028" s="12"/>
      <c r="AE2028" s="12"/>
      <c r="AF2028" s="113"/>
      <c r="AG2028" s="18"/>
      <c r="AH2028" s="18"/>
      <c r="AI2028" s="6"/>
      <c r="AJ2028" s="19"/>
      <c r="AK2028" s="6"/>
      <c r="AL2028" s="113"/>
      <c r="AM2028" s="19"/>
      <c r="AN2028" s="18"/>
      <c r="AO2028" s="12"/>
      <c r="AP2028" s="20"/>
      <c r="AQ2028" s="18"/>
      <c r="AR2028" s="13"/>
      <c r="AS2028" s="113"/>
      <c r="AT2028" s="21"/>
      <c r="AU2028" s="21"/>
      <c r="AV2028" s="45"/>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J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I2028" s="21"/>
      <c r="DJ2028" s="21"/>
      <c r="DK2028" s="21"/>
      <c r="DL2028" s="21"/>
      <c r="DM2028" s="21"/>
      <c r="DN2028" s="21"/>
      <c r="DO2028" s="21"/>
      <c r="DP2028" s="21"/>
      <c r="DQ2028" s="21"/>
      <c r="DR2028" s="21"/>
      <c r="DS2028" s="21"/>
      <c r="DT2028" s="21"/>
      <c r="DU2028" s="21"/>
      <c r="DV2028" s="21"/>
      <c r="DW2028" s="21"/>
      <c r="DX2028" s="21"/>
      <c r="DY2028" s="21"/>
      <c r="DZ2028" s="21"/>
      <c r="EA2028" s="21"/>
      <c r="EB2028" s="21"/>
      <c r="EC2028" s="21"/>
      <c r="ED2028" s="21"/>
      <c r="EE2028" s="21"/>
      <c r="EF2028" s="21"/>
      <c r="EG2028" s="21"/>
      <c r="EH2028" s="21"/>
      <c r="EI2028" s="21"/>
      <c r="EJ2028" s="21"/>
      <c r="EK2028" s="21"/>
      <c r="EL2028" s="21"/>
      <c r="EM2028" s="21"/>
      <c r="EN2028" s="21"/>
      <c r="EO2028" s="21"/>
      <c r="EP2028" s="21"/>
      <c r="EQ2028" s="21"/>
      <c r="ER2028" s="21"/>
      <c r="ES2028" s="21"/>
      <c r="ET2028" s="21"/>
      <c r="EU2028" s="21"/>
      <c r="EV2028" s="21"/>
      <c r="EW2028" s="21"/>
      <c r="EX2028" s="21"/>
      <c r="EY2028" s="21"/>
      <c r="EZ2028" s="21"/>
      <c r="FA2028" s="21"/>
      <c r="FB2028" s="21"/>
      <c r="FC2028" s="21"/>
      <c r="FD2028" s="21"/>
      <c r="FE2028" s="21"/>
      <c r="FF2028" s="21"/>
      <c r="FG2028" s="21"/>
      <c r="FH2028" s="21"/>
      <c r="FI2028" s="21"/>
      <c r="FJ2028" s="21"/>
      <c r="FK2028" s="21"/>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c r="GI2028" s="21"/>
      <c r="GJ2028" s="21"/>
      <c r="GK2028" s="21"/>
      <c r="GL2028" s="21"/>
      <c r="GM2028" s="21"/>
      <c r="GN2028" s="21"/>
    </row>
    <row r="2029" spans="1:196" x14ac:dyDescent="0.2">
      <c r="A2029" s="109"/>
      <c r="B2029" s="4"/>
      <c r="C2029" s="7"/>
      <c r="D2029" s="6"/>
      <c r="E2029" s="7"/>
      <c r="F2029" s="24"/>
      <c r="G2029" s="8"/>
      <c r="H2029" s="7"/>
      <c r="I2029" s="7"/>
      <c r="J2029" s="7"/>
      <c r="K2029" s="7"/>
      <c r="L2029" s="25"/>
      <c r="M2029" s="10"/>
      <c r="N2029" s="4"/>
      <c r="O2029" s="4"/>
      <c r="P2029" s="26"/>
      <c r="Q2029" s="3"/>
      <c r="R2029" s="12"/>
      <c r="S2029" s="12"/>
      <c r="T2029" s="12"/>
      <c r="U2029" s="12"/>
      <c r="V2029" s="12"/>
      <c r="W2029" s="12"/>
      <c r="X2029" s="12"/>
      <c r="Y2029" s="12"/>
      <c r="Z2029" s="12"/>
      <c r="AA2029" s="12"/>
      <c r="AB2029" s="12"/>
      <c r="AC2029" s="12"/>
      <c r="AD2029" s="12"/>
      <c r="AE2029" s="12"/>
      <c r="AF2029" s="113"/>
      <c r="AG2029" s="18"/>
      <c r="AH2029" s="18"/>
      <c r="AI2029" s="6"/>
      <c r="AJ2029" s="19"/>
      <c r="AK2029" s="6"/>
      <c r="AL2029" s="113"/>
      <c r="AM2029" s="19"/>
      <c r="AN2029" s="18"/>
      <c r="AO2029" s="12"/>
      <c r="AP2029" s="20"/>
      <c r="AQ2029" s="18"/>
      <c r="AR2029" s="13"/>
      <c r="AS2029" s="113"/>
      <c r="AT2029" s="21"/>
      <c r="AU2029" s="21"/>
      <c r="AV2029" s="45"/>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J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I2029" s="21"/>
      <c r="DJ2029" s="21"/>
      <c r="DK2029" s="21"/>
      <c r="DL2029" s="21"/>
      <c r="DM2029" s="21"/>
      <c r="DN2029" s="21"/>
      <c r="DO2029" s="21"/>
      <c r="DP2029" s="21"/>
      <c r="DQ2029" s="21"/>
      <c r="DR2029" s="21"/>
      <c r="DS2029" s="21"/>
      <c r="DT2029" s="21"/>
      <c r="DU2029" s="21"/>
      <c r="DV2029" s="21"/>
      <c r="DW2029" s="21"/>
      <c r="DX2029" s="21"/>
      <c r="DY2029" s="21"/>
      <c r="DZ2029" s="21"/>
      <c r="EA2029" s="21"/>
      <c r="EB2029" s="21"/>
      <c r="EC2029" s="21"/>
      <c r="ED2029" s="21"/>
      <c r="EE2029" s="21"/>
      <c r="EF2029" s="21"/>
      <c r="EG2029" s="21"/>
      <c r="EH2029" s="21"/>
      <c r="EI2029" s="21"/>
      <c r="EJ2029" s="21"/>
      <c r="EK2029" s="21"/>
      <c r="EL2029" s="21"/>
      <c r="EM2029" s="21"/>
      <c r="EN2029" s="21"/>
      <c r="EO2029" s="21"/>
      <c r="EP2029" s="21"/>
      <c r="EQ2029" s="21"/>
      <c r="ER2029" s="21"/>
      <c r="ES2029" s="21"/>
      <c r="ET2029" s="21"/>
      <c r="EU2029" s="21"/>
      <c r="EV2029" s="21"/>
      <c r="EW2029" s="21"/>
      <c r="EX2029" s="21"/>
      <c r="EY2029" s="21"/>
      <c r="EZ2029" s="21"/>
      <c r="FA2029" s="21"/>
      <c r="FB2029" s="21"/>
      <c r="FC2029" s="21"/>
      <c r="FD2029" s="21"/>
      <c r="FE2029" s="21"/>
      <c r="FF2029" s="21"/>
      <c r="FG2029" s="21"/>
      <c r="FH2029" s="21"/>
      <c r="FI2029" s="21"/>
      <c r="FJ2029" s="21"/>
      <c r="FK2029" s="21"/>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c r="GI2029" s="21"/>
      <c r="GJ2029" s="21"/>
      <c r="GK2029" s="21"/>
      <c r="GL2029" s="21"/>
      <c r="GM2029" s="21"/>
      <c r="GN2029" s="21"/>
    </row>
    <row r="2030" spans="1:196" x14ac:dyDescent="0.2">
      <c r="A2030" s="109"/>
      <c r="B2030" s="4"/>
      <c r="C2030" s="7"/>
      <c r="D2030" s="6"/>
      <c r="E2030" s="7"/>
      <c r="F2030" s="24"/>
      <c r="G2030" s="8"/>
      <c r="H2030" s="7"/>
      <c r="I2030" s="7"/>
      <c r="J2030" s="7"/>
      <c r="K2030" s="7"/>
      <c r="L2030" s="25"/>
      <c r="M2030" s="10"/>
      <c r="N2030" s="4"/>
      <c r="O2030" s="4"/>
      <c r="P2030" s="26"/>
      <c r="Q2030" s="3"/>
      <c r="R2030" s="12"/>
      <c r="S2030" s="12"/>
      <c r="T2030" s="12"/>
      <c r="U2030" s="12"/>
      <c r="V2030" s="12"/>
      <c r="W2030" s="12"/>
      <c r="X2030" s="12"/>
      <c r="Y2030" s="12"/>
      <c r="Z2030" s="12"/>
      <c r="AA2030" s="12"/>
      <c r="AB2030" s="12"/>
      <c r="AC2030" s="12"/>
      <c r="AD2030" s="12"/>
      <c r="AE2030" s="12"/>
      <c r="AF2030" s="113"/>
      <c r="AG2030" s="18"/>
      <c r="AH2030" s="18"/>
      <c r="AI2030" s="6"/>
      <c r="AJ2030" s="19"/>
      <c r="AK2030" s="6"/>
      <c r="AL2030" s="113"/>
      <c r="AM2030" s="19"/>
      <c r="AN2030" s="18"/>
      <c r="AO2030" s="12"/>
      <c r="AP2030" s="20"/>
      <c r="AQ2030" s="18"/>
      <c r="AR2030" s="13"/>
      <c r="AS2030" s="113"/>
      <c r="AT2030" s="21"/>
      <c r="AU2030" s="21"/>
      <c r="AV2030" s="45"/>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1"/>
      <c r="FJ2030" s="21"/>
      <c r="FK2030" s="21"/>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c r="GI2030" s="21"/>
      <c r="GJ2030" s="21"/>
      <c r="GK2030" s="21"/>
      <c r="GL2030" s="21"/>
      <c r="GM2030" s="21"/>
      <c r="GN2030" s="21"/>
    </row>
    <row r="2031" spans="1:196" x14ac:dyDescent="0.2">
      <c r="A2031" s="109"/>
      <c r="B2031" s="4"/>
      <c r="C2031" s="7"/>
      <c r="D2031" s="6"/>
      <c r="E2031" s="7"/>
      <c r="F2031" s="24"/>
      <c r="G2031" s="8"/>
      <c r="H2031" s="7"/>
      <c r="I2031" s="7"/>
      <c r="J2031" s="7"/>
      <c r="K2031" s="7"/>
      <c r="L2031" s="25"/>
      <c r="M2031" s="10"/>
      <c r="N2031" s="4"/>
      <c r="O2031" s="4"/>
      <c r="P2031" s="26"/>
      <c r="Q2031" s="3"/>
      <c r="R2031" s="12"/>
      <c r="S2031" s="12"/>
      <c r="T2031" s="12"/>
      <c r="U2031" s="12"/>
      <c r="V2031" s="12"/>
      <c r="W2031" s="12"/>
      <c r="X2031" s="12"/>
      <c r="Y2031" s="12"/>
      <c r="Z2031" s="12"/>
      <c r="AA2031" s="12"/>
      <c r="AB2031" s="12"/>
      <c r="AC2031" s="12"/>
      <c r="AD2031" s="12"/>
      <c r="AE2031" s="12"/>
      <c r="AF2031" s="113"/>
      <c r="AG2031" s="18"/>
      <c r="AH2031" s="18"/>
      <c r="AI2031" s="6"/>
      <c r="AJ2031" s="19"/>
      <c r="AK2031" s="6"/>
      <c r="AL2031" s="113"/>
      <c r="AM2031" s="19"/>
      <c r="AN2031" s="18"/>
      <c r="AO2031" s="12"/>
      <c r="AP2031" s="20"/>
      <c r="AQ2031" s="18"/>
      <c r="AR2031" s="13"/>
      <c r="AS2031" s="113"/>
      <c r="AT2031" s="21"/>
      <c r="AU2031" s="21"/>
      <c r="AV2031" s="45"/>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I2031" s="21"/>
      <c r="DJ2031" s="21"/>
      <c r="DK2031" s="21"/>
      <c r="DL2031" s="21"/>
      <c r="DM2031" s="21"/>
      <c r="DN2031" s="21"/>
      <c r="DO2031" s="21"/>
      <c r="DP2031" s="21"/>
      <c r="DQ2031" s="21"/>
      <c r="DR2031" s="21"/>
      <c r="DS2031" s="21"/>
      <c r="DT2031" s="21"/>
      <c r="DU2031" s="21"/>
      <c r="DV2031" s="21"/>
      <c r="DW2031" s="21"/>
      <c r="DX2031" s="21"/>
      <c r="DY2031" s="21"/>
      <c r="DZ2031" s="21"/>
      <c r="EA2031" s="21"/>
      <c r="EB2031" s="21"/>
      <c r="EC2031" s="21"/>
      <c r="ED2031" s="21"/>
      <c r="EE2031" s="21"/>
      <c r="EF2031" s="21"/>
      <c r="EG2031" s="21"/>
      <c r="EH2031" s="21"/>
      <c r="EI2031" s="21"/>
      <c r="EJ2031" s="21"/>
      <c r="EK2031" s="21"/>
      <c r="EL2031" s="21"/>
      <c r="EM2031" s="21"/>
      <c r="EN2031" s="21"/>
      <c r="EO2031" s="21"/>
      <c r="EP2031" s="21"/>
      <c r="EQ2031" s="21"/>
      <c r="ER2031" s="21"/>
      <c r="ES2031" s="21"/>
      <c r="ET2031" s="21"/>
      <c r="EU2031" s="21"/>
      <c r="EV2031" s="21"/>
      <c r="EW2031" s="21"/>
      <c r="EX2031" s="21"/>
      <c r="EY2031" s="21"/>
      <c r="EZ2031" s="21"/>
      <c r="FA2031" s="21"/>
      <c r="FB2031" s="21"/>
      <c r="FC2031" s="21"/>
      <c r="FD2031" s="21"/>
      <c r="FE2031" s="21"/>
      <c r="FF2031" s="21"/>
      <c r="FG2031" s="21"/>
      <c r="FH2031" s="21"/>
      <c r="FI2031" s="21"/>
      <c r="FJ2031" s="21"/>
      <c r="FK2031" s="21"/>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c r="GI2031" s="21"/>
      <c r="GJ2031" s="21"/>
      <c r="GK2031" s="21"/>
      <c r="GL2031" s="21"/>
      <c r="GM2031" s="21"/>
      <c r="GN2031" s="21"/>
    </row>
    <row r="2032" spans="1:196" x14ac:dyDescent="0.2">
      <c r="A2032" s="109"/>
      <c r="B2032" s="4"/>
      <c r="C2032" s="7"/>
      <c r="D2032" s="6"/>
      <c r="E2032" s="7"/>
      <c r="F2032" s="24"/>
      <c r="G2032" s="8"/>
      <c r="H2032" s="7"/>
      <c r="I2032" s="7"/>
      <c r="J2032" s="7"/>
      <c r="K2032" s="7"/>
      <c r="L2032" s="25"/>
      <c r="M2032" s="10"/>
      <c r="N2032" s="4"/>
      <c r="O2032" s="4"/>
      <c r="P2032" s="26"/>
      <c r="Q2032" s="3"/>
      <c r="R2032" s="12"/>
      <c r="S2032" s="12"/>
      <c r="T2032" s="12"/>
      <c r="U2032" s="12"/>
      <c r="V2032" s="12"/>
      <c r="W2032" s="12"/>
      <c r="X2032" s="12"/>
      <c r="Y2032" s="12"/>
      <c r="Z2032" s="12"/>
      <c r="AA2032" s="12"/>
      <c r="AB2032" s="12"/>
      <c r="AC2032" s="12"/>
      <c r="AD2032" s="12"/>
      <c r="AE2032" s="12"/>
      <c r="AF2032" s="113"/>
      <c r="AG2032" s="18"/>
      <c r="AH2032" s="18"/>
      <c r="AI2032" s="6"/>
      <c r="AJ2032" s="19"/>
      <c r="AK2032" s="6"/>
      <c r="AL2032" s="113"/>
      <c r="AM2032" s="19"/>
      <c r="AN2032" s="18"/>
      <c r="AO2032" s="12"/>
      <c r="AP2032" s="20"/>
      <c r="AQ2032" s="18"/>
      <c r="AR2032" s="13"/>
      <c r="AS2032" s="113"/>
      <c r="AT2032" s="21"/>
      <c r="AU2032" s="21"/>
      <c r="AV2032" s="45"/>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J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I2032" s="21"/>
      <c r="DJ2032" s="21"/>
      <c r="DK2032" s="21"/>
      <c r="DL2032" s="21"/>
      <c r="DM2032" s="21"/>
      <c r="DN2032" s="21"/>
      <c r="DO2032" s="21"/>
      <c r="DP2032" s="21"/>
      <c r="DQ2032" s="21"/>
      <c r="DR2032" s="21"/>
      <c r="DS2032" s="21"/>
      <c r="DT2032" s="21"/>
      <c r="DU2032" s="21"/>
      <c r="DV2032" s="21"/>
      <c r="DW2032" s="21"/>
      <c r="DX2032" s="21"/>
      <c r="DY2032" s="21"/>
      <c r="DZ2032" s="21"/>
      <c r="EA2032" s="21"/>
      <c r="EB2032" s="21"/>
      <c r="EC2032" s="21"/>
      <c r="ED2032" s="21"/>
      <c r="EE2032" s="21"/>
      <c r="EF2032" s="21"/>
      <c r="EG2032" s="21"/>
      <c r="EH2032" s="21"/>
      <c r="EI2032" s="21"/>
      <c r="EJ2032" s="21"/>
      <c r="EK2032" s="21"/>
      <c r="EL2032" s="21"/>
      <c r="EM2032" s="21"/>
      <c r="EN2032" s="21"/>
      <c r="EO2032" s="21"/>
      <c r="EP2032" s="21"/>
      <c r="EQ2032" s="21"/>
      <c r="ER2032" s="21"/>
      <c r="ES2032" s="21"/>
      <c r="ET2032" s="21"/>
      <c r="EU2032" s="21"/>
      <c r="EV2032" s="21"/>
      <c r="EW2032" s="21"/>
      <c r="EX2032" s="21"/>
      <c r="EY2032" s="21"/>
      <c r="EZ2032" s="21"/>
      <c r="FA2032" s="21"/>
      <c r="FB2032" s="21"/>
      <c r="FC2032" s="21"/>
      <c r="FD2032" s="21"/>
      <c r="FE2032" s="21"/>
      <c r="FF2032" s="21"/>
      <c r="FG2032" s="21"/>
      <c r="FH2032" s="21"/>
      <c r="FI2032" s="21"/>
      <c r="FJ2032" s="21"/>
      <c r="FK2032" s="21"/>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c r="GI2032" s="21"/>
      <c r="GJ2032" s="21"/>
      <c r="GK2032" s="21"/>
      <c r="GL2032" s="21"/>
      <c r="GM2032" s="21"/>
      <c r="GN2032" s="21"/>
    </row>
    <row r="2033" spans="1:196" x14ac:dyDescent="0.2">
      <c r="A2033" s="109"/>
      <c r="B2033" s="4"/>
      <c r="C2033" s="7"/>
      <c r="D2033" s="6"/>
      <c r="E2033" s="7"/>
      <c r="F2033" s="24"/>
      <c r="G2033" s="8"/>
      <c r="H2033" s="7"/>
      <c r="I2033" s="7"/>
      <c r="J2033" s="7"/>
      <c r="K2033" s="7"/>
      <c r="L2033" s="25"/>
      <c r="M2033" s="10"/>
      <c r="N2033" s="4"/>
      <c r="O2033" s="4"/>
      <c r="P2033" s="26"/>
      <c r="Q2033" s="3"/>
      <c r="R2033" s="12"/>
      <c r="S2033" s="12"/>
      <c r="T2033" s="12"/>
      <c r="U2033" s="12"/>
      <c r="V2033" s="12"/>
      <c r="W2033" s="12"/>
      <c r="X2033" s="12"/>
      <c r="Y2033" s="12"/>
      <c r="Z2033" s="12"/>
      <c r="AA2033" s="12"/>
      <c r="AB2033" s="12"/>
      <c r="AC2033" s="12"/>
      <c r="AD2033" s="12"/>
      <c r="AE2033" s="12"/>
      <c r="AF2033" s="113"/>
      <c r="AG2033" s="18"/>
      <c r="AH2033" s="18"/>
      <c r="AI2033" s="6"/>
      <c r="AJ2033" s="19"/>
      <c r="AK2033" s="6"/>
      <c r="AL2033" s="113"/>
      <c r="AM2033" s="19"/>
      <c r="AN2033" s="18"/>
      <c r="AO2033" s="12"/>
      <c r="AP2033" s="20"/>
      <c r="AQ2033" s="18"/>
      <c r="AR2033" s="13"/>
      <c r="AS2033" s="113"/>
      <c r="AT2033" s="21"/>
      <c r="AU2033" s="21"/>
      <c r="AV2033" s="45"/>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J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I2033" s="21"/>
      <c r="DJ2033" s="21"/>
      <c r="DK2033" s="21"/>
      <c r="DL2033" s="21"/>
      <c r="DM2033" s="21"/>
      <c r="DN2033" s="21"/>
      <c r="DO2033" s="21"/>
      <c r="DP2033" s="21"/>
      <c r="DQ2033" s="21"/>
      <c r="DR2033" s="21"/>
      <c r="DS2033" s="21"/>
      <c r="DT2033" s="21"/>
      <c r="DU2033" s="21"/>
      <c r="DV2033" s="21"/>
      <c r="DW2033" s="21"/>
      <c r="DX2033" s="21"/>
      <c r="DY2033" s="21"/>
      <c r="DZ2033" s="21"/>
      <c r="EA2033" s="21"/>
      <c r="EB2033" s="21"/>
      <c r="EC2033" s="21"/>
      <c r="ED2033" s="21"/>
      <c r="EE2033" s="21"/>
      <c r="EF2033" s="21"/>
      <c r="EG2033" s="21"/>
      <c r="EH2033" s="21"/>
      <c r="EI2033" s="21"/>
      <c r="EJ2033" s="21"/>
      <c r="EK2033" s="21"/>
      <c r="EL2033" s="21"/>
      <c r="EM2033" s="21"/>
      <c r="EN2033" s="21"/>
      <c r="EO2033" s="21"/>
      <c r="EP2033" s="21"/>
      <c r="EQ2033" s="21"/>
      <c r="ER2033" s="21"/>
      <c r="ES2033" s="21"/>
      <c r="ET2033" s="21"/>
      <c r="EU2033" s="21"/>
      <c r="EV2033" s="21"/>
      <c r="EW2033" s="21"/>
      <c r="EX2033" s="21"/>
      <c r="EY2033" s="21"/>
      <c r="EZ2033" s="21"/>
      <c r="FA2033" s="21"/>
      <c r="FB2033" s="21"/>
      <c r="FC2033" s="21"/>
      <c r="FD2033" s="21"/>
      <c r="FE2033" s="21"/>
      <c r="FF2033" s="21"/>
      <c r="FG2033" s="21"/>
      <c r="FH2033" s="21"/>
      <c r="FI2033" s="21"/>
      <c r="FJ2033" s="21"/>
      <c r="FK2033" s="21"/>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c r="GI2033" s="21"/>
      <c r="GJ2033" s="21"/>
      <c r="GK2033" s="21"/>
      <c r="GL2033" s="21"/>
      <c r="GM2033" s="21"/>
      <c r="GN2033" s="21"/>
    </row>
    <row r="2034" spans="1:196" x14ac:dyDescent="0.2">
      <c r="A2034" s="109"/>
      <c r="B2034" s="4"/>
      <c r="C2034" s="7"/>
      <c r="D2034" s="6"/>
      <c r="E2034" s="7"/>
      <c r="F2034" s="24"/>
      <c r="G2034" s="8"/>
      <c r="H2034" s="7"/>
      <c r="I2034" s="7"/>
      <c r="J2034" s="7"/>
      <c r="K2034" s="7"/>
      <c r="L2034" s="25"/>
      <c r="M2034" s="10"/>
      <c r="N2034" s="4"/>
      <c r="O2034" s="4"/>
      <c r="P2034" s="26"/>
      <c r="Q2034" s="3"/>
      <c r="R2034" s="12"/>
      <c r="S2034" s="12"/>
      <c r="T2034" s="12"/>
      <c r="U2034" s="12"/>
      <c r="V2034" s="12"/>
      <c r="W2034" s="12"/>
      <c r="X2034" s="12"/>
      <c r="Y2034" s="12"/>
      <c r="Z2034" s="12"/>
      <c r="AA2034" s="12"/>
      <c r="AB2034" s="12"/>
      <c r="AC2034" s="12"/>
      <c r="AD2034" s="12"/>
      <c r="AE2034" s="12"/>
      <c r="AF2034" s="113"/>
      <c r="AG2034" s="18"/>
      <c r="AH2034" s="18"/>
      <c r="AI2034" s="6"/>
      <c r="AJ2034" s="19"/>
      <c r="AK2034" s="6"/>
      <c r="AL2034" s="113"/>
      <c r="AM2034" s="19"/>
      <c r="AN2034" s="18"/>
      <c r="AO2034" s="12"/>
      <c r="AP2034" s="20"/>
      <c r="AQ2034" s="18"/>
      <c r="AR2034" s="13"/>
      <c r="AS2034" s="113"/>
      <c r="AT2034" s="21"/>
      <c r="AU2034" s="21"/>
      <c r="AV2034" s="45"/>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J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I2034" s="21"/>
      <c r="DJ2034" s="21"/>
      <c r="DK2034" s="21"/>
      <c r="DL2034" s="21"/>
      <c r="DM2034" s="21"/>
      <c r="DN2034" s="21"/>
      <c r="DO2034" s="21"/>
      <c r="DP2034" s="21"/>
      <c r="DQ2034" s="21"/>
      <c r="DR2034" s="21"/>
      <c r="DS2034" s="21"/>
      <c r="DT2034" s="21"/>
      <c r="DU2034" s="21"/>
      <c r="DV2034" s="21"/>
      <c r="DW2034" s="21"/>
      <c r="DX2034" s="21"/>
      <c r="DY2034" s="21"/>
      <c r="DZ2034" s="21"/>
      <c r="EA2034" s="21"/>
      <c r="EB2034" s="21"/>
      <c r="EC2034" s="21"/>
      <c r="ED2034" s="21"/>
      <c r="EE2034" s="21"/>
      <c r="EF2034" s="21"/>
      <c r="EG2034" s="21"/>
      <c r="EH2034" s="21"/>
      <c r="EI2034" s="21"/>
      <c r="EJ2034" s="21"/>
      <c r="EK2034" s="21"/>
      <c r="EL2034" s="21"/>
      <c r="EM2034" s="21"/>
      <c r="EN2034" s="21"/>
      <c r="EO2034" s="21"/>
      <c r="EP2034" s="21"/>
      <c r="EQ2034" s="21"/>
      <c r="ER2034" s="21"/>
      <c r="ES2034" s="21"/>
      <c r="ET2034" s="21"/>
      <c r="EU2034" s="21"/>
      <c r="EV2034" s="21"/>
      <c r="EW2034" s="21"/>
      <c r="EX2034" s="21"/>
      <c r="EY2034" s="21"/>
      <c r="EZ2034" s="21"/>
      <c r="FA2034" s="21"/>
      <c r="FB2034" s="21"/>
      <c r="FC2034" s="21"/>
      <c r="FD2034" s="21"/>
      <c r="FE2034" s="21"/>
      <c r="FF2034" s="21"/>
      <c r="FG2034" s="21"/>
      <c r="FH2034" s="21"/>
      <c r="FI2034" s="21"/>
      <c r="FJ2034" s="21"/>
      <c r="FK2034" s="21"/>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c r="GI2034" s="21"/>
      <c r="GJ2034" s="21"/>
      <c r="GK2034" s="21"/>
      <c r="GL2034" s="21"/>
      <c r="GM2034" s="21"/>
      <c r="GN2034" s="21"/>
    </row>
    <row r="2035" spans="1:196" x14ac:dyDescent="0.2">
      <c r="A2035" s="109"/>
      <c r="B2035" s="4"/>
      <c r="C2035" s="7"/>
      <c r="D2035" s="6"/>
      <c r="E2035" s="7"/>
      <c r="F2035" s="24"/>
      <c r="G2035" s="8"/>
      <c r="H2035" s="7"/>
      <c r="I2035" s="7"/>
      <c r="J2035" s="7"/>
      <c r="K2035" s="7"/>
      <c r="L2035" s="25"/>
      <c r="M2035" s="10"/>
      <c r="N2035" s="4"/>
      <c r="O2035" s="4"/>
      <c r="P2035" s="26"/>
      <c r="Q2035" s="3"/>
      <c r="R2035" s="12"/>
      <c r="S2035" s="12"/>
      <c r="T2035" s="12"/>
      <c r="U2035" s="12"/>
      <c r="V2035" s="12"/>
      <c r="W2035" s="12"/>
      <c r="X2035" s="12"/>
      <c r="Y2035" s="12"/>
      <c r="Z2035" s="12"/>
      <c r="AA2035" s="12"/>
      <c r="AB2035" s="12"/>
      <c r="AC2035" s="12"/>
      <c r="AD2035" s="12"/>
      <c r="AE2035" s="12"/>
      <c r="AF2035" s="113"/>
      <c r="AG2035" s="18"/>
      <c r="AH2035" s="18"/>
      <c r="AI2035" s="6"/>
      <c r="AJ2035" s="19"/>
      <c r="AK2035" s="6"/>
      <c r="AL2035" s="113"/>
      <c r="AM2035" s="19"/>
      <c r="AN2035" s="18"/>
      <c r="AO2035" s="12"/>
      <c r="AP2035" s="20"/>
      <c r="AQ2035" s="18"/>
      <c r="AR2035" s="13"/>
      <c r="AS2035" s="113"/>
      <c r="AT2035" s="21"/>
      <c r="AU2035" s="21"/>
      <c r="AV2035" s="45"/>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J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I2035" s="21"/>
      <c r="DJ2035" s="21"/>
      <c r="DK2035" s="21"/>
      <c r="DL2035" s="21"/>
      <c r="DM2035" s="21"/>
      <c r="DN2035" s="21"/>
      <c r="DO2035" s="21"/>
      <c r="DP2035" s="21"/>
      <c r="DQ2035" s="21"/>
      <c r="DR2035" s="21"/>
      <c r="DS2035" s="21"/>
      <c r="DT2035" s="21"/>
      <c r="DU2035" s="21"/>
      <c r="DV2035" s="21"/>
      <c r="DW2035" s="21"/>
      <c r="DX2035" s="21"/>
      <c r="DY2035" s="21"/>
      <c r="DZ2035" s="21"/>
      <c r="EA2035" s="21"/>
      <c r="EB2035" s="21"/>
      <c r="EC2035" s="21"/>
      <c r="ED2035" s="21"/>
      <c r="EE2035" s="21"/>
      <c r="EF2035" s="21"/>
      <c r="EG2035" s="21"/>
      <c r="EH2035" s="21"/>
      <c r="EI2035" s="21"/>
      <c r="EJ2035" s="21"/>
      <c r="EK2035" s="21"/>
      <c r="EL2035" s="21"/>
      <c r="EM2035" s="21"/>
      <c r="EN2035" s="21"/>
      <c r="EO2035" s="21"/>
      <c r="EP2035" s="21"/>
      <c r="EQ2035" s="21"/>
      <c r="ER2035" s="21"/>
      <c r="ES2035" s="21"/>
      <c r="ET2035" s="21"/>
      <c r="EU2035" s="21"/>
      <c r="EV2035" s="21"/>
      <c r="EW2035" s="21"/>
      <c r="EX2035" s="21"/>
      <c r="EY2035" s="21"/>
      <c r="EZ2035" s="21"/>
      <c r="FA2035" s="21"/>
      <c r="FB2035" s="21"/>
      <c r="FC2035" s="21"/>
      <c r="FD2035" s="21"/>
      <c r="FE2035" s="21"/>
      <c r="FF2035" s="21"/>
      <c r="FG2035" s="21"/>
      <c r="FH2035" s="21"/>
      <c r="FI2035" s="21"/>
      <c r="FJ2035" s="21"/>
      <c r="FK2035" s="21"/>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c r="GI2035" s="21"/>
      <c r="GJ2035" s="21"/>
      <c r="GK2035" s="21"/>
      <c r="GL2035" s="21"/>
      <c r="GM2035" s="21"/>
      <c r="GN2035" s="21"/>
    </row>
    <row r="2036" spans="1:196" x14ac:dyDescent="0.2">
      <c r="A2036" s="109"/>
      <c r="B2036" s="4"/>
      <c r="C2036" s="7"/>
      <c r="D2036" s="6"/>
      <c r="E2036" s="7"/>
      <c r="F2036" s="24"/>
      <c r="G2036" s="8"/>
      <c r="H2036" s="7"/>
      <c r="I2036" s="7"/>
      <c r="J2036" s="7"/>
      <c r="K2036" s="7"/>
      <c r="L2036" s="25"/>
      <c r="M2036" s="10"/>
      <c r="N2036" s="4"/>
      <c r="O2036" s="4"/>
      <c r="P2036" s="26"/>
      <c r="Q2036" s="3"/>
      <c r="R2036" s="12"/>
      <c r="S2036" s="12"/>
      <c r="T2036" s="12"/>
      <c r="U2036" s="12"/>
      <c r="V2036" s="12"/>
      <c r="W2036" s="12"/>
      <c r="X2036" s="12"/>
      <c r="Y2036" s="12"/>
      <c r="Z2036" s="12"/>
      <c r="AA2036" s="12"/>
      <c r="AB2036" s="12"/>
      <c r="AC2036" s="12"/>
      <c r="AD2036" s="12"/>
      <c r="AE2036" s="12"/>
      <c r="AF2036" s="113"/>
      <c r="AG2036" s="18"/>
      <c r="AH2036" s="18"/>
      <c r="AI2036" s="6"/>
      <c r="AJ2036" s="19"/>
      <c r="AK2036" s="6"/>
      <c r="AL2036" s="113"/>
      <c r="AM2036" s="19"/>
      <c r="AN2036" s="18"/>
      <c r="AO2036" s="12"/>
      <c r="AP2036" s="20"/>
      <c r="AQ2036" s="18"/>
      <c r="AR2036" s="13"/>
      <c r="AS2036" s="113"/>
      <c r="AT2036" s="21"/>
      <c r="AU2036" s="21"/>
      <c r="AV2036" s="45"/>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c r="GI2036" s="21"/>
      <c r="GJ2036" s="21"/>
      <c r="GK2036" s="21"/>
      <c r="GL2036" s="21"/>
      <c r="GM2036" s="21"/>
      <c r="GN2036" s="21"/>
    </row>
    <row r="2037" spans="1:196" x14ac:dyDescent="0.2">
      <c r="A2037" s="109"/>
      <c r="B2037" s="4"/>
      <c r="C2037" s="7"/>
      <c r="D2037" s="6"/>
      <c r="E2037" s="7"/>
      <c r="F2037" s="24"/>
      <c r="G2037" s="8"/>
      <c r="H2037" s="7"/>
      <c r="I2037" s="7"/>
      <c r="J2037" s="7"/>
      <c r="K2037" s="7"/>
      <c r="L2037" s="25"/>
      <c r="M2037" s="10"/>
      <c r="N2037" s="4"/>
      <c r="O2037" s="4"/>
      <c r="P2037" s="26"/>
      <c r="Q2037" s="3"/>
      <c r="R2037" s="12"/>
      <c r="S2037" s="12"/>
      <c r="T2037" s="12"/>
      <c r="U2037" s="12"/>
      <c r="V2037" s="12"/>
      <c r="W2037" s="12"/>
      <c r="X2037" s="12"/>
      <c r="Y2037" s="12"/>
      <c r="Z2037" s="12"/>
      <c r="AA2037" s="12"/>
      <c r="AB2037" s="12"/>
      <c r="AC2037" s="12"/>
      <c r="AD2037" s="12"/>
      <c r="AE2037" s="12"/>
      <c r="AF2037" s="113"/>
      <c r="AG2037" s="18"/>
      <c r="AH2037" s="18"/>
      <c r="AI2037" s="6"/>
      <c r="AJ2037" s="19"/>
      <c r="AK2037" s="6"/>
      <c r="AL2037" s="113"/>
      <c r="AM2037" s="19"/>
      <c r="AN2037" s="18"/>
      <c r="AO2037" s="12"/>
      <c r="AP2037" s="20"/>
      <c r="AQ2037" s="18"/>
      <c r="AR2037" s="13"/>
      <c r="AS2037" s="113"/>
      <c r="AT2037" s="21"/>
      <c r="AU2037" s="21"/>
      <c r="AV2037" s="45"/>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c r="GI2037" s="21"/>
      <c r="GJ2037" s="21"/>
      <c r="GK2037" s="21"/>
      <c r="GL2037" s="21"/>
      <c r="GM2037" s="21"/>
      <c r="GN2037" s="21"/>
    </row>
    <row r="2038" spans="1:196" x14ac:dyDescent="0.2">
      <c r="A2038" s="109"/>
      <c r="B2038" s="4"/>
      <c r="C2038" s="7"/>
      <c r="D2038" s="6"/>
      <c r="E2038" s="7"/>
      <c r="F2038" s="24"/>
      <c r="G2038" s="8"/>
      <c r="H2038" s="7"/>
      <c r="I2038" s="7"/>
      <c r="J2038" s="7"/>
      <c r="K2038" s="7"/>
      <c r="L2038" s="25"/>
      <c r="M2038" s="10"/>
      <c r="N2038" s="4"/>
      <c r="O2038" s="4"/>
      <c r="P2038" s="26"/>
      <c r="Q2038" s="3"/>
      <c r="R2038" s="12"/>
      <c r="S2038" s="12"/>
      <c r="T2038" s="12"/>
      <c r="U2038" s="12"/>
      <c r="V2038" s="12"/>
      <c r="W2038" s="12"/>
      <c r="X2038" s="12"/>
      <c r="Y2038" s="12"/>
      <c r="Z2038" s="12"/>
      <c r="AA2038" s="12"/>
      <c r="AB2038" s="12"/>
      <c r="AC2038" s="12"/>
      <c r="AD2038" s="12"/>
      <c r="AE2038" s="12"/>
      <c r="AF2038" s="113"/>
      <c r="AG2038" s="18"/>
      <c r="AH2038" s="18"/>
      <c r="AI2038" s="6"/>
      <c r="AJ2038" s="19"/>
      <c r="AK2038" s="6"/>
      <c r="AL2038" s="113"/>
      <c r="AM2038" s="19"/>
      <c r="AN2038" s="18"/>
      <c r="AO2038" s="12"/>
      <c r="AP2038" s="20"/>
      <c r="AQ2038" s="18"/>
      <c r="AR2038" s="13"/>
      <c r="AS2038" s="113"/>
      <c r="AT2038" s="21"/>
      <c r="AU2038" s="21"/>
      <c r="AV2038" s="45"/>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c r="GI2038" s="21"/>
      <c r="GJ2038" s="21"/>
      <c r="GK2038" s="21"/>
      <c r="GL2038" s="21"/>
      <c r="GM2038" s="21"/>
      <c r="GN2038" s="21"/>
    </row>
    <row r="2039" spans="1:196" x14ac:dyDescent="0.2">
      <c r="A2039" s="109"/>
      <c r="B2039" s="4"/>
      <c r="C2039" s="7"/>
      <c r="D2039" s="6"/>
      <c r="E2039" s="7"/>
      <c r="F2039" s="24"/>
      <c r="G2039" s="8"/>
      <c r="H2039" s="7"/>
      <c r="I2039" s="7"/>
      <c r="J2039" s="7"/>
      <c r="K2039" s="7"/>
      <c r="L2039" s="25"/>
      <c r="M2039" s="10"/>
      <c r="N2039" s="4"/>
      <c r="O2039" s="4"/>
      <c r="P2039" s="26"/>
      <c r="Q2039" s="3"/>
      <c r="R2039" s="12"/>
      <c r="S2039" s="12"/>
      <c r="T2039" s="12"/>
      <c r="U2039" s="12"/>
      <c r="V2039" s="12"/>
      <c r="W2039" s="12"/>
      <c r="X2039" s="12"/>
      <c r="Y2039" s="12"/>
      <c r="Z2039" s="12"/>
      <c r="AA2039" s="12"/>
      <c r="AB2039" s="12"/>
      <c r="AC2039" s="12"/>
      <c r="AD2039" s="12"/>
      <c r="AE2039" s="12"/>
      <c r="AF2039" s="113"/>
      <c r="AG2039" s="12"/>
      <c r="AH2039" s="12"/>
      <c r="AI2039" s="12"/>
      <c r="AJ2039" s="12"/>
      <c r="AK2039" s="6"/>
      <c r="AL2039" s="113"/>
      <c r="AM2039" s="12"/>
      <c r="AN2039" s="12"/>
      <c r="AO2039" s="12"/>
      <c r="AP2039" s="20"/>
      <c r="AQ2039" s="12"/>
      <c r="AR2039" s="13"/>
      <c r="AS2039" s="113"/>
      <c r="AT2039" s="21"/>
      <c r="AU2039" s="21"/>
      <c r="AV2039" s="45"/>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c r="GI2039" s="21"/>
      <c r="GJ2039" s="21"/>
      <c r="GK2039" s="21"/>
      <c r="GL2039" s="21"/>
      <c r="GM2039" s="21"/>
      <c r="GN2039" s="21"/>
    </row>
    <row r="2040" spans="1:196" x14ac:dyDescent="0.2">
      <c r="A2040" s="109"/>
      <c r="B2040" s="4"/>
      <c r="C2040" s="7"/>
      <c r="D2040" s="6"/>
      <c r="E2040" s="7"/>
      <c r="F2040" s="24"/>
      <c r="G2040" s="8"/>
      <c r="H2040" s="7"/>
      <c r="I2040" s="7"/>
      <c r="J2040" s="7"/>
      <c r="K2040" s="7"/>
      <c r="L2040" s="25"/>
      <c r="M2040" s="10"/>
      <c r="N2040" s="4"/>
      <c r="O2040" s="4"/>
      <c r="P2040" s="26"/>
      <c r="Q2040" s="3"/>
      <c r="R2040" s="12"/>
      <c r="S2040" s="12"/>
      <c r="T2040" s="12"/>
      <c r="U2040" s="12"/>
      <c r="V2040" s="12"/>
      <c r="W2040" s="12"/>
      <c r="X2040" s="12"/>
      <c r="Y2040" s="12"/>
      <c r="Z2040" s="12"/>
      <c r="AA2040" s="12"/>
      <c r="AB2040" s="12"/>
      <c r="AC2040" s="12"/>
      <c r="AD2040" s="12"/>
      <c r="AE2040" s="12"/>
      <c r="AF2040" s="65"/>
      <c r="AG2040" s="4"/>
      <c r="AH2040" s="4"/>
      <c r="AI2040" s="41"/>
      <c r="AJ2040" s="42"/>
      <c r="AK2040" s="41"/>
      <c r="AL2040" s="115"/>
      <c r="AM2040" s="42"/>
      <c r="AN2040" s="4"/>
      <c r="AO2040" s="9"/>
      <c r="AP2040" s="43"/>
      <c r="AQ2040" s="4"/>
      <c r="AR2040" s="44"/>
      <c r="AS2040" s="65"/>
      <c r="AT2040" s="21"/>
      <c r="AU2040" s="21"/>
      <c r="AV2040" s="45"/>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c r="GI2040" s="21"/>
      <c r="GJ2040" s="21"/>
      <c r="GK2040" s="21"/>
      <c r="GL2040" s="21"/>
      <c r="GM2040" s="21"/>
      <c r="GN2040" s="21"/>
    </row>
    <row r="2041" spans="1:196" x14ac:dyDescent="0.2">
      <c r="A2041" s="109"/>
      <c r="B2041" s="4"/>
      <c r="C2041" s="7"/>
      <c r="D2041" s="6"/>
      <c r="E2041" s="7"/>
      <c r="F2041" s="24"/>
      <c r="G2041" s="8"/>
      <c r="H2041" s="7"/>
      <c r="I2041" s="7"/>
      <c r="J2041" s="7"/>
      <c r="K2041" s="7"/>
      <c r="L2041" s="25"/>
      <c r="M2041" s="10"/>
      <c r="N2041" s="4"/>
      <c r="O2041" s="4"/>
      <c r="P2041" s="26"/>
      <c r="Q2041" s="3"/>
      <c r="R2041" s="12"/>
      <c r="S2041" s="12"/>
      <c r="T2041" s="12"/>
      <c r="U2041" s="12"/>
      <c r="V2041" s="12"/>
      <c r="W2041" s="12"/>
      <c r="X2041" s="12"/>
      <c r="Y2041" s="12"/>
      <c r="Z2041" s="12"/>
      <c r="AA2041" s="12"/>
      <c r="AB2041" s="12"/>
      <c r="AC2041" s="12"/>
      <c r="AD2041" s="12"/>
      <c r="AE2041" s="12"/>
      <c r="AF2041" s="65"/>
      <c r="AG2041" s="18"/>
      <c r="AH2041" s="4"/>
      <c r="AI2041" s="24"/>
      <c r="AJ2041" s="7"/>
      <c r="AK2041" s="24"/>
      <c r="AL2041" s="65"/>
      <c r="AM2041" s="7"/>
      <c r="AN2041" s="4"/>
      <c r="AO2041" s="9"/>
      <c r="AP2041" s="43"/>
      <c r="AQ2041" s="4"/>
      <c r="AR2041" s="44"/>
      <c r="AS2041" s="65"/>
      <c r="AT2041" s="21"/>
      <c r="AU2041" s="21"/>
      <c r="AV2041" s="45"/>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c r="GI2041" s="21"/>
      <c r="GJ2041" s="21"/>
      <c r="GK2041" s="21"/>
      <c r="GL2041" s="21"/>
      <c r="GM2041" s="21"/>
      <c r="GN2041" s="21"/>
    </row>
    <row r="2042" spans="1:196" x14ac:dyDescent="0.2">
      <c r="A2042" s="109"/>
      <c r="B2042" s="4"/>
      <c r="C2042" s="7"/>
      <c r="D2042" s="6"/>
      <c r="E2042" s="7"/>
      <c r="F2042" s="24"/>
      <c r="G2042" s="8"/>
      <c r="H2042" s="7"/>
      <c r="I2042" s="7"/>
      <c r="J2042" s="7"/>
      <c r="K2042" s="7"/>
      <c r="L2042" s="25"/>
      <c r="M2042" s="10"/>
      <c r="N2042" s="4"/>
      <c r="O2042" s="4"/>
      <c r="P2042" s="26"/>
      <c r="Q2042" s="3"/>
      <c r="R2042" s="12"/>
      <c r="S2042" s="12"/>
      <c r="T2042" s="12"/>
      <c r="U2042" s="12"/>
      <c r="V2042" s="12"/>
      <c r="W2042" s="12"/>
      <c r="X2042" s="12"/>
      <c r="Y2042" s="12"/>
      <c r="Z2042" s="12"/>
      <c r="AA2042" s="12"/>
      <c r="AB2042" s="12"/>
      <c r="AC2042" s="12"/>
      <c r="AD2042" s="12"/>
      <c r="AE2042" s="12"/>
      <c r="AF2042" s="65"/>
      <c r="AG2042" s="18"/>
      <c r="AH2042" s="4"/>
      <c r="AI2042" s="24"/>
      <c r="AJ2042" s="7"/>
      <c r="AK2042" s="24"/>
      <c r="AL2042" s="65"/>
      <c r="AM2042" s="7"/>
      <c r="AN2042" s="4"/>
      <c r="AO2042" s="9"/>
      <c r="AP2042" s="43"/>
      <c r="AQ2042" s="4"/>
      <c r="AR2042" s="44"/>
      <c r="AS2042" s="65"/>
      <c r="AT2042" s="21"/>
      <c r="AU2042" s="21"/>
      <c r="AV2042" s="45"/>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c r="GI2042" s="21"/>
      <c r="GJ2042" s="21"/>
      <c r="GK2042" s="21"/>
      <c r="GL2042" s="21"/>
      <c r="GM2042" s="21"/>
      <c r="GN2042" s="21"/>
    </row>
    <row r="2043" spans="1:196" x14ac:dyDescent="0.2">
      <c r="A2043" s="109"/>
      <c r="B2043" s="4"/>
      <c r="C2043" s="7"/>
      <c r="D2043" s="6"/>
      <c r="E2043" s="7"/>
      <c r="F2043" s="24"/>
      <c r="G2043" s="8"/>
      <c r="H2043" s="7"/>
      <c r="I2043" s="7"/>
      <c r="J2043" s="7"/>
      <c r="K2043" s="7"/>
      <c r="L2043" s="25"/>
      <c r="M2043" s="10"/>
      <c r="N2043" s="4"/>
      <c r="O2043" s="4"/>
      <c r="P2043" s="26"/>
      <c r="Q2043" s="3"/>
      <c r="R2043" s="12"/>
      <c r="S2043" s="12"/>
      <c r="T2043" s="12"/>
      <c r="U2043" s="12"/>
      <c r="V2043" s="12"/>
      <c r="W2043" s="12"/>
      <c r="X2043" s="12"/>
      <c r="Y2043" s="12"/>
      <c r="Z2043" s="12"/>
      <c r="AA2043" s="12"/>
      <c r="AB2043" s="12"/>
      <c r="AC2043" s="12"/>
      <c r="AD2043" s="12"/>
      <c r="AE2043" s="12"/>
      <c r="AF2043" s="65"/>
      <c r="AG2043" s="4"/>
      <c r="AH2043" s="4"/>
      <c r="AI2043" s="24"/>
      <c r="AJ2043" s="7"/>
      <c r="AK2043" s="6"/>
      <c r="AL2043" s="113"/>
      <c r="AM2043" s="19"/>
      <c r="AN2043" s="4"/>
      <c r="AO2043" s="9"/>
      <c r="AP2043" s="43"/>
      <c r="AQ2043" s="4"/>
      <c r="AR2043" s="44"/>
      <c r="AS2043" s="113"/>
      <c r="AT2043" s="21"/>
      <c r="AU2043" s="21"/>
      <c r="AV2043" s="45"/>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c r="GI2043" s="21"/>
      <c r="GJ2043" s="21"/>
      <c r="GK2043" s="21"/>
      <c r="GL2043" s="21"/>
      <c r="GM2043" s="21"/>
      <c r="GN2043" s="21"/>
    </row>
    <row r="2044" spans="1:196" x14ac:dyDescent="0.2">
      <c r="A2044" s="109"/>
      <c r="B2044" s="4"/>
      <c r="C2044" s="7"/>
      <c r="D2044" s="6"/>
      <c r="E2044" s="7"/>
      <c r="F2044" s="24"/>
      <c r="G2044" s="8"/>
      <c r="H2044" s="7"/>
      <c r="I2044" s="7"/>
      <c r="J2044" s="7"/>
      <c r="K2044" s="7"/>
      <c r="L2044" s="25"/>
      <c r="M2044" s="10"/>
      <c r="N2044" s="4"/>
      <c r="O2044" s="4"/>
      <c r="P2044" s="26"/>
      <c r="Q2044" s="3"/>
      <c r="R2044" s="12"/>
      <c r="S2044" s="12"/>
      <c r="T2044" s="12"/>
      <c r="U2044" s="12"/>
      <c r="V2044" s="12"/>
      <c r="W2044" s="12"/>
      <c r="X2044" s="12"/>
      <c r="Y2044" s="12"/>
      <c r="Z2044" s="12"/>
      <c r="AA2044" s="12"/>
      <c r="AB2044" s="12"/>
      <c r="AC2044" s="12"/>
      <c r="AD2044" s="12"/>
      <c r="AE2044" s="12"/>
      <c r="AF2044" s="113"/>
      <c r="AG2044" s="18"/>
      <c r="AH2044" s="18"/>
      <c r="AI2044" s="6"/>
      <c r="AJ2044" s="19"/>
      <c r="AK2044" s="6"/>
      <c r="AL2044" s="113"/>
      <c r="AM2044" s="19"/>
      <c r="AN2044" s="18"/>
      <c r="AO2044" s="12"/>
      <c r="AP2044" s="20"/>
      <c r="AQ2044" s="18"/>
      <c r="AR2044" s="13"/>
      <c r="AS2044" s="116"/>
      <c r="AT2044" s="21"/>
      <c r="AU2044" s="21"/>
      <c r="AV2044" s="45"/>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c r="GI2044" s="21"/>
      <c r="GJ2044" s="21"/>
      <c r="GK2044" s="21"/>
      <c r="GL2044" s="21"/>
      <c r="GM2044" s="21"/>
      <c r="GN2044" s="21"/>
    </row>
    <row r="2045" spans="1:196" x14ac:dyDescent="0.2">
      <c r="A2045" s="109"/>
      <c r="B2045" s="4"/>
      <c r="C2045" s="7"/>
      <c r="D2045" s="6"/>
      <c r="E2045" s="7"/>
      <c r="F2045" s="24"/>
      <c r="G2045" s="8"/>
      <c r="H2045" s="7"/>
      <c r="I2045" s="7"/>
      <c r="J2045" s="7"/>
      <c r="K2045" s="7"/>
      <c r="L2045" s="25"/>
      <c r="M2045" s="10"/>
      <c r="N2045" s="4"/>
      <c r="O2045" s="4"/>
      <c r="P2045" s="26"/>
      <c r="Q2045" s="3"/>
      <c r="R2045" s="12"/>
      <c r="S2045" s="12"/>
      <c r="T2045" s="12"/>
      <c r="U2045" s="12"/>
      <c r="V2045" s="12"/>
      <c r="W2045" s="12"/>
      <c r="X2045" s="12"/>
      <c r="Y2045" s="12"/>
      <c r="Z2045" s="12"/>
      <c r="AA2045" s="12"/>
      <c r="AB2045" s="12"/>
      <c r="AC2045" s="12"/>
      <c r="AD2045" s="12"/>
      <c r="AE2045" s="12"/>
      <c r="AF2045" s="113"/>
      <c r="AG2045" s="18"/>
      <c r="AH2045" s="18"/>
      <c r="AI2045" s="6"/>
      <c r="AJ2045" s="19"/>
      <c r="AK2045" s="6"/>
      <c r="AL2045" s="113"/>
      <c r="AM2045" s="19"/>
      <c r="AN2045" s="18"/>
      <c r="AO2045" s="12"/>
      <c r="AP2045" s="20"/>
      <c r="AQ2045" s="18"/>
      <c r="AR2045" s="13"/>
      <c r="AS2045" s="113"/>
      <c r="AT2045" s="21"/>
      <c r="AU2045" s="21"/>
      <c r="AV2045" s="45"/>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c r="GI2045" s="21"/>
      <c r="GJ2045" s="21"/>
      <c r="GK2045" s="21"/>
      <c r="GL2045" s="21"/>
      <c r="GM2045" s="21"/>
      <c r="GN2045" s="21"/>
    </row>
    <row r="2046" spans="1:196" x14ac:dyDescent="0.2">
      <c r="A2046" s="109"/>
      <c r="B2046" s="4"/>
      <c r="C2046" s="7"/>
      <c r="D2046" s="6"/>
      <c r="E2046" s="7"/>
      <c r="F2046" s="24"/>
      <c r="G2046" s="8"/>
      <c r="H2046" s="7"/>
      <c r="I2046" s="7"/>
      <c r="J2046" s="7"/>
      <c r="K2046" s="7"/>
      <c r="L2046" s="25"/>
      <c r="M2046" s="10"/>
      <c r="N2046" s="4"/>
      <c r="O2046" s="4"/>
      <c r="P2046" s="26"/>
      <c r="Q2046" s="3"/>
      <c r="R2046" s="12"/>
      <c r="S2046" s="12"/>
      <c r="T2046" s="12"/>
      <c r="U2046" s="12"/>
      <c r="V2046" s="12"/>
      <c r="W2046" s="12"/>
      <c r="X2046" s="12"/>
      <c r="Y2046" s="12"/>
      <c r="Z2046" s="12"/>
      <c r="AA2046" s="12"/>
      <c r="AB2046" s="12"/>
      <c r="AC2046" s="12"/>
      <c r="AD2046" s="12"/>
      <c r="AE2046" s="12"/>
      <c r="AF2046" s="113"/>
      <c r="AG2046" s="18"/>
      <c r="AH2046" s="18"/>
      <c r="AI2046" s="6"/>
      <c r="AJ2046" s="19"/>
      <c r="AK2046" s="6"/>
      <c r="AL2046" s="113"/>
      <c r="AM2046" s="19"/>
      <c r="AN2046" s="18"/>
      <c r="AO2046" s="12"/>
      <c r="AP2046" s="20"/>
      <c r="AQ2046" s="18"/>
      <c r="AR2046" s="13"/>
      <c r="AS2046" s="113"/>
      <c r="AT2046" s="21"/>
      <c r="AU2046" s="21"/>
      <c r="AV2046" s="45"/>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c r="GI2046" s="21"/>
      <c r="GJ2046" s="21"/>
      <c r="GK2046" s="21"/>
      <c r="GL2046" s="21"/>
      <c r="GM2046" s="21"/>
      <c r="GN2046" s="21"/>
    </row>
    <row r="2047" spans="1:196" x14ac:dyDescent="0.2">
      <c r="A2047" s="109"/>
      <c r="B2047" s="4"/>
      <c r="C2047" s="7"/>
      <c r="D2047" s="6"/>
      <c r="E2047" s="7"/>
      <c r="F2047" s="24"/>
      <c r="G2047" s="8"/>
      <c r="H2047" s="7"/>
      <c r="I2047" s="7"/>
      <c r="J2047" s="7"/>
      <c r="K2047" s="7"/>
      <c r="L2047" s="25"/>
      <c r="M2047" s="10"/>
      <c r="N2047" s="4"/>
      <c r="O2047" s="4"/>
      <c r="P2047" s="26"/>
      <c r="Q2047" s="3"/>
      <c r="R2047" s="12"/>
      <c r="S2047" s="12"/>
      <c r="T2047" s="12"/>
      <c r="U2047" s="12"/>
      <c r="V2047" s="12"/>
      <c r="W2047" s="12"/>
      <c r="X2047" s="12"/>
      <c r="Y2047" s="12"/>
      <c r="Z2047" s="12"/>
      <c r="AA2047" s="12"/>
      <c r="AB2047" s="12"/>
      <c r="AC2047" s="12"/>
      <c r="AD2047" s="12"/>
      <c r="AE2047" s="12"/>
      <c r="AF2047" s="113"/>
      <c r="AG2047" s="18"/>
      <c r="AH2047" s="18"/>
      <c r="AI2047" s="6"/>
      <c r="AJ2047" s="19"/>
      <c r="AK2047" s="6"/>
      <c r="AL2047" s="113"/>
      <c r="AM2047" s="19"/>
      <c r="AN2047" s="18"/>
      <c r="AO2047" s="12"/>
      <c r="AP2047" s="20"/>
      <c r="AQ2047" s="18"/>
      <c r="AR2047" s="13"/>
      <c r="AS2047" s="113"/>
      <c r="AT2047" s="21"/>
      <c r="AU2047" s="21"/>
      <c r="AV2047" s="45"/>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c r="GI2047" s="21"/>
      <c r="GJ2047" s="21"/>
      <c r="GK2047" s="21"/>
      <c r="GL2047" s="21"/>
      <c r="GM2047" s="21"/>
      <c r="GN2047" s="21"/>
    </row>
    <row r="2048" spans="1:196" x14ac:dyDescent="0.2">
      <c r="A2048" s="109"/>
      <c r="B2048" s="4"/>
      <c r="C2048" s="7"/>
      <c r="D2048" s="6"/>
      <c r="E2048" s="7"/>
      <c r="F2048" s="24"/>
      <c r="G2048" s="8"/>
      <c r="H2048" s="7"/>
      <c r="I2048" s="7"/>
      <c r="J2048" s="7"/>
      <c r="K2048" s="7"/>
      <c r="L2048" s="25"/>
      <c r="M2048" s="10"/>
      <c r="N2048" s="4"/>
      <c r="O2048" s="4"/>
      <c r="P2048" s="26"/>
      <c r="Q2048" s="3"/>
      <c r="R2048" s="12"/>
      <c r="S2048" s="12"/>
      <c r="T2048" s="12"/>
      <c r="U2048" s="12"/>
      <c r="V2048" s="12"/>
      <c r="W2048" s="12"/>
      <c r="X2048" s="12"/>
      <c r="Y2048" s="12"/>
      <c r="Z2048" s="12"/>
      <c r="AA2048" s="12"/>
      <c r="AB2048" s="12"/>
      <c r="AC2048" s="12"/>
      <c r="AD2048" s="12"/>
      <c r="AE2048" s="12"/>
      <c r="AF2048" s="113"/>
      <c r="AG2048" s="18"/>
      <c r="AH2048" s="18"/>
      <c r="AI2048" s="6"/>
      <c r="AJ2048" s="19"/>
      <c r="AK2048" s="6"/>
      <c r="AL2048" s="113"/>
      <c r="AM2048" s="19"/>
      <c r="AN2048" s="18"/>
      <c r="AO2048" s="12"/>
      <c r="AP2048" s="20"/>
      <c r="AQ2048" s="18"/>
      <c r="AR2048" s="13"/>
      <c r="AS2048" s="113"/>
      <c r="AT2048" s="21"/>
      <c r="AU2048" s="21"/>
      <c r="AV2048" s="45"/>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c r="GI2048" s="21"/>
      <c r="GJ2048" s="21"/>
      <c r="GK2048" s="21"/>
      <c r="GL2048" s="21"/>
      <c r="GM2048" s="21"/>
      <c r="GN2048" s="21"/>
    </row>
    <row r="2049" spans="1:196" x14ac:dyDescent="0.2">
      <c r="A2049" s="109"/>
      <c r="B2049" s="4"/>
      <c r="C2049" s="7"/>
      <c r="D2049" s="6"/>
      <c r="E2049" s="7"/>
      <c r="F2049" s="24"/>
      <c r="G2049" s="8"/>
      <c r="H2049" s="7"/>
      <c r="I2049" s="7"/>
      <c r="J2049" s="7"/>
      <c r="K2049" s="7"/>
      <c r="L2049" s="25"/>
      <c r="M2049" s="10"/>
      <c r="N2049" s="4"/>
      <c r="O2049" s="4"/>
      <c r="P2049" s="26"/>
      <c r="Q2049" s="3"/>
      <c r="R2049" s="12"/>
      <c r="S2049" s="12"/>
      <c r="T2049" s="12"/>
      <c r="U2049" s="12"/>
      <c r="V2049" s="12"/>
      <c r="W2049" s="12"/>
      <c r="X2049" s="12"/>
      <c r="Y2049" s="12"/>
      <c r="Z2049" s="12"/>
      <c r="AA2049" s="12"/>
      <c r="AB2049" s="12"/>
      <c r="AC2049" s="12"/>
      <c r="AD2049" s="12"/>
      <c r="AE2049" s="12"/>
      <c r="AF2049" s="113"/>
      <c r="AG2049" s="18"/>
      <c r="AH2049" s="18"/>
      <c r="AI2049" s="6"/>
      <c r="AJ2049" s="19"/>
      <c r="AK2049" s="6"/>
      <c r="AL2049" s="113"/>
      <c r="AM2049" s="19"/>
      <c r="AN2049" s="18"/>
      <c r="AO2049" s="12"/>
      <c r="AP2049" s="20"/>
      <c r="AQ2049" s="18"/>
      <c r="AR2049" s="13"/>
      <c r="AS2049" s="113"/>
      <c r="AT2049" s="21"/>
      <c r="AU2049" s="21"/>
      <c r="AV2049" s="45"/>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c r="GI2049" s="21"/>
      <c r="GJ2049" s="21"/>
      <c r="GK2049" s="21"/>
      <c r="GL2049" s="21"/>
      <c r="GM2049" s="21"/>
      <c r="GN2049" s="21"/>
    </row>
    <row r="2050" spans="1:196" x14ac:dyDescent="0.2">
      <c r="A2050" s="109"/>
      <c r="B2050" s="4"/>
      <c r="C2050" s="7"/>
      <c r="D2050" s="6"/>
      <c r="E2050" s="7"/>
      <c r="F2050" s="24"/>
      <c r="G2050" s="8"/>
      <c r="H2050" s="7"/>
      <c r="I2050" s="7"/>
      <c r="J2050" s="7"/>
      <c r="K2050" s="7"/>
      <c r="L2050" s="25"/>
      <c r="M2050" s="10"/>
      <c r="N2050" s="4"/>
      <c r="O2050" s="4"/>
      <c r="P2050" s="26"/>
      <c r="Q2050" s="3"/>
      <c r="R2050" s="12"/>
      <c r="S2050" s="12"/>
      <c r="T2050" s="12"/>
      <c r="U2050" s="12"/>
      <c r="V2050" s="12"/>
      <c r="W2050" s="12"/>
      <c r="X2050" s="12"/>
      <c r="Y2050" s="12"/>
      <c r="Z2050" s="12"/>
      <c r="AA2050" s="12"/>
      <c r="AB2050" s="12"/>
      <c r="AC2050" s="12"/>
      <c r="AD2050" s="12"/>
      <c r="AE2050" s="12"/>
      <c r="AF2050" s="113"/>
      <c r="AG2050" s="18"/>
      <c r="AH2050" s="18"/>
      <c r="AI2050" s="6"/>
      <c r="AJ2050" s="19"/>
      <c r="AK2050" s="6"/>
      <c r="AL2050" s="113"/>
      <c r="AM2050" s="19"/>
      <c r="AN2050" s="18"/>
      <c r="AO2050" s="12"/>
      <c r="AP2050" s="20"/>
      <c r="AQ2050" s="18"/>
      <c r="AR2050" s="13"/>
      <c r="AS2050" s="113"/>
      <c r="AT2050" s="21"/>
      <c r="AU2050" s="21"/>
      <c r="AV2050" s="45"/>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c r="GI2050" s="21"/>
      <c r="GJ2050" s="21"/>
      <c r="GK2050" s="21"/>
      <c r="GL2050" s="21"/>
      <c r="GM2050" s="21"/>
      <c r="GN2050" s="21"/>
    </row>
    <row r="2051" spans="1:196" x14ac:dyDescent="0.2">
      <c r="A2051" s="109"/>
      <c r="B2051" s="4"/>
      <c r="C2051" s="7"/>
      <c r="D2051" s="6"/>
      <c r="E2051" s="7"/>
      <c r="F2051" s="24"/>
      <c r="G2051" s="8"/>
      <c r="H2051" s="7"/>
      <c r="I2051" s="7"/>
      <c r="J2051" s="7"/>
      <c r="K2051" s="7"/>
      <c r="L2051" s="25"/>
      <c r="M2051" s="10"/>
      <c r="N2051" s="4"/>
      <c r="O2051" s="4"/>
      <c r="P2051" s="26"/>
      <c r="Q2051" s="3"/>
      <c r="R2051" s="12"/>
      <c r="S2051" s="12"/>
      <c r="T2051" s="12"/>
      <c r="U2051" s="12"/>
      <c r="V2051" s="12"/>
      <c r="W2051" s="12"/>
      <c r="X2051" s="12"/>
      <c r="Y2051" s="12"/>
      <c r="Z2051" s="12"/>
      <c r="AA2051" s="12"/>
      <c r="AB2051" s="12"/>
      <c r="AC2051" s="12"/>
      <c r="AD2051" s="12"/>
      <c r="AE2051" s="12"/>
      <c r="AF2051" s="113"/>
      <c r="AG2051" s="18"/>
      <c r="AH2051" s="18"/>
      <c r="AI2051" s="6"/>
      <c r="AJ2051" s="19"/>
      <c r="AK2051" s="6"/>
      <c r="AL2051" s="113"/>
      <c r="AM2051" s="19"/>
      <c r="AN2051" s="18"/>
      <c r="AO2051" s="12"/>
      <c r="AP2051" s="20"/>
      <c r="AQ2051" s="18"/>
      <c r="AR2051" s="13"/>
      <c r="AS2051" s="113"/>
      <c r="AT2051" s="21"/>
      <c r="AU2051" s="21"/>
      <c r="AV2051" s="45"/>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c r="GI2051" s="21"/>
      <c r="GJ2051" s="21"/>
      <c r="GK2051" s="21"/>
      <c r="GL2051" s="21"/>
      <c r="GM2051" s="21"/>
      <c r="GN2051" s="21"/>
    </row>
    <row r="2052" spans="1:196" x14ac:dyDescent="0.2">
      <c r="A2052" s="109"/>
      <c r="B2052" s="4"/>
      <c r="C2052" s="7"/>
      <c r="D2052" s="6"/>
      <c r="E2052" s="7"/>
      <c r="F2052" s="24"/>
      <c r="G2052" s="8"/>
      <c r="H2052" s="7"/>
      <c r="I2052" s="7"/>
      <c r="J2052" s="7"/>
      <c r="K2052" s="7"/>
      <c r="L2052" s="25"/>
      <c r="M2052" s="10"/>
      <c r="N2052" s="4"/>
      <c r="O2052" s="4"/>
      <c r="P2052" s="26"/>
      <c r="Q2052" s="3"/>
      <c r="R2052" s="12"/>
      <c r="S2052" s="12"/>
      <c r="T2052" s="12"/>
      <c r="U2052" s="12"/>
      <c r="V2052" s="12"/>
      <c r="W2052" s="12"/>
      <c r="X2052" s="12"/>
      <c r="Y2052" s="12"/>
      <c r="Z2052" s="12"/>
      <c r="AA2052" s="12"/>
      <c r="AB2052" s="12"/>
      <c r="AC2052" s="12"/>
      <c r="AD2052" s="12"/>
      <c r="AE2052" s="12"/>
      <c r="AF2052" s="113"/>
      <c r="AG2052" s="18"/>
      <c r="AH2052" s="18"/>
      <c r="AI2052" s="6"/>
      <c r="AJ2052" s="19"/>
      <c r="AK2052" s="6"/>
      <c r="AL2052" s="113"/>
      <c r="AM2052" s="19"/>
      <c r="AN2052" s="18"/>
      <c r="AO2052" s="12"/>
      <c r="AP2052" s="20"/>
      <c r="AQ2052" s="18"/>
      <c r="AR2052" s="13"/>
      <c r="AS2052" s="113"/>
      <c r="AT2052" s="21"/>
      <c r="AU2052" s="21"/>
      <c r="AV2052" s="45"/>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c r="GI2052" s="21"/>
      <c r="GJ2052" s="21"/>
      <c r="GK2052" s="21"/>
      <c r="GL2052" s="21"/>
      <c r="GM2052" s="21"/>
      <c r="GN2052" s="21"/>
    </row>
    <row r="2053" spans="1:196" x14ac:dyDescent="0.2">
      <c r="A2053" s="109"/>
      <c r="B2053" s="4"/>
      <c r="C2053" s="7"/>
      <c r="D2053" s="6"/>
      <c r="E2053" s="7"/>
      <c r="F2053" s="24"/>
      <c r="G2053" s="8"/>
      <c r="H2053" s="7"/>
      <c r="I2053" s="7"/>
      <c r="J2053" s="7"/>
      <c r="K2053" s="7"/>
      <c r="L2053" s="25"/>
      <c r="M2053" s="10"/>
      <c r="N2053" s="4"/>
      <c r="O2053" s="4"/>
      <c r="P2053" s="26"/>
      <c r="Q2053" s="3"/>
      <c r="R2053" s="12"/>
      <c r="S2053" s="12"/>
      <c r="T2053" s="12"/>
      <c r="U2053" s="12"/>
      <c r="V2053" s="12"/>
      <c r="W2053" s="12"/>
      <c r="X2053" s="12"/>
      <c r="Y2053" s="12"/>
      <c r="Z2053" s="12"/>
      <c r="AA2053" s="12"/>
      <c r="AB2053" s="12"/>
      <c r="AC2053" s="12"/>
      <c r="AD2053" s="12"/>
      <c r="AE2053" s="12"/>
      <c r="AF2053" s="113"/>
      <c r="AG2053" s="18"/>
      <c r="AH2053" s="18"/>
      <c r="AI2053" s="6"/>
      <c r="AJ2053" s="19"/>
      <c r="AK2053" s="6"/>
      <c r="AL2053" s="113"/>
      <c r="AM2053" s="19"/>
      <c r="AN2053" s="18"/>
      <c r="AO2053" s="12"/>
      <c r="AP2053" s="20"/>
      <c r="AQ2053" s="18"/>
      <c r="AR2053" s="13"/>
      <c r="AS2053" s="113"/>
      <c r="AT2053" s="21"/>
      <c r="AU2053" s="21"/>
      <c r="AV2053" s="45"/>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c r="GI2053" s="21"/>
      <c r="GJ2053" s="21"/>
      <c r="GK2053" s="21"/>
      <c r="GL2053" s="21"/>
      <c r="GM2053" s="21"/>
      <c r="GN2053" s="21"/>
    </row>
    <row r="2054" spans="1:196" x14ac:dyDescent="0.2">
      <c r="A2054" s="109"/>
      <c r="B2054" s="4"/>
      <c r="C2054" s="7"/>
      <c r="D2054" s="6"/>
      <c r="E2054" s="7"/>
      <c r="F2054" s="24"/>
      <c r="G2054" s="8"/>
      <c r="H2054" s="7"/>
      <c r="I2054" s="7"/>
      <c r="J2054" s="7"/>
      <c r="K2054" s="7"/>
      <c r="L2054" s="25"/>
      <c r="M2054" s="10"/>
      <c r="N2054" s="4"/>
      <c r="O2054" s="4"/>
      <c r="P2054" s="26"/>
      <c r="Q2054" s="3"/>
      <c r="R2054" s="12"/>
      <c r="S2054" s="12"/>
      <c r="T2054" s="12"/>
      <c r="U2054" s="12"/>
      <c r="V2054" s="12"/>
      <c r="W2054" s="12"/>
      <c r="X2054" s="12"/>
      <c r="Y2054" s="12"/>
      <c r="Z2054" s="12"/>
      <c r="AA2054" s="12"/>
      <c r="AB2054" s="12"/>
      <c r="AC2054" s="12"/>
      <c r="AD2054" s="12"/>
      <c r="AE2054" s="12"/>
      <c r="AF2054" s="113"/>
      <c r="AG2054" s="18"/>
      <c r="AH2054" s="18"/>
      <c r="AI2054" s="6"/>
      <c r="AJ2054" s="19"/>
      <c r="AK2054" s="6"/>
      <c r="AL2054" s="113"/>
      <c r="AM2054" s="19"/>
      <c r="AN2054" s="18"/>
      <c r="AO2054" s="12"/>
      <c r="AP2054" s="20"/>
      <c r="AQ2054" s="18"/>
      <c r="AR2054" s="13"/>
      <c r="AS2054" s="113"/>
      <c r="AT2054" s="21"/>
      <c r="AU2054" s="21"/>
      <c r="AV2054" s="45"/>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c r="GI2054" s="21"/>
      <c r="GJ2054" s="21"/>
      <c r="GK2054" s="21"/>
      <c r="GL2054" s="21"/>
      <c r="GM2054" s="21"/>
      <c r="GN2054" s="21"/>
    </row>
    <row r="2055" spans="1:196" x14ac:dyDescent="0.2">
      <c r="A2055" s="109"/>
      <c r="B2055" s="4"/>
      <c r="C2055" s="7"/>
      <c r="D2055" s="6"/>
      <c r="E2055" s="7"/>
      <c r="F2055" s="24"/>
      <c r="G2055" s="8"/>
      <c r="H2055" s="7"/>
      <c r="I2055" s="7"/>
      <c r="J2055" s="7"/>
      <c r="K2055" s="7"/>
      <c r="L2055" s="25"/>
      <c r="M2055" s="10"/>
      <c r="N2055" s="4"/>
      <c r="O2055" s="4"/>
      <c r="P2055" s="26"/>
      <c r="Q2055" s="3"/>
      <c r="R2055" s="12"/>
      <c r="S2055" s="12"/>
      <c r="T2055" s="12"/>
      <c r="U2055" s="12"/>
      <c r="V2055" s="12"/>
      <c r="W2055" s="12"/>
      <c r="X2055" s="12"/>
      <c r="Y2055" s="12"/>
      <c r="Z2055" s="12"/>
      <c r="AA2055" s="12"/>
      <c r="AB2055" s="12"/>
      <c r="AC2055" s="12"/>
      <c r="AD2055" s="12"/>
      <c r="AE2055" s="12"/>
      <c r="AF2055" s="113"/>
      <c r="AG2055" s="18"/>
      <c r="AH2055" s="18"/>
      <c r="AI2055" s="6"/>
      <c r="AJ2055" s="19"/>
      <c r="AK2055" s="6"/>
      <c r="AL2055" s="113"/>
      <c r="AM2055" s="19"/>
      <c r="AN2055" s="18"/>
      <c r="AO2055" s="12"/>
      <c r="AP2055" s="20"/>
      <c r="AQ2055" s="18"/>
      <c r="AR2055" s="13"/>
      <c r="AS2055" s="113"/>
      <c r="AT2055" s="21"/>
      <c r="AU2055" s="21"/>
      <c r="AV2055" s="45"/>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c r="GI2055" s="21"/>
      <c r="GJ2055" s="21"/>
      <c r="GK2055" s="21"/>
      <c r="GL2055" s="21"/>
      <c r="GM2055" s="21"/>
      <c r="GN2055" s="21"/>
    </row>
    <row r="2056" spans="1:196" x14ac:dyDescent="0.2">
      <c r="A2056" s="109"/>
      <c r="B2056" s="4"/>
      <c r="C2056" s="7"/>
      <c r="D2056" s="6"/>
      <c r="E2056" s="7"/>
      <c r="F2056" s="24"/>
      <c r="G2056" s="8"/>
      <c r="H2056" s="7"/>
      <c r="I2056" s="7"/>
      <c r="J2056" s="7"/>
      <c r="K2056" s="7"/>
      <c r="L2056" s="25"/>
      <c r="M2056" s="10"/>
      <c r="N2056" s="4"/>
      <c r="O2056" s="4"/>
      <c r="P2056" s="26"/>
      <c r="Q2056" s="3"/>
      <c r="R2056" s="12"/>
      <c r="S2056" s="12"/>
      <c r="T2056" s="12"/>
      <c r="U2056" s="12"/>
      <c r="V2056" s="12"/>
      <c r="W2056" s="12"/>
      <c r="X2056" s="12"/>
      <c r="Y2056" s="12"/>
      <c r="Z2056" s="12"/>
      <c r="AA2056" s="12"/>
      <c r="AB2056" s="12"/>
      <c r="AC2056" s="12"/>
      <c r="AD2056" s="12"/>
      <c r="AE2056" s="12"/>
      <c r="AF2056" s="113"/>
      <c r="AG2056" s="18"/>
      <c r="AH2056" s="18"/>
      <c r="AI2056" s="6"/>
      <c r="AJ2056" s="19"/>
      <c r="AK2056" s="6"/>
      <c r="AL2056" s="113"/>
      <c r="AM2056" s="19"/>
      <c r="AN2056" s="18"/>
      <c r="AO2056" s="12"/>
      <c r="AP2056" s="20"/>
      <c r="AQ2056" s="18"/>
      <c r="AR2056" s="13"/>
      <c r="AS2056" s="113"/>
      <c r="AT2056" s="21"/>
      <c r="AU2056" s="21"/>
      <c r="AV2056" s="45"/>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c r="GI2056" s="21"/>
      <c r="GJ2056" s="21"/>
      <c r="GK2056" s="21"/>
      <c r="GL2056" s="21"/>
      <c r="GM2056" s="21"/>
      <c r="GN2056" s="21"/>
    </row>
    <row r="2057" spans="1:196" x14ac:dyDescent="0.2">
      <c r="A2057" s="109"/>
      <c r="B2057" s="4"/>
      <c r="C2057" s="7"/>
      <c r="D2057" s="6"/>
      <c r="E2057" s="7"/>
      <c r="F2057" s="24"/>
      <c r="G2057" s="8"/>
      <c r="H2057" s="7"/>
      <c r="I2057" s="7"/>
      <c r="J2057" s="7"/>
      <c r="K2057" s="7"/>
      <c r="L2057" s="25"/>
      <c r="M2057" s="10"/>
      <c r="N2057" s="4"/>
      <c r="O2057" s="4"/>
      <c r="P2057" s="26"/>
      <c r="Q2057" s="3"/>
      <c r="R2057" s="12"/>
      <c r="S2057" s="12"/>
      <c r="T2057" s="12"/>
      <c r="U2057" s="12"/>
      <c r="V2057" s="12"/>
      <c r="W2057" s="12"/>
      <c r="X2057" s="12"/>
      <c r="Y2057" s="12"/>
      <c r="Z2057" s="12"/>
      <c r="AA2057" s="12"/>
      <c r="AB2057" s="12"/>
      <c r="AC2057" s="12"/>
      <c r="AD2057" s="12"/>
      <c r="AE2057" s="12"/>
      <c r="AF2057" s="113"/>
      <c r="AG2057" s="18"/>
      <c r="AH2057" s="18"/>
      <c r="AI2057" s="6"/>
      <c r="AJ2057" s="19"/>
      <c r="AK2057" s="6"/>
      <c r="AL2057" s="113"/>
      <c r="AM2057" s="19"/>
      <c r="AN2057" s="18"/>
      <c r="AO2057" s="12"/>
      <c r="AP2057" s="20"/>
      <c r="AQ2057" s="18"/>
      <c r="AR2057" s="13"/>
      <c r="AS2057" s="113"/>
      <c r="AT2057" s="21"/>
      <c r="AU2057" s="21"/>
      <c r="AV2057" s="45"/>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c r="GI2057" s="21"/>
      <c r="GJ2057" s="21"/>
      <c r="GK2057" s="21"/>
      <c r="GL2057" s="21"/>
      <c r="GM2057" s="21"/>
      <c r="GN2057" s="21"/>
    </row>
    <row r="2058" spans="1:196" x14ac:dyDescent="0.2">
      <c r="A2058" s="109"/>
      <c r="B2058" s="4"/>
      <c r="C2058" s="7"/>
      <c r="D2058" s="6"/>
      <c r="E2058" s="7"/>
      <c r="F2058" s="24"/>
      <c r="G2058" s="8"/>
      <c r="H2058" s="7"/>
      <c r="I2058" s="7"/>
      <c r="J2058" s="7"/>
      <c r="K2058" s="7"/>
      <c r="L2058" s="25"/>
      <c r="M2058" s="10"/>
      <c r="N2058" s="4"/>
      <c r="O2058" s="4"/>
      <c r="P2058" s="26"/>
      <c r="Q2058" s="3"/>
      <c r="R2058" s="12"/>
      <c r="S2058" s="12"/>
      <c r="T2058" s="12"/>
      <c r="U2058" s="12"/>
      <c r="V2058" s="12"/>
      <c r="W2058" s="12"/>
      <c r="X2058" s="12"/>
      <c r="Y2058" s="12"/>
      <c r="Z2058" s="12"/>
      <c r="AA2058" s="12"/>
      <c r="AB2058" s="12"/>
      <c r="AC2058" s="12"/>
      <c r="AD2058" s="12"/>
      <c r="AE2058" s="12"/>
      <c r="AF2058" s="113"/>
      <c r="AG2058" s="18"/>
      <c r="AH2058" s="18"/>
      <c r="AI2058" s="6"/>
      <c r="AJ2058" s="19"/>
      <c r="AK2058" s="6"/>
      <c r="AL2058" s="113"/>
      <c r="AM2058" s="19"/>
      <c r="AN2058" s="18"/>
      <c r="AO2058" s="12"/>
      <c r="AP2058" s="20"/>
      <c r="AQ2058" s="18"/>
      <c r="AR2058" s="13"/>
      <c r="AS2058" s="113"/>
      <c r="AT2058" s="21"/>
      <c r="AU2058" s="21"/>
      <c r="AV2058" s="45"/>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c r="GI2058" s="21"/>
      <c r="GJ2058" s="21"/>
      <c r="GK2058" s="21"/>
      <c r="GL2058" s="21"/>
      <c r="GM2058" s="21"/>
      <c r="GN2058" s="21"/>
    </row>
    <row r="2059" spans="1:196" x14ac:dyDescent="0.2">
      <c r="A2059" s="109"/>
      <c r="B2059" s="4"/>
      <c r="C2059" s="7"/>
      <c r="D2059" s="6"/>
      <c r="E2059" s="7"/>
      <c r="F2059" s="24"/>
      <c r="G2059" s="8"/>
      <c r="H2059" s="7"/>
      <c r="I2059" s="7"/>
      <c r="J2059" s="7"/>
      <c r="K2059" s="7"/>
      <c r="L2059" s="25"/>
      <c r="M2059" s="10"/>
      <c r="N2059" s="4"/>
      <c r="O2059" s="4"/>
      <c r="P2059" s="26"/>
      <c r="Q2059" s="3"/>
      <c r="R2059" s="12"/>
      <c r="S2059" s="12"/>
      <c r="T2059" s="12"/>
      <c r="U2059" s="12"/>
      <c r="V2059" s="12"/>
      <c r="W2059" s="12"/>
      <c r="X2059" s="12"/>
      <c r="Y2059" s="12"/>
      <c r="Z2059" s="12"/>
      <c r="AA2059" s="12"/>
      <c r="AB2059" s="12"/>
      <c r="AC2059" s="12"/>
      <c r="AD2059" s="12"/>
      <c r="AE2059" s="12"/>
      <c r="AF2059" s="113"/>
      <c r="AG2059" s="18"/>
      <c r="AH2059" s="18"/>
      <c r="AI2059" s="6"/>
      <c r="AJ2059" s="19"/>
      <c r="AK2059" s="6"/>
      <c r="AL2059" s="113"/>
      <c r="AM2059" s="19"/>
      <c r="AN2059" s="18"/>
      <c r="AO2059" s="12"/>
      <c r="AP2059" s="20"/>
      <c r="AQ2059" s="18"/>
      <c r="AR2059" s="13"/>
      <c r="AS2059" s="113"/>
      <c r="AT2059" s="21"/>
      <c r="AU2059" s="21"/>
      <c r="AV2059" s="45"/>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c r="GI2059" s="21"/>
      <c r="GJ2059" s="21"/>
      <c r="GK2059" s="21"/>
      <c r="GL2059" s="21"/>
      <c r="GM2059" s="21"/>
      <c r="GN2059" s="21"/>
    </row>
    <row r="2060" spans="1:196" x14ac:dyDescent="0.2">
      <c r="A2060" s="109"/>
      <c r="B2060" s="4"/>
      <c r="C2060" s="7"/>
      <c r="D2060" s="6"/>
      <c r="E2060" s="7"/>
      <c r="F2060" s="24"/>
      <c r="G2060" s="8"/>
      <c r="H2060" s="7"/>
      <c r="I2060" s="7"/>
      <c r="J2060" s="7"/>
      <c r="K2060" s="7"/>
      <c r="L2060" s="25"/>
      <c r="M2060" s="10"/>
      <c r="N2060" s="4"/>
      <c r="O2060" s="4"/>
      <c r="P2060" s="26"/>
      <c r="Q2060" s="3"/>
      <c r="R2060" s="12"/>
      <c r="S2060" s="12"/>
      <c r="T2060" s="12"/>
      <c r="U2060" s="12"/>
      <c r="V2060" s="12"/>
      <c r="W2060" s="12"/>
      <c r="X2060" s="12"/>
      <c r="Y2060" s="12"/>
      <c r="Z2060" s="12"/>
      <c r="AA2060" s="12"/>
      <c r="AB2060" s="12"/>
      <c r="AC2060" s="12"/>
      <c r="AD2060" s="12"/>
      <c r="AE2060" s="12"/>
      <c r="AF2060" s="113"/>
      <c r="AG2060" s="18"/>
      <c r="AH2060" s="18"/>
      <c r="AI2060" s="6"/>
      <c r="AJ2060" s="19"/>
      <c r="AK2060" s="6"/>
      <c r="AL2060" s="113"/>
      <c r="AM2060" s="19"/>
      <c r="AN2060" s="18"/>
      <c r="AO2060" s="12"/>
      <c r="AP2060" s="20"/>
      <c r="AQ2060" s="18"/>
      <c r="AR2060" s="13"/>
      <c r="AS2060" s="113"/>
      <c r="AT2060" s="21"/>
      <c r="AU2060" s="21"/>
      <c r="AV2060" s="45"/>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c r="GI2060" s="21"/>
      <c r="GJ2060" s="21"/>
      <c r="GK2060" s="21"/>
      <c r="GL2060" s="21"/>
      <c r="GM2060" s="21"/>
      <c r="GN2060" s="21"/>
    </row>
    <row r="2061" spans="1:196" x14ac:dyDescent="0.2">
      <c r="A2061" s="109"/>
      <c r="B2061" s="4"/>
      <c r="C2061" s="7"/>
      <c r="D2061" s="6"/>
      <c r="E2061" s="7"/>
      <c r="F2061" s="24"/>
      <c r="G2061" s="8"/>
      <c r="H2061" s="7"/>
      <c r="I2061" s="7"/>
      <c r="J2061" s="7"/>
      <c r="K2061" s="7"/>
      <c r="L2061" s="25"/>
      <c r="M2061" s="10"/>
      <c r="N2061" s="4"/>
      <c r="O2061" s="4"/>
      <c r="P2061" s="26"/>
      <c r="Q2061" s="3"/>
      <c r="R2061" s="12"/>
      <c r="S2061" s="12"/>
      <c r="T2061" s="12"/>
      <c r="U2061" s="12"/>
      <c r="V2061" s="12"/>
      <c r="W2061" s="12"/>
      <c r="X2061" s="12"/>
      <c r="Y2061" s="12"/>
      <c r="Z2061" s="12"/>
      <c r="AA2061" s="12"/>
      <c r="AB2061" s="12"/>
      <c r="AC2061" s="12"/>
      <c r="AD2061" s="12"/>
      <c r="AE2061" s="12"/>
      <c r="AF2061" s="113"/>
      <c r="AG2061" s="18"/>
      <c r="AH2061" s="18"/>
      <c r="AI2061" s="6"/>
      <c r="AJ2061" s="19"/>
      <c r="AK2061" s="6"/>
      <c r="AL2061" s="113"/>
      <c r="AM2061" s="19"/>
      <c r="AN2061" s="18"/>
      <c r="AO2061" s="12"/>
      <c r="AP2061" s="20"/>
      <c r="AQ2061" s="18"/>
      <c r="AR2061" s="13"/>
      <c r="AS2061" s="113"/>
      <c r="AT2061" s="21"/>
      <c r="AU2061" s="21"/>
      <c r="AV2061" s="45"/>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c r="GI2061" s="21"/>
      <c r="GJ2061" s="21"/>
      <c r="GK2061" s="21"/>
      <c r="GL2061" s="21"/>
      <c r="GM2061" s="21"/>
      <c r="GN2061" s="21"/>
    </row>
    <row r="2062" spans="1:196" x14ac:dyDescent="0.2">
      <c r="A2062" s="109"/>
      <c r="B2062" s="4"/>
      <c r="C2062" s="7"/>
      <c r="D2062" s="6"/>
      <c r="E2062" s="7"/>
      <c r="F2062" s="24"/>
      <c r="G2062" s="8"/>
      <c r="H2062" s="7"/>
      <c r="I2062" s="7"/>
      <c r="J2062" s="7"/>
      <c r="K2062" s="7"/>
      <c r="L2062" s="25"/>
      <c r="M2062" s="10"/>
      <c r="N2062" s="4"/>
      <c r="O2062" s="4"/>
      <c r="P2062" s="26"/>
      <c r="Q2062" s="3"/>
      <c r="R2062" s="12"/>
      <c r="S2062" s="12"/>
      <c r="T2062" s="12"/>
      <c r="U2062" s="12"/>
      <c r="V2062" s="12"/>
      <c r="W2062" s="12"/>
      <c r="X2062" s="12"/>
      <c r="Y2062" s="12"/>
      <c r="Z2062" s="12"/>
      <c r="AA2062" s="12"/>
      <c r="AB2062" s="12"/>
      <c r="AC2062" s="12"/>
      <c r="AD2062" s="12"/>
      <c r="AE2062" s="12"/>
      <c r="AF2062" s="113"/>
      <c r="AG2062" s="18"/>
      <c r="AH2062" s="18"/>
      <c r="AI2062" s="6"/>
      <c r="AJ2062" s="19"/>
      <c r="AK2062" s="6"/>
      <c r="AL2062" s="113"/>
      <c r="AM2062" s="19"/>
      <c r="AN2062" s="18"/>
      <c r="AO2062" s="12"/>
      <c r="AP2062" s="20"/>
      <c r="AQ2062" s="18"/>
      <c r="AR2062" s="13"/>
      <c r="AS2062" s="113"/>
      <c r="AT2062" s="21"/>
      <c r="AU2062" s="21"/>
      <c r="AV2062" s="45"/>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c r="GI2062" s="21"/>
      <c r="GJ2062" s="21"/>
      <c r="GK2062" s="21"/>
      <c r="GL2062" s="21"/>
      <c r="GM2062" s="21"/>
      <c r="GN2062" s="21"/>
    </row>
    <row r="2063" spans="1:196" x14ac:dyDescent="0.2">
      <c r="A2063" s="109"/>
      <c r="B2063" s="4"/>
      <c r="C2063" s="7"/>
      <c r="D2063" s="6"/>
      <c r="E2063" s="7"/>
      <c r="F2063" s="24"/>
      <c r="G2063" s="8"/>
      <c r="H2063" s="7"/>
      <c r="I2063" s="7"/>
      <c r="J2063" s="7"/>
      <c r="K2063" s="7"/>
      <c r="L2063" s="25"/>
      <c r="M2063" s="10"/>
      <c r="N2063" s="4"/>
      <c r="O2063" s="4"/>
      <c r="P2063" s="26"/>
      <c r="Q2063" s="3"/>
      <c r="R2063" s="12"/>
      <c r="S2063" s="12"/>
      <c r="T2063" s="12"/>
      <c r="U2063" s="12"/>
      <c r="V2063" s="12"/>
      <c r="W2063" s="12"/>
      <c r="X2063" s="12"/>
      <c r="Y2063" s="12"/>
      <c r="Z2063" s="12"/>
      <c r="AA2063" s="12"/>
      <c r="AB2063" s="12"/>
      <c r="AC2063" s="12"/>
      <c r="AD2063" s="12"/>
      <c r="AE2063" s="12"/>
      <c r="AF2063" s="113"/>
      <c r="AG2063" s="18"/>
      <c r="AH2063" s="18"/>
      <c r="AI2063" s="6"/>
      <c r="AJ2063" s="19"/>
      <c r="AK2063" s="6"/>
      <c r="AL2063" s="113"/>
      <c r="AM2063" s="19"/>
      <c r="AN2063" s="18"/>
      <c r="AO2063" s="12"/>
      <c r="AP2063" s="20"/>
      <c r="AQ2063" s="18"/>
      <c r="AR2063" s="13"/>
      <c r="AS2063" s="113"/>
      <c r="AT2063" s="21"/>
      <c r="AU2063" s="21"/>
      <c r="AV2063" s="45"/>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c r="GI2063" s="21"/>
      <c r="GJ2063" s="21"/>
      <c r="GK2063" s="21"/>
      <c r="GL2063" s="21"/>
      <c r="GM2063" s="21"/>
      <c r="GN2063" s="21"/>
    </row>
    <row r="2064" spans="1:196" x14ac:dyDescent="0.2">
      <c r="A2064" s="109"/>
      <c r="B2064" s="4"/>
      <c r="C2064" s="7"/>
      <c r="D2064" s="6"/>
      <c r="E2064" s="7"/>
      <c r="F2064" s="24"/>
      <c r="G2064" s="8"/>
      <c r="H2064" s="7"/>
      <c r="I2064" s="7"/>
      <c r="J2064" s="7"/>
      <c r="K2064" s="7"/>
      <c r="L2064" s="25"/>
      <c r="M2064" s="10"/>
      <c r="N2064" s="4"/>
      <c r="O2064" s="4"/>
      <c r="P2064" s="26"/>
      <c r="Q2064" s="3"/>
      <c r="R2064" s="12"/>
      <c r="S2064" s="12"/>
      <c r="T2064" s="12"/>
      <c r="U2064" s="12"/>
      <c r="V2064" s="12"/>
      <c r="W2064" s="12"/>
      <c r="X2064" s="12"/>
      <c r="Y2064" s="12"/>
      <c r="Z2064" s="12"/>
      <c r="AA2064" s="12"/>
      <c r="AB2064" s="12"/>
      <c r="AC2064" s="12"/>
      <c r="AD2064" s="12"/>
      <c r="AE2064" s="12"/>
      <c r="AF2064" s="113"/>
      <c r="AG2064" s="18"/>
      <c r="AH2064" s="18"/>
      <c r="AI2064" s="6"/>
      <c r="AJ2064" s="19"/>
      <c r="AK2064" s="6"/>
      <c r="AL2064" s="113"/>
      <c r="AM2064" s="19"/>
      <c r="AN2064" s="18"/>
      <c r="AO2064" s="12"/>
      <c r="AP2064" s="20"/>
      <c r="AQ2064" s="18"/>
      <c r="AR2064" s="13"/>
      <c r="AS2064" s="113"/>
      <c r="AT2064" s="21"/>
      <c r="AU2064" s="21"/>
      <c r="AV2064" s="45"/>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c r="GI2064" s="21"/>
      <c r="GJ2064" s="21"/>
      <c r="GK2064" s="21"/>
      <c r="GL2064" s="21"/>
      <c r="GM2064" s="21"/>
      <c r="GN2064" s="21"/>
    </row>
    <row r="2065" spans="1:196" x14ac:dyDescent="0.2">
      <c r="A2065" s="109"/>
      <c r="B2065" s="4"/>
      <c r="C2065" s="7"/>
      <c r="D2065" s="6"/>
      <c r="E2065" s="7"/>
      <c r="F2065" s="24"/>
      <c r="G2065" s="8"/>
      <c r="H2065" s="7"/>
      <c r="I2065" s="7"/>
      <c r="J2065" s="7"/>
      <c r="K2065" s="7"/>
      <c r="L2065" s="25"/>
      <c r="M2065" s="10"/>
      <c r="N2065" s="4"/>
      <c r="O2065" s="4"/>
      <c r="P2065" s="26"/>
      <c r="Q2065" s="3"/>
      <c r="R2065" s="12"/>
      <c r="S2065" s="12"/>
      <c r="T2065" s="12"/>
      <c r="U2065" s="12"/>
      <c r="V2065" s="12"/>
      <c r="W2065" s="12"/>
      <c r="X2065" s="12"/>
      <c r="Y2065" s="12"/>
      <c r="Z2065" s="12"/>
      <c r="AA2065" s="12"/>
      <c r="AB2065" s="12"/>
      <c r="AC2065" s="12"/>
      <c r="AD2065" s="12"/>
      <c r="AE2065" s="12"/>
      <c r="AF2065" s="113"/>
      <c r="AG2065" s="18"/>
      <c r="AH2065" s="18"/>
      <c r="AI2065" s="6"/>
      <c r="AJ2065" s="19"/>
      <c r="AK2065" s="6"/>
      <c r="AL2065" s="113"/>
      <c r="AM2065" s="19"/>
      <c r="AN2065" s="18"/>
      <c r="AO2065" s="12"/>
      <c r="AP2065" s="20"/>
      <c r="AQ2065" s="18"/>
      <c r="AR2065" s="13"/>
      <c r="AS2065" s="113"/>
      <c r="AT2065" s="21"/>
      <c r="AU2065" s="21"/>
      <c r="AV2065" s="45"/>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c r="GI2065" s="21"/>
      <c r="GJ2065" s="21"/>
      <c r="GK2065" s="21"/>
      <c r="GL2065" s="21"/>
      <c r="GM2065" s="21"/>
      <c r="GN2065" s="21"/>
    </row>
    <row r="2066" spans="1:196" x14ac:dyDescent="0.2">
      <c r="A2066" s="109"/>
      <c r="B2066" s="4"/>
      <c r="C2066" s="7"/>
      <c r="D2066" s="6"/>
      <c r="E2066" s="7"/>
      <c r="F2066" s="24"/>
      <c r="G2066" s="8"/>
      <c r="H2066" s="7"/>
      <c r="I2066" s="7"/>
      <c r="J2066" s="7"/>
      <c r="K2066" s="7"/>
      <c r="L2066" s="25"/>
      <c r="M2066" s="10"/>
      <c r="N2066" s="4"/>
      <c r="O2066" s="4"/>
      <c r="P2066" s="26"/>
      <c r="Q2066" s="3"/>
      <c r="R2066" s="12"/>
      <c r="S2066" s="12"/>
      <c r="T2066" s="12"/>
      <c r="U2066" s="12"/>
      <c r="V2066" s="12"/>
      <c r="W2066" s="12"/>
      <c r="X2066" s="12"/>
      <c r="Y2066" s="12"/>
      <c r="Z2066" s="12"/>
      <c r="AA2066" s="12"/>
      <c r="AB2066" s="12"/>
      <c r="AC2066" s="12"/>
      <c r="AD2066" s="12"/>
      <c r="AE2066" s="12"/>
      <c r="AF2066" s="113"/>
      <c r="AG2066" s="18"/>
      <c r="AH2066" s="18"/>
      <c r="AI2066" s="6"/>
      <c r="AJ2066" s="19"/>
      <c r="AK2066" s="6"/>
      <c r="AL2066" s="113"/>
      <c r="AM2066" s="19"/>
      <c r="AN2066" s="18"/>
      <c r="AO2066" s="12"/>
      <c r="AP2066" s="20"/>
      <c r="AQ2066" s="18"/>
      <c r="AR2066" s="13"/>
      <c r="AS2066" s="113"/>
      <c r="AT2066" s="21"/>
      <c r="AU2066" s="21"/>
      <c r="AV2066" s="45"/>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c r="GI2066" s="21"/>
      <c r="GJ2066" s="21"/>
      <c r="GK2066" s="21"/>
      <c r="GL2066" s="21"/>
      <c r="GM2066" s="21"/>
      <c r="GN2066" s="21"/>
    </row>
    <row r="2067" spans="1:196" x14ac:dyDescent="0.2">
      <c r="A2067" s="109"/>
      <c r="B2067" s="4"/>
      <c r="C2067" s="7"/>
      <c r="D2067" s="6"/>
      <c r="E2067" s="7"/>
      <c r="F2067" s="24"/>
      <c r="G2067" s="8"/>
      <c r="H2067" s="7"/>
      <c r="I2067" s="7"/>
      <c r="J2067" s="7"/>
      <c r="K2067" s="7"/>
      <c r="L2067" s="25"/>
      <c r="M2067" s="10"/>
      <c r="N2067" s="4"/>
      <c r="O2067" s="4"/>
      <c r="P2067" s="26"/>
      <c r="Q2067" s="3"/>
      <c r="R2067" s="12"/>
      <c r="S2067" s="12"/>
      <c r="T2067" s="12"/>
      <c r="U2067" s="12"/>
      <c r="V2067" s="12"/>
      <c r="W2067" s="12"/>
      <c r="X2067" s="12"/>
      <c r="Y2067" s="12"/>
      <c r="Z2067" s="12"/>
      <c r="AA2067" s="12"/>
      <c r="AB2067" s="12"/>
      <c r="AC2067" s="12"/>
      <c r="AD2067" s="12"/>
      <c r="AE2067" s="12"/>
      <c r="AF2067" s="113"/>
      <c r="AG2067" s="18"/>
      <c r="AH2067" s="18"/>
      <c r="AI2067" s="6"/>
      <c r="AJ2067" s="19"/>
      <c r="AK2067" s="6"/>
      <c r="AL2067" s="113"/>
      <c r="AM2067" s="19"/>
      <c r="AN2067" s="18"/>
      <c r="AO2067" s="12"/>
      <c r="AP2067" s="20"/>
      <c r="AQ2067" s="18"/>
      <c r="AR2067" s="13"/>
      <c r="AS2067" s="113"/>
      <c r="AT2067" s="21"/>
      <c r="AU2067" s="21"/>
      <c r="AV2067" s="45"/>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c r="GI2067" s="21"/>
      <c r="GJ2067" s="21"/>
      <c r="GK2067" s="21"/>
      <c r="GL2067" s="21"/>
      <c r="GM2067" s="21"/>
      <c r="GN2067" s="21"/>
    </row>
    <row r="2068" spans="1:196" x14ac:dyDescent="0.2">
      <c r="A2068" s="109"/>
      <c r="B2068" s="4"/>
      <c r="C2068" s="7"/>
      <c r="D2068" s="6"/>
      <c r="E2068" s="7"/>
      <c r="F2068" s="24"/>
      <c r="G2068" s="8"/>
      <c r="H2068" s="7"/>
      <c r="I2068" s="7"/>
      <c r="J2068" s="7"/>
      <c r="K2068" s="7"/>
      <c r="L2068" s="25"/>
      <c r="M2068" s="10"/>
      <c r="N2068" s="4"/>
      <c r="O2068" s="4"/>
      <c r="P2068" s="26"/>
      <c r="Q2068" s="3"/>
      <c r="R2068" s="12"/>
      <c r="S2068" s="12"/>
      <c r="T2068" s="12"/>
      <c r="U2068" s="12"/>
      <c r="V2068" s="12"/>
      <c r="W2068" s="12"/>
      <c r="X2068" s="12"/>
      <c r="Y2068" s="12"/>
      <c r="Z2068" s="12"/>
      <c r="AA2068" s="12"/>
      <c r="AB2068" s="12"/>
      <c r="AC2068" s="12"/>
      <c r="AD2068" s="12"/>
      <c r="AE2068" s="12"/>
      <c r="AF2068" s="113"/>
      <c r="AG2068" s="18"/>
      <c r="AH2068" s="18"/>
      <c r="AI2068" s="6"/>
      <c r="AJ2068" s="19"/>
      <c r="AK2068" s="6"/>
      <c r="AL2068" s="113"/>
      <c r="AM2068" s="19"/>
      <c r="AN2068" s="18"/>
      <c r="AO2068" s="12"/>
      <c r="AP2068" s="20"/>
      <c r="AQ2068" s="18"/>
      <c r="AR2068" s="13"/>
      <c r="AS2068" s="113"/>
      <c r="AT2068" s="21"/>
      <c r="AU2068" s="21"/>
      <c r="AV2068" s="45"/>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c r="GI2068" s="21"/>
      <c r="GJ2068" s="21"/>
      <c r="GK2068" s="21"/>
      <c r="GL2068" s="21"/>
      <c r="GM2068" s="21"/>
      <c r="GN2068" s="21"/>
    </row>
    <row r="2069" spans="1:196" x14ac:dyDescent="0.2">
      <c r="A2069" s="109"/>
      <c r="B2069" s="4"/>
      <c r="C2069" s="7"/>
      <c r="D2069" s="6"/>
      <c r="E2069" s="7"/>
      <c r="F2069" s="24"/>
      <c r="G2069" s="8"/>
      <c r="H2069" s="7"/>
      <c r="I2069" s="7"/>
      <c r="J2069" s="7"/>
      <c r="K2069" s="7"/>
      <c r="L2069" s="25"/>
      <c r="M2069" s="10"/>
      <c r="N2069" s="4"/>
      <c r="O2069" s="4"/>
      <c r="P2069" s="26"/>
      <c r="Q2069" s="3"/>
      <c r="R2069" s="12"/>
      <c r="S2069" s="12"/>
      <c r="T2069" s="12"/>
      <c r="U2069" s="12"/>
      <c r="V2069" s="12"/>
      <c r="W2069" s="12"/>
      <c r="X2069" s="12"/>
      <c r="Y2069" s="12"/>
      <c r="Z2069" s="12"/>
      <c r="AA2069" s="12"/>
      <c r="AB2069" s="12"/>
      <c r="AC2069" s="12"/>
      <c r="AD2069" s="12"/>
      <c r="AE2069" s="12"/>
      <c r="AF2069" s="113"/>
      <c r="AG2069" s="18"/>
      <c r="AH2069" s="18"/>
      <c r="AI2069" s="6"/>
      <c r="AJ2069" s="19"/>
      <c r="AK2069" s="6"/>
      <c r="AL2069" s="113"/>
      <c r="AM2069" s="19"/>
      <c r="AN2069" s="18"/>
      <c r="AO2069" s="12"/>
      <c r="AP2069" s="20"/>
      <c r="AQ2069" s="18"/>
      <c r="AR2069" s="13"/>
      <c r="AS2069" s="113"/>
      <c r="AT2069" s="21"/>
      <c r="AU2069" s="21"/>
      <c r="AV2069" s="45"/>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c r="GI2069" s="21"/>
      <c r="GJ2069" s="21"/>
      <c r="GK2069" s="21"/>
      <c r="GL2069" s="21"/>
      <c r="GM2069" s="21"/>
      <c r="GN2069" s="21"/>
    </row>
    <row r="2070" spans="1:196" x14ac:dyDescent="0.2">
      <c r="A2070" s="109"/>
      <c r="B2070" s="4"/>
      <c r="C2070" s="7"/>
      <c r="D2070" s="6"/>
      <c r="E2070" s="7"/>
      <c r="F2070" s="24"/>
      <c r="G2070" s="8"/>
      <c r="H2070" s="7"/>
      <c r="I2070" s="7"/>
      <c r="J2070" s="7"/>
      <c r="K2070" s="7"/>
      <c r="L2070" s="25"/>
      <c r="M2070" s="10"/>
      <c r="N2070" s="4"/>
      <c r="O2070" s="4"/>
      <c r="P2070" s="26"/>
      <c r="Q2070" s="3"/>
      <c r="R2070" s="12"/>
      <c r="S2070" s="12"/>
      <c r="T2070" s="12"/>
      <c r="U2070" s="12"/>
      <c r="V2070" s="12"/>
      <c r="W2070" s="12"/>
      <c r="X2070" s="12"/>
      <c r="Y2070" s="12"/>
      <c r="Z2070" s="12"/>
      <c r="AA2070" s="12"/>
      <c r="AB2070" s="12"/>
      <c r="AC2070" s="12"/>
      <c r="AD2070" s="12"/>
      <c r="AE2070" s="12"/>
      <c r="AF2070" s="113"/>
      <c r="AG2070" s="18"/>
      <c r="AH2070" s="18"/>
      <c r="AI2070" s="6"/>
      <c r="AJ2070" s="19"/>
      <c r="AK2070" s="6"/>
      <c r="AL2070" s="113"/>
      <c r="AM2070" s="19"/>
      <c r="AN2070" s="18"/>
      <c r="AO2070" s="12"/>
      <c r="AP2070" s="20"/>
      <c r="AQ2070" s="18"/>
      <c r="AR2070" s="13"/>
      <c r="AS2070" s="113"/>
      <c r="AT2070" s="21"/>
      <c r="AU2070" s="21"/>
      <c r="AV2070" s="45"/>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c r="GI2070" s="21"/>
      <c r="GJ2070" s="21"/>
      <c r="GK2070" s="21"/>
      <c r="GL2070" s="21"/>
      <c r="GM2070" s="21"/>
      <c r="GN2070" s="21"/>
    </row>
    <row r="2071" spans="1:196" x14ac:dyDescent="0.2">
      <c r="A2071" s="109"/>
      <c r="B2071" s="4"/>
      <c r="C2071" s="7"/>
      <c r="D2071" s="6"/>
      <c r="E2071" s="7"/>
      <c r="F2071" s="24"/>
      <c r="G2071" s="8"/>
      <c r="H2071" s="7"/>
      <c r="I2071" s="7"/>
      <c r="J2071" s="7"/>
      <c r="K2071" s="7"/>
      <c r="L2071" s="25"/>
      <c r="M2071" s="10"/>
      <c r="N2071" s="4"/>
      <c r="O2071" s="4"/>
      <c r="P2071" s="26"/>
      <c r="Q2071" s="3"/>
      <c r="R2071" s="12"/>
      <c r="S2071" s="12"/>
      <c r="T2071" s="12"/>
      <c r="U2071" s="12"/>
      <c r="V2071" s="12"/>
      <c r="W2071" s="12"/>
      <c r="X2071" s="12"/>
      <c r="Y2071" s="12"/>
      <c r="Z2071" s="12"/>
      <c r="AA2071" s="12"/>
      <c r="AB2071" s="12"/>
      <c r="AC2071" s="12"/>
      <c r="AD2071" s="12"/>
      <c r="AE2071" s="12"/>
      <c r="AF2071" s="113"/>
      <c r="AG2071" s="18"/>
      <c r="AH2071" s="18"/>
      <c r="AI2071" s="6"/>
      <c r="AJ2071" s="19"/>
      <c r="AK2071" s="6"/>
      <c r="AL2071" s="113"/>
      <c r="AM2071" s="19"/>
      <c r="AN2071" s="18"/>
      <c r="AO2071" s="12"/>
      <c r="AP2071" s="20"/>
      <c r="AQ2071" s="18"/>
      <c r="AR2071" s="13"/>
      <c r="AS2071" s="113"/>
      <c r="AT2071" s="21"/>
      <c r="AU2071" s="21"/>
      <c r="AV2071" s="45"/>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c r="GI2071" s="21"/>
      <c r="GJ2071" s="21"/>
      <c r="GK2071" s="21"/>
      <c r="GL2071" s="21"/>
      <c r="GM2071" s="21"/>
      <c r="GN2071" s="21"/>
    </row>
    <row r="2072" spans="1:196" x14ac:dyDescent="0.2">
      <c r="A2072" s="109"/>
      <c r="B2072" s="4"/>
      <c r="C2072" s="7"/>
      <c r="D2072" s="6"/>
      <c r="E2072" s="7"/>
      <c r="F2072" s="24"/>
      <c r="G2072" s="8"/>
      <c r="H2072" s="7"/>
      <c r="I2072" s="7"/>
      <c r="J2072" s="7"/>
      <c r="K2072" s="7"/>
      <c r="L2072" s="25"/>
      <c r="M2072" s="10"/>
      <c r="N2072" s="4"/>
      <c r="O2072" s="4"/>
      <c r="P2072" s="26"/>
      <c r="Q2072" s="3"/>
      <c r="R2072" s="12"/>
      <c r="S2072" s="12"/>
      <c r="T2072" s="12"/>
      <c r="U2072" s="12"/>
      <c r="V2072" s="12"/>
      <c r="W2072" s="12"/>
      <c r="X2072" s="12"/>
      <c r="Y2072" s="12"/>
      <c r="Z2072" s="12"/>
      <c r="AA2072" s="12"/>
      <c r="AB2072" s="12"/>
      <c r="AC2072" s="12"/>
      <c r="AD2072" s="12"/>
      <c r="AE2072" s="12"/>
      <c r="AF2072" s="113"/>
      <c r="AG2072" s="18"/>
      <c r="AH2072" s="18"/>
      <c r="AI2072" s="6"/>
      <c r="AJ2072" s="19"/>
      <c r="AK2072" s="6"/>
      <c r="AL2072" s="113"/>
      <c r="AM2072" s="19"/>
      <c r="AN2072" s="18"/>
      <c r="AO2072" s="12"/>
      <c r="AP2072" s="20"/>
      <c r="AQ2072" s="18"/>
      <c r="AR2072" s="13"/>
      <c r="AS2072" s="113"/>
      <c r="AT2072" s="21"/>
      <c r="AU2072" s="21"/>
      <c r="AV2072" s="45"/>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c r="GI2072" s="21"/>
      <c r="GJ2072" s="21"/>
      <c r="GK2072" s="21"/>
      <c r="GL2072" s="21"/>
      <c r="GM2072" s="21"/>
      <c r="GN2072" s="21"/>
    </row>
    <row r="2073" spans="1:196" x14ac:dyDescent="0.2">
      <c r="A2073" s="109"/>
      <c r="B2073" s="4"/>
      <c r="C2073" s="7"/>
      <c r="D2073" s="6"/>
      <c r="E2073" s="7"/>
      <c r="F2073" s="24"/>
      <c r="G2073" s="8"/>
      <c r="H2073" s="7"/>
      <c r="I2073" s="7"/>
      <c r="J2073" s="7"/>
      <c r="K2073" s="7"/>
      <c r="L2073" s="25"/>
      <c r="M2073" s="10"/>
      <c r="N2073" s="4"/>
      <c r="O2073" s="4"/>
      <c r="P2073" s="26"/>
      <c r="Q2073" s="3"/>
      <c r="R2073" s="12"/>
      <c r="S2073" s="12"/>
      <c r="T2073" s="12"/>
      <c r="U2073" s="12"/>
      <c r="V2073" s="12"/>
      <c r="W2073" s="12"/>
      <c r="X2073" s="12"/>
      <c r="Y2073" s="12"/>
      <c r="Z2073" s="12"/>
      <c r="AA2073" s="12"/>
      <c r="AB2073" s="12"/>
      <c r="AC2073" s="12"/>
      <c r="AD2073" s="12"/>
      <c r="AE2073" s="12"/>
      <c r="AF2073" s="113"/>
      <c r="AG2073" s="18"/>
      <c r="AH2073" s="18"/>
      <c r="AI2073" s="6"/>
      <c r="AJ2073" s="19"/>
      <c r="AK2073" s="6"/>
      <c r="AL2073" s="113"/>
      <c r="AM2073" s="19"/>
      <c r="AN2073" s="18"/>
      <c r="AO2073" s="12"/>
      <c r="AP2073" s="20"/>
      <c r="AQ2073" s="18"/>
      <c r="AR2073" s="13"/>
      <c r="AS2073" s="113"/>
      <c r="AT2073" s="21"/>
      <c r="AU2073" s="21"/>
      <c r="AV2073" s="45"/>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c r="GI2073" s="21"/>
      <c r="GJ2073" s="21"/>
      <c r="GK2073" s="21"/>
      <c r="GL2073" s="21"/>
      <c r="GM2073" s="21"/>
      <c r="GN2073" s="21"/>
    </row>
    <row r="2074" spans="1:196" x14ac:dyDescent="0.2">
      <c r="A2074" s="109"/>
      <c r="B2074" s="4"/>
      <c r="C2074" s="7"/>
      <c r="D2074" s="6"/>
      <c r="E2074" s="7"/>
      <c r="F2074" s="24"/>
      <c r="G2074" s="8"/>
      <c r="H2074" s="7"/>
      <c r="I2074" s="7"/>
      <c r="J2074" s="7"/>
      <c r="K2074" s="7"/>
      <c r="L2074" s="25"/>
      <c r="M2074" s="10"/>
      <c r="N2074" s="4"/>
      <c r="O2074" s="4"/>
      <c r="P2074" s="26"/>
      <c r="Q2074" s="3"/>
      <c r="R2074" s="12"/>
      <c r="S2074" s="12"/>
      <c r="T2074" s="12"/>
      <c r="U2074" s="12"/>
      <c r="V2074" s="12"/>
      <c r="W2074" s="12"/>
      <c r="X2074" s="12"/>
      <c r="Y2074" s="12"/>
      <c r="Z2074" s="12"/>
      <c r="AA2074" s="12"/>
      <c r="AB2074" s="12"/>
      <c r="AC2074" s="12"/>
      <c r="AD2074" s="12"/>
      <c r="AE2074" s="12"/>
      <c r="AF2074" s="113"/>
      <c r="AG2074" s="18"/>
      <c r="AH2074" s="18"/>
      <c r="AI2074" s="6"/>
      <c r="AJ2074" s="19"/>
      <c r="AK2074" s="6"/>
      <c r="AL2074" s="113"/>
      <c r="AM2074" s="19"/>
      <c r="AN2074" s="18"/>
      <c r="AO2074" s="12"/>
      <c r="AP2074" s="20"/>
      <c r="AQ2074" s="18"/>
      <c r="AR2074" s="13"/>
      <c r="AS2074" s="113"/>
      <c r="AT2074" s="21"/>
      <c r="AU2074" s="21"/>
      <c r="AV2074" s="45"/>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c r="GI2074" s="21"/>
      <c r="GJ2074" s="21"/>
      <c r="GK2074" s="21"/>
      <c r="GL2074" s="21"/>
      <c r="GM2074" s="21"/>
      <c r="GN2074" s="21"/>
    </row>
    <row r="2075" spans="1:196" x14ac:dyDescent="0.2">
      <c r="A2075" s="109"/>
      <c r="B2075" s="4"/>
      <c r="C2075" s="7"/>
      <c r="D2075" s="6"/>
      <c r="E2075" s="7"/>
      <c r="F2075" s="24"/>
      <c r="G2075" s="8"/>
      <c r="H2075" s="7"/>
      <c r="I2075" s="7"/>
      <c r="J2075" s="7"/>
      <c r="K2075" s="7"/>
      <c r="L2075" s="25"/>
      <c r="M2075" s="10"/>
      <c r="N2075" s="4"/>
      <c r="O2075" s="4"/>
      <c r="P2075" s="26"/>
      <c r="Q2075" s="3"/>
      <c r="R2075" s="12"/>
      <c r="S2075" s="12"/>
      <c r="T2075" s="12"/>
      <c r="U2075" s="12"/>
      <c r="V2075" s="12"/>
      <c r="W2075" s="12"/>
      <c r="X2075" s="12"/>
      <c r="Y2075" s="12"/>
      <c r="Z2075" s="12"/>
      <c r="AA2075" s="12"/>
      <c r="AB2075" s="12"/>
      <c r="AC2075" s="12"/>
      <c r="AD2075" s="12"/>
      <c r="AE2075" s="12"/>
      <c r="AF2075" s="113"/>
      <c r="AG2075" s="18"/>
      <c r="AH2075" s="18"/>
      <c r="AI2075" s="6"/>
      <c r="AJ2075" s="19"/>
      <c r="AK2075" s="6"/>
      <c r="AL2075" s="113"/>
      <c r="AM2075" s="19"/>
      <c r="AN2075" s="18"/>
      <c r="AO2075" s="12"/>
      <c r="AP2075" s="20"/>
      <c r="AQ2075" s="18"/>
      <c r="AR2075" s="47"/>
      <c r="AS2075" s="113"/>
      <c r="AT2075" s="21"/>
      <c r="AU2075" s="21"/>
      <c r="AV2075" s="45"/>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c r="GI2075" s="21"/>
      <c r="GJ2075" s="21"/>
      <c r="GK2075" s="21"/>
      <c r="GL2075" s="21"/>
      <c r="GM2075" s="21"/>
      <c r="GN2075" s="21"/>
    </row>
    <row r="2076" spans="1:196" x14ac:dyDescent="0.2">
      <c r="A2076" s="109"/>
      <c r="B2076" s="4"/>
      <c r="C2076" s="7"/>
      <c r="D2076" s="6"/>
      <c r="E2076" s="7"/>
      <c r="F2076" s="24"/>
      <c r="G2076" s="8"/>
      <c r="H2076" s="7"/>
      <c r="I2076" s="7"/>
      <c r="J2076" s="7"/>
      <c r="K2076" s="7"/>
      <c r="L2076" s="25"/>
      <c r="M2076" s="10"/>
      <c r="N2076" s="4"/>
      <c r="O2076" s="4"/>
      <c r="P2076" s="26"/>
      <c r="Q2076" s="3"/>
      <c r="R2076" s="12"/>
      <c r="S2076" s="12"/>
      <c r="T2076" s="12"/>
      <c r="U2076" s="12"/>
      <c r="V2076" s="12"/>
      <c r="W2076" s="12"/>
      <c r="X2076" s="12"/>
      <c r="Y2076" s="12"/>
      <c r="Z2076" s="12"/>
      <c r="AA2076" s="12"/>
      <c r="AB2076" s="12"/>
      <c r="AC2076" s="12"/>
      <c r="AD2076" s="12"/>
      <c r="AE2076" s="12"/>
      <c r="AF2076" s="113"/>
      <c r="AG2076" s="12"/>
      <c r="AH2076" s="12"/>
      <c r="AI2076" s="12"/>
      <c r="AJ2076" s="12"/>
      <c r="AK2076" s="6"/>
      <c r="AL2076" s="113"/>
      <c r="AM2076" s="12"/>
      <c r="AN2076" s="12"/>
      <c r="AO2076" s="12"/>
      <c r="AP2076" s="20"/>
      <c r="AQ2076" s="12"/>
      <c r="AR2076" s="13"/>
      <c r="AS2076" s="113"/>
      <c r="AT2076" s="21"/>
      <c r="AU2076" s="21"/>
      <c r="AV2076" s="45"/>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c r="GI2076" s="21"/>
      <c r="GJ2076" s="21"/>
      <c r="GK2076" s="21"/>
      <c r="GL2076" s="21"/>
      <c r="GM2076" s="21"/>
      <c r="GN2076" s="21"/>
    </row>
    <row r="2077" spans="1:196" x14ac:dyDescent="0.2">
      <c r="A2077" s="109"/>
      <c r="B2077" s="4"/>
      <c r="C2077" s="7"/>
      <c r="D2077" s="6"/>
      <c r="E2077" s="7"/>
      <c r="F2077" s="24"/>
      <c r="G2077" s="8"/>
      <c r="H2077" s="7"/>
      <c r="I2077" s="7"/>
      <c r="J2077" s="7"/>
      <c r="K2077" s="7"/>
      <c r="L2077" s="25"/>
      <c r="M2077" s="10"/>
      <c r="N2077" s="4"/>
      <c r="O2077" s="4"/>
      <c r="P2077" s="26"/>
      <c r="Q2077" s="3"/>
      <c r="R2077" s="12"/>
      <c r="S2077" s="12"/>
      <c r="T2077" s="12"/>
      <c r="U2077" s="12"/>
      <c r="V2077" s="12"/>
      <c r="W2077" s="12"/>
      <c r="X2077" s="12"/>
      <c r="Y2077" s="12"/>
      <c r="Z2077" s="12"/>
      <c r="AA2077" s="12"/>
      <c r="AB2077" s="12"/>
      <c r="AC2077" s="12"/>
      <c r="AD2077" s="12"/>
      <c r="AE2077" s="12"/>
      <c r="AF2077" s="65"/>
      <c r="AG2077" s="4"/>
      <c r="AH2077" s="4"/>
      <c r="AI2077" s="41"/>
      <c r="AJ2077" s="42"/>
      <c r="AK2077" s="41"/>
      <c r="AL2077" s="115"/>
      <c r="AM2077" s="42"/>
      <c r="AN2077" s="4"/>
      <c r="AO2077" s="9"/>
      <c r="AP2077" s="43"/>
      <c r="AQ2077" s="4"/>
      <c r="AR2077" s="44"/>
      <c r="AS2077" s="65"/>
      <c r="AT2077" s="21"/>
      <c r="AU2077" s="21"/>
      <c r="AV2077" s="45"/>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c r="GI2077" s="21"/>
      <c r="GJ2077" s="21"/>
      <c r="GK2077" s="21"/>
      <c r="GL2077" s="21"/>
      <c r="GM2077" s="21"/>
      <c r="GN2077" s="21"/>
    </row>
    <row r="2078" spans="1:196" x14ac:dyDescent="0.2">
      <c r="A2078" s="109"/>
      <c r="B2078" s="4"/>
      <c r="C2078" s="7"/>
      <c r="D2078" s="6"/>
      <c r="E2078" s="7"/>
      <c r="F2078" s="24"/>
      <c r="G2078" s="8"/>
      <c r="H2078" s="7"/>
      <c r="I2078" s="7"/>
      <c r="J2078" s="7"/>
      <c r="K2078" s="7"/>
      <c r="L2078" s="25"/>
      <c r="M2078" s="10"/>
      <c r="N2078" s="4"/>
      <c r="O2078" s="4"/>
      <c r="P2078" s="26"/>
      <c r="Q2078" s="3"/>
      <c r="R2078" s="12"/>
      <c r="S2078" s="12"/>
      <c r="T2078" s="12"/>
      <c r="U2078" s="12"/>
      <c r="V2078" s="12"/>
      <c r="W2078" s="12"/>
      <c r="X2078" s="12"/>
      <c r="Y2078" s="12"/>
      <c r="Z2078" s="12"/>
      <c r="AA2078" s="12"/>
      <c r="AB2078" s="12"/>
      <c r="AC2078" s="12"/>
      <c r="AD2078" s="12"/>
      <c r="AE2078" s="12"/>
      <c r="AF2078" s="65"/>
      <c r="AG2078" s="18"/>
      <c r="AH2078" s="4"/>
      <c r="AI2078" s="24"/>
      <c r="AJ2078" s="7"/>
      <c r="AK2078" s="24"/>
      <c r="AL2078" s="65"/>
      <c r="AM2078" s="7"/>
      <c r="AN2078" s="4"/>
      <c r="AO2078" s="9"/>
      <c r="AP2078" s="43"/>
      <c r="AQ2078" s="4"/>
      <c r="AR2078" s="44"/>
      <c r="AS2078" s="65"/>
      <c r="AT2078" s="21"/>
      <c r="AU2078" s="21"/>
      <c r="AV2078" s="45"/>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c r="GI2078" s="21"/>
      <c r="GJ2078" s="21"/>
      <c r="GK2078" s="21"/>
      <c r="GL2078" s="21"/>
      <c r="GM2078" s="21"/>
      <c r="GN2078" s="21"/>
    </row>
    <row r="2079" spans="1:196" x14ac:dyDescent="0.2">
      <c r="A2079" s="109"/>
      <c r="B2079" s="4"/>
      <c r="C2079" s="7"/>
      <c r="D2079" s="6"/>
      <c r="E2079" s="7"/>
      <c r="F2079" s="24"/>
      <c r="G2079" s="8"/>
      <c r="H2079" s="7"/>
      <c r="I2079" s="7"/>
      <c r="J2079" s="7"/>
      <c r="K2079" s="7"/>
      <c r="L2079" s="25"/>
      <c r="M2079" s="10"/>
      <c r="N2079" s="4"/>
      <c r="O2079" s="4"/>
      <c r="P2079" s="26"/>
      <c r="Q2079" s="3"/>
      <c r="R2079" s="12"/>
      <c r="S2079" s="12"/>
      <c r="T2079" s="12"/>
      <c r="U2079" s="12"/>
      <c r="V2079" s="12"/>
      <c r="W2079" s="12"/>
      <c r="X2079" s="12"/>
      <c r="Y2079" s="12"/>
      <c r="Z2079" s="12"/>
      <c r="AA2079" s="12"/>
      <c r="AB2079" s="12"/>
      <c r="AC2079" s="12"/>
      <c r="AD2079" s="12"/>
      <c r="AE2079" s="12"/>
      <c r="AF2079" s="65"/>
      <c r="AG2079" s="18"/>
      <c r="AH2079" s="4"/>
      <c r="AI2079" s="24"/>
      <c r="AJ2079" s="7"/>
      <c r="AK2079" s="24"/>
      <c r="AL2079" s="65"/>
      <c r="AM2079" s="7"/>
      <c r="AN2079" s="4"/>
      <c r="AO2079" s="9"/>
      <c r="AP2079" s="43"/>
      <c r="AQ2079" s="4"/>
      <c r="AR2079" s="44"/>
      <c r="AS2079" s="65"/>
      <c r="AT2079" s="21"/>
      <c r="AU2079" s="21"/>
      <c r="AV2079" s="45"/>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c r="GI2079" s="21"/>
      <c r="GJ2079" s="21"/>
      <c r="GK2079" s="21"/>
      <c r="GL2079" s="21"/>
      <c r="GM2079" s="21"/>
      <c r="GN2079" s="21"/>
    </row>
    <row r="2080" spans="1:196" x14ac:dyDescent="0.2">
      <c r="A2080" s="109"/>
      <c r="B2080" s="4"/>
      <c r="C2080" s="7"/>
      <c r="D2080" s="6"/>
      <c r="E2080" s="7"/>
      <c r="F2080" s="24"/>
      <c r="G2080" s="8"/>
      <c r="H2080" s="7"/>
      <c r="I2080" s="7"/>
      <c r="J2080" s="7"/>
      <c r="K2080" s="7"/>
      <c r="L2080" s="25"/>
      <c r="M2080" s="10"/>
      <c r="N2080" s="4"/>
      <c r="O2080" s="4"/>
      <c r="P2080" s="26"/>
      <c r="Q2080" s="3"/>
      <c r="R2080" s="12"/>
      <c r="S2080" s="12"/>
      <c r="T2080" s="12"/>
      <c r="U2080" s="12"/>
      <c r="V2080" s="12"/>
      <c r="W2080" s="12"/>
      <c r="X2080" s="12"/>
      <c r="Y2080" s="12"/>
      <c r="Z2080" s="12"/>
      <c r="AA2080" s="12"/>
      <c r="AB2080" s="12"/>
      <c r="AC2080" s="12"/>
      <c r="AD2080" s="12"/>
      <c r="AE2080" s="12"/>
      <c r="AF2080" s="65"/>
      <c r="AG2080" s="4"/>
      <c r="AH2080" s="4"/>
      <c r="AI2080" s="24"/>
      <c r="AJ2080" s="7"/>
      <c r="AK2080" s="6"/>
      <c r="AL2080" s="113"/>
      <c r="AM2080" s="19"/>
      <c r="AN2080" s="4"/>
      <c r="AO2080" s="9"/>
      <c r="AP2080" s="43"/>
      <c r="AQ2080" s="4"/>
      <c r="AR2080" s="44"/>
      <c r="AS2080" s="113"/>
      <c r="AT2080" s="21"/>
      <c r="AU2080" s="21"/>
      <c r="AV2080" s="45"/>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c r="GI2080" s="21"/>
      <c r="GJ2080" s="21"/>
      <c r="GK2080" s="21"/>
      <c r="GL2080" s="21"/>
      <c r="GM2080" s="21"/>
      <c r="GN2080" s="21"/>
    </row>
    <row r="2081" spans="1:196" x14ac:dyDescent="0.2">
      <c r="A2081" s="109"/>
      <c r="B2081" s="4"/>
      <c r="C2081" s="7"/>
      <c r="D2081" s="6"/>
      <c r="E2081" s="7"/>
      <c r="F2081" s="24"/>
      <c r="G2081" s="8"/>
      <c r="H2081" s="7"/>
      <c r="I2081" s="7"/>
      <c r="J2081" s="7"/>
      <c r="K2081" s="7"/>
      <c r="L2081" s="25"/>
      <c r="M2081" s="10"/>
      <c r="N2081" s="4"/>
      <c r="O2081" s="4"/>
      <c r="P2081" s="26"/>
      <c r="Q2081" s="3"/>
      <c r="R2081" s="12"/>
      <c r="S2081" s="12"/>
      <c r="T2081" s="12"/>
      <c r="U2081" s="12"/>
      <c r="V2081" s="12"/>
      <c r="W2081" s="12"/>
      <c r="X2081" s="12"/>
      <c r="Y2081" s="12"/>
      <c r="Z2081" s="12"/>
      <c r="AA2081" s="12"/>
      <c r="AB2081" s="12"/>
      <c r="AC2081" s="12"/>
      <c r="AD2081" s="12"/>
      <c r="AE2081" s="12"/>
      <c r="AF2081" s="113"/>
      <c r="AG2081" s="18"/>
      <c r="AH2081" s="18"/>
      <c r="AI2081" s="6"/>
      <c r="AJ2081" s="19"/>
      <c r="AK2081" s="6"/>
      <c r="AL2081" s="113"/>
      <c r="AM2081" s="19"/>
      <c r="AN2081" s="18"/>
      <c r="AO2081" s="12"/>
      <c r="AP2081" s="20"/>
      <c r="AQ2081" s="18"/>
      <c r="AR2081" s="13"/>
      <c r="AS2081" s="116"/>
      <c r="AT2081" s="21"/>
      <c r="AU2081" s="21"/>
      <c r="AV2081" s="45"/>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c r="GI2081" s="21"/>
      <c r="GJ2081" s="21"/>
      <c r="GK2081" s="21"/>
      <c r="GL2081" s="21"/>
      <c r="GM2081" s="21"/>
      <c r="GN2081" s="21"/>
    </row>
    <row r="2082" spans="1:196" x14ac:dyDescent="0.2">
      <c r="A2082" s="109"/>
      <c r="B2082" s="4"/>
      <c r="C2082" s="7"/>
      <c r="D2082" s="6"/>
      <c r="E2082" s="7"/>
      <c r="F2082" s="24"/>
      <c r="G2082" s="8"/>
      <c r="H2082" s="7"/>
      <c r="I2082" s="7"/>
      <c r="J2082" s="7"/>
      <c r="K2082" s="7"/>
      <c r="L2082" s="25"/>
      <c r="M2082" s="10"/>
      <c r="N2082" s="4"/>
      <c r="O2082" s="4"/>
      <c r="P2082" s="26"/>
      <c r="Q2082" s="3"/>
      <c r="R2082" s="12"/>
      <c r="S2082" s="12"/>
      <c r="T2082" s="12"/>
      <c r="U2082" s="12"/>
      <c r="V2082" s="12"/>
      <c r="W2082" s="12"/>
      <c r="X2082" s="12"/>
      <c r="Y2082" s="12"/>
      <c r="Z2082" s="12"/>
      <c r="AA2082" s="12"/>
      <c r="AB2082" s="12"/>
      <c r="AC2082" s="12"/>
      <c r="AD2082" s="12"/>
      <c r="AE2082" s="12"/>
      <c r="AF2082" s="113"/>
      <c r="AG2082" s="18"/>
      <c r="AH2082" s="18"/>
      <c r="AI2082" s="6"/>
      <c r="AJ2082" s="19"/>
      <c r="AK2082" s="6"/>
      <c r="AL2082" s="113"/>
      <c r="AM2082" s="19"/>
      <c r="AN2082" s="18"/>
      <c r="AO2082" s="12"/>
      <c r="AP2082" s="20"/>
      <c r="AQ2082" s="18"/>
      <c r="AR2082" s="13"/>
      <c r="AS2082" s="113"/>
      <c r="AT2082" s="21"/>
      <c r="AU2082" s="21"/>
      <c r="AV2082" s="45"/>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c r="GI2082" s="21"/>
      <c r="GJ2082" s="21"/>
      <c r="GK2082" s="21"/>
      <c r="GL2082" s="21"/>
      <c r="GM2082" s="21"/>
      <c r="GN2082" s="21"/>
    </row>
    <row r="2083" spans="1:196" x14ac:dyDescent="0.2">
      <c r="A2083" s="109"/>
      <c r="B2083" s="4"/>
      <c r="C2083" s="7"/>
      <c r="D2083" s="6"/>
      <c r="E2083" s="7"/>
      <c r="F2083" s="24"/>
      <c r="G2083" s="8"/>
      <c r="H2083" s="7"/>
      <c r="I2083" s="7"/>
      <c r="J2083" s="7"/>
      <c r="K2083" s="7"/>
      <c r="L2083" s="25"/>
      <c r="M2083" s="10"/>
      <c r="N2083" s="4"/>
      <c r="O2083" s="4"/>
      <c r="P2083" s="26"/>
      <c r="Q2083" s="3"/>
      <c r="R2083" s="12"/>
      <c r="S2083" s="12"/>
      <c r="T2083" s="12"/>
      <c r="U2083" s="12"/>
      <c r="V2083" s="12"/>
      <c r="W2083" s="12"/>
      <c r="X2083" s="12"/>
      <c r="Y2083" s="12"/>
      <c r="Z2083" s="12"/>
      <c r="AA2083" s="12"/>
      <c r="AB2083" s="12"/>
      <c r="AC2083" s="12"/>
      <c r="AD2083" s="12"/>
      <c r="AE2083" s="12"/>
      <c r="AF2083" s="113"/>
      <c r="AG2083" s="18"/>
      <c r="AH2083" s="18"/>
      <c r="AI2083" s="6"/>
      <c r="AJ2083" s="19"/>
      <c r="AK2083" s="6"/>
      <c r="AL2083" s="113"/>
      <c r="AM2083" s="19"/>
      <c r="AN2083" s="18"/>
      <c r="AO2083" s="12"/>
      <c r="AP2083" s="20"/>
      <c r="AQ2083" s="18"/>
      <c r="AR2083" s="13"/>
      <c r="AS2083" s="113"/>
      <c r="AT2083" s="21"/>
      <c r="AU2083" s="21"/>
      <c r="AV2083" s="45"/>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c r="GI2083" s="21"/>
      <c r="GJ2083" s="21"/>
      <c r="GK2083" s="21"/>
      <c r="GL2083" s="21"/>
      <c r="GM2083" s="21"/>
      <c r="GN2083" s="21"/>
    </row>
    <row r="2084" spans="1:196" x14ac:dyDescent="0.2">
      <c r="A2084" s="109"/>
      <c r="B2084" s="4"/>
      <c r="C2084" s="7"/>
      <c r="D2084" s="6"/>
      <c r="E2084" s="7"/>
      <c r="F2084" s="24"/>
      <c r="G2084" s="8"/>
      <c r="H2084" s="7"/>
      <c r="I2084" s="7"/>
      <c r="J2084" s="7"/>
      <c r="K2084" s="7"/>
      <c r="L2084" s="25"/>
      <c r="M2084" s="10"/>
      <c r="N2084" s="4"/>
      <c r="O2084" s="4"/>
      <c r="P2084" s="26"/>
      <c r="Q2084" s="3"/>
      <c r="R2084" s="12"/>
      <c r="S2084" s="12"/>
      <c r="T2084" s="12"/>
      <c r="U2084" s="12"/>
      <c r="V2084" s="12"/>
      <c r="W2084" s="12"/>
      <c r="X2084" s="12"/>
      <c r="Y2084" s="12"/>
      <c r="Z2084" s="12"/>
      <c r="AA2084" s="12"/>
      <c r="AB2084" s="12"/>
      <c r="AC2084" s="12"/>
      <c r="AD2084" s="12"/>
      <c r="AE2084" s="12"/>
      <c r="AF2084" s="113"/>
      <c r="AG2084" s="18"/>
      <c r="AH2084" s="18"/>
      <c r="AI2084" s="6"/>
      <c r="AJ2084" s="19"/>
      <c r="AK2084" s="6"/>
      <c r="AL2084" s="113"/>
      <c r="AM2084" s="19"/>
      <c r="AN2084" s="18"/>
      <c r="AO2084" s="12"/>
      <c r="AP2084" s="20"/>
      <c r="AQ2084" s="18"/>
      <c r="AR2084" s="13"/>
      <c r="AS2084" s="113"/>
      <c r="AT2084" s="21"/>
      <c r="AU2084" s="21"/>
      <c r="AV2084" s="45"/>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c r="GI2084" s="21"/>
      <c r="GJ2084" s="21"/>
      <c r="GK2084" s="21"/>
      <c r="GL2084" s="21"/>
      <c r="GM2084" s="21"/>
      <c r="GN2084" s="21"/>
    </row>
    <row r="2085" spans="1:196" x14ac:dyDescent="0.2">
      <c r="A2085" s="109"/>
      <c r="B2085" s="4"/>
      <c r="C2085" s="7"/>
      <c r="D2085" s="6"/>
      <c r="E2085" s="7"/>
      <c r="F2085" s="24"/>
      <c r="G2085" s="8"/>
      <c r="H2085" s="7"/>
      <c r="I2085" s="7"/>
      <c r="J2085" s="7"/>
      <c r="K2085" s="7"/>
      <c r="L2085" s="25"/>
      <c r="M2085" s="10"/>
      <c r="N2085" s="4"/>
      <c r="O2085" s="4"/>
      <c r="P2085" s="26"/>
      <c r="Q2085" s="3"/>
      <c r="R2085" s="12"/>
      <c r="S2085" s="12"/>
      <c r="T2085" s="12"/>
      <c r="U2085" s="12"/>
      <c r="V2085" s="12"/>
      <c r="W2085" s="12"/>
      <c r="X2085" s="12"/>
      <c r="Y2085" s="12"/>
      <c r="Z2085" s="12"/>
      <c r="AA2085" s="12"/>
      <c r="AB2085" s="12"/>
      <c r="AC2085" s="12"/>
      <c r="AD2085" s="12"/>
      <c r="AE2085" s="12"/>
      <c r="AF2085" s="113"/>
      <c r="AG2085" s="18"/>
      <c r="AH2085" s="18"/>
      <c r="AI2085" s="6"/>
      <c r="AJ2085" s="19"/>
      <c r="AK2085" s="6"/>
      <c r="AL2085" s="113"/>
      <c r="AM2085" s="19"/>
      <c r="AN2085" s="18"/>
      <c r="AO2085" s="12"/>
      <c r="AP2085" s="20"/>
      <c r="AQ2085" s="18"/>
      <c r="AR2085" s="13"/>
      <c r="AS2085" s="113"/>
      <c r="AT2085" s="21"/>
      <c r="AU2085" s="21"/>
      <c r="AV2085" s="45"/>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c r="GI2085" s="21"/>
      <c r="GJ2085" s="21"/>
      <c r="GK2085" s="21"/>
      <c r="GL2085" s="21"/>
      <c r="GM2085" s="21"/>
      <c r="GN2085" s="21"/>
    </row>
    <row r="2086" spans="1:196" x14ac:dyDescent="0.2">
      <c r="A2086" s="109"/>
      <c r="B2086" s="4"/>
      <c r="C2086" s="7"/>
      <c r="D2086" s="6"/>
      <c r="E2086" s="7"/>
      <c r="F2086" s="24"/>
      <c r="G2086" s="8"/>
      <c r="H2086" s="7"/>
      <c r="I2086" s="7"/>
      <c r="J2086" s="7"/>
      <c r="K2086" s="7"/>
      <c r="L2086" s="25"/>
      <c r="M2086" s="10"/>
      <c r="N2086" s="4"/>
      <c r="O2086" s="4"/>
      <c r="P2086" s="26"/>
      <c r="Q2086" s="3"/>
      <c r="R2086" s="12"/>
      <c r="S2086" s="12"/>
      <c r="T2086" s="12"/>
      <c r="U2086" s="12"/>
      <c r="V2086" s="12"/>
      <c r="W2086" s="12"/>
      <c r="X2086" s="12"/>
      <c r="Y2086" s="12"/>
      <c r="Z2086" s="12"/>
      <c r="AA2086" s="12"/>
      <c r="AB2086" s="12"/>
      <c r="AC2086" s="12"/>
      <c r="AD2086" s="12"/>
      <c r="AE2086" s="12"/>
      <c r="AF2086" s="113"/>
      <c r="AG2086" s="18"/>
      <c r="AH2086" s="18"/>
      <c r="AI2086" s="6"/>
      <c r="AJ2086" s="19"/>
      <c r="AK2086" s="6"/>
      <c r="AL2086" s="113"/>
      <c r="AM2086" s="19"/>
      <c r="AN2086" s="18"/>
      <c r="AO2086" s="12"/>
      <c r="AP2086" s="20"/>
      <c r="AQ2086" s="18"/>
      <c r="AR2086" s="13"/>
      <c r="AS2086" s="113"/>
      <c r="AT2086" s="21"/>
      <c r="AU2086" s="21"/>
      <c r="AV2086" s="45"/>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c r="GI2086" s="21"/>
      <c r="GJ2086" s="21"/>
      <c r="GK2086" s="21"/>
      <c r="GL2086" s="21"/>
      <c r="GM2086" s="21"/>
      <c r="GN2086" s="21"/>
    </row>
    <row r="2087" spans="1:196" x14ac:dyDescent="0.2">
      <c r="A2087" s="109"/>
      <c r="B2087" s="4"/>
      <c r="C2087" s="7"/>
      <c r="D2087" s="6"/>
      <c r="E2087" s="7"/>
      <c r="F2087" s="24"/>
      <c r="G2087" s="8"/>
      <c r="H2087" s="7"/>
      <c r="I2087" s="7"/>
      <c r="J2087" s="7"/>
      <c r="K2087" s="7"/>
      <c r="L2087" s="25"/>
      <c r="M2087" s="10"/>
      <c r="N2087" s="4"/>
      <c r="O2087" s="4"/>
      <c r="P2087" s="26"/>
      <c r="Q2087" s="3"/>
      <c r="R2087" s="12"/>
      <c r="S2087" s="12"/>
      <c r="T2087" s="12"/>
      <c r="U2087" s="12"/>
      <c r="V2087" s="12"/>
      <c r="W2087" s="12"/>
      <c r="X2087" s="12"/>
      <c r="Y2087" s="12"/>
      <c r="Z2087" s="12"/>
      <c r="AA2087" s="12"/>
      <c r="AB2087" s="12"/>
      <c r="AC2087" s="12"/>
      <c r="AD2087" s="12"/>
      <c r="AE2087" s="12"/>
      <c r="AF2087" s="113"/>
      <c r="AG2087" s="18"/>
      <c r="AH2087" s="18"/>
      <c r="AI2087" s="6"/>
      <c r="AJ2087" s="19"/>
      <c r="AK2087" s="6"/>
      <c r="AL2087" s="113"/>
      <c r="AM2087" s="19"/>
      <c r="AN2087" s="18"/>
      <c r="AO2087" s="12"/>
      <c r="AP2087" s="20"/>
      <c r="AQ2087" s="18"/>
      <c r="AR2087" s="13"/>
      <c r="AS2087" s="113"/>
      <c r="AT2087" s="21"/>
      <c r="AU2087" s="21"/>
      <c r="AV2087" s="45"/>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c r="GI2087" s="21"/>
      <c r="GJ2087" s="21"/>
      <c r="GK2087" s="21"/>
      <c r="GL2087" s="21"/>
      <c r="GM2087" s="21"/>
      <c r="GN2087" s="21"/>
    </row>
    <row r="2088" spans="1:196" x14ac:dyDescent="0.2">
      <c r="A2088" s="109"/>
      <c r="B2088" s="4"/>
      <c r="C2088" s="7"/>
      <c r="D2088" s="6"/>
      <c r="E2088" s="7"/>
      <c r="F2088" s="24"/>
      <c r="G2088" s="8"/>
      <c r="H2088" s="7"/>
      <c r="I2088" s="7"/>
      <c r="J2088" s="7"/>
      <c r="K2088" s="7"/>
      <c r="L2088" s="25"/>
      <c r="M2088" s="10"/>
      <c r="N2088" s="4"/>
      <c r="O2088" s="4"/>
      <c r="P2088" s="26"/>
      <c r="Q2088" s="3"/>
      <c r="R2088" s="12"/>
      <c r="S2088" s="12"/>
      <c r="T2088" s="12"/>
      <c r="U2088" s="12"/>
      <c r="V2088" s="12"/>
      <c r="W2088" s="12"/>
      <c r="X2088" s="12"/>
      <c r="Y2088" s="12"/>
      <c r="Z2088" s="12"/>
      <c r="AA2088" s="12"/>
      <c r="AB2088" s="12"/>
      <c r="AC2088" s="12"/>
      <c r="AD2088" s="12"/>
      <c r="AE2088" s="12"/>
      <c r="AF2088" s="113"/>
      <c r="AG2088" s="18"/>
      <c r="AH2088" s="18"/>
      <c r="AI2088" s="6"/>
      <c r="AJ2088" s="19"/>
      <c r="AK2088" s="6"/>
      <c r="AL2088" s="113"/>
      <c r="AM2088" s="19"/>
      <c r="AN2088" s="18"/>
      <c r="AO2088" s="12"/>
      <c r="AP2088" s="20"/>
      <c r="AQ2088" s="18"/>
      <c r="AR2088" s="13"/>
      <c r="AS2088" s="113"/>
      <c r="AT2088" s="21"/>
      <c r="AU2088" s="21"/>
      <c r="AV2088" s="45"/>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c r="GI2088" s="21"/>
      <c r="GJ2088" s="21"/>
      <c r="GK2088" s="21"/>
      <c r="GL2088" s="21"/>
      <c r="GM2088" s="21"/>
      <c r="GN2088" s="21"/>
    </row>
    <row r="2089" spans="1:196" x14ac:dyDescent="0.2">
      <c r="A2089" s="109"/>
      <c r="B2089" s="4"/>
      <c r="C2089" s="7"/>
      <c r="D2089" s="6"/>
      <c r="E2089" s="7"/>
      <c r="F2089" s="24"/>
      <c r="G2089" s="8"/>
      <c r="H2089" s="7"/>
      <c r="I2089" s="7"/>
      <c r="J2089" s="7"/>
      <c r="K2089" s="7"/>
      <c r="L2089" s="25"/>
      <c r="M2089" s="10"/>
      <c r="N2089" s="4"/>
      <c r="O2089" s="4"/>
      <c r="P2089" s="26"/>
      <c r="Q2089" s="3"/>
      <c r="R2089" s="12"/>
      <c r="S2089" s="12"/>
      <c r="T2089" s="12"/>
      <c r="U2089" s="12"/>
      <c r="V2089" s="12"/>
      <c r="W2089" s="12"/>
      <c r="X2089" s="12"/>
      <c r="Y2089" s="12"/>
      <c r="Z2089" s="12"/>
      <c r="AA2089" s="12"/>
      <c r="AB2089" s="12"/>
      <c r="AC2089" s="12"/>
      <c r="AD2089" s="12"/>
      <c r="AE2089" s="12"/>
      <c r="AF2089" s="113"/>
      <c r="AG2089" s="18"/>
      <c r="AH2089" s="18"/>
      <c r="AI2089" s="6"/>
      <c r="AJ2089" s="19"/>
      <c r="AK2089" s="6"/>
      <c r="AL2089" s="113"/>
      <c r="AM2089" s="19"/>
      <c r="AN2089" s="18"/>
      <c r="AO2089" s="12"/>
      <c r="AP2089" s="20"/>
      <c r="AQ2089" s="18"/>
      <c r="AR2089" s="13"/>
      <c r="AS2089" s="113"/>
      <c r="AT2089" s="21"/>
      <c r="AU2089" s="21"/>
      <c r="AV2089" s="45"/>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c r="GI2089" s="21"/>
      <c r="GJ2089" s="21"/>
      <c r="GK2089" s="21"/>
      <c r="GL2089" s="21"/>
      <c r="GM2089" s="21"/>
      <c r="GN2089" s="21"/>
    </row>
    <row r="2090" spans="1:196" x14ac:dyDescent="0.2">
      <c r="A2090" s="109"/>
      <c r="B2090" s="4"/>
      <c r="C2090" s="7"/>
      <c r="D2090" s="6"/>
      <c r="E2090" s="7"/>
      <c r="F2090" s="24"/>
      <c r="G2090" s="8"/>
      <c r="H2090" s="7"/>
      <c r="I2090" s="7"/>
      <c r="J2090" s="7"/>
      <c r="K2090" s="7"/>
      <c r="L2090" s="25"/>
      <c r="M2090" s="10"/>
      <c r="N2090" s="4"/>
      <c r="O2090" s="4"/>
      <c r="P2090" s="26"/>
      <c r="Q2090" s="3"/>
      <c r="R2090" s="12"/>
      <c r="S2090" s="12"/>
      <c r="T2090" s="12"/>
      <c r="U2090" s="12"/>
      <c r="V2090" s="12"/>
      <c r="W2090" s="12"/>
      <c r="X2090" s="12"/>
      <c r="Y2090" s="12"/>
      <c r="Z2090" s="12"/>
      <c r="AA2090" s="12"/>
      <c r="AB2090" s="12"/>
      <c r="AC2090" s="12"/>
      <c r="AD2090" s="12"/>
      <c r="AE2090" s="12"/>
      <c r="AF2090" s="113"/>
      <c r="AG2090" s="18"/>
      <c r="AH2090" s="18"/>
      <c r="AI2090" s="6"/>
      <c r="AJ2090" s="19"/>
      <c r="AK2090" s="6"/>
      <c r="AL2090" s="113"/>
      <c r="AM2090" s="19"/>
      <c r="AN2090" s="18"/>
      <c r="AO2090" s="12"/>
      <c r="AP2090" s="20"/>
      <c r="AQ2090" s="18"/>
      <c r="AR2090" s="13"/>
      <c r="AS2090" s="113"/>
      <c r="AT2090" s="21"/>
      <c r="AU2090" s="21"/>
      <c r="AV2090" s="45"/>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c r="GI2090" s="21"/>
      <c r="GJ2090" s="21"/>
      <c r="GK2090" s="21"/>
      <c r="GL2090" s="21"/>
      <c r="GM2090" s="21"/>
      <c r="GN2090" s="21"/>
    </row>
    <row r="2091" spans="1:196" x14ac:dyDescent="0.2">
      <c r="A2091" s="109"/>
      <c r="B2091" s="4"/>
      <c r="C2091" s="7"/>
      <c r="D2091" s="6"/>
      <c r="E2091" s="7"/>
      <c r="F2091" s="24"/>
      <c r="G2091" s="8"/>
      <c r="H2091" s="7"/>
      <c r="I2091" s="7"/>
      <c r="J2091" s="7"/>
      <c r="K2091" s="7"/>
      <c r="L2091" s="25"/>
      <c r="M2091" s="10"/>
      <c r="N2091" s="4"/>
      <c r="O2091" s="4"/>
      <c r="P2091" s="26"/>
      <c r="Q2091" s="3"/>
      <c r="R2091" s="12"/>
      <c r="S2091" s="12"/>
      <c r="T2091" s="12"/>
      <c r="U2091" s="12"/>
      <c r="V2091" s="12"/>
      <c r="W2091" s="12"/>
      <c r="X2091" s="12"/>
      <c r="Y2091" s="12"/>
      <c r="Z2091" s="12"/>
      <c r="AA2091" s="12"/>
      <c r="AB2091" s="12"/>
      <c r="AC2091" s="12"/>
      <c r="AD2091" s="12"/>
      <c r="AE2091" s="12"/>
      <c r="AF2091" s="113"/>
      <c r="AG2091" s="18"/>
      <c r="AH2091" s="18"/>
      <c r="AI2091" s="6"/>
      <c r="AJ2091" s="19"/>
      <c r="AK2091" s="6"/>
      <c r="AL2091" s="113"/>
      <c r="AM2091" s="19"/>
      <c r="AN2091" s="18"/>
      <c r="AO2091" s="12"/>
      <c r="AP2091" s="20"/>
      <c r="AQ2091" s="18"/>
      <c r="AR2091" s="13"/>
      <c r="AS2091" s="113"/>
      <c r="AT2091" s="21"/>
      <c r="AU2091" s="21"/>
      <c r="AV2091" s="45"/>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c r="GI2091" s="21"/>
      <c r="GJ2091" s="21"/>
      <c r="GK2091" s="21"/>
      <c r="GL2091" s="21"/>
      <c r="GM2091" s="21"/>
      <c r="GN2091" s="21"/>
    </row>
    <row r="2092" spans="1:196" x14ac:dyDescent="0.2">
      <c r="A2092" s="109"/>
      <c r="B2092" s="4"/>
      <c r="C2092" s="7"/>
      <c r="D2092" s="6"/>
      <c r="E2092" s="7"/>
      <c r="F2092" s="24"/>
      <c r="G2092" s="8"/>
      <c r="H2092" s="7"/>
      <c r="I2092" s="7"/>
      <c r="J2092" s="7"/>
      <c r="K2092" s="7"/>
      <c r="L2092" s="25"/>
      <c r="M2092" s="10"/>
      <c r="N2092" s="4"/>
      <c r="O2092" s="4"/>
      <c r="P2092" s="26"/>
      <c r="Q2092" s="3"/>
      <c r="R2092" s="12"/>
      <c r="S2092" s="12"/>
      <c r="T2092" s="12"/>
      <c r="U2092" s="12"/>
      <c r="V2092" s="12"/>
      <c r="W2092" s="12"/>
      <c r="X2092" s="12"/>
      <c r="Y2092" s="12"/>
      <c r="Z2092" s="12"/>
      <c r="AA2092" s="12"/>
      <c r="AB2092" s="12"/>
      <c r="AC2092" s="12"/>
      <c r="AD2092" s="12"/>
      <c r="AE2092" s="12"/>
      <c r="AF2092" s="113"/>
      <c r="AG2092" s="18"/>
      <c r="AH2092" s="18"/>
      <c r="AI2092" s="6"/>
      <c r="AJ2092" s="19"/>
      <c r="AK2092" s="6"/>
      <c r="AL2092" s="113"/>
      <c r="AM2092" s="19"/>
      <c r="AN2092" s="18"/>
      <c r="AO2092" s="12"/>
      <c r="AP2092" s="20"/>
      <c r="AQ2092" s="18"/>
      <c r="AR2092" s="13"/>
      <c r="AS2092" s="113"/>
      <c r="AT2092" s="21"/>
      <c r="AU2092" s="21"/>
      <c r="AV2092" s="45"/>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c r="GI2092" s="21"/>
      <c r="GJ2092" s="21"/>
      <c r="GK2092" s="21"/>
      <c r="GL2092" s="21"/>
      <c r="GM2092" s="21"/>
      <c r="GN2092" s="21"/>
    </row>
    <row r="2093" spans="1:196" x14ac:dyDescent="0.2">
      <c r="A2093" s="109"/>
      <c r="B2093" s="4"/>
      <c r="C2093" s="7"/>
      <c r="D2093" s="6"/>
      <c r="E2093" s="7"/>
      <c r="F2093" s="24"/>
      <c r="G2093" s="8"/>
      <c r="H2093" s="7"/>
      <c r="I2093" s="7"/>
      <c r="J2093" s="7"/>
      <c r="K2093" s="7"/>
      <c r="L2093" s="25"/>
      <c r="M2093" s="10"/>
      <c r="N2093" s="4"/>
      <c r="O2093" s="4"/>
      <c r="P2093" s="26"/>
      <c r="Q2093" s="3"/>
      <c r="R2093" s="12"/>
      <c r="S2093" s="12"/>
      <c r="T2093" s="12"/>
      <c r="U2093" s="12"/>
      <c r="V2093" s="12"/>
      <c r="W2093" s="12"/>
      <c r="X2093" s="12"/>
      <c r="Y2093" s="12"/>
      <c r="Z2093" s="12"/>
      <c r="AA2093" s="12"/>
      <c r="AB2093" s="12"/>
      <c r="AC2093" s="12"/>
      <c r="AD2093" s="12"/>
      <c r="AE2093" s="12"/>
      <c r="AF2093" s="113"/>
      <c r="AG2093" s="18"/>
      <c r="AH2093" s="18"/>
      <c r="AI2093" s="6"/>
      <c r="AJ2093" s="19"/>
      <c r="AK2093" s="6"/>
      <c r="AL2093" s="113"/>
      <c r="AM2093" s="19"/>
      <c r="AN2093" s="18"/>
      <c r="AO2093" s="12"/>
      <c r="AP2093" s="20"/>
      <c r="AQ2093" s="18"/>
      <c r="AR2093" s="13"/>
      <c r="AS2093" s="113"/>
      <c r="AT2093" s="21"/>
      <c r="AU2093" s="21"/>
      <c r="AV2093" s="45"/>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c r="GI2093" s="21"/>
      <c r="GJ2093" s="21"/>
      <c r="GK2093" s="21"/>
      <c r="GL2093" s="21"/>
      <c r="GM2093" s="21"/>
      <c r="GN2093" s="21"/>
    </row>
    <row r="2094" spans="1:196" x14ac:dyDescent="0.2">
      <c r="A2094" s="109"/>
      <c r="B2094" s="4"/>
      <c r="C2094" s="7"/>
      <c r="D2094" s="6"/>
      <c r="E2094" s="7"/>
      <c r="F2094" s="24"/>
      <c r="G2094" s="8"/>
      <c r="H2094" s="7"/>
      <c r="I2094" s="7"/>
      <c r="J2094" s="7"/>
      <c r="K2094" s="7"/>
      <c r="L2094" s="25"/>
      <c r="M2094" s="10"/>
      <c r="N2094" s="4"/>
      <c r="O2094" s="4"/>
      <c r="P2094" s="26"/>
      <c r="Q2094" s="3"/>
      <c r="R2094" s="12"/>
      <c r="S2094" s="12"/>
      <c r="T2094" s="12"/>
      <c r="U2094" s="12"/>
      <c r="V2094" s="12"/>
      <c r="W2094" s="12"/>
      <c r="X2094" s="12"/>
      <c r="Y2094" s="12"/>
      <c r="Z2094" s="12"/>
      <c r="AA2094" s="12"/>
      <c r="AB2094" s="12"/>
      <c r="AC2094" s="12"/>
      <c r="AD2094" s="12"/>
      <c r="AE2094" s="12"/>
      <c r="AF2094" s="113"/>
      <c r="AG2094" s="18"/>
      <c r="AH2094" s="18"/>
      <c r="AI2094" s="6"/>
      <c r="AJ2094" s="19"/>
      <c r="AK2094" s="6"/>
      <c r="AL2094" s="113"/>
      <c r="AM2094" s="19"/>
      <c r="AN2094" s="18"/>
      <c r="AO2094" s="12"/>
      <c r="AP2094" s="20"/>
      <c r="AQ2094" s="18"/>
      <c r="AR2094" s="13"/>
      <c r="AS2094" s="113"/>
      <c r="AT2094" s="21"/>
      <c r="AU2094" s="21"/>
      <c r="AV2094" s="45"/>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c r="GI2094" s="21"/>
      <c r="GJ2094" s="21"/>
      <c r="GK2094" s="21"/>
      <c r="GL2094" s="21"/>
      <c r="GM2094" s="21"/>
      <c r="GN2094" s="21"/>
    </row>
    <row r="2095" spans="1:196" x14ac:dyDescent="0.2">
      <c r="A2095" s="109"/>
      <c r="B2095" s="4"/>
      <c r="C2095" s="7"/>
      <c r="D2095" s="6"/>
      <c r="E2095" s="7"/>
      <c r="F2095" s="24"/>
      <c r="G2095" s="8"/>
      <c r="H2095" s="7"/>
      <c r="I2095" s="7"/>
      <c r="J2095" s="7"/>
      <c r="K2095" s="7"/>
      <c r="L2095" s="25"/>
      <c r="M2095" s="10"/>
      <c r="N2095" s="4"/>
      <c r="O2095" s="4"/>
      <c r="P2095" s="26"/>
      <c r="Q2095" s="3"/>
      <c r="R2095" s="12"/>
      <c r="S2095" s="12"/>
      <c r="T2095" s="12"/>
      <c r="U2095" s="12"/>
      <c r="V2095" s="12"/>
      <c r="W2095" s="12"/>
      <c r="X2095" s="12"/>
      <c r="Y2095" s="12"/>
      <c r="Z2095" s="12"/>
      <c r="AA2095" s="12"/>
      <c r="AB2095" s="12"/>
      <c r="AC2095" s="12"/>
      <c r="AD2095" s="12"/>
      <c r="AE2095" s="12"/>
      <c r="AF2095" s="113"/>
      <c r="AG2095" s="18"/>
      <c r="AH2095" s="18"/>
      <c r="AI2095" s="6"/>
      <c r="AJ2095" s="19"/>
      <c r="AK2095" s="6"/>
      <c r="AL2095" s="113"/>
      <c r="AM2095" s="19"/>
      <c r="AN2095" s="18"/>
      <c r="AO2095" s="12"/>
      <c r="AP2095" s="20"/>
      <c r="AQ2095" s="18"/>
      <c r="AR2095" s="13"/>
      <c r="AS2095" s="113"/>
      <c r="AT2095" s="21"/>
      <c r="AU2095" s="21"/>
      <c r="AV2095" s="45"/>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c r="GI2095" s="21"/>
      <c r="GJ2095" s="21"/>
      <c r="GK2095" s="21"/>
      <c r="GL2095" s="21"/>
      <c r="GM2095" s="21"/>
      <c r="GN2095" s="21"/>
    </row>
    <row r="2096" spans="1:196" x14ac:dyDescent="0.2">
      <c r="A2096" s="109"/>
      <c r="B2096" s="4"/>
      <c r="C2096" s="7"/>
      <c r="D2096" s="6"/>
      <c r="E2096" s="7"/>
      <c r="F2096" s="24"/>
      <c r="G2096" s="8"/>
      <c r="H2096" s="7"/>
      <c r="I2096" s="7"/>
      <c r="J2096" s="7"/>
      <c r="K2096" s="7"/>
      <c r="L2096" s="25"/>
      <c r="M2096" s="10"/>
      <c r="N2096" s="4"/>
      <c r="O2096" s="4"/>
      <c r="P2096" s="26"/>
      <c r="Q2096" s="3"/>
      <c r="R2096" s="12"/>
      <c r="S2096" s="12"/>
      <c r="T2096" s="12"/>
      <c r="U2096" s="12"/>
      <c r="V2096" s="12"/>
      <c r="W2096" s="12"/>
      <c r="X2096" s="12"/>
      <c r="Y2096" s="12"/>
      <c r="Z2096" s="12"/>
      <c r="AA2096" s="12"/>
      <c r="AB2096" s="12"/>
      <c r="AC2096" s="12"/>
      <c r="AD2096" s="12"/>
      <c r="AE2096" s="12"/>
      <c r="AF2096" s="113"/>
      <c r="AG2096" s="18"/>
      <c r="AH2096" s="18"/>
      <c r="AI2096" s="6"/>
      <c r="AJ2096" s="19"/>
      <c r="AK2096" s="6"/>
      <c r="AL2096" s="113"/>
      <c r="AM2096" s="19"/>
      <c r="AN2096" s="18"/>
      <c r="AO2096" s="12"/>
      <c r="AP2096" s="20"/>
      <c r="AQ2096" s="18"/>
      <c r="AR2096" s="13"/>
      <c r="AS2096" s="113"/>
      <c r="AT2096" s="21"/>
      <c r="AU2096" s="21"/>
      <c r="AV2096" s="45"/>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c r="GI2096" s="21"/>
      <c r="GJ2096" s="21"/>
      <c r="GK2096" s="21"/>
      <c r="GL2096" s="21"/>
      <c r="GM2096" s="21"/>
      <c r="GN2096" s="21"/>
    </row>
    <row r="2097" spans="1:196" x14ac:dyDescent="0.2">
      <c r="A2097" s="109"/>
      <c r="B2097" s="4"/>
      <c r="C2097" s="7"/>
      <c r="D2097" s="6"/>
      <c r="E2097" s="7"/>
      <c r="F2097" s="24"/>
      <c r="G2097" s="8"/>
      <c r="H2097" s="7"/>
      <c r="I2097" s="7"/>
      <c r="J2097" s="7"/>
      <c r="K2097" s="7"/>
      <c r="L2097" s="25"/>
      <c r="M2097" s="10"/>
      <c r="N2097" s="4"/>
      <c r="O2097" s="4"/>
      <c r="P2097" s="26"/>
      <c r="Q2097" s="3"/>
      <c r="R2097" s="12"/>
      <c r="S2097" s="12"/>
      <c r="T2097" s="12"/>
      <c r="U2097" s="12"/>
      <c r="V2097" s="12"/>
      <c r="W2097" s="12"/>
      <c r="X2097" s="12"/>
      <c r="Y2097" s="12"/>
      <c r="Z2097" s="12"/>
      <c r="AA2097" s="12"/>
      <c r="AB2097" s="12"/>
      <c r="AC2097" s="12"/>
      <c r="AD2097" s="12"/>
      <c r="AE2097" s="12"/>
      <c r="AF2097" s="113"/>
      <c r="AG2097" s="18"/>
      <c r="AH2097" s="18"/>
      <c r="AI2097" s="6"/>
      <c r="AJ2097" s="19"/>
      <c r="AK2097" s="6"/>
      <c r="AL2097" s="113"/>
      <c r="AM2097" s="19"/>
      <c r="AN2097" s="18"/>
      <c r="AO2097" s="12"/>
      <c r="AP2097" s="20"/>
      <c r="AQ2097" s="18"/>
      <c r="AR2097" s="13"/>
      <c r="AS2097" s="113"/>
      <c r="AT2097" s="21"/>
      <c r="AU2097" s="21"/>
      <c r="AV2097" s="45"/>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c r="GI2097" s="21"/>
      <c r="GJ2097" s="21"/>
      <c r="GK2097" s="21"/>
      <c r="GL2097" s="21"/>
      <c r="GM2097" s="21"/>
      <c r="GN2097" s="21"/>
    </row>
    <row r="2098" spans="1:196" x14ac:dyDescent="0.2">
      <c r="A2098" s="109"/>
      <c r="B2098" s="4"/>
      <c r="C2098" s="7"/>
      <c r="D2098" s="6"/>
      <c r="E2098" s="7"/>
      <c r="F2098" s="24"/>
      <c r="G2098" s="8"/>
      <c r="H2098" s="7"/>
      <c r="I2098" s="7"/>
      <c r="J2098" s="7"/>
      <c r="K2098" s="7"/>
      <c r="L2098" s="25"/>
      <c r="M2098" s="10"/>
      <c r="N2098" s="4"/>
      <c r="O2098" s="4"/>
      <c r="P2098" s="26"/>
      <c r="Q2098" s="3"/>
      <c r="R2098" s="12"/>
      <c r="S2098" s="12"/>
      <c r="T2098" s="12"/>
      <c r="U2098" s="12"/>
      <c r="V2098" s="12"/>
      <c r="W2098" s="12"/>
      <c r="X2098" s="12"/>
      <c r="Y2098" s="12"/>
      <c r="Z2098" s="12"/>
      <c r="AA2098" s="12"/>
      <c r="AB2098" s="12"/>
      <c r="AC2098" s="12"/>
      <c r="AD2098" s="12"/>
      <c r="AE2098" s="12"/>
      <c r="AF2098" s="113"/>
      <c r="AG2098" s="18"/>
      <c r="AH2098" s="18"/>
      <c r="AI2098" s="6"/>
      <c r="AJ2098" s="19"/>
      <c r="AK2098" s="6"/>
      <c r="AL2098" s="113"/>
      <c r="AM2098" s="19"/>
      <c r="AN2098" s="18"/>
      <c r="AO2098" s="12"/>
      <c r="AP2098" s="20"/>
      <c r="AQ2098" s="18"/>
      <c r="AR2098" s="13"/>
      <c r="AS2098" s="113"/>
      <c r="AT2098" s="21"/>
      <c r="AU2098" s="21"/>
      <c r="AV2098" s="45"/>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c r="GI2098" s="21"/>
      <c r="GJ2098" s="21"/>
      <c r="GK2098" s="21"/>
      <c r="GL2098" s="21"/>
      <c r="GM2098" s="21"/>
      <c r="GN2098" s="21"/>
    </row>
    <row r="2099" spans="1:196" x14ac:dyDescent="0.2">
      <c r="A2099" s="109"/>
      <c r="B2099" s="4"/>
      <c r="C2099" s="7"/>
      <c r="D2099" s="6"/>
      <c r="E2099" s="7"/>
      <c r="F2099" s="24"/>
      <c r="G2099" s="8"/>
      <c r="H2099" s="7"/>
      <c r="I2099" s="7"/>
      <c r="J2099" s="7"/>
      <c r="K2099" s="7"/>
      <c r="L2099" s="25"/>
      <c r="M2099" s="10"/>
      <c r="N2099" s="4"/>
      <c r="O2099" s="4"/>
      <c r="P2099" s="26"/>
      <c r="Q2099" s="3"/>
      <c r="R2099" s="12"/>
      <c r="S2099" s="12"/>
      <c r="T2099" s="12"/>
      <c r="U2099" s="12"/>
      <c r="V2099" s="12"/>
      <c r="W2099" s="12"/>
      <c r="X2099" s="12"/>
      <c r="Y2099" s="12"/>
      <c r="Z2099" s="12"/>
      <c r="AA2099" s="12"/>
      <c r="AB2099" s="12"/>
      <c r="AC2099" s="12"/>
      <c r="AD2099" s="12"/>
      <c r="AE2099" s="12"/>
      <c r="AF2099" s="113"/>
      <c r="AG2099" s="18"/>
      <c r="AH2099" s="18"/>
      <c r="AI2099" s="6"/>
      <c r="AJ2099" s="19"/>
      <c r="AK2099" s="6"/>
      <c r="AL2099" s="113"/>
      <c r="AM2099" s="19"/>
      <c r="AN2099" s="18"/>
      <c r="AO2099" s="12"/>
      <c r="AP2099" s="20"/>
      <c r="AQ2099" s="18"/>
      <c r="AR2099" s="13"/>
      <c r="AS2099" s="113"/>
      <c r="AT2099" s="21"/>
      <c r="AU2099" s="21"/>
      <c r="AV2099" s="45"/>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c r="GI2099" s="21"/>
      <c r="GJ2099" s="21"/>
      <c r="GK2099" s="21"/>
      <c r="GL2099" s="21"/>
      <c r="GM2099" s="21"/>
      <c r="GN2099" s="21"/>
    </row>
    <row r="2100" spans="1:196" x14ac:dyDescent="0.2">
      <c r="A2100" s="109"/>
      <c r="B2100" s="4"/>
      <c r="C2100" s="7"/>
      <c r="D2100" s="6"/>
      <c r="E2100" s="7"/>
      <c r="F2100" s="24"/>
      <c r="G2100" s="8"/>
      <c r="H2100" s="7"/>
      <c r="I2100" s="7"/>
      <c r="J2100" s="7"/>
      <c r="K2100" s="7"/>
      <c r="L2100" s="25"/>
      <c r="M2100" s="10"/>
      <c r="N2100" s="4"/>
      <c r="O2100" s="4"/>
      <c r="P2100" s="26"/>
      <c r="Q2100" s="3"/>
      <c r="R2100" s="12"/>
      <c r="S2100" s="12"/>
      <c r="T2100" s="12"/>
      <c r="U2100" s="12"/>
      <c r="V2100" s="12"/>
      <c r="W2100" s="12"/>
      <c r="X2100" s="12"/>
      <c r="Y2100" s="12"/>
      <c r="Z2100" s="12"/>
      <c r="AA2100" s="12"/>
      <c r="AB2100" s="12"/>
      <c r="AC2100" s="12"/>
      <c r="AD2100" s="12"/>
      <c r="AE2100" s="12"/>
      <c r="AF2100" s="113"/>
      <c r="AG2100" s="18"/>
      <c r="AH2100" s="18"/>
      <c r="AI2100" s="6"/>
      <c r="AJ2100" s="19"/>
      <c r="AK2100" s="6"/>
      <c r="AL2100" s="113"/>
      <c r="AM2100" s="19"/>
      <c r="AN2100" s="18"/>
      <c r="AO2100" s="12"/>
      <c r="AP2100" s="20"/>
      <c r="AQ2100" s="18"/>
      <c r="AR2100" s="13"/>
      <c r="AS2100" s="113"/>
      <c r="AT2100" s="21"/>
      <c r="AU2100" s="21"/>
      <c r="AV2100" s="45"/>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c r="GI2100" s="21"/>
      <c r="GJ2100" s="21"/>
      <c r="GK2100" s="21"/>
      <c r="GL2100" s="21"/>
      <c r="GM2100" s="21"/>
      <c r="GN2100" s="21"/>
    </row>
    <row r="2101" spans="1:196" x14ac:dyDescent="0.2">
      <c r="A2101" s="109"/>
      <c r="B2101" s="4"/>
      <c r="C2101" s="7"/>
      <c r="D2101" s="6"/>
      <c r="E2101" s="7"/>
      <c r="F2101" s="24"/>
      <c r="G2101" s="8"/>
      <c r="H2101" s="7"/>
      <c r="I2101" s="7"/>
      <c r="J2101" s="7"/>
      <c r="K2101" s="7"/>
      <c r="L2101" s="25"/>
      <c r="M2101" s="10"/>
      <c r="N2101" s="4"/>
      <c r="O2101" s="4"/>
      <c r="P2101" s="26"/>
      <c r="Q2101" s="3"/>
      <c r="R2101" s="12"/>
      <c r="S2101" s="12"/>
      <c r="T2101" s="12"/>
      <c r="U2101" s="12"/>
      <c r="V2101" s="12"/>
      <c r="W2101" s="12"/>
      <c r="X2101" s="12"/>
      <c r="Y2101" s="12"/>
      <c r="Z2101" s="12"/>
      <c r="AA2101" s="12"/>
      <c r="AB2101" s="12"/>
      <c r="AC2101" s="12"/>
      <c r="AD2101" s="12"/>
      <c r="AE2101" s="12"/>
      <c r="AF2101" s="113"/>
      <c r="AG2101" s="18"/>
      <c r="AH2101" s="18"/>
      <c r="AI2101" s="6"/>
      <c r="AJ2101" s="19"/>
      <c r="AK2101" s="6"/>
      <c r="AL2101" s="113"/>
      <c r="AM2101" s="19"/>
      <c r="AN2101" s="18"/>
      <c r="AO2101" s="12"/>
      <c r="AP2101" s="20"/>
      <c r="AQ2101" s="18"/>
      <c r="AR2101" s="13"/>
      <c r="AS2101" s="113"/>
      <c r="AT2101" s="21"/>
      <c r="AU2101" s="21"/>
      <c r="AV2101" s="45"/>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c r="GI2101" s="21"/>
      <c r="GJ2101" s="21"/>
      <c r="GK2101" s="21"/>
      <c r="GL2101" s="21"/>
      <c r="GM2101" s="21"/>
      <c r="GN2101" s="21"/>
    </row>
    <row r="2102" spans="1:196" x14ac:dyDescent="0.2">
      <c r="A2102" s="109"/>
      <c r="B2102" s="4"/>
      <c r="C2102" s="7"/>
      <c r="D2102" s="6"/>
      <c r="E2102" s="7"/>
      <c r="F2102" s="24"/>
      <c r="G2102" s="8"/>
      <c r="H2102" s="7"/>
      <c r="I2102" s="7"/>
      <c r="J2102" s="7"/>
      <c r="K2102" s="7"/>
      <c r="L2102" s="25"/>
      <c r="M2102" s="10"/>
      <c r="N2102" s="4"/>
      <c r="O2102" s="4"/>
      <c r="P2102" s="26"/>
      <c r="Q2102" s="3"/>
      <c r="R2102" s="12"/>
      <c r="S2102" s="12"/>
      <c r="T2102" s="12"/>
      <c r="U2102" s="12"/>
      <c r="V2102" s="12"/>
      <c r="W2102" s="12"/>
      <c r="X2102" s="12"/>
      <c r="Y2102" s="12"/>
      <c r="Z2102" s="12"/>
      <c r="AA2102" s="12"/>
      <c r="AB2102" s="12"/>
      <c r="AC2102" s="12"/>
      <c r="AD2102" s="12"/>
      <c r="AE2102" s="12"/>
      <c r="AF2102" s="113"/>
      <c r="AG2102" s="18"/>
      <c r="AH2102" s="18"/>
      <c r="AI2102" s="6"/>
      <c r="AJ2102" s="19"/>
      <c r="AK2102" s="6"/>
      <c r="AL2102" s="113"/>
      <c r="AM2102" s="19"/>
      <c r="AN2102" s="18"/>
      <c r="AO2102" s="12"/>
      <c r="AP2102" s="20"/>
      <c r="AQ2102" s="18"/>
      <c r="AR2102" s="13"/>
      <c r="AS2102" s="113"/>
      <c r="AT2102" s="21"/>
      <c r="AU2102" s="21"/>
      <c r="AV2102" s="45"/>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c r="GI2102" s="21"/>
      <c r="GJ2102" s="21"/>
      <c r="GK2102" s="21"/>
      <c r="GL2102" s="21"/>
      <c r="GM2102" s="21"/>
      <c r="GN2102" s="21"/>
    </row>
    <row r="2103" spans="1:196" x14ac:dyDescent="0.2">
      <c r="A2103" s="109"/>
      <c r="B2103" s="4"/>
      <c r="C2103" s="7"/>
      <c r="D2103" s="6"/>
      <c r="E2103" s="7"/>
      <c r="F2103" s="24"/>
      <c r="G2103" s="8"/>
      <c r="H2103" s="7"/>
      <c r="I2103" s="7"/>
      <c r="J2103" s="7"/>
      <c r="K2103" s="7"/>
      <c r="L2103" s="25"/>
      <c r="M2103" s="10"/>
      <c r="N2103" s="4"/>
      <c r="O2103" s="4"/>
      <c r="P2103" s="26"/>
      <c r="Q2103" s="3"/>
      <c r="R2103" s="12"/>
      <c r="S2103" s="12"/>
      <c r="T2103" s="12"/>
      <c r="U2103" s="12"/>
      <c r="V2103" s="12"/>
      <c r="W2103" s="12"/>
      <c r="X2103" s="12"/>
      <c r="Y2103" s="12"/>
      <c r="Z2103" s="12"/>
      <c r="AA2103" s="12"/>
      <c r="AB2103" s="12"/>
      <c r="AC2103" s="12"/>
      <c r="AD2103" s="12"/>
      <c r="AE2103" s="12"/>
      <c r="AF2103" s="113"/>
      <c r="AG2103" s="18"/>
      <c r="AH2103" s="18"/>
      <c r="AI2103" s="6"/>
      <c r="AJ2103" s="19"/>
      <c r="AK2103" s="6"/>
      <c r="AL2103" s="113"/>
      <c r="AM2103" s="19"/>
      <c r="AN2103" s="18"/>
      <c r="AO2103" s="12"/>
      <c r="AP2103" s="20"/>
      <c r="AQ2103" s="18"/>
      <c r="AR2103" s="13"/>
      <c r="AS2103" s="113"/>
      <c r="AT2103" s="21"/>
      <c r="AU2103" s="21"/>
      <c r="AV2103" s="45"/>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c r="GI2103" s="21"/>
      <c r="GJ2103" s="21"/>
      <c r="GK2103" s="21"/>
      <c r="GL2103" s="21"/>
      <c r="GM2103" s="21"/>
      <c r="GN2103" s="21"/>
    </row>
    <row r="2104" spans="1:196" x14ac:dyDescent="0.2">
      <c r="A2104" s="109"/>
      <c r="B2104" s="4"/>
      <c r="C2104" s="7"/>
      <c r="D2104" s="6"/>
      <c r="E2104" s="7"/>
      <c r="F2104" s="24"/>
      <c r="G2104" s="8"/>
      <c r="H2104" s="7"/>
      <c r="I2104" s="7"/>
      <c r="J2104" s="7"/>
      <c r="K2104" s="7"/>
      <c r="L2104" s="25"/>
      <c r="M2104" s="10"/>
      <c r="N2104" s="4"/>
      <c r="O2104" s="4"/>
      <c r="P2104" s="26"/>
      <c r="Q2104" s="3"/>
      <c r="R2104" s="12"/>
      <c r="S2104" s="12"/>
      <c r="T2104" s="12"/>
      <c r="U2104" s="12"/>
      <c r="V2104" s="12"/>
      <c r="W2104" s="12"/>
      <c r="X2104" s="12"/>
      <c r="Y2104" s="12"/>
      <c r="Z2104" s="12"/>
      <c r="AA2104" s="12"/>
      <c r="AB2104" s="12"/>
      <c r="AC2104" s="12"/>
      <c r="AD2104" s="12"/>
      <c r="AE2104" s="12"/>
      <c r="AF2104" s="113"/>
      <c r="AG2104" s="18"/>
      <c r="AH2104" s="18"/>
      <c r="AI2104" s="6"/>
      <c r="AJ2104" s="19"/>
      <c r="AK2104" s="6"/>
      <c r="AL2104" s="113"/>
      <c r="AM2104" s="19"/>
      <c r="AN2104" s="18"/>
      <c r="AO2104" s="12"/>
      <c r="AP2104" s="20"/>
      <c r="AQ2104" s="18"/>
      <c r="AR2104" s="13"/>
      <c r="AS2104" s="113"/>
      <c r="AT2104" s="21"/>
      <c r="AU2104" s="21"/>
      <c r="AV2104" s="45"/>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c r="GI2104" s="21"/>
      <c r="GJ2104" s="21"/>
      <c r="GK2104" s="21"/>
      <c r="GL2104" s="21"/>
      <c r="GM2104" s="21"/>
      <c r="GN2104" s="21"/>
    </row>
    <row r="2105" spans="1:196" x14ac:dyDescent="0.2">
      <c r="A2105" s="109"/>
      <c r="B2105" s="4"/>
      <c r="C2105" s="7"/>
      <c r="D2105" s="6"/>
      <c r="E2105" s="7"/>
      <c r="F2105" s="24"/>
      <c r="G2105" s="8"/>
      <c r="H2105" s="7"/>
      <c r="I2105" s="7"/>
      <c r="J2105" s="7"/>
      <c r="K2105" s="7"/>
      <c r="L2105" s="25"/>
      <c r="M2105" s="10"/>
      <c r="N2105" s="4"/>
      <c r="O2105" s="4"/>
      <c r="P2105" s="26"/>
      <c r="Q2105" s="3"/>
      <c r="R2105" s="12"/>
      <c r="S2105" s="12"/>
      <c r="T2105" s="12"/>
      <c r="U2105" s="12"/>
      <c r="V2105" s="12"/>
      <c r="W2105" s="12"/>
      <c r="X2105" s="12"/>
      <c r="Y2105" s="12"/>
      <c r="Z2105" s="12"/>
      <c r="AA2105" s="12"/>
      <c r="AB2105" s="12"/>
      <c r="AC2105" s="12"/>
      <c r="AD2105" s="12"/>
      <c r="AE2105" s="12"/>
      <c r="AF2105" s="113"/>
      <c r="AG2105" s="18"/>
      <c r="AH2105" s="18"/>
      <c r="AI2105" s="6"/>
      <c r="AJ2105" s="19"/>
      <c r="AK2105" s="6"/>
      <c r="AL2105" s="113"/>
      <c r="AM2105" s="19"/>
      <c r="AN2105" s="18"/>
      <c r="AO2105" s="12"/>
      <c r="AP2105" s="20"/>
      <c r="AQ2105" s="18"/>
      <c r="AR2105" s="13"/>
      <c r="AS2105" s="113"/>
      <c r="AT2105" s="21"/>
      <c r="AU2105" s="21"/>
      <c r="AV2105" s="45"/>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c r="GI2105" s="21"/>
      <c r="GJ2105" s="21"/>
      <c r="GK2105" s="21"/>
      <c r="GL2105" s="21"/>
      <c r="GM2105" s="21"/>
      <c r="GN2105" s="21"/>
    </row>
    <row r="2106" spans="1:196" x14ac:dyDescent="0.2">
      <c r="A2106" s="109"/>
      <c r="B2106" s="4"/>
      <c r="C2106" s="7"/>
      <c r="D2106" s="6"/>
      <c r="E2106" s="7"/>
      <c r="F2106" s="24"/>
      <c r="G2106" s="8"/>
      <c r="H2106" s="7"/>
      <c r="I2106" s="7"/>
      <c r="J2106" s="7"/>
      <c r="K2106" s="7"/>
      <c r="L2106" s="25"/>
      <c r="M2106" s="10"/>
      <c r="N2106" s="4"/>
      <c r="O2106" s="4"/>
      <c r="P2106" s="26"/>
      <c r="Q2106" s="3"/>
      <c r="R2106" s="12"/>
      <c r="S2106" s="12"/>
      <c r="T2106" s="12"/>
      <c r="U2106" s="12"/>
      <c r="V2106" s="12"/>
      <c r="W2106" s="12"/>
      <c r="X2106" s="12"/>
      <c r="Y2106" s="12"/>
      <c r="Z2106" s="12"/>
      <c r="AA2106" s="12"/>
      <c r="AB2106" s="12"/>
      <c r="AC2106" s="12"/>
      <c r="AD2106" s="12"/>
      <c r="AE2106" s="12"/>
      <c r="AF2106" s="113"/>
      <c r="AG2106" s="18"/>
      <c r="AH2106" s="18"/>
      <c r="AI2106" s="6"/>
      <c r="AJ2106" s="19"/>
      <c r="AK2106" s="6"/>
      <c r="AL2106" s="113"/>
      <c r="AM2106" s="19"/>
      <c r="AN2106" s="18"/>
      <c r="AO2106" s="12"/>
      <c r="AP2106" s="20"/>
      <c r="AQ2106" s="18"/>
      <c r="AR2106" s="13"/>
      <c r="AS2106" s="113"/>
      <c r="AT2106" s="21"/>
      <c r="AU2106" s="21"/>
      <c r="AV2106" s="45"/>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c r="GI2106" s="21"/>
      <c r="GJ2106" s="21"/>
      <c r="GK2106" s="21"/>
      <c r="GL2106" s="21"/>
      <c r="GM2106" s="21"/>
      <c r="GN2106" s="21"/>
    </row>
    <row r="2107" spans="1:196" x14ac:dyDescent="0.2">
      <c r="A2107" s="109"/>
      <c r="B2107" s="4"/>
      <c r="C2107" s="7"/>
      <c r="D2107" s="6"/>
      <c r="E2107" s="7"/>
      <c r="F2107" s="24"/>
      <c r="G2107" s="8"/>
      <c r="H2107" s="7"/>
      <c r="I2107" s="7"/>
      <c r="J2107" s="7"/>
      <c r="K2107" s="7"/>
      <c r="L2107" s="25"/>
      <c r="M2107" s="10"/>
      <c r="N2107" s="4"/>
      <c r="O2107" s="4"/>
      <c r="P2107" s="26"/>
      <c r="Q2107" s="3"/>
      <c r="R2107" s="12"/>
      <c r="S2107" s="12"/>
      <c r="T2107" s="12"/>
      <c r="U2107" s="12"/>
      <c r="V2107" s="12"/>
      <c r="W2107" s="12"/>
      <c r="X2107" s="12"/>
      <c r="Y2107" s="12"/>
      <c r="Z2107" s="12"/>
      <c r="AA2107" s="12"/>
      <c r="AB2107" s="12"/>
      <c r="AC2107" s="12"/>
      <c r="AD2107" s="12"/>
      <c r="AE2107" s="12"/>
      <c r="AF2107" s="113"/>
      <c r="AG2107" s="18"/>
      <c r="AH2107" s="18"/>
      <c r="AI2107" s="6"/>
      <c r="AJ2107" s="19"/>
      <c r="AK2107" s="6"/>
      <c r="AL2107" s="113"/>
      <c r="AM2107" s="19"/>
      <c r="AN2107" s="18"/>
      <c r="AO2107" s="12"/>
      <c r="AP2107" s="20"/>
      <c r="AQ2107" s="18"/>
      <c r="AR2107" s="13"/>
      <c r="AS2107" s="113"/>
      <c r="AT2107" s="21"/>
      <c r="AU2107" s="21"/>
      <c r="AV2107" s="45"/>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c r="GI2107" s="21"/>
      <c r="GJ2107" s="21"/>
      <c r="GK2107" s="21"/>
      <c r="GL2107" s="21"/>
      <c r="GM2107" s="21"/>
      <c r="GN2107" s="21"/>
    </row>
    <row r="2108" spans="1:196" x14ac:dyDescent="0.2">
      <c r="A2108" s="109"/>
      <c r="B2108" s="4"/>
      <c r="C2108" s="7"/>
      <c r="D2108" s="6"/>
      <c r="E2108" s="7"/>
      <c r="F2108" s="24"/>
      <c r="G2108" s="8"/>
      <c r="H2108" s="7"/>
      <c r="I2108" s="7"/>
      <c r="J2108" s="7"/>
      <c r="K2108" s="7"/>
      <c r="L2108" s="25"/>
      <c r="M2108" s="10"/>
      <c r="N2108" s="4"/>
      <c r="O2108" s="4"/>
      <c r="P2108" s="26"/>
      <c r="Q2108" s="3"/>
      <c r="R2108" s="12"/>
      <c r="S2108" s="12"/>
      <c r="T2108" s="12"/>
      <c r="U2108" s="12"/>
      <c r="V2108" s="12"/>
      <c r="W2108" s="12"/>
      <c r="X2108" s="12"/>
      <c r="Y2108" s="12"/>
      <c r="Z2108" s="12"/>
      <c r="AA2108" s="12"/>
      <c r="AB2108" s="12"/>
      <c r="AC2108" s="12"/>
      <c r="AD2108" s="12"/>
      <c r="AE2108" s="12"/>
      <c r="AF2108" s="113"/>
      <c r="AG2108" s="18"/>
      <c r="AH2108" s="18"/>
      <c r="AI2108" s="6"/>
      <c r="AJ2108" s="19"/>
      <c r="AK2108" s="6"/>
      <c r="AL2108" s="113"/>
      <c r="AM2108" s="19"/>
      <c r="AN2108" s="18"/>
      <c r="AO2108" s="12"/>
      <c r="AP2108" s="20"/>
      <c r="AQ2108" s="18"/>
      <c r="AR2108" s="13"/>
      <c r="AS2108" s="113"/>
      <c r="AT2108" s="21"/>
      <c r="AU2108" s="21"/>
      <c r="AV2108" s="45"/>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c r="GI2108" s="21"/>
      <c r="GJ2108" s="21"/>
      <c r="GK2108" s="21"/>
      <c r="GL2108" s="21"/>
      <c r="GM2108" s="21"/>
      <c r="GN2108" s="21"/>
    </row>
    <row r="2109" spans="1:196" x14ac:dyDescent="0.2">
      <c r="A2109" s="109"/>
      <c r="B2109" s="4"/>
      <c r="C2109" s="7"/>
      <c r="D2109" s="6"/>
      <c r="E2109" s="7"/>
      <c r="F2109" s="24"/>
      <c r="G2109" s="8"/>
      <c r="H2109" s="7"/>
      <c r="I2109" s="7"/>
      <c r="J2109" s="7"/>
      <c r="K2109" s="7"/>
      <c r="L2109" s="25"/>
      <c r="M2109" s="10"/>
      <c r="N2109" s="4"/>
      <c r="O2109" s="4"/>
      <c r="P2109" s="26"/>
      <c r="Q2109" s="3"/>
      <c r="R2109" s="12"/>
      <c r="S2109" s="12"/>
      <c r="T2109" s="12"/>
      <c r="U2109" s="12"/>
      <c r="V2109" s="12"/>
      <c r="W2109" s="12"/>
      <c r="X2109" s="12"/>
      <c r="Y2109" s="12"/>
      <c r="Z2109" s="12"/>
      <c r="AA2109" s="12"/>
      <c r="AB2109" s="12"/>
      <c r="AC2109" s="12"/>
      <c r="AD2109" s="12"/>
      <c r="AE2109" s="12"/>
      <c r="AF2109" s="113"/>
      <c r="AG2109" s="18"/>
      <c r="AH2109" s="18"/>
      <c r="AI2109" s="6"/>
      <c r="AJ2109" s="19"/>
      <c r="AK2109" s="6"/>
      <c r="AL2109" s="113"/>
      <c r="AM2109" s="19"/>
      <c r="AN2109" s="18"/>
      <c r="AO2109" s="12"/>
      <c r="AP2109" s="20"/>
      <c r="AQ2109" s="18"/>
      <c r="AR2109" s="13"/>
      <c r="AS2109" s="113"/>
      <c r="AT2109" s="21"/>
      <c r="AU2109" s="21"/>
      <c r="AV2109" s="45"/>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c r="GI2109" s="21"/>
      <c r="GJ2109" s="21"/>
      <c r="GK2109" s="21"/>
      <c r="GL2109" s="21"/>
      <c r="GM2109" s="21"/>
      <c r="GN2109" s="21"/>
    </row>
    <row r="2110" spans="1:196" x14ac:dyDescent="0.2">
      <c r="A2110" s="109"/>
      <c r="B2110" s="4"/>
      <c r="C2110" s="7"/>
      <c r="D2110" s="6"/>
      <c r="E2110" s="7"/>
      <c r="F2110" s="24"/>
      <c r="G2110" s="8"/>
      <c r="H2110" s="7"/>
      <c r="I2110" s="7"/>
      <c r="J2110" s="7"/>
      <c r="K2110" s="7"/>
      <c r="L2110" s="25"/>
      <c r="M2110" s="10"/>
      <c r="N2110" s="4"/>
      <c r="O2110" s="4"/>
      <c r="P2110" s="26"/>
      <c r="Q2110" s="3"/>
      <c r="R2110" s="12"/>
      <c r="S2110" s="12"/>
      <c r="T2110" s="12"/>
      <c r="U2110" s="12"/>
      <c r="V2110" s="12"/>
      <c r="W2110" s="12"/>
      <c r="X2110" s="12"/>
      <c r="Y2110" s="12"/>
      <c r="Z2110" s="12"/>
      <c r="AA2110" s="12"/>
      <c r="AB2110" s="12"/>
      <c r="AC2110" s="12"/>
      <c r="AD2110" s="12"/>
      <c r="AE2110" s="12"/>
      <c r="AF2110" s="113"/>
      <c r="AG2110" s="18"/>
      <c r="AH2110" s="18"/>
      <c r="AI2110" s="6"/>
      <c r="AJ2110" s="19"/>
      <c r="AK2110" s="6"/>
      <c r="AL2110" s="113"/>
      <c r="AM2110" s="19"/>
      <c r="AN2110" s="18"/>
      <c r="AO2110" s="12"/>
      <c r="AP2110" s="20"/>
      <c r="AQ2110" s="18"/>
      <c r="AR2110" s="13"/>
      <c r="AS2110" s="113"/>
      <c r="AT2110" s="21"/>
      <c r="AU2110" s="21"/>
      <c r="AV2110" s="45"/>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c r="GI2110" s="21"/>
      <c r="GJ2110" s="21"/>
      <c r="GK2110" s="21"/>
      <c r="GL2110" s="21"/>
      <c r="GM2110" s="21"/>
      <c r="GN2110" s="21"/>
    </row>
    <row r="2111" spans="1:196" x14ac:dyDescent="0.2">
      <c r="A2111" s="109"/>
      <c r="B2111" s="4"/>
      <c r="C2111" s="7"/>
      <c r="D2111" s="6"/>
      <c r="E2111" s="7"/>
      <c r="F2111" s="24"/>
      <c r="G2111" s="8"/>
      <c r="H2111" s="7"/>
      <c r="I2111" s="7"/>
      <c r="J2111" s="7"/>
      <c r="K2111" s="7"/>
      <c r="L2111" s="25"/>
      <c r="M2111" s="10"/>
      <c r="N2111" s="4"/>
      <c r="O2111" s="4"/>
      <c r="P2111" s="26"/>
      <c r="Q2111" s="3"/>
      <c r="R2111" s="12"/>
      <c r="S2111" s="12"/>
      <c r="T2111" s="12"/>
      <c r="U2111" s="12"/>
      <c r="V2111" s="12"/>
      <c r="W2111" s="12"/>
      <c r="X2111" s="12"/>
      <c r="Y2111" s="12"/>
      <c r="Z2111" s="12"/>
      <c r="AA2111" s="12"/>
      <c r="AB2111" s="12"/>
      <c r="AC2111" s="12"/>
      <c r="AD2111" s="12"/>
      <c r="AE2111" s="12"/>
      <c r="AF2111" s="113"/>
      <c r="AG2111" s="18"/>
      <c r="AH2111" s="18"/>
      <c r="AI2111" s="6"/>
      <c r="AJ2111" s="19"/>
      <c r="AK2111" s="6"/>
      <c r="AL2111" s="113"/>
      <c r="AM2111" s="19"/>
      <c r="AN2111" s="18"/>
      <c r="AO2111" s="12"/>
      <c r="AP2111" s="20"/>
      <c r="AQ2111" s="18"/>
      <c r="AR2111" s="13"/>
      <c r="AS2111" s="113"/>
      <c r="AT2111" s="21"/>
      <c r="AU2111" s="21"/>
      <c r="AV2111" s="45"/>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J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I2111" s="21"/>
      <c r="DJ2111" s="21"/>
      <c r="DK2111" s="21"/>
      <c r="DL2111" s="21"/>
      <c r="DM2111" s="21"/>
      <c r="DN2111" s="21"/>
      <c r="DO2111" s="21"/>
      <c r="DP2111" s="21"/>
      <c r="DQ2111" s="21"/>
      <c r="DR2111" s="21"/>
      <c r="DS2111" s="21"/>
      <c r="DT2111" s="21"/>
      <c r="DU2111" s="21"/>
      <c r="DV2111" s="21"/>
      <c r="DW2111" s="21"/>
      <c r="DX2111" s="21"/>
      <c r="DY2111" s="21"/>
      <c r="DZ2111" s="21"/>
      <c r="EA2111" s="21"/>
      <c r="EB2111" s="21"/>
      <c r="EC2111" s="21"/>
      <c r="ED2111" s="21"/>
      <c r="EE2111" s="21"/>
      <c r="EF2111" s="21"/>
      <c r="EG2111" s="21"/>
      <c r="EH2111" s="21"/>
      <c r="EI2111" s="21"/>
      <c r="EJ2111" s="21"/>
      <c r="EK2111" s="21"/>
      <c r="EL2111" s="21"/>
      <c r="EM2111" s="21"/>
      <c r="EN2111" s="21"/>
      <c r="EO2111" s="21"/>
      <c r="EP2111" s="21"/>
      <c r="EQ2111" s="21"/>
      <c r="ER2111" s="21"/>
      <c r="ES2111" s="21"/>
      <c r="ET2111" s="21"/>
      <c r="EU2111" s="21"/>
      <c r="EV2111" s="21"/>
      <c r="EW2111" s="21"/>
      <c r="EX2111" s="21"/>
      <c r="EY2111" s="21"/>
      <c r="EZ2111" s="21"/>
      <c r="FA2111" s="21"/>
      <c r="FB2111" s="21"/>
      <c r="FC2111" s="21"/>
      <c r="FD2111" s="21"/>
      <c r="FE2111" s="21"/>
      <c r="FF2111" s="21"/>
      <c r="FG2111" s="21"/>
      <c r="FH2111" s="21"/>
      <c r="FI2111" s="21"/>
      <c r="FJ2111" s="21"/>
      <c r="FK2111" s="21"/>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c r="GI2111" s="21"/>
      <c r="GJ2111" s="21"/>
      <c r="GK2111" s="21"/>
      <c r="GL2111" s="21"/>
      <c r="GM2111" s="21"/>
      <c r="GN2111" s="21"/>
    </row>
    <row r="2112" spans="1:196" x14ac:dyDescent="0.2">
      <c r="A2112" s="109"/>
      <c r="B2112" s="4"/>
      <c r="C2112" s="7"/>
      <c r="D2112" s="6"/>
      <c r="E2112" s="7"/>
      <c r="F2112" s="24"/>
      <c r="G2112" s="8"/>
      <c r="H2112" s="7"/>
      <c r="I2112" s="7"/>
      <c r="J2112" s="7"/>
      <c r="K2112" s="7"/>
      <c r="L2112" s="25"/>
      <c r="M2112" s="10"/>
      <c r="N2112" s="4"/>
      <c r="O2112" s="4"/>
      <c r="P2112" s="26"/>
      <c r="Q2112" s="3"/>
      <c r="R2112" s="12"/>
      <c r="S2112" s="12"/>
      <c r="T2112" s="12"/>
      <c r="U2112" s="12"/>
      <c r="V2112" s="12"/>
      <c r="W2112" s="12"/>
      <c r="X2112" s="12"/>
      <c r="Y2112" s="12"/>
      <c r="Z2112" s="12"/>
      <c r="AA2112" s="12"/>
      <c r="AB2112" s="12"/>
      <c r="AC2112" s="12"/>
      <c r="AD2112" s="12"/>
      <c r="AE2112" s="12"/>
      <c r="AF2112" s="113"/>
      <c r="AG2112" s="18"/>
      <c r="AH2112" s="18"/>
      <c r="AI2112" s="6"/>
      <c r="AJ2112" s="19"/>
      <c r="AK2112" s="6"/>
      <c r="AL2112" s="113"/>
      <c r="AM2112" s="19"/>
      <c r="AN2112" s="18"/>
      <c r="AO2112" s="12"/>
      <c r="AP2112" s="20"/>
      <c r="AQ2112" s="18"/>
      <c r="AR2112" s="47"/>
      <c r="AS2112" s="113"/>
      <c r="AT2112" s="21"/>
      <c r="AU2112" s="21"/>
      <c r="AV2112" s="45"/>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I2112" s="21"/>
      <c r="DJ2112" s="21"/>
      <c r="DK2112" s="21"/>
      <c r="DL2112" s="21"/>
      <c r="DM2112" s="21"/>
      <c r="DN2112" s="21"/>
      <c r="DO2112" s="21"/>
      <c r="DP2112" s="21"/>
      <c r="DQ2112" s="21"/>
      <c r="DR2112" s="21"/>
      <c r="DS2112" s="21"/>
      <c r="DT2112" s="21"/>
      <c r="DU2112" s="21"/>
      <c r="DV2112" s="21"/>
      <c r="DW2112" s="21"/>
      <c r="DX2112" s="21"/>
      <c r="DY2112" s="21"/>
      <c r="DZ2112" s="21"/>
      <c r="EA2112" s="21"/>
      <c r="EB2112" s="21"/>
      <c r="EC2112" s="21"/>
      <c r="ED2112" s="21"/>
      <c r="EE2112" s="21"/>
      <c r="EF2112" s="21"/>
      <c r="EG2112" s="21"/>
      <c r="EH2112" s="21"/>
      <c r="EI2112" s="21"/>
      <c r="EJ2112" s="21"/>
      <c r="EK2112" s="21"/>
      <c r="EL2112" s="21"/>
      <c r="EM2112" s="21"/>
      <c r="EN2112" s="21"/>
      <c r="EO2112" s="21"/>
      <c r="EP2112" s="21"/>
      <c r="EQ2112" s="21"/>
      <c r="ER2112" s="21"/>
      <c r="ES2112" s="21"/>
      <c r="ET2112" s="21"/>
      <c r="EU2112" s="21"/>
      <c r="EV2112" s="21"/>
      <c r="EW2112" s="21"/>
      <c r="EX2112" s="21"/>
      <c r="EY2112" s="21"/>
      <c r="EZ2112" s="21"/>
      <c r="FA2112" s="21"/>
      <c r="FB2112" s="21"/>
      <c r="FC2112" s="21"/>
      <c r="FD2112" s="21"/>
      <c r="FE2112" s="21"/>
      <c r="FF2112" s="21"/>
      <c r="FG2112" s="21"/>
      <c r="FH2112" s="21"/>
      <c r="FI2112" s="21"/>
      <c r="FJ2112" s="21"/>
      <c r="FK2112" s="21"/>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c r="GI2112" s="21"/>
      <c r="GJ2112" s="21"/>
      <c r="GK2112" s="21"/>
      <c r="GL2112" s="21"/>
      <c r="GM2112" s="21"/>
      <c r="GN2112" s="21"/>
    </row>
    <row r="2113" spans="1:196" x14ac:dyDescent="0.2">
      <c r="A2113" s="109"/>
      <c r="B2113" s="4"/>
      <c r="C2113" s="7"/>
      <c r="D2113" s="6"/>
      <c r="E2113" s="7"/>
      <c r="F2113" s="24"/>
      <c r="G2113" s="8"/>
      <c r="H2113" s="7"/>
      <c r="I2113" s="7"/>
      <c r="J2113" s="7"/>
      <c r="K2113" s="7"/>
      <c r="L2113" s="25"/>
      <c r="M2113" s="10"/>
      <c r="N2113" s="4"/>
      <c r="O2113" s="4"/>
      <c r="P2113" s="26"/>
      <c r="Q2113" s="3"/>
      <c r="R2113" s="12"/>
      <c r="S2113" s="12"/>
      <c r="T2113" s="12"/>
      <c r="U2113" s="12"/>
      <c r="V2113" s="12"/>
      <c r="W2113" s="12"/>
      <c r="X2113" s="12"/>
      <c r="Y2113" s="12"/>
      <c r="Z2113" s="12"/>
      <c r="AA2113" s="12"/>
      <c r="AB2113" s="12"/>
      <c r="AC2113" s="12"/>
      <c r="AD2113" s="12"/>
      <c r="AE2113" s="12"/>
      <c r="AF2113" s="113"/>
      <c r="AG2113" s="12"/>
      <c r="AH2113" s="12"/>
      <c r="AI2113" s="12"/>
      <c r="AJ2113" s="12"/>
      <c r="AK2113" s="6"/>
      <c r="AL2113" s="113"/>
      <c r="AM2113" s="12"/>
      <c r="AN2113" s="12"/>
      <c r="AO2113" s="12"/>
      <c r="AP2113" s="20"/>
      <c r="AQ2113" s="12"/>
      <c r="AR2113" s="13"/>
      <c r="AS2113" s="113"/>
      <c r="AT2113" s="21"/>
      <c r="AU2113" s="21"/>
      <c r="AV2113" s="45"/>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J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I2113" s="21"/>
      <c r="DJ2113" s="21"/>
      <c r="DK2113" s="21"/>
      <c r="DL2113" s="21"/>
      <c r="DM2113" s="21"/>
      <c r="DN2113" s="21"/>
      <c r="DO2113" s="21"/>
      <c r="DP2113" s="21"/>
      <c r="DQ2113" s="21"/>
      <c r="DR2113" s="21"/>
      <c r="DS2113" s="21"/>
      <c r="DT2113" s="21"/>
      <c r="DU2113" s="21"/>
      <c r="DV2113" s="21"/>
      <c r="DW2113" s="21"/>
      <c r="DX2113" s="21"/>
      <c r="DY2113" s="21"/>
      <c r="DZ2113" s="21"/>
      <c r="EA2113" s="21"/>
      <c r="EB2113" s="21"/>
      <c r="EC2113" s="21"/>
      <c r="ED2113" s="21"/>
      <c r="EE2113" s="21"/>
      <c r="EF2113" s="21"/>
      <c r="EG2113" s="21"/>
      <c r="EH2113" s="21"/>
      <c r="EI2113" s="21"/>
      <c r="EJ2113" s="21"/>
      <c r="EK2113" s="21"/>
      <c r="EL2113" s="21"/>
      <c r="EM2113" s="21"/>
      <c r="EN2113" s="21"/>
      <c r="EO2113" s="21"/>
      <c r="EP2113" s="21"/>
      <c r="EQ2113" s="21"/>
      <c r="ER2113" s="21"/>
      <c r="ES2113" s="21"/>
      <c r="ET2113" s="21"/>
      <c r="EU2113" s="21"/>
      <c r="EV2113" s="21"/>
      <c r="EW2113" s="21"/>
      <c r="EX2113" s="21"/>
      <c r="EY2113" s="21"/>
      <c r="EZ2113" s="21"/>
      <c r="FA2113" s="21"/>
      <c r="FB2113" s="21"/>
      <c r="FC2113" s="21"/>
      <c r="FD2113" s="21"/>
      <c r="FE2113" s="21"/>
      <c r="FF2113" s="21"/>
      <c r="FG2113" s="21"/>
      <c r="FH2113" s="21"/>
      <c r="FI2113" s="21"/>
      <c r="FJ2113" s="21"/>
      <c r="FK2113" s="21"/>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c r="GI2113" s="21"/>
      <c r="GJ2113" s="21"/>
      <c r="GK2113" s="21"/>
      <c r="GL2113" s="21"/>
      <c r="GM2113" s="21"/>
      <c r="GN2113" s="21"/>
    </row>
    <row r="2114" spans="1:196" x14ac:dyDescent="0.2">
      <c r="A2114" s="109"/>
      <c r="B2114" s="4"/>
      <c r="C2114" s="7"/>
      <c r="D2114" s="6"/>
      <c r="E2114" s="7"/>
      <c r="F2114" s="24"/>
      <c r="G2114" s="8"/>
      <c r="H2114" s="7"/>
      <c r="I2114" s="7"/>
      <c r="J2114" s="7"/>
      <c r="K2114" s="7"/>
      <c r="L2114" s="25"/>
      <c r="M2114" s="10"/>
      <c r="N2114" s="4"/>
      <c r="O2114" s="4"/>
      <c r="P2114" s="26"/>
      <c r="Q2114" s="3"/>
      <c r="R2114" s="12"/>
      <c r="S2114" s="12"/>
      <c r="T2114" s="12"/>
      <c r="U2114" s="12"/>
      <c r="V2114" s="12"/>
      <c r="W2114" s="12"/>
      <c r="X2114" s="12"/>
      <c r="Y2114" s="12"/>
      <c r="Z2114" s="12"/>
      <c r="AA2114" s="12"/>
      <c r="AB2114" s="12"/>
      <c r="AC2114" s="12"/>
      <c r="AD2114" s="12"/>
      <c r="AE2114" s="12"/>
      <c r="AF2114" s="65"/>
      <c r="AG2114" s="4"/>
      <c r="AH2114" s="4"/>
      <c r="AI2114" s="41"/>
      <c r="AJ2114" s="42"/>
      <c r="AK2114" s="41"/>
      <c r="AL2114" s="115"/>
      <c r="AM2114" s="42"/>
      <c r="AN2114" s="4"/>
      <c r="AO2114" s="9"/>
      <c r="AP2114" s="43"/>
      <c r="AQ2114" s="4"/>
      <c r="AR2114" s="44"/>
      <c r="AS2114" s="65"/>
      <c r="AT2114" s="21"/>
      <c r="AU2114" s="21"/>
      <c r="AV2114" s="45"/>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J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I2114" s="21"/>
      <c r="DJ2114" s="21"/>
      <c r="DK2114" s="21"/>
      <c r="DL2114" s="21"/>
      <c r="DM2114" s="21"/>
      <c r="DN2114" s="21"/>
      <c r="DO2114" s="21"/>
      <c r="DP2114" s="21"/>
      <c r="DQ2114" s="21"/>
      <c r="DR2114" s="21"/>
      <c r="DS2114" s="21"/>
      <c r="DT2114" s="21"/>
      <c r="DU2114" s="21"/>
      <c r="DV2114" s="21"/>
      <c r="DW2114" s="21"/>
      <c r="DX2114" s="21"/>
      <c r="DY2114" s="21"/>
      <c r="DZ2114" s="21"/>
      <c r="EA2114" s="21"/>
      <c r="EB2114" s="21"/>
      <c r="EC2114" s="21"/>
      <c r="ED2114" s="21"/>
      <c r="EE2114" s="21"/>
      <c r="EF2114" s="21"/>
      <c r="EG2114" s="21"/>
      <c r="EH2114" s="21"/>
      <c r="EI2114" s="21"/>
      <c r="EJ2114" s="21"/>
      <c r="EK2114" s="21"/>
      <c r="EL2114" s="21"/>
      <c r="EM2114" s="21"/>
      <c r="EN2114" s="21"/>
      <c r="EO2114" s="21"/>
      <c r="EP2114" s="21"/>
      <c r="EQ2114" s="21"/>
      <c r="ER2114" s="21"/>
      <c r="ES2114" s="21"/>
      <c r="ET2114" s="21"/>
      <c r="EU2114" s="21"/>
      <c r="EV2114" s="21"/>
      <c r="EW2114" s="21"/>
      <c r="EX2114" s="21"/>
      <c r="EY2114" s="21"/>
      <c r="EZ2114" s="21"/>
      <c r="FA2114" s="21"/>
      <c r="FB2114" s="21"/>
      <c r="FC2114" s="21"/>
      <c r="FD2114" s="21"/>
      <c r="FE2114" s="21"/>
      <c r="FF2114" s="21"/>
      <c r="FG2114" s="21"/>
      <c r="FH2114" s="21"/>
      <c r="FI2114" s="21"/>
      <c r="FJ2114" s="21"/>
      <c r="FK2114" s="21"/>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c r="GI2114" s="21"/>
      <c r="GJ2114" s="21"/>
      <c r="GK2114" s="21"/>
      <c r="GL2114" s="21"/>
      <c r="GM2114" s="21"/>
      <c r="GN2114" s="21"/>
    </row>
    <row r="2115" spans="1:196" x14ac:dyDescent="0.2">
      <c r="A2115" s="109"/>
      <c r="B2115" s="4"/>
      <c r="C2115" s="7"/>
      <c r="D2115" s="6"/>
      <c r="E2115" s="7"/>
      <c r="F2115" s="24"/>
      <c r="G2115" s="8"/>
      <c r="H2115" s="7"/>
      <c r="I2115" s="7"/>
      <c r="J2115" s="7"/>
      <c r="K2115" s="7"/>
      <c r="L2115" s="25"/>
      <c r="M2115" s="10"/>
      <c r="N2115" s="4"/>
      <c r="O2115" s="4"/>
      <c r="P2115" s="26"/>
      <c r="Q2115" s="3"/>
      <c r="R2115" s="12"/>
      <c r="S2115" s="12"/>
      <c r="T2115" s="12"/>
      <c r="U2115" s="12"/>
      <c r="V2115" s="12"/>
      <c r="W2115" s="12"/>
      <c r="X2115" s="12"/>
      <c r="Y2115" s="12"/>
      <c r="Z2115" s="12"/>
      <c r="AA2115" s="12"/>
      <c r="AB2115" s="12"/>
      <c r="AC2115" s="12"/>
      <c r="AD2115" s="12"/>
      <c r="AE2115" s="12"/>
      <c r="AF2115" s="65"/>
      <c r="AG2115" s="18"/>
      <c r="AH2115" s="4"/>
      <c r="AI2115" s="24"/>
      <c r="AJ2115" s="7"/>
      <c r="AK2115" s="24"/>
      <c r="AL2115" s="65"/>
      <c r="AM2115" s="7"/>
      <c r="AN2115" s="4"/>
      <c r="AO2115" s="9"/>
      <c r="AP2115" s="43"/>
      <c r="AQ2115" s="4"/>
      <c r="AR2115" s="44"/>
      <c r="AS2115" s="65"/>
      <c r="AT2115" s="21"/>
      <c r="AU2115" s="21"/>
      <c r="AV2115" s="45"/>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J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I2115" s="21"/>
      <c r="DJ2115" s="21"/>
      <c r="DK2115" s="21"/>
      <c r="DL2115" s="21"/>
      <c r="DM2115" s="21"/>
      <c r="DN2115" s="21"/>
      <c r="DO2115" s="21"/>
      <c r="DP2115" s="21"/>
      <c r="DQ2115" s="21"/>
      <c r="DR2115" s="21"/>
      <c r="DS2115" s="21"/>
      <c r="DT2115" s="21"/>
      <c r="DU2115" s="21"/>
      <c r="DV2115" s="21"/>
      <c r="DW2115" s="21"/>
      <c r="DX2115" s="21"/>
      <c r="DY2115" s="21"/>
      <c r="DZ2115" s="21"/>
      <c r="EA2115" s="21"/>
      <c r="EB2115" s="21"/>
      <c r="EC2115" s="21"/>
      <c r="ED2115" s="21"/>
      <c r="EE2115" s="21"/>
      <c r="EF2115" s="21"/>
      <c r="EG2115" s="21"/>
      <c r="EH2115" s="21"/>
      <c r="EI2115" s="21"/>
      <c r="EJ2115" s="21"/>
      <c r="EK2115" s="21"/>
      <c r="EL2115" s="21"/>
      <c r="EM2115" s="21"/>
      <c r="EN2115" s="21"/>
      <c r="EO2115" s="21"/>
      <c r="EP2115" s="21"/>
      <c r="EQ2115" s="21"/>
      <c r="ER2115" s="21"/>
      <c r="ES2115" s="21"/>
      <c r="ET2115" s="21"/>
      <c r="EU2115" s="21"/>
      <c r="EV2115" s="21"/>
      <c r="EW2115" s="21"/>
      <c r="EX2115" s="21"/>
      <c r="EY2115" s="21"/>
      <c r="EZ2115" s="21"/>
      <c r="FA2115" s="21"/>
      <c r="FB2115" s="21"/>
      <c r="FC2115" s="21"/>
      <c r="FD2115" s="21"/>
      <c r="FE2115" s="21"/>
      <c r="FF2115" s="21"/>
      <c r="FG2115" s="21"/>
      <c r="FH2115" s="21"/>
      <c r="FI2115" s="21"/>
      <c r="FJ2115" s="21"/>
      <c r="FK2115" s="21"/>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c r="GI2115" s="21"/>
      <c r="GJ2115" s="21"/>
      <c r="GK2115" s="21"/>
      <c r="GL2115" s="21"/>
      <c r="GM2115" s="21"/>
      <c r="GN2115" s="21"/>
    </row>
    <row r="2116" spans="1:196" x14ac:dyDescent="0.2">
      <c r="A2116" s="109"/>
      <c r="B2116" s="4"/>
      <c r="C2116" s="7"/>
      <c r="D2116" s="6"/>
      <c r="E2116" s="7"/>
      <c r="F2116" s="24"/>
      <c r="G2116" s="8"/>
      <c r="H2116" s="7"/>
      <c r="I2116" s="7"/>
      <c r="J2116" s="7"/>
      <c r="K2116" s="7"/>
      <c r="L2116" s="25"/>
      <c r="M2116" s="10"/>
      <c r="N2116" s="4"/>
      <c r="O2116" s="4"/>
      <c r="P2116" s="26"/>
      <c r="Q2116" s="3"/>
      <c r="R2116" s="12"/>
      <c r="S2116" s="12"/>
      <c r="T2116" s="12"/>
      <c r="U2116" s="12"/>
      <c r="V2116" s="12"/>
      <c r="W2116" s="12"/>
      <c r="X2116" s="12"/>
      <c r="Y2116" s="12"/>
      <c r="Z2116" s="12"/>
      <c r="AA2116" s="12"/>
      <c r="AB2116" s="12"/>
      <c r="AC2116" s="12"/>
      <c r="AD2116" s="12"/>
      <c r="AE2116" s="12"/>
      <c r="AF2116" s="65"/>
      <c r="AG2116" s="18"/>
      <c r="AH2116" s="4"/>
      <c r="AI2116" s="24"/>
      <c r="AJ2116" s="7"/>
      <c r="AK2116" s="24"/>
      <c r="AL2116" s="65"/>
      <c r="AM2116" s="7"/>
      <c r="AN2116" s="4"/>
      <c r="AO2116" s="9"/>
      <c r="AP2116" s="43"/>
      <c r="AQ2116" s="4"/>
      <c r="AR2116" s="44"/>
      <c r="AS2116" s="65"/>
      <c r="AT2116" s="21"/>
      <c r="AU2116" s="21"/>
      <c r="AV2116" s="45"/>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1"/>
      <c r="EV2116" s="21"/>
      <c r="EW2116" s="21"/>
      <c r="EX2116" s="21"/>
      <c r="EY2116" s="21"/>
      <c r="EZ2116" s="21"/>
      <c r="FA2116" s="21"/>
      <c r="FB2116" s="21"/>
      <c r="FC2116" s="21"/>
      <c r="FD2116" s="21"/>
      <c r="FE2116" s="21"/>
      <c r="FF2116" s="21"/>
      <c r="FG2116" s="21"/>
      <c r="FH2116" s="21"/>
      <c r="FI2116" s="21"/>
      <c r="FJ2116" s="21"/>
      <c r="FK2116" s="21"/>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c r="GI2116" s="21"/>
      <c r="GJ2116" s="21"/>
      <c r="GK2116" s="21"/>
      <c r="GL2116" s="21"/>
      <c r="GM2116" s="21"/>
      <c r="GN2116" s="21"/>
    </row>
    <row r="2117" spans="1:196" x14ac:dyDescent="0.2">
      <c r="A2117" s="109"/>
      <c r="B2117" s="4"/>
      <c r="C2117" s="7"/>
      <c r="D2117" s="6"/>
      <c r="E2117" s="7"/>
      <c r="F2117" s="24"/>
      <c r="G2117" s="8"/>
      <c r="H2117" s="7"/>
      <c r="I2117" s="7"/>
      <c r="J2117" s="7"/>
      <c r="K2117" s="7"/>
      <c r="L2117" s="25"/>
      <c r="M2117" s="10"/>
      <c r="N2117" s="4"/>
      <c r="O2117" s="4"/>
      <c r="P2117" s="26"/>
      <c r="Q2117" s="3"/>
      <c r="R2117" s="12"/>
      <c r="S2117" s="12"/>
      <c r="T2117" s="12"/>
      <c r="U2117" s="12"/>
      <c r="V2117" s="12"/>
      <c r="W2117" s="12"/>
      <c r="X2117" s="12"/>
      <c r="Y2117" s="12"/>
      <c r="Z2117" s="12"/>
      <c r="AA2117" s="12"/>
      <c r="AB2117" s="12"/>
      <c r="AC2117" s="12"/>
      <c r="AD2117" s="12"/>
      <c r="AE2117" s="12"/>
      <c r="AF2117" s="65"/>
      <c r="AG2117" s="4"/>
      <c r="AH2117" s="4"/>
      <c r="AI2117" s="24"/>
      <c r="AJ2117" s="7"/>
      <c r="AK2117" s="6"/>
      <c r="AL2117" s="113"/>
      <c r="AM2117" s="19"/>
      <c r="AN2117" s="4"/>
      <c r="AO2117" s="9"/>
      <c r="AP2117" s="43"/>
      <c r="AQ2117" s="4"/>
      <c r="AR2117" s="44"/>
      <c r="AS2117" s="113"/>
      <c r="AT2117" s="21"/>
      <c r="AU2117" s="21"/>
      <c r="AV2117" s="45"/>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J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I2117" s="21"/>
      <c r="DJ2117" s="21"/>
      <c r="DK2117" s="21"/>
      <c r="DL2117" s="21"/>
      <c r="DM2117" s="21"/>
      <c r="DN2117" s="21"/>
      <c r="DO2117" s="21"/>
      <c r="DP2117" s="21"/>
      <c r="DQ2117" s="21"/>
      <c r="DR2117" s="21"/>
      <c r="DS2117" s="21"/>
      <c r="DT2117" s="21"/>
      <c r="DU2117" s="21"/>
      <c r="DV2117" s="21"/>
      <c r="DW2117" s="21"/>
      <c r="DX2117" s="21"/>
      <c r="DY2117" s="21"/>
      <c r="DZ2117" s="21"/>
      <c r="EA2117" s="21"/>
      <c r="EB2117" s="21"/>
      <c r="EC2117" s="21"/>
      <c r="ED2117" s="21"/>
      <c r="EE2117" s="21"/>
      <c r="EF2117" s="21"/>
      <c r="EG2117" s="21"/>
      <c r="EH2117" s="21"/>
      <c r="EI2117" s="21"/>
      <c r="EJ2117" s="21"/>
      <c r="EK2117" s="21"/>
      <c r="EL2117" s="21"/>
      <c r="EM2117" s="21"/>
      <c r="EN2117" s="21"/>
      <c r="EO2117" s="21"/>
      <c r="EP2117" s="21"/>
      <c r="EQ2117" s="21"/>
      <c r="ER2117" s="21"/>
      <c r="ES2117" s="21"/>
      <c r="ET2117" s="21"/>
      <c r="EU2117" s="21"/>
      <c r="EV2117" s="21"/>
      <c r="EW2117" s="21"/>
      <c r="EX2117" s="21"/>
      <c r="EY2117" s="21"/>
      <c r="EZ2117" s="21"/>
      <c r="FA2117" s="21"/>
      <c r="FB2117" s="21"/>
      <c r="FC2117" s="21"/>
      <c r="FD2117" s="21"/>
      <c r="FE2117" s="21"/>
      <c r="FF2117" s="21"/>
      <c r="FG2117" s="21"/>
      <c r="FH2117" s="21"/>
      <c r="FI2117" s="21"/>
      <c r="FJ2117" s="21"/>
      <c r="FK2117" s="21"/>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c r="GI2117" s="21"/>
      <c r="GJ2117" s="21"/>
      <c r="GK2117" s="21"/>
      <c r="GL2117" s="21"/>
      <c r="GM2117" s="21"/>
      <c r="GN2117" s="21"/>
    </row>
    <row r="2118" spans="1:196" x14ac:dyDescent="0.2">
      <c r="A2118" s="109"/>
      <c r="B2118" s="4"/>
      <c r="C2118" s="7"/>
      <c r="D2118" s="6"/>
      <c r="E2118" s="7"/>
      <c r="F2118" s="24"/>
      <c r="G2118" s="8"/>
      <c r="H2118" s="7"/>
      <c r="I2118" s="7"/>
      <c r="J2118" s="7"/>
      <c r="K2118" s="7"/>
      <c r="L2118" s="25"/>
      <c r="M2118" s="10"/>
      <c r="N2118" s="4"/>
      <c r="O2118" s="4"/>
      <c r="P2118" s="26"/>
      <c r="Q2118" s="3"/>
      <c r="R2118" s="12"/>
      <c r="S2118" s="12"/>
      <c r="T2118" s="12"/>
      <c r="U2118" s="12"/>
      <c r="V2118" s="12"/>
      <c r="W2118" s="12"/>
      <c r="X2118" s="12"/>
      <c r="Y2118" s="12"/>
      <c r="Z2118" s="12"/>
      <c r="AA2118" s="12"/>
      <c r="AB2118" s="12"/>
      <c r="AC2118" s="12"/>
      <c r="AD2118" s="12"/>
      <c r="AE2118" s="12"/>
      <c r="AF2118" s="113"/>
      <c r="AG2118" s="18"/>
      <c r="AH2118" s="18"/>
      <c r="AI2118" s="6"/>
      <c r="AJ2118" s="19"/>
      <c r="AK2118" s="6"/>
      <c r="AL2118" s="113"/>
      <c r="AM2118" s="19"/>
      <c r="AN2118" s="18"/>
      <c r="AO2118" s="12"/>
      <c r="AP2118" s="20"/>
      <c r="AQ2118" s="18"/>
      <c r="AR2118" s="13"/>
      <c r="AS2118" s="116"/>
      <c r="AT2118" s="21"/>
      <c r="AU2118" s="21"/>
      <c r="AV2118" s="45"/>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1"/>
      <c r="FJ2118" s="21"/>
      <c r="FK2118" s="21"/>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c r="GI2118" s="21"/>
      <c r="GJ2118" s="21"/>
      <c r="GK2118" s="21"/>
      <c r="GL2118" s="21"/>
      <c r="GM2118" s="21"/>
      <c r="GN2118" s="21"/>
    </row>
    <row r="2119" spans="1:196" x14ac:dyDescent="0.2">
      <c r="A2119" s="109"/>
      <c r="B2119" s="4"/>
      <c r="C2119" s="7"/>
      <c r="D2119" s="6"/>
      <c r="E2119" s="7"/>
      <c r="F2119" s="24"/>
      <c r="G2119" s="8"/>
      <c r="H2119" s="7"/>
      <c r="I2119" s="7"/>
      <c r="J2119" s="7"/>
      <c r="K2119" s="7"/>
      <c r="L2119" s="25"/>
      <c r="M2119" s="10"/>
      <c r="N2119" s="4"/>
      <c r="O2119" s="4"/>
      <c r="P2119" s="26"/>
      <c r="Q2119" s="3"/>
      <c r="R2119" s="12"/>
      <c r="S2119" s="12"/>
      <c r="T2119" s="12"/>
      <c r="U2119" s="12"/>
      <c r="V2119" s="12"/>
      <c r="W2119" s="12"/>
      <c r="X2119" s="12"/>
      <c r="Y2119" s="12"/>
      <c r="Z2119" s="12"/>
      <c r="AA2119" s="12"/>
      <c r="AB2119" s="12"/>
      <c r="AC2119" s="12"/>
      <c r="AD2119" s="12"/>
      <c r="AE2119" s="12"/>
      <c r="AF2119" s="113"/>
      <c r="AG2119" s="18"/>
      <c r="AH2119" s="18"/>
      <c r="AI2119" s="6"/>
      <c r="AJ2119" s="19"/>
      <c r="AK2119" s="6"/>
      <c r="AL2119" s="113"/>
      <c r="AM2119" s="19"/>
      <c r="AN2119" s="18"/>
      <c r="AO2119" s="12"/>
      <c r="AP2119" s="20"/>
      <c r="AQ2119" s="18"/>
      <c r="AR2119" s="13"/>
      <c r="AS2119" s="113"/>
      <c r="AT2119" s="21"/>
      <c r="AU2119" s="21"/>
      <c r="AV2119" s="45"/>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J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I2119" s="21"/>
      <c r="DJ2119" s="21"/>
      <c r="DK2119" s="21"/>
      <c r="DL2119" s="21"/>
      <c r="DM2119" s="21"/>
      <c r="DN2119" s="21"/>
      <c r="DO2119" s="21"/>
      <c r="DP2119" s="21"/>
      <c r="DQ2119" s="21"/>
      <c r="DR2119" s="21"/>
      <c r="DS2119" s="21"/>
      <c r="DT2119" s="21"/>
      <c r="DU2119" s="21"/>
      <c r="DV2119" s="21"/>
      <c r="DW2119" s="21"/>
      <c r="DX2119" s="21"/>
      <c r="DY2119" s="21"/>
      <c r="DZ2119" s="21"/>
      <c r="EA2119" s="21"/>
      <c r="EB2119" s="21"/>
      <c r="EC2119" s="21"/>
      <c r="ED2119" s="21"/>
      <c r="EE2119" s="21"/>
      <c r="EF2119" s="21"/>
      <c r="EG2119" s="21"/>
      <c r="EH2119" s="21"/>
      <c r="EI2119" s="21"/>
      <c r="EJ2119" s="21"/>
      <c r="EK2119" s="21"/>
      <c r="EL2119" s="21"/>
      <c r="EM2119" s="21"/>
      <c r="EN2119" s="21"/>
      <c r="EO2119" s="21"/>
      <c r="EP2119" s="21"/>
      <c r="EQ2119" s="21"/>
      <c r="ER2119" s="21"/>
      <c r="ES2119" s="21"/>
      <c r="ET2119" s="21"/>
      <c r="EU2119" s="21"/>
      <c r="EV2119" s="21"/>
      <c r="EW2119" s="21"/>
      <c r="EX2119" s="21"/>
      <c r="EY2119" s="21"/>
      <c r="EZ2119" s="21"/>
      <c r="FA2119" s="21"/>
      <c r="FB2119" s="21"/>
      <c r="FC2119" s="21"/>
      <c r="FD2119" s="21"/>
      <c r="FE2119" s="21"/>
      <c r="FF2119" s="21"/>
      <c r="FG2119" s="21"/>
      <c r="FH2119" s="21"/>
      <c r="FI2119" s="21"/>
      <c r="FJ2119" s="21"/>
      <c r="FK2119" s="21"/>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c r="GI2119" s="21"/>
      <c r="GJ2119" s="21"/>
      <c r="GK2119" s="21"/>
      <c r="GL2119" s="21"/>
      <c r="GM2119" s="21"/>
      <c r="GN2119" s="21"/>
    </row>
    <row r="2120" spans="1:196" x14ac:dyDescent="0.2">
      <c r="A2120" s="109"/>
      <c r="B2120" s="4"/>
      <c r="C2120" s="7"/>
      <c r="D2120" s="6"/>
      <c r="E2120" s="7"/>
      <c r="F2120" s="24"/>
      <c r="G2120" s="8"/>
      <c r="H2120" s="7"/>
      <c r="I2120" s="7"/>
      <c r="J2120" s="7"/>
      <c r="K2120" s="7"/>
      <c r="L2120" s="25"/>
      <c r="M2120" s="10"/>
      <c r="N2120" s="4"/>
      <c r="O2120" s="4"/>
      <c r="P2120" s="26"/>
      <c r="Q2120" s="3"/>
      <c r="R2120" s="12"/>
      <c r="S2120" s="12"/>
      <c r="T2120" s="12"/>
      <c r="U2120" s="12"/>
      <c r="V2120" s="12"/>
      <c r="W2120" s="12"/>
      <c r="X2120" s="12"/>
      <c r="Y2120" s="12"/>
      <c r="Z2120" s="12"/>
      <c r="AA2120" s="12"/>
      <c r="AB2120" s="12"/>
      <c r="AC2120" s="12"/>
      <c r="AD2120" s="12"/>
      <c r="AE2120" s="12"/>
      <c r="AF2120" s="113"/>
      <c r="AG2120" s="18"/>
      <c r="AH2120" s="18"/>
      <c r="AI2120" s="6"/>
      <c r="AJ2120" s="19"/>
      <c r="AK2120" s="6"/>
      <c r="AL2120" s="113"/>
      <c r="AM2120" s="19"/>
      <c r="AN2120" s="18"/>
      <c r="AO2120" s="12"/>
      <c r="AP2120" s="20"/>
      <c r="AQ2120" s="18"/>
      <c r="AR2120" s="13"/>
      <c r="AS2120" s="113"/>
      <c r="AT2120" s="21"/>
      <c r="AU2120" s="21"/>
      <c r="AV2120" s="45"/>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J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I2120" s="21"/>
      <c r="DJ2120" s="21"/>
      <c r="DK2120" s="21"/>
      <c r="DL2120" s="21"/>
      <c r="DM2120" s="21"/>
      <c r="DN2120" s="21"/>
      <c r="DO2120" s="21"/>
      <c r="DP2120" s="21"/>
      <c r="DQ2120" s="21"/>
      <c r="DR2120" s="21"/>
      <c r="DS2120" s="21"/>
      <c r="DT2120" s="21"/>
      <c r="DU2120" s="21"/>
      <c r="DV2120" s="21"/>
      <c r="DW2120" s="21"/>
      <c r="DX2120" s="21"/>
      <c r="DY2120" s="21"/>
      <c r="DZ2120" s="21"/>
      <c r="EA2120" s="21"/>
      <c r="EB2120" s="21"/>
      <c r="EC2120" s="21"/>
      <c r="ED2120" s="21"/>
      <c r="EE2120" s="21"/>
      <c r="EF2120" s="21"/>
      <c r="EG2120" s="21"/>
      <c r="EH2120" s="21"/>
      <c r="EI2120" s="21"/>
      <c r="EJ2120" s="21"/>
      <c r="EK2120" s="21"/>
      <c r="EL2120" s="21"/>
      <c r="EM2120" s="21"/>
      <c r="EN2120" s="21"/>
      <c r="EO2120" s="21"/>
      <c r="EP2120" s="21"/>
      <c r="EQ2120" s="21"/>
      <c r="ER2120" s="21"/>
      <c r="ES2120" s="21"/>
      <c r="ET2120" s="21"/>
      <c r="EU2120" s="21"/>
      <c r="EV2120" s="21"/>
      <c r="EW2120" s="21"/>
      <c r="EX2120" s="21"/>
      <c r="EY2120" s="21"/>
      <c r="EZ2120" s="21"/>
      <c r="FA2120" s="21"/>
      <c r="FB2120" s="21"/>
      <c r="FC2120" s="21"/>
      <c r="FD2120" s="21"/>
      <c r="FE2120" s="21"/>
      <c r="FF2120" s="21"/>
      <c r="FG2120" s="21"/>
      <c r="FH2120" s="21"/>
      <c r="FI2120" s="21"/>
      <c r="FJ2120" s="21"/>
      <c r="FK2120" s="21"/>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c r="GI2120" s="21"/>
      <c r="GJ2120" s="21"/>
      <c r="GK2120" s="21"/>
      <c r="GL2120" s="21"/>
      <c r="GM2120" s="21"/>
      <c r="GN2120" s="21"/>
    </row>
    <row r="2121" spans="1:196" x14ac:dyDescent="0.2">
      <c r="A2121" s="109"/>
      <c r="B2121" s="4"/>
      <c r="C2121" s="7"/>
      <c r="D2121" s="6"/>
      <c r="E2121" s="7"/>
      <c r="F2121" s="24"/>
      <c r="G2121" s="8"/>
      <c r="H2121" s="7"/>
      <c r="I2121" s="7"/>
      <c r="J2121" s="7"/>
      <c r="K2121" s="7"/>
      <c r="L2121" s="25"/>
      <c r="M2121" s="10"/>
      <c r="N2121" s="4"/>
      <c r="O2121" s="4"/>
      <c r="P2121" s="26"/>
      <c r="Q2121" s="3"/>
      <c r="R2121" s="12"/>
      <c r="S2121" s="12"/>
      <c r="T2121" s="12"/>
      <c r="U2121" s="12"/>
      <c r="V2121" s="12"/>
      <c r="W2121" s="12"/>
      <c r="X2121" s="12"/>
      <c r="Y2121" s="12"/>
      <c r="Z2121" s="12"/>
      <c r="AA2121" s="12"/>
      <c r="AB2121" s="12"/>
      <c r="AC2121" s="12"/>
      <c r="AD2121" s="12"/>
      <c r="AE2121" s="12"/>
      <c r="AF2121" s="113"/>
      <c r="AG2121" s="18"/>
      <c r="AH2121" s="18"/>
      <c r="AI2121" s="6"/>
      <c r="AJ2121" s="19"/>
      <c r="AK2121" s="6"/>
      <c r="AL2121" s="113"/>
      <c r="AM2121" s="19"/>
      <c r="AN2121" s="18"/>
      <c r="AO2121" s="12"/>
      <c r="AP2121" s="20"/>
      <c r="AQ2121" s="18"/>
      <c r="AR2121" s="13"/>
      <c r="AS2121" s="113"/>
      <c r="AT2121" s="21"/>
      <c r="AU2121" s="21"/>
      <c r="AV2121" s="45"/>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J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I2121" s="21"/>
      <c r="DJ2121" s="21"/>
      <c r="DK2121" s="21"/>
      <c r="DL2121" s="21"/>
      <c r="DM2121" s="21"/>
      <c r="DN2121" s="21"/>
      <c r="DO2121" s="21"/>
      <c r="DP2121" s="21"/>
      <c r="DQ2121" s="21"/>
      <c r="DR2121" s="21"/>
      <c r="DS2121" s="21"/>
      <c r="DT2121" s="21"/>
      <c r="DU2121" s="21"/>
      <c r="DV2121" s="21"/>
      <c r="DW2121" s="21"/>
      <c r="DX2121" s="21"/>
      <c r="DY2121" s="21"/>
      <c r="DZ2121" s="21"/>
      <c r="EA2121" s="21"/>
      <c r="EB2121" s="21"/>
      <c r="EC2121" s="21"/>
      <c r="ED2121" s="21"/>
      <c r="EE2121" s="21"/>
      <c r="EF2121" s="21"/>
      <c r="EG2121" s="21"/>
      <c r="EH2121" s="21"/>
      <c r="EI2121" s="21"/>
      <c r="EJ2121" s="21"/>
      <c r="EK2121" s="21"/>
      <c r="EL2121" s="21"/>
      <c r="EM2121" s="21"/>
      <c r="EN2121" s="21"/>
      <c r="EO2121" s="21"/>
      <c r="EP2121" s="21"/>
      <c r="EQ2121" s="21"/>
      <c r="ER2121" s="21"/>
      <c r="ES2121" s="21"/>
      <c r="ET2121" s="21"/>
      <c r="EU2121" s="21"/>
      <c r="EV2121" s="21"/>
      <c r="EW2121" s="21"/>
      <c r="EX2121" s="21"/>
      <c r="EY2121" s="21"/>
      <c r="EZ2121" s="21"/>
      <c r="FA2121" s="21"/>
      <c r="FB2121" s="21"/>
      <c r="FC2121" s="21"/>
      <c r="FD2121" s="21"/>
      <c r="FE2121" s="21"/>
      <c r="FF2121" s="21"/>
      <c r="FG2121" s="21"/>
      <c r="FH2121" s="21"/>
      <c r="FI2121" s="21"/>
      <c r="FJ2121" s="21"/>
      <c r="FK2121" s="21"/>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c r="GI2121" s="21"/>
      <c r="GJ2121" s="21"/>
      <c r="GK2121" s="21"/>
      <c r="GL2121" s="21"/>
      <c r="GM2121" s="21"/>
      <c r="GN2121" s="21"/>
    </row>
    <row r="2122" spans="1:196" x14ac:dyDescent="0.2">
      <c r="A2122" s="109"/>
      <c r="B2122" s="4"/>
      <c r="C2122" s="7"/>
      <c r="D2122" s="6"/>
      <c r="E2122" s="7"/>
      <c r="F2122" s="24"/>
      <c r="G2122" s="8"/>
      <c r="H2122" s="7"/>
      <c r="I2122" s="7"/>
      <c r="J2122" s="7"/>
      <c r="K2122" s="7"/>
      <c r="L2122" s="25"/>
      <c r="M2122" s="10"/>
      <c r="N2122" s="4"/>
      <c r="O2122" s="4"/>
      <c r="P2122" s="26"/>
      <c r="Q2122" s="3"/>
      <c r="R2122" s="12"/>
      <c r="S2122" s="12"/>
      <c r="T2122" s="12"/>
      <c r="U2122" s="12"/>
      <c r="V2122" s="12"/>
      <c r="W2122" s="12"/>
      <c r="X2122" s="12"/>
      <c r="Y2122" s="12"/>
      <c r="Z2122" s="12"/>
      <c r="AA2122" s="12"/>
      <c r="AB2122" s="12"/>
      <c r="AC2122" s="12"/>
      <c r="AD2122" s="12"/>
      <c r="AE2122" s="12"/>
      <c r="AF2122" s="113"/>
      <c r="AG2122" s="18"/>
      <c r="AH2122" s="18"/>
      <c r="AI2122" s="6"/>
      <c r="AJ2122" s="19"/>
      <c r="AK2122" s="6"/>
      <c r="AL2122" s="113"/>
      <c r="AM2122" s="19"/>
      <c r="AN2122" s="18"/>
      <c r="AO2122" s="12"/>
      <c r="AP2122" s="20"/>
      <c r="AQ2122" s="18"/>
      <c r="AR2122" s="13"/>
      <c r="AS2122" s="113"/>
      <c r="AT2122" s="21"/>
      <c r="AU2122" s="21"/>
      <c r="AV2122" s="45"/>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J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I2122" s="21"/>
      <c r="DJ2122" s="21"/>
      <c r="DK2122" s="21"/>
      <c r="DL2122" s="21"/>
      <c r="DM2122" s="21"/>
      <c r="DN2122" s="21"/>
      <c r="DO2122" s="21"/>
      <c r="DP2122" s="21"/>
      <c r="DQ2122" s="21"/>
      <c r="DR2122" s="21"/>
      <c r="DS2122" s="21"/>
      <c r="DT2122" s="21"/>
      <c r="DU2122" s="21"/>
      <c r="DV2122" s="21"/>
      <c r="DW2122" s="21"/>
      <c r="DX2122" s="21"/>
      <c r="DY2122" s="21"/>
      <c r="DZ2122" s="21"/>
      <c r="EA2122" s="21"/>
      <c r="EB2122" s="21"/>
      <c r="EC2122" s="21"/>
      <c r="ED2122" s="21"/>
      <c r="EE2122" s="21"/>
      <c r="EF2122" s="21"/>
      <c r="EG2122" s="21"/>
      <c r="EH2122" s="21"/>
      <c r="EI2122" s="21"/>
      <c r="EJ2122" s="21"/>
      <c r="EK2122" s="21"/>
      <c r="EL2122" s="21"/>
      <c r="EM2122" s="21"/>
      <c r="EN2122" s="21"/>
      <c r="EO2122" s="21"/>
      <c r="EP2122" s="21"/>
      <c r="EQ2122" s="21"/>
      <c r="ER2122" s="21"/>
      <c r="ES2122" s="21"/>
      <c r="ET2122" s="21"/>
      <c r="EU2122" s="21"/>
      <c r="EV2122" s="21"/>
      <c r="EW2122" s="21"/>
      <c r="EX2122" s="21"/>
      <c r="EY2122" s="21"/>
      <c r="EZ2122" s="21"/>
      <c r="FA2122" s="21"/>
      <c r="FB2122" s="21"/>
      <c r="FC2122" s="21"/>
      <c r="FD2122" s="21"/>
      <c r="FE2122" s="21"/>
      <c r="FF2122" s="21"/>
      <c r="FG2122" s="21"/>
      <c r="FH2122" s="21"/>
      <c r="FI2122" s="21"/>
      <c r="FJ2122" s="21"/>
      <c r="FK2122" s="21"/>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c r="GI2122" s="21"/>
      <c r="GJ2122" s="21"/>
      <c r="GK2122" s="21"/>
      <c r="GL2122" s="21"/>
      <c r="GM2122" s="21"/>
      <c r="GN2122" s="21"/>
    </row>
    <row r="2123" spans="1:196" x14ac:dyDescent="0.2">
      <c r="A2123" s="109"/>
      <c r="B2123" s="4"/>
      <c r="C2123" s="7"/>
      <c r="D2123" s="6"/>
      <c r="E2123" s="7"/>
      <c r="F2123" s="24"/>
      <c r="G2123" s="8"/>
      <c r="H2123" s="7"/>
      <c r="I2123" s="7"/>
      <c r="J2123" s="7"/>
      <c r="K2123" s="7"/>
      <c r="L2123" s="25"/>
      <c r="M2123" s="10"/>
      <c r="N2123" s="4"/>
      <c r="O2123" s="4"/>
      <c r="P2123" s="26"/>
      <c r="Q2123" s="3"/>
      <c r="R2123" s="12"/>
      <c r="S2123" s="12"/>
      <c r="T2123" s="12"/>
      <c r="U2123" s="12"/>
      <c r="V2123" s="12"/>
      <c r="W2123" s="12"/>
      <c r="X2123" s="12"/>
      <c r="Y2123" s="12"/>
      <c r="Z2123" s="12"/>
      <c r="AA2123" s="12"/>
      <c r="AB2123" s="12"/>
      <c r="AC2123" s="12"/>
      <c r="AD2123" s="12"/>
      <c r="AE2123" s="12"/>
      <c r="AF2123" s="113"/>
      <c r="AG2123" s="18"/>
      <c r="AH2123" s="18"/>
      <c r="AI2123" s="6"/>
      <c r="AJ2123" s="19"/>
      <c r="AK2123" s="6"/>
      <c r="AL2123" s="113"/>
      <c r="AM2123" s="19"/>
      <c r="AN2123" s="18"/>
      <c r="AO2123" s="12"/>
      <c r="AP2123" s="20"/>
      <c r="AQ2123" s="18"/>
      <c r="AR2123" s="13"/>
      <c r="AS2123" s="113"/>
      <c r="AT2123" s="21"/>
      <c r="AU2123" s="21"/>
      <c r="AV2123" s="45"/>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J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I2123" s="21"/>
      <c r="DJ2123" s="21"/>
      <c r="DK2123" s="21"/>
      <c r="DL2123" s="21"/>
      <c r="DM2123" s="21"/>
      <c r="DN2123" s="21"/>
      <c r="DO2123" s="21"/>
      <c r="DP2123" s="21"/>
      <c r="DQ2123" s="21"/>
      <c r="DR2123" s="21"/>
      <c r="DS2123" s="21"/>
      <c r="DT2123" s="21"/>
      <c r="DU2123" s="21"/>
      <c r="DV2123" s="21"/>
      <c r="DW2123" s="21"/>
      <c r="DX2123" s="21"/>
      <c r="DY2123" s="21"/>
      <c r="DZ2123" s="21"/>
      <c r="EA2123" s="21"/>
      <c r="EB2123" s="21"/>
      <c r="EC2123" s="21"/>
      <c r="ED2123" s="21"/>
      <c r="EE2123" s="21"/>
      <c r="EF2123" s="21"/>
      <c r="EG2123" s="21"/>
      <c r="EH2123" s="21"/>
      <c r="EI2123" s="21"/>
      <c r="EJ2123" s="21"/>
      <c r="EK2123" s="21"/>
      <c r="EL2123" s="21"/>
      <c r="EM2123" s="21"/>
      <c r="EN2123" s="21"/>
      <c r="EO2123" s="21"/>
      <c r="EP2123" s="21"/>
      <c r="EQ2123" s="21"/>
      <c r="ER2123" s="21"/>
      <c r="ES2123" s="21"/>
      <c r="ET2123" s="21"/>
      <c r="EU2123" s="21"/>
      <c r="EV2123" s="21"/>
      <c r="EW2123" s="21"/>
      <c r="EX2123" s="21"/>
      <c r="EY2123" s="21"/>
      <c r="EZ2123" s="21"/>
      <c r="FA2123" s="21"/>
      <c r="FB2123" s="21"/>
      <c r="FC2123" s="21"/>
      <c r="FD2123" s="21"/>
      <c r="FE2123" s="21"/>
      <c r="FF2123" s="21"/>
      <c r="FG2123" s="21"/>
      <c r="FH2123" s="21"/>
      <c r="FI2123" s="21"/>
      <c r="FJ2123" s="21"/>
      <c r="FK2123" s="21"/>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c r="GI2123" s="21"/>
      <c r="GJ2123" s="21"/>
      <c r="GK2123" s="21"/>
      <c r="GL2123" s="21"/>
      <c r="GM2123" s="21"/>
      <c r="GN2123" s="21"/>
    </row>
    <row r="2124" spans="1:196" x14ac:dyDescent="0.2">
      <c r="A2124" s="109"/>
      <c r="B2124" s="4"/>
      <c r="C2124" s="7"/>
      <c r="D2124" s="6"/>
      <c r="E2124" s="7"/>
      <c r="F2124" s="24"/>
      <c r="G2124" s="8"/>
      <c r="H2124" s="7"/>
      <c r="I2124" s="7"/>
      <c r="J2124" s="7"/>
      <c r="K2124" s="7"/>
      <c r="L2124" s="25"/>
      <c r="M2124" s="10"/>
      <c r="N2124" s="4"/>
      <c r="O2124" s="4"/>
      <c r="P2124" s="26"/>
      <c r="Q2124" s="3"/>
      <c r="R2124" s="12"/>
      <c r="S2124" s="12"/>
      <c r="T2124" s="12"/>
      <c r="U2124" s="12"/>
      <c r="V2124" s="12"/>
      <c r="W2124" s="12"/>
      <c r="X2124" s="12"/>
      <c r="Y2124" s="12"/>
      <c r="Z2124" s="12"/>
      <c r="AA2124" s="12"/>
      <c r="AB2124" s="12"/>
      <c r="AC2124" s="12"/>
      <c r="AD2124" s="12"/>
      <c r="AE2124" s="12"/>
      <c r="AF2124" s="113"/>
      <c r="AG2124" s="18"/>
      <c r="AH2124" s="18"/>
      <c r="AI2124" s="6"/>
      <c r="AJ2124" s="19"/>
      <c r="AK2124" s="6"/>
      <c r="AL2124" s="113"/>
      <c r="AM2124" s="19"/>
      <c r="AN2124" s="18"/>
      <c r="AO2124" s="12"/>
      <c r="AP2124" s="20"/>
      <c r="AQ2124" s="18"/>
      <c r="AR2124" s="13"/>
      <c r="AS2124" s="113"/>
      <c r="AT2124" s="21"/>
      <c r="AU2124" s="21"/>
      <c r="AV2124" s="45"/>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J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I2124" s="21"/>
      <c r="DJ2124" s="21"/>
      <c r="DK2124" s="21"/>
      <c r="DL2124" s="21"/>
      <c r="DM2124" s="21"/>
      <c r="DN2124" s="21"/>
      <c r="DO2124" s="21"/>
      <c r="DP2124" s="21"/>
      <c r="DQ2124" s="21"/>
      <c r="DR2124" s="21"/>
      <c r="DS2124" s="21"/>
      <c r="DT2124" s="21"/>
      <c r="DU2124" s="21"/>
      <c r="DV2124" s="21"/>
      <c r="DW2124" s="21"/>
      <c r="DX2124" s="21"/>
      <c r="DY2124" s="21"/>
      <c r="DZ2124" s="21"/>
      <c r="EA2124" s="21"/>
      <c r="EB2124" s="21"/>
      <c r="EC2124" s="21"/>
      <c r="ED2124" s="21"/>
      <c r="EE2124" s="21"/>
      <c r="EF2124" s="21"/>
      <c r="EG2124" s="21"/>
      <c r="EH2124" s="21"/>
      <c r="EI2124" s="21"/>
      <c r="EJ2124" s="21"/>
      <c r="EK2124" s="21"/>
      <c r="EL2124" s="21"/>
      <c r="EM2124" s="21"/>
      <c r="EN2124" s="21"/>
      <c r="EO2124" s="21"/>
      <c r="EP2124" s="21"/>
      <c r="EQ2124" s="21"/>
      <c r="ER2124" s="21"/>
      <c r="ES2124" s="21"/>
      <c r="ET2124" s="21"/>
      <c r="EU2124" s="21"/>
      <c r="EV2124" s="21"/>
      <c r="EW2124" s="21"/>
      <c r="EX2124" s="21"/>
      <c r="EY2124" s="21"/>
      <c r="EZ2124" s="21"/>
      <c r="FA2124" s="21"/>
      <c r="FB2124" s="21"/>
      <c r="FC2124" s="21"/>
      <c r="FD2124" s="21"/>
      <c r="FE2124" s="21"/>
      <c r="FF2124" s="21"/>
      <c r="FG2124" s="21"/>
      <c r="FH2124" s="21"/>
      <c r="FI2124" s="21"/>
      <c r="FJ2124" s="21"/>
      <c r="FK2124" s="21"/>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c r="GI2124" s="21"/>
      <c r="GJ2124" s="21"/>
      <c r="GK2124" s="21"/>
      <c r="GL2124" s="21"/>
      <c r="GM2124" s="21"/>
      <c r="GN2124" s="21"/>
    </row>
    <row r="2125" spans="1:196" x14ac:dyDescent="0.2">
      <c r="A2125" s="109"/>
      <c r="B2125" s="4"/>
      <c r="C2125" s="7"/>
      <c r="D2125" s="6"/>
      <c r="E2125" s="7"/>
      <c r="F2125" s="24"/>
      <c r="G2125" s="8"/>
      <c r="H2125" s="7"/>
      <c r="I2125" s="7"/>
      <c r="J2125" s="7"/>
      <c r="K2125" s="7"/>
      <c r="L2125" s="25"/>
      <c r="M2125" s="10"/>
      <c r="N2125" s="4"/>
      <c r="O2125" s="4"/>
      <c r="P2125" s="26"/>
      <c r="Q2125" s="3"/>
      <c r="R2125" s="12"/>
      <c r="S2125" s="12"/>
      <c r="T2125" s="12"/>
      <c r="U2125" s="12"/>
      <c r="V2125" s="12"/>
      <c r="W2125" s="12"/>
      <c r="X2125" s="12"/>
      <c r="Y2125" s="12"/>
      <c r="Z2125" s="12"/>
      <c r="AA2125" s="12"/>
      <c r="AB2125" s="12"/>
      <c r="AC2125" s="12"/>
      <c r="AD2125" s="12"/>
      <c r="AE2125" s="12"/>
      <c r="AF2125" s="113"/>
      <c r="AG2125" s="18"/>
      <c r="AH2125" s="18"/>
      <c r="AI2125" s="6"/>
      <c r="AJ2125" s="19"/>
      <c r="AK2125" s="6"/>
      <c r="AL2125" s="113"/>
      <c r="AM2125" s="19"/>
      <c r="AN2125" s="18"/>
      <c r="AO2125" s="12"/>
      <c r="AP2125" s="20"/>
      <c r="AQ2125" s="18"/>
      <c r="AR2125" s="13"/>
      <c r="AS2125" s="113"/>
      <c r="AT2125" s="21"/>
      <c r="AU2125" s="21"/>
      <c r="AV2125" s="45"/>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J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I2125" s="21"/>
      <c r="DJ2125" s="21"/>
      <c r="DK2125" s="21"/>
      <c r="DL2125" s="21"/>
      <c r="DM2125" s="21"/>
      <c r="DN2125" s="21"/>
      <c r="DO2125" s="21"/>
      <c r="DP2125" s="21"/>
      <c r="DQ2125" s="21"/>
      <c r="DR2125" s="21"/>
      <c r="DS2125" s="21"/>
      <c r="DT2125" s="21"/>
      <c r="DU2125" s="21"/>
      <c r="DV2125" s="21"/>
      <c r="DW2125" s="21"/>
      <c r="DX2125" s="21"/>
      <c r="DY2125" s="21"/>
      <c r="DZ2125" s="21"/>
      <c r="EA2125" s="21"/>
      <c r="EB2125" s="21"/>
      <c r="EC2125" s="21"/>
      <c r="ED2125" s="21"/>
      <c r="EE2125" s="21"/>
      <c r="EF2125" s="21"/>
      <c r="EG2125" s="21"/>
      <c r="EH2125" s="21"/>
      <c r="EI2125" s="21"/>
      <c r="EJ2125" s="21"/>
      <c r="EK2125" s="21"/>
      <c r="EL2125" s="21"/>
      <c r="EM2125" s="21"/>
      <c r="EN2125" s="21"/>
      <c r="EO2125" s="21"/>
      <c r="EP2125" s="21"/>
      <c r="EQ2125" s="21"/>
      <c r="ER2125" s="21"/>
      <c r="ES2125" s="21"/>
      <c r="ET2125" s="21"/>
      <c r="EU2125" s="21"/>
      <c r="EV2125" s="21"/>
      <c r="EW2125" s="21"/>
      <c r="EX2125" s="21"/>
      <c r="EY2125" s="21"/>
      <c r="EZ2125" s="21"/>
      <c r="FA2125" s="21"/>
      <c r="FB2125" s="21"/>
      <c r="FC2125" s="21"/>
      <c r="FD2125" s="21"/>
      <c r="FE2125" s="21"/>
      <c r="FF2125" s="21"/>
      <c r="FG2125" s="21"/>
      <c r="FH2125" s="21"/>
      <c r="FI2125" s="21"/>
      <c r="FJ2125" s="21"/>
      <c r="FK2125" s="21"/>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c r="GI2125" s="21"/>
      <c r="GJ2125" s="21"/>
      <c r="GK2125" s="21"/>
      <c r="GL2125" s="21"/>
      <c r="GM2125" s="21"/>
      <c r="GN2125" s="21"/>
    </row>
    <row r="2126" spans="1:196" x14ac:dyDescent="0.2">
      <c r="A2126" s="109"/>
      <c r="B2126" s="4"/>
      <c r="C2126" s="7"/>
      <c r="D2126" s="6"/>
      <c r="E2126" s="7"/>
      <c r="F2126" s="24"/>
      <c r="G2126" s="8"/>
      <c r="H2126" s="7"/>
      <c r="I2126" s="7"/>
      <c r="J2126" s="7"/>
      <c r="K2126" s="7"/>
      <c r="L2126" s="25"/>
      <c r="M2126" s="10"/>
      <c r="N2126" s="4"/>
      <c r="O2126" s="4"/>
      <c r="P2126" s="26"/>
      <c r="Q2126" s="3"/>
      <c r="R2126" s="12"/>
      <c r="S2126" s="12"/>
      <c r="T2126" s="12"/>
      <c r="U2126" s="12"/>
      <c r="V2126" s="12"/>
      <c r="W2126" s="12"/>
      <c r="X2126" s="12"/>
      <c r="Y2126" s="12"/>
      <c r="Z2126" s="12"/>
      <c r="AA2126" s="12"/>
      <c r="AB2126" s="12"/>
      <c r="AC2126" s="12"/>
      <c r="AD2126" s="12"/>
      <c r="AE2126" s="12"/>
      <c r="AF2126" s="113"/>
      <c r="AG2126" s="18"/>
      <c r="AH2126" s="18"/>
      <c r="AI2126" s="6"/>
      <c r="AJ2126" s="19"/>
      <c r="AK2126" s="6"/>
      <c r="AL2126" s="113"/>
      <c r="AM2126" s="19"/>
      <c r="AN2126" s="18"/>
      <c r="AO2126" s="12"/>
      <c r="AP2126" s="20"/>
      <c r="AQ2126" s="18"/>
      <c r="AR2126" s="13"/>
      <c r="AS2126" s="113"/>
      <c r="AT2126" s="21"/>
      <c r="AU2126" s="21"/>
      <c r="AV2126" s="45"/>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1"/>
      <c r="FJ2126" s="21"/>
      <c r="FK2126" s="21"/>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c r="GI2126" s="21"/>
      <c r="GJ2126" s="21"/>
      <c r="GK2126" s="21"/>
      <c r="GL2126" s="21"/>
      <c r="GM2126" s="21"/>
      <c r="GN2126" s="21"/>
    </row>
    <row r="2127" spans="1:196" x14ac:dyDescent="0.2">
      <c r="A2127" s="109"/>
      <c r="B2127" s="4"/>
      <c r="C2127" s="7"/>
      <c r="D2127" s="6"/>
      <c r="E2127" s="7"/>
      <c r="F2127" s="24"/>
      <c r="G2127" s="8"/>
      <c r="H2127" s="7"/>
      <c r="I2127" s="7"/>
      <c r="J2127" s="7"/>
      <c r="K2127" s="7"/>
      <c r="L2127" s="25"/>
      <c r="M2127" s="10"/>
      <c r="N2127" s="4"/>
      <c r="O2127" s="4"/>
      <c r="P2127" s="26"/>
      <c r="Q2127" s="3"/>
      <c r="R2127" s="12"/>
      <c r="S2127" s="12"/>
      <c r="T2127" s="12"/>
      <c r="U2127" s="12"/>
      <c r="V2127" s="12"/>
      <c r="W2127" s="12"/>
      <c r="X2127" s="12"/>
      <c r="Y2127" s="12"/>
      <c r="Z2127" s="12"/>
      <c r="AA2127" s="12"/>
      <c r="AB2127" s="12"/>
      <c r="AC2127" s="12"/>
      <c r="AD2127" s="12"/>
      <c r="AE2127" s="12"/>
      <c r="AF2127" s="113"/>
      <c r="AG2127" s="18"/>
      <c r="AH2127" s="18"/>
      <c r="AI2127" s="6"/>
      <c r="AJ2127" s="19"/>
      <c r="AK2127" s="6"/>
      <c r="AL2127" s="113"/>
      <c r="AM2127" s="19"/>
      <c r="AN2127" s="18"/>
      <c r="AO2127" s="12"/>
      <c r="AP2127" s="20"/>
      <c r="AQ2127" s="18"/>
      <c r="AR2127" s="13"/>
      <c r="AS2127" s="113"/>
      <c r="AT2127" s="21"/>
      <c r="AU2127" s="21"/>
      <c r="AV2127" s="45"/>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J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I2127" s="21"/>
      <c r="DJ2127" s="21"/>
      <c r="DK2127" s="21"/>
      <c r="DL2127" s="21"/>
      <c r="DM2127" s="21"/>
      <c r="DN2127" s="21"/>
      <c r="DO2127" s="21"/>
      <c r="DP2127" s="21"/>
      <c r="DQ2127" s="21"/>
      <c r="DR2127" s="21"/>
      <c r="DS2127" s="21"/>
      <c r="DT2127" s="21"/>
      <c r="DU2127" s="21"/>
      <c r="DV2127" s="21"/>
      <c r="DW2127" s="21"/>
      <c r="DX2127" s="21"/>
      <c r="DY2127" s="21"/>
      <c r="DZ2127" s="21"/>
      <c r="EA2127" s="21"/>
      <c r="EB2127" s="21"/>
      <c r="EC2127" s="21"/>
      <c r="ED2127" s="21"/>
      <c r="EE2127" s="21"/>
      <c r="EF2127" s="21"/>
      <c r="EG2127" s="21"/>
      <c r="EH2127" s="21"/>
      <c r="EI2127" s="21"/>
      <c r="EJ2127" s="21"/>
      <c r="EK2127" s="21"/>
      <c r="EL2127" s="21"/>
      <c r="EM2127" s="21"/>
      <c r="EN2127" s="21"/>
      <c r="EO2127" s="21"/>
      <c r="EP2127" s="21"/>
      <c r="EQ2127" s="21"/>
      <c r="ER2127" s="21"/>
      <c r="ES2127" s="21"/>
      <c r="ET2127" s="21"/>
      <c r="EU2127" s="21"/>
      <c r="EV2127" s="21"/>
      <c r="EW2127" s="21"/>
      <c r="EX2127" s="21"/>
      <c r="EY2127" s="21"/>
      <c r="EZ2127" s="21"/>
      <c r="FA2127" s="21"/>
      <c r="FB2127" s="21"/>
      <c r="FC2127" s="21"/>
      <c r="FD2127" s="21"/>
      <c r="FE2127" s="21"/>
      <c r="FF2127" s="21"/>
      <c r="FG2127" s="21"/>
      <c r="FH2127" s="21"/>
      <c r="FI2127" s="21"/>
      <c r="FJ2127" s="21"/>
      <c r="FK2127" s="21"/>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c r="GI2127" s="21"/>
      <c r="GJ2127" s="21"/>
      <c r="GK2127" s="21"/>
      <c r="GL2127" s="21"/>
      <c r="GM2127" s="21"/>
      <c r="GN2127" s="21"/>
    </row>
    <row r="2128" spans="1:196" x14ac:dyDescent="0.2">
      <c r="A2128" s="109"/>
      <c r="B2128" s="4"/>
      <c r="C2128" s="7"/>
      <c r="D2128" s="6"/>
      <c r="E2128" s="7"/>
      <c r="F2128" s="24"/>
      <c r="G2128" s="8"/>
      <c r="H2128" s="7"/>
      <c r="I2128" s="7"/>
      <c r="J2128" s="7"/>
      <c r="K2128" s="7"/>
      <c r="L2128" s="25"/>
      <c r="M2128" s="10"/>
      <c r="N2128" s="4"/>
      <c r="O2128" s="4"/>
      <c r="P2128" s="26"/>
      <c r="Q2128" s="3"/>
      <c r="R2128" s="12"/>
      <c r="S2128" s="12"/>
      <c r="T2128" s="12"/>
      <c r="U2128" s="12"/>
      <c r="V2128" s="12"/>
      <c r="W2128" s="12"/>
      <c r="X2128" s="12"/>
      <c r="Y2128" s="12"/>
      <c r="Z2128" s="12"/>
      <c r="AA2128" s="12"/>
      <c r="AB2128" s="12"/>
      <c r="AC2128" s="12"/>
      <c r="AD2128" s="12"/>
      <c r="AE2128" s="12"/>
      <c r="AF2128" s="113"/>
      <c r="AG2128" s="18"/>
      <c r="AH2128" s="18"/>
      <c r="AI2128" s="6"/>
      <c r="AJ2128" s="19"/>
      <c r="AK2128" s="6"/>
      <c r="AL2128" s="113"/>
      <c r="AM2128" s="19"/>
      <c r="AN2128" s="18"/>
      <c r="AO2128" s="12"/>
      <c r="AP2128" s="20"/>
      <c r="AQ2128" s="18"/>
      <c r="AR2128" s="13"/>
      <c r="AS2128" s="113"/>
      <c r="AT2128" s="21"/>
      <c r="AU2128" s="21"/>
      <c r="AV2128" s="45"/>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J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I2128" s="21"/>
      <c r="DJ2128" s="21"/>
      <c r="DK2128" s="21"/>
      <c r="DL2128" s="21"/>
      <c r="DM2128" s="21"/>
      <c r="DN2128" s="21"/>
      <c r="DO2128" s="21"/>
      <c r="DP2128" s="21"/>
      <c r="DQ2128" s="21"/>
      <c r="DR2128" s="21"/>
      <c r="DS2128" s="21"/>
      <c r="DT2128" s="21"/>
      <c r="DU2128" s="21"/>
      <c r="DV2128" s="21"/>
      <c r="DW2128" s="21"/>
      <c r="DX2128" s="21"/>
      <c r="DY2128" s="21"/>
      <c r="DZ2128" s="21"/>
      <c r="EA2128" s="21"/>
      <c r="EB2128" s="21"/>
      <c r="EC2128" s="21"/>
      <c r="ED2128" s="21"/>
      <c r="EE2128" s="21"/>
      <c r="EF2128" s="21"/>
      <c r="EG2128" s="21"/>
      <c r="EH2128" s="21"/>
      <c r="EI2128" s="21"/>
      <c r="EJ2128" s="21"/>
      <c r="EK2128" s="21"/>
      <c r="EL2128" s="21"/>
      <c r="EM2128" s="21"/>
      <c r="EN2128" s="21"/>
      <c r="EO2128" s="21"/>
      <c r="EP2128" s="21"/>
      <c r="EQ2128" s="21"/>
      <c r="ER2128" s="21"/>
      <c r="ES2128" s="21"/>
      <c r="ET2128" s="21"/>
      <c r="EU2128" s="21"/>
      <c r="EV2128" s="21"/>
      <c r="EW2128" s="21"/>
      <c r="EX2128" s="21"/>
      <c r="EY2128" s="21"/>
      <c r="EZ2128" s="21"/>
      <c r="FA2128" s="21"/>
      <c r="FB2128" s="21"/>
      <c r="FC2128" s="21"/>
      <c r="FD2128" s="21"/>
      <c r="FE2128" s="21"/>
      <c r="FF2128" s="21"/>
      <c r="FG2128" s="21"/>
      <c r="FH2128" s="21"/>
      <c r="FI2128" s="21"/>
      <c r="FJ2128" s="21"/>
      <c r="FK2128" s="21"/>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c r="GI2128" s="21"/>
      <c r="GJ2128" s="21"/>
      <c r="GK2128" s="21"/>
      <c r="GL2128" s="21"/>
      <c r="GM2128" s="21"/>
      <c r="GN2128" s="21"/>
    </row>
    <row r="2129" spans="1:196" x14ac:dyDescent="0.2">
      <c r="A2129" s="109"/>
      <c r="B2129" s="4"/>
      <c r="C2129" s="7"/>
      <c r="D2129" s="6"/>
      <c r="E2129" s="7"/>
      <c r="F2129" s="24"/>
      <c r="G2129" s="8"/>
      <c r="H2129" s="7"/>
      <c r="I2129" s="7"/>
      <c r="J2129" s="7"/>
      <c r="K2129" s="7"/>
      <c r="L2129" s="25"/>
      <c r="M2129" s="10"/>
      <c r="N2129" s="4"/>
      <c r="O2129" s="4"/>
      <c r="P2129" s="26"/>
      <c r="Q2129" s="3"/>
      <c r="R2129" s="12"/>
      <c r="S2129" s="12"/>
      <c r="T2129" s="12"/>
      <c r="U2129" s="12"/>
      <c r="V2129" s="12"/>
      <c r="W2129" s="12"/>
      <c r="X2129" s="12"/>
      <c r="Y2129" s="12"/>
      <c r="Z2129" s="12"/>
      <c r="AA2129" s="12"/>
      <c r="AB2129" s="12"/>
      <c r="AC2129" s="12"/>
      <c r="AD2129" s="12"/>
      <c r="AE2129" s="12"/>
      <c r="AF2129" s="113"/>
      <c r="AG2129" s="18"/>
      <c r="AH2129" s="18"/>
      <c r="AI2129" s="6"/>
      <c r="AJ2129" s="19"/>
      <c r="AK2129" s="6"/>
      <c r="AL2129" s="113"/>
      <c r="AM2129" s="19"/>
      <c r="AN2129" s="18"/>
      <c r="AO2129" s="12"/>
      <c r="AP2129" s="20"/>
      <c r="AQ2129" s="18"/>
      <c r="AR2129" s="13"/>
      <c r="AS2129" s="113"/>
      <c r="AT2129" s="21"/>
      <c r="AU2129" s="21"/>
      <c r="AV2129" s="45"/>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J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I2129" s="21"/>
      <c r="DJ2129" s="21"/>
      <c r="DK2129" s="21"/>
      <c r="DL2129" s="21"/>
      <c r="DM2129" s="21"/>
      <c r="DN2129" s="21"/>
      <c r="DO2129" s="21"/>
      <c r="DP2129" s="21"/>
      <c r="DQ2129" s="21"/>
      <c r="DR2129" s="21"/>
      <c r="DS2129" s="21"/>
      <c r="DT2129" s="21"/>
      <c r="DU2129" s="21"/>
      <c r="DV2129" s="21"/>
      <c r="DW2129" s="21"/>
      <c r="DX2129" s="21"/>
      <c r="DY2129" s="21"/>
      <c r="DZ2129" s="21"/>
      <c r="EA2129" s="21"/>
      <c r="EB2129" s="21"/>
      <c r="EC2129" s="21"/>
      <c r="ED2129" s="21"/>
      <c r="EE2129" s="21"/>
      <c r="EF2129" s="21"/>
      <c r="EG2129" s="21"/>
      <c r="EH2129" s="21"/>
      <c r="EI2129" s="21"/>
      <c r="EJ2129" s="21"/>
      <c r="EK2129" s="21"/>
      <c r="EL2129" s="21"/>
      <c r="EM2129" s="21"/>
      <c r="EN2129" s="21"/>
      <c r="EO2129" s="21"/>
      <c r="EP2129" s="21"/>
      <c r="EQ2129" s="21"/>
      <c r="ER2129" s="21"/>
      <c r="ES2129" s="21"/>
      <c r="ET2129" s="21"/>
      <c r="EU2129" s="21"/>
      <c r="EV2129" s="21"/>
      <c r="EW2129" s="21"/>
      <c r="EX2129" s="21"/>
      <c r="EY2129" s="21"/>
      <c r="EZ2129" s="21"/>
      <c r="FA2129" s="21"/>
      <c r="FB2129" s="21"/>
      <c r="FC2129" s="21"/>
      <c r="FD2129" s="21"/>
      <c r="FE2129" s="21"/>
      <c r="FF2129" s="21"/>
      <c r="FG2129" s="21"/>
      <c r="FH2129" s="21"/>
      <c r="FI2129" s="21"/>
      <c r="FJ2129" s="21"/>
      <c r="FK2129" s="21"/>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c r="GI2129" s="21"/>
      <c r="GJ2129" s="21"/>
      <c r="GK2129" s="21"/>
      <c r="GL2129" s="21"/>
      <c r="GM2129" s="21"/>
      <c r="GN2129" s="21"/>
    </row>
    <row r="2130" spans="1:196" x14ac:dyDescent="0.2">
      <c r="A2130" s="109"/>
      <c r="B2130" s="4"/>
      <c r="C2130" s="7"/>
      <c r="D2130" s="6"/>
      <c r="E2130" s="7"/>
      <c r="F2130" s="24"/>
      <c r="G2130" s="8"/>
      <c r="H2130" s="7"/>
      <c r="I2130" s="7"/>
      <c r="J2130" s="7"/>
      <c r="K2130" s="7"/>
      <c r="L2130" s="25"/>
      <c r="M2130" s="10"/>
      <c r="N2130" s="4"/>
      <c r="O2130" s="4"/>
      <c r="P2130" s="26"/>
      <c r="Q2130" s="3"/>
      <c r="R2130" s="12"/>
      <c r="S2130" s="12"/>
      <c r="T2130" s="12"/>
      <c r="U2130" s="12"/>
      <c r="V2130" s="12"/>
      <c r="W2130" s="12"/>
      <c r="X2130" s="12"/>
      <c r="Y2130" s="12"/>
      <c r="Z2130" s="12"/>
      <c r="AA2130" s="12"/>
      <c r="AB2130" s="12"/>
      <c r="AC2130" s="12"/>
      <c r="AD2130" s="12"/>
      <c r="AE2130" s="12"/>
      <c r="AF2130" s="113"/>
      <c r="AG2130" s="18"/>
      <c r="AH2130" s="18"/>
      <c r="AI2130" s="6"/>
      <c r="AJ2130" s="19"/>
      <c r="AK2130" s="6"/>
      <c r="AL2130" s="113"/>
      <c r="AM2130" s="19"/>
      <c r="AN2130" s="18"/>
      <c r="AO2130" s="12"/>
      <c r="AP2130" s="20"/>
      <c r="AQ2130" s="18"/>
      <c r="AR2130" s="13"/>
      <c r="AS2130" s="113"/>
      <c r="AT2130" s="21"/>
      <c r="AU2130" s="21"/>
      <c r="AV2130" s="45"/>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J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I2130" s="21"/>
      <c r="DJ2130" s="21"/>
      <c r="DK2130" s="21"/>
      <c r="DL2130" s="21"/>
      <c r="DM2130" s="21"/>
      <c r="DN2130" s="21"/>
      <c r="DO2130" s="21"/>
      <c r="DP2130" s="21"/>
      <c r="DQ2130" s="21"/>
      <c r="DR2130" s="21"/>
      <c r="DS2130" s="21"/>
      <c r="DT2130" s="21"/>
      <c r="DU2130" s="21"/>
      <c r="DV2130" s="21"/>
      <c r="DW2130" s="21"/>
      <c r="DX2130" s="21"/>
      <c r="DY2130" s="21"/>
      <c r="DZ2130" s="21"/>
      <c r="EA2130" s="21"/>
      <c r="EB2130" s="21"/>
      <c r="EC2130" s="21"/>
      <c r="ED2130" s="21"/>
      <c r="EE2130" s="21"/>
      <c r="EF2130" s="21"/>
      <c r="EG2130" s="21"/>
      <c r="EH2130" s="21"/>
      <c r="EI2130" s="21"/>
      <c r="EJ2130" s="21"/>
      <c r="EK2130" s="21"/>
      <c r="EL2130" s="21"/>
      <c r="EM2130" s="21"/>
      <c r="EN2130" s="21"/>
      <c r="EO2130" s="21"/>
      <c r="EP2130" s="21"/>
      <c r="EQ2130" s="21"/>
      <c r="ER2130" s="21"/>
      <c r="ES2130" s="21"/>
      <c r="ET2130" s="21"/>
      <c r="EU2130" s="21"/>
      <c r="EV2130" s="21"/>
      <c r="EW2130" s="21"/>
      <c r="EX2130" s="21"/>
      <c r="EY2130" s="21"/>
      <c r="EZ2130" s="21"/>
      <c r="FA2130" s="21"/>
      <c r="FB2130" s="21"/>
      <c r="FC2130" s="21"/>
      <c r="FD2130" s="21"/>
      <c r="FE2130" s="21"/>
      <c r="FF2130" s="21"/>
      <c r="FG2130" s="21"/>
      <c r="FH2130" s="21"/>
      <c r="FI2130" s="21"/>
      <c r="FJ2130" s="21"/>
      <c r="FK2130" s="21"/>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c r="GI2130" s="21"/>
      <c r="GJ2130" s="21"/>
      <c r="GK2130" s="21"/>
      <c r="GL2130" s="21"/>
      <c r="GM2130" s="21"/>
      <c r="GN2130" s="21"/>
    </row>
    <row r="2131" spans="1:196" x14ac:dyDescent="0.2">
      <c r="A2131" s="109"/>
      <c r="B2131" s="4"/>
      <c r="C2131" s="7"/>
      <c r="D2131" s="6"/>
      <c r="E2131" s="7"/>
      <c r="F2131" s="24"/>
      <c r="G2131" s="8"/>
      <c r="H2131" s="7"/>
      <c r="I2131" s="7"/>
      <c r="J2131" s="7"/>
      <c r="K2131" s="7"/>
      <c r="L2131" s="25"/>
      <c r="M2131" s="10"/>
      <c r="N2131" s="4"/>
      <c r="O2131" s="4"/>
      <c r="P2131" s="26"/>
      <c r="Q2131" s="3"/>
      <c r="R2131" s="12"/>
      <c r="S2131" s="12"/>
      <c r="T2131" s="12"/>
      <c r="U2131" s="12"/>
      <c r="V2131" s="12"/>
      <c r="W2131" s="12"/>
      <c r="X2131" s="12"/>
      <c r="Y2131" s="12"/>
      <c r="Z2131" s="12"/>
      <c r="AA2131" s="12"/>
      <c r="AB2131" s="12"/>
      <c r="AC2131" s="12"/>
      <c r="AD2131" s="12"/>
      <c r="AE2131" s="12"/>
      <c r="AF2131" s="113"/>
      <c r="AG2131" s="18"/>
      <c r="AH2131" s="18"/>
      <c r="AI2131" s="6"/>
      <c r="AJ2131" s="19"/>
      <c r="AK2131" s="6"/>
      <c r="AL2131" s="113"/>
      <c r="AM2131" s="19"/>
      <c r="AN2131" s="18"/>
      <c r="AO2131" s="12"/>
      <c r="AP2131" s="20"/>
      <c r="AQ2131" s="18"/>
      <c r="AR2131" s="13"/>
      <c r="AS2131" s="113"/>
      <c r="AT2131" s="21"/>
      <c r="AU2131" s="21"/>
      <c r="AV2131" s="45"/>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J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I2131" s="21"/>
      <c r="DJ2131" s="21"/>
      <c r="DK2131" s="21"/>
      <c r="DL2131" s="21"/>
      <c r="DM2131" s="21"/>
      <c r="DN2131" s="21"/>
      <c r="DO2131" s="21"/>
      <c r="DP2131" s="21"/>
      <c r="DQ2131" s="21"/>
      <c r="DR2131" s="21"/>
      <c r="DS2131" s="21"/>
      <c r="DT2131" s="21"/>
      <c r="DU2131" s="21"/>
      <c r="DV2131" s="21"/>
      <c r="DW2131" s="21"/>
      <c r="DX2131" s="21"/>
      <c r="DY2131" s="21"/>
      <c r="DZ2131" s="21"/>
      <c r="EA2131" s="21"/>
      <c r="EB2131" s="21"/>
      <c r="EC2131" s="21"/>
      <c r="ED2131" s="21"/>
      <c r="EE2131" s="21"/>
      <c r="EF2131" s="21"/>
      <c r="EG2131" s="21"/>
      <c r="EH2131" s="21"/>
      <c r="EI2131" s="21"/>
      <c r="EJ2131" s="21"/>
      <c r="EK2131" s="21"/>
      <c r="EL2131" s="21"/>
      <c r="EM2131" s="21"/>
      <c r="EN2131" s="21"/>
      <c r="EO2131" s="21"/>
      <c r="EP2131" s="21"/>
      <c r="EQ2131" s="21"/>
      <c r="ER2131" s="21"/>
      <c r="ES2131" s="21"/>
      <c r="ET2131" s="21"/>
      <c r="EU2131" s="21"/>
      <c r="EV2131" s="21"/>
      <c r="EW2131" s="21"/>
      <c r="EX2131" s="21"/>
      <c r="EY2131" s="21"/>
      <c r="EZ2131" s="21"/>
      <c r="FA2131" s="21"/>
      <c r="FB2131" s="21"/>
      <c r="FC2131" s="21"/>
      <c r="FD2131" s="21"/>
      <c r="FE2131" s="21"/>
      <c r="FF2131" s="21"/>
      <c r="FG2131" s="21"/>
      <c r="FH2131" s="21"/>
      <c r="FI2131" s="21"/>
      <c r="FJ2131" s="21"/>
      <c r="FK2131" s="21"/>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c r="GI2131" s="21"/>
      <c r="GJ2131" s="21"/>
      <c r="GK2131" s="21"/>
      <c r="GL2131" s="21"/>
      <c r="GM2131" s="21"/>
      <c r="GN2131" s="21"/>
    </row>
    <row r="2132" spans="1:196" x14ac:dyDescent="0.2">
      <c r="A2132" s="109"/>
      <c r="B2132" s="4"/>
      <c r="C2132" s="7"/>
      <c r="D2132" s="6"/>
      <c r="E2132" s="7"/>
      <c r="F2132" s="24"/>
      <c r="G2132" s="8"/>
      <c r="H2132" s="7"/>
      <c r="I2132" s="7"/>
      <c r="J2132" s="7"/>
      <c r="K2132" s="7"/>
      <c r="L2132" s="25"/>
      <c r="M2132" s="10"/>
      <c r="N2132" s="4"/>
      <c r="O2132" s="4"/>
      <c r="P2132" s="26"/>
      <c r="Q2132" s="3"/>
      <c r="R2132" s="12"/>
      <c r="S2132" s="12"/>
      <c r="T2132" s="12"/>
      <c r="U2132" s="12"/>
      <c r="V2132" s="12"/>
      <c r="W2132" s="12"/>
      <c r="X2132" s="12"/>
      <c r="Y2132" s="12"/>
      <c r="Z2132" s="12"/>
      <c r="AA2132" s="12"/>
      <c r="AB2132" s="12"/>
      <c r="AC2132" s="12"/>
      <c r="AD2132" s="12"/>
      <c r="AE2132" s="12"/>
      <c r="AF2132" s="113"/>
      <c r="AG2132" s="18"/>
      <c r="AH2132" s="18"/>
      <c r="AI2132" s="6"/>
      <c r="AJ2132" s="19"/>
      <c r="AK2132" s="6"/>
      <c r="AL2132" s="113"/>
      <c r="AM2132" s="19"/>
      <c r="AN2132" s="18"/>
      <c r="AO2132" s="12"/>
      <c r="AP2132" s="20"/>
      <c r="AQ2132" s="18"/>
      <c r="AR2132" s="13"/>
      <c r="AS2132" s="113"/>
      <c r="AT2132" s="21"/>
      <c r="AU2132" s="21"/>
      <c r="AV2132" s="45"/>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J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I2132" s="21"/>
      <c r="DJ2132" s="21"/>
      <c r="DK2132" s="21"/>
      <c r="DL2132" s="21"/>
      <c r="DM2132" s="21"/>
      <c r="DN2132" s="21"/>
      <c r="DO2132" s="21"/>
      <c r="DP2132" s="21"/>
      <c r="DQ2132" s="21"/>
      <c r="DR2132" s="21"/>
      <c r="DS2132" s="21"/>
      <c r="DT2132" s="21"/>
      <c r="DU2132" s="21"/>
      <c r="DV2132" s="21"/>
      <c r="DW2132" s="21"/>
      <c r="DX2132" s="21"/>
      <c r="DY2132" s="21"/>
      <c r="DZ2132" s="21"/>
      <c r="EA2132" s="21"/>
      <c r="EB2132" s="21"/>
      <c r="EC2132" s="21"/>
      <c r="ED2132" s="21"/>
      <c r="EE2132" s="21"/>
      <c r="EF2132" s="21"/>
      <c r="EG2132" s="21"/>
      <c r="EH2132" s="21"/>
      <c r="EI2132" s="21"/>
      <c r="EJ2132" s="21"/>
      <c r="EK2132" s="21"/>
      <c r="EL2132" s="21"/>
      <c r="EM2132" s="21"/>
      <c r="EN2132" s="21"/>
      <c r="EO2132" s="21"/>
      <c r="EP2132" s="21"/>
      <c r="EQ2132" s="21"/>
      <c r="ER2132" s="21"/>
      <c r="ES2132" s="21"/>
      <c r="ET2132" s="21"/>
      <c r="EU2132" s="21"/>
      <c r="EV2132" s="21"/>
      <c r="EW2132" s="21"/>
      <c r="EX2132" s="21"/>
      <c r="EY2132" s="21"/>
      <c r="EZ2132" s="21"/>
      <c r="FA2132" s="21"/>
      <c r="FB2132" s="21"/>
      <c r="FC2132" s="21"/>
      <c r="FD2132" s="21"/>
      <c r="FE2132" s="21"/>
      <c r="FF2132" s="21"/>
      <c r="FG2132" s="21"/>
      <c r="FH2132" s="21"/>
      <c r="FI2132" s="21"/>
      <c r="FJ2132" s="21"/>
      <c r="FK2132" s="21"/>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c r="GI2132" s="21"/>
      <c r="GJ2132" s="21"/>
      <c r="GK2132" s="21"/>
      <c r="GL2132" s="21"/>
      <c r="GM2132" s="21"/>
      <c r="GN2132" s="21"/>
    </row>
    <row r="2133" spans="1:196" x14ac:dyDescent="0.2">
      <c r="A2133" s="109"/>
      <c r="B2133" s="4"/>
      <c r="C2133" s="7"/>
      <c r="D2133" s="6"/>
      <c r="E2133" s="7"/>
      <c r="F2133" s="24"/>
      <c r="G2133" s="8"/>
      <c r="H2133" s="7"/>
      <c r="I2133" s="7"/>
      <c r="J2133" s="7"/>
      <c r="K2133" s="7"/>
      <c r="L2133" s="25"/>
      <c r="M2133" s="10"/>
      <c r="N2133" s="4"/>
      <c r="O2133" s="4"/>
      <c r="P2133" s="26"/>
      <c r="Q2133" s="3"/>
      <c r="R2133" s="12"/>
      <c r="S2133" s="12"/>
      <c r="T2133" s="12"/>
      <c r="U2133" s="12"/>
      <c r="V2133" s="12"/>
      <c r="W2133" s="12"/>
      <c r="X2133" s="12"/>
      <c r="Y2133" s="12"/>
      <c r="Z2133" s="12"/>
      <c r="AA2133" s="12"/>
      <c r="AB2133" s="12"/>
      <c r="AC2133" s="12"/>
      <c r="AD2133" s="12"/>
      <c r="AE2133" s="12"/>
      <c r="AF2133" s="113"/>
      <c r="AG2133" s="18"/>
      <c r="AH2133" s="18"/>
      <c r="AI2133" s="6"/>
      <c r="AJ2133" s="19"/>
      <c r="AK2133" s="6"/>
      <c r="AL2133" s="113"/>
      <c r="AM2133" s="19"/>
      <c r="AN2133" s="18"/>
      <c r="AO2133" s="12"/>
      <c r="AP2133" s="20"/>
      <c r="AQ2133" s="18"/>
      <c r="AR2133" s="13"/>
      <c r="AS2133" s="113"/>
      <c r="AT2133" s="21"/>
      <c r="AU2133" s="21"/>
      <c r="AV2133" s="45"/>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J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I2133" s="21"/>
      <c r="DJ2133" s="21"/>
      <c r="DK2133" s="21"/>
      <c r="DL2133" s="21"/>
      <c r="DM2133" s="21"/>
      <c r="DN2133" s="21"/>
      <c r="DO2133" s="21"/>
      <c r="DP2133" s="21"/>
      <c r="DQ2133" s="21"/>
      <c r="DR2133" s="21"/>
      <c r="DS2133" s="21"/>
      <c r="DT2133" s="21"/>
      <c r="DU2133" s="21"/>
      <c r="DV2133" s="21"/>
      <c r="DW2133" s="21"/>
      <c r="DX2133" s="21"/>
      <c r="DY2133" s="21"/>
      <c r="DZ2133" s="21"/>
      <c r="EA2133" s="21"/>
      <c r="EB2133" s="21"/>
      <c r="EC2133" s="21"/>
      <c r="ED2133" s="21"/>
      <c r="EE2133" s="21"/>
      <c r="EF2133" s="21"/>
      <c r="EG2133" s="21"/>
      <c r="EH2133" s="21"/>
      <c r="EI2133" s="21"/>
      <c r="EJ2133" s="21"/>
      <c r="EK2133" s="21"/>
      <c r="EL2133" s="21"/>
      <c r="EM2133" s="21"/>
      <c r="EN2133" s="21"/>
      <c r="EO2133" s="21"/>
      <c r="EP2133" s="21"/>
      <c r="EQ2133" s="21"/>
      <c r="ER2133" s="21"/>
      <c r="ES2133" s="21"/>
      <c r="ET2133" s="21"/>
      <c r="EU2133" s="21"/>
      <c r="EV2133" s="21"/>
      <c r="EW2133" s="21"/>
      <c r="EX2133" s="21"/>
      <c r="EY2133" s="21"/>
      <c r="EZ2133" s="21"/>
      <c r="FA2133" s="21"/>
      <c r="FB2133" s="21"/>
      <c r="FC2133" s="21"/>
      <c r="FD2133" s="21"/>
      <c r="FE2133" s="21"/>
      <c r="FF2133" s="21"/>
      <c r="FG2133" s="21"/>
      <c r="FH2133" s="21"/>
      <c r="FI2133" s="21"/>
      <c r="FJ2133" s="21"/>
      <c r="FK2133" s="21"/>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c r="GI2133" s="21"/>
      <c r="GJ2133" s="21"/>
      <c r="GK2133" s="21"/>
      <c r="GL2133" s="21"/>
      <c r="GM2133" s="21"/>
      <c r="GN2133" s="21"/>
    </row>
    <row r="2134" spans="1:196" x14ac:dyDescent="0.2">
      <c r="A2134" s="109"/>
      <c r="B2134" s="4"/>
      <c r="C2134" s="7"/>
      <c r="D2134" s="6"/>
      <c r="E2134" s="7"/>
      <c r="F2134" s="24"/>
      <c r="G2134" s="8"/>
      <c r="H2134" s="7"/>
      <c r="I2134" s="7"/>
      <c r="J2134" s="7"/>
      <c r="K2134" s="7"/>
      <c r="L2134" s="25"/>
      <c r="M2134" s="10"/>
      <c r="N2134" s="4"/>
      <c r="O2134" s="4"/>
      <c r="P2134" s="26"/>
      <c r="Q2134" s="3"/>
      <c r="R2134" s="12"/>
      <c r="S2134" s="12"/>
      <c r="T2134" s="12"/>
      <c r="U2134" s="12"/>
      <c r="V2134" s="12"/>
      <c r="W2134" s="12"/>
      <c r="X2134" s="12"/>
      <c r="Y2134" s="12"/>
      <c r="Z2134" s="12"/>
      <c r="AA2134" s="12"/>
      <c r="AB2134" s="12"/>
      <c r="AC2134" s="12"/>
      <c r="AD2134" s="12"/>
      <c r="AE2134" s="12"/>
      <c r="AF2134" s="113"/>
      <c r="AG2134" s="18"/>
      <c r="AH2134" s="18"/>
      <c r="AI2134" s="6"/>
      <c r="AJ2134" s="19"/>
      <c r="AK2134" s="6"/>
      <c r="AL2134" s="113"/>
      <c r="AM2134" s="19"/>
      <c r="AN2134" s="18"/>
      <c r="AO2134" s="12"/>
      <c r="AP2134" s="20"/>
      <c r="AQ2134" s="18"/>
      <c r="AR2134" s="13"/>
      <c r="AS2134" s="113"/>
      <c r="AT2134" s="21"/>
      <c r="AU2134" s="21"/>
      <c r="AV2134" s="45"/>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1"/>
      <c r="FJ2134" s="21"/>
      <c r="FK2134" s="21"/>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c r="GI2134" s="21"/>
      <c r="GJ2134" s="21"/>
      <c r="GK2134" s="21"/>
      <c r="GL2134" s="21"/>
      <c r="GM2134" s="21"/>
      <c r="GN2134" s="21"/>
    </row>
    <row r="2135" spans="1:196" x14ac:dyDescent="0.2">
      <c r="A2135" s="109"/>
      <c r="B2135" s="4"/>
      <c r="C2135" s="7"/>
      <c r="D2135" s="6"/>
      <c r="E2135" s="7"/>
      <c r="F2135" s="24"/>
      <c r="G2135" s="8"/>
      <c r="H2135" s="7"/>
      <c r="I2135" s="7"/>
      <c r="J2135" s="7"/>
      <c r="K2135" s="7"/>
      <c r="L2135" s="25"/>
      <c r="M2135" s="10"/>
      <c r="N2135" s="4"/>
      <c r="O2135" s="4"/>
      <c r="P2135" s="26"/>
      <c r="Q2135" s="3"/>
      <c r="R2135" s="12"/>
      <c r="S2135" s="12"/>
      <c r="T2135" s="12"/>
      <c r="U2135" s="12"/>
      <c r="V2135" s="12"/>
      <c r="W2135" s="12"/>
      <c r="X2135" s="12"/>
      <c r="Y2135" s="12"/>
      <c r="Z2135" s="12"/>
      <c r="AA2135" s="12"/>
      <c r="AB2135" s="12"/>
      <c r="AC2135" s="12"/>
      <c r="AD2135" s="12"/>
      <c r="AE2135" s="12"/>
      <c r="AF2135" s="113"/>
      <c r="AG2135" s="18"/>
      <c r="AH2135" s="18"/>
      <c r="AI2135" s="6"/>
      <c r="AJ2135" s="19"/>
      <c r="AK2135" s="6"/>
      <c r="AL2135" s="113"/>
      <c r="AM2135" s="19"/>
      <c r="AN2135" s="18"/>
      <c r="AO2135" s="12"/>
      <c r="AP2135" s="20"/>
      <c r="AQ2135" s="18"/>
      <c r="AR2135" s="13"/>
      <c r="AS2135" s="113"/>
      <c r="AT2135" s="21"/>
      <c r="AU2135" s="21"/>
      <c r="AV2135" s="45"/>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J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I2135" s="21"/>
      <c r="DJ2135" s="21"/>
      <c r="DK2135" s="21"/>
      <c r="DL2135" s="21"/>
      <c r="DM2135" s="21"/>
      <c r="DN2135" s="21"/>
      <c r="DO2135" s="21"/>
      <c r="DP2135" s="21"/>
      <c r="DQ2135" s="21"/>
      <c r="DR2135" s="21"/>
      <c r="DS2135" s="21"/>
      <c r="DT2135" s="21"/>
      <c r="DU2135" s="21"/>
      <c r="DV2135" s="21"/>
      <c r="DW2135" s="21"/>
      <c r="DX2135" s="21"/>
      <c r="DY2135" s="21"/>
      <c r="DZ2135" s="21"/>
      <c r="EA2135" s="21"/>
      <c r="EB2135" s="21"/>
      <c r="EC2135" s="21"/>
      <c r="ED2135" s="21"/>
      <c r="EE2135" s="21"/>
      <c r="EF2135" s="21"/>
      <c r="EG2135" s="21"/>
      <c r="EH2135" s="21"/>
      <c r="EI2135" s="21"/>
      <c r="EJ2135" s="21"/>
      <c r="EK2135" s="21"/>
      <c r="EL2135" s="21"/>
      <c r="EM2135" s="21"/>
      <c r="EN2135" s="21"/>
      <c r="EO2135" s="21"/>
      <c r="EP2135" s="21"/>
      <c r="EQ2135" s="21"/>
      <c r="ER2135" s="21"/>
      <c r="ES2135" s="21"/>
      <c r="ET2135" s="21"/>
      <c r="EU2135" s="21"/>
      <c r="EV2135" s="21"/>
      <c r="EW2135" s="21"/>
      <c r="EX2135" s="21"/>
      <c r="EY2135" s="21"/>
      <c r="EZ2135" s="21"/>
      <c r="FA2135" s="21"/>
      <c r="FB2135" s="21"/>
      <c r="FC2135" s="21"/>
      <c r="FD2135" s="21"/>
      <c r="FE2135" s="21"/>
      <c r="FF2135" s="21"/>
      <c r="FG2135" s="21"/>
      <c r="FH2135" s="21"/>
      <c r="FI2135" s="21"/>
      <c r="FJ2135" s="21"/>
      <c r="FK2135" s="21"/>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c r="GI2135" s="21"/>
      <c r="GJ2135" s="21"/>
      <c r="GK2135" s="21"/>
      <c r="GL2135" s="21"/>
      <c r="GM2135" s="21"/>
      <c r="GN2135" s="21"/>
    </row>
    <row r="2136" spans="1:196" x14ac:dyDescent="0.2">
      <c r="A2136" s="109"/>
      <c r="B2136" s="4"/>
      <c r="C2136" s="7"/>
      <c r="D2136" s="6"/>
      <c r="E2136" s="7"/>
      <c r="F2136" s="24"/>
      <c r="G2136" s="8"/>
      <c r="H2136" s="7"/>
      <c r="I2136" s="7"/>
      <c r="J2136" s="7"/>
      <c r="K2136" s="7"/>
      <c r="L2136" s="25"/>
      <c r="M2136" s="10"/>
      <c r="N2136" s="4"/>
      <c r="O2136" s="4"/>
      <c r="P2136" s="26"/>
      <c r="Q2136" s="3"/>
      <c r="R2136" s="12"/>
      <c r="S2136" s="12"/>
      <c r="T2136" s="12"/>
      <c r="U2136" s="12"/>
      <c r="V2136" s="12"/>
      <c r="W2136" s="12"/>
      <c r="X2136" s="12"/>
      <c r="Y2136" s="12"/>
      <c r="Z2136" s="12"/>
      <c r="AA2136" s="12"/>
      <c r="AB2136" s="12"/>
      <c r="AC2136" s="12"/>
      <c r="AD2136" s="12"/>
      <c r="AE2136" s="12"/>
      <c r="AF2136" s="113"/>
      <c r="AG2136" s="18"/>
      <c r="AH2136" s="18"/>
      <c r="AI2136" s="6"/>
      <c r="AJ2136" s="19"/>
      <c r="AK2136" s="6"/>
      <c r="AL2136" s="113"/>
      <c r="AM2136" s="19"/>
      <c r="AN2136" s="18"/>
      <c r="AO2136" s="12"/>
      <c r="AP2136" s="20"/>
      <c r="AQ2136" s="18"/>
      <c r="AR2136" s="13"/>
      <c r="AS2136" s="113"/>
      <c r="AT2136" s="21"/>
      <c r="AU2136" s="21"/>
      <c r="AV2136" s="45"/>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1"/>
      <c r="EV2136" s="21"/>
      <c r="EW2136" s="21"/>
      <c r="EX2136" s="21"/>
      <c r="EY2136" s="21"/>
      <c r="EZ2136" s="21"/>
      <c r="FA2136" s="21"/>
      <c r="FB2136" s="21"/>
      <c r="FC2136" s="21"/>
      <c r="FD2136" s="21"/>
      <c r="FE2136" s="21"/>
      <c r="FF2136" s="21"/>
      <c r="FG2136" s="21"/>
      <c r="FH2136" s="21"/>
      <c r="FI2136" s="21"/>
      <c r="FJ2136" s="21"/>
      <c r="FK2136" s="21"/>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c r="GI2136" s="21"/>
      <c r="GJ2136" s="21"/>
      <c r="GK2136" s="21"/>
      <c r="GL2136" s="21"/>
      <c r="GM2136" s="21"/>
      <c r="GN2136" s="21"/>
    </row>
    <row r="2137" spans="1:196" x14ac:dyDescent="0.2">
      <c r="A2137" s="109"/>
      <c r="B2137" s="4"/>
      <c r="C2137" s="7"/>
      <c r="D2137" s="6"/>
      <c r="E2137" s="7"/>
      <c r="F2137" s="24"/>
      <c r="G2137" s="8"/>
      <c r="H2137" s="7"/>
      <c r="I2137" s="7"/>
      <c r="J2137" s="7"/>
      <c r="K2137" s="7"/>
      <c r="L2137" s="25"/>
      <c r="M2137" s="10"/>
      <c r="N2137" s="4"/>
      <c r="O2137" s="4"/>
      <c r="P2137" s="26"/>
      <c r="Q2137" s="3"/>
      <c r="R2137" s="12"/>
      <c r="S2137" s="12"/>
      <c r="T2137" s="12"/>
      <c r="U2137" s="12"/>
      <c r="V2137" s="12"/>
      <c r="W2137" s="12"/>
      <c r="X2137" s="12"/>
      <c r="Y2137" s="12"/>
      <c r="Z2137" s="12"/>
      <c r="AA2137" s="12"/>
      <c r="AB2137" s="12"/>
      <c r="AC2137" s="12"/>
      <c r="AD2137" s="12"/>
      <c r="AE2137" s="12"/>
      <c r="AF2137" s="113"/>
      <c r="AG2137" s="18"/>
      <c r="AH2137" s="18"/>
      <c r="AI2137" s="6"/>
      <c r="AJ2137" s="19"/>
      <c r="AK2137" s="6"/>
      <c r="AL2137" s="113"/>
      <c r="AM2137" s="19"/>
      <c r="AN2137" s="18"/>
      <c r="AO2137" s="12"/>
      <c r="AP2137" s="20"/>
      <c r="AQ2137" s="18"/>
      <c r="AR2137" s="13"/>
      <c r="AS2137" s="113"/>
      <c r="AT2137" s="21"/>
      <c r="AU2137" s="21"/>
      <c r="AV2137" s="45"/>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J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I2137" s="21"/>
      <c r="DJ2137" s="21"/>
      <c r="DK2137" s="21"/>
      <c r="DL2137" s="21"/>
      <c r="DM2137" s="21"/>
      <c r="DN2137" s="21"/>
      <c r="DO2137" s="21"/>
      <c r="DP2137" s="21"/>
      <c r="DQ2137" s="21"/>
      <c r="DR2137" s="21"/>
      <c r="DS2137" s="21"/>
      <c r="DT2137" s="21"/>
      <c r="DU2137" s="21"/>
      <c r="DV2137" s="21"/>
      <c r="DW2137" s="21"/>
      <c r="DX2137" s="21"/>
      <c r="DY2137" s="21"/>
      <c r="DZ2137" s="21"/>
      <c r="EA2137" s="21"/>
      <c r="EB2137" s="21"/>
      <c r="EC2137" s="21"/>
      <c r="ED2137" s="21"/>
      <c r="EE2137" s="21"/>
      <c r="EF2137" s="21"/>
      <c r="EG2137" s="21"/>
      <c r="EH2137" s="21"/>
      <c r="EI2137" s="21"/>
      <c r="EJ2137" s="21"/>
      <c r="EK2137" s="21"/>
      <c r="EL2137" s="21"/>
      <c r="EM2137" s="21"/>
      <c r="EN2137" s="21"/>
      <c r="EO2137" s="21"/>
      <c r="EP2137" s="21"/>
      <c r="EQ2137" s="21"/>
      <c r="ER2137" s="21"/>
      <c r="ES2137" s="21"/>
      <c r="ET2137" s="21"/>
      <c r="EU2137" s="21"/>
      <c r="EV2137" s="21"/>
      <c r="EW2137" s="21"/>
      <c r="EX2137" s="21"/>
      <c r="EY2137" s="21"/>
      <c r="EZ2137" s="21"/>
      <c r="FA2137" s="21"/>
      <c r="FB2137" s="21"/>
      <c r="FC2137" s="21"/>
      <c r="FD2137" s="21"/>
      <c r="FE2137" s="21"/>
      <c r="FF2137" s="21"/>
      <c r="FG2137" s="21"/>
      <c r="FH2137" s="21"/>
      <c r="FI2137" s="21"/>
      <c r="FJ2137" s="21"/>
      <c r="FK2137" s="21"/>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c r="GI2137" s="21"/>
      <c r="GJ2137" s="21"/>
      <c r="GK2137" s="21"/>
      <c r="GL2137" s="21"/>
      <c r="GM2137" s="21"/>
      <c r="GN2137" s="21"/>
    </row>
    <row r="2138" spans="1:196" x14ac:dyDescent="0.2">
      <c r="A2138" s="109"/>
      <c r="B2138" s="4"/>
      <c r="C2138" s="7"/>
      <c r="D2138" s="6"/>
      <c r="E2138" s="7"/>
      <c r="F2138" s="24"/>
      <c r="G2138" s="8"/>
      <c r="H2138" s="7"/>
      <c r="I2138" s="7"/>
      <c r="J2138" s="7"/>
      <c r="K2138" s="7"/>
      <c r="L2138" s="25"/>
      <c r="M2138" s="10"/>
      <c r="N2138" s="4"/>
      <c r="O2138" s="4"/>
      <c r="P2138" s="26"/>
      <c r="Q2138" s="3"/>
      <c r="R2138" s="12"/>
      <c r="S2138" s="12"/>
      <c r="T2138" s="12"/>
      <c r="U2138" s="12"/>
      <c r="V2138" s="12"/>
      <c r="W2138" s="12"/>
      <c r="X2138" s="12"/>
      <c r="Y2138" s="12"/>
      <c r="Z2138" s="12"/>
      <c r="AA2138" s="12"/>
      <c r="AB2138" s="12"/>
      <c r="AC2138" s="12"/>
      <c r="AD2138" s="12"/>
      <c r="AE2138" s="12"/>
      <c r="AF2138" s="113"/>
      <c r="AG2138" s="18"/>
      <c r="AH2138" s="18"/>
      <c r="AI2138" s="6"/>
      <c r="AJ2138" s="19"/>
      <c r="AK2138" s="6"/>
      <c r="AL2138" s="113"/>
      <c r="AM2138" s="19"/>
      <c r="AN2138" s="18"/>
      <c r="AO2138" s="12"/>
      <c r="AP2138" s="20"/>
      <c r="AQ2138" s="18"/>
      <c r="AR2138" s="13"/>
      <c r="AS2138" s="113"/>
      <c r="AT2138" s="21"/>
      <c r="AU2138" s="21"/>
      <c r="AV2138" s="45"/>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J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I2138" s="21"/>
      <c r="DJ2138" s="21"/>
      <c r="DK2138" s="21"/>
      <c r="DL2138" s="21"/>
      <c r="DM2138" s="21"/>
      <c r="DN2138" s="21"/>
      <c r="DO2138" s="21"/>
      <c r="DP2138" s="21"/>
      <c r="DQ2138" s="21"/>
      <c r="DR2138" s="21"/>
      <c r="DS2138" s="21"/>
      <c r="DT2138" s="21"/>
      <c r="DU2138" s="21"/>
      <c r="DV2138" s="21"/>
      <c r="DW2138" s="21"/>
      <c r="DX2138" s="21"/>
      <c r="DY2138" s="21"/>
      <c r="DZ2138" s="21"/>
      <c r="EA2138" s="21"/>
      <c r="EB2138" s="21"/>
      <c r="EC2138" s="21"/>
      <c r="ED2138" s="21"/>
      <c r="EE2138" s="21"/>
      <c r="EF2138" s="21"/>
      <c r="EG2138" s="21"/>
      <c r="EH2138" s="21"/>
      <c r="EI2138" s="21"/>
      <c r="EJ2138" s="21"/>
      <c r="EK2138" s="21"/>
      <c r="EL2138" s="21"/>
      <c r="EM2138" s="21"/>
      <c r="EN2138" s="21"/>
      <c r="EO2138" s="21"/>
      <c r="EP2138" s="21"/>
      <c r="EQ2138" s="21"/>
      <c r="ER2138" s="21"/>
      <c r="ES2138" s="21"/>
      <c r="ET2138" s="21"/>
      <c r="EU2138" s="21"/>
      <c r="EV2138" s="21"/>
      <c r="EW2138" s="21"/>
      <c r="EX2138" s="21"/>
      <c r="EY2138" s="21"/>
      <c r="EZ2138" s="21"/>
      <c r="FA2138" s="21"/>
      <c r="FB2138" s="21"/>
      <c r="FC2138" s="21"/>
      <c r="FD2138" s="21"/>
      <c r="FE2138" s="21"/>
      <c r="FF2138" s="21"/>
      <c r="FG2138" s="21"/>
      <c r="FH2138" s="21"/>
      <c r="FI2138" s="21"/>
      <c r="FJ2138" s="21"/>
      <c r="FK2138" s="21"/>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c r="GI2138" s="21"/>
      <c r="GJ2138" s="21"/>
      <c r="GK2138" s="21"/>
      <c r="GL2138" s="21"/>
      <c r="GM2138" s="21"/>
      <c r="GN2138" s="21"/>
    </row>
    <row r="2139" spans="1:196" x14ac:dyDescent="0.2">
      <c r="A2139" s="109"/>
      <c r="B2139" s="4"/>
      <c r="C2139" s="7"/>
      <c r="D2139" s="6"/>
      <c r="E2139" s="7"/>
      <c r="F2139" s="24"/>
      <c r="G2139" s="8"/>
      <c r="H2139" s="7"/>
      <c r="I2139" s="7"/>
      <c r="J2139" s="7"/>
      <c r="K2139" s="7"/>
      <c r="L2139" s="25"/>
      <c r="M2139" s="10"/>
      <c r="N2139" s="4"/>
      <c r="O2139" s="4"/>
      <c r="P2139" s="26"/>
      <c r="Q2139" s="3"/>
      <c r="R2139" s="12"/>
      <c r="S2139" s="12"/>
      <c r="T2139" s="12"/>
      <c r="U2139" s="12"/>
      <c r="V2139" s="12"/>
      <c r="W2139" s="12"/>
      <c r="X2139" s="12"/>
      <c r="Y2139" s="12"/>
      <c r="Z2139" s="12"/>
      <c r="AA2139" s="12"/>
      <c r="AB2139" s="12"/>
      <c r="AC2139" s="12"/>
      <c r="AD2139" s="12"/>
      <c r="AE2139" s="12"/>
      <c r="AF2139" s="113"/>
      <c r="AG2139" s="18"/>
      <c r="AH2139" s="18"/>
      <c r="AI2139" s="6"/>
      <c r="AJ2139" s="19"/>
      <c r="AK2139" s="6"/>
      <c r="AL2139" s="113"/>
      <c r="AM2139" s="19"/>
      <c r="AN2139" s="18"/>
      <c r="AO2139" s="12"/>
      <c r="AP2139" s="20"/>
      <c r="AQ2139" s="18"/>
      <c r="AR2139" s="13"/>
      <c r="AS2139" s="113"/>
      <c r="AT2139" s="21"/>
      <c r="AU2139" s="21"/>
      <c r="AV2139" s="45"/>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J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I2139" s="21"/>
      <c r="DJ2139" s="21"/>
      <c r="DK2139" s="21"/>
      <c r="DL2139" s="21"/>
      <c r="DM2139" s="21"/>
      <c r="DN2139" s="21"/>
      <c r="DO2139" s="21"/>
      <c r="DP2139" s="21"/>
      <c r="DQ2139" s="21"/>
      <c r="DR2139" s="21"/>
      <c r="DS2139" s="21"/>
      <c r="DT2139" s="21"/>
      <c r="DU2139" s="21"/>
      <c r="DV2139" s="21"/>
      <c r="DW2139" s="21"/>
      <c r="DX2139" s="21"/>
      <c r="DY2139" s="21"/>
      <c r="DZ2139" s="21"/>
      <c r="EA2139" s="21"/>
      <c r="EB2139" s="21"/>
      <c r="EC2139" s="21"/>
      <c r="ED2139" s="21"/>
      <c r="EE2139" s="21"/>
      <c r="EF2139" s="21"/>
      <c r="EG2139" s="21"/>
      <c r="EH2139" s="21"/>
      <c r="EI2139" s="21"/>
      <c r="EJ2139" s="21"/>
      <c r="EK2139" s="21"/>
      <c r="EL2139" s="21"/>
      <c r="EM2139" s="21"/>
      <c r="EN2139" s="21"/>
      <c r="EO2139" s="21"/>
      <c r="EP2139" s="21"/>
      <c r="EQ2139" s="21"/>
      <c r="ER2139" s="21"/>
      <c r="ES2139" s="21"/>
      <c r="ET2139" s="21"/>
      <c r="EU2139" s="21"/>
      <c r="EV2139" s="21"/>
      <c r="EW2139" s="21"/>
      <c r="EX2139" s="21"/>
      <c r="EY2139" s="21"/>
      <c r="EZ2139" s="21"/>
      <c r="FA2139" s="21"/>
      <c r="FB2139" s="21"/>
      <c r="FC2139" s="21"/>
      <c r="FD2139" s="21"/>
      <c r="FE2139" s="21"/>
      <c r="FF2139" s="21"/>
      <c r="FG2139" s="21"/>
      <c r="FH2139" s="21"/>
      <c r="FI2139" s="21"/>
      <c r="FJ2139" s="21"/>
      <c r="FK2139" s="21"/>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c r="GI2139" s="21"/>
      <c r="GJ2139" s="21"/>
      <c r="GK2139" s="21"/>
      <c r="GL2139" s="21"/>
      <c r="GM2139" s="21"/>
      <c r="GN2139" s="21"/>
    </row>
    <row r="2140" spans="1:196" x14ac:dyDescent="0.2">
      <c r="A2140" s="109"/>
      <c r="B2140" s="4"/>
      <c r="C2140" s="7"/>
      <c r="D2140" s="6"/>
      <c r="E2140" s="7"/>
      <c r="F2140" s="24"/>
      <c r="G2140" s="8"/>
      <c r="H2140" s="7"/>
      <c r="I2140" s="7"/>
      <c r="J2140" s="7"/>
      <c r="K2140" s="7"/>
      <c r="L2140" s="25"/>
      <c r="M2140" s="10"/>
      <c r="N2140" s="4"/>
      <c r="O2140" s="4"/>
      <c r="P2140" s="26"/>
      <c r="Q2140" s="3"/>
      <c r="R2140" s="12"/>
      <c r="S2140" s="12"/>
      <c r="T2140" s="12"/>
      <c r="U2140" s="12"/>
      <c r="V2140" s="12"/>
      <c r="W2140" s="12"/>
      <c r="X2140" s="12"/>
      <c r="Y2140" s="12"/>
      <c r="Z2140" s="12"/>
      <c r="AA2140" s="12"/>
      <c r="AB2140" s="12"/>
      <c r="AC2140" s="12"/>
      <c r="AD2140" s="12"/>
      <c r="AE2140" s="12"/>
      <c r="AF2140" s="113"/>
      <c r="AG2140" s="18"/>
      <c r="AH2140" s="18"/>
      <c r="AI2140" s="6"/>
      <c r="AJ2140" s="19"/>
      <c r="AK2140" s="6"/>
      <c r="AL2140" s="113"/>
      <c r="AM2140" s="19"/>
      <c r="AN2140" s="18"/>
      <c r="AO2140" s="12"/>
      <c r="AP2140" s="20"/>
      <c r="AQ2140" s="18"/>
      <c r="AR2140" s="13"/>
      <c r="AS2140" s="113"/>
      <c r="AT2140" s="21"/>
      <c r="AU2140" s="21"/>
      <c r="AV2140" s="45"/>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J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I2140" s="21"/>
      <c r="DJ2140" s="21"/>
      <c r="DK2140" s="21"/>
      <c r="DL2140" s="21"/>
      <c r="DM2140" s="21"/>
      <c r="DN2140" s="21"/>
      <c r="DO2140" s="21"/>
      <c r="DP2140" s="21"/>
      <c r="DQ2140" s="21"/>
      <c r="DR2140" s="21"/>
      <c r="DS2140" s="21"/>
      <c r="DT2140" s="21"/>
      <c r="DU2140" s="21"/>
      <c r="DV2140" s="21"/>
      <c r="DW2140" s="21"/>
      <c r="DX2140" s="21"/>
      <c r="DY2140" s="21"/>
      <c r="DZ2140" s="21"/>
      <c r="EA2140" s="21"/>
      <c r="EB2140" s="21"/>
      <c r="EC2140" s="21"/>
      <c r="ED2140" s="21"/>
      <c r="EE2140" s="21"/>
      <c r="EF2140" s="21"/>
      <c r="EG2140" s="21"/>
      <c r="EH2140" s="21"/>
      <c r="EI2140" s="21"/>
      <c r="EJ2140" s="21"/>
      <c r="EK2140" s="21"/>
      <c r="EL2140" s="21"/>
      <c r="EM2140" s="21"/>
      <c r="EN2140" s="21"/>
      <c r="EO2140" s="21"/>
      <c r="EP2140" s="21"/>
      <c r="EQ2140" s="21"/>
      <c r="ER2140" s="21"/>
      <c r="ES2140" s="21"/>
      <c r="ET2140" s="21"/>
      <c r="EU2140" s="21"/>
      <c r="EV2140" s="21"/>
      <c r="EW2140" s="21"/>
      <c r="EX2140" s="21"/>
      <c r="EY2140" s="21"/>
      <c r="EZ2140" s="21"/>
      <c r="FA2140" s="21"/>
      <c r="FB2140" s="21"/>
      <c r="FC2140" s="21"/>
      <c r="FD2140" s="21"/>
      <c r="FE2140" s="21"/>
      <c r="FF2140" s="21"/>
      <c r="FG2140" s="21"/>
      <c r="FH2140" s="21"/>
      <c r="FI2140" s="21"/>
      <c r="FJ2140" s="21"/>
      <c r="FK2140" s="21"/>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c r="GI2140" s="21"/>
      <c r="GJ2140" s="21"/>
      <c r="GK2140" s="21"/>
      <c r="GL2140" s="21"/>
      <c r="GM2140" s="21"/>
      <c r="GN2140" s="21"/>
    </row>
    <row r="2141" spans="1:196" x14ac:dyDescent="0.2">
      <c r="A2141" s="109"/>
      <c r="B2141" s="4"/>
      <c r="C2141" s="7"/>
      <c r="D2141" s="6"/>
      <c r="E2141" s="7"/>
      <c r="F2141" s="24"/>
      <c r="G2141" s="8"/>
      <c r="H2141" s="7"/>
      <c r="I2141" s="7"/>
      <c r="J2141" s="7"/>
      <c r="K2141" s="7"/>
      <c r="L2141" s="25"/>
      <c r="M2141" s="10"/>
      <c r="N2141" s="4"/>
      <c r="O2141" s="4"/>
      <c r="P2141" s="26"/>
      <c r="Q2141" s="3"/>
      <c r="R2141" s="12"/>
      <c r="S2141" s="12"/>
      <c r="T2141" s="12"/>
      <c r="U2141" s="12"/>
      <c r="V2141" s="12"/>
      <c r="W2141" s="12"/>
      <c r="X2141" s="12"/>
      <c r="Y2141" s="12"/>
      <c r="Z2141" s="12"/>
      <c r="AA2141" s="12"/>
      <c r="AB2141" s="12"/>
      <c r="AC2141" s="12"/>
      <c r="AD2141" s="12"/>
      <c r="AE2141" s="12"/>
      <c r="AF2141" s="113"/>
      <c r="AG2141" s="18"/>
      <c r="AH2141" s="18"/>
      <c r="AI2141" s="6"/>
      <c r="AJ2141" s="19"/>
      <c r="AK2141" s="6"/>
      <c r="AL2141" s="113"/>
      <c r="AM2141" s="19"/>
      <c r="AN2141" s="18"/>
      <c r="AO2141" s="12"/>
      <c r="AP2141" s="20"/>
      <c r="AQ2141" s="18"/>
      <c r="AR2141" s="13"/>
      <c r="AS2141" s="113"/>
      <c r="AT2141" s="21"/>
      <c r="AU2141" s="21"/>
      <c r="AV2141" s="45"/>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J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I2141" s="21"/>
      <c r="DJ2141" s="21"/>
      <c r="DK2141" s="21"/>
      <c r="DL2141" s="21"/>
      <c r="DM2141" s="21"/>
      <c r="DN2141" s="21"/>
      <c r="DO2141" s="21"/>
      <c r="DP2141" s="21"/>
      <c r="DQ2141" s="21"/>
      <c r="DR2141" s="21"/>
      <c r="DS2141" s="21"/>
      <c r="DT2141" s="21"/>
      <c r="DU2141" s="21"/>
      <c r="DV2141" s="21"/>
      <c r="DW2141" s="21"/>
      <c r="DX2141" s="21"/>
      <c r="DY2141" s="21"/>
      <c r="DZ2141" s="21"/>
      <c r="EA2141" s="21"/>
      <c r="EB2141" s="21"/>
      <c r="EC2141" s="21"/>
      <c r="ED2141" s="21"/>
      <c r="EE2141" s="21"/>
      <c r="EF2141" s="21"/>
      <c r="EG2141" s="21"/>
      <c r="EH2141" s="21"/>
      <c r="EI2141" s="21"/>
      <c r="EJ2141" s="21"/>
      <c r="EK2141" s="21"/>
      <c r="EL2141" s="21"/>
      <c r="EM2141" s="21"/>
      <c r="EN2141" s="21"/>
      <c r="EO2141" s="21"/>
      <c r="EP2141" s="21"/>
      <c r="EQ2141" s="21"/>
      <c r="ER2141" s="21"/>
      <c r="ES2141" s="21"/>
      <c r="ET2141" s="21"/>
      <c r="EU2141" s="21"/>
      <c r="EV2141" s="21"/>
      <c r="EW2141" s="21"/>
      <c r="EX2141" s="21"/>
      <c r="EY2141" s="21"/>
      <c r="EZ2141" s="21"/>
      <c r="FA2141" s="21"/>
      <c r="FB2141" s="21"/>
      <c r="FC2141" s="21"/>
      <c r="FD2141" s="21"/>
      <c r="FE2141" s="21"/>
      <c r="FF2141" s="21"/>
      <c r="FG2141" s="21"/>
      <c r="FH2141" s="21"/>
      <c r="FI2141" s="21"/>
      <c r="FJ2141" s="21"/>
      <c r="FK2141" s="21"/>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c r="GI2141" s="21"/>
      <c r="GJ2141" s="21"/>
      <c r="GK2141" s="21"/>
      <c r="GL2141" s="21"/>
      <c r="GM2141" s="21"/>
      <c r="GN2141" s="21"/>
    </row>
    <row r="2142" spans="1:196" x14ac:dyDescent="0.2">
      <c r="A2142" s="109"/>
      <c r="B2142" s="4"/>
      <c r="C2142" s="7"/>
      <c r="D2142" s="6"/>
      <c r="E2142" s="7"/>
      <c r="F2142" s="24"/>
      <c r="G2142" s="8"/>
      <c r="H2142" s="7"/>
      <c r="I2142" s="7"/>
      <c r="J2142" s="7"/>
      <c r="K2142" s="7"/>
      <c r="L2142" s="25"/>
      <c r="M2142" s="10"/>
      <c r="N2142" s="4"/>
      <c r="O2142" s="4"/>
      <c r="P2142" s="26"/>
      <c r="Q2142" s="3"/>
      <c r="R2142" s="12"/>
      <c r="S2142" s="12"/>
      <c r="T2142" s="12"/>
      <c r="U2142" s="12"/>
      <c r="V2142" s="12"/>
      <c r="W2142" s="12"/>
      <c r="X2142" s="12"/>
      <c r="Y2142" s="12"/>
      <c r="Z2142" s="12"/>
      <c r="AA2142" s="12"/>
      <c r="AB2142" s="12"/>
      <c r="AC2142" s="12"/>
      <c r="AD2142" s="12"/>
      <c r="AE2142" s="12"/>
      <c r="AF2142" s="113"/>
      <c r="AG2142" s="18"/>
      <c r="AH2142" s="18"/>
      <c r="AI2142" s="6"/>
      <c r="AJ2142" s="19"/>
      <c r="AK2142" s="6"/>
      <c r="AL2142" s="113"/>
      <c r="AM2142" s="19"/>
      <c r="AN2142" s="18"/>
      <c r="AO2142" s="12"/>
      <c r="AP2142" s="20"/>
      <c r="AQ2142" s="18"/>
      <c r="AR2142" s="13"/>
      <c r="AS2142" s="113"/>
      <c r="AT2142" s="21"/>
      <c r="AU2142" s="21"/>
      <c r="AV2142" s="45"/>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1"/>
      <c r="FJ2142" s="21"/>
      <c r="FK2142" s="21"/>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c r="GI2142" s="21"/>
      <c r="GJ2142" s="21"/>
      <c r="GK2142" s="21"/>
      <c r="GL2142" s="21"/>
      <c r="GM2142" s="21"/>
      <c r="GN2142" s="21"/>
    </row>
    <row r="2143" spans="1:196" x14ac:dyDescent="0.2">
      <c r="A2143" s="109"/>
      <c r="B2143" s="4"/>
      <c r="C2143" s="7"/>
      <c r="D2143" s="6"/>
      <c r="E2143" s="7"/>
      <c r="F2143" s="24"/>
      <c r="G2143" s="8"/>
      <c r="H2143" s="7"/>
      <c r="I2143" s="7"/>
      <c r="J2143" s="7"/>
      <c r="K2143" s="7"/>
      <c r="L2143" s="25"/>
      <c r="M2143" s="10"/>
      <c r="N2143" s="4"/>
      <c r="O2143" s="4"/>
      <c r="P2143" s="26"/>
      <c r="Q2143" s="3"/>
      <c r="R2143" s="12"/>
      <c r="S2143" s="12"/>
      <c r="T2143" s="12"/>
      <c r="U2143" s="12"/>
      <c r="V2143" s="12"/>
      <c r="W2143" s="12"/>
      <c r="X2143" s="12"/>
      <c r="Y2143" s="12"/>
      <c r="Z2143" s="12"/>
      <c r="AA2143" s="12"/>
      <c r="AB2143" s="12"/>
      <c r="AC2143" s="12"/>
      <c r="AD2143" s="12"/>
      <c r="AE2143" s="12"/>
      <c r="AF2143" s="113"/>
      <c r="AG2143" s="18"/>
      <c r="AH2143" s="18"/>
      <c r="AI2143" s="6"/>
      <c r="AJ2143" s="19"/>
      <c r="AK2143" s="6"/>
      <c r="AL2143" s="113"/>
      <c r="AM2143" s="19"/>
      <c r="AN2143" s="18"/>
      <c r="AO2143" s="12"/>
      <c r="AP2143" s="20"/>
      <c r="AQ2143" s="18"/>
      <c r="AR2143" s="13"/>
      <c r="AS2143" s="113"/>
      <c r="AT2143" s="21"/>
      <c r="AU2143" s="21"/>
      <c r="AV2143" s="45"/>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J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I2143" s="21"/>
      <c r="DJ2143" s="21"/>
      <c r="DK2143" s="21"/>
      <c r="DL2143" s="21"/>
      <c r="DM2143" s="21"/>
      <c r="DN2143" s="21"/>
      <c r="DO2143" s="21"/>
      <c r="DP2143" s="21"/>
      <c r="DQ2143" s="21"/>
      <c r="DR2143" s="21"/>
      <c r="DS2143" s="21"/>
      <c r="DT2143" s="21"/>
      <c r="DU2143" s="21"/>
      <c r="DV2143" s="21"/>
      <c r="DW2143" s="21"/>
      <c r="DX2143" s="21"/>
      <c r="DY2143" s="21"/>
      <c r="DZ2143" s="21"/>
      <c r="EA2143" s="21"/>
      <c r="EB2143" s="21"/>
      <c r="EC2143" s="21"/>
      <c r="ED2143" s="21"/>
      <c r="EE2143" s="21"/>
      <c r="EF2143" s="21"/>
      <c r="EG2143" s="21"/>
      <c r="EH2143" s="21"/>
      <c r="EI2143" s="21"/>
      <c r="EJ2143" s="21"/>
      <c r="EK2143" s="21"/>
      <c r="EL2143" s="21"/>
      <c r="EM2143" s="21"/>
      <c r="EN2143" s="21"/>
      <c r="EO2143" s="21"/>
      <c r="EP2143" s="21"/>
      <c r="EQ2143" s="21"/>
      <c r="ER2143" s="21"/>
      <c r="ES2143" s="21"/>
      <c r="ET2143" s="21"/>
      <c r="EU2143" s="21"/>
      <c r="EV2143" s="21"/>
      <c r="EW2143" s="21"/>
      <c r="EX2143" s="21"/>
      <c r="EY2143" s="21"/>
      <c r="EZ2143" s="21"/>
      <c r="FA2143" s="21"/>
      <c r="FB2143" s="21"/>
      <c r="FC2143" s="21"/>
      <c r="FD2143" s="21"/>
      <c r="FE2143" s="21"/>
      <c r="FF2143" s="21"/>
      <c r="FG2143" s="21"/>
      <c r="FH2143" s="21"/>
      <c r="FI2143" s="21"/>
      <c r="FJ2143" s="21"/>
      <c r="FK2143" s="21"/>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c r="GI2143" s="21"/>
      <c r="GJ2143" s="21"/>
      <c r="GK2143" s="21"/>
      <c r="GL2143" s="21"/>
      <c r="GM2143" s="21"/>
      <c r="GN2143" s="21"/>
    </row>
    <row r="2144" spans="1:196" x14ac:dyDescent="0.2">
      <c r="A2144" s="109"/>
      <c r="B2144" s="4"/>
      <c r="C2144" s="7"/>
      <c r="D2144" s="6"/>
      <c r="E2144" s="7"/>
      <c r="F2144" s="24"/>
      <c r="G2144" s="8"/>
      <c r="H2144" s="7"/>
      <c r="I2144" s="7"/>
      <c r="J2144" s="7"/>
      <c r="K2144" s="7"/>
      <c r="L2144" s="25"/>
      <c r="M2144" s="10"/>
      <c r="N2144" s="4"/>
      <c r="O2144" s="4"/>
      <c r="P2144" s="26"/>
      <c r="Q2144" s="3"/>
      <c r="R2144" s="12"/>
      <c r="S2144" s="12"/>
      <c r="T2144" s="12"/>
      <c r="U2144" s="12"/>
      <c r="V2144" s="12"/>
      <c r="W2144" s="12"/>
      <c r="X2144" s="12"/>
      <c r="Y2144" s="12"/>
      <c r="Z2144" s="12"/>
      <c r="AA2144" s="12"/>
      <c r="AB2144" s="12"/>
      <c r="AC2144" s="12"/>
      <c r="AD2144" s="12"/>
      <c r="AE2144" s="12"/>
      <c r="AF2144" s="113"/>
      <c r="AG2144" s="18"/>
      <c r="AH2144" s="18"/>
      <c r="AI2144" s="6"/>
      <c r="AJ2144" s="19"/>
      <c r="AK2144" s="6"/>
      <c r="AL2144" s="113"/>
      <c r="AM2144" s="19"/>
      <c r="AN2144" s="18"/>
      <c r="AO2144" s="12"/>
      <c r="AP2144" s="20"/>
      <c r="AQ2144" s="18"/>
      <c r="AR2144" s="13"/>
      <c r="AS2144" s="113"/>
      <c r="AT2144" s="21"/>
      <c r="AU2144" s="21"/>
      <c r="AV2144" s="45"/>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J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I2144" s="21"/>
      <c r="DJ2144" s="21"/>
      <c r="DK2144" s="21"/>
      <c r="DL2144" s="21"/>
      <c r="DM2144" s="21"/>
      <c r="DN2144" s="21"/>
      <c r="DO2144" s="21"/>
      <c r="DP2144" s="21"/>
      <c r="DQ2144" s="21"/>
      <c r="DR2144" s="21"/>
      <c r="DS2144" s="21"/>
      <c r="DT2144" s="21"/>
      <c r="DU2144" s="21"/>
      <c r="DV2144" s="21"/>
      <c r="DW2144" s="21"/>
      <c r="DX2144" s="21"/>
      <c r="DY2144" s="21"/>
      <c r="DZ2144" s="21"/>
      <c r="EA2144" s="21"/>
      <c r="EB2144" s="21"/>
      <c r="EC2144" s="21"/>
      <c r="ED2144" s="21"/>
      <c r="EE2144" s="21"/>
      <c r="EF2144" s="21"/>
      <c r="EG2144" s="21"/>
      <c r="EH2144" s="21"/>
      <c r="EI2144" s="21"/>
      <c r="EJ2144" s="21"/>
      <c r="EK2144" s="21"/>
      <c r="EL2144" s="21"/>
      <c r="EM2144" s="21"/>
      <c r="EN2144" s="21"/>
      <c r="EO2144" s="21"/>
      <c r="EP2144" s="21"/>
      <c r="EQ2144" s="21"/>
      <c r="ER2144" s="21"/>
      <c r="ES2144" s="21"/>
      <c r="ET2144" s="21"/>
      <c r="EU2144" s="21"/>
      <c r="EV2144" s="21"/>
      <c r="EW2144" s="21"/>
      <c r="EX2144" s="21"/>
      <c r="EY2144" s="21"/>
      <c r="EZ2144" s="21"/>
      <c r="FA2144" s="21"/>
      <c r="FB2144" s="21"/>
      <c r="FC2144" s="21"/>
      <c r="FD2144" s="21"/>
      <c r="FE2144" s="21"/>
      <c r="FF2144" s="21"/>
      <c r="FG2144" s="21"/>
      <c r="FH2144" s="21"/>
      <c r="FI2144" s="21"/>
      <c r="FJ2144" s="21"/>
      <c r="FK2144" s="21"/>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c r="GI2144" s="21"/>
      <c r="GJ2144" s="21"/>
      <c r="GK2144" s="21"/>
      <c r="GL2144" s="21"/>
      <c r="GM2144" s="21"/>
      <c r="GN2144" s="21"/>
    </row>
    <row r="2145" spans="1:196" x14ac:dyDescent="0.2">
      <c r="A2145" s="109"/>
      <c r="B2145" s="4"/>
      <c r="C2145" s="7"/>
      <c r="D2145" s="6"/>
      <c r="E2145" s="7"/>
      <c r="F2145" s="24"/>
      <c r="G2145" s="8"/>
      <c r="H2145" s="7"/>
      <c r="I2145" s="7"/>
      <c r="J2145" s="7"/>
      <c r="K2145" s="7"/>
      <c r="L2145" s="25"/>
      <c r="M2145" s="10"/>
      <c r="N2145" s="4"/>
      <c r="O2145" s="4"/>
      <c r="P2145" s="26"/>
      <c r="Q2145" s="3"/>
      <c r="R2145" s="12"/>
      <c r="S2145" s="12"/>
      <c r="T2145" s="12"/>
      <c r="U2145" s="12"/>
      <c r="V2145" s="12"/>
      <c r="W2145" s="12"/>
      <c r="X2145" s="12"/>
      <c r="Y2145" s="12"/>
      <c r="Z2145" s="12"/>
      <c r="AA2145" s="12"/>
      <c r="AB2145" s="12"/>
      <c r="AC2145" s="12"/>
      <c r="AD2145" s="12"/>
      <c r="AE2145" s="12"/>
      <c r="AF2145" s="113"/>
      <c r="AG2145" s="18"/>
      <c r="AH2145" s="18"/>
      <c r="AI2145" s="6"/>
      <c r="AJ2145" s="19"/>
      <c r="AK2145" s="6"/>
      <c r="AL2145" s="113"/>
      <c r="AM2145" s="19"/>
      <c r="AN2145" s="18"/>
      <c r="AO2145" s="12"/>
      <c r="AP2145" s="20"/>
      <c r="AQ2145" s="18"/>
      <c r="AR2145" s="13"/>
      <c r="AS2145" s="113"/>
      <c r="AT2145" s="21"/>
      <c r="AU2145" s="21"/>
      <c r="AV2145" s="45"/>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J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I2145" s="21"/>
      <c r="DJ2145" s="21"/>
      <c r="DK2145" s="21"/>
      <c r="DL2145" s="21"/>
      <c r="DM2145" s="21"/>
      <c r="DN2145" s="21"/>
      <c r="DO2145" s="21"/>
      <c r="DP2145" s="21"/>
      <c r="DQ2145" s="21"/>
      <c r="DR2145" s="21"/>
      <c r="DS2145" s="21"/>
      <c r="DT2145" s="21"/>
      <c r="DU2145" s="21"/>
      <c r="DV2145" s="21"/>
      <c r="DW2145" s="21"/>
      <c r="DX2145" s="21"/>
      <c r="DY2145" s="21"/>
      <c r="DZ2145" s="21"/>
      <c r="EA2145" s="21"/>
      <c r="EB2145" s="21"/>
      <c r="EC2145" s="21"/>
      <c r="ED2145" s="21"/>
      <c r="EE2145" s="21"/>
      <c r="EF2145" s="21"/>
      <c r="EG2145" s="21"/>
      <c r="EH2145" s="21"/>
      <c r="EI2145" s="21"/>
      <c r="EJ2145" s="21"/>
      <c r="EK2145" s="21"/>
      <c r="EL2145" s="21"/>
      <c r="EM2145" s="21"/>
      <c r="EN2145" s="21"/>
      <c r="EO2145" s="21"/>
      <c r="EP2145" s="21"/>
      <c r="EQ2145" s="21"/>
      <c r="ER2145" s="21"/>
      <c r="ES2145" s="21"/>
      <c r="ET2145" s="21"/>
      <c r="EU2145" s="21"/>
      <c r="EV2145" s="21"/>
      <c r="EW2145" s="21"/>
      <c r="EX2145" s="21"/>
      <c r="EY2145" s="21"/>
      <c r="EZ2145" s="21"/>
      <c r="FA2145" s="21"/>
      <c r="FB2145" s="21"/>
      <c r="FC2145" s="21"/>
      <c r="FD2145" s="21"/>
      <c r="FE2145" s="21"/>
      <c r="FF2145" s="21"/>
      <c r="FG2145" s="21"/>
      <c r="FH2145" s="21"/>
      <c r="FI2145" s="21"/>
      <c r="FJ2145" s="21"/>
      <c r="FK2145" s="21"/>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c r="GI2145" s="21"/>
      <c r="GJ2145" s="21"/>
      <c r="GK2145" s="21"/>
      <c r="GL2145" s="21"/>
      <c r="GM2145" s="21"/>
      <c r="GN2145" s="21"/>
    </row>
    <row r="2146" spans="1:196" x14ac:dyDescent="0.2">
      <c r="A2146" s="109"/>
      <c r="B2146" s="4"/>
      <c r="C2146" s="7"/>
      <c r="D2146" s="6"/>
      <c r="E2146" s="7"/>
      <c r="F2146" s="24"/>
      <c r="G2146" s="8"/>
      <c r="H2146" s="7"/>
      <c r="I2146" s="7"/>
      <c r="J2146" s="7"/>
      <c r="K2146" s="7"/>
      <c r="L2146" s="25"/>
      <c r="M2146" s="10"/>
      <c r="N2146" s="4"/>
      <c r="O2146" s="4"/>
      <c r="P2146" s="26"/>
      <c r="Q2146" s="3"/>
      <c r="R2146" s="12"/>
      <c r="S2146" s="12"/>
      <c r="T2146" s="12"/>
      <c r="U2146" s="12"/>
      <c r="V2146" s="12"/>
      <c r="W2146" s="12"/>
      <c r="X2146" s="12"/>
      <c r="Y2146" s="12"/>
      <c r="Z2146" s="12"/>
      <c r="AA2146" s="12"/>
      <c r="AB2146" s="12"/>
      <c r="AC2146" s="12"/>
      <c r="AD2146" s="12"/>
      <c r="AE2146" s="12"/>
      <c r="AF2146" s="113"/>
      <c r="AG2146" s="18"/>
      <c r="AH2146" s="18"/>
      <c r="AI2146" s="6"/>
      <c r="AJ2146" s="19"/>
      <c r="AK2146" s="6"/>
      <c r="AL2146" s="113"/>
      <c r="AM2146" s="19"/>
      <c r="AN2146" s="18"/>
      <c r="AO2146" s="12"/>
      <c r="AP2146" s="20"/>
      <c r="AQ2146" s="18"/>
      <c r="AR2146" s="13"/>
      <c r="AS2146" s="113"/>
      <c r="AT2146" s="21"/>
      <c r="AU2146" s="21"/>
      <c r="AV2146" s="45"/>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1"/>
      <c r="EV2146" s="21"/>
      <c r="EW2146" s="21"/>
      <c r="EX2146" s="21"/>
      <c r="EY2146" s="21"/>
      <c r="EZ2146" s="21"/>
      <c r="FA2146" s="21"/>
      <c r="FB2146" s="21"/>
      <c r="FC2146" s="21"/>
      <c r="FD2146" s="21"/>
      <c r="FE2146" s="21"/>
      <c r="FF2146" s="21"/>
      <c r="FG2146" s="21"/>
      <c r="FH2146" s="21"/>
      <c r="FI2146" s="21"/>
      <c r="FJ2146" s="21"/>
      <c r="FK2146" s="21"/>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c r="GI2146" s="21"/>
      <c r="GJ2146" s="21"/>
      <c r="GK2146" s="21"/>
      <c r="GL2146" s="21"/>
      <c r="GM2146" s="21"/>
      <c r="GN2146" s="21"/>
    </row>
    <row r="2147" spans="1:196" x14ac:dyDescent="0.2">
      <c r="A2147" s="109"/>
      <c r="B2147" s="4"/>
      <c r="C2147" s="7"/>
      <c r="D2147" s="6"/>
      <c r="E2147" s="7"/>
      <c r="F2147" s="24"/>
      <c r="G2147" s="8"/>
      <c r="H2147" s="7"/>
      <c r="I2147" s="7"/>
      <c r="J2147" s="7"/>
      <c r="K2147" s="7"/>
      <c r="L2147" s="25"/>
      <c r="M2147" s="10"/>
      <c r="N2147" s="4"/>
      <c r="O2147" s="4"/>
      <c r="P2147" s="26"/>
      <c r="Q2147" s="3"/>
      <c r="R2147" s="12"/>
      <c r="S2147" s="12"/>
      <c r="T2147" s="12"/>
      <c r="U2147" s="12"/>
      <c r="V2147" s="12"/>
      <c r="W2147" s="12"/>
      <c r="X2147" s="12"/>
      <c r="Y2147" s="12"/>
      <c r="Z2147" s="12"/>
      <c r="AA2147" s="12"/>
      <c r="AB2147" s="12"/>
      <c r="AC2147" s="12"/>
      <c r="AD2147" s="12"/>
      <c r="AE2147" s="12"/>
      <c r="AF2147" s="113"/>
      <c r="AG2147" s="18"/>
      <c r="AH2147" s="18"/>
      <c r="AI2147" s="6"/>
      <c r="AJ2147" s="19"/>
      <c r="AK2147" s="6"/>
      <c r="AL2147" s="113"/>
      <c r="AM2147" s="19"/>
      <c r="AN2147" s="18"/>
      <c r="AO2147" s="12"/>
      <c r="AP2147" s="20"/>
      <c r="AQ2147" s="18"/>
      <c r="AR2147" s="13"/>
      <c r="AS2147" s="113"/>
      <c r="AT2147" s="21"/>
      <c r="AU2147" s="21"/>
      <c r="AV2147" s="45"/>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J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I2147" s="21"/>
      <c r="DJ2147" s="21"/>
      <c r="DK2147" s="21"/>
      <c r="DL2147" s="21"/>
      <c r="DM2147" s="21"/>
      <c r="DN2147" s="21"/>
      <c r="DO2147" s="21"/>
      <c r="DP2147" s="21"/>
      <c r="DQ2147" s="21"/>
      <c r="DR2147" s="21"/>
      <c r="DS2147" s="21"/>
      <c r="DT2147" s="21"/>
      <c r="DU2147" s="21"/>
      <c r="DV2147" s="21"/>
      <c r="DW2147" s="21"/>
      <c r="DX2147" s="21"/>
      <c r="DY2147" s="21"/>
      <c r="DZ2147" s="21"/>
      <c r="EA2147" s="21"/>
      <c r="EB2147" s="21"/>
      <c r="EC2147" s="21"/>
      <c r="ED2147" s="21"/>
      <c r="EE2147" s="21"/>
      <c r="EF2147" s="21"/>
      <c r="EG2147" s="21"/>
      <c r="EH2147" s="21"/>
      <c r="EI2147" s="21"/>
      <c r="EJ2147" s="21"/>
      <c r="EK2147" s="21"/>
      <c r="EL2147" s="21"/>
      <c r="EM2147" s="21"/>
      <c r="EN2147" s="21"/>
      <c r="EO2147" s="21"/>
      <c r="EP2147" s="21"/>
      <c r="EQ2147" s="21"/>
      <c r="ER2147" s="21"/>
      <c r="ES2147" s="21"/>
      <c r="ET2147" s="21"/>
      <c r="EU2147" s="21"/>
      <c r="EV2147" s="21"/>
      <c r="EW2147" s="21"/>
      <c r="EX2147" s="21"/>
      <c r="EY2147" s="21"/>
      <c r="EZ2147" s="21"/>
      <c r="FA2147" s="21"/>
      <c r="FB2147" s="21"/>
      <c r="FC2147" s="21"/>
      <c r="FD2147" s="21"/>
      <c r="FE2147" s="21"/>
      <c r="FF2147" s="21"/>
      <c r="FG2147" s="21"/>
      <c r="FH2147" s="21"/>
      <c r="FI2147" s="21"/>
      <c r="FJ2147" s="21"/>
      <c r="FK2147" s="21"/>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c r="GI2147" s="21"/>
      <c r="GJ2147" s="21"/>
      <c r="GK2147" s="21"/>
      <c r="GL2147" s="21"/>
      <c r="GM2147" s="21"/>
      <c r="GN2147" s="21"/>
    </row>
    <row r="2148" spans="1:196" x14ac:dyDescent="0.2">
      <c r="A2148" s="109"/>
      <c r="B2148" s="4"/>
      <c r="C2148" s="7"/>
      <c r="D2148" s="6"/>
      <c r="E2148" s="7"/>
      <c r="F2148" s="24"/>
      <c r="G2148" s="8"/>
      <c r="H2148" s="7"/>
      <c r="I2148" s="7"/>
      <c r="J2148" s="7"/>
      <c r="K2148" s="7"/>
      <c r="L2148" s="25"/>
      <c r="M2148" s="10"/>
      <c r="N2148" s="4"/>
      <c r="O2148" s="4"/>
      <c r="P2148" s="26"/>
      <c r="Q2148" s="3"/>
      <c r="R2148" s="12"/>
      <c r="S2148" s="12"/>
      <c r="T2148" s="12"/>
      <c r="U2148" s="12"/>
      <c r="V2148" s="12"/>
      <c r="W2148" s="12"/>
      <c r="X2148" s="12"/>
      <c r="Y2148" s="12"/>
      <c r="Z2148" s="12"/>
      <c r="AA2148" s="12"/>
      <c r="AB2148" s="12"/>
      <c r="AC2148" s="12"/>
      <c r="AD2148" s="12"/>
      <c r="AE2148" s="12"/>
      <c r="AF2148" s="113"/>
      <c r="AG2148" s="18"/>
      <c r="AH2148" s="18"/>
      <c r="AI2148" s="6"/>
      <c r="AJ2148" s="19"/>
      <c r="AK2148" s="6"/>
      <c r="AL2148" s="113"/>
      <c r="AM2148" s="19"/>
      <c r="AN2148" s="18"/>
      <c r="AO2148" s="12"/>
      <c r="AP2148" s="20"/>
      <c r="AQ2148" s="18"/>
      <c r="AR2148" s="13"/>
      <c r="AS2148" s="113"/>
      <c r="AT2148" s="21"/>
      <c r="AU2148" s="21"/>
      <c r="AV2148" s="45"/>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J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I2148" s="21"/>
      <c r="DJ2148" s="21"/>
      <c r="DK2148" s="21"/>
      <c r="DL2148" s="21"/>
      <c r="DM2148" s="21"/>
      <c r="DN2148" s="21"/>
      <c r="DO2148" s="21"/>
      <c r="DP2148" s="21"/>
      <c r="DQ2148" s="21"/>
      <c r="DR2148" s="21"/>
      <c r="DS2148" s="21"/>
      <c r="DT2148" s="21"/>
      <c r="DU2148" s="21"/>
      <c r="DV2148" s="21"/>
      <c r="DW2148" s="21"/>
      <c r="DX2148" s="21"/>
      <c r="DY2148" s="21"/>
      <c r="DZ2148" s="21"/>
      <c r="EA2148" s="21"/>
      <c r="EB2148" s="21"/>
      <c r="EC2148" s="21"/>
      <c r="ED2148" s="21"/>
      <c r="EE2148" s="21"/>
      <c r="EF2148" s="21"/>
      <c r="EG2148" s="21"/>
      <c r="EH2148" s="21"/>
      <c r="EI2148" s="21"/>
      <c r="EJ2148" s="21"/>
      <c r="EK2148" s="21"/>
      <c r="EL2148" s="21"/>
      <c r="EM2148" s="21"/>
      <c r="EN2148" s="21"/>
      <c r="EO2148" s="21"/>
      <c r="EP2148" s="21"/>
      <c r="EQ2148" s="21"/>
      <c r="ER2148" s="21"/>
      <c r="ES2148" s="21"/>
      <c r="ET2148" s="21"/>
      <c r="EU2148" s="21"/>
      <c r="EV2148" s="21"/>
      <c r="EW2148" s="21"/>
      <c r="EX2148" s="21"/>
      <c r="EY2148" s="21"/>
      <c r="EZ2148" s="21"/>
      <c r="FA2148" s="21"/>
      <c r="FB2148" s="21"/>
      <c r="FC2148" s="21"/>
      <c r="FD2148" s="21"/>
      <c r="FE2148" s="21"/>
      <c r="FF2148" s="21"/>
      <c r="FG2148" s="21"/>
      <c r="FH2148" s="21"/>
      <c r="FI2148" s="21"/>
      <c r="FJ2148" s="21"/>
      <c r="FK2148" s="21"/>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c r="GI2148" s="21"/>
      <c r="GJ2148" s="21"/>
      <c r="GK2148" s="21"/>
      <c r="GL2148" s="21"/>
      <c r="GM2148" s="21"/>
      <c r="GN2148" s="21"/>
    </row>
    <row r="2149" spans="1:196" x14ac:dyDescent="0.2">
      <c r="A2149" s="109"/>
      <c r="B2149" s="4"/>
      <c r="C2149" s="7"/>
      <c r="D2149" s="6"/>
      <c r="E2149" s="7"/>
      <c r="F2149" s="24"/>
      <c r="G2149" s="8"/>
      <c r="H2149" s="7"/>
      <c r="I2149" s="7"/>
      <c r="J2149" s="7"/>
      <c r="K2149" s="7"/>
      <c r="L2149" s="25"/>
      <c r="M2149" s="10"/>
      <c r="N2149" s="4"/>
      <c r="O2149" s="4"/>
      <c r="P2149" s="26"/>
      <c r="Q2149" s="3"/>
      <c r="R2149" s="12"/>
      <c r="S2149" s="12"/>
      <c r="T2149" s="12"/>
      <c r="U2149" s="12"/>
      <c r="V2149" s="12"/>
      <c r="W2149" s="12"/>
      <c r="X2149" s="12"/>
      <c r="Y2149" s="12"/>
      <c r="Z2149" s="12"/>
      <c r="AA2149" s="12"/>
      <c r="AB2149" s="12"/>
      <c r="AC2149" s="12"/>
      <c r="AD2149" s="12"/>
      <c r="AE2149" s="12"/>
      <c r="AF2149" s="113"/>
      <c r="AG2149" s="18"/>
      <c r="AH2149" s="18"/>
      <c r="AI2149" s="6"/>
      <c r="AJ2149" s="19"/>
      <c r="AK2149" s="6"/>
      <c r="AL2149" s="113"/>
      <c r="AM2149" s="19"/>
      <c r="AN2149" s="18"/>
      <c r="AO2149" s="12"/>
      <c r="AP2149" s="20"/>
      <c r="AQ2149" s="18"/>
      <c r="AR2149" s="13"/>
      <c r="AS2149" s="113"/>
      <c r="AT2149" s="21"/>
      <c r="AU2149" s="21"/>
      <c r="AV2149" s="45"/>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J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I2149" s="21"/>
      <c r="DJ2149" s="21"/>
      <c r="DK2149" s="21"/>
      <c r="DL2149" s="21"/>
      <c r="DM2149" s="21"/>
      <c r="DN2149" s="21"/>
      <c r="DO2149" s="21"/>
      <c r="DP2149" s="21"/>
      <c r="DQ2149" s="21"/>
      <c r="DR2149" s="21"/>
      <c r="DS2149" s="21"/>
      <c r="DT2149" s="21"/>
      <c r="DU2149" s="21"/>
      <c r="DV2149" s="21"/>
      <c r="DW2149" s="21"/>
      <c r="DX2149" s="21"/>
      <c r="DY2149" s="21"/>
      <c r="DZ2149" s="21"/>
      <c r="EA2149" s="21"/>
      <c r="EB2149" s="21"/>
      <c r="EC2149" s="21"/>
      <c r="ED2149" s="21"/>
      <c r="EE2149" s="21"/>
      <c r="EF2149" s="21"/>
      <c r="EG2149" s="21"/>
      <c r="EH2149" s="21"/>
      <c r="EI2149" s="21"/>
      <c r="EJ2149" s="21"/>
      <c r="EK2149" s="21"/>
      <c r="EL2149" s="21"/>
      <c r="EM2149" s="21"/>
      <c r="EN2149" s="21"/>
      <c r="EO2149" s="21"/>
      <c r="EP2149" s="21"/>
      <c r="EQ2149" s="21"/>
      <c r="ER2149" s="21"/>
      <c r="ES2149" s="21"/>
      <c r="ET2149" s="21"/>
      <c r="EU2149" s="21"/>
      <c r="EV2149" s="21"/>
      <c r="EW2149" s="21"/>
      <c r="EX2149" s="21"/>
      <c r="EY2149" s="21"/>
      <c r="EZ2149" s="21"/>
      <c r="FA2149" s="21"/>
      <c r="FB2149" s="21"/>
      <c r="FC2149" s="21"/>
      <c r="FD2149" s="21"/>
      <c r="FE2149" s="21"/>
      <c r="FF2149" s="21"/>
      <c r="FG2149" s="21"/>
      <c r="FH2149" s="21"/>
      <c r="FI2149" s="21"/>
      <c r="FJ2149" s="21"/>
      <c r="FK2149" s="21"/>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c r="GI2149" s="21"/>
      <c r="GJ2149" s="21"/>
      <c r="GK2149" s="21"/>
      <c r="GL2149" s="21"/>
      <c r="GM2149" s="21"/>
      <c r="GN2149" s="21"/>
    </row>
    <row r="2150" spans="1:196" x14ac:dyDescent="0.2">
      <c r="A2150" s="109"/>
      <c r="B2150" s="4"/>
      <c r="C2150" s="7"/>
      <c r="D2150" s="6"/>
      <c r="E2150" s="7"/>
      <c r="F2150" s="24"/>
      <c r="G2150" s="8"/>
      <c r="H2150" s="7"/>
      <c r="I2150" s="7"/>
      <c r="J2150" s="7"/>
      <c r="K2150" s="7"/>
      <c r="L2150" s="25"/>
      <c r="M2150" s="10"/>
      <c r="N2150" s="4"/>
      <c r="O2150" s="4"/>
      <c r="P2150" s="26"/>
      <c r="Q2150" s="3"/>
      <c r="R2150" s="12"/>
      <c r="S2150" s="12"/>
      <c r="T2150" s="12"/>
      <c r="U2150" s="12"/>
      <c r="V2150" s="12"/>
      <c r="W2150" s="12"/>
      <c r="X2150" s="12"/>
      <c r="Y2150" s="12"/>
      <c r="Z2150" s="12"/>
      <c r="AA2150" s="12"/>
      <c r="AB2150" s="12"/>
      <c r="AC2150" s="12"/>
      <c r="AD2150" s="12"/>
      <c r="AE2150" s="12"/>
      <c r="AF2150" s="113"/>
      <c r="AG2150" s="12"/>
      <c r="AH2150" s="12"/>
      <c r="AI2150" s="12"/>
      <c r="AJ2150" s="12"/>
      <c r="AK2150" s="6"/>
      <c r="AL2150" s="113"/>
      <c r="AM2150" s="12"/>
      <c r="AN2150" s="12"/>
      <c r="AO2150" s="12"/>
      <c r="AP2150" s="20"/>
      <c r="AQ2150" s="12"/>
      <c r="AR2150" s="13"/>
      <c r="AS2150" s="113"/>
      <c r="AT2150" s="21"/>
      <c r="AU2150" s="21"/>
      <c r="AV2150" s="45"/>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1"/>
      <c r="FJ2150" s="21"/>
      <c r="FK2150" s="21"/>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c r="GI2150" s="21"/>
      <c r="GJ2150" s="21"/>
      <c r="GK2150" s="21"/>
      <c r="GL2150" s="21"/>
      <c r="GM2150" s="21"/>
      <c r="GN2150" s="21"/>
    </row>
    <row r="2151" spans="1:196" x14ac:dyDescent="0.2">
      <c r="A2151" s="109"/>
      <c r="B2151" s="4"/>
      <c r="C2151" s="7"/>
      <c r="D2151" s="6"/>
      <c r="E2151" s="7"/>
      <c r="F2151" s="24"/>
      <c r="G2151" s="8"/>
      <c r="H2151" s="7"/>
      <c r="I2151" s="7"/>
      <c r="J2151" s="7"/>
      <c r="K2151" s="7"/>
      <c r="L2151" s="25"/>
      <c r="M2151" s="10"/>
      <c r="N2151" s="4"/>
      <c r="O2151" s="4"/>
      <c r="P2151" s="26"/>
      <c r="Q2151" s="3"/>
      <c r="R2151" s="12"/>
      <c r="S2151" s="12"/>
      <c r="T2151" s="12"/>
      <c r="U2151" s="12"/>
      <c r="V2151" s="12"/>
      <c r="W2151" s="12"/>
      <c r="X2151" s="12"/>
      <c r="Y2151" s="12"/>
      <c r="Z2151" s="12"/>
      <c r="AA2151" s="12"/>
      <c r="AB2151" s="12"/>
      <c r="AC2151" s="12"/>
      <c r="AD2151" s="12"/>
      <c r="AE2151" s="12"/>
      <c r="AF2151" s="65"/>
      <c r="AG2151" s="4"/>
      <c r="AH2151" s="4"/>
      <c r="AI2151" s="41"/>
      <c r="AJ2151" s="42"/>
      <c r="AK2151" s="41"/>
      <c r="AL2151" s="115"/>
      <c r="AM2151" s="42"/>
      <c r="AN2151" s="4"/>
      <c r="AO2151" s="9"/>
      <c r="AP2151" s="43"/>
      <c r="AQ2151" s="4"/>
      <c r="AR2151" s="44"/>
      <c r="AS2151" s="65"/>
      <c r="AT2151" s="21"/>
      <c r="AU2151" s="21"/>
      <c r="AV2151" s="45"/>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I2151" s="21"/>
      <c r="DJ2151" s="21"/>
      <c r="DK2151" s="21"/>
      <c r="DL2151" s="21"/>
      <c r="DM2151" s="21"/>
      <c r="DN2151" s="21"/>
      <c r="DO2151" s="21"/>
      <c r="DP2151" s="21"/>
      <c r="DQ2151" s="21"/>
      <c r="DR2151" s="21"/>
      <c r="DS2151" s="21"/>
      <c r="DT2151" s="21"/>
      <c r="DU2151" s="21"/>
      <c r="DV2151" s="21"/>
      <c r="DW2151" s="21"/>
      <c r="DX2151" s="21"/>
      <c r="DY2151" s="21"/>
      <c r="DZ2151" s="21"/>
      <c r="EA2151" s="21"/>
      <c r="EB2151" s="21"/>
      <c r="EC2151" s="21"/>
      <c r="ED2151" s="21"/>
      <c r="EE2151" s="21"/>
      <c r="EF2151" s="21"/>
      <c r="EG2151" s="21"/>
      <c r="EH2151" s="21"/>
      <c r="EI2151" s="21"/>
      <c r="EJ2151" s="21"/>
      <c r="EK2151" s="21"/>
      <c r="EL2151" s="21"/>
      <c r="EM2151" s="21"/>
      <c r="EN2151" s="21"/>
      <c r="EO2151" s="21"/>
      <c r="EP2151" s="21"/>
      <c r="EQ2151" s="21"/>
      <c r="ER2151" s="21"/>
      <c r="ES2151" s="21"/>
      <c r="ET2151" s="21"/>
      <c r="EU2151" s="21"/>
      <c r="EV2151" s="21"/>
      <c r="EW2151" s="21"/>
      <c r="EX2151" s="21"/>
      <c r="EY2151" s="21"/>
      <c r="EZ2151" s="21"/>
      <c r="FA2151" s="21"/>
      <c r="FB2151" s="21"/>
      <c r="FC2151" s="21"/>
      <c r="FD2151" s="21"/>
      <c r="FE2151" s="21"/>
      <c r="FF2151" s="21"/>
      <c r="FG2151" s="21"/>
      <c r="FH2151" s="21"/>
      <c r="FI2151" s="21"/>
      <c r="FJ2151" s="21"/>
      <c r="FK2151" s="21"/>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c r="GI2151" s="21"/>
      <c r="GJ2151" s="21"/>
      <c r="GK2151" s="21"/>
      <c r="GL2151" s="21"/>
      <c r="GM2151" s="21"/>
      <c r="GN2151" s="21"/>
    </row>
    <row r="2152" spans="1:196" x14ac:dyDescent="0.2">
      <c r="A2152" s="109"/>
      <c r="B2152" s="4"/>
      <c r="C2152" s="7"/>
      <c r="D2152" s="6"/>
      <c r="E2152" s="7"/>
      <c r="F2152" s="24"/>
      <c r="G2152" s="8"/>
      <c r="H2152" s="7"/>
      <c r="I2152" s="7"/>
      <c r="J2152" s="7"/>
      <c r="K2152" s="7"/>
      <c r="L2152" s="25"/>
      <c r="M2152" s="10"/>
      <c r="N2152" s="4"/>
      <c r="O2152" s="4"/>
      <c r="P2152" s="26"/>
      <c r="Q2152" s="3"/>
      <c r="R2152" s="12"/>
      <c r="S2152" s="12"/>
      <c r="T2152" s="12"/>
      <c r="U2152" s="12"/>
      <c r="V2152" s="12"/>
      <c r="W2152" s="12"/>
      <c r="X2152" s="12"/>
      <c r="Y2152" s="12"/>
      <c r="Z2152" s="12"/>
      <c r="AA2152" s="12"/>
      <c r="AB2152" s="12"/>
      <c r="AC2152" s="12"/>
      <c r="AD2152" s="12"/>
      <c r="AE2152" s="12"/>
      <c r="AF2152" s="65"/>
      <c r="AG2152" s="18"/>
      <c r="AH2152" s="4"/>
      <c r="AI2152" s="24"/>
      <c r="AJ2152" s="7"/>
      <c r="AK2152" s="24"/>
      <c r="AL2152" s="65"/>
      <c r="AM2152" s="7"/>
      <c r="AN2152" s="4"/>
      <c r="AO2152" s="9"/>
      <c r="AP2152" s="43"/>
      <c r="AQ2152" s="4"/>
      <c r="AR2152" s="44"/>
      <c r="AS2152" s="65"/>
      <c r="AT2152" s="21"/>
      <c r="AU2152" s="21"/>
      <c r="AV2152" s="45"/>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J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I2152" s="21"/>
      <c r="DJ2152" s="21"/>
      <c r="DK2152" s="21"/>
      <c r="DL2152" s="21"/>
      <c r="DM2152" s="21"/>
      <c r="DN2152" s="21"/>
      <c r="DO2152" s="21"/>
      <c r="DP2152" s="21"/>
      <c r="DQ2152" s="21"/>
      <c r="DR2152" s="21"/>
      <c r="DS2152" s="21"/>
      <c r="DT2152" s="21"/>
      <c r="DU2152" s="21"/>
      <c r="DV2152" s="21"/>
      <c r="DW2152" s="21"/>
      <c r="DX2152" s="21"/>
      <c r="DY2152" s="21"/>
      <c r="DZ2152" s="21"/>
      <c r="EA2152" s="21"/>
      <c r="EB2152" s="21"/>
      <c r="EC2152" s="21"/>
      <c r="ED2152" s="21"/>
      <c r="EE2152" s="21"/>
      <c r="EF2152" s="21"/>
      <c r="EG2152" s="21"/>
      <c r="EH2152" s="21"/>
      <c r="EI2152" s="21"/>
      <c r="EJ2152" s="21"/>
      <c r="EK2152" s="21"/>
      <c r="EL2152" s="21"/>
      <c r="EM2152" s="21"/>
      <c r="EN2152" s="21"/>
      <c r="EO2152" s="21"/>
      <c r="EP2152" s="21"/>
      <c r="EQ2152" s="21"/>
      <c r="ER2152" s="21"/>
      <c r="ES2152" s="21"/>
      <c r="ET2152" s="21"/>
      <c r="EU2152" s="21"/>
      <c r="EV2152" s="21"/>
      <c r="EW2152" s="21"/>
      <c r="EX2152" s="21"/>
      <c r="EY2152" s="21"/>
      <c r="EZ2152" s="21"/>
      <c r="FA2152" s="21"/>
      <c r="FB2152" s="21"/>
      <c r="FC2152" s="21"/>
      <c r="FD2152" s="21"/>
      <c r="FE2152" s="21"/>
      <c r="FF2152" s="21"/>
      <c r="FG2152" s="21"/>
      <c r="FH2152" s="21"/>
      <c r="FI2152" s="21"/>
      <c r="FJ2152" s="21"/>
      <c r="FK2152" s="21"/>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c r="GI2152" s="21"/>
      <c r="GJ2152" s="21"/>
      <c r="GK2152" s="21"/>
      <c r="GL2152" s="21"/>
      <c r="GM2152" s="21"/>
      <c r="GN2152" s="21"/>
    </row>
    <row r="2153" spans="1:196" x14ac:dyDescent="0.2">
      <c r="A2153" s="109"/>
      <c r="B2153" s="4"/>
      <c r="C2153" s="7"/>
      <c r="D2153" s="6"/>
      <c r="E2153" s="7"/>
      <c r="F2153" s="24"/>
      <c r="G2153" s="8"/>
      <c r="H2153" s="7"/>
      <c r="I2153" s="7"/>
      <c r="J2153" s="7"/>
      <c r="K2153" s="7"/>
      <c r="L2153" s="25"/>
      <c r="M2153" s="10"/>
      <c r="N2153" s="4"/>
      <c r="O2153" s="4"/>
      <c r="P2153" s="26"/>
      <c r="Q2153" s="3"/>
      <c r="R2153" s="12"/>
      <c r="S2153" s="12"/>
      <c r="T2153" s="12"/>
      <c r="U2153" s="12"/>
      <c r="V2153" s="12"/>
      <c r="W2153" s="12"/>
      <c r="X2153" s="12"/>
      <c r="Y2153" s="12"/>
      <c r="Z2153" s="12"/>
      <c r="AA2153" s="12"/>
      <c r="AB2153" s="12"/>
      <c r="AC2153" s="12"/>
      <c r="AD2153" s="12"/>
      <c r="AE2153" s="12"/>
      <c r="AF2153" s="65"/>
      <c r="AG2153" s="18"/>
      <c r="AH2153" s="4"/>
      <c r="AI2153" s="24"/>
      <c r="AJ2153" s="7"/>
      <c r="AK2153" s="24"/>
      <c r="AL2153" s="65"/>
      <c r="AM2153" s="7"/>
      <c r="AN2153" s="4"/>
      <c r="AO2153" s="9"/>
      <c r="AP2153" s="43"/>
      <c r="AQ2153" s="4"/>
      <c r="AR2153" s="44"/>
      <c r="AS2153" s="65"/>
      <c r="AT2153" s="21"/>
      <c r="AU2153" s="21"/>
      <c r="AV2153" s="45"/>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J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I2153" s="21"/>
      <c r="DJ2153" s="21"/>
      <c r="DK2153" s="21"/>
      <c r="DL2153" s="21"/>
      <c r="DM2153" s="21"/>
      <c r="DN2153" s="21"/>
      <c r="DO2153" s="21"/>
      <c r="DP2153" s="21"/>
      <c r="DQ2153" s="21"/>
      <c r="DR2153" s="21"/>
      <c r="DS2153" s="21"/>
      <c r="DT2153" s="21"/>
      <c r="DU2153" s="21"/>
      <c r="DV2153" s="21"/>
      <c r="DW2153" s="21"/>
      <c r="DX2153" s="21"/>
      <c r="DY2153" s="21"/>
      <c r="DZ2153" s="21"/>
      <c r="EA2153" s="21"/>
      <c r="EB2153" s="21"/>
      <c r="EC2153" s="21"/>
      <c r="ED2153" s="21"/>
      <c r="EE2153" s="21"/>
      <c r="EF2153" s="21"/>
      <c r="EG2153" s="21"/>
      <c r="EH2153" s="21"/>
      <c r="EI2153" s="21"/>
      <c r="EJ2153" s="21"/>
      <c r="EK2153" s="21"/>
      <c r="EL2153" s="21"/>
      <c r="EM2153" s="21"/>
      <c r="EN2153" s="21"/>
      <c r="EO2153" s="21"/>
      <c r="EP2153" s="21"/>
      <c r="EQ2153" s="21"/>
      <c r="ER2153" s="21"/>
      <c r="ES2153" s="21"/>
      <c r="ET2153" s="21"/>
      <c r="EU2153" s="21"/>
      <c r="EV2153" s="21"/>
      <c r="EW2153" s="21"/>
      <c r="EX2153" s="21"/>
      <c r="EY2153" s="21"/>
      <c r="EZ2153" s="21"/>
      <c r="FA2153" s="21"/>
      <c r="FB2153" s="21"/>
      <c r="FC2153" s="21"/>
      <c r="FD2153" s="21"/>
      <c r="FE2153" s="21"/>
      <c r="FF2153" s="21"/>
      <c r="FG2153" s="21"/>
      <c r="FH2153" s="21"/>
      <c r="FI2153" s="21"/>
      <c r="FJ2153" s="21"/>
      <c r="FK2153" s="21"/>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c r="GI2153" s="21"/>
      <c r="GJ2153" s="21"/>
      <c r="GK2153" s="21"/>
      <c r="GL2153" s="21"/>
      <c r="GM2153" s="21"/>
      <c r="GN2153" s="21"/>
    </row>
    <row r="2154" spans="1:196" x14ac:dyDescent="0.2">
      <c r="A2154" s="109"/>
      <c r="B2154" s="4"/>
      <c r="C2154" s="7"/>
      <c r="D2154" s="6"/>
      <c r="E2154" s="7"/>
      <c r="F2154" s="24"/>
      <c r="G2154" s="8"/>
      <c r="H2154" s="7"/>
      <c r="I2154" s="7"/>
      <c r="J2154" s="7"/>
      <c r="K2154" s="7"/>
      <c r="L2154" s="25"/>
      <c r="M2154" s="10"/>
      <c r="N2154" s="4"/>
      <c r="O2154" s="4"/>
      <c r="P2154" s="26"/>
      <c r="Q2154" s="3"/>
      <c r="R2154" s="12"/>
      <c r="S2154" s="12"/>
      <c r="T2154" s="12"/>
      <c r="U2154" s="12"/>
      <c r="V2154" s="12"/>
      <c r="W2154" s="12"/>
      <c r="X2154" s="12"/>
      <c r="Y2154" s="12"/>
      <c r="Z2154" s="12"/>
      <c r="AA2154" s="12"/>
      <c r="AB2154" s="12"/>
      <c r="AC2154" s="12"/>
      <c r="AD2154" s="12"/>
      <c r="AE2154" s="12"/>
      <c r="AF2154" s="65"/>
      <c r="AG2154" s="4"/>
      <c r="AH2154" s="4"/>
      <c r="AI2154" s="24"/>
      <c r="AJ2154" s="7"/>
      <c r="AK2154" s="6"/>
      <c r="AL2154" s="113"/>
      <c r="AM2154" s="19"/>
      <c r="AN2154" s="4"/>
      <c r="AO2154" s="9"/>
      <c r="AP2154" s="43"/>
      <c r="AQ2154" s="4"/>
      <c r="AR2154" s="44"/>
      <c r="AS2154" s="113"/>
      <c r="AT2154" s="21"/>
      <c r="AU2154" s="21"/>
      <c r="AV2154" s="45"/>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J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I2154" s="21"/>
      <c r="DJ2154" s="21"/>
      <c r="DK2154" s="21"/>
      <c r="DL2154" s="21"/>
      <c r="DM2154" s="21"/>
      <c r="DN2154" s="21"/>
      <c r="DO2154" s="21"/>
      <c r="DP2154" s="21"/>
      <c r="DQ2154" s="21"/>
      <c r="DR2154" s="21"/>
      <c r="DS2154" s="21"/>
      <c r="DT2154" s="21"/>
      <c r="DU2154" s="21"/>
      <c r="DV2154" s="21"/>
      <c r="DW2154" s="21"/>
      <c r="DX2154" s="21"/>
      <c r="DY2154" s="21"/>
      <c r="DZ2154" s="21"/>
      <c r="EA2154" s="21"/>
      <c r="EB2154" s="21"/>
      <c r="EC2154" s="21"/>
      <c r="ED2154" s="21"/>
      <c r="EE2154" s="21"/>
      <c r="EF2154" s="21"/>
      <c r="EG2154" s="21"/>
      <c r="EH2154" s="21"/>
      <c r="EI2154" s="21"/>
      <c r="EJ2154" s="21"/>
      <c r="EK2154" s="21"/>
      <c r="EL2154" s="21"/>
      <c r="EM2154" s="21"/>
      <c r="EN2154" s="21"/>
      <c r="EO2154" s="21"/>
      <c r="EP2154" s="21"/>
      <c r="EQ2154" s="21"/>
      <c r="ER2154" s="21"/>
      <c r="ES2154" s="21"/>
      <c r="ET2154" s="21"/>
      <c r="EU2154" s="21"/>
      <c r="EV2154" s="21"/>
      <c r="EW2154" s="21"/>
      <c r="EX2154" s="21"/>
      <c r="EY2154" s="21"/>
      <c r="EZ2154" s="21"/>
      <c r="FA2154" s="21"/>
      <c r="FB2154" s="21"/>
      <c r="FC2154" s="21"/>
      <c r="FD2154" s="21"/>
      <c r="FE2154" s="21"/>
      <c r="FF2154" s="21"/>
      <c r="FG2154" s="21"/>
      <c r="FH2154" s="21"/>
      <c r="FI2154" s="21"/>
      <c r="FJ2154" s="21"/>
      <c r="FK2154" s="21"/>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c r="GI2154" s="21"/>
      <c r="GJ2154" s="21"/>
      <c r="GK2154" s="21"/>
      <c r="GL2154" s="21"/>
      <c r="GM2154" s="21"/>
      <c r="GN2154" s="21"/>
    </row>
    <row r="2155" spans="1:196" x14ac:dyDescent="0.2">
      <c r="A2155" s="109"/>
      <c r="B2155" s="4"/>
      <c r="C2155" s="7"/>
      <c r="D2155" s="6"/>
      <c r="E2155" s="7"/>
      <c r="F2155" s="24"/>
      <c r="G2155" s="8"/>
      <c r="H2155" s="7"/>
      <c r="I2155" s="7"/>
      <c r="J2155" s="7"/>
      <c r="K2155" s="7"/>
      <c r="L2155" s="25"/>
      <c r="M2155" s="10"/>
      <c r="N2155" s="4"/>
      <c r="O2155" s="4"/>
      <c r="P2155" s="26"/>
      <c r="Q2155" s="3"/>
      <c r="R2155" s="12"/>
      <c r="S2155" s="12"/>
      <c r="T2155" s="12"/>
      <c r="U2155" s="12"/>
      <c r="V2155" s="12"/>
      <c r="W2155" s="12"/>
      <c r="X2155" s="12"/>
      <c r="Y2155" s="12"/>
      <c r="Z2155" s="12"/>
      <c r="AA2155" s="12"/>
      <c r="AB2155" s="12"/>
      <c r="AC2155" s="12"/>
      <c r="AD2155" s="12"/>
      <c r="AE2155" s="12"/>
      <c r="AF2155" s="113"/>
      <c r="AG2155" s="18"/>
      <c r="AH2155" s="18"/>
      <c r="AI2155" s="6"/>
      <c r="AJ2155" s="19"/>
      <c r="AK2155" s="6"/>
      <c r="AL2155" s="113"/>
      <c r="AM2155" s="19"/>
      <c r="AN2155" s="18"/>
      <c r="AO2155" s="12"/>
      <c r="AP2155" s="20"/>
      <c r="AQ2155" s="18"/>
      <c r="AR2155" s="13"/>
      <c r="AS2155" s="116"/>
      <c r="AT2155" s="21"/>
      <c r="AU2155" s="21"/>
      <c r="AV2155" s="45"/>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J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I2155" s="21"/>
      <c r="DJ2155" s="21"/>
      <c r="DK2155" s="21"/>
      <c r="DL2155" s="21"/>
      <c r="DM2155" s="21"/>
      <c r="DN2155" s="21"/>
      <c r="DO2155" s="21"/>
      <c r="DP2155" s="21"/>
      <c r="DQ2155" s="21"/>
      <c r="DR2155" s="21"/>
      <c r="DS2155" s="21"/>
      <c r="DT2155" s="21"/>
      <c r="DU2155" s="21"/>
      <c r="DV2155" s="21"/>
      <c r="DW2155" s="21"/>
      <c r="DX2155" s="21"/>
      <c r="DY2155" s="21"/>
      <c r="DZ2155" s="21"/>
      <c r="EA2155" s="21"/>
      <c r="EB2155" s="21"/>
      <c r="EC2155" s="21"/>
      <c r="ED2155" s="21"/>
      <c r="EE2155" s="21"/>
      <c r="EF2155" s="21"/>
      <c r="EG2155" s="21"/>
      <c r="EH2155" s="21"/>
      <c r="EI2155" s="21"/>
      <c r="EJ2155" s="21"/>
      <c r="EK2155" s="21"/>
      <c r="EL2155" s="21"/>
      <c r="EM2155" s="21"/>
      <c r="EN2155" s="21"/>
      <c r="EO2155" s="21"/>
      <c r="EP2155" s="21"/>
      <c r="EQ2155" s="21"/>
      <c r="ER2155" s="21"/>
      <c r="ES2155" s="21"/>
      <c r="ET2155" s="21"/>
      <c r="EU2155" s="21"/>
      <c r="EV2155" s="21"/>
      <c r="EW2155" s="21"/>
      <c r="EX2155" s="21"/>
      <c r="EY2155" s="21"/>
      <c r="EZ2155" s="21"/>
      <c r="FA2155" s="21"/>
      <c r="FB2155" s="21"/>
      <c r="FC2155" s="21"/>
      <c r="FD2155" s="21"/>
      <c r="FE2155" s="21"/>
      <c r="FF2155" s="21"/>
      <c r="FG2155" s="21"/>
      <c r="FH2155" s="21"/>
      <c r="FI2155" s="21"/>
      <c r="FJ2155" s="21"/>
      <c r="FK2155" s="21"/>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c r="GI2155" s="21"/>
      <c r="GJ2155" s="21"/>
      <c r="GK2155" s="21"/>
      <c r="GL2155" s="21"/>
      <c r="GM2155" s="21"/>
      <c r="GN2155" s="21"/>
    </row>
    <row r="2156" spans="1:196" x14ac:dyDescent="0.2">
      <c r="A2156" s="109"/>
      <c r="B2156" s="4"/>
      <c r="C2156" s="7"/>
      <c r="D2156" s="6"/>
      <c r="E2156" s="7"/>
      <c r="F2156" s="24"/>
      <c r="G2156" s="8"/>
      <c r="H2156" s="7"/>
      <c r="I2156" s="7"/>
      <c r="J2156" s="7"/>
      <c r="K2156" s="7"/>
      <c r="L2156" s="25"/>
      <c r="M2156" s="10"/>
      <c r="N2156" s="4"/>
      <c r="O2156" s="4"/>
      <c r="P2156" s="26"/>
      <c r="Q2156" s="3"/>
      <c r="R2156" s="12"/>
      <c r="S2156" s="12"/>
      <c r="T2156" s="12"/>
      <c r="U2156" s="12"/>
      <c r="V2156" s="12"/>
      <c r="W2156" s="12"/>
      <c r="X2156" s="12"/>
      <c r="Y2156" s="12"/>
      <c r="Z2156" s="12"/>
      <c r="AA2156" s="12"/>
      <c r="AB2156" s="12"/>
      <c r="AC2156" s="12"/>
      <c r="AD2156" s="12"/>
      <c r="AE2156" s="12"/>
      <c r="AF2156" s="113"/>
      <c r="AG2156" s="18"/>
      <c r="AH2156" s="18"/>
      <c r="AI2156" s="6"/>
      <c r="AJ2156" s="19"/>
      <c r="AK2156" s="6"/>
      <c r="AL2156" s="113"/>
      <c r="AM2156" s="19"/>
      <c r="AN2156" s="18"/>
      <c r="AO2156" s="12"/>
      <c r="AP2156" s="20"/>
      <c r="AQ2156" s="18"/>
      <c r="AR2156" s="13"/>
      <c r="AS2156" s="113"/>
      <c r="AT2156" s="21"/>
      <c r="AU2156" s="21"/>
      <c r="AV2156" s="45"/>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1"/>
      <c r="EV2156" s="21"/>
      <c r="EW2156" s="21"/>
      <c r="EX2156" s="21"/>
      <c r="EY2156" s="21"/>
      <c r="EZ2156" s="21"/>
      <c r="FA2156" s="21"/>
      <c r="FB2156" s="21"/>
      <c r="FC2156" s="21"/>
      <c r="FD2156" s="21"/>
      <c r="FE2156" s="21"/>
      <c r="FF2156" s="21"/>
      <c r="FG2156" s="21"/>
      <c r="FH2156" s="21"/>
      <c r="FI2156" s="21"/>
      <c r="FJ2156" s="21"/>
      <c r="FK2156" s="21"/>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c r="GI2156" s="21"/>
      <c r="GJ2156" s="21"/>
      <c r="GK2156" s="21"/>
      <c r="GL2156" s="21"/>
      <c r="GM2156" s="21"/>
      <c r="GN2156" s="21"/>
    </row>
    <row r="2157" spans="1:196" x14ac:dyDescent="0.2">
      <c r="A2157" s="109"/>
      <c r="B2157" s="4"/>
      <c r="C2157" s="7"/>
      <c r="D2157" s="6"/>
      <c r="E2157" s="7"/>
      <c r="F2157" s="24"/>
      <c r="G2157" s="8"/>
      <c r="H2157" s="7"/>
      <c r="I2157" s="7"/>
      <c r="J2157" s="7"/>
      <c r="K2157" s="7"/>
      <c r="L2157" s="25"/>
      <c r="M2157" s="10"/>
      <c r="N2157" s="4"/>
      <c r="O2157" s="4"/>
      <c r="P2157" s="26"/>
      <c r="Q2157" s="3"/>
      <c r="R2157" s="12"/>
      <c r="S2157" s="12"/>
      <c r="T2157" s="12"/>
      <c r="U2157" s="12"/>
      <c r="V2157" s="12"/>
      <c r="W2157" s="12"/>
      <c r="X2157" s="12"/>
      <c r="Y2157" s="12"/>
      <c r="Z2157" s="12"/>
      <c r="AA2157" s="12"/>
      <c r="AB2157" s="12"/>
      <c r="AC2157" s="12"/>
      <c r="AD2157" s="12"/>
      <c r="AE2157" s="12"/>
      <c r="AF2157" s="113"/>
      <c r="AG2157" s="18"/>
      <c r="AH2157" s="18"/>
      <c r="AI2157" s="6"/>
      <c r="AJ2157" s="19"/>
      <c r="AK2157" s="6"/>
      <c r="AL2157" s="113"/>
      <c r="AM2157" s="19"/>
      <c r="AN2157" s="18"/>
      <c r="AO2157" s="12"/>
      <c r="AP2157" s="20"/>
      <c r="AQ2157" s="18"/>
      <c r="AR2157" s="13"/>
      <c r="AS2157" s="113"/>
      <c r="AT2157" s="21"/>
      <c r="AU2157" s="21"/>
      <c r="AV2157" s="45"/>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J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I2157" s="21"/>
      <c r="DJ2157" s="21"/>
      <c r="DK2157" s="21"/>
      <c r="DL2157" s="21"/>
      <c r="DM2157" s="21"/>
      <c r="DN2157" s="21"/>
      <c r="DO2157" s="21"/>
      <c r="DP2157" s="21"/>
      <c r="DQ2157" s="21"/>
      <c r="DR2157" s="21"/>
      <c r="DS2157" s="21"/>
      <c r="DT2157" s="21"/>
      <c r="DU2157" s="21"/>
      <c r="DV2157" s="21"/>
      <c r="DW2157" s="21"/>
      <c r="DX2157" s="21"/>
      <c r="DY2157" s="21"/>
      <c r="DZ2157" s="21"/>
      <c r="EA2157" s="21"/>
      <c r="EB2157" s="21"/>
      <c r="EC2157" s="21"/>
      <c r="ED2157" s="21"/>
      <c r="EE2157" s="21"/>
      <c r="EF2157" s="21"/>
      <c r="EG2157" s="21"/>
      <c r="EH2157" s="21"/>
      <c r="EI2157" s="21"/>
      <c r="EJ2157" s="21"/>
      <c r="EK2157" s="21"/>
      <c r="EL2157" s="21"/>
      <c r="EM2157" s="21"/>
      <c r="EN2157" s="21"/>
      <c r="EO2157" s="21"/>
      <c r="EP2157" s="21"/>
      <c r="EQ2157" s="21"/>
      <c r="ER2157" s="21"/>
      <c r="ES2157" s="21"/>
      <c r="ET2157" s="21"/>
      <c r="EU2157" s="21"/>
      <c r="EV2157" s="21"/>
      <c r="EW2157" s="21"/>
      <c r="EX2157" s="21"/>
      <c r="EY2157" s="21"/>
      <c r="EZ2157" s="21"/>
      <c r="FA2157" s="21"/>
      <c r="FB2157" s="21"/>
      <c r="FC2157" s="21"/>
      <c r="FD2157" s="21"/>
      <c r="FE2157" s="21"/>
      <c r="FF2157" s="21"/>
      <c r="FG2157" s="21"/>
      <c r="FH2157" s="21"/>
      <c r="FI2157" s="21"/>
      <c r="FJ2157" s="21"/>
      <c r="FK2157" s="21"/>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c r="GI2157" s="21"/>
      <c r="GJ2157" s="21"/>
      <c r="GK2157" s="21"/>
      <c r="GL2157" s="21"/>
      <c r="GM2157" s="21"/>
      <c r="GN2157" s="21"/>
    </row>
    <row r="2158" spans="1:196" x14ac:dyDescent="0.2">
      <c r="A2158" s="109"/>
      <c r="B2158" s="4"/>
      <c r="C2158" s="7"/>
      <c r="D2158" s="6"/>
      <c r="E2158" s="7"/>
      <c r="F2158" s="24"/>
      <c r="G2158" s="8"/>
      <c r="H2158" s="7"/>
      <c r="I2158" s="7"/>
      <c r="J2158" s="7"/>
      <c r="K2158" s="7"/>
      <c r="L2158" s="25"/>
      <c r="M2158" s="10"/>
      <c r="N2158" s="4"/>
      <c r="O2158" s="4"/>
      <c r="P2158" s="26"/>
      <c r="Q2158" s="3"/>
      <c r="R2158" s="12"/>
      <c r="S2158" s="12"/>
      <c r="T2158" s="12"/>
      <c r="U2158" s="12"/>
      <c r="V2158" s="12"/>
      <c r="W2158" s="12"/>
      <c r="X2158" s="12"/>
      <c r="Y2158" s="12"/>
      <c r="Z2158" s="12"/>
      <c r="AA2158" s="12"/>
      <c r="AB2158" s="12"/>
      <c r="AC2158" s="12"/>
      <c r="AD2158" s="12"/>
      <c r="AE2158" s="12"/>
      <c r="AF2158" s="113"/>
      <c r="AG2158" s="18"/>
      <c r="AH2158" s="18"/>
      <c r="AI2158" s="6"/>
      <c r="AJ2158" s="19"/>
      <c r="AK2158" s="6"/>
      <c r="AL2158" s="113"/>
      <c r="AM2158" s="19"/>
      <c r="AN2158" s="18"/>
      <c r="AO2158" s="12"/>
      <c r="AP2158" s="20"/>
      <c r="AQ2158" s="18"/>
      <c r="AR2158" s="13"/>
      <c r="AS2158" s="113"/>
      <c r="AT2158" s="21"/>
      <c r="AU2158" s="21"/>
      <c r="AV2158" s="45"/>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1"/>
      <c r="FJ2158" s="21"/>
      <c r="FK2158" s="21"/>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c r="GI2158" s="21"/>
      <c r="GJ2158" s="21"/>
      <c r="GK2158" s="21"/>
      <c r="GL2158" s="21"/>
      <c r="GM2158" s="21"/>
      <c r="GN2158" s="21"/>
    </row>
    <row r="2159" spans="1:196" x14ac:dyDescent="0.2">
      <c r="A2159" s="109"/>
      <c r="B2159" s="4"/>
      <c r="C2159" s="7"/>
      <c r="D2159" s="6"/>
      <c r="E2159" s="7"/>
      <c r="F2159" s="24"/>
      <c r="G2159" s="8"/>
      <c r="H2159" s="7"/>
      <c r="I2159" s="7"/>
      <c r="J2159" s="7"/>
      <c r="K2159" s="7"/>
      <c r="L2159" s="25"/>
      <c r="M2159" s="10"/>
      <c r="N2159" s="4"/>
      <c r="O2159" s="4"/>
      <c r="P2159" s="26"/>
      <c r="Q2159" s="3"/>
      <c r="R2159" s="12"/>
      <c r="S2159" s="12"/>
      <c r="T2159" s="12"/>
      <c r="U2159" s="12"/>
      <c r="V2159" s="12"/>
      <c r="W2159" s="12"/>
      <c r="X2159" s="12"/>
      <c r="Y2159" s="12"/>
      <c r="Z2159" s="12"/>
      <c r="AA2159" s="12"/>
      <c r="AB2159" s="12"/>
      <c r="AC2159" s="12"/>
      <c r="AD2159" s="12"/>
      <c r="AE2159" s="12"/>
      <c r="AF2159" s="113"/>
      <c r="AG2159" s="18"/>
      <c r="AH2159" s="18"/>
      <c r="AI2159" s="6"/>
      <c r="AJ2159" s="19"/>
      <c r="AK2159" s="6"/>
      <c r="AL2159" s="113"/>
      <c r="AM2159" s="19"/>
      <c r="AN2159" s="18"/>
      <c r="AO2159" s="12"/>
      <c r="AP2159" s="20"/>
      <c r="AQ2159" s="18"/>
      <c r="AR2159" s="13"/>
      <c r="AS2159" s="113"/>
      <c r="AT2159" s="21"/>
      <c r="AU2159" s="21"/>
      <c r="AV2159" s="45"/>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J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I2159" s="21"/>
      <c r="DJ2159" s="21"/>
      <c r="DK2159" s="21"/>
      <c r="DL2159" s="21"/>
      <c r="DM2159" s="21"/>
      <c r="DN2159" s="21"/>
      <c r="DO2159" s="21"/>
      <c r="DP2159" s="21"/>
      <c r="DQ2159" s="21"/>
      <c r="DR2159" s="21"/>
      <c r="DS2159" s="21"/>
      <c r="DT2159" s="21"/>
      <c r="DU2159" s="21"/>
      <c r="DV2159" s="21"/>
      <c r="DW2159" s="21"/>
      <c r="DX2159" s="21"/>
      <c r="DY2159" s="21"/>
      <c r="DZ2159" s="21"/>
      <c r="EA2159" s="21"/>
      <c r="EB2159" s="21"/>
      <c r="EC2159" s="21"/>
      <c r="ED2159" s="21"/>
      <c r="EE2159" s="21"/>
      <c r="EF2159" s="21"/>
      <c r="EG2159" s="21"/>
      <c r="EH2159" s="21"/>
      <c r="EI2159" s="21"/>
      <c r="EJ2159" s="21"/>
      <c r="EK2159" s="21"/>
      <c r="EL2159" s="21"/>
      <c r="EM2159" s="21"/>
      <c r="EN2159" s="21"/>
      <c r="EO2159" s="21"/>
      <c r="EP2159" s="21"/>
      <c r="EQ2159" s="21"/>
      <c r="ER2159" s="21"/>
      <c r="ES2159" s="21"/>
      <c r="ET2159" s="21"/>
      <c r="EU2159" s="21"/>
      <c r="EV2159" s="21"/>
      <c r="EW2159" s="21"/>
      <c r="EX2159" s="21"/>
      <c r="EY2159" s="21"/>
      <c r="EZ2159" s="21"/>
      <c r="FA2159" s="21"/>
      <c r="FB2159" s="21"/>
      <c r="FC2159" s="21"/>
      <c r="FD2159" s="21"/>
      <c r="FE2159" s="21"/>
      <c r="FF2159" s="21"/>
      <c r="FG2159" s="21"/>
      <c r="FH2159" s="21"/>
      <c r="FI2159" s="21"/>
      <c r="FJ2159" s="21"/>
      <c r="FK2159" s="21"/>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c r="GI2159" s="21"/>
      <c r="GJ2159" s="21"/>
      <c r="GK2159" s="21"/>
      <c r="GL2159" s="21"/>
      <c r="GM2159" s="21"/>
      <c r="GN2159" s="21"/>
    </row>
    <row r="2160" spans="1:196" x14ac:dyDescent="0.2">
      <c r="A2160" s="109"/>
      <c r="B2160" s="4"/>
      <c r="C2160" s="7"/>
      <c r="D2160" s="6"/>
      <c r="E2160" s="7"/>
      <c r="F2160" s="24"/>
      <c r="G2160" s="8"/>
      <c r="H2160" s="7"/>
      <c r="I2160" s="7"/>
      <c r="J2160" s="7"/>
      <c r="K2160" s="7"/>
      <c r="L2160" s="25"/>
      <c r="M2160" s="10"/>
      <c r="N2160" s="4"/>
      <c r="O2160" s="4"/>
      <c r="P2160" s="26"/>
      <c r="Q2160" s="3"/>
      <c r="R2160" s="12"/>
      <c r="S2160" s="12"/>
      <c r="T2160" s="12"/>
      <c r="U2160" s="12"/>
      <c r="V2160" s="12"/>
      <c r="W2160" s="12"/>
      <c r="X2160" s="12"/>
      <c r="Y2160" s="12"/>
      <c r="Z2160" s="12"/>
      <c r="AA2160" s="12"/>
      <c r="AB2160" s="12"/>
      <c r="AC2160" s="12"/>
      <c r="AD2160" s="12"/>
      <c r="AE2160" s="12"/>
      <c r="AF2160" s="113"/>
      <c r="AG2160" s="18"/>
      <c r="AH2160" s="18"/>
      <c r="AI2160" s="6"/>
      <c r="AJ2160" s="19"/>
      <c r="AK2160" s="6"/>
      <c r="AL2160" s="113"/>
      <c r="AM2160" s="19"/>
      <c r="AN2160" s="18"/>
      <c r="AO2160" s="12"/>
      <c r="AP2160" s="20"/>
      <c r="AQ2160" s="18"/>
      <c r="AR2160" s="13"/>
      <c r="AS2160" s="113"/>
      <c r="AT2160" s="21"/>
      <c r="AU2160" s="21"/>
      <c r="AV2160" s="45"/>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J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I2160" s="21"/>
      <c r="DJ2160" s="21"/>
      <c r="DK2160" s="21"/>
      <c r="DL2160" s="21"/>
      <c r="DM2160" s="21"/>
      <c r="DN2160" s="21"/>
      <c r="DO2160" s="21"/>
      <c r="DP2160" s="21"/>
      <c r="DQ2160" s="21"/>
      <c r="DR2160" s="21"/>
      <c r="DS2160" s="21"/>
      <c r="DT2160" s="21"/>
      <c r="DU2160" s="21"/>
      <c r="DV2160" s="21"/>
      <c r="DW2160" s="21"/>
      <c r="DX2160" s="21"/>
      <c r="DY2160" s="21"/>
      <c r="DZ2160" s="21"/>
      <c r="EA2160" s="21"/>
      <c r="EB2160" s="21"/>
      <c r="EC2160" s="21"/>
      <c r="ED2160" s="21"/>
      <c r="EE2160" s="21"/>
      <c r="EF2160" s="21"/>
      <c r="EG2160" s="21"/>
      <c r="EH2160" s="21"/>
      <c r="EI2160" s="21"/>
      <c r="EJ2160" s="21"/>
      <c r="EK2160" s="21"/>
      <c r="EL2160" s="21"/>
      <c r="EM2160" s="21"/>
      <c r="EN2160" s="21"/>
      <c r="EO2160" s="21"/>
      <c r="EP2160" s="21"/>
      <c r="EQ2160" s="21"/>
      <c r="ER2160" s="21"/>
      <c r="ES2160" s="21"/>
      <c r="ET2160" s="21"/>
      <c r="EU2160" s="21"/>
      <c r="EV2160" s="21"/>
      <c r="EW2160" s="21"/>
      <c r="EX2160" s="21"/>
      <c r="EY2160" s="21"/>
      <c r="EZ2160" s="21"/>
      <c r="FA2160" s="21"/>
      <c r="FB2160" s="21"/>
      <c r="FC2160" s="21"/>
      <c r="FD2160" s="21"/>
      <c r="FE2160" s="21"/>
      <c r="FF2160" s="21"/>
      <c r="FG2160" s="21"/>
      <c r="FH2160" s="21"/>
      <c r="FI2160" s="21"/>
      <c r="FJ2160" s="21"/>
      <c r="FK2160" s="21"/>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c r="GI2160" s="21"/>
      <c r="GJ2160" s="21"/>
      <c r="GK2160" s="21"/>
      <c r="GL2160" s="21"/>
      <c r="GM2160" s="21"/>
      <c r="GN2160" s="21"/>
    </row>
    <row r="2161" spans="1:196" x14ac:dyDescent="0.2">
      <c r="A2161" s="109"/>
      <c r="B2161" s="4"/>
      <c r="C2161" s="7"/>
      <c r="D2161" s="6"/>
      <c r="E2161" s="7"/>
      <c r="F2161" s="24"/>
      <c r="G2161" s="8"/>
      <c r="H2161" s="7"/>
      <c r="I2161" s="7"/>
      <c r="J2161" s="7"/>
      <c r="K2161" s="7"/>
      <c r="L2161" s="25"/>
      <c r="M2161" s="10"/>
      <c r="N2161" s="4"/>
      <c r="O2161" s="4"/>
      <c r="P2161" s="26"/>
      <c r="Q2161" s="3"/>
      <c r="R2161" s="12"/>
      <c r="S2161" s="12"/>
      <c r="T2161" s="12"/>
      <c r="U2161" s="12"/>
      <c r="V2161" s="12"/>
      <c r="W2161" s="12"/>
      <c r="X2161" s="12"/>
      <c r="Y2161" s="12"/>
      <c r="Z2161" s="12"/>
      <c r="AA2161" s="12"/>
      <c r="AB2161" s="12"/>
      <c r="AC2161" s="12"/>
      <c r="AD2161" s="12"/>
      <c r="AE2161" s="12"/>
      <c r="AF2161" s="113"/>
      <c r="AG2161" s="18"/>
      <c r="AH2161" s="18"/>
      <c r="AI2161" s="6"/>
      <c r="AJ2161" s="19"/>
      <c r="AK2161" s="6"/>
      <c r="AL2161" s="113"/>
      <c r="AM2161" s="19"/>
      <c r="AN2161" s="18"/>
      <c r="AO2161" s="12"/>
      <c r="AP2161" s="20"/>
      <c r="AQ2161" s="18"/>
      <c r="AR2161" s="13"/>
      <c r="AS2161" s="113"/>
      <c r="AT2161" s="21"/>
      <c r="AU2161" s="21"/>
      <c r="AV2161" s="45"/>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J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I2161" s="21"/>
      <c r="DJ2161" s="21"/>
      <c r="DK2161" s="21"/>
      <c r="DL2161" s="21"/>
      <c r="DM2161" s="21"/>
      <c r="DN2161" s="21"/>
      <c r="DO2161" s="21"/>
      <c r="DP2161" s="21"/>
      <c r="DQ2161" s="21"/>
      <c r="DR2161" s="21"/>
      <c r="DS2161" s="21"/>
      <c r="DT2161" s="21"/>
      <c r="DU2161" s="21"/>
      <c r="DV2161" s="21"/>
      <c r="DW2161" s="21"/>
      <c r="DX2161" s="21"/>
      <c r="DY2161" s="21"/>
      <c r="DZ2161" s="21"/>
      <c r="EA2161" s="21"/>
      <c r="EB2161" s="21"/>
      <c r="EC2161" s="21"/>
      <c r="ED2161" s="21"/>
      <c r="EE2161" s="21"/>
      <c r="EF2161" s="21"/>
      <c r="EG2161" s="21"/>
      <c r="EH2161" s="21"/>
      <c r="EI2161" s="21"/>
      <c r="EJ2161" s="21"/>
      <c r="EK2161" s="21"/>
      <c r="EL2161" s="21"/>
      <c r="EM2161" s="21"/>
      <c r="EN2161" s="21"/>
      <c r="EO2161" s="21"/>
      <c r="EP2161" s="21"/>
      <c r="EQ2161" s="21"/>
      <c r="ER2161" s="21"/>
      <c r="ES2161" s="21"/>
      <c r="ET2161" s="21"/>
      <c r="EU2161" s="21"/>
      <c r="EV2161" s="21"/>
      <c r="EW2161" s="21"/>
      <c r="EX2161" s="21"/>
      <c r="EY2161" s="21"/>
      <c r="EZ2161" s="21"/>
      <c r="FA2161" s="21"/>
      <c r="FB2161" s="21"/>
      <c r="FC2161" s="21"/>
      <c r="FD2161" s="21"/>
      <c r="FE2161" s="21"/>
      <c r="FF2161" s="21"/>
      <c r="FG2161" s="21"/>
      <c r="FH2161" s="21"/>
      <c r="FI2161" s="21"/>
      <c r="FJ2161" s="21"/>
      <c r="FK2161" s="21"/>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c r="GI2161" s="21"/>
      <c r="GJ2161" s="21"/>
      <c r="GK2161" s="21"/>
      <c r="GL2161" s="21"/>
      <c r="GM2161" s="21"/>
      <c r="GN2161" s="21"/>
    </row>
    <row r="2162" spans="1:196" x14ac:dyDescent="0.2">
      <c r="A2162" s="109"/>
      <c r="B2162" s="4"/>
      <c r="C2162" s="7"/>
      <c r="D2162" s="6"/>
      <c r="E2162" s="7"/>
      <c r="F2162" s="24"/>
      <c r="G2162" s="8"/>
      <c r="H2162" s="7"/>
      <c r="I2162" s="7"/>
      <c r="J2162" s="7"/>
      <c r="K2162" s="7"/>
      <c r="L2162" s="25"/>
      <c r="M2162" s="10"/>
      <c r="N2162" s="4"/>
      <c r="O2162" s="4"/>
      <c r="P2162" s="26"/>
      <c r="Q2162" s="3"/>
      <c r="R2162" s="12"/>
      <c r="S2162" s="12"/>
      <c r="T2162" s="12"/>
      <c r="U2162" s="12"/>
      <c r="V2162" s="12"/>
      <c r="W2162" s="12"/>
      <c r="X2162" s="12"/>
      <c r="Y2162" s="12"/>
      <c r="Z2162" s="12"/>
      <c r="AA2162" s="12"/>
      <c r="AB2162" s="12"/>
      <c r="AC2162" s="12"/>
      <c r="AD2162" s="12"/>
      <c r="AE2162" s="12"/>
      <c r="AF2162" s="113"/>
      <c r="AG2162" s="18"/>
      <c r="AH2162" s="18"/>
      <c r="AI2162" s="6"/>
      <c r="AJ2162" s="19"/>
      <c r="AK2162" s="6"/>
      <c r="AL2162" s="113"/>
      <c r="AM2162" s="19"/>
      <c r="AN2162" s="18"/>
      <c r="AO2162" s="12"/>
      <c r="AP2162" s="20"/>
      <c r="AQ2162" s="18"/>
      <c r="AR2162" s="13"/>
      <c r="AS2162" s="113"/>
      <c r="AT2162" s="21"/>
      <c r="AU2162" s="21"/>
      <c r="AV2162" s="45"/>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J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I2162" s="21"/>
      <c r="DJ2162" s="21"/>
      <c r="DK2162" s="21"/>
      <c r="DL2162" s="21"/>
      <c r="DM2162" s="21"/>
      <c r="DN2162" s="21"/>
      <c r="DO2162" s="21"/>
      <c r="DP2162" s="21"/>
      <c r="DQ2162" s="21"/>
      <c r="DR2162" s="21"/>
      <c r="DS2162" s="21"/>
      <c r="DT2162" s="21"/>
      <c r="DU2162" s="21"/>
      <c r="DV2162" s="21"/>
      <c r="DW2162" s="21"/>
      <c r="DX2162" s="21"/>
      <c r="DY2162" s="21"/>
      <c r="DZ2162" s="21"/>
      <c r="EA2162" s="21"/>
      <c r="EB2162" s="21"/>
      <c r="EC2162" s="21"/>
      <c r="ED2162" s="21"/>
      <c r="EE2162" s="21"/>
      <c r="EF2162" s="21"/>
      <c r="EG2162" s="21"/>
      <c r="EH2162" s="21"/>
      <c r="EI2162" s="21"/>
      <c r="EJ2162" s="21"/>
      <c r="EK2162" s="21"/>
      <c r="EL2162" s="21"/>
      <c r="EM2162" s="21"/>
      <c r="EN2162" s="21"/>
      <c r="EO2162" s="21"/>
      <c r="EP2162" s="21"/>
      <c r="EQ2162" s="21"/>
      <c r="ER2162" s="21"/>
      <c r="ES2162" s="21"/>
      <c r="ET2162" s="21"/>
      <c r="EU2162" s="21"/>
      <c r="EV2162" s="21"/>
      <c r="EW2162" s="21"/>
      <c r="EX2162" s="21"/>
      <c r="EY2162" s="21"/>
      <c r="EZ2162" s="21"/>
      <c r="FA2162" s="21"/>
      <c r="FB2162" s="21"/>
      <c r="FC2162" s="21"/>
      <c r="FD2162" s="21"/>
      <c r="FE2162" s="21"/>
      <c r="FF2162" s="21"/>
      <c r="FG2162" s="21"/>
      <c r="FH2162" s="21"/>
      <c r="FI2162" s="21"/>
      <c r="FJ2162" s="21"/>
      <c r="FK2162" s="21"/>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c r="GI2162" s="21"/>
      <c r="GJ2162" s="21"/>
      <c r="GK2162" s="21"/>
      <c r="GL2162" s="21"/>
      <c r="GM2162" s="21"/>
      <c r="GN2162" s="21"/>
    </row>
    <row r="2163" spans="1:196" x14ac:dyDescent="0.2">
      <c r="A2163" s="109"/>
      <c r="B2163" s="4"/>
      <c r="C2163" s="7"/>
      <c r="D2163" s="6"/>
      <c r="E2163" s="7"/>
      <c r="F2163" s="24"/>
      <c r="G2163" s="8"/>
      <c r="H2163" s="7"/>
      <c r="I2163" s="7"/>
      <c r="J2163" s="7"/>
      <c r="K2163" s="7"/>
      <c r="L2163" s="25"/>
      <c r="M2163" s="10"/>
      <c r="N2163" s="4"/>
      <c r="O2163" s="4"/>
      <c r="P2163" s="26"/>
      <c r="Q2163" s="3"/>
      <c r="R2163" s="12"/>
      <c r="S2163" s="12"/>
      <c r="T2163" s="12"/>
      <c r="U2163" s="12"/>
      <c r="V2163" s="12"/>
      <c r="W2163" s="12"/>
      <c r="X2163" s="12"/>
      <c r="Y2163" s="12"/>
      <c r="Z2163" s="12"/>
      <c r="AA2163" s="12"/>
      <c r="AB2163" s="12"/>
      <c r="AC2163" s="12"/>
      <c r="AD2163" s="12"/>
      <c r="AE2163" s="12"/>
      <c r="AF2163" s="113"/>
      <c r="AG2163" s="18"/>
      <c r="AH2163" s="18"/>
      <c r="AI2163" s="6"/>
      <c r="AJ2163" s="19"/>
      <c r="AK2163" s="6"/>
      <c r="AL2163" s="113"/>
      <c r="AM2163" s="19"/>
      <c r="AN2163" s="18"/>
      <c r="AO2163" s="12"/>
      <c r="AP2163" s="20"/>
      <c r="AQ2163" s="18"/>
      <c r="AR2163" s="13"/>
      <c r="AS2163" s="113"/>
      <c r="AT2163" s="21"/>
      <c r="AU2163" s="21"/>
      <c r="AV2163" s="45"/>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J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I2163" s="21"/>
      <c r="DJ2163" s="21"/>
      <c r="DK2163" s="21"/>
      <c r="DL2163" s="21"/>
      <c r="DM2163" s="21"/>
      <c r="DN2163" s="21"/>
      <c r="DO2163" s="21"/>
      <c r="DP2163" s="21"/>
      <c r="DQ2163" s="21"/>
      <c r="DR2163" s="21"/>
      <c r="DS2163" s="21"/>
      <c r="DT2163" s="21"/>
      <c r="DU2163" s="21"/>
      <c r="DV2163" s="21"/>
      <c r="DW2163" s="21"/>
      <c r="DX2163" s="21"/>
      <c r="DY2163" s="21"/>
      <c r="DZ2163" s="21"/>
      <c r="EA2163" s="21"/>
      <c r="EB2163" s="21"/>
      <c r="EC2163" s="21"/>
      <c r="ED2163" s="21"/>
      <c r="EE2163" s="21"/>
      <c r="EF2163" s="21"/>
      <c r="EG2163" s="21"/>
      <c r="EH2163" s="21"/>
      <c r="EI2163" s="21"/>
      <c r="EJ2163" s="21"/>
      <c r="EK2163" s="21"/>
      <c r="EL2163" s="21"/>
      <c r="EM2163" s="21"/>
      <c r="EN2163" s="21"/>
      <c r="EO2163" s="21"/>
      <c r="EP2163" s="21"/>
      <c r="EQ2163" s="21"/>
      <c r="ER2163" s="21"/>
      <c r="ES2163" s="21"/>
      <c r="ET2163" s="21"/>
      <c r="EU2163" s="21"/>
      <c r="EV2163" s="21"/>
      <c r="EW2163" s="21"/>
      <c r="EX2163" s="21"/>
      <c r="EY2163" s="21"/>
      <c r="EZ2163" s="21"/>
      <c r="FA2163" s="21"/>
      <c r="FB2163" s="21"/>
      <c r="FC2163" s="21"/>
      <c r="FD2163" s="21"/>
      <c r="FE2163" s="21"/>
      <c r="FF2163" s="21"/>
      <c r="FG2163" s="21"/>
      <c r="FH2163" s="21"/>
      <c r="FI2163" s="21"/>
      <c r="FJ2163" s="21"/>
      <c r="FK2163" s="21"/>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c r="GI2163" s="21"/>
      <c r="GJ2163" s="21"/>
      <c r="GK2163" s="21"/>
      <c r="GL2163" s="21"/>
      <c r="GM2163" s="21"/>
      <c r="GN2163" s="21"/>
    </row>
    <row r="2164" spans="1:196" x14ac:dyDescent="0.2">
      <c r="A2164" s="109"/>
      <c r="B2164" s="4"/>
      <c r="C2164" s="7"/>
      <c r="D2164" s="6"/>
      <c r="E2164" s="7"/>
      <c r="F2164" s="24"/>
      <c r="G2164" s="8"/>
      <c r="H2164" s="7"/>
      <c r="I2164" s="7"/>
      <c r="J2164" s="7"/>
      <c r="K2164" s="7"/>
      <c r="L2164" s="25"/>
      <c r="M2164" s="10"/>
      <c r="N2164" s="4"/>
      <c r="O2164" s="4"/>
      <c r="P2164" s="26"/>
      <c r="Q2164" s="3"/>
      <c r="R2164" s="12"/>
      <c r="S2164" s="12"/>
      <c r="T2164" s="12"/>
      <c r="U2164" s="12"/>
      <c r="V2164" s="12"/>
      <c r="W2164" s="12"/>
      <c r="X2164" s="12"/>
      <c r="Y2164" s="12"/>
      <c r="Z2164" s="12"/>
      <c r="AA2164" s="12"/>
      <c r="AB2164" s="12"/>
      <c r="AC2164" s="12"/>
      <c r="AD2164" s="12"/>
      <c r="AE2164" s="12"/>
      <c r="AF2164" s="113"/>
      <c r="AG2164" s="18"/>
      <c r="AH2164" s="18"/>
      <c r="AI2164" s="6"/>
      <c r="AJ2164" s="19"/>
      <c r="AK2164" s="6"/>
      <c r="AL2164" s="113"/>
      <c r="AM2164" s="19"/>
      <c r="AN2164" s="18"/>
      <c r="AO2164" s="12"/>
      <c r="AP2164" s="20"/>
      <c r="AQ2164" s="18"/>
      <c r="AR2164" s="13"/>
      <c r="AS2164" s="113"/>
      <c r="AT2164" s="21"/>
      <c r="AU2164" s="21"/>
      <c r="AV2164" s="45"/>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J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I2164" s="21"/>
      <c r="DJ2164" s="21"/>
      <c r="DK2164" s="21"/>
      <c r="DL2164" s="21"/>
      <c r="DM2164" s="21"/>
      <c r="DN2164" s="21"/>
      <c r="DO2164" s="21"/>
      <c r="DP2164" s="21"/>
      <c r="DQ2164" s="21"/>
      <c r="DR2164" s="21"/>
      <c r="DS2164" s="21"/>
      <c r="DT2164" s="21"/>
      <c r="DU2164" s="21"/>
      <c r="DV2164" s="21"/>
      <c r="DW2164" s="21"/>
      <c r="DX2164" s="21"/>
      <c r="DY2164" s="21"/>
      <c r="DZ2164" s="21"/>
      <c r="EA2164" s="21"/>
      <c r="EB2164" s="21"/>
      <c r="EC2164" s="21"/>
      <c r="ED2164" s="21"/>
      <c r="EE2164" s="21"/>
      <c r="EF2164" s="21"/>
      <c r="EG2164" s="21"/>
      <c r="EH2164" s="21"/>
      <c r="EI2164" s="21"/>
      <c r="EJ2164" s="21"/>
      <c r="EK2164" s="21"/>
      <c r="EL2164" s="21"/>
      <c r="EM2164" s="21"/>
      <c r="EN2164" s="21"/>
      <c r="EO2164" s="21"/>
      <c r="EP2164" s="21"/>
      <c r="EQ2164" s="21"/>
      <c r="ER2164" s="21"/>
      <c r="ES2164" s="21"/>
      <c r="ET2164" s="21"/>
      <c r="EU2164" s="21"/>
      <c r="EV2164" s="21"/>
      <c r="EW2164" s="21"/>
      <c r="EX2164" s="21"/>
      <c r="EY2164" s="21"/>
      <c r="EZ2164" s="21"/>
      <c r="FA2164" s="21"/>
      <c r="FB2164" s="21"/>
      <c r="FC2164" s="21"/>
      <c r="FD2164" s="21"/>
      <c r="FE2164" s="21"/>
      <c r="FF2164" s="21"/>
      <c r="FG2164" s="21"/>
      <c r="FH2164" s="21"/>
      <c r="FI2164" s="21"/>
      <c r="FJ2164" s="21"/>
      <c r="FK2164" s="21"/>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c r="GI2164" s="21"/>
      <c r="GJ2164" s="21"/>
      <c r="GK2164" s="21"/>
      <c r="GL2164" s="21"/>
      <c r="GM2164" s="21"/>
      <c r="GN2164" s="21"/>
    </row>
    <row r="2165" spans="1:196" x14ac:dyDescent="0.2">
      <c r="A2165" s="109"/>
      <c r="B2165" s="4"/>
      <c r="C2165" s="7"/>
      <c r="D2165" s="6"/>
      <c r="E2165" s="7"/>
      <c r="F2165" s="24"/>
      <c r="G2165" s="8"/>
      <c r="H2165" s="7"/>
      <c r="I2165" s="7"/>
      <c r="J2165" s="7"/>
      <c r="K2165" s="7"/>
      <c r="L2165" s="25"/>
      <c r="M2165" s="10"/>
      <c r="N2165" s="4"/>
      <c r="O2165" s="4"/>
      <c r="P2165" s="26"/>
      <c r="Q2165" s="3"/>
      <c r="R2165" s="12"/>
      <c r="S2165" s="12"/>
      <c r="T2165" s="12"/>
      <c r="U2165" s="12"/>
      <c r="V2165" s="12"/>
      <c r="W2165" s="12"/>
      <c r="X2165" s="12"/>
      <c r="Y2165" s="12"/>
      <c r="Z2165" s="12"/>
      <c r="AA2165" s="12"/>
      <c r="AB2165" s="12"/>
      <c r="AC2165" s="12"/>
      <c r="AD2165" s="12"/>
      <c r="AE2165" s="12"/>
      <c r="AF2165" s="113"/>
      <c r="AG2165" s="18"/>
      <c r="AH2165" s="18"/>
      <c r="AI2165" s="6"/>
      <c r="AJ2165" s="19"/>
      <c r="AK2165" s="6"/>
      <c r="AL2165" s="113"/>
      <c r="AM2165" s="19"/>
      <c r="AN2165" s="18"/>
      <c r="AO2165" s="12"/>
      <c r="AP2165" s="20"/>
      <c r="AQ2165" s="18"/>
      <c r="AR2165" s="13"/>
      <c r="AS2165" s="113"/>
      <c r="AT2165" s="21"/>
      <c r="AU2165" s="21"/>
      <c r="AV2165" s="45"/>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J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I2165" s="21"/>
      <c r="DJ2165" s="21"/>
      <c r="DK2165" s="21"/>
      <c r="DL2165" s="21"/>
      <c r="DM2165" s="21"/>
      <c r="DN2165" s="21"/>
      <c r="DO2165" s="21"/>
      <c r="DP2165" s="21"/>
      <c r="DQ2165" s="21"/>
      <c r="DR2165" s="21"/>
      <c r="DS2165" s="21"/>
      <c r="DT2165" s="21"/>
      <c r="DU2165" s="21"/>
      <c r="DV2165" s="21"/>
      <c r="DW2165" s="21"/>
      <c r="DX2165" s="21"/>
      <c r="DY2165" s="21"/>
      <c r="DZ2165" s="21"/>
      <c r="EA2165" s="21"/>
      <c r="EB2165" s="21"/>
      <c r="EC2165" s="21"/>
      <c r="ED2165" s="21"/>
      <c r="EE2165" s="21"/>
      <c r="EF2165" s="21"/>
      <c r="EG2165" s="21"/>
      <c r="EH2165" s="21"/>
      <c r="EI2165" s="21"/>
      <c r="EJ2165" s="21"/>
      <c r="EK2165" s="21"/>
      <c r="EL2165" s="21"/>
      <c r="EM2165" s="21"/>
      <c r="EN2165" s="21"/>
      <c r="EO2165" s="21"/>
      <c r="EP2165" s="21"/>
      <c r="EQ2165" s="21"/>
      <c r="ER2165" s="21"/>
      <c r="ES2165" s="21"/>
      <c r="ET2165" s="21"/>
      <c r="EU2165" s="21"/>
      <c r="EV2165" s="21"/>
      <c r="EW2165" s="21"/>
      <c r="EX2165" s="21"/>
      <c r="EY2165" s="21"/>
      <c r="EZ2165" s="21"/>
      <c r="FA2165" s="21"/>
      <c r="FB2165" s="21"/>
      <c r="FC2165" s="21"/>
      <c r="FD2165" s="21"/>
      <c r="FE2165" s="21"/>
      <c r="FF2165" s="21"/>
      <c r="FG2165" s="21"/>
      <c r="FH2165" s="21"/>
      <c r="FI2165" s="21"/>
      <c r="FJ2165" s="21"/>
      <c r="FK2165" s="21"/>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c r="GI2165" s="21"/>
      <c r="GJ2165" s="21"/>
      <c r="GK2165" s="21"/>
      <c r="GL2165" s="21"/>
      <c r="GM2165" s="21"/>
      <c r="GN2165" s="21"/>
    </row>
    <row r="2166" spans="1:196" x14ac:dyDescent="0.2">
      <c r="A2166" s="109"/>
      <c r="B2166" s="4"/>
      <c r="C2166" s="7"/>
      <c r="D2166" s="6"/>
      <c r="E2166" s="7"/>
      <c r="F2166" s="24"/>
      <c r="G2166" s="8"/>
      <c r="H2166" s="7"/>
      <c r="I2166" s="7"/>
      <c r="J2166" s="7"/>
      <c r="K2166" s="7"/>
      <c r="L2166" s="25"/>
      <c r="M2166" s="10"/>
      <c r="N2166" s="4"/>
      <c r="O2166" s="4"/>
      <c r="P2166" s="26"/>
      <c r="Q2166" s="3"/>
      <c r="R2166" s="12"/>
      <c r="S2166" s="12"/>
      <c r="T2166" s="12"/>
      <c r="U2166" s="12"/>
      <c r="V2166" s="12"/>
      <c r="W2166" s="12"/>
      <c r="X2166" s="12"/>
      <c r="Y2166" s="12"/>
      <c r="Z2166" s="12"/>
      <c r="AA2166" s="12"/>
      <c r="AB2166" s="12"/>
      <c r="AC2166" s="12"/>
      <c r="AD2166" s="12"/>
      <c r="AE2166" s="12"/>
      <c r="AF2166" s="113"/>
      <c r="AG2166" s="18"/>
      <c r="AH2166" s="18"/>
      <c r="AI2166" s="6"/>
      <c r="AJ2166" s="19"/>
      <c r="AK2166" s="6"/>
      <c r="AL2166" s="113"/>
      <c r="AM2166" s="19"/>
      <c r="AN2166" s="18"/>
      <c r="AO2166" s="12"/>
      <c r="AP2166" s="20"/>
      <c r="AQ2166" s="18"/>
      <c r="AR2166" s="13"/>
      <c r="AS2166" s="113"/>
      <c r="AT2166" s="21"/>
      <c r="AU2166" s="21"/>
      <c r="AV2166" s="45"/>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1"/>
      <c r="FJ2166" s="21"/>
      <c r="FK2166" s="21"/>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c r="GI2166" s="21"/>
      <c r="GJ2166" s="21"/>
      <c r="GK2166" s="21"/>
      <c r="GL2166" s="21"/>
      <c r="GM2166" s="21"/>
      <c r="GN2166" s="21"/>
    </row>
    <row r="2167" spans="1:196" x14ac:dyDescent="0.2">
      <c r="A2167" s="109"/>
      <c r="B2167" s="4"/>
      <c r="C2167" s="7"/>
      <c r="D2167" s="6"/>
      <c r="E2167" s="7"/>
      <c r="F2167" s="24"/>
      <c r="G2167" s="8"/>
      <c r="H2167" s="7"/>
      <c r="I2167" s="7"/>
      <c r="J2167" s="7"/>
      <c r="K2167" s="7"/>
      <c r="L2167" s="25"/>
      <c r="M2167" s="10"/>
      <c r="N2167" s="4"/>
      <c r="O2167" s="4"/>
      <c r="P2167" s="26"/>
      <c r="Q2167" s="3"/>
      <c r="R2167" s="12"/>
      <c r="S2167" s="12"/>
      <c r="T2167" s="12"/>
      <c r="U2167" s="12"/>
      <c r="V2167" s="12"/>
      <c r="W2167" s="12"/>
      <c r="X2167" s="12"/>
      <c r="Y2167" s="12"/>
      <c r="Z2167" s="12"/>
      <c r="AA2167" s="12"/>
      <c r="AB2167" s="12"/>
      <c r="AC2167" s="12"/>
      <c r="AD2167" s="12"/>
      <c r="AE2167" s="12"/>
      <c r="AF2167" s="113"/>
      <c r="AG2167" s="18"/>
      <c r="AH2167" s="18"/>
      <c r="AI2167" s="6"/>
      <c r="AJ2167" s="19"/>
      <c r="AK2167" s="6"/>
      <c r="AL2167" s="113"/>
      <c r="AM2167" s="19"/>
      <c r="AN2167" s="18"/>
      <c r="AO2167" s="12"/>
      <c r="AP2167" s="20"/>
      <c r="AQ2167" s="18"/>
      <c r="AR2167" s="13"/>
      <c r="AS2167" s="113"/>
      <c r="AT2167" s="21"/>
      <c r="AU2167" s="21"/>
      <c r="AV2167" s="45"/>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J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I2167" s="21"/>
      <c r="DJ2167" s="21"/>
      <c r="DK2167" s="21"/>
      <c r="DL2167" s="21"/>
      <c r="DM2167" s="21"/>
      <c r="DN2167" s="21"/>
      <c r="DO2167" s="21"/>
      <c r="DP2167" s="21"/>
      <c r="DQ2167" s="21"/>
      <c r="DR2167" s="21"/>
      <c r="DS2167" s="21"/>
      <c r="DT2167" s="21"/>
      <c r="DU2167" s="21"/>
      <c r="DV2167" s="21"/>
      <c r="DW2167" s="21"/>
      <c r="DX2167" s="21"/>
      <c r="DY2167" s="21"/>
      <c r="DZ2167" s="21"/>
      <c r="EA2167" s="21"/>
      <c r="EB2167" s="21"/>
      <c r="EC2167" s="21"/>
      <c r="ED2167" s="21"/>
      <c r="EE2167" s="21"/>
      <c r="EF2167" s="21"/>
      <c r="EG2167" s="21"/>
      <c r="EH2167" s="21"/>
      <c r="EI2167" s="21"/>
      <c r="EJ2167" s="21"/>
      <c r="EK2167" s="21"/>
      <c r="EL2167" s="21"/>
      <c r="EM2167" s="21"/>
      <c r="EN2167" s="21"/>
      <c r="EO2167" s="21"/>
      <c r="EP2167" s="21"/>
      <c r="EQ2167" s="21"/>
      <c r="ER2167" s="21"/>
      <c r="ES2167" s="21"/>
      <c r="ET2167" s="21"/>
      <c r="EU2167" s="21"/>
      <c r="EV2167" s="21"/>
      <c r="EW2167" s="21"/>
      <c r="EX2167" s="21"/>
      <c r="EY2167" s="21"/>
      <c r="EZ2167" s="21"/>
      <c r="FA2167" s="21"/>
      <c r="FB2167" s="21"/>
      <c r="FC2167" s="21"/>
      <c r="FD2167" s="21"/>
      <c r="FE2167" s="21"/>
      <c r="FF2167" s="21"/>
      <c r="FG2167" s="21"/>
      <c r="FH2167" s="21"/>
      <c r="FI2167" s="21"/>
      <c r="FJ2167" s="21"/>
      <c r="FK2167" s="21"/>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c r="GI2167" s="21"/>
      <c r="GJ2167" s="21"/>
      <c r="GK2167" s="21"/>
      <c r="GL2167" s="21"/>
      <c r="GM2167" s="21"/>
      <c r="GN2167" s="21"/>
    </row>
    <row r="2168" spans="1:196" x14ac:dyDescent="0.2">
      <c r="A2168" s="109"/>
      <c r="B2168" s="4"/>
      <c r="C2168" s="7"/>
      <c r="D2168" s="6"/>
      <c r="E2168" s="7"/>
      <c r="F2168" s="24"/>
      <c r="G2168" s="8"/>
      <c r="H2168" s="7"/>
      <c r="I2168" s="7"/>
      <c r="J2168" s="7"/>
      <c r="K2168" s="7"/>
      <c r="L2168" s="25"/>
      <c r="M2168" s="10"/>
      <c r="N2168" s="4"/>
      <c r="O2168" s="4"/>
      <c r="P2168" s="26"/>
      <c r="Q2168" s="3"/>
      <c r="R2168" s="12"/>
      <c r="S2168" s="12"/>
      <c r="T2168" s="12"/>
      <c r="U2168" s="12"/>
      <c r="V2168" s="12"/>
      <c r="W2168" s="12"/>
      <c r="X2168" s="12"/>
      <c r="Y2168" s="12"/>
      <c r="Z2168" s="12"/>
      <c r="AA2168" s="12"/>
      <c r="AB2168" s="12"/>
      <c r="AC2168" s="12"/>
      <c r="AD2168" s="12"/>
      <c r="AE2168" s="12"/>
      <c r="AF2168" s="113"/>
      <c r="AG2168" s="18"/>
      <c r="AH2168" s="18"/>
      <c r="AI2168" s="6"/>
      <c r="AJ2168" s="19"/>
      <c r="AK2168" s="6"/>
      <c r="AL2168" s="113"/>
      <c r="AM2168" s="19"/>
      <c r="AN2168" s="18"/>
      <c r="AO2168" s="12"/>
      <c r="AP2168" s="20"/>
      <c r="AQ2168" s="18"/>
      <c r="AR2168" s="13"/>
      <c r="AS2168" s="113"/>
      <c r="AT2168" s="21"/>
      <c r="AU2168" s="21"/>
      <c r="AV2168" s="45"/>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J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I2168" s="21"/>
      <c r="DJ2168" s="21"/>
      <c r="DK2168" s="21"/>
      <c r="DL2168" s="21"/>
      <c r="DM2168" s="21"/>
      <c r="DN2168" s="21"/>
      <c r="DO2168" s="21"/>
      <c r="DP2168" s="21"/>
      <c r="DQ2168" s="21"/>
      <c r="DR2168" s="21"/>
      <c r="DS2168" s="21"/>
      <c r="DT2168" s="21"/>
      <c r="DU2168" s="21"/>
      <c r="DV2168" s="21"/>
      <c r="DW2168" s="21"/>
      <c r="DX2168" s="21"/>
      <c r="DY2168" s="21"/>
      <c r="DZ2168" s="21"/>
      <c r="EA2168" s="21"/>
      <c r="EB2168" s="21"/>
      <c r="EC2168" s="21"/>
      <c r="ED2168" s="21"/>
      <c r="EE2168" s="21"/>
      <c r="EF2168" s="21"/>
      <c r="EG2168" s="21"/>
      <c r="EH2168" s="21"/>
      <c r="EI2168" s="21"/>
      <c r="EJ2168" s="21"/>
      <c r="EK2168" s="21"/>
      <c r="EL2168" s="21"/>
      <c r="EM2168" s="21"/>
      <c r="EN2168" s="21"/>
      <c r="EO2168" s="21"/>
      <c r="EP2168" s="21"/>
      <c r="EQ2168" s="21"/>
      <c r="ER2168" s="21"/>
      <c r="ES2168" s="21"/>
      <c r="ET2168" s="21"/>
      <c r="EU2168" s="21"/>
      <c r="EV2168" s="21"/>
      <c r="EW2168" s="21"/>
      <c r="EX2168" s="21"/>
      <c r="EY2168" s="21"/>
      <c r="EZ2168" s="21"/>
      <c r="FA2168" s="21"/>
      <c r="FB2168" s="21"/>
      <c r="FC2168" s="21"/>
      <c r="FD2168" s="21"/>
      <c r="FE2168" s="21"/>
      <c r="FF2168" s="21"/>
      <c r="FG2168" s="21"/>
      <c r="FH2168" s="21"/>
      <c r="FI2168" s="21"/>
      <c r="FJ2168" s="21"/>
      <c r="FK2168" s="21"/>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c r="GI2168" s="21"/>
      <c r="GJ2168" s="21"/>
      <c r="GK2168" s="21"/>
      <c r="GL2168" s="21"/>
      <c r="GM2168" s="21"/>
      <c r="GN2168" s="21"/>
    </row>
    <row r="2169" spans="1:196" x14ac:dyDescent="0.2">
      <c r="A2169" s="109"/>
      <c r="B2169" s="4"/>
      <c r="C2169" s="7"/>
      <c r="D2169" s="6"/>
      <c r="E2169" s="7"/>
      <c r="F2169" s="24"/>
      <c r="G2169" s="8"/>
      <c r="H2169" s="7"/>
      <c r="I2169" s="7"/>
      <c r="J2169" s="7"/>
      <c r="K2169" s="7"/>
      <c r="L2169" s="25"/>
      <c r="M2169" s="10"/>
      <c r="N2169" s="4"/>
      <c r="O2169" s="4"/>
      <c r="P2169" s="26"/>
      <c r="Q2169" s="3"/>
      <c r="R2169" s="12"/>
      <c r="S2169" s="12"/>
      <c r="T2169" s="12"/>
      <c r="U2169" s="12"/>
      <c r="V2169" s="12"/>
      <c r="W2169" s="12"/>
      <c r="X2169" s="12"/>
      <c r="Y2169" s="12"/>
      <c r="Z2169" s="12"/>
      <c r="AA2169" s="12"/>
      <c r="AB2169" s="12"/>
      <c r="AC2169" s="12"/>
      <c r="AD2169" s="12"/>
      <c r="AE2169" s="12"/>
      <c r="AF2169" s="113"/>
      <c r="AG2169" s="18"/>
      <c r="AH2169" s="18"/>
      <c r="AI2169" s="6"/>
      <c r="AJ2169" s="19"/>
      <c r="AK2169" s="6"/>
      <c r="AL2169" s="113"/>
      <c r="AM2169" s="19"/>
      <c r="AN2169" s="18"/>
      <c r="AO2169" s="12"/>
      <c r="AP2169" s="20"/>
      <c r="AQ2169" s="18"/>
      <c r="AR2169" s="13"/>
      <c r="AS2169" s="113"/>
      <c r="AT2169" s="21"/>
      <c r="AU2169" s="21"/>
      <c r="AV2169" s="45"/>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J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I2169" s="21"/>
      <c r="DJ2169" s="21"/>
      <c r="DK2169" s="21"/>
      <c r="DL2169" s="21"/>
      <c r="DM2169" s="21"/>
      <c r="DN2169" s="21"/>
      <c r="DO2169" s="21"/>
      <c r="DP2169" s="21"/>
      <c r="DQ2169" s="21"/>
      <c r="DR2169" s="21"/>
      <c r="DS2169" s="21"/>
      <c r="DT2169" s="21"/>
      <c r="DU2169" s="21"/>
      <c r="DV2169" s="21"/>
      <c r="DW2169" s="21"/>
      <c r="DX2169" s="21"/>
      <c r="DY2169" s="21"/>
      <c r="DZ2169" s="21"/>
      <c r="EA2169" s="21"/>
      <c r="EB2169" s="21"/>
      <c r="EC2169" s="21"/>
      <c r="ED2169" s="21"/>
      <c r="EE2169" s="21"/>
      <c r="EF2169" s="21"/>
      <c r="EG2169" s="21"/>
      <c r="EH2169" s="21"/>
      <c r="EI2169" s="21"/>
      <c r="EJ2169" s="21"/>
      <c r="EK2169" s="21"/>
      <c r="EL2169" s="21"/>
      <c r="EM2169" s="21"/>
      <c r="EN2169" s="21"/>
      <c r="EO2169" s="21"/>
      <c r="EP2169" s="21"/>
      <c r="EQ2169" s="21"/>
      <c r="ER2169" s="21"/>
      <c r="ES2169" s="21"/>
      <c r="ET2169" s="21"/>
      <c r="EU2169" s="21"/>
      <c r="EV2169" s="21"/>
      <c r="EW2169" s="21"/>
      <c r="EX2169" s="21"/>
      <c r="EY2169" s="21"/>
      <c r="EZ2169" s="21"/>
      <c r="FA2169" s="21"/>
      <c r="FB2169" s="21"/>
      <c r="FC2169" s="21"/>
      <c r="FD2169" s="21"/>
      <c r="FE2169" s="21"/>
      <c r="FF2169" s="21"/>
      <c r="FG2169" s="21"/>
      <c r="FH2169" s="21"/>
      <c r="FI2169" s="21"/>
      <c r="FJ2169" s="21"/>
      <c r="FK2169" s="21"/>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c r="GI2169" s="21"/>
      <c r="GJ2169" s="21"/>
      <c r="GK2169" s="21"/>
      <c r="GL2169" s="21"/>
      <c r="GM2169" s="21"/>
      <c r="GN2169" s="21"/>
    </row>
    <row r="2170" spans="1:196" x14ac:dyDescent="0.2">
      <c r="A2170" s="109"/>
      <c r="B2170" s="4"/>
      <c r="C2170" s="7"/>
      <c r="D2170" s="6"/>
      <c r="E2170" s="7"/>
      <c r="F2170" s="24"/>
      <c r="G2170" s="8"/>
      <c r="H2170" s="7"/>
      <c r="I2170" s="7"/>
      <c r="J2170" s="7"/>
      <c r="K2170" s="7"/>
      <c r="L2170" s="25"/>
      <c r="M2170" s="10"/>
      <c r="N2170" s="4"/>
      <c r="O2170" s="4"/>
      <c r="P2170" s="26"/>
      <c r="Q2170" s="3"/>
      <c r="R2170" s="12"/>
      <c r="S2170" s="12"/>
      <c r="T2170" s="12"/>
      <c r="U2170" s="12"/>
      <c r="V2170" s="12"/>
      <c r="W2170" s="12"/>
      <c r="X2170" s="12"/>
      <c r="Y2170" s="12"/>
      <c r="Z2170" s="12"/>
      <c r="AA2170" s="12"/>
      <c r="AB2170" s="12"/>
      <c r="AC2170" s="12"/>
      <c r="AD2170" s="12"/>
      <c r="AE2170" s="12"/>
      <c r="AF2170" s="113"/>
      <c r="AG2170" s="18"/>
      <c r="AH2170" s="18"/>
      <c r="AI2170" s="6"/>
      <c r="AJ2170" s="19"/>
      <c r="AK2170" s="6"/>
      <c r="AL2170" s="113"/>
      <c r="AM2170" s="19"/>
      <c r="AN2170" s="18"/>
      <c r="AO2170" s="12"/>
      <c r="AP2170" s="20"/>
      <c r="AQ2170" s="18"/>
      <c r="AR2170" s="13"/>
      <c r="AS2170" s="113"/>
      <c r="AT2170" s="21"/>
      <c r="AU2170" s="21"/>
      <c r="AV2170" s="45"/>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J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I2170" s="21"/>
      <c r="DJ2170" s="21"/>
      <c r="DK2170" s="21"/>
      <c r="DL2170" s="21"/>
      <c r="DM2170" s="21"/>
      <c r="DN2170" s="21"/>
      <c r="DO2170" s="21"/>
      <c r="DP2170" s="21"/>
      <c r="DQ2170" s="21"/>
      <c r="DR2170" s="21"/>
      <c r="DS2170" s="21"/>
      <c r="DT2170" s="21"/>
      <c r="DU2170" s="21"/>
      <c r="DV2170" s="21"/>
      <c r="DW2170" s="21"/>
      <c r="DX2170" s="21"/>
      <c r="DY2170" s="21"/>
      <c r="DZ2170" s="21"/>
      <c r="EA2170" s="21"/>
      <c r="EB2170" s="21"/>
      <c r="EC2170" s="21"/>
      <c r="ED2170" s="21"/>
      <c r="EE2170" s="21"/>
      <c r="EF2170" s="21"/>
      <c r="EG2170" s="21"/>
      <c r="EH2170" s="21"/>
      <c r="EI2170" s="21"/>
      <c r="EJ2170" s="21"/>
      <c r="EK2170" s="21"/>
      <c r="EL2170" s="21"/>
      <c r="EM2170" s="21"/>
      <c r="EN2170" s="21"/>
      <c r="EO2170" s="21"/>
      <c r="EP2170" s="21"/>
      <c r="EQ2170" s="21"/>
      <c r="ER2170" s="21"/>
      <c r="ES2170" s="21"/>
      <c r="ET2170" s="21"/>
      <c r="EU2170" s="21"/>
      <c r="EV2170" s="21"/>
      <c r="EW2170" s="21"/>
      <c r="EX2170" s="21"/>
      <c r="EY2170" s="21"/>
      <c r="EZ2170" s="21"/>
      <c r="FA2170" s="21"/>
      <c r="FB2170" s="21"/>
      <c r="FC2170" s="21"/>
      <c r="FD2170" s="21"/>
      <c r="FE2170" s="21"/>
      <c r="FF2170" s="21"/>
      <c r="FG2170" s="21"/>
      <c r="FH2170" s="21"/>
      <c r="FI2170" s="21"/>
      <c r="FJ2170" s="21"/>
      <c r="FK2170" s="21"/>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c r="GI2170" s="21"/>
      <c r="GJ2170" s="21"/>
      <c r="GK2170" s="21"/>
      <c r="GL2170" s="21"/>
      <c r="GM2170" s="21"/>
      <c r="GN2170" s="21"/>
    </row>
    <row r="2171" spans="1:196" x14ac:dyDescent="0.2">
      <c r="A2171" s="109"/>
      <c r="B2171" s="4"/>
      <c r="C2171" s="7"/>
      <c r="D2171" s="6"/>
      <c r="E2171" s="7"/>
      <c r="F2171" s="24"/>
      <c r="G2171" s="8"/>
      <c r="H2171" s="7"/>
      <c r="I2171" s="7"/>
      <c r="J2171" s="7"/>
      <c r="K2171" s="7"/>
      <c r="L2171" s="25"/>
      <c r="M2171" s="10"/>
      <c r="N2171" s="4"/>
      <c r="O2171" s="4"/>
      <c r="P2171" s="26"/>
      <c r="Q2171" s="3"/>
      <c r="R2171" s="12"/>
      <c r="S2171" s="12"/>
      <c r="T2171" s="12"/>
      <c r="U2171" s="12"/>
      <c r="V2171" s="12"/>
      <c r="W2171" s="12"/>
      <c r="X2171" s="12"/>
      <c r="Y2171" s="12"/>
      <c r="Z2171" s="12"/>
      <c r="AA2171" s="12"/>
      <c r="AB2171" s="12"/>
      <c r="AC2171" s="12"/>
      <c r="AD2171" s="12"/>
      <c r="AE2171" s="12"/>
      <c r="AF2171" s="113"/>
      <c r="AG2171" s="18"/>
      <c r="AH2171" s="18"/>
      <c r="AI2171" s="6"/>
      <c r="AJ2171" s="19"/>
      <c r="AK2171" s="6"/>
      <c r="AL2171" s="113"/>
      <c r="AM2171" s="19"/>
      <c r="AN2171" s="18"/>
      <c r="AO2171" s="12"/>
      <c r="AP2171" s="20"/>
      <c r="AQ2171" s="18"/>
      <c r="AR2171" s="13"/>
      <c r="AS2171" s="113"/>
      <c r="AT2171" s="21"/>
      <c r="AU2171" s="21"/>
      <c r="AV2171" s="45"/>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J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I2171" s="21"/>
      <c r="DJ2171" s="21"/>
      <c r="DK2171" s="21"/>
      <c r="DL2171" s="21"/>
      <c r="DM2171" s="21"/>
      <c r="DN2171" s="21"/>
      <c r="DO2171" s="21"/>
      <c r="DP2171" s="21"/>
      <c r="DQ2171" s="21"/>
      <c r="DR2171" s="21"/>
      <c r="DS2171" s="21"/>
      <c r="DT2171" s="21"/>
      <c r="DU2171" s="21"/>
      <c r="DV2171" s="21"/>
      <c r="DW2171" s="21"/>
      <c r="DX2171" s="21"/>
      <c r="DY2171" s="21"/>
      <c r="DZ2171" s="21"/>
      <c r="EA2171" s="21"/>
      <c r="EB2171" s="21"/>
      <c r="EC2171" s="21"/>
      <c r="ED2171" s="21"/>
      <c r="EE2171" s="21"/>
      <c r="EF2171" s="21"/>
      <c r="EG2171" s="21"/>
      <c r="EH2171" s="21"/>
      <c r="EI2171" s="21"/>
      <c r="EJ2171" s="21"/>
      <c r="EK2171" s="21"/>
      <c r="EL2171" s="21"/>
      <c r="EM2171" s="21"/>
      <c r="EN2171" s="21"/>
      <c r="EO2171" s="21"/>
      <c r="EP2171" s="21"/>
      <c r="EQ2171" s="21"/>
      <c r="ER2171" s="21"/>
      <c r="ES2171" s="21"/>
      <c r="ET2171" s="21"/>
      <c r="EU2171" s="21"/>
      <c r="EV2171" s="21"/>
      <c r="EW2171" s="21"/>
      <c r="EX2171" s="21"/>
      <c r="EY2171" s="21"/>
      <c r="EZ2171" s="21"/>
      <c r="FA2171" s="21"/>
      <c r="FB2171" s="21"/>
      <c r="FC2171" s="21"/>
      <c r="FD2171" s="21"/>
      <c r="FE2171" s="21"/>
      <c r="FF2171" s="21"/>
      <c r="FG2171" s="21"/>
      <c r="FH2171" s="21"/>
      <c r="FI2171" s="21"/>
      <c r="FJ2171" s="21"/>
      <c r="FK2171" s="21"/>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c r="GI2171" s="21"/>
      <c r="GJ2171" s="21"/>
      <c r="GK2171" s="21"/>
      <c r="GL2171" s="21"/>
      <c r="GM2171" s="21"/>
      <c r="GN2171" s="21"/>
    </row>
    <row r="2172" spans="1:196" x14ac:dyDescent="0.2">
      <c r="A2172" s="109"/>
      <c r="B2172" s="4"/>
      <c r="C2172" s="7"/>
      <c r="D2172" s="6"/>
      <c r="E2172" s="7"/>
      <c r="F2172" s="24"/>
      <c r="G2172" s="8"/>
      <c r="H2172" s="7"/>
      <c r="I2172" s="7"/>
      <c r="J2172" s="7"/>
      <c r="K2172" s="7"/>
      <c r="L2172" s="25"/>
      <c r="M2172" s="10"/>
      <c r="N2172" s="4"/>
      <c r="O2172" s="4"/>
      <c r="P2172" s="26"/>
      <c r="Q2172" s="3"/>
      <c r="R2172" s="12"/>
      <c r="S2172" s="12"/>
      <c r="T2172" s="12"/>
      <c r="U2172" s="12"/>
      <c r="V2172" s="12"/>
      <c r="W2172" s="12"/>
      <c r="X2172" s="12"/>
      <c r="Y2172" s="12"/>
      <c r="Z2172" s="12"/>
      <c r="AA2172" s="12"/>
      <c r="AB2172" s="12"/>
      <c r="AC2172" s="12"/>
      <c r="AD2172" s="12"/>
      <c r="AE2172" s="12"/>
      <c r="AF2172" s="113"/>
      <c r="AG2172" s="18"/>
      <c r="AH2172" s="18"/>
      <c r="AI2172" s="6"/>
      <c r="AJ2172" s="19"/>
      <c r="AK2172" s="6"/>
      <c r="AL2172" s="113"/>
      <c r="AM2172" s="19"/>
      <c r="AN2172" s="18"/>
      <c r="AO2172" s="12"/>
      <c r="AP2172" s="20"/>
      <c r="AQ2172" s="18"/>
      <c r="AR2172" s="13"/>
      <c r="AS2172" s="113"/>
      <c r="AT2172" s="21"/>
      <c r="AU2172" s="21"/>
      <c r="AV2172" s="45"/>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J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I2172" s="21"/>
      <c r="DJ2172" s="21"/>
      <c r="DK2172" s="21"/>
      <c r="DL2172" s="21"/>
      <c r="DM2172" s="21"/>
      <c r="DN2172" s="21"/>
      <c r="DO2172" s="21"/>
      <c r="DP2172" s="21"/>
      <c r="DQ2172" s="21"/>
      <c r="DR2172" s="21"/>
      <c r="DS2172" s="21"/>
      <c r="DT2172" s="21"/>
      <c r="DU2172" s="21"/>
      <c r="DV2172" s="21"/>
      <c r="DW2172" s="21"/>
      <c r="DX2172" s="21"/>
      <c r="DY2172" s="21"/>
      <c r="DZ2172" s="21"/>
      <c r="EA2172" s="21"/>
      <c r="EB2172" s="21"/>
      <c r="EC2172" s="21"/>
      <c r="ED2172" s="21"/>
      <c r="EE2172" s="21"/>
      <c r="EF2172" s="21"/>
      <c r="EG2172" s="21"/>
      <c r="EH2172" s="21"/>
      <c r="EI2172" s="21"/>
      <c r="EJ2172" s="21"/>
      <c r="EK2172" s="21"/>
      <c r="EL2172" s="21"/>
      <c r="EM2172" s="21"/>
      <c r="EN2172" s="21"/>
      <c r="EO2172" s="21"/>
      <c r="EP2172" s="21"/>
      <c r="EQ2172" s="21"/>
      <c r="ER2172" s="21"/>
      <c r="ES2172" s="21"/>
      <c r="ET2172" s="21"/>
      <c r="EU2172" s="21"/>
      <c r="EV2172" s="21"/>
      <c r="EW2172" s="21"/>
      <c r="EX2172" s="21"/>
      <c r="EY2172" s="21"/>
      <c r="EZ2172" s="21"/>
      <c r="FA2172" s="21"/>
      <c r="FB2172" s="21"/>
      <c r="FC2172" s="21"/>
      <c r="FD2172" s="21"/>
      <c r="FE2172" s="21"/>
      <c r="FF2172" s="21"/>
      <c r="FG2172" s="21"/>
      <c r="FH2172" s="21"/>
      <c r="FI2172" s="21"/>
      <c r="FJ2172" s="21"/>
      <c r="FK2172" s="21"/>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c r="GI2172" s="21"/>
      <c r="GJ2172" s="21"/>
      <c r="GK2172" s="21"/>
      <c r="GL2172" s="21"/>
      <c r="GM2172" s="21"/>
      <c r="GN2172" s="21"/>
    </row>
    <row r="2173" spans="1:196" x14ac:dyDescent="0.2">
      <c r="A2173" s="109"/>
      <c r="B2173" s="4"/>
      <c r="C2173" s="7"/>
      <c r="D2173" s="6"/>
      <c r="E2173" s="7"/>
      <c r="F2173" s="24"/>
      <c r="G2173" s="8"/>
      <c r="H2173" s="7"/>
      <c r="I2173" s="7"/>
      <c r="J2173" s="7"/>
      <c r="K2173" s="7"/>
      <c r="L2173" s="25"/>
      <c r="M2173" s="10"/>
      <c r="N2173" s="4"/>
      <c r="O2173" s="4"/>
      <c r="P2173" s="26"/>
      <c r="Q2173" s="3"/>
      <c r="R2173" s="12"/>
      <c r="S2173" s="12"/>
      <c r="T2173" s="12"/>
      <c r="U2173" s="12"/>
      <c r="V2173" s="12"/>
      <c r="W2173" s="12"/>
      <c r="X2173" s="12"/>
      <c r="Y2173" s="12"/>
      <c r="Z2173" s="12"/>
      <c r="AA2173" s="12"/>
      <c r="AB2173" s="12"/>
      <c r="AC2173" s="12"/>
      <c r="AD2173" s="12"/>
      <c r="AE2173" s="12"/>
      <c r="AF2173" s="113"/>
      <c r="AG2173" s="18"/>
      <c r="AH2173" s="18"/>
      <c r="AI2173" s="6"/>
      <c r="AJ2173" s="19"/>
      <c r="AK2173" s="6"/>
      <c r="AL2173" s="113"/>
      <c r="AM2173" s="19"/>
      <c r="AN2173" s="18"/>
      <c r="AO2173" s="12"/>
      <c r="AP2173" s="20"/>
      <c r="AQ2173" s="18"/>
      <c r="AR2173" s="13"/>
      <c r="AS2173" s="113"/>
      <c r="AT2173" s="21"/>
      <c r="AU2173" s="21"/>
      <c r="AV2173" s="45"/>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J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I2173" s="21"/>
      <c r="DJ2173" s="21"/>
      <c r="DK2173" s="21"/>
      <c r="DL2173" s="21"/>
      <c r="DM2173" s="21"/>
      <c r="DN2173" s="21"/>
      <c r="DO2173" s="21"/>
      <c r="DP2173" s="21"/>
      <c r="DQ2173" s="21"/>
      <c r="DR2173" s="21"/>
      <c r="DS2173" s="21"/>
      <c r="DT2173" s="21"/>
      <c r="DU2173" s="21"/>
      <c r="DV2173" s="21"/>
      <c r="DW2173" s="21"/>
      <c r="DX2173" s="21"/>
      <c r="DY2173" s="21"/>
      <c r="DZ2173" s="21"/>
      <c r="EA2173" s="21"/>
      <c r="EB2173" s="21"/>
      <c r="EC2173" s="21"/>
      <c r="ED2173" s="21"/>
      <c r="EE2173" s="21"/>
      <c r="EF2173" s="21"/>
      <c r="EG2173" s="21"/>
      <c r="EH2173" s="21"/>
      <c r="EI2173" s="21"/>
      <c r="EJ2173" s="21"/>
      <c r="EK2173" s="21"/>
      <c r="EL2173" s="21"/>
      <c r="EM2173" s="21"/>
      <c r="EN2173" s="21"/>
      <c r="EO2173" s="21"/>
      <c r="EP2173" s="21"/>
      <c r="EQ2173" s="21"/>
      <c r="ER2173" s="21"/>
      <c r="ES2173" s="21"/>
      <c r="ET2173" s="21"/>
      <c r="EU2173" s="21"/>
      <c r="EV2173" s="21"/>
      <c r="EW2173" s="21"/>
      <c r="EX2173" s="21"/>
      <c r="EY2173" s="21"/>
      <c r="EZ2173" s="21"/>
      <c r="FA2173" s="21"/>
      <c r="FB2173" s="21"/>
      <c r="FC2173" s="21"/>
      <c r="FD2173" s="21"/>
      <c r="FE2173" s="21"/>
      <c r="FF2173" s="21"/>
      <c r="FG2173" s="21"/>
      <c r="FH2173" s="21"/>
      <c r="FI2173" s="21"/>
      <c r="FJ2173" s="21"/>
      <c r="FK2173" s="21"/>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c r="GI2173" s="21"/>
      <c r="GJ2173" s="21"/>
      <c r="GK2173" s="21"/>
      <c r="GL2173" s="21"/>
      <c r="GM2173" s="21"/>
      <c r="GN2173" s="21"/>
    </row>
    <row r="2174" spans="1:196" x14ac:dyDescent="0.2">
      <c r="A2174" s="109"/>
      <c r="B2174" s="4"/>
      <c r="C2174" s="7"/>
      <c r="D2174" s="6"/>
      <c r="E2174" s="7"/>
      <c r="F2174" s="24"/>
      <c r="G2174" s="8"/>
      <c r="H2174" s="7"/>
      <c r="I2174" s="7"/>
      <c r="J2174" s="7"/>
      <c r="K2174" s="7"/>
      <c r="L2174" s="25"/>
      <c r="M2174" s="10"/>
      <c r="N2174" s="4"/>
      <c r="O2174" s="4"/>
      <c r="P2174" s="26"/>
      <c r="Q2174" s="3"/>
      <c r="R2174" s="12"/>
      <c r="S2174" s="12"/>
      <c r="T2174" s="12"/>
      <c r="U2174" s="12"/>
      <c r="V2174" s="12"/>
      <c r="W2174" s="12"/>
      <c r="X2174" s="12"/>
      <c r="Y2174" s="12"/>
      <c r="Z2174" s="12"/>
      <c r="AA2174" s="12"/>
      <c r="AB2174" s="12"/>
      <c r="AC2174" s="12"/>
      <c r="AD2174" s="12"/>
      <c r="AE2174" s="12"/>
      <c r="AF2174" s="113"/>
      <c r="AG2174" s="18"/>
      <c r="AH2174" s="18"/>
      <c r="AI2174" s="6"/>
      <c r="AJ2174" s="19"/>
      <c r="AK2174" s="6"/>
      <c r="AL2174" s="113"/>
      <c r="AM2174" s="19"/>
      <c r="AN2174" s="18"/>
      <c r="AO2174" s="12"/>
      <c r="AP2174" s="20"/>
      <c r="AQ2174" s="18"/>
      <c r="AR2174" s="13"/>
      <c r="AS2174" s="113"/>
      <c r="AT2174" s="21"/>
      <c r="AU2174" s="21"/>
      <c r="AV2174" s="45"/>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1"/>
      <c r="FJ2174" s="21"/>
      <c r="FK2174" s="21"/>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c r="GI2174" s="21"/>
      <c r="GJ2174" s="21"/>
      <c r="GK2174" s="21"/>
      <c r="GL2174" s="21"/>
      <c r="GM2174" s="21"/>
      <c r="GN2174" s="21"/>
    </row>
    <row r="2175" spans="1:196" x14ac:dyDescent="0.2">
      <c r="A2175" s="109"/>
      <c r="B2175" s="4"/>
      <c r="C2175" s="7"/>
      <c r="D2175" s="6"/>
      <c r="E2175" s="7"/>
      <c r="F2175" s="24"/>
      <c r="G2175" s="8"/>
      <c r="H2175" s="7"/>
      <c r="I2175" s="7"/>
      <c r="J2175" s="7"/>
      <c r="K2175" s="7"/>
      <c r="L2175" s="25"/>
      <c r="M2175" s="10"/>
      <c r="N2175" s="4"/>
      <c r="O2175" s="4"/>
      <c r="P2175" s="26"/>
      <c r="Q2175" s="3"/>
      <c r="R2175" s="12"/>
      <c r="S2175" s="12"/>
      <c r="T2175" s="12"/>
      <c r="U2175" s="12"/>
      <c r="V2175" s="12"/>
      <c r="W2175" s="12"/>
      <c r="X2175" s="12"/>
      <c r="Y2175" s="12"/>
      <c r="Z2175" s="12"/>
      <c r="AA2175" s="12"/>
      <c r="AB2175" s="12"/>
      <c r="AC2175" s="12"/>
      <c r="AD2175" s="12"/>
      <c r="AE2175" s="12"/>
      <c r="AF2175" s="113"/>
      <c r="AG2175" s="18"/>
      <c r="AH2175" s="18"/>
      <c r="AI2175" s="6"/>
      <c r="AJ2175" s="19"/>
      <c r="AK2175" s="6"/>
      <c r="AL2175" s="113"/>
      <c r="AM2175" s="19"/>
      <c r="AN2175" s="18"/>
      <c r="AO2175" s="12"/>
      <c r="AP2175" s="20"/>
      <c r="AQ2175" s="18"/>
      <c r="AR2175" s="13"/>
      <c r="AS2175" s="113"/>
      <c r="AT2175" s="21"/>
      <c r="AU2175" s="21"/>
      <c r="AV2175" s="45"/>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J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I2175" s="21"/>
      <c r="DJ2175" s="21"/>
      <c r="DK2175" s="21"/>
      <c r="DL2175" s="21"/>
      <c r="DM2175" s="21"/>
      <c r="DN2175" s="21"/>
      <c r="DO2175" s="21"/>
      <c r="DP2175" s="21"/>
      <c r="DQ2175" s="21"/>
      <c r="DR2175" s="21"/>
      <c r="DS2175" s="21"/>
      <c r="DT2175" s="21"/>
      <c r="DU2175" s="21"/>
      <c r="DV2175" s="21"/>
      <c r="DW2175" s="21"/>
      <c r="DX2175" s="21"/>
      <c r="DY2175" s="21"/>
      <c r="DZ2175" s="21"/>
      <c r="EA2175" s="21"/>
      <c r="EB2175" s="21"/>
      <c r="EC2175" s="21"/>
      <c r="ED2175" s="21"/>
      <c r="EE2175" s="21"/>
      <c r="EF2175" s="21"/>
      <c r="EG2175" s="21"/>
      <c r="EH2175" s="21"/>
      <c r="EI2175" s="21"/>
      <c r="EJ2175" s="21"/>
      <c r="EK2175" s="21"/>
      <c r="EL2175" s="21"/>
      <c r="EM2175" s="21"/>
      <c r="EN2175" s="21"/>
      <c r="EO2175" s="21"/>
      <c r="EP2175" s="21"/>
      <c r="EQ2175" s="21"/>
      <c r="ER2175" s="21"/>
      <c r="ES2175" s="21"/>
      <c r="ET2175" s="21"/>
      <c r="EU2175" s="21"/>
      <c r="EV2175" s="21"/>
      <c r="EW2175" s="21"/>
      <c r="EX2175" s="21"/>
      <c r="EY2175" s="21"/>
      <c r="EZ2175" s="21"/>
      <c r="FA2175" s="21"/>
      <c r="FB2175" s="21"/>
      <c r="FC2175" s="21"/>
      <c r="FD2175" s="21"/>
      <c r="FE2175" s="21"/>
      <c r="FF2175" s="21"/>
      <c r="FG2175" s="21"/>
      <c r="FH2175" s="21"/>
      <c r="FI2175" s="21"/>
      <c r="FJ2175" s="21"/>
      <c r="FK2175" s="21"/>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c r="GI2175" s="21"/>
      <c r="GJ2175" s="21"/>
      <c r="GK2175" s="21"/>
      <c r="GL2175" s="21"/>
      <c r="GM2175" s="21"/>
      <c r="GN2175" s="21"/>
    </row>
    <row r="2176" spans="1:196" x14ac:dyDescent="0.2">
      <c r="A2176" s="109"/>
      <c r="B2176" s="4"/>
      <c r="C2176" s="7"/>
      <c r="D2176" s="6"/>
      <c r="E2176" s="7"/>
      <c r="F2176" s="24"/>
      <c r="G2176" s="8"/>
      <c r="H2176" s="7"/>
      <c r="I2176" s="7"/>
      <c r="J2176" s="7"/>
      <c r="K2176" s="7"/>
      <c r="L2176" s="25"/>
      <c r="M2176" s="10"/>
      <c r="N2176" s="4"/>
      <c r="O2176" s="4"/>
      <c r="P2176" s="26"/>
      <c r="Q2176" s="3"/>
      <c r="R2176" s="12"/>
      <c r="S2176" s="12"/>
      <c r="T2176" s="12"/>
      <c r="U2176" s="12"/>
      <c r="V2176" s="12"/>
      <c r="W2176" s="12"/>
      <c r="X2176" s="12"/>
      <c r="Y2176" s="12"/>
      <c r="Z2176" s="12"/>
      <c r="AA2176" s="12"/>
      <c r="AB2176" s="12"/>
      <c r="AC2176" s="12"/>
      <c r="AD2176" s="12"/>
      <c r="AE2176" s="12"/>
      <c r="AF2176" s="113"/>
      <c r="AG2176" s="18"/>
      <c r="AH2176" s="18"/>
      <c r="AI2176" s="6"/>
      <c r="AJ2176" s="19"/>
      <c r="AK2176" s="6"/>
      <c r="AL2176" s="113"/>
      <c r="AM2176" s="19"/>
      <c r="AN2176" s="18"/>
      <c r="AO2176" s="12"/>
      <c r="AP2176" s="20"/>
      <c r="AQ2176" s="18"/>
      <c r="AR2176" s="13"/>
      <c r="AS2176" s="113"/>
      <c r="AT2176" s="21"/>
      <c r="AU2176" s="21"/>
      <c r="AV2176" s="45"/>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1"/>
      <c r="EV2176" s="21"/>
      <c r="EW2176" s="21"/>
      <c r="EX2176" s="21"/>
      <c r="EY2176" s="21"/>
      <c r="EZ2176" s="21"/>
      <c r="FA2176" s="21"/>
      <c r="FB2176" s="21"/>
      <c r="FC2176" s="21"/>
      <c r="FD2176" s="21"/>
      <c r="FE2176" s="21"/>
      <c r="FF2176" s="21"/>
      <c r="FG2176" s="21"/>
      <c r="FH2176" s="21"/>
      <c r="FI2176" s="21"/>
      <c r="FJ2176" s="21"/>
      <c r="FK2176" s="21"/>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c r="GI2176" s="21"/>
      <c r="GJ2176" s="21"/>
      <c r="GK2176" s="21"/>
      <c r="GL2176" s="21"/>
      <c r="GM2176" s="21"/>
      <c r="GN2176" s="21"/>
    </row>
    <row r="2177" spans="1:196" x14ac:dyDescent="0.2">
      <c r="A2177" s="109"/>
      <c r="B2177" s="4"/>
      <c r="C2177" s="7"/>
      <c r="D2177" s="6"/>
      <c r="E2177" s="7"/>
      <c r="F2177" s="24"/>
      <c r="G2177" s="8"/>
      <c r="H2177" s="7"/>
      <c r="I2177" s="7"/>
      <c r="J2177" s="7"/>
      <c r="K2177" s="7"/>
      <c r="L2177" s="25"/>
      <c r="M2177" s="10"/>
      <c r="N2177" s="4"/>
      <c r="O2177" s="4"/>
      <c r="P2177" s="26"/>
      <c r="Q2177" s="3"/>
      <c r="R2177" s="12"/>
      <c r="S2177" s="12"/>
      <c r="T2177" s="12"/>
      <c r="U2177" s="12"/>
      <c r="V2177" s="12"/>
      <c r="W2177" s="12"/>
      <c r="X2177" s="12"/>
      <c r="Y2177" s="12"/>
      <c r="Z2177" s="12"/>
      <c r="AA2177" s="12"/>
      <c r="AB2177" s="12"/>
      <c r="AC2177" s="12"/>
      <c r="AD2177" s="12"/>
      <c r="AE2177" s="12"/>
      <c r="AF2177" s="113"/>
      <c r="AG2177" s="18"/>
      <c r="AH2177" s="18"/>
      <c r="AI2177" s="6"/>
      <c r="AJ2177" s="19"/>
      <c r="AK2177" s="6"/>
      <c r="AL2177" s="113"/>
      <c r="AM2177" s="19"/>
      <c r="AN2177" s="18"/>
      <c r="AO2177" s="12"/>
      <c r="AP2177" s="20"/>
      <c r="AQ2177" s="18"/>
      <c r="AR2177" s="13"/>
      <c r="AS2177" s="113"/>
      <c r="AT2177" s="21"/>
      <c r="AU2177" s="21"/>
      <c r="AV2177" s="45"/>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J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I2177" s="21"/>
      <c r="DJ2177" s="21"/>
      <c r="DK2177" s="21"/>
      <c r="DL2177" s="21"/>
      <c r="DM2177" s="21"/>
      <c r="DN2177" s="21"/>
      <c r="DO2177" s="21"/>
      <c r="DP2177" s="21"/>
      <c r="DQ2177" s="21"/>
      <c r="DR2177" s="21"/>
      <c r="DS2177" s="21"/>
      <c r="DT2177" s="21"/>
      <c r="DU2177" s="21"/>
      <c r="DV2177" s="21"/>
      <c r="DW2177" s="21"/>
      <c r="DX2177" s="21"/>
      <c r="DY2177" s="21"/>
      <c r="DZ2177" s="21"/>
      <c r="EA2177" s="21"/>
      <c r="EB2177" s="21"/>
      <c r="EC2177" s="21"/>
      <c r="ED2177" s="21"/>
      <c r="EE2177" s="21"/>
      <c r="EF2177" s="21"/>
      <c r="EG2177" s="21"/>
      <c r="EH2177" s="21"/>
      <c r="EI2177" s="21"/>
      <c r="EJ2177" s="21"/>
      <c r="EK2177" s="21"/>
      <c r="EL2177" s="21"/>
      <c r="EM2177" s="21"/>
      <c r="EN2177" s="21"/>
      <c r="EO2177" s="21"/>
      <c r="EP2177" s="21"/>
      <c r="EQ2177" s="21"/>
      <c r="ER2177" s="21"/>
      <c r="ES2177" s="21"/>
      <c r="ET2177" s="21"/>
      <c r="EU2177" s="21"/>
      <c r="EV2177" s="21"/>
      <c r="EW2177" s="21"/>
      <c r="EX2177" s="21"/>
      <c r="EY2177" s="21"/>
      <c r="EZ2177" s="21"/>
      <c r="FA2177" s="21"/>
      <c r="FB2177" s="21"/>
      <c r="FC2177" s="21"/>
      <c r="FD2177" s="21"/>
      <c r="FE2177" s="21"/>
      <c r="FF2177" s="21"/>
      <c r="FG2177" s="21"/>
      <c r="FH2177" s="21"/>
      <c r="FI2177" s="21"/>
      <c r="FJ2177" s="21"/>
      <c r="FK2177" s="21"/>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c r="GI2177" s="21"/>
      <c r="GJ2177" s="21"/>
      <c r="GK2177" s="21"/>
      <c r="GL2177" s="21"/>
      <c r="GM2177" s="21"/>
      <c r="GN2177" s="21"/>
    </row>
    <row r="2178" spans="1:196" x14ac:dyDescent="0.2">
      <c r="A2178" s="109"/>
      <c r="B2178" s="4"/>
      <c r="C2178" s="7"/>
      <c r="D2178" s="6"/>
      <c r="E2178" s="7"/>
      <c r="F2178" s="24"/>
      <c r="G2178" s="8"/>
      <c r="H2178" s="7"/>
      <c r="I2178" s="7"/>
      <c r="J2178" s="7"/>
      <c r="K2178" s="7"/>
      <c r="L2178" s="25"/>
      <c r="M2178" s="10"/>
      <c r="N2178" s="4"/>
      <c r="O2178" s="4"/>
      <c r="P2178" s="26"/>
      <c r="Q2178" s="3"/>
      <c r="R2178" s="12"/>
      <c r="S2178" s="12"/>
      <c r="T2178" s="12"/>
      <c r="U2178" s="12"/>
      <c r="V2178" s="12"/>
      <c r="W2178" s="12"/>
      <c r="X2178" s="12"/>
      <c r="Y2178" s="12"/>
      <c r="Z2178" s="12"/>
      <c r="AA2178" s="12"/>
      <c r="AB2178" s="12"/>
      <c r="AC2178" s="12"/>
      <c r="AD2178" s="12"/>
      <c r="AE2178" s="12"/>
      <c r="AF2178" s="113"/>
      <c r="AG2178" s="18"/>
      <c r="AH2178" s="18"/>
      <c r="AI2178" s="6"/>
      <c r="AJ2178" s="19"/>
      <c r="AK2178" s="6"/>
      <c r="AL2178" s="113"/>
      <c r="AM2178" s="19"/>
      <c r="AN2178" s="18"/>
      <c r="AO2178" s="12"/>
      <c r="AP2178" s="20"/>
      <c r="AQ2178" s="18"/>
      <c r="AR2178" s="13"/>
      <c r="AS2178" s="113"/>
      <c r="AT2178" s="21"/>
      <c r="AU2178" s="21"/>
      <c r="AV2178" s="45"/>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J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I2178" s="21"/>
      <c r="DJ2178" s="21"/>
      <c r="DK2178" s="21"/>
      <c r="DL2178" s="21"/>
      <c r="DM2178" s="21"/>
      <c r="DN2178" s="21"/>
      <c r="DO2178" s="21"/>
      <c r="DP2178" s="21"/>
      <c r="DQ2178" s="21"/>
      <c r="DR2178" s="21"/>
      <c r="DS2178" s="21"/>
      <c r="DT2178" s="21"/>
      <c r="DU2178" s="21"/>
      <c r="DV2178" s="21"/>
      <c r="DW2178" s="21"/>
      <c r="DX2178" s="21"/>
      <c r="DY2178" s="21"/>
      <c r="DZ2178" s="21"/>
      <c r="EA2178" s="21"/>
      <c r="EB2178" s="21"/>
      <c r="EC2178" s="21"/>
      <c r="ED2178" s="21"/>
      <c r="EE2178" s="21"/>
      <c r="EF2178" s="21"/>
      <c r="EG2178" s="21"/>
      <c r="EH2178" s="21"/>
      <c r="EI2178" s="21"/>
      <c r="EJ2178" s="21"/>
      <c r="EK2178" s="21"/>
      <c r="EL2178" s="21"/>
      <c r="EM2178" s="21"/>
      <c r="EN2178" s="21"/>
      <c r="EO2178" s="21"/>
      <c r="EP2178" s="21"/>
      <c r="EQ2178" s="21"/>
      <c r="ER2178" s="21"/>
      <c r="ES2178" s="21"/>
      <c r="ET2178" s="21"/>
      <c r="EU2178" s="21"/>
      <c r="EV2178" s="21"/>
      <c r="EW2178" s="21"/>
      <c r="EX2178" s="21"/>
      <c r="EY2178" s="21"/>
      <c r="EZ2178" s="21"/>
      <c r="FA2178" s="21"/>
      <c r="FB2178" s="21"/>
      <c r="FC2178" s="21"/>
      <c r="FD2178" s="21"/>
      <c r="FE2178" s="21"/>
      <c r="FF2178" s="21"/>
      <c r="FG2178" s="21"/>
      <c r="FH2178" s="21"/>
      <c r="FI2178" s="21"/>
      <c r="FJ2178" s="21"/>
      <c r="FK2178" s="21"/>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c r="GI2178" s="21"/>
      <c r="GJ2178" s="21"/>
      <c r="GK2178" s="21"/>
      <c r="GL2178" s="21"/>
      <c r="GM2178" s="21"/>
      <c r="GN2178" s="21"/>
    </row>
    <row r="2179" spans="1:196" x14ac:dyDescent="0.2">
      <c r="A2179" s="109"/>
      <c r="B2179" s="4"/>
      <c r="C2179" s="7"/>
      <c r="D2179" s="6"/>
      <c r="E2179" s="7"/>
      <c r="F2179" s="24"/>
      <c r="G2179" s="8"/>
      <c r="H2179" s="7"/>
      <c r="I2179" s="7"/>
      <c r="J2179" s="7"/>
      <c r="K2179" s="7"/>
      <c r="L2179" s="25"/>
      <c r="M2179" s="10"/>
      <c r="N2179" s="4"/>
      <c r="O2179" s="4"/>
      <c r="P2179" s="26"/>
      <c r="Q2179" s="3"/>
      <c r="R2179" s="12"/>
      <c r="S2179" s="12"/>
      <c r="T2179" s="12"/>
      <c r="U2179" s="12"/>
      <c r="V2179" s="12"/>
      <c r="W2179" s="12"/>
      <c r="X2179" s="12"/>
      <c r="Y2179" s="12"/>
      <c r="Z2179" s="12"/>
      <c r="AA2179" s="12"/>
      <c r="AB2179" s="12"/>
      <c r="AC2179" s="12"/>
      <c r="AD2179" s="12"/>
      <c r="AE2179" s="12"/>
      <c r="AF2179" s="113"/>
      <c r="AG2179" s="18"/>
      <c r="AH2179" s="18"/>
      <c r="AI2179" s="6"/>
      <c r="AJ2179" s="19"/>
      <c r="AK2179" s="6"/>
      <c r="AL2179" s="113"/>
      <c r="AM2179" s="19"/>
      <c r="AN2179" s="18"/>
      <c r="AO2179" s="12"/>
      <c r="AP2179" s="20"/>
      <c r="AQ2179" s="18"/>
      <c r="AR2179" s="13"/>
      <c r="AS2179" s="113"/>
      <c r="AT2179" s="21"/>
      <c r="AU2179" s="21"/>
      <c r="AV2179" s="45"/>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J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I2179" s="21"/>
      <c r="DJ2179" s="21"/>
      <c r="DK2179" s="21"/>
      <c r="DL2179" s="21"/>
      <c r="DM2179" s="21"/>
      <c r="DN2179" s="21"/>
      <c r="DO2179" s="21"/>
      <c r="DP2179" s="21"/>
      <c r="DQ2179" s="21"/>
      <c r="DR2179" s="21"/>
      <c r="DS2179" s="21"/>
      <c r="DT2179" s="21"/>
      <c r="DU2179" s="21"/>
      <c r="DV2179" s="21"/>
      <c r="DW2179" s="21"/>
      <c r="DX2179" s="21"/>
      <c r="DY2179" s="21"/>
      <c r="DZ2179" s="21"/>
      <c r="EA2179" s="21"/>
      <c r="EB2179" s="21"/>
      <c r="EC2179" s="21"/>
      <c r="ED2179" s="21"/>
      <c r="EE2179" s="21"/>
      <c r="EF2179" s="21"/>
      <c r="EG2179" s="21"/>
      <c r="EH2179" s="21"/>
      <c r="EI2179" s="21"/>
      <c r="EJ2179" s="21"/>
      <c r="EK2179" s="21"/>
      <c r="EL2179" s="21"/>
      <c r="EM2179" s="21"/>
      <c r="EN2179" s="21"/>
      <c r="EO2179" s="21"/>
      <c r="EP2179" s="21"/>
      <c r="EQ2179" s="21"/>
      <c r="ER2179" s="21"/>
      <c r="ES2179" s="21"/>
      <c r="ET2179" s="21"/>
      <c r="EU2179" s="21"/>
      <c r="EV2179" s="21"/>
      <c r="EW2179" s="21"/>
      <c r="EX2179" s="21"/>
      <c r="EY2179" s="21"/>
      <c r="EZ2179" s="21"/>
      <c r="FA2179" s="21"/>
      <c r="FB2179" s="21"/>
      <c r="FC2179" s="21"/>
      <c r="FD2179" s="21"/>
      <c r="FE2179" s="21"/>
      <c r="FF2179" s="21"/>
      <c r="FG2179" s="21"/>
      <c r="FH2179" s="21"/>
      <c r="FI2179" s="21"/>
      <c r="FJ2179" s="21"/>
      <c r="FK2179" s="21"/>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c r="GI2179" s="21"/>
      <c r="GJ2179" s="21"/>
      <c r="GK2179" s="21"/>
      <c r="GL2179" s="21"/>
      <c r="GM2179" s="21"/>
      <c r="GN2179" s="21"/>
    </row>
    <row r="2180" spans="1:196" x14ac:dyDescent="0.2">
      <c r="A2180" s="109"/>
      <c r="B2180" s="4"/>
      <c r="C2180" s="7"/>
      <c r="D2180" s="6"/>
      <c r="E2180" s="7"/>
      <c r="F2180" s="24"/>
      <c r="G2180" s="8"/>
      <c r="H2180" s="7"/>
      <c r="I2180" s="7"/>
      <c r="J2180" s="7"/>
      <c r="K2180" s="7"/>
      <c r="L2180" s="25"/>
      <c r="M2180" s="10"/>
      <c r="N2180" s="4"/>
      <c r="O2180" s="4"/>
      <c r="P2180" s="26"/>
      <c r="Q2180" s="3"/>
      <c r="R2180" s="12"/>
      <c r="S2180" s="12"/>
      <c r="T2180" s="12"/>
      <c r="U2180" s="12"/>
      <c r="V2180" s="12"/>
      <c r="W2180" s="12"/>
      <c r="X2180" s="12"/>
      <c r="Y2180" s="12"/>
      <c r="Z2180" s="12"/>
      <c r="AA2180" s="12"/>
      <c r="AB2180" s="12"/>
      <c r="AC2180" s="12"/>
      <c r="AD2180" s="12"/>
      <c r="AE2180" s="12"/>
      <c r="AF2180" s="113"/>
      <c r="AG2180" s="18"/>
      <c r="AH2180" s="18"/>
      <c r="AI2180" s="6"/>
      <c r="AJ2180" s="19"/>
      <c r="AK2180" s="6"/>
      <c r="AL2180" s="113"/>
      <c r="AM2180" s="19"/>
      <c r="AN2180" s="18"/>
      <c r="AO2180" s="12"/>
      <c r="AP2180" s="20"/>
      <c r="AQ2180" s="18"/>
      <c r="AR2180" s="13"/>
      <c r="AS2180" s="113"/>
      <c r="AT2180" s="21"/>
      <c r="AU2180" s="21"/>
      <c r="AV2180" s="45"/>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J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I2180" s="21"/>
      <c r="DJ2180" s="21"/>
      <c r="DK2180" s="21"/>
      <c r="DL2180" s="21"/>
      <c r="DM2180" s="21"/>
      <c r="DN2180" s="21"/>
      <c r="DO2180" s="21"/>
      <c r="DP2180" s="21"/>
      <c r="DQ2180" s="21"/>
      <c r="DR2180" s="21"/>
      <c r="DS2180" s="21"/>
      <c r="DT2180" s="21"/>
      <c r="DU2180" s="21"/>
      <c r="DV2180" s="21"/>
      <c r="DW2180" s="21"/>
      <c r="DX2180" s="21"/>
      <c r="DY2180" s="21"/>
      <c r="DZ2180" s="21"/>
      <c r="EA2180" s="21"/>
      <c r="EB2180" s="21"/>
      <c r="EC2180" s="21"/>
      <c r="ED2180" s="21"/>
      <c r="EE2180" s="21"/>
      <c r="EF2180" s="21"/>
      <c r="EG2180" s="21"/>
      <c r="EH2180" s="21"/>
      <c r="EI2180" s="21"/>
      <c r="EJ2180" s="21"/>
      <c r="EK2180" s="21"/>
      <c r="EL2180" s="21"/>
      <c r="EM2180" s="21"/>
      <c r="EN2180" s="21"/>
      <c r="EO2180" s="21"/>
      <c r="EP2180" s="21"/>
      <c r="EQ2180" s="21"/>
      <c r="ER2180" s="21"/>
      <c r="ES2180" s="21"/>
      <c r="ET2180" s="21"/>
      <c r="EU2180" s="21"/>
      <c r="EV2180" s="21"/>
      <c r="EW2180" s="21"/>
      <c r="EX2180" s="21"/>
      <c r="EY2180" s="21"/>
      <c r="EZ2180" s="21"/>
      <c r="FA2180" s="21"/>
      <c r="FB2180" s="21"/>
      <c r="FC2180" s="21"/>
      <c r="FD2180" s="21"/>
      <c r="FE2180" s="21"/>
      <c r="FF2180" s="21"/>
      <c r="FG2180" s="21"/>
      <c r="FH2180" s="21"/>
      <c r="FI2180" s="21"/>
      <c r="FJ2180" s="21"/>
      <c r="FK2180" s="21"/>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c r="GI2180" s="21"/>
      <c r="GJ2180" s="21"/>
      <c r="GK2180" s="21"/>
      <c r="GL2180" s="21"/>
      <c r="GM2180" s="21"/>
      <c r="GN2180" s="21"/>
    </row>
    <row r="2181" spans="1:196" x14ac:dyDescent="0.2">
      <c r="A2181" s="109"/>
      <c r="B2181" s="4"/>
      <c r="C2181" s="7"/>
      <c r="D2181" s="6"/>
      <c r="E2181" s="7"/>
      <c r="F2181" s="24"/>
      <c r="G2181" s="8"/>
      <c r="H2181" s="7"/>
      <c r="I2181" s="7"/>
      <c r="J2181" s="7"/>
      <c r="K2181" s="7"/>
      <c r="L2181" s="25"/>
      <c r="M2181" s="10"/>
      <c r="N2181" s="4"/>
      <c r="O2181" s="4"/>
      <c r="P2181" s="26"/>
      <c r="Q2181" s="3"/>
      <c r="R2181" s="12"/>
      <c r="S2181" s="12"/>
      <c r="T2181" s="12"/>
      <c r="U2181" s="12"/>
      <c r="V2181" s="12"/>
      <c r="W2181" s="12"/>
      <c r="X2181" s="12"/>
      <c r="Y2181" s="12"/>
      <c r="Z2181" s="12"/>
      <c r="AA2181" s="12"/>
      <c r="AB2181" s="12"/>
      <c r="AC2181" s="12"/>
      <c r="AD2181" s="12"/>
      <c r="AE2181" s="12"/>
      <c r="AF2181" s="113"/>
      <c r="AG2181" s="18"/>
      <c r="AH2181" s="18"/>
      <c r="AI2181" s="6"/>
      <c r="AJ2181" s="19"/>
      <c r="AK2181" s="6"/>
      <c r="AL2181" s="113"/>
      <c r="AM2181" s="19"/>
      <c r="AN2181" s="18"/>
      <c r="AO2181" s="12"/>
      <c r="AP2181" s="20"/>
      <c r="AQ2181" s="18"/>
      <c r="AR2181" s="13"/>
      <c r="AS2181" s="113"/>
      <c r="AT2181" s="21"/>
      <c r="AU2181" s="21"/>
      <c r="AV2181" s="45"/>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J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I2181" s="21"/>
      <c r="DJ2181" s="21"/>
      <c r="DK2181" s="21"/>
      <c r="DL2181" s="21"/>
      <c r="DM2181" s="21"/>
      <c r="DN2181" s="21"/>
      <c r="DO2181" s="21"/>
      <c r="DP2181" s="21"/>
      <c r="DQ2181" s="21"/>
      <c r="DR2181" s="21"/>
      <c r="DS2181" s="21"/>
      <c r="DT2181" s="21"/>
      <c r="DU2181" s="21"/>
      <c r="DV2181" s="21"/>
      <c r="DW2181" s="21"/>
      <c r="DX2181" s="21"/>
      <c r="DY2181" s="21"/>
      <c r="DZ2181" s="21"/>
      <c r="EA2181" s="21"/>
      <c r="EB2181" s="21"/>
      <c r="EC2181" s="21"/>
      <c r="ED2181" s="21"/>
      <c r="EE2181" s="21"/>
      <c r="EF2181" s="21"/>
      <c r="EG2181" s="21"/>
      <c r="EH2181" s="21"/>
      <c r="EI2181" s="21"/>
      <c r="EJ2181" s="21"/>
      <c r="EK2181" s="21"/>
      <c r="EL2181" s="21"/>
      <c r="EM2181" s="21"/>
      <c r="EN2181" s="21"/>
      <c r="EO2181" s="21"/>
      <c r="EP2181" s="21"/>
      <c r="EQ2181" s="21"/>
      <c r="ER2181" s="21"/>
      <c r="ES2181" s="21"/>
      <c r="ET2181" s="21"/>
      <c r="EU2181" s="21"/>
      <c r="EV2181" s="21"/>
      <c r="EW2181" s="21"/>
      <c r="EX2181" s="21"/>
      <c r="EY2181" s="21"/>
      <c r="EZ2181" s="21"/>
      <c r="FA2181" s="21"/>
      <c r="FB2181" s="21"/>
      <c r="FC2181" s="21"/>
      <c r="FD2181" s="21"/>
      <c r="FE2181" s="21"/>
      <c r="FF2181" s="21"/>
      <c r="FG2181" s="21"/>
      <c r="FH2181" s="21"/>
      <c r="FI2181" s="21"/>
      <c r="FJ2181" s="21"/>
      <c r="FK2181" s="21"/>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c r="GI2181" s="21"/>
      <c r="GJ2181" s="21"/>
      <c r="GK2181" s="21"/>
      <c r="GL2181" s="21"/>
      <c r="GM2181" s="21"/>
      <c r="GN2181" s="21"/>
    </row>
    <row r="2182" spans="1:196" x14ac:dyDescent="0.2">
      <c r="A2182" s="109"/>
      <c r="B2182" s="4"/>
      <c r="C2182" s="7"/>
      <c r="D2182" s="6"/>
      <c r="E2182" s="7"/>
      <c r="F2182" s="24"/>
      <c r="G2182" s="8"/>
      <c r="H2182" s="7"/>
      <c r="I2182" s="7"/>
      <c r="J2182" s="7"/>
      <c r="K2182" s="7"/>
      <c r="L2182" s="25"/>
      <c r="M2182" s="10"/>
      <c r="N2182" s="4"/>
      <c r="O2182" s="4"/>
      <c r="P2182" s="26"/>
      <c r="Q2182" s="3"/>
      <c r="R2182" s="12"/>
      <c r="S2182" s="12"/>
      <c r="T2182" s="12"/>
      <c r="U2182" s="12"/>
      <c r="V2182" s="12"/>
      <c r="W2182" s="12"/>
      <c r="X2182" s="12"/>
      <c r="Y2182" s="12"/>
      <c r="Z2182" s="12"/>
      <c r="AA2182" s="12"/>
      <c r="AB2182" s="12"/>
      <c r="AC2182" s="12"/>
      <c r="AD2182" s="12"/>
      <c r="AE2182" s="12"/>
      <c r="AF2182" s="113"/>
      <c r="AG2182" s="18"/>
      <c r="AH2182" s="18"/>
      <c r="AI2182" s="6"/>
      <c r="AJ2182" s="19"/>
      <c r="AK2182" s="6"/>
      <c r="AL2182" s="113"/>
      <c r="AM2182" s="19"/>
      <c r="AN2182" s="18"/>
      <c r="AO2182" s="12"/>
      <c r="AP2182" s="20"/>
      <c r="AQ2182" s="18"/>
      <c r="AR2182" s="13"/>
      <c r="AS2182" s="113"/>
      <c r="AT2182" s="21"/>
      <c r="AU2182" s="21"/>
      <c r="AV2182" s="45"/>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1"/>
      <c r="FJ2182" s="21"/>
      <c r="FK2182" s="21"/>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c r="GI2182" s="21"/>
      <c r="GJ2182" s="21"/>
      <c r="GK2182" s="21"/>
      <c r="GL2182" s="21"/>
      <c r="GM2182" s="21"/>
      <c r="GN2182" s="21"/>
    </row>
    <row r="2183" spans="1:196" x14ac:dyDescent="0.2">
      <c r="A2183" s="109"/>
      <c r="B2183" s="4"/>
      <c r="C2183" s="7"/>
      <c r="D2183" s="6"/>
      <c r="E2183" s="7"/>
      <c r="F2183" s="24"/>
      <c r="G2183" s="8"/>
      <c r="H2183" s="7"/>
      <c r="I2183" s="7"/>
      <c r="J2183" s="7"/>
      <c r="K2183" s="7"/>
      <c r="L2183" s="25"/>
      <c r="M2183" s="10"/>
      <c r="N2183" s="4"/>
      <c r="O2183" s="4"/>
      <c r="P2183" s="26"/>
      <c r="Q2183" s="3"/>
      <c r="R2183" s="12"/>
      <c r="S2183" s="12"/>
      <c r="T2183" s="12"/>
      <c r="U2183" s="12"/>
      <c r="V2183" s="12"/>
      <c r="W2183" s="12"/>
      <c r="X2183" s="12"/>
      <c r="Y2183" s="12"/>
      <c r="Z2183" s="12"/>
      <c r="AA2183" s="12"/>
      <c r="AB2183" s="12"/>
      <c r="AC2183" s="12"/>
      <c r="AD2183" s="12"/>
      <c r="AE2183" s="12"/>
      <c r="AF2183" s="113"/>
      <c r="AG2183" s="18"/>
      <c r="AH2183" s="18"/>
      <c r="AI2183" s="6"/>
      <c r="AJ2183" s="19"/>
      <c r="AK2183" s="6"/>
      <c r="AL2183" s="113"/>
      <c r="AM2183" s="19"/>
      <c r="AN2183" s="18"/>
      <c r="AO2183" s="12"/>
      <c r="AP2183" s="20"/>
      <c r="AQ2183" s="18"/>
      <c r="AR2183" s="13"/>
      <c r="AS2183" s="113"/>
      <c r="AT2183" s="21"/>
      <c r="AU2183" s="21"/>
      <c r="AV2183" s="45"/>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I2183" s="21"/>
      <c r="DJ2183" s="21"/>
      <c r="DK2183" s="21"/>
      <c r="DL2183" s="21"/>
      <c r="DM2183" s="21"/>
      <c r="DN2183" s="21"/>
      <c r="DO2183" s="21"/>
      <c r="DP2183" s="21"/>
      <c r="DQ2183" s="21"/>
      <c r="DR2183" s="21"/>
      <c r="DS2183" s="21"/>
      <c r="DT2183" s="21"/>
      <c r="DU2183" s="21"/>
      <c r="DV2183" s="21"/>
      <c r="DW2183" s="21"/>
      <c r="DX2183" s="21"/>
      <c r="DY2183" s="21"/>
      <c r="DZ2183" s="21"/>
      <c r="EA2183" s="21"/>
      <c r="EB2183" s="21"/>
      <c r="EC2183" s="21"/>
      <c r="ED2183" s="21"/>
      <c r="EE2183" s="21"/>
      <c r="EF2183" s="21"/>
      <c r="EG2183" s="21"/>
      <c r="EH2183" s="21"/>
      <c r="EI2183" s="21"/>
      <c r="EJ2183" s="21"/>
      <c r="EK2183" s="21"/>
      <c r="EL2183" s="21"/>
      <c r="EM2183" s="21"/>
      <c r="EN2183" s="21"/>
      <c r="EO2183" s="21"/>
      <c r="EP2183" s="21"/>
      <c r="EQ2183" s="21"/>
      <c r="ER2183" s="21"/>
      <c r="ES2183" s="21"/>
      <c r="ET2183" s="21"/>
      <c r="EU2183" s="21"/>
      <c r="EV2183" s="21"/>
      <c r="EW2183" s="21"/>
      <c r="EX2183" s="21"/>
      <c r="EY2183" s="21"/>
      <c r="EZ2183" s="21"/>
      <c r="FA2183" s="21"/>
      <c r="FB2183" s="21"/>
      <c r="FC2183" s="21"/>
      <c r="FD2183" s="21"/>
      <c r="FE2183" s="21"/>
      <c r="FF2183" s="21"/>
      <c r="FG2183" s="21"/>
      <c r="FH2183" s="21"/>
      <c r="FI2183" s="21"/>
      <c r="FJ2183" s="21"/>
      <c r="FK2183" s="21"/>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c r="GI2183" s="21"/>
      <c r="GJ2183" s="21"/>
      <c r="GK2183" s="21"/>
      <c r="GL2183" s="21"/>
      <c r="GM2183" s="21"/>
      <c r="GN2183" s="21"/>
    </row>
    <row r="2184" spans="1:196" x14ac:dyDescent="0.2">
      <c r="A2184" s="109"/>
      <c r="B2184" s="4"/>
      <c r="C2184" s="7"/>
      <c r="D2184" s="6"/>
      <c r="E2184" s="7"/>
      <c r="F2184" s="24"/>
      <c r="G2184" s="8"/>
      <c r="H2184" s="7"/>
      <c r="I2184" s="7"/>
      <c r="J2184" s="7"/>
      <c r="K2184" s="7"/>
      <c r="L2184" s="25"/>
      <c r="M2184" s="10"/>
      <c r="N2184" s="4"/>
      <c r="O2184" s="4"/>
      <c r="P2184" s="26"/>
      <c r="Q2184" s="3"/>
      <c r="R2184" s="12"/>
      <c r="S2184" s="12"/>
      <c r="T2184" s="12"/>
      <c r="U2184" s="12"/>
      <c r="V2184" s="12"/>
      <c r="W2184" s="12"/>
      <c r="X2184" s="12"/>
      <c r="Y2184" s="12"/>
      <c r="Z2184" s="12"/>
      <c r="AA2184" s="12"/>
      <c r="AB2184" s="12"/>
      <c r="AC2184" s="12"/>
      <c r="AD2184" s="12"/>
      <c r="AE2184" s="12"/>
      <c r="AF2184" s="113"/>
      <c r="AG2184" s="18"/>
      <c r="AH2184" s="18"/>
      <c r="AI2184" s="6"/>
      <c r="AJ2184" s="19"/>
      <c r="AK2184" s="6"/>
      <c r="AL2184" s="113"/>
      <c r="AM2184" s="19"/>
      <c r="AN2184" s="18"/>
      <c r="AO2184" s="12"/>
      <c r="AP2184" s="20"/>
      <c r="AQ2184" s="18"/>
      <c r="AR2184" s="13"/>
      <c r="AS2184" s="113"/>
      <c r="AT2184" s="21"/>
      <c r="AU2184" s="21"/>
      <c r="AV2184" s="45"/>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J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I2184" s="21"/>
      <c r="DJ2184" s="21"/>
      <c r="DK2184" s="21"/>
      <c r="DL2184" s="21"/>
      <c r="DM2184" s="21"/>
      <c r="DN2184" s="21"/>
      <c r="DO2184" s="21"/>
      <c r="DP2184" s="21"/>
      <c r="DQ2184" s="21"/>
      <c r="DR2184" s="21"/>
      <c r="DS2184" s="21"/>
      <c r="DT2184" s="21"/>
      <c r="DU2184" s="21"/>
      <c r="DV2184" s="21"/>
      <c r="DW2184" s="21"/>
      <c r="DX2184" s="21"/>
      <c r="DY2184" s="21"/>
      <c r="DZ2184" s="21"/>
      <c r="EA2184" s="21"/>
      <c r="EB2184" s="21"/>
      <c r="EC2184" s="21"/>
      <c r="ED2184" s="21"/>
      <c r="EE2184" s="21"/>
      <c r="EF2184" s="21"/>
      <c r="EG2184" s="21"/>
      <c r="EH2184" s="21"/>
      <c r="EI2184" s="21"/>
      <c r="EJ2184" s="21"/>
      <c r="EK2184" s="21"/>
      <c r="EL2184" s="21"/>
      <c r="EM2184" s="21"/>
      <c r="EN2184" s="21"/>
      <c r="EO2184" s="21"/>
      <c r="EP2184" s="21"/>
      <c r="EQ2184" s="21"/>
      <c r="ER2184" s="21"/>
      <c r="ES2184" s="21"/>
      <c r="ET2184" s="21"/>
      <c r="EU2184" s="21"/>
      <c r="EV2184" s="21"/>
      <c r="EW2184" s="21"/>
      <c r="EX2184" s="21"/>
      <c r="EY2184" s="21"/>
      <c r="EZ2184" s="21"/>
      <c r="FA2184" s="21"/>
      <c r="FB2184" s="21"/>
      <c r="FC2184" s="21"/>
      <c r="FD2184" s="21"/>
      <c r="FE2184" s="21"/>
      <c r="FF2184" s="21"/>
      <c r="FG2184" s="21"/>
      <c r="FH2184" s="21"/>
      <c r="FI2184" s="21"/>
      <c r="FJ2184" s="21"/>
      <c r="FK2184" s="21"/>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c r="GI2184" s="21"/>
      <c r="GJ2184" s="21"/>
      <c r="GK2184" s="21"/>
      <c r="GL2184" s="21"/>
      <c r="GM2184" s="21"/>
      <c r="GN2184" s="21"/>
    </row>
    <row r="2185" spans="1:196" x14ac:dyDescent="0.2">
      <c r="A2185" s="109"/>
      <c r="B2185" s="4"/>
      <c r="C2185" s="7"/>
      <c r="D2185" s="6"/>
      <c r="E2185" s="7"/>
      <c r="F2185" s="24"/>
      <c r="G2185" s="8"/>
      <c r="H2185" s="7"/>
      <c r="I2185" s="7"/>
      <c r="J2185" s="7"/>
      <c r="K2185" s="7"/>
      <c r="L2185" s="25"/>
      <c r="M2185" s="10"/>
      <c r="N2185" s="4"/>
      <c r="O2185" s="4"/>
      <c r="P2185" s="26"/>
      <c r="Q2185" s="3"/>
      <c r="R2185" s="12"/>
      <c r="S2185" s="12"/>
      <c r="T2185" s="12"/>
      <c r="U2185" s="12"/>
      <c r="V2185" s="12"/>
      <c r="W2185" s="12"/>
      <c r="X2185" s="12"/>
      <c r="Y2185" s="12"/>
      <c r="Z2185" s="12"/>
      <c r="AA2185" s="12"/>
      <c r="AB2185" s="12"/>
      <c r="AC2185" s="12"/>
      <c r="AD2185" s="12"/>
      <c r="AE2185" s="12"/>
      <c r="AF2185" s="113"/>
      <c r="AG2185" s="18"/>
      <c r="AH2185" s="18"/>
      <c r="AI2185" s="6"/>
      <c r="AJ2185" s="19"/>
      <c r="AK2185" s="6"/>
      <c r="AL2185" s="113"/>
      <c r="AM2185" s="19"/>
      <c r="AN2185" s="18"/>
      <c r="AO2185" s="12"/>
      <c r="AP2185" s="20"/>
      <c r="AQ2185" s="18"/>
      <c r="AR2185" s="13"/>
      <c r="AS2185" s="113"/>
      <c r="AT2185" s="21"/>
      <c r="AU2185" s="21"/>
      <c r="AV2185" s="45"/>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I2185" s="21"/>
      <c r="DJ2185" s="21"/>
      <c r="DK2185" s="21"/>
      <c r="DL2185" s="21"/>
      <c r="DM2185" s="21"/>
      <c r="DN2185" s="21"/>
      <c r="DO2185" s="21"/>
      <c r="DP2185" s="21"/>
      <c r="DQ2185" s="21"/>
      <c r="DR2185" s="21"/>
      <c r="DS2185" s="21"/>
      <c r="DT2185" s="21"/>
      <c r="DU2185" s="21"/>
      <c r="DV2185" s="21"/>
      <c r="DW2185" s="21"/>
      <c r="DX2185" s="21"/>
      <c r="DY2185" s="21"/>
      <c r="DZ2185" s="21"/>
      <c r="EA2185" s="21"/>
      <c r="EB2185" s="21"/>
      <c r="EC2185" s="21"/>
      <c r="ED2185" s="21"/>
      <c r="EE2185" s="21"/>
      <c r="EF2185" s="21"/>
      <c r="EG2185" s="21"/>
      <c r="EH2185" s="21"/>
      <c r="EI2185" s="21"/>
      <c r="EJ2185" s="21"/>
      <c r="EK2185" s="21"/>
      <c r="EL2185" s="21"/>
      <c r="EM2185" s="21"/>
      <c r="EN2185" s="21"/>
      <c r="EO2185" s="21"/>
      <c r="EP2185" s="21"/>
      <c r="EQ2185" s="21"/>
      <c r="ER2185" s="21"/>
      <c r="ES2185" s="21"/>
      <c r="ET2185" s="21"/>
      <c r="EU2185" s="21"/>
      <c r="EV2185" s="21"/>
      <c r="EW2185" s="21"/>
      <c r="EX2185" s="21"/>
      <c r="EY2185" s="21"/>
      <c r="EZ2185" s="21"/>
      <c r="FA2185" s="21"/>
      <c r="FB2185" s="21"/>
      <c r="FC2185" s="21"/>
      <c r="FD2185" s="21"/>
      <c r="FE2185" s="21"/>
      <c r="FF2185" s="21"/>
      <c r="FG2185" s="21"/>
      <c r="FH2185" s="21"/>
      <c r="FI2185" s="21"/>
      <c r="FJ2185" s="21"/>
      <c r="FK2185" s="21"/>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c r="GI2185" s="21"/>
      <c r="GJ2185" s="21"/>
      <c r="GK2185" s="21"/>
      <c r="GL2185" s="21"/>
      <c r="GM2185" s="21"/>
      <c r="GN2185" s="21"/>
    </row>
    <row r="2186" spans="1:196" x14ac:dyDescent="0.2">
      <c r="A2186" s="109"/>
      <c r="B2186" s="4"/>
      <c r="C2186" s="7"/>
      <c r="D2186" s="6"/>
      <c r="E2186" s="7"/>
      <c r="F2186" s="24"/>
      <c r="G2186" s="8"/>
      <c r="H2186" s="7"/>
      <c r="I2186" s="7"/>
      <c r="J2186" s="7"/>
      <c r="K2186" s="7"/>
      <c r="L2186" s="25"/>
      <c r="M2186" s="10"/>
      <c r="N2186" s="4"/>
      <c r="O2186" s="4"/>
      <c r="P2186" s="26"/>
      <c r="Q2186" s="3"/>
      <c r="R2186" s="12"/>
      <c r="S2186" s="12"/>
      <c r="T2186" s="12"/>
      <c r="U2186" s="12"/>
      <c r="V2186" s="12"/>
      <c r="W2186" s="12"/>
      <c r="X2186" s="12"/>
      <c r="Y2186" s="12"/>
      <c r="Z2186" s="12"/>
      <c r="AA2186" s="12"/>
      <c r="AB2186" s="12"/>
      <c r="AC2186" s="12"/>
      <c r="AD2186" s="12"/>
      <c r="AE2186" s="12"/>
      <c r="AF2186" s="113"/>
      <c r="AG2186" s="18"/>
      <c r="AH2186" s="18"/>
      <c r="AI2186" s="6"/>
      <c r="AJ2186" s="19"/>
      <c r="AK2186" s="6"/>
      <c r="AL2186" s="113"/>
      <c r="AM2186" s="19"/>
      <c r="AN2186" s="18"/>
      <c r="AO2186" s="12"/>
      <c r="AP2186" s="20"/>
      <c r="AQ2186" s="18"/>
      <c r="AR2186" s="13"/>
      <c r="AS2186" s="113"/>
      <c r="AT2186" s="21"/>
      <c r="AU2186" s="21"/>
      <c r="AV2186" s="45"/>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1"/>
      <c r="EV2186" s="21"/>
      <c r="EW2186" s="21"/>
      <c r="EX2186" s="21"/>
      <c r="EY2186" s="21"/>
      <c r="EZ2186" s="21"/>
      <c r="FA2186" s="21"/>
      <c r="FB2186" s="21"/>
      <c r="FC2186" s="21"/>
      <c r="FD2186" s="21"/>
      <c r="FE2186" s="21"/>
      <c r="FF2186" s="21"/>
      <c r="FG2186" s="21"/>
      <c r="FH2186" s="21"/>
      <c r="FI2186" s="21"/>
      <c r="FJ2186" s="21"/>
      <c r="FK2186" s="21"/>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c r="GI2186" s="21"/>
      <c r="GJ2186" s="21"/>
      <c r="GK2186" s="21"/>
      <c r="GL2186" s="21"/>
      <c r="GM2186" s="21"/>
      <c r="GN2186" s="21"/>
    </row>
    <row r="2187" spans="1:196" x14ac:dyDescent="0.2">
      <c r="A2187" s="109"/>
      <c r="B2187" s="4"/>
      <c r="C2187" s="7"/>
      <c r="D2187" s="6"/>
      <c r="E2187" s="7"/>
      <c r="F2187" s="24"/>
      <c r="G2187" s="8"/>
      <c r="H2187" s="7"/>
      <c r="I2187" s="7"/>
      <c r="J2187" s="7"/>
      <c r="K2187" s="7"/>
      <c r="L2187" s="25"/>
      <c r="M2187" s="10"/>
      <c r="N2187" s="4"/>
      <c r="O2187" s="4"/>
      <c r="P2187" s="26"/>
      <c r="Q2187" s="3"/>
      <c r="R2187" s="12"/>
      <c r="S2187" s="12"/>
      <c r="T2187" s="12"/>
      <c r="U2187" s="12"/>
      <c r="V2187" s="12"/>
      <c r="W2187" s="12"/>
      <c r="X2187" s="12"/>
      <c r="Y2187" s="12"/>
      <c r="Z2187" s="12"/>
      <c r="AA2187" s="12"/>
      <c r="AB2187" s="12"/>
      <c r="AC2187" s="12"/>
      <c r="AD2187" s="12"/>
      <c r="AE2187" s="12"/>
      <c r="AF2187" s="113"/>
      <c r="AG2187" s="12"/>
      <c r="AH2187" s="12"/>
      <c r="AI2187" s="12"/>
      <c r="AJ2187" s="12"/>
      <c r="AK2187" s="6"/>
      <c r="AL2187" s="113"/>
      <c r="AM2187" s="12"/>
      <c r="AN2187" s="12"/>
      <c r="AO2187" s="12"/>
      <c r="AP2187" s="20"/>
      <c r="AQ2187" s="12"/>
      <c r="AR2187" s="13"/>
      <c r="AS2187" s="113"/>
      <c r="AT2187" s="21"/>
      <c r="AU2187" s="21"/>
      <c r="AV2187" s="45"/>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J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I2187" s="21"/>
      <c r="DJ2187" s="21"/>
      <c r="DK2187" s="21"/>
      <c r="DL2187" s="21"/>
      <c r="DM2187" s="21"/>
      <c r="DN2187" s="21"/>
      <c r="DO2187" s="21"/>
      <c r="DP2187" s="21"/>
      <c r="DQ2187" s="21"/>
      <c r="DR2187" s="21"/>
      <c r="DS2187" s="21"/>
      <c r="DT2187" s="21"/>
      <c r="DU2187" s="21"/>
      <c r="DV2187" s="21"/>
      <c r="DW2187" s="21"/>
      <c r="DX2187" s="21"/>
      <c r="DY2187" s="21"/>
      <c r="DZ2187" s="21"/>
      <c r="EA2187" s="21"/>
      <c r="EB2187" s="21"/>
      <c r="EC2187" s="21"/>
      <c r="ED2187" s="21"/>
      <c r="EE2187" s="21"/>
      <c r="EF2187" s="21"/>
      <c r="EG2187" s="21"/>
      <c r="EH2187" s="21"/>
      <c r="EI2187" s="21"/>
      <c r="EJ2187" s="21"/>
      <c r="EK2187" s="21"/>
      <c r="EL2187" s="21"/>
      <c r="EM2187" s="21"/>
      <c r="EN2187" s="21"/>
      <c r="EO2187" s="21"/>
      <c r="EP2187" s="21"/>
      <c r="EQ2187" s="21"/>
      <c r="ER2187" s="21"/>
      <c r="ES2187" s="21"/>
      <c r="ET2187" s="21"/>
      <c r="EU2187" s="21"/>
      <c r="EV2187" s="21"/>
      <c r="EW2187" s="21"/>
      <c r="EX2187" s="21"/>
      <c r="EY2187" s="21"/>
      <c r="EZ2187" s="21"/>
      <c r="FA2187" s="21"/>
      <c r="FB2187" s="21"/>
      <c r="FC2187" s="21"/>
      <c r="FD2187" s="21"/>
      <c r="FE2187" s="21"/>
      <c r="FF2187" s="21"/>
      <c r="FG2187" s="21"/>
      <c r="FH2187" s="21"/>
      <c r="FI2187" s="21"/>
      <c r="FJ2187" s="21"/>
      <c r="FK2187" s="21"/>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c r="GI2187" s="21"/>
      <c r="GJ2187" s="21"/>
      <c r="GK2187" s="21"/>
      <c r="GL2187" s="21"/>
      <c r="GM2187" s="21"/>
      <c r="GN2187" s="21"/>
    </row>
    <row r="2188" spans="1:196" x14ac:dyDescent="0.2">
      <c r="A2188" s="109"/>
      <c r="B2188" s="4"/>
      <c r="C2188" s="7"/>
      <c r="D2188" s="6"/>
      <c r="E2188" s="7"/>
      <c r="F2188" s="24"/>
      <c r="G2188" s="8"/>
      <c r="H2188" s="7"/>
      <c r="I2188" s="7"/>
      <c r="J2188" s="7"/>
      <c r="K2188" s="7"/>
      <c r="L2188" s="25"/>
      <c r="M2188" s="10"/>
      <c r="N2188" s="4"/>
      <c r="O2188" s="4"/>
      <c r="P2188" s="26"/>
      <c r="Q2188" s="3"/>
      <c r="R2188" s="12"/>
      <c r="S2188" s="12"/>
      <c r="T2188" s="12"/>
      <c r="U2188" s="12"/>
      <c r="V2188" s="12"/>
      <c r="W2188" s="12"/>
      <c r="X2188" s="12"/>
      <c r="Y2188" s="12"/>
      <c r="Z2188" s="12"/>
      <c r="AA2188" s="12"/>
      <c r="AB2188" s="12"/>
      <c r="AC2188" s="12"/>
      <c r="AD2188" s="12"/>
      <c r="AE2188" s="12"/>
      <c r="AF2188" s="65"/>
      <c r="AG2188" s="4"/>
      <c r="AH2188" s="4"/>
      <c r="AI2188" s="41"/>
      <c r="AJ2188" s="42"/>
      <c r="AK2188" s="41"/>
      <c r="AL2188" s="115"/>
      <c r="AM2188" s="42"/>
      <c r="AN2188" s="4"/>
      <c r="AO2188" s="9"/>
      <c r="AP2188" s="43"/>
      <c r="AQ2188" s="4"/>
      <c r="AR2188" s="44"/>
      <c r="AS2188" s="65"/>
      <c r="AT2188" s="21"/>
      <c r="AU2188" s="21"/>
      <c r="AV2188" s="45"/>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J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I2188" s="21"/>
      <c r="DJ2188" s="21"/>
      <c r="DK2188" s="21"/>
      <c r="DL2188" s="21"/>
      <c r="DM2188" s="21"/>
      <c r="DN2188" s="21"/>
      <c r="DO2188" s="21"/>
      <c r="DP2188" s="21"/>
      <c r="DQ2188" s="21"/>
      <c r="DR2188" s="21"/>
      <c r="DS2188" s="21"/>
      <c r="DT2188" s="21"/>
      <c r="DU2188" s="21"/>
      <c r="DV2188" s="21"/>
      <c r="DW2188" s="21"/>
      <c r="DX2188" s="21"/>
      <c r="DY2188" s="21"/>
      <c r="DZ2188" s="21"/>
      <c r="EA2188" s="21"/>
      <c r="EB2188" s="21"/>
      <c r="EC2188" s="21"/>
      <c r="ED2188" s="21"/>
      <c r="EE2188" s="21"/>
      <c r="EF2188" s="21"/>
      <c r="EG2188" s="21"/>
      <c r="EH2188" s="21"/>
      <c r="EI2188" s="21"/>
      <c r="EJ2188" s="21"/>
      <c r="EK2188" s="21"/>
      <c r="EL2188" s="21"/>
      <c r="EM2188" s="21"/>
      <c r="EN2188" s="21"/>
      <c r="EO2188" s="21"/>
      <c r="EP2188" s="21"/>
      <c r="EQ2188" s="21"/>
      <c r="ER2188" s="21"/>
      <c r="ES2188" s="21"/>
      <c r="ET2188" s="21"/>
      <c r="EU2188" s="21"/>
      <c r="EV2188" s="21"/>
      <c r="EW2188" s="21"/>
      <c r="EX2188" s="21"/>
      <c r="EY2188" s="21"/>
      <c r="EZ2188" s="21"/>
      <c r="FA2188" s="21"/>
      <c r="FB2188" s="21"/>
      <c r="FC2188" s="21"/>
      <c r="FD2188" s="21"/>
      <c r="FE2188" s="21"/>
      <c r="FF2188" s="21"/>
      <c r="FG2188" s="21"/>
      <c r="FH2188" s="21"/>
      <c r="FI2188" s="21"/>
      <c r="FJ2188" s="21"/>
      <c r="FK2188" s="21"/>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c r="GI2188" s="21"/>
      <c r="GJ2188" s="21"/>
      <c r="GK2188" s="21"/>
      <c r="GL2188" s="21"/>
      <c r="GM2188" s="21"/>
      <c r="GN2188" s="21"/>
    </row>
    <row r="2189" spans="1:196" x14ac:dyDescent="0.2">
      <c r="A2189" s="109"/>
      <c r="B2189" s="4"/>
      <c r="C2189" s="7"/>
      <c r="D2189" s="6"/>
      <c r="E2189" s="7"/>
      <c r="F2189" s="24"/>
      <c r="G2189" s="8"/>
      <c r="H2189" s="7"/>
      <c r="I2189" s="7"/>
      <c r="J2189" s="7"/>
      <c r="K2189" s="7"/>
      <c r="L2189" s="25"/>
      <c r="M2189" s="10"/>
      <c r="N2189" s="4"/>
      <c r="O2189" s="4"/>
      <c r="P2189" s="26"/>
      <c r="Q2189" s="3"/>
      <c r="R2189" s="12"/>
      <c r="S2189" s="12"/>
      <c r="T2189" s="12"/>
      <c r="U2189" s="12"/>
      <c r="V2189" s="12"/>
      <c r="W2189" s="12"/>
      <c r="X2189" s="12"/>
      <c r="Y2189" s="12"/>
      <c r="Z2189" s="12"/>
      <c r="AA2189" s="12"/>
      <c r="AB2189" s="12"/>
      <c r="AC2189" s="12"/>
      <c r="AD2189" s="12"/>
      <c r="AE2189" s="12"/>
      <c r="AF2189" s="65"/>
      <c r="AG2189" s="18"/>
      <c r="AH2189" s="4"/>
      <c r="AI2189" s="24"/>
      <c r="AJ2189" s="7"/>
      <c r="AK2189" s="24"/>
      <c r="AL2189" s="65"/>
      <c r="AM2189" s="7"/>
      <c r="AN2189" s="4"/>
      <c r="AO2189" s="9"/>
      <c r="AP2189" s="43"/>
      <c r="AQ2189" s="4"/>
      <c r="AR2189" s="44"/>
      <c r="AS2189" s="65"/>
      <c r="AT2189" s="21"/>
      <c r="AU2189" s="21"/>
      <c r="AV2189" s="45"/>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J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I2189" s="21"/>
      <c r="DJ2189" s="21"/>
      <c r="DK2189" s="21"/>
      <c r="DL2189" s="21"/>
      <c r="DM2189" s="21"/>
      <c r="DN2189" s="21"/>
      <c r="DO2189" s="21"/>
      <c r="DP2189" s="21"/>
      <c r="DQ2189" s="21"/>
      <c r="DR2189" s="21"/>
      <c r="DS2189" s="21"/>
      <c r="DT2189" s="21"/>
      <c r="DU2189" s="21"/>
      <c r="DV2189" s="21"/>
      <c r="DW2189" s="21"/>
      <c r="DX2189" s="21"/>
      <c r="DY2189" s="21"/>
      <c r="DZ2189" s="21"/>
      <c r="EA2189" s="21"/>
      <c r="EB2189" s="21"/>
      <c r="EC2189" s="21"/>
      <c r="ED2189" s="21"/>
      <c r="EE2189" s="21"/>
      <c r="EF2189" s="21"/>
      <c r="EG2189" s="21"/>
      <c r="EH2189" s="21"/>
      <c r="EI2189" s="21"/>
      <c r="EJ2189" s="21"/>
      <c r="EK2189" s="21"/>
      <c r="EL2189" s="21"/>
      <c r="EM2189" s="21"/>
      <c r="EN2189" s="21"/>
      <c r="EO2189" s="21"/>
      <c r="EP2189" s="21"/>
      <c r="EQ2189" s="21"/>
      <c r="ER2189" s="21"/>
      <c r="ES2189" s="21"/>
      <c r="ET2189" s="21"/>
      <c r="EU2189" s="21"/>
      <c r="EV2189" s="21"/>
      <c r="EW2189" s="21"/>
      <c r="EX2189" s="21"/>
      <c r="EY2189" s="21"/>
      <c r="EZ2189" s="21"/>
      <c r="FA2189" s="21"/>
      <c r="FB2189" s="21"/>
      <c r="FC2189" s="21"/>
      <c r="FD2189" s="21"/>
      <c r="FE2189" s="21"/>
      <c r="FF2189" s="21"/>
      <c r="FG2189" s="21"/>
      <c r="FH2189" s="21"/>
      <c r="FI2189" s="21"/>
      <c r="FJ2189" s="21"/>
      <c r="FK2189" s="21"/>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c r="GI2189" s="21"/>
      <c r="GJ2189" s="21"/>
      <c r="GK2189" s="21"/>
      <c r="GL2189" s="21"/>
      <c r="GM2189" s="21"/>
      <c r="GN2189" s="21"/>
    </row>
    <row r="2190" spans="1:196" x14ac:dyDescent="0.2">
      <c r="A2190" s="109"/>
      <c r="B2190" s="4"/>
      <c r="C2190" s="7"/>
      <c r="D2190" s="6"/>
      <c r="E2190" s="7"/>
      <c r="F2190" s="24"/>
      <c r="G2190" s="8"/>
      <c r="H2190" s="7"/>
      <c r="I2190" s="7"/>
      <c r="J2190" s="7"/>
      <c r="K2190" s="7"/>
      <c r="L2190" s="25"/>
      <c r="M2190" s="10"/>
      <c r="N2190" s="4"/>
      <c r="O2190" s="4"/>
      <c r="P2190" s="26"/>
      <c r="Q2190" s="3"/>
      <c r="R2190" s="12"/>
      <c r="S2190" s="12"/>
      <c r="T2190" s="12"/>
      <c r="U2190" s="12"/>
      <c r="V2190" s="12"/>
      <c r="W2190" s="12"/>
      <c r="X2190" s="12"/>
      <c r="Y2190" s="12"/>
      <c r="Z2190" s="12"/>
      <c r="AA2190" s="12"/>
      <c r="AB2190" s="12"/>
      <c r="AC2190" s="12"/>
      <c r="AD2190" s="12"/>
      <c r="AE2190" s="12"/>
      <c r="AF2190" s="65"/>
      <c r="AG2190" s="18"/>
      <c r="AH2190" s="4"/>
      <c r="AI2190" s="24"/>
      <c r="AJ2190" s="7"/>
      <c r="AK2190" s="24"/>
      <c r="AL2190" s="65"/>
      <c r="AM2190" s="7"/>
      <c r="AN2190" s="4"/>
      <c r="AO2190" s="9"/>
      <c r="AP2190" s="43"/>
      <c r="AQ2190" s="4"/>
      <c r="AR2190" s="44"/>
      <c r="AS2190" s="65"/>
      <c r="AT2190" s="21"/>
      <c r="AU2190" s="21"/>
      <c r="AV2190" s="45"/>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1"/>
      <c r="FJ2190" s="21"/>
      <c r="FK2190" s="21"/>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c r="GI2190" s="21"/>
      <c r="GJ2190" s="21"/>
      <c r="GK2190" s="21"/>
      <c r="GL2190" s="21"/>
      <c r="GM2190" s="21"/>
      <c r="GN2190" s="21"/>
    </row>
    <row r="2191" spans="1:196" x14ac:dyDescent="0.2">
      <c r="A2191" s="109"/>
      <c r="B2191" s="4"/>
      <c r="C2191" s="7"/>
      <c r="D2191" s="6"/>
      <c r="E2191" s="7"/>
      <c r="F2191" s="24"/>
      <c r="G2191" s="8"/>
      <c r="H2191" s="7"/>
      <c r="I2191" s="7"/>
      <c r="J2191" s="7"/>
      <c r="K2191" s="7"/>
      <c r="L2191" s="25"/>
      <c r="M2191" s="10"/>
      <c r="N2191" s="4"/>
      <c r="O2191" s="4"/>
      <c r="P2191" s="26"/>
      <c r="Q2191" s="3"/>
      <c r="R2191" s="12"/>
      <c r="S2191" s="12"/>
      <c r="T2191" s="12"/>
      <c r="U2191" s="12"/>
      <c r="V2191" s="12"/>
      <c r="W2191" s="12"/>
      <c r="X2191" s="12"/>
      <c r="Y2191" s="12"/>
      <c r="Z2191" s="12"/>
      <c r="AA2191" s="12"/>
      <c r="AB2191" s="12"/>
      <c r="AC2191" s="12"/>
      <c r="AD2191" s="12"/>
      <c r="AE2191" s="12"/>
      <c r="AF2191" s="65"/>
      <c r="AG2191" s="4"/>
      <c r="AH2191" s="4"/>
      <c r="AI2191" s="24"/>
      <c r="AJ2191" s="7"/>
      <c r="AK2191" s="6"/>
      <c r="AL2191" s="113"/>
      <c r="AM2191" s="19"/>
      <c r="AN2191" s="4"/>
      <c r="AO2191" s="9"/>
      <c r="AP2191" s="43"/>
      <c r="AQ2191" s="4"/>
      <c r="AR2191" s="44"/>
      <c r="AS2191" s="113"/>
      <c r="AT2191" s="21"/>
      <c r="AU2191" s="21"/>
      <c r="AV2191" s="45"/>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J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I2191" s="21"/>
      <c r="DJ2191" s="21"/>
      <c r="DK2191" s="21"/>
      <c r="DL2191" s="21"/>
      <c r="DM2191" s="21"/>
      <c r="DN2191" s="21"/>
      <c r="DO2191" s="21"/>
      <c r="DP2191" s="21"/>
      <c r="DQ2191" s="21"/>
      <c r="DR2191" s="21"/>
      <c r="DS2191" s="21"/>
      <c r="DT2191" s="21"/>
      <c r="DU2191" s="21"/>
      <c r="DV2191" s="21"/>
      <c r="DW2191" s="21"/>
      <c r="DX2191" s="21"/>
      <c r="DY2191" s="21"/>
      <c r="DZ2191" s="21"/>
      <c r="EA2191" s="21"/>
      <c r="EB2191" s="21"/>
      <c r="EC2191" s="21"/>
      <c r="ED2191" s="21"/>
      <c r="EE2191" s="21"/>
      <c r="EF2191" s="21"/>
      <c r="EG2191" s="21"/>
      <c r="EH2191" s="21"/>
      <c r="EI2191" s="21"/>
      <c r="EJ2191" s="21"/>
      <c r="EK2191" s="21"/>
      <c r="EL2191" s="21"/>
      <c r="EM2191" s="21"/>
      <c r="EN2191" s="21"/>
      <c r="EO2191" s="21"/>
      <c r="EP2191" s="21"/>
      <c r="EQ2191" s="21"/>
      <c r="ER2191" s="21"/>
      <c r="ES2191" s="21"/>
      <c r="ET2191" s="21"/>
      <c r="EU2191" s="21"/>
      <c r="EV2191" s="21"/>
      <c r="EW2191" s="21"/>
      <c r="EX2191" s="21"/>
      <c r="EY2191" s="21"/>
      <c r="EZ2191" s="21"/>
      <c r="FA2191" s="21"/>
      <c r="FB2191" s="21"/>
      <c r="FC2191" s="21"/>
      <c r="FD2191" s="21"/>
      <c r="FE2191" s="21"/>
      <c r="FF2191" s="21"/>
      <c r="FG2191" s="21"/>
      <c r="FH2191" s="21"/>
      <c r="FI2191" s="21"/>
      <c r="FJ2191" s="21"/>
      <c r="FK2191" s="21"/>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c r="GI2191" s="21"/>
      <c r="GJ2191" s="21"/>
      <c r="GK2191" s="21"/>
      <c r="GL2191" s="21"/>
      <c r="GM2191" s="21"/>
      <c r="GN2191" s="21"/>
    </row>
    <row r="2192" spans="1:196" x14ac:dyDescent="0.2">
      <c r="A2192" s="109"/>
      <c r="B2192" s="4"/>
      <c r="C2192" s="7"/>
      <c r="D2192" s="6"/>
      <c r="E2192" s="7"/>
      <c r="F2192" s="24"/>
      <c r="G2192" s="8"/>
      <c r="H2192" s="7"/>
      <c r="I2192" s="7"/>
      <c r="J2192" s="7"/>
      <c r="K2192" s="7"/>
      <c r="L2192" s="25"/>
      <c r="M2192" s="10"/>
      <c r="N2192" s="4"/>
      <c r="O2192" s="4"/>
      <c r="P2192" s="26"/>
      <c r="Q2192" s="3"/>
      <c r="R2192" s="12"/>
      <c r="S2192" s="12"/>
      <c r="T2192" s="12"/>
      <c r="U2192" s="12"/>
      <c r="V2192" s="12"/>
      <c r="W2192" s="12"/>
      <c r="X2192" s="12"/>
      <c r="Y2192" s="12"/>
      <c r="Z2192" s="12"/>
      <c r="AA2192" s="12"/>
      <c r="AB2192" s="12"/>
      <c r="AC2192" s="12"/>
      <c r="AD2192" s="12"/>
      <c r="AE2192" s="12"/>
      <c r="AF2192" s="113"/>
      <c r="AG2192" s="18"/>
      <c r="AH2192" s="18"/>
      <c r="AI2192" s="6"/>
      <c r="AJ2192" s="19"/>
      <c r="AK2192" s="6"/>
      <c r="AL2192" s="113"/>
      <c r="AM2192" s="19"/>
      <c r="AN2192" s="18"/>
      <c r="AO2192" s="12"/>
      <c r="AP2192" s="20"/>
      <c r="AQ2192" s="18"/>
      <c r="AR2192" s="13"/>
      <c r="AS2192" s="116"/>
      <c r="AT2192" s="21"/>
      <c r="AU2192" s="21"/>
      <c r="AV2192" s="45"/>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J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I2192" s="21"/>
      <c r="DJ2192" s="21"/>
      <c r="DK2192" s="21"/>
      <c r="DL2192" s="21"/>
      <c r="DM2192" s="21"/>
      <c r="DN2192" s="21"/>
      <c r="DO2192" s="21"/>
      <c r="DP2192" s="21"/>
      <c r="DQ2192" s="21"/>
      <c r="DR2192" s="21"/>
      <c r="DS2192" s="21"/>
      <c r="DT2192" s="21"/>
      <c r="DU2192" s="21"/>
      <c r="DV2192" s="21"/>
      <c r="DW2192" s="21"/>
      <c r="DX2192" s="21"/>
      <c r="DY2192" s="21"/>
      <c r="DZ2192" s="21"/>
      <c r="EA2192" s="21"/>
      <c r="EB2192" s="21"/>
      <c r="EC2192" s="21"/>
      <c r="ED2192" s="21"/>
      <c r="EE2192" s="21"/>
      <c r="EF2192" s="21"/>
      <c r="EG2192" s="21"/>
      <c r="EH2192" s="21"/>
      <c r="EI2192" s="21"/>
      <c r="EJ2192" s="21"/>
      <c r="EK2192" s="21"/>
      <c r="EL2192" s="21"/>
      <c r="EM2192" s="21"/>
      <c r="EN2192" s="21"/>
      <c r="EO2192" s="21"/>
      <c r="EP2192" s="21"/>
      <c r="EQ2192" s="21"/>
      <c r="ER2192" s="21"/>
      <c r="ES2192" s="21"/>
      <c r="ET2192" s="21"/>
      <c r="EU2192" s="21"/>
      <c r="EV2192" s="21"/>
      <c r="EW2192" s="21"/>
      <c r="EX2192" s="21"/>
      <c r="EY2192" s="21"/>
      <c r="EZ2192" s="21"/>
      <c r="FA2192" s="21"/>
      <c r="FB2192" s="21"/>
      <c r="FC2192" s="21"/>
      <c r="FD2192" s="21"/>
      <c r="FE2192" s="21"/>
      <c r="FF2192" s="21"/>
      <c r="FG2192" s="21"/>
      <c r="FH2192" s="21"/>
      <c r="FI2192" s="21"/>
      <c r="FJ2192" s="21"/>
      <c r="FK2192" s="21"/>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c r="GI2192" s="21"/>
      <c r="GJ2192" s="21"/>
      <c r="GK2192" s="21"/>
      <c r="GL2192" s="21"/>
      <c r="GM2192" s="21"/>
      <c r="GN2192" s="21"/>
    </row>
    <row r="2193" spans="1:196" x14ac:dyDescent="0.2">
      <c r="A2193" s="109"/>
      <c r="B2193" s="4"/>
      <c r="C2193" s="7"/>
      <c r="D2193" s="6"/>
      <c r="E2193" s="7"/>
      <c r="F2193" s="24"/>
      <c r="G2193" s="8"/>
      <c r="H2193" s="7"/>
      <c r="I2193" s="7"/>
      <c r="J2193" s="7"/>
      <c r="K2193" s="7"/>
      <c r="L2193" s="25"/>
      <c r="M2193" s="10"/>
      <c r="N2193" s="4"/>
      <c r="O2193" s="4"/>
      <c r="P2193" s="26"/>
      <c r="Q2193" s="3"/>
      <c r="R2193" s="12"/>
      <c r="S2193" s="12"/>
      <c r="T2193" s="12"/>
      <c r="U2193" s="12"/>
      <c r="V2193" s="12"/>
      <c r="W2193" s="12"/>
      <c r="X2193" s="12"/>
      <c r="Y2193" s="12"/>
      <c r="Z2193" s="12"/>
      <c r="AA2193" s="12"/>
      <c r="AB2193" s="12"/>
      <c r="AC2193" s="12"/>
      <c r="AD2193" s="12"/>
      <c r="AE2193" s="12"/>
      <c r="AF2193" s="113"/>
      <c r="AG2193" s="18"/>
      <c r="AH2193" s="18"/>
      <c r="AI2193" s="6"/>
      <c r="AJ2193" s="19"/>
      <c r="AK2193" s="6"/>
      <c r="AL2193" s="113"/>
      <c r="AM2193" s="19"/>
      <c r="AN2193" s="18"/>
      <c r="AO2193" s="12"/>
      <c r="AP2193" s="20"/>
      <c r="AQ2193" s="18"/>
      <c r="AR2193" s="13"/>
      <c r="AS2193" s="113"/>
      <c r="AT2193" s="21"/>
      <c r="AU2193" s="21"/>
      <c r="AV2193" s="45"/>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J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I2193" s="21"/>
      <c r="DJ2193" s="21"/>
      <c r="DK2193" s="21"/>
      <c r="DL2193" s="21"/>
      <c r="DM2193" s="21"/>
      <c r="DN2193" s="21"/>
      <c r="DO2193" s="21"/>
      <c r="DP2193" s="21"/>
      <c r="DQ2193" s="21"/>
      <c r="DR2193" s="21"/>
      <c r="DS2193" s="21"/>
      <c r="DT2193" s="21"/>
      <c r="DU2193" s="21"/>
      <c r="DV2193" s="21"/>
      <c r="DW2193" s="21"/>
      <c r="DX2193" s="21"/>
      <c r="DY2193" s="21"/>
      <c r="DZ2193" s="21"/>
      <c r="EA2193" s="21"/>
      <c r="EB2193" s="21"/>
      <c r="EC2193" s="21"/>
      <c r="ED2193" s="21"/>
      <c r="EE2193" s="21"/>
      <c r="EF2193" s="21"/>
      <c r="EG2193" s="21"/>
      <c r="EH2193" s="21"/>
      <c r="EI2193" s="21"/>
      <c r="EJ2193" s="21"/>
      <c r="EK2193" s="21"/>
      <c r="EL2193" s="21"/>
      <c r="EM2193" s="21"/>
      <c r="EN2193" s="21"/>
      <c r="EO2193" s="21"/>
      <c r="EP2193" s="21"/>
      <c r="EQ2193" s="21"/>
      <c r="ER2193" s="21"/>
      <c r="ES2193" s="21"/>
      <c r="ET2193" s="21"/>
      <c r="EU2193" s="21"/>
      <c r="EV2193" s="21"/>
      <c r="EW2193" s="21"/>
      <c r="EX2193" s="21"/>
      <c r="EY2193" s="21"/>
      <c r="EZ2193" s="21"/>
      <c r="FA2193" s="21"/>
      <c r="FB2193" s="21"/>
      <c r="FC2193" s="21"/>
      <c r="FD2193" s="21"/>
      <c r="FE2193" s="21"/>
      <c r="FF2193" s="21"/>
      <c r="FG2193" s="21"/>
      <c r="FH2193" s="21"/>
      <c r="FI2193" s="21"/>
      <c r="FJ2193" s="21"/>
      <c r="FK2193" s="21"/>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c r="GI2193" s="21"/>
      <c r="GJ2193" s="21"/>
      <c r="GK2193" s="21"/>
      <c r="GL2193" s="21"/>
      <c r="GM2193" s="21"/>
      <c r="GN2193" s="21"/>
    </row>
    <row r="2194" spans="1:196" x14ac:dyDescent="0.2">
      <c r="A2194" s="109"/>
      <c r="B2194" s="4"/>
      <c r="C2194" s="7"/>
      <c r="D2194" s="6"/>
      <c r="E2194" s="7"/>
      <c r="F2194" s="24"/>
      <c r="G2194" s="8"/>
      <c r="H2194" s="7"/>
      <c r="I2194" s="7"/>
      <c r="J2194" s="7"/>
      <c r="K2194" s="7"/>
      <c r="L2194" s="25"/>
      <c r="M2194" s="10"/>
      <c r="N2194" s="4"/>
      <c r="O2194" s="4"/>
      <c r="P2194" s="26"/>
      <c r="Q2194" s="3"/>
      <c r="R2194" s="12"/>
      <c r="S2194" s="12"/>
      <c r="T2194" s="12"/>
      <c r="U2194" s="12"/>
      <c r="V2194" s="12"/>
      <c r="W2194" s="12"/>
      <c r="X2194" s="12"/>
      <c r="Y2194" s="12"/>
      <c r="Z2194" s="12"/>
      <c r="AA2194" s="12"/>
      <c r="AB2194" s="12"/>
      <c r="AC2194" s="12"/>
      <c r="AD2194" s="12"/>
      <c r="AE2194" s="12"/>
      <c r="AF2194" s="113"/>
      <c r="AG2194" s="18"/>
      <c r="AH2194" s="18"/>
      <c r="AI2194" s="6"/>
      <c r="AJ2194" s="19"/>
      <c r="AK2194" s="6"/>
      <c r="AL2194" s="113"/>
      <c r="AM2194" s="19"/>
      <c r="AN2194" s="18"/>
      <c r="AO2194" s="12"/>
      <c r="AP2194" s="20"/>
      <c r="AQ2194" s="18"/>
      <c r="AR2194" s="13"/>
      <c r="AS2194" s="113"/>
      <c r="AT2194" s="21"/>
      <c r="AU2194" s="21"/>
      <c r="AV2194" s="45"/>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J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I2194" s="21"/>
      <c r="DJ2194" s="21"/>
      <c r="DK2194" s="21"/>
      <c r="DL2194" s="21"/>
      <c r="DM2194" s="21"/>
      <c r="DN2194" s="21"/>
      <c r="DO2194" s="21"/>
      <c r="DP2194" s="21"/>
      <c r="DQ2194" s="21"/>
      <c r="DR2194" s="21"/>
      <c r="DS2194" s="21"/>
      <c r="DT2194" s="21"/>
      <c r="DU2194" s="21"/>
      <c r="DV2194" s="21"/>
      <c r="DW2194" s="21"/>
      <c r="DX2194" s="21"/>
      <c r="DY2194" s="21"/>
      <c r="DZ2194" s="21"/>
      <c r="EA2194" s="21"/>
      <c r="EB2194" s="21"/>
      <c r="EC2194" s="21"/>
      <c r="ED2194" s="21"/>
      <c r="EE2194" s="21"/>
      <c r="EF2194" s="21"/>
      <c r="EG2194" s="21"/>
      <c r="EH2194" s="21"/>
      <c r="EI2194" s="21"/>
      <c r="EJ2194" s="21"/>
      <c r="EK2194" s="21"/>
      <c r="EL2194" s="21"/>
      <c r="EM2194" s="21"/>
      <c r="EN2194" s="21"/>
      <c r="EO2194" s="21"/>
      <c r="EP2194" s="21"/>
      <c r="EQ2194" s="21"/>
      <c r="ER2194" s="21"/>
      <c r="ES2194" s="21"/>
      <c r="ET2194" s="21"/>
      <c r="EU2194" s="21"/>
      <c r="EV2194" s="21"/>
      <c r="EW2194" s="21"/>
      <c r="EX2194" s="21"/>
      <c r="EY2194" s="21"/>
      <c r="EZ2194" s="21"/>
      <c r="FA2194" s="21"/>
      <c r="FB2194" s="21"/>
      <c r="FC2194" s="21"/>
      <c r="FD2194" s="21"/>
      <c r="FE2194" s="21"/>
      <c r="FF2194" s="21"/>
      <c r="FG2194" s="21"/>
      <c r="FH2194" s="21"/>
      <c r="FI2194" s="21"/>
      <c r="FJ2194" s="21"/>
      <c r="FK2194" s="21"/>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c r="GI2194" s="21"/>
      <c r="GJ2194" s="21"/>
      <c r="GK2194" s="21"/>
      <c r="GL2194" s="21"/>
      <c r="GM2194" s="21"/>
      <c r="GN2194" s="21"/>
    </row>
    <row r="2195" spans="1:196" x14ac:dyDescent="0.2">
      <c r="A2195" s="109"/>
      <c r="B2195" s="4"/>
      <c r="C2195" s="7"/>
      <c r="D2195" s="6"/>
      <c r="E2195" s="7"/>
      <c r="F2195" s="24"/>
      <c r="G2195" s="8"/>
      <c r="H2195" s="7"/>
      <c r="I2195" s="7"/>
      <c r="J2195" s="7"/>
      <c r="K2195" s="7"/>
      <c r="L2195" s="25"/>
      <c r="M2195" s="10"/>
      <c r="N2195" s="4"/>
      <c r="O2195" s="4"/>
      <c r="P2195" s="26"/>
      <c r="Q2195" s="3"/>
      <c r="R2195" s="12"/>
      <c r="S2195" s="12"/>
      <c r="T2195" s="12"/>
      <c r="U2195" s="12"/>
      <c r="V2195" s="12"/>
      <c r="W2195" s="12"/>
      <c r="X2195" s="12"/>
      <c r="Y2195" s="12"/>
      <c r="Z2195" s="12"/>
      <c r="AA2195" s="12"/>
      <c r="AB2195" s="12"/>
      <c r="AC2195" s="12"/>
      <c r="AD2195" s="12"/>
      <c r="AE2195" s="12"/>
      <c r="AF2195" s="113"/>
      <c r="AG2195" s="18"/>
      <c r="AH2195" s="18"/>
      <c r="AI2195" s="6"/>
      <c r="AJ2195" s="19"/>
      <c r="AK2195" s="6"/>
      <c r="AL2195" s="113"/>
      <c r="AM2195" s="19"/>
      <c r="AN2195" s="18"/>
      <c r="AO2195" s="12"/>
      <c r="AP2195" s="20"/>
      <c r="AQ2195" s="18"/>
      <c r="AR2195" s="13"/>
      <c r="AS2195" s="113"/>
      <c r="AT2195" s="21"/>
      <c r="AU2195" s="21"/>
      <c r="AV2195" s="45"/>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J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I2195" s="21"/>
      <c r="DJ2195" s="21"/>
      <c r="DK2195" s="21"/>
      <c r="DL2195" s="21"/>
      <c r="DM2195" s="21"/>
      <c r="DN2195" s="21"/>
      <c r="DO2195" s="21"/>
      <c r="DP2195" s="21"/>
      <c r="DQ2195" s="21"/>
      <c r="DR2195" s="21"/>
      <c r="DS2195" s="21"/>
      <c r="DT2195" s="21"/>
      <c r="DU2195" s="21"/>
      <c r="DV2195" s="21"/>
      <c r="DW2195" s="21"/>
      <c r="DX2195" s="21"/>
      <c r="DY2195" s="21"/>
      <c r="DZ2195" s="21"/>
      <c r="EA2195" s="21"/>
      <c r="EB2195" s="21"/>
      <c r="EC2195" s="21"/>
      <c r="ED2195" s="21"/>
      <c r="EE2195" s="21"/>
      <c r="EF2195" s="21"/>
      <c r="EG2195" s="21"/>
      <c r="EH2195" s="21"/>
      <c r="EI2195" s="21"/>
      <c r="EJ2195" s="21"/>
      <c r="EK2195" s="21"/>
      <c r="EL2195" s="21"/>
      <c r="EM2195" s="21"/>
      <c r="EN2195" s="21"/>
      <c r="EO2195" s="21"/>
      <c r="EP2195" s="21"/>
      <c r="EQ2195" s="21"/>
      <c r="ER2195" s="21"/>
      <c r="ES2195" s="21"/>
      <c r="ET2195" s="21"/>
      <c r="EU2195" s="21"/>
      <c r="EV2195" s="21"/>
      <c r="EW2195" s="21"/>
      <c r="EX2195" s="21"/>
      <c r="EY2195" s="21"/>
      <c r="EZ2195" s="21"/>
      <c r="FA2195" s="21"/>
      <c r="FB2195" s="21"/>
      <c r="FC2195" s="21"/>
      <c r="FD2195" s="21"/>
      <c r="FE2195" s="21"/>
      <c r="FF2195" s="21"/>
      <c r="FG2195" s="21"/>
      <c r="FH2195" s="21"/>
      <c r="FI2195" s="21"/>
      <c r="FJ2195" s="21"/>
      <c r="FK2195" s="21"/>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c r="GI2195" s="21"/>
      <c r="GJ2195" s="21"/>
      <c r="GK2195" s="21"/>
      <c r="GL2195" s="21"/>
      <c r="GM2195" s="21"/>
      <c r="GN2195" s="21"/>
    </row>
    <row r="2196" spans="1:196" x14ac:dyDescent="0.2">
      <c r="A2196" s="109"/>
      <c r="B2196" s="4"/>
      <c r="C2196" s="7"/>
      <c r="D2196" s="6"/>
      <c r="E2196" s="7"/>
      <c r="F2196" s="24"/>
      <c r="G2196" s="8"/>
      <c r="H2196" s="7"/>
      <c r="I2196" s="7"/>
      <c r="J2196" s="7"/>
      <c r="K2196" s="7"/>
      <c r="L2196" s="25"/>
      <c r="M2196" s="10"/>
      <c r="N2196" s="4"/>
      <c r="O2196" s="4"/>
      <c r="P2196" s="26"/>
      <c r="Q2196" s="3"/>
      <c r="R2196" s="12"/>
      <c r="S2196" s="12"/>
      <c r="T2196" s="12"/>
      <c r="U2196" s="12"/>
      <c r="V2196" s="12"/>
      <c r="W2196" s="12"/>
      <c r="X2196" s="12"/>
      <c r="Y2196" s="12"/>
      <c r="Z2196" s="12"/>
      <c r="AA2196" s="12"/>
      <c r="AB2196" s="12"/>
      <c r="AC2196" s="12"/>
      <c r="AD2196" s="12"/>
      <c r="AE2196" s="12"/>
      <c r="AF2196" s="113"/>
      <c r="AG2196" s="18"/>
      <c r="AH2196" s="18"/>
      <c r="AI2196" s="6"/>
      <c r="AJ2196" s="19"/>
      <c r="AK2196" s="6"/>
      <c r="AL2196" s="113"/>
      <c r="AM2196" s="19"/>
      <c r="AN2196" s="18"/>
      <c r="AO2196" s="12"/>
      <c r="AP2196" s="20"/>
      <c r="AQ2196" s="18"/>
      <c r="AR2196" s="13"/>
      <c r="AS2196" s="113"/>
      <c r="AT2196" s="21"/>
      <c r="AU2196" s="21"/>
      <c r="AV2196" s="45"/>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1"/>
      <c r="EV2196" s="21"/>
      <c r="EW2196" s="21"/>
      <c r="EX2196" s="21"/>
      <c r="EY2196" s="21"/>
      <c r="EZ2196" s="21"/>
      <c r="FA2196" s="21"/>
      <c r="FB2196" s="21"/>
      <c r="FC2196" s="21"/>
      <c r="FD2196" s="21"/>
      <c r="FE2196" s="21"/>
      <c r="FF2196" s="21"/>
      <c r="FG2196" s="21"/>
      <c r="FH2196" s="21"/>
      <c r="FI2196" s="21"/>
      <c r="FJ2196" s="21"/>
      <c r="FK2196" s="21"/>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c r="GI2196" s="21"/>
      <c r="GJ2196" s="21"/>
      <c r="GK2196" s="21"/>
      <c r="GL2196" s="21"/>
      <c r="GM2196" s="21"/>
      <c r="GN2196" s="21"/>
    </row>
    <row r="2197" spans="1:196" x14ac:dyDescent="0.2">
      <c r="A2197" s="109"/>
      <c r="B2197" s="4"/>
      <c r="C2197" s="7"/>
      <c r="D2197" s="6"/>
      <c r="E2197" s="7"/>
      <c r="F2197" s="24"/>
      <c r="G2197" s="8"/>
      <c r="H2197" s="7"/>
      <c r="I2197" s="7"/>
      <c r="J2197" s="7"/>
      <c r="K2197" s="7"/>
      <c r="L2197" s="25"/>
      <c r="M2197" s="10"/>
      <c r="N2197" s="4"/>
      <c r="O2197" s="4"/>
      <c r="P2197" s="26"/>
      <c r="Q2197" s="3"/>
      <c r="R2197" s="12"/>
      <c r="S2197" s="12"/>
      <c r="T2197" s="12"/>
      <c r="U2197" s="12"/>
      <c r="V2197" s="12"/>
      <c r="W2197" s="12"/>
      <c r="X2197" s="12"/>
      <c r="Y2197" s="12"/>
      <c r="Z2197" s="12"/>
      <c r="AA2197" s="12"/>
      <c r="AB2197" s="12"/>
      <c r="AC2197" s="12"/>
      <c r="AD2197" s="12"/>
      <c r="AE2197" s="12"/>
      <c r="AF2197" s="113"/>
      <c r="AG2197" s="18"/>
      <c r="AH2197" s="18"/>
      <c r="AI2197" s="6"/>
      <c r="AJ2197" s="19"/>
      <c r="AK2197" s="6"/>
      <c r="AL2197" s="113"/>
      <c r="AM2197" s="19"/>
      <c r="AN2197" s="18"/>
      <c r="AO2197" s="12"/>
      <c r="AP2197" s="20"/>
      <c r="AQ2197" s="18"/>
      <c r="AR2197" s="13"/>
      <c r="AS2197" s="113"/>
      <c r="AT2197" s="21"/>
      <c r="AU2197" s="21"/>
      <c r="AV2197" s="45"/>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J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I2197" s="21"/>
      <c r="DJ2197" s="21"/>
      <c r="DK2197" s="21"/>
      <c r="DL2197" s="21"/>
      <c r="DM2197" s="21"/>
      <c r="DN2197" s="21"/>
      <c r="DO2197" s="21"/>
      <c r="DP2197" s="21"/>
      <c r="DQ2197" s="21"/>
      <c r="DR2197" s="21"/>
      <c r="DS2197" s="21"/>
      <c r="DT2197" s="21"/>
      <c r="DU2197" s="21"/>
      <c r="DV2197" s="21"/>
      <c r="DW2197" s="21"/>
      <c r="DX2197" s="21"/>
      <c r="DY2197" s="21"/>
      <c r="DZ2197" s="21"/>
      <c r="EA2197" s="21"/>
      <c r="EB2197" s="21"/>
      <c r="EC2197" s="21"/>
      <c r="ED2197" s="21"/>
      <c r="EE2197" s="21"/>
      <c r="EF2197" s="21"/>
      <c r="EG2197" s="21"/>
      <c r="EH2197" s="21"/>
      <c r="EI2197" s="21"/>
      <c r="EJ2197" s="21"/>
      <c r="EK2197" s="21"/>
      <c r="EL2197" s="21"/>
      <c r="EM2197" s="21"/>
      <c r="EN2197" s="21"/>
      <c r="EO2197" s="21"/>
      <c r="EP2197" s="21"/>
      <c r="EQ2197" s="21"/>
      <c r="ER2197" s="21"/>
      <c r="ES2197" s="21"/>
      <c r="ET2197" s="21"/>
      <c r="EU2197" s="21"/>
      <c r="EV2197" s="21"/>
      <c r="EW2197" s="21"/>
      <c r="EX2197" s="21"/>
      <c r="EY2197" s="21"/>
      <c r="EZ2197" s="21"/>
      <c r="FA2197" s="21"/>
      <c r="FB2197" s="21"/>
      <c r="FC2197" s="21"/>
      <c r="FD2197" s="21"/>
      <c r="FE2197" s="21"/>
      <c r="FF2197" s="21"/>
      <c r="FG2197" s="21"/>
      <c r="FH2197" s="21"/>
      <c r="FI2197" s="21"/>
      <c r="FJ2197" s="21"/>
      <c r="FK2197" s="21"/>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c r="GI2197" s="21"/>
      <c r="GJ2197" s="21"/>
      <c r="GK2197" s="21"/>
      <c r="GL2197" s="21"/>
      <c r="GM2197" s="21"/>
      <c r="GN2197" s="21"/>
    </row>
    <row r="2198" spans="1:196" x14ac:dyDescent="0.2">
      <c r="A2198" s="109"/>
      <c r="B2198" s="4"/>
      <c r="C2198" s="7"/>
      <c r="D2198" s="6"/>
      <c r="E2198" s="7"/>
      <c r="F2198" s="24"/>
      <c r="G2198" s="8"/>
      <c r="H2198" s="7"/>
      <c r="I2198" s="7"/>
      <c r="J2198" s="7"/>
      <c r="K2198" s="7"/>
      <c r="L2198" s="25"/>
      <c r="M2198" s="10"/>
      <c r="N2198" s="4"/>
      <c r="O2198" s="4"/>
      <c r="P2198" s="26"/>
      <c r="Q2198" s="3"/>
      <c r="R2198" s="12"/>
      <c r="S2198" s="12"/>
      <c r="T2198" s="12"/>
      <c r="U2198" s="12"/>
      <c r="V2198" s="12"/>
      <c r="W2198" s="12"/>
      <c r="X2198" s="12"/>
      <c r="Y2198" s="12"/>
      <c r="Z2198" s="12"/>
      <c r="AA2198" s="12"/>
      <c r="AB2198" s="12"/>
      <c r="AC2198" s="12"/>
      <c r="AD2198" s="12"/>
      <c r="AE2198" s="12"/>
      <c r="AF2198" s="113"/>
      <c r="AG2198" s="18"/>
      <c r="AH2198" s="18"/>
      <c r="AI2198" s="6"/>
      <c r="AJ2198" s="19"/>
      <c r="AK2198" s="6"/>
      <c r="AL2198" s="113"/>
      <c r="AM2198" s="19"/>
      <c r="AN2198" s="18"/>
      <c r="AO2198" s="12"/>
      <c r="AP2198" s="20"/>
      <c r="AQ2198" s="18"/>
      <c r="AR2198" s="13"/>
      <c r="AS2198" s="113"/>
      <c r="AT2198" s="21"/>
      <c r="AU2198" s="21"/>
      <c r="AV2198" s="45"/>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1"/>
      <c r="FJ2198" s="21"/>
      <c r="FK2198" s="21"/>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c r="GI2198" s="21"/>
      <c r="GJ2198" s="21"/>
      <c r="GK2198" s="21"/>
      <c r="GL2198" s="21"/>
      <c r="GM2198" s="21"/>
      <c r="GN2198" s="21"/>
    </row>
    <row r="2199" spans="1:196" x14ac:dyDescent="0.2">
      <c r="A2199" s="109"/>
      <c r="B2199" s="4"/>
      <c r="C2199" s="7"/>
      <c r="D2199" s="6"/>
      <c r="E2199" s="7"/>
      <c r="F2199" s="24"/>
      <c r="G2199" s="8"/>
      <c r="H2199" s="7"/>
      <c r="I2199" s="7"/>
      <c r="J2199" s="7"/>
      <c r="K2199" s="7"/>
      <c r="L2199" s="25"/>
      <c r="M2199" s="10"/>
      <c r="N2199" s="4"/>
      <c r="O2199" s="4"/>
      <c r="P2199" s="26"/>
      <c r="Q2199" s="3"/>
      <c r="R2199" s="12"/>
      <c r="S2199" s="12"/>
      <c r="T2199" s="12"/>
      <c r="U2199" s="12"/>
      <c r="V2199" s="12"/>
      <c r="W2199" s="12"/>
      <c r="X2199" s="12"/>
      <c r="Y2199" s="12"/>
      <c r="Z2199" s="12"/>
      <c r="AA2199" s="12"/>
      <c r="AB2199" s="12"/>
      <c r="AC2199" s="12"/>
      <c r="AD2199" s="12"/>
      <c r="AE2199" s="12"/>
      <c r="AF2199" s="113"/>
      <c r="AG2199" s="18"/>
      <c r="AH2199" s="18"/>
      <c r="AI2199" s="6"/>
      <c r="AJ2199" s="19"/>
      <c r="AK2199" s="6"/>
      <c r="AL2199" s="113"/>
      <c r="AM2199" s="19"/>
      <c r="AN2199" s="18"/>
      <c r="AO2199" s="12"/>
      <c r="AP2199" s="20"/>
      <c r="AQ2199" s="18"/>
      <c r="AR2199" s="13"/>
      <c r="AS2199" s="113"/>
      <c r="AT2199" s="21"/>
      <c r="AU2199" s="21"/>
      <c r="AV2199" s="45"/>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J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I2199" s="21"/>
      <c r="DJ2199" s="21"/>
      <c r="DK2199" s="21"/>
      <c r="DL2199" s="21"/>
      <c r="DM2199" s="21"/>
      <c r="DN2199" s="21"/>
      <c r="DO2199" s="21"/>
      <c r="DP2199" s="21"/>
      <c r="DQ2199" s="21"/>
      <c r="DR2199" s="21"/>
      <c r="DS2199" s="21"/>
      <c r="DT2199" s="21"/>
      <c r="DU2199" s="21"/>
      <c r="DV2199" s="21"/>
      <c r="DW2199" s="21"/>
      <c r="DX2199" s="21"/>
      <c r="DY2199" s="21"/>
      <c r="DZ2199" s="21"/>
      <c r="EA2199" s="21"/>
      <c r="EB2199" s="21"/>
      <c r="EC2199" s="21"/>
      <c r="ED2199" s="21"/>
      <c r="EE2199" s="21"/>
      <c r="EF2199" s="21"/>
      <c r="EG2199" s="21"/>
      <c r="EH2199" s="21"/>
      <c r="EI2199" s="21"/>
      <c r="EJ2199" s="21"/>
      <c r="EK2199" s="21"/>
      <c r="EL2199" s="21"/>
      <c r="EM2199" s="21"/>
      <c r="EN2199" s="21"/>
      <c r="EO2199" s="21"/>
      <c r="EP2199" s="21"/>
      <c r="EQ2199" s="21"/>
      <c r="ER2199" s="21"/>
      <c r="ES2199" s="21"/>
      <c r="ET2199" s="21"/>
      <c r="EU2199" s="21"/>
      <c r="EV2199" s="21"/>
      <c r="EW2199" s="21"/>
      <c r="EX2199" s="21"/>
      <c r="EY2199" s="21"/>
      <c r="EZ2199" s="21"/>
      <c r="FA2199" s="21"/>
      <c r="FB2199" s="21"/>
      <c r="FC2199" s="21"/>
      <c r="FD2199" s="21"/>
      <c r="FE2199" s="21"/>
      <c r="FF2199" s="21"/>
      <c r="FG2199" s="21"/>
      <c r="FH2199" s="21"/>
      <c r="FI2199" s="21"/>
      <c r="FJ2199" s="21"/>
      <c r="FK2199" s="21"/>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c r="GI2199" s="21"/>
      <c r="GJ2199" s="21"/>
      <c r="GK2199" s="21"/>
      <c r="GL2199" s="21"/>
      <c r="GM2199" s="21"/>
      <c r="GN2199" s="21"/>
    </row>
    <row r="2200" spans="1:196" x14ac:dyDescent="0.2">
      <c r="A2200" s="109"/>
      <c r="B2200" s="4"/>
      <c r="C2200" s="7"/>
      <c r="D2200" s="6"/>
      <c r="E2200" s="7"/>
      <c r="F2200" s="24"/>
      <c r="G2200" s="8"/>
      <c r="H2200" s="7"/>
      <c r="I2200" s="7"/>
      <c r="J2200" s="7"/>
      <c r="K2200" s="7"/>
      <c r="L2200" s="25"/>
      <c r="M2200" s="10"/>
      <c r="N2200" s="4"/>
      <c r="O2200" s="4"/>
      <c r="P2200" s="26"/>
      <c r="Q2200" s="3"/>
      <c r="R2200" s="12"/>
      <c r="S2200" s="12"/>
      <c r="T2200" s="12"/>
      <c r="U2200" s="12"/>
      <c r="V2200" s="12"/>
      <c r="W2200" s="12"/>
      <c r="X2200" s="12"/>
      <c r="Y2200" s="12"/>
      <c r="Z2200" s="12"/>
      <c r="AA2200" s="12"/>
      <c r="AB2200" s="12"/>
      <c r="AC2200" s="12"/>
      <c r="AD2200" s="12"/>
      <c r="AE2200" s="12"/>
      <c r="AF2200" s="113"/>
      <c r="AG2200" s="18"/>
      <c r="AH2200" s="18"/>
      <c r="AI2200" s="6"/>
      <c r="AJ2200" s="19"/>
      <c r="AK2200" s="6"/>
      <c r="AL2200" s="113"/>
      <c r="AM2200" s="19"/>
      <c r="AN2200" s="18"/>
      <c r="AO2200" s="12"/>
      <c r="AP2200" s="20"/>
      <c r="AQ2200" s="18"/>
      <c r="AR2200" s="13"/>
      <c r="AS2200" s="113"/>
      <c r="AT2200" s="21"/>
      <c r="AU2200" s="21"/>
      <c r="AV2200" s="45"/>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J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I2200" s="21"/>
      <c r="DJ2200" s="21"/>
      <c r="DK2200" s="21"/>
      <c r="DL2200" s="21"/>
      <c r="DM2200" s="21"/>
      <c r="DN2200" s="21"/>
      <c r="DO2200" s="21"/>
      <c r="DP2200" s="21"/>
      <c r="DQ2200" s="21"/>
      <c r="DR2200" s="21"/>
      <c r="DS2200" s="21"/>
      <c r="DT2200" s="21"/>
      <c r="DU2200" s="21"/>
      <c r="DV2200" s="21"/>
      <c r="DW2200" s="21"/>
      <c r="DX2200" s="21"/>
      <c r="DY2200" s="21"/>
      <c r="DZ2200" s="21"/>
      <c r="EA2200" s="21"/>
      <c r="EB2200" s="21"/>
      <c r="EC2200" s="21"/>
      <c r="ED2200" s="21"/>
      <c r="EE2200" s="21"/>
      <c r="EF2200" s="21"/>
      <c r="EG2200" s="21"/>
      <c r="EH2200" s="21"/>
      <c r="EI2200" s="21"/>
      <c r="EJ2200" s="21"/>
      <c r="EK2200" s="21"/>
      <c r="EL2200" s="21"/>
      <c r="EM2200" s="21"/>
      <c r="EN2200" s="21"/>
      <c r="EO2200" s="21"/>
      <c r="EP2200" s="21"/>
      <c r="EQ2200" s="21"/>
      <c r="ER2200" s="21"/>
      <c r="ES2200" s="21"/>
      <c r="ET2200" s="21"/>
      <c r="EU2200" s="21"/>
      <c r="EV2200" s="21"/>
      <c r="EW2200" s="21"/>
      <c r="EX2200" s="21"/>
      <c r="EY2200" s="21"/>
      <c r="EZ2200" s="21"/>
      <c r="FA2200" s="21"/>
      <c r="FB2200" s="21"/>
      <c r="FC2200" s="21"/>
      <c r="FD2200" s="21"/>
      <c r="FE2200" s="21"/>
      <c r="FF2200" s="21"/>
      <c r="FG2200" s="21"/>
      <c r="FH2200" s="21"/>
      <c r="FI2200" s="21"/>
      <c r="FJ2200" s="21"/>
      <c r="FK2200" s="21"/>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c r="GI2200" s="21"/>
      <c r="GJ2200" s="21"/>
      <c r="GK2200" s="21"/>
      <c r="GL2200" s="21"/>
      <c r="GM2200" s="21"/>
      <c r="GN2200" s="21"/>
    </row>
    <row r="2201" spans="1:196" x14ac:dyDescent="0.2">
      <c r="A2201" s="109"/>
      <c r="B2201" s="4"/>
      <c r="C2201" s="7"/>
      <c r="D2201" s="6"/>
      <c r="E2201" s="7"/>
      <c r="F2201" s="24"/>
      <c r="G2201" s="8"/>
      <c r="H2201" s="7"/>
      <c r="I2201" s="7"/>
      <c r="J2201" s="7"/>
      <c r="K2201" s="7"/>
      <c r="L2201" s="25"/>
      <c r="M2201" s="10"/>
      <c r="N2201" s="4"/>
      <c r="O2201" s="4"/>
      <c r="P2201" s="26"/>
      <c r="Q2201" s="3"/>
      <c r="R2201" s="12"/>
      <c r="S2201" s="12"/>
      <c r="T2201" s="12"/>
      <c r="U2201" s="12"/>
      <c r="V2201" s="12"/>
      <c r="W2201" s="12"/>
      <c r="X2201" s="12"/>
      <c r="Y2201" s="12"/>
      <c r="Z2201" s="12"/>
      <c r="AA2201" s="12"/>
      <c r="AB2201" s="12"/>
      <c r="AC2201" s="12"/>
      <c r="AD2201" s="12"/>
      <c r="AE2201" s="12"/>
      <c r="AF2201" s="113"/>
      <c r="AG2201" s="18"/>
      <c r="AH2201" s="18"/>
      <c r="AI2201" s="6"/>
      <c r="AJ2201" s="19"/>
      <c r="AK2201" s="6"/>
      <c r="AL2201" s="113"/>
      <c r="AM2201" s="19"/>
      <c r="AN2201" s="18"/>
      <c r="AO2201" s="12"/>
      <c r="AP2201" s="20"/>
      <c r="AQ2201" s="18"/>
      <c r="AR2201" s="13"/>
      <c r="AS2201" s="113"/>
      <c r="AT2201" s="21"/>
      <c r="AU2201" s="21"/>
      <c r="AV2201" s="45"/>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J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I2201" s="21"/>
      <c r="DJ2201" s="21"/>
      <c r="DK2201" s="21"/>
      <c r="DL2201" s="21"/>
      <c r="DM2201" s="21"/>
      <c r="DN2201" s="21"/>
      <c r="DO2201" s="21"/>
      <c r="DP2201" s="21"/>
      <c r="DQ2201" s="21"/>
      <c r="DR2201" s="21"/>
      <c r="DS2201" s="21"/>
      <c r="DT2201" s="21"/>
      <c r="DU2201" s="21"/>
      <c r="DV2201" s="21"/>
      <c r="DW2201" s="21"/>
      <c r="DX2201" s="21"/>
      <c r="DY2201" s="21"/>
      <c r="DZ2201" s="21"/>
      <c r="EA2201" s="21"/>
      <c r="EB2201" s="21"/>
      <c r="EC2201" s="21"/>
      <c r="ED2201" s="21"/>
      <c r="EE2201" s="21"/>
      <c r="EF2201" s="21"/>
      <c r="EG2201" s="21"/>
      <c r="EH2201" s="21"/>
      <c r="EI2201" s="21"/>
      <c r="EJ2201" s="21"/>
      <c r="EK2201" s="21"/>
      <c r="EL2201" s="21"/>
      <c r="EM2201" s="21"/>
      <c r="EN2201" s="21"/>
      <c r="EO2201" s="21"/>
      <c r="EP2201" s="21"/>
      <c r="EQ2201" s="21"/>
      <c r="ER2201" s="21"/>
      <c r="ES2201" s="21"/>
      <c r="ET2201" s="21"/>
      <c r="EU2201" s="21"/>
      <c r="EV2201" s="21"/>
      <c r="EW2201" s="21"/>
      <c r="EX2201" s="21"/>
      <c r="EY2201" s="21"/>
      <c r="EZ2201" s="21"/>
      <c r="FA2201" s="21"/>
      <c r="FB2201" s="21"/>
      <c r="FC2201" s="21"/>
      <c r="FD2201" s="21"/>
      <c r="FE2201" s="21"/>
      <c r="FF2201" s="21"/>
      <c r="FG2201" s="21"/>
      <c r="FH2201" s="21"/>
      <c r="FI2201" s="21"/>
      <c r="FJ2201" s="21"/>
      <c r="FK2201" s="21"/>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c r="GI2201" s="21"/>
      <c r="GJ2201" s="21"/>
      <c r="GK2201" s="21"/>
      <c r="GL2201" s="21"/>
      <c r="GM2201" s="21"/>
      <c r="GN2201" s="21"/>
    </row>
    <row r="2202" spans="1:196" x14ac:dyDescent="0.2">
      <c r="A2202" s="109"/>
      <c r="B2202" s="4"/>
      <c r="C2202" s="7"/>
      <c r="D2202" s="6"/>
      <c r="E2202" s="7"/>
      <c r="F2202" s="24"/>
      <c r="G2202" s="8"/>
      <c r="H2202" s="7"/>
      <c r="I2202" s="7"/>
      <c r="J2202" s="7"/>
      <c r="K2202" s="7"/>
      <c r="L2202" s="25"/>
      <c r="M2202" s="10"/>
      <c r="N2202" s="4"/>
      <c r="O2202" s="4"/>
      <c r="P2202" s="26"/>
      <c r="Q2202" s="3"/>
      <c r="R2202" s="12"/>
      <c r="S2202" s="12"/>
      <c r="T2202" s="12"/>
      <c r="U2202" s="12"/>
      <c r="V2202" s="12"/>
      <c r="W2202" s="12"/>
      <c r="X2202" s="12"/>
      <c r="Y2202" s="12"/>
      <c r="Z2202" s="12"/>
      <c r="AA2202" s="12"/>
      <c r="AB2202" s="12"/>
      <c r="AC2202" s="12"/>
      <c r="AD2202" s="12"/>
      <c r="AE2202" s="12"/>
      <c r="AF2202" s="113"/>
      <c r="AG2202" s="18"/>
      <c r="AH2202" s="18"/>
      <c r="AI2202" s="6"/>
      <c r="AJ2202" s="19"/>
      <c r="AK2202" s="6"/>
      <c r="AL2202" s="113"/>
      <c r="AM2202" s="19"/>
      <c r="AN2202" s="18"/>
      <c r="AO2202" s="12"/>
      <c r="AP2202" s="20"/>
      <c r="AQ2202" s="18"/>
      <c r="AR2202" s="13"/>
      <c r="AS2202" s="113"/>
      <c r="AT2202" s="21"/>
      <c r="AU2202" s="21"/>
      <c r="AV2202" s="45"/>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J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I2202" s="21"/>
      <c r="DJ2202" s="21"/>
      <c r="DK2202" s="21"/>
      <c r="DL2202" s="21"/>
      <c r="DM2202" s="21"/>
      <c r="DN2202" s="21"/>
      <c r="DO2202" s="21"/>
      <c r="DP2202" s="21"/>
      <c r="DQ2202" s="21"/>
      <c r="DR2202" s="21"/>
      <c r="DS2202" s="21"/>
      <c r="DT2202" s="21"/>
      <c r="DU2202" s="21"/>
      <c r="DV2202" s="21"/>
      <c r="DW2202" s="21"/>
      <c r="DX2202" s="21"/>
      <c r="DY2202" s="21"/>
      <c r="DZ2202" s="21"/>
      <c r="EA2202" s="21"/>
      <c r="EB2202" s="21"/>
      <c r="EC2202" s="21"/>
      <c r="ED2202" s="21"/>
      <c r="EE2202" s="21"/>
      <c r="EF2202" s="21"/>
      <c r="EG2202" s="21"/>
      <c r="EH2202" s="21"/>
      <c r="EI2202" s="21"/>
      <c r="EJ2202" s="21"/>
      <c r="EK2202" s="21"/>
      <c r="EL2202" s="21"/>
      <c r="EM2202" s="21"/>
      <c r="EN2202" s="21"/>
      <c r="EO2202" s="21"/>
      <c r="EP2202" s="21"/>
      <c r="EQ2202" s="21"/>
      <c r="ER2202" s="21"/>
      <c r="ES2202" s="21"/>
      <c r="ET2202" s="21"/>
      <c r="EU2202" s="21"/>
      <c r="EV2202" s="21"/>
      <c r="EW2202" s="21"/>
      <c r="EX2202" s="21"/>
      <c r="EY2202" s="21"/>
      <c r="EZ2202" s="21"/>
      <c r="FA2202" s="21"/>
      <c r="FB2202" s="21"/>
      <c r="FC2202" s="21"/>
      <c r="FD2202" s="21"/>
      <c r="FE2202" s="21"/>
      <c r="FF2202" s="21"/>
      <c r="FG2202" s="21"/>
      <c r="FH2202" s="21"/>
      <c r="FI2202" s="21"/>
      <c r="FJ2202" s="21"/>
      <c r="FK2202" s="21"/>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c r="GI2202" s="21"/>
      <c r="GJ2202" s="21"/>
      <c r="GK2202" s="21"/>
      <c r="GL2202" s="21"/>
      <c r="GM2202" s="21"/>
      <c r="GN2202" s="21"/>
    </row>
    <row r="2203" spans="1:196" x14ac:dyDescent="0.2">
      <c r="A2203" s="109"/>
      <c r="B2203" s="4"/>
      <c r="C2203" s="4"/>
      <c r="D2203" s="6"/>
      <c r="E2203" s="7"/>
      <c r="F2203" s="24"/>
      <c r="G2203" s="8"/>
      <c r="H2203" s="7"/>
      <c r="I2203" s="7"/>
      <c r="J2203" s="7"/>
      <c r="K2203" s="7"/>
      <c r="L2203" s="25"/>
      <c r="M2203" s="10"/>
      <c r="N2203" s="4"/>
      <c r="O2203" s="4"/>
      <c r="P2203" s="26"/>
      <c r="Q2203" s="3"/>
      <c r="R2203" s="12"/>
      <c r="S2203" s="12"/>
      <c r="T2203" s="12"/>
      <c r="U2203" s="12"/>
      <c r="V2203" s="12"/>
      <c r="W2203" s="12"/>
      <c r="X2203" s="12"/>
      <c r="Y2203" s="12"/>
      <c r="Z2203" s="12"/>
      <c r="AA2203" s="12"/>
      <c r="AB2203" s="12"/>
      <c r="AC2203" s="12"/>
      <c r="AD2203" s="12"/>
      <c r="AE2203" s="12"/>
      <c r="AF2203" s="113"/>
      <c r="AG2203" s="18"/>
      <c r="AH2203" s="18"/>
      <c r="AI2203" s="6"/>
      <c r="AJ2203" s="19"/>
      <c r="AK2203" s="6"/>
      <c r="AL2203" s="113"/>
      <c r="AM2203" s="19"/>
      <c r="AN2203" s="18"/>
      <c r="AO2203" s="12"/>
      <c r="AP2203" s="20"/>
      <c r="AQ2203" s="18"/>
      <c r="AR2203" s="13"/>
      <c r="AS2203" s="113"/>
      <c r="AT2203" s="21"/>
      <c r="AU2203" s="21"/>
      <c r="AV2203" s="45"/>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J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I2203" s="21"/>
      <c r="DJ2203" s="21"/>
      <c r="DK2203" s="21"/>
      <c r="DL2203" s="21"/>
      <c r="DM2203" s="21"/>
      <c r="DN2203" s="21"/>
      <c r="DO2203" s="21"/>
      <c r="DP2203" s="21"/>
      <c r="DQ2203" s="21"/>
      <c r="DR2203" s="21"/>
      <c r="DS2203" s="21"/>
      <c r="DT2203" s="21"/>
      <c r="DU2203" s="21"/>
      <c r="DV2203" s="21"/>
      <c r="DW2203" s="21"/>
      <c r="DX2203" s="21"/>
      <c r="DY2203" s="21"/>
      <c r="DZ2203" s="21"/>
      <c r="EA2203" s="21"/>
      <c r="EB2203" s="21"/>
      <c r="EC2203" s="21"/>
      <c r="ED2203" s="21"/>
      <c r="EE2203" s="21"/>
      <c r="EF2203" s="21"/>
      <c r="EG2203" s="21"/>
      <c r="EH2203" s="21"/>
      <c r="EI2203" s="21"/>
      <c r="EJ2203" s="21"/>
      <c r="EK2203" s="21"/>
      <c r="EL2203" s="21"/>
      <c r="EM2203" s="21"/>
      <c r="EN2203" s="21"/>
      <c r="EO2203" s="21"/>
      <c r="EP2203" s="21"/>
      <c r="EQ2203" s="21"/>
      <c r="ER2203" s="21"/>
      <c r="ES2203" s="21"/>
      <c r="ET2203" s="21"/>
      <c r="EU2203" s="21"/>
      <c r="EV2203" s="21"/>
      <c r="EW2203" s="21"/>
      <c r="EX2203" s="21"/>
      <c r="EY2203" s="21"/>
      <c r="EZ2203" s="21"/>
      <c r="FA2203" s="21"/>
      <c r="FB2203" s="21"/>
      <c r="FC2203" s="21"/>
      <c r="FD2203" s="21"/>
      <c r="FE2203" s="21"/>
      <c r="FF2203" s="21"/>
      <c r="FG2203" s="21"/>
      <c r="FH2203" s="21"/>
      <c r="FI2203" s="21"/>
      <c r="FJ2203" s="21"/>
      <c r="FK2203" s="21"/>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c r="GI2203" s="21"/>
      <c r="GJ2203" s="21"/>
      <c r="GK2203" s="21"/>
      <c r="GL2203" s="21"/>
      <c r="GM2203" s="21"/>
      <c r="GN2203" s="21"/>
    </row>
    <row r="2204" spans="1:196" x14ac:dyDescent="0.2">
      <c r="A2204" s="109"/>
      <c r="B2204" s="4"/>
      <c r="C2204" s="4"/>
      <c r="D2204" s="6"/>
      <c r="E2204" s="7"/>
      <c r="F2204" s="24"/>
      <c r="G2204" s="8"/>
      <c r="H2204" s="7"/>
      <c r="I2204" s="7"/>
      <c r="J2204" s="7"/>
      <c r="K2204" s="4"/>
      <c r="L2204" s="25"/>
      <c r="M2204" s="10"/>
      <c r="N2204" s="4"/>
      <c r="O2204" s="4"/>
      <c r="P2204" s="26"/>
      <c r="Q2204" s="3"/>
      <c r="R2204" s="12"/>
      <c r="S2204" s="12"/>
      <c r="T2204" s="12"/>
      <c r="U2204" s="12"/>
      <c r="V2204" s="12"/>
      <c r="W2204" s="12"/>
      <c r="X2204" s="12"/>
      <c r="Y2204" s="12"/>
      <c r="Z2204" s="12"/>
      <c r="AA2204" s="12"/>
      <c r="AB2204" s="12"/>
      <c r="AC2204" s="12"/>
      <c r="AD2204" s="12"/>
      <c r="AE2204" s="12"/>
      <c r="AF2204" s="113"/>
      <c r="AG2204" s="18"/>
      <c r="AH2204" s="18"/>
      <c r="AI2204" s="6"/>
      <c r="AJ2204" s="19"/>
      <c r="AK2204" s="6"/>
      <c r="AL2204" s="113"/>
      <c r="AM2204" s="19"/>
      <c r="AN2204" s="18"/>
      <c r="AO2204" s="12"/>
      <c r="AP2204" s="20"/>
      <c r="AQ2204" s="18"/>
      <c r="AR2204" s="13"/>
      <c r="AS2204" s="113"/>
      <c r="AT2204" s="21"/>
      <c r="AU2204" s="21"/>
      <c r="AV2204" s="45"/>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J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I2204" s="21"/>
      <c r="DJ2204" s="21"/>
      <c r="DK2204" s="21"/>
      <c r="DL2204" s="21"/>
      <c r="DM2204" s="21"/>
      <c r="DN2204" s="21"/>
      <c r="DO2204" s="21"/>
      <c r="DP2204" s="21"/>
      <c r="DQ2204" s="21"/>
      <c r="DR2204" s="21"/>
      <c r="DS2204" s="21"/>
      <c r="DT2204" s="21"/>
      <c r="DU2204" s="21"/>
      <c r="DV2204" s="21"/>
      <c r="DW2204" s="21"/>
      <c r="DX2204" s="21"/>
      <c r="DY2204" s="21"/>
      <c r="DZ2204" s="21"/>
      <c r="EA2204" s="21"/>
      <c r="EB2204" s="21"/>
      <c r="EC2204" s="21"/>
      <c r="ED2204" s="21"/>
      <c r="EE2204" s="21"/>
      <c r="EF2204" s="21"/>
      <c r="EG2204" s="21"/>
      <c r="EH2204" s="21"/>
      <c r="EI2204" s="21"/>
      <c r="EJ2204" s="21"/>
      <c r="EK2204" s="21"/>
      <c r="EL2204" s="21"/>
      <c r="EM2204" s="21"/>
      <c r="EN2204" s="21"/>
      <c r="EO2204" s="21"/>
      <c r="EP2204" s="21"/>
      <c r="EQ2204" s="21"/>
      <c r="ER2204" s="21"/>
      <c r="ES2204" s="21"/>
      <c r="ET2204" s="21"/>
      <c r="EU2204" s="21"/>
      <c r="EV2204" s="21"/>
      <c r="EW2204" s="21"/>
      <c r="EX2204" s="21"/>
      <c r="EY2204" s="21"/>
      <c r="EZ2204" s="21"/>
      <c r="FA2204" s="21"/>
      <c r="FB2204" s="21"/>
      <c r="FC2204" s="21"/>
      <c r="FD2204" s="21"/>
      <c r="FE2204" s="21"/>
      <c r="FF2204" s="21"/>
      <c r="FG2204" s="21"/>
      <c r="FH2204" s="21"/>
      <c r="FI2204" s="21"/>
      <c r="FJ2204" s="21"/>
      <c r="FK2204" s="21"/>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c r="GI2204" s="21"/>
      <c r="GJ2204" s="21"/>
      <c r="GK2204" s="21"/>
      <c r="GL2204" s="21"/>
      <c r="GM2204" s="21"/>
      <c r="GN2204" s="21"/>
    </row>
    <row r="2205" spans="1:196" x14ac:dyDescent="0.2">
      <c r="A2205" s="109"/>
      <c r="B2205" s="4"/>
      <c r="C2205" s="4"/>
      <c r="D2205" s="6"/>
      <c r="E2205" s="7"/>
      <c r="F2205" s="24"/>
      <c r="G2205" s="8"/>
      <c r="H2205" s="7"/>
      <c r="I2205" s="7"/>
      <c r="J2205" s="7"/>
      <c r="K2205" s="4"/>
      <c r="L2205" s="25"/>
      <c r="M2205" s="10"/>
      <c r="N2205" s="4"/>
      <c r="O2205" s="4"/>
      <c r="P2205" s="26"/>
      <c r="Q2205" s="3"/>
      <c r="R2205" s="12"/>
      <c r="S2205" s="12"/>
      <c r="T2205" s="12"/>
      <c r="U2205" s="12"/>
      <c r="V2205" s="12"/>
      <c r="W2205" s="12"/>
      <c r="X2205" s="12"/>
      <c r="Y2205" s="12"/>
      <c r="Z2205" s="12"/>
      <c r="AA2205" s="12"/>
      <c r="AB2205" s="12"/>
      <c r="AC2205" s="12"/>
      <c r="AD2205" s="12"/>
      <c r="AE2205" s="12"/>
      <c r="AF2205" s="113"/>
      <c r="AG2205" s="18"/>
      <c r="AH2205" s="18"/>
      <c r="AI2205" s="6"/>
      <c r="AJ2205" s="19"/>
      <c r="AK2205" s="6"/>
      <c r="AL2205" s="113"/>
      <c r="AM2205" s="19"/>
      <c r="AN2205" s="18"/>
      <c r="AO2205" s="12"/>
      <c r="AP2205" s="20"/>
      <c r="AQ2205" s="18"/>
      <c r="AR2205" s="13"/>
      <c r="AS2205" s="113"/>
      <c r="AT2205" s="21"/>
      <c r="AU2205" s="21"/>
      <c r="AV2205" s="45"/>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J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I2205" s="21"/>
      <c r="DJ2205" s="21"/>
      <c r="DK2205" s="21"/>
      <c r="DL2205" s="21"/>
      <c r="DM2205" s="21"/>
      <c r="DN2205" s="21"/>
      <c r="DO2205" s="21"/>
      <c r="DP2205" s="21"/>
      <c r="DQ2205" s="21"/>
      <c r="DR2205" s="21"/>
      <c r="DS2205" s="21"/>
      <c r="DT2205" s="21"/>
      <c r="DU2205" s="21"/>
      <c r="DV2205" s="21"/>
      <c r="DW2205" s="21"/>
      <c r="DX2205" s="21"/>
      <c r="DY2205" s="21"/>
      <c r="DZ2205" s="21"/>
      <c r="EA2205" s="21"/>
      <c r="EB2205" s="21"/>
      <c r="EC2205" s="21"/>
      <c r="ED2205" s="21"/>
      <c r="EE2205" s="21"/>
      <c r="EF2205" s="21"/>
      <c r="EG2205" s="21"/>
      <c r="EH2205" s="21"/>
      <c r="EI2205" s="21"/>
      <c r="EJ2205" s="21"/>
      <c r="EK2205" s="21"/>
      <c r="EL2205" s="21"/>
      <c r="EM2205" s="21"/>
      <c r="EN2205" s="21"/>
      <c r="EO2205" s="21"/>
      <c r="EP2205" s="21"/>
      <c r="EQ2205" s="21"/>
      <c r="ER2205" s="21"/>
      <c r="ES2205" s="21"/>
      <c r="ET2205" s="21"/>
      <c r="EU2205" s="21"/>
      <c r="EV2205" s="21"/>
      <c r="EW2205" s="21"/>
      <c r="EX2205" s="21"/>
      <c r="EY2205" s="21"/>
      <c r="EZ2205" s="21"/>
      <c r="FA2205" s="21"/>
      <c r="FB2205" s="21"/>
      <c r="FC2205" s="21"/>
      <c r="FD2205" s="21"/>
      <c r="FE2205" s="21"/>
      <c r="FF2205" s="21"/>
      <c r="FG2205" s="21"/>
      <c r="FH2205" s="21"/>
      <c r="FI2205" s="21"/>
      <c r="FJ2205" s="21"/>
      <c r="FK2205" s="21"/>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c r="GI2205" s="21"/>
      <c r="GJ2205" s="21"/>
      <c r="GK2205" s="21"/>
      <c r="GL2205" s="21"/>
      <c r="GM2205" s="21"/>
      <c r="GN2205" s="21"/>
    </row>
    <row r="2206" spans="1:196" x14ac:dyDescent="0.2">
      <c r="A2206" s="109"/>
      <c r="B2206" s="4"/>
      <c r="C2206" s="4"/>
      <c r="D2206" s="6"/>
      <c r="E2206" s="7"/>
      <c r="F2206" s="24"/>
      <c r="G2206" s="8"/>
      <c r="H2206" s="7"/>
      <c r="I2206" s="7"/>
      <c r="J2206" s="7"/>
      <c r="K2206" s="4"/>
      <c r="L2206" s="25"/>
      <c r="M2206" s="10"/>
      <c r="N2206" s="4"/>
      <c r="O2206" s="4"/>
      <c r="P2206" s="26"/>
      <c r="Q2206" s="3"/>
      <c r="R2206" s="12"/>
      <c r="S2206" s="12"/>
      <c r="T2206" s="12"/>
      <c r="U2206" s="12"/>
      <c r="V2206" s="12"/>
      <c r="W2206" s="12"/>
      <c r="X2206" s="12"/>
      <c r="Y2206" s="12"/>
      <c r="Z2206" s="12"/>
      <c r="AA2206" s="12"/>
      <c r="AB2206" s="12"/>
      <c r="AC2206" s="12"/>
      <c r="AD2206" s="12"/>
      <c r="AE2206" s="12"/>
      <c r="AF2206" s="113"/>
      <c r="AG2206" s="18"/>
      <c r="AH2206" s="18"/>
      <c r="AI2206" s="6"/>
      <c r="AJ2206" s="19"/>
      <c r="AK2206" s="6"/>
      <c r="AL2206" s="113"/>
      <c r="AM2206" s="19"/>
      <c r="AN2206" s="18"/>
      <c r="AO2206" s="12"/>
      <c r="AP2206" s="20"/>
      <c r="AQ2206" s="18"/>
      <c r="AR2206" s="13"/>
      <c r="AS2206" s="113"/>
      <c r="AT2206" s="21"/>
      <c r="AU2206" s="21"/>
      <c r="AV2206" s="45"/>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1"/>
      <c r="FJ2206" s="21"/>
      <c r="FK2206" s="21"/>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c r="GI2206" s="21"/>
      <c r="GJ2206" s="21"/>
      <c r="GK2206" s="21"/>
      <c r="GL2206" s="21"/>
      <c r="GM2206" s="21"/>
      <c r="GN2206" s="21"/>
    </row>
    <row r="2207" spans="1:196" x14ac:dyDescent="0.2">
      <c r="A2207" s="109"/>
      <c r="B2207" s="4"/>
      <c r="C2207" s="4"/>
      <c r="D2207" s="6"/>
      <c r="E2207" s="7"/>
      <c r="F2207" s="24"/>
      <c r="G2207" s="8"/>
      <c r="H2207" s="7"/>
      <c r="I2207" s="7"/>
      <c r="J2207" s="7"/>
      <c r="K2207" s="4"/>
      <c r="L2207" s="25"/>
      <c r="M2207" s="10"/>
      <c r="N2207" s="4"/>
      <c r="O2207" s="4"/>
      <c r="P2207" s="26"/>
      <c r="Q2207" s="3"/>
      <c r="R2207" s="12"/>
      <c r="S2207" s="12"/>
      <c r="T2207" s="12"/>
      <c r="U2207" s="12"/>
      <c r="V2207" s="12"/>
      <c r="W2207" s="12"/>
      <c r="X2207" s="12"/>
      <c r="Y2207" s="12"/>
      <c r="Z2207" s="12"/>
      <c r="AA2207" s="12"/>
      <c r="AB2207" s="12"/>
      <c r="AC2207" s="12"/>
      <c r="AD2207" s="12"/>
      <c r="AE2207" s="12"/>
      <c r="AF2207" s="113"/>
      <c r="AG2207" s="18"/>
      <c r="AH2207" s="18"/>
      <c r="AI2207" s="6"/>
      <c r="AJ2207" s="19"/>
      <c r="AK2207" s="6"/>
      <c r="AL2207" s="113"/>
      <c r="AM2207" s="19"/>
      <c r="AN2207" s="18"/>
      <c r="AO2207" s="12"/>
      <c r="AP2207" s="20"/>
      <c r="AQ2207" s="18"/>
      <c r="AR2207" s="13"/>
      <c r="AS2207" s="113"/>
      <c r="AT2207" s="21"/>
      <c r="AU2207" s="21"/>
      <c r="AV2207" s="45"/>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J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I2207" s="21"/>
      <c r="DJ2207" s="21"/>
      <c r="DK2207" s="21"/>
      <c r="DL2207" s="21"/>
      <c r="DM2207" s="21"/>
      <c r="DN2207" s="21"/>
      <c r="DO2207" s="21"/>
      <c r="DP2207" s="21"/>
      <c r="DQ2207" s="21"/>
      <c r="DR2207" s="21"/>
      <c r="DS2207" s="21"/>
      <c r="DT2207" s="21"/>
      <c r="DU2207" s="21"/>
      <c r="DV2207" s="21"/>
      <c r="DW2207" s="21"/>
      <c r="DX2207" s="21"/>
      <c r="DY2207" s="21"/>
      <c r="DZ2207" s="21"/>
      <c r="EA2207" s="21"/>
      <c r="EB2207" s="21"/>
      <c r="EC2207" s="21"/>
      <c r="ED2207" s="21"/>
      <c r="EE2207" s="21"/>
      <c r="EF2207" s="21"/>
      <c r="EG2207" s="21"/>
      <c r="EH2207" s="21"/>
      <c r="EI2207" s="21"/>
      <c r="EJ2207" s="21"/>
      <c r="EK2207" s="21"/>
      <c r="EL2207" s="21"/>
      <c r="EM2207" s="21"/>
      <c r="EN2207" s="21"/>
      <c r="EO2207" s="21"/>
      <c r="EP2207" s="21"/>
      <c r="EQ2207" s="21"/>
      <c r="ER2207" s="21"/>
      <c r="ES2207" s="21"/>
      <c r="ET2207" s="21"/>
      <c r="EU2207" s="21"/>
      <c r="EV2207" s="21"/>
      <c r="EW2207" s="21"/>
      <c r="EX2207" s="21"/>
      <c r="EY2207" s="21"/>
      <c r="EZ2207" s="21"/>
      <c r="FA2207" s="21"/>
      <c r="FB2207" s="21"/>
      <c r="FC2207" s="21"/>
      <c r="FD2207" s="21"/>
      <c r="FE2207" s="21"/>
      <c r="FF2207" s="21"/>
      <c r="FG2207" s="21"/>
      <c r="FH2207" s="21"/>
      <c r="FI2207" s="21"/>
      <c r="FJ2207" s="21"/>
      <c r="FK2207" s="21"/>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c r="GI2207" s="21"/>
      <c r="GJ2207" s="21"/>
      <c r="GK2207" s="21"/>
      <c r="GL2207" s="21"/>
      <c r="GM2207" s="21"/>
      <c r="GN2207" s="21"/>
    </row>
    <row r="2208" spans="1:196" x14ac:dyDescent="0.2">
      <c r="A2208" s="109"/>
      <c r="B2208" s="4"/>
      <c r="C2208" s="4"/>
      <c r="D2208" s="6"/>
      <c r="E2208" s="7"/>
      <c r="F2208" s="24"/>
      <c r="G2208" s="8"/>
      <c r="H2208" s="7"/>
      <c r="I2208" s="7"/>
      <c r="J2208" s="7"/>
      <c r="K2208" s="4"/>
      <c r="L2208" s="25"/>
      <c r="M2208" s="10"/>
      <c r="N2208" s="4"/>
      <c r="O2208" s="4"/>
      <c r="P2208" s="26"/>
      <c r="Q2208" s="3"/>
      <c r="R2208" s="12"/>
      <c r="S2208" s="12"/>
      <c r="T2208" s="12"/>
      <c r="U2208" s="12"/>
      <c r="V2208" s="12"/>
      <c r="W2208" s="12"/>
      <c r="X2208" s="12"/>
      <c r="Y2208" s="12"/>
      <c r="Z2208" s="12"/>
      <c r="AA2208" s="12"/>
      <c r="AB2208" s="12"/>
      <c r="AC2208" s="12"/>
      <c r="AD2208" s="12"/>
      <c r="AE2208" s="12"/>
      <c r="AF2208" s="113"/>
      <c r="AG2208" s="18"/>
      <c r="AH2208" s="18"/>
      <c r="AI2208" s="6"/>
      <c r="AJ2208" s="19"/>
      <c r="AK2208" s="6"/>
      <c r="AL2208" s="113"/>
      <c r="AM2208" s="19"/>
      <c r="AN2208" s="18"/>
      <c r="AO2208" s="12"/>
      <c r="AP2208" s="20"/>
      <c r="AQ2208" s="18"/>
      <c r="AR2208" s="13"/>
      <c r="AS2208" s="113"/>
      <c r="AT2208" s="21"/>
      <c r="AU2208" s="21"/>
      <c r="AV2208" s="45"/>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J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I2208" s="21"/>
      <c r="DJ2208" s="21"/>
      <c r="DK2208" s="21"/>
      <c r="DL2208" s="21"/>
      <c r="DM2208" s="21"/>
      <c r="DN2208" s="21"/>
      <c r="DO2208" s="21"/>
      <c r="DP2208" s="21"/>
      <c r="DQ2208" s="21"/>
      <c r="DR2208" s="21"/>
      <c r="DS2208" s="21"/>
      <c r="DT2208" s="21"/>
      <c r="DU2208" s="21"/>
      <c r="DV2208" s="21"/>
      <c r="DW2208" s="21"/>
      <c r="DX2208" s="21"/>
      <c r="DY2208" s="21"/>
      <c r="DZ2208" s="21"/>
      <c r="EA2208" s="21"/>
      <c r="EB2208" s="21"/>
      <c r="EC2208" s="21"/>
      <c r="ED2208" s="21"/>
      <c r="EE2208" s="21"/>
      <c r="EF2208" s="21"/>
      <c r="EG2208" s="21"/>
      <c r="EH2208" s="21"/>
      <c r="EI2208" s="21"/>
      <c r="EJ2208" s="21"/>
      <c r="EK2208" s="21"/>
      <c r="EL2208" s="21"/>
      <c r="EM2208" s="21"/>
      <c r="EN2208" s="21"/>
      <c r="EO2208" s="21"/>
      <c r="EP2208" s="21"/>
      <c r="EQ2208" s="21"/>
      <c r="ER2208" s="21"/>
      <c r="ES2208" s="21"/>
      <c r="ET2208" s="21"/>
      <c r="EU2208" s="21"/>
      <c r="EV2208" s="21"/>
      <c r="EW2208" s="21"/>
      <c r="EX2208" s="21"/>
      <c r="EY2208" s="21"/>
      <c r="EZ2208" s="21"/>
      <c r="FA2208" s="21"/>
      <c r="FB2208" s="21"/>
      <c r="FC2208" s="21"/>
      <c r="FD2208" s="21"/>
      <c r="FE2208" s="21"/>
      <c r="FF2208" s="21"/>
      <c r="FG2208" s="21"/>
      <c r="FH2208" s="21"/>
      <c r="FI2208" s="21"/>
      <c r="FJ2208" s="21"/>
      <c r="FK2208" s="21"/>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c r="GI2208" s="21"/>
      <c r="GJ2208" s="21"/>
      <c r="GK2208" s="21"/>
      <c r="GL2208" s="21"/>
      <c r="GM2208" s="21"/>
      <c r="GN2208" s="21"/>
    </row>
    <row r="2209" spans="1:196" x14ac:dyDescent="0.2">
      <c r="A2209" s="109"/>
      <c r="B2209" s="4"/>
      <c r="C2209" s="4"/>
      <c r="D2209" s="6"/>
      <c r="E2209" s="7"/>
      <c r="F2209" s="24"/>
      <c r="G2209" s="8"/>
      <c r="H2209" s="7"/>
      <c r="I2209" s="7"/>
      <c r="J2209" s="7"/>
      <c r="K2209" s="4"/>
      <c r="L2209" s="25"/>
      <c r="M2209" s="10"/>
      <c r="N2209" s="4"/>
      <c r="O2209" s="4"/>
      <c r="P2209" s="26"/>
      <c r="Q2209" s="3"/>
      <c r="R2209" s="12"/>
      <c r="S2209" s="12"/>
      <c r="T2209" s="12"/>
      <c r="U2209" s="12"/>
      <c r="V2209" s="12"/>
      <c r="W2209" s="12"/>
      <c r="X2209" s="12"/>
      <c r="Y2209" s="12"/>
      <c r="Z2209" s="12"/>
      <c r="AA2209" s="12"/>
      <c r="AB2209" s="12"/>
      <c r="AC2209" s="12"/>
      <c r="AD2209" s="12"/>
      <c r="AE2209" s="12"/>
      <c r="AF2209" s="113"/>
      <c r="AG2209" s="18"/>
      <c r="AH2209" s="18"/>
      <c r="AI2209" s="6"/>
      <c r="AJ2209" s="19"/>
      <c r="AK2209" s="6"/>
      <c r="AL2209" s="113"/>
      <c r="AM2209" s="19"/>
      <c r="AN2209" s="18"/>
      <c r="AO2209" s="12"/>
      <c r="AP2209" s="20"/>
      <c r="AQ2209" s="18"/>
      <c r="AR2209" s="13"/>
      <c r="AS2209" s="113"/>
      <c r="AT2209" s="21"/>
      <c r="AU2209" s="21"/>
      <c r="AV2209" s="45"/>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J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I2209" s="21"/>
      <c r="DJ2209" s="21"/>
      <c r="DK2209" s="21"/>
      <c r="DL2209" s="21"/>
      <c r="DM2209" s="21"/>
      <c r="DN2209" s="21"/>
      <c r="DO2209" s="21"/>
      <c r="DP2209" s="21"/>
      <c r="DQ2209" s="21"/>
      <c r="DR2209" s="21"/>
      <c r="DS2209" s="21"/>
      <c r="DT2209" s="21"/>
      <c r="DU2209" s="21"/>
      <c r="DV2209" s="21"/>
      <c r="DW2209" s="21"/>
      <c r="DX2209" s="21"/>
      <c r="DY2209" s="21"/>
      <c r="DZ2209" s="21"/>
      <c r="EA2209" s="21"/>
      <c r="EB2209" s="21"/>
      <c r="EC2209" s="21"/>
      <c r="ED2209" s="21"/>
      <c r="EE2209" s="21"/>
      <c r="EF2209" s="21"/>
      <c r="EG2209" s="21"/>
      <c r="EH2209" s="21"/>
      <c r="EI2209" s="21"/>
      <c r="EJ2209" s="21"/>
      <c r="EK2209" s="21"/>
      <c r="EL2209" s="21"/>
      <c r="EM2209" s="21"/>
      <c r="EN2209" s="21"/>
      <c r="EO2209" s="21"/>
      <c r="EP2209" s="21"/>
      <c r="EQ2209" s="21"/>
      <c r="ER2209" s="21"/>
      <c r="ES2209" s="21"/>
      <c r="ET2209" s="21"/>
      <c r="EU2209" s="21"/>
      <c r="EV2209" s="21"/>
      <c r="EW2209" s="21"/>
      <c r="EX2209" s="21"/>
      <c r="EY2209" s="21"/>
      <c r="EZ2209" s="21"/>
      <c r="FA2209" s="21"/>
      <c r="FB2209" s="21"/>
      <c r="FC2209" s="21"/>
      <c r="FD2209" s="21"/>
      <c r="FE2209" s="21"/>
      <c r="FF2209" s="21"/>
      <c r="FG2209" s="21"/>
      <c r="FH2209" s="21"/>
      <c r="FI2209" s="21"/>
      <c r="FJ2209" s="21"/>
      <c r="FK2209" s="21"/>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c r="GI2209" s="21"/>
      <c r="GJ2209" s="21"/>
      <c r="GK2209" s="21"/>
      <c r="GL2209" s="21"/>
      <c r="GM2209" s="21"/>
      <c r="GN2209" s="21"/>
    </row>
    <row r="2210" spans="1:196" x14ac:dyDescent="0.2">
      <c r="A2210" s="109"/>
      <c r="B2210" s="4"/>
      <c r="C2210" s="4"/>
      <c r="D2210" s="6"/>
      <c r="E2210" s="7"/>
      <c r="F2210" s="24"/>
      <c r="G2210" s="8"/>
      <c r="H2210" s="7"/>
      <c r="I2210" s="7"/>
      <c r="J2210" s="7"/>
      <c r="K2210" s="4"/>
      <c r="L2210" s="25"/>
      <c r="M2210" s="10"/>
      <c r="N2210" s="4"/>
      <c r="O2210" s="4"/>
      <c r="P2210" s="26"/>
      <c r="Q2210" s="3"/>
      <c r="R2210" s="12"/>
      <c r="S2210" s="12"/>
      <c r="T2210" s="12"/>
      <c r="U2210" s="12"/>
      <c r="V2210" s="12"/>
      <c r="W2210" s="12"/>
      <c r="X2210" s="12"/>
      <c r="Y2210" s="12"/>
      <c r="Z2210" s="12"/>
      <c r="AA2210" s="12"/>
      <c r="AB2210" s="12"/>
      <c r="AC2210" s="12"/>
      <c r="AD2210" s="12"/>
      <c r="AE2210" s="12"/>
      <c r="AF2210" s="113"/>
      <c r="AG2210" s="18"/>
      <c r="AH2210" s="18"/>
      <c r="AI2210" s="6"/>
      <c r="AJ2210" s="19"/>
      <c r="AK2210" s="6"/>
      <c r="AL2210" s="113"/>
      <c r="AM2210" s="19"/>
      <c r="AN2210" s="18"/>
      <c r="AO2210" s="12"/>
      <c r="AP2210" s="20"/>
      <c r="AQ2210" s="18"/>
      <c r="AR2210" s="13"/>
      <c r="AS2210" s="113"/>
      <c r="AT2210" s="21"/>
      <c r="AU2210" s="21"/>
      <c r="AV2210" s="45"/>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J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I2210" s="21"/>
      <c r="DJ2210" s="21"/>
      <c r="DK2210" s="21"/>
      <c r="DL2210" s="21"/>
      <c r="DM2210" s="21"/>
      <c r="DN2210" s="21"/>
      <c r="DO2210" s="21"/>
      <c r="DP2210" s="21"/>
      <c r="DQ2210" s="21"/>
      <c r="DR2210" s="21"/>
      <c r="DS2210" s="21"/>
      <c r="DT2210" s="21"/>
      <c r="DU2210" s="21"/>
      <c r="DV2210" s="21"/>
      <c r="DW2210" s="21"/>
      <c r="DX2210" s="21"/>
      <c r="DY2210" s="21"/>
      <c r="DZ2210" s="21"/>
      <c r="EA2210" s="21"/>
      <c r="EB2210" s="21"/>
      <c r="EC2210" s="21"/>
      <c r="ED2210" s="21"/>
      <c r="EE2210" s="21"/>
      <c r="EF2210" s="21"/>
      <c r="EG2210" s="21"/>
      <c r="EH2210" s="21"/>
      <c r="EI2210" s="21"/>
      <c r="EJ2210" s="21"/>
      <c r="EK2210" s="21"/>
      <c r="EL2210" s="21"/>
      <c r="EM2210" s="21"/>
      <c r="EN2210" s="21"/>
      <c r="EO2210" s="21"/>
      <c r="EP2210" s="21"/>
      <c r="EQ2210" s="21"/>
      <c r="ER2210" s="21"/>
      <c r="ES2210" s="21"/>
      <c r="ET2210" s="21"/>
      <c r="EU2210" s="21"/>
      <c r="EV2210" s="21"/>
      <c r="EW2210" s="21"/>
      <c r="EX2210" s="21"/>
      <c r="EY2210" s="21"/>
      <c r="EZ2210" s="21"/>
      <c r="FA2210" s="21"/>
      <c r="FB2210" s="21"/>
      <c r="FC2210" s="21"/>
      <c r="FD2210" s="21"/>
      <c r="FE2210" s="21"/>
      <c r="FF2210" s="21"/>
      <c r="FG2210" s="21"/>
      <c r="FH2210" s="21"/>
      <c r="FI2210" s="21"/>
      <c r="FJ2210" s="21"/>
      <c r="FK2210" s="21"/>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c r="GI2210" s="21"/>
      <c r="GJ2210" s="21"/>
      <c r="GK2210" s="21"/>
      <c r="GL2210" s="21"/>
      <c r="GM2210" s="21"/>
      <c r="GN2210" s="21"/>
    </row>
    <row r="2211" spans="1:196" x14ac:dyDescent="0.2">
      <c r="A2211" s="109"/>
      <c r="B2211" s="4"/>
      <c r="C2211" s="4"/>
      <c r="D2211" s="6"/>
      <c r="E2211" s="7"/>
      <c r="F2211" s="24"/>
      <c r="G2211" s="8"/>
      <c r="H2211" s="7"/>
      <c r="I2211" s="7"/>
      <c r="J2211" s="7"/>
      <c r="K2211" s="4"/>
      <c r="L2211" s="25"/>
      <c r="M2211" s="10"/>
      <c r="N2211" s="4"/>
      <c r="O2211" s="4"/>
      <c r="P2211" s="26"/>
      <c r="Q2211" s="3"/>
      <c r="R2211" s="12"/>
      <c r="S2211" s="12"/>
      <c r="T2211" s="12"/>
      <c r="U2211" s="12"/>
      <c r="V2211" s="12"/>
      <c r="W2211" s="12"/>
      <c r="X2211" s="12"/>
      <c r="Y2211" s="12"/>
      <c r="Z2211" s="12"/>
      <c r="AA2211" s="12"/>
      <c r="AB2211" s="12"/>
      <c r="AC2211" s="12"/>
      <c r="AD2211" s="12"/>
      <c r="AE2211" s="12"/>
      <c r="AF2211" s="113"/>
      <c r="AG2211" s="18"/>
      <c r="AH2211" s="18"/>
      <c r="AI2211" s="6"/>
      <c r="AJ2211" s="19"/>
      <c r="AK2211" s="6"/>
      <c r="AL2211" s="113"/>
      <c r="AM2211" s="19"/>
      <c r="AN2211" s="18"/>
      <c r="AO2211" s="12"/>
      <c r="AP2211" s="20"/>
      <c r="AQ2211" s="18"/>
      <c r="AR2211" s="13"/>
      <c r="AS2211" s="113"/>
      <c r="AT2211" s="21"/>
      <c r="AU2211" s="21"/>
      <c r="AV2211" s="45"/>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J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I2211" s="21"/>
      <c r="DJ2211" s="21"/>
      <c r="DK2211" s="21"/>
      <c r="DL2211" s="21"/>
      <c r="DM2211" s="21"/>
      <c r="DN2211" s="21"/>
      <c r="DO2211" s="21"/>
      <c r="DP2211" s="21"/>
      <c r="DQ2211" s="21"/>
      <c r="DR2211" s="21"/>
      <c r="DS2211" s="21"/>
      <c r="DT2211" s="21"/>
      <c r="DU2211" s="21"/>
      <c r="DV2211" s="21"/>
      <c r="DW2211" s="21"/>
      <c r="DX2211" s="21"/>
      <c r="DY2211" s="21"/>
      <c r="DZ2211" s="21"/>
      <c r="EA2211" s="21"/>
      <c r="EB2211" s="21"/>
      <c r="EC2211" s="21"/>
      <c r="ED2211" s="21"/>
      <c r="EE2211" s="21"/>
      <c r="EF2211" s="21"/>
      <c r="EG2211" s="21"/>
      <c r="EH2211" s="21"/>
      <c r="EI2211" s="21"/>
      <c r="EJ2211" s="21"/>
      <c r="EK2211" s="21"/>
      <c r="EL2211" s="21"/>
      <c r="EM2211" s="21"/>
      <c r="EN2211" s="21"/>
      <c r="EO2211" s="21"/>
      <c r="EP2211" s="21"/>
      <c r="EQ2211" s="21"/>
      <c r="ER2211" s="21"/>
      <c r="ES2211" s="21"/>
      <c r="ET2211" s="21"/>
      <c r="EU2211" s="21"/>
      <c r="EV2211" s="21"/>
      <c r="EW2211" s="21"/>
      <c r="EX2211" s="21"/>
      <c r="EY2211" s="21"/>
      <c r="EZ2211" s="21"/>
      <c r="FA2211" s="21"/>
      <c r="FB2211" s="21"/>
      <c r="FC2211" s="21"/>
      <c r="FD2211" s="21"/>
      <c r="FE2211" s="21"/>
      <c r="FF2211" s="21"/>
      <c r="FG2211" s="21"/>
      <c r="FH2211" s="21"/>
      <c r="FI2211" s="21"/>
      <c r="FJ2211" s="21"/>
      <c r="FK2211" s="21"/>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c r="GI2211" s="21"/>
      <c r="GJ2211" s="21"/>
      <c r="GK2211" s="21"/>
      <c r="GL2211" s="21"/>
      <c r="GM2211" s="21"/>
      <c r="GN2211" s="21"/>
    </row>
    <row r="2212" spans="1:196" x14ac:dyDescent="0.2">
      <c r="A2212" s="109"/>
      <c r="B2212" s="4"/>
      <c r="C2212" s="4"/>
      <c r="D2212" s="6"/>
      <c r="E2212" s="7"/>
      <c r="F2212" s="24"/>
      <c r="G2212" s="8"/>
      <c r="H2212" s="7"/>
      <c r="I2212" s="7"/>
      <c r="J2212" s="7"/>
      <c r="K2212" s="4"/>
      <c r="L2212" s="25"/>
      <c r="M2212" s="10"/>
      <c r="N2212" s="4"/>
      <c r="O2212" s="4"/>
      <c r="P2212" s="26"/>
      <c r="Q2212" s="3"/>
      <c r="R2212" s="12"/>
      <c r="S2212" s="12"/>
      <c r="T2212" s="12"/>
      <c r="U2212" s="12"/>
      <c r="V2212" s="12"/>
      <c r="W2212" s="12"/>
      <c r="X2212" s="12"/>
      <c r="Y2212" s="12"/>
      <c r="Z2212" s="12"/>
      <c r="AA2212" s="12"/>
      <c r="AB2212" s="12"/>
      <c r="AC2212" s="12"/>
      <c r="AD2212" s="12"/>
      <c r="AE2212" s="12"/>
      <c r="AF2212" s="113"/>
      <c r="AG2212" s="18"/>
      <c r="AH2212" s="18"/>
      <c r="AI2212" s="6"/>
      <c r="AJ2212" s="19"/>
      <c r="AK2212" s="6"/>
      <c r="AL2212" s="113"/>
      <c r="AM2212" s="19"/>
      <c r="AN2212" s="18"/>
      <c r="AO2212" s="12"/>
      <c r="AP2212" s="20"/>
      <c r="AQ2212" s="18"/>
      <c r="AR2212" s="13"/>
      <c r="AS2212" s="113"/>
      <c r="AT2212" s="21"/>
      <c r="AU2212" s="21"/>
      <c r="AV2212" s="45"/>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J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I2212" s="21"/>
      <c r="DJ2212" s="21"/>
      <c r="DK2212" s="21"/>
      <c r="DL2212" s="21"/>
      <c r="DM2212" s="21"/>
      <c r="DN2212" s="21"/>
      <c r="DO2212" s="21"/>
      <c r="DP2212" s="21"/>
      <c r="DQ2212" s="21"/>
      <c r="DR2212" s="21"/>
      <c r="DS2212" s="21"/>
      <c r="DT2212" s="21"/>
      <c r="DU2212" s="21"/>
      <c r="DV2212" s="21"/>
      <c r="DW2212" s="21"/>
      <c r="DX2212" s="21"/>
      <c r="DY2212" s="21"/>
      <c r="DZ2212" s="21"/>
      <c r="EA2212" s="21"/>
      <c r="EB2212" s="21"/>
      <c r="EC2212" s="21"/>
      <c r="ED2212" s="21"/>
      <c r="EE2212" s="21"/>
      <c r="EF2212" s="21"/>
      <c r="EG2212" s="21"/>
      <c r="EH2212" s="21"/>
      <c r="EI2212" s="21"/>
      <c r="EJ2212" s="21"/>
      <c r="EK2212" s="21"/>
      <c r="EL2212" s="21"/>
      <c r="EM2212" s="21"/>
      <c r="EN2212" s="21"/>
      <c r="EO2212" s="21"/>
      <c r="EP2212" s="21"/>
      <c r="EQ2212" s="21"/>
      <c r="ER2212" s="21"/>
      <c r="ES2212" s="21"/>
      <c r="ET2212" s="21"/>
      <c r="EU2212" s="21"/>
      <c r="EV2212" s="21"/>
      <c r="EW2212" s="21"/>
      <c r="EX2212" s="21"/>
      <c r="EY2212" s="21"/>
      <c r="EZ2212" s="21"/>
      <c r="FA2212" s="21"/>
      <c r="FB2212" s="21"/>
      <c r="FC2212" s="21"/>
      <c r="FD2212" s="21"/>
      <c r="FE2212" s="21"/>
      <c r="FF2212" s="21"/>
      <c r="FG2212" s="21"/>
      <c r="FH2212" s="21"/>
      <c r="FI2212" s="21"/>
      <c r="FJ2212" s="21"/>
      <c r="FK2212" s="21"/>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c r="GI2212" s="21"/>
      <c r="GJ2212" s="21"/>
      <c r="GK2212" s="21"/>
      <c r="GL2212" s="21"/>
      <c r="GM2212" s="21"/>
      <c r="GN2212" s="21"/>
    </row>
    <row r="2213" spans="1:196" x14ac:dyDescent="0.2">
      <c r="A2213" s="109"/>
      <c r="B2213" s="4"/>
      <c r="C2213" s="4"/>
      <c r="D2213" s="6"/>
      <c r="E2213" s="7"/>
      <c r="F2213" s="24"/>
      <c r="G2213" s="8"/>
      <c r="H2213" s="7"/>
      <c r="I2213" s="7"/>
      <c r="J2213" s="7"/>
      <c r="K2213" s="4"/>
      <c r="L2213" s="25"/>
      <c r="M2213" s="10"/>
      <c r="N2213" s="4"/>
      <c r="O2213" s="4"/>
      <c r="P2213" s="26"/>
      <c r="Q2213" s="3"/>
      <c r="R2213" s="12"/>
      <c r="S2213" s="12"/>
      <c r="T2213" s="12"/>
      <c r="U2213" s="12"/>
      <c r="V2213" s="12"/>
      <c r="W2213" s="12"/>
      <c r="X2213" s="12"/>
      <c r="Y2213" s="12"/>
      <c r="Z2213" s="12"/>
      <c r="AA2213" s="12"/>
      <c r="AB2213" s="12"/>
      <c r="AC2213" s="12"/>
      <c r="AD2213" s="12"/>
      <c r="AE2213" s="12"/>
      <c r="AF2213" s="113"/>
      <c r="AG2213" s="18"/>
      <c r="AH2213" s="18"/>
      <c r="AI2213" s="6"/>
      <c r="AJ2213" s="19"/>
      <c r="AK2213" s="6"/>
      <c r="AL2213" s="113"/>
      <c r="AM2213" s="19"/>
      <c r="AN2213" s="18"/>
      <c r="AO2213" s="12"/>
      <c r="AP2213" s="20"/>
      <c r="AQ2213" s="18"/>
      <c r="AR2213" s="13"/>
      <c r="AS2213" s="113"/>
      <c r="AT2213" s="21"/>
      <c r="AU2213" s="21"/>
      <c r="AV2213" s="45"/>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J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I2213" s="21"/>
      <c r="DJ2213" s="21"/>
      <c r="DK2213" s="21"/>
      <c r="DL2213" s="21"/>
      <c r="DM2213" s="21"/>
      <c r="DN2213" s="21"/>
      <c r="DO2213" s="21"/>
      <c r="DP2213" s="21"/>
      <c r="DQ2213" s="21"/>
      <c r="DR2213" s="21"/>
      <c r="DS2213" s="21"/>
      <c r="DT2213" s="21"/>
      <c r="DU2213" s="21"/>
      <c r="DV2213" s="21"/>
      <c r="DW2213" s="21"/>
      <c r="DX2213" s="21"/>
      <c r="DY2213" s="21"/>
      <c r="DZ2213" s="21"/>
      <c r="EA2213" s="21"/>
      <c r="EB2213" s="21"/>
      <c r="EC2213" s="21"/>
      <c r="ED2213" s="21"/>
      <c r="EE2213" s="21"/>
      <c r="EF2213" s="21"/>
      <c r="EG2213" s="21"/>
      <c r="EH2213" s="21"/>
      <c r="EI2213" s="21"/>
      <c r="EJ2213" s="21"/>
      <c r="EK2213" s="21"/>
      <c r="EL2213" s="21"/>
      <c r="EM2213" s="21"/>
      <c r="EN2213" s="21"/>
      <c r="EO2213" s="21"/>
      <c r="EP2213" s="21"/>
      <c r="EQ2213" s="21"/>
      <c r="ER2213" s="21"/>
      <c r="ES2213" s="21"/>
      <c r="ET2213" s="21"/>
      <c r="EU2213" s="21"/>
      <c r="EV2213" s="21"/>
      <c r="EW2213" s="21"/>
      <c r="EX2213" s="21"/>
      <c r="EY2213" s="21"/>
      <c r="EZ2213" s="21"/>
      <c r="FA2213" s="21"/>
      <c r="FB2213" s="21"/>
      <c r="FC2213" s="21"/>
      <c r="FD2213" s="21"/>
      <c r="FE2213" s="21"/>
      <c r="FF2213" s="21"/>
      <c r="FG2213" s="21"/>
      <c r="FH2213" s="21"/>
      <c r="FI2213" s="21"/>
      <c r="FJ2213" s="21"/>
      <c r="FK2213" s="21"/>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c r="GI2213" s="21"/>
      <c r="GJ2213" s="21"/>
      <c r="GK2213" s="21"/>
      <c r="GL2213" s="21"/>
      <c r="GM2213" s="21"/>
      <c r="GN2213" s="21"/>
    </row>
    <row r="2214" spans="1:196" x14ac:dyDescent="0.2">
      <c r="A2214" s="109"/>
      <c r="B2214" s="4"/>
      <c r="C2214" s="4"/>
      <c r="D2214" s="6"/>
      <c r="E2214" s="7"/>
      <c r="F2214" s="24"/>
      <c r="G2214" s="8"/>
      <c r="H2214" s="7"/>
      <c r="I2214" s="7"/>
      <c r="J2214" s="7"/>
      <c r="K2214" s="4"/>
      <c r="L2214" s="25"/>
      <c r="M2214" s="10"/>
      <c r="N2214" s="4"/>
      <c r="O2214" s="4"/>
      <c r="P2214" s="26"/>
      <c r="Q2214" s="3"/>
      <c r="R2214" s="12"/>
      <c r="S2214" s="12"/>
      <c r="T2214" s="12"/>
      <c r="U2214" s="12"/>
      <c r="V2214" s="12"/>
      <c r="W2214" s="12"/>
      <c r="X2214" s="12"/>
      <c r="Y2214" s="12"/>
      <c r="Z2214" s="12"/>
      <c r="AA2214" s="12"/>
      <c r="AB2214" s="12"/>
      <c r="AC2214" s="12"/>
      <c r="AD2214" s="12"/>
      <c r="AE2214" s="12"/>
      <c r="AF2214" s="113"/>
      <c r="AG2214" s="18"/>
      <c r="AH2214" s="18"/>
      <c r="AI2214" s="6"/>
      <c r="AJ2214" s="19"/>
      <c r="AK2214" s="6"/>
      <c r="AL2214" s="113"/>
      <c r="AM2214" s="19"/>
      <c r="AN2214" s="18"/>
      <c r="AO2214" s="12"/>
      <c r="AP2214" s="20"/>
      <c r="AQ2214" s="18"/>
      <c r="AR2214" s="13"/>
      <c r="AS2214" s="113"/>
      <c r="AT2214" s="21"/>
      <c r="AU2214" s="21"/>
      <c r="AV2214" s="45"/>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1"/>
      <c r="FJ2214" s="21"/>
      <c r="FK2214" s="21"/>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c r="GI2214" s="21"/>
      <c r="GJ2214" s="21"/>
      <c r="GK2214" s="21"/>
      <c r="GL2214" s="21"/>
      <c r="GM2214" s="21"/>
      <c r="GN2214" s="21"/>
    </row>
    <row r="2215" spans="1:196" x14ac:dyDescent="0.2">
      <c r="A2215" s="109"/>
      <c r="B2215" s="4"/>
      <c r="C2215" s="4"/>
      <c r="D2215" s="6"/>
      <c r="E2215" s="7"/>
      <c r="F2215" s="24"/>
      <c r="G2215" s="8"/>
      <c r="H2215" s="7"/>
      <c r="I2215" s="7"/>
      <c r="J2215" s="7"/>
      <c r="K2215" s="4"/>
      <c r="L2215" s="25"/>
      <c r="M2215" s="10"/>
      <c r="N2215" s="4"/>
      <c r="O2215" s="4"/>
      <c r="P2215" s="26"/>
      <c r="Q2215" s="3"/>
      <c r="R2215" s="12"/>
      <c r="S2215" s="12"/>
      <c r="T2215" s="12"/>
      <c r="U2215" s="12"/>
      <c r="V2215" s="12"/>
      <c r="W2215" s="12"/>
      <c r="X2215" s="12"/>
      <c r="Y2215" s="12"/>
      <c r="Z2215" s="12"/>
      <c r="AA2215" s="12"/>
      <c r="AB2215" s="12"/>
      <c r="AC2215" s="12"/>
      <c r="AD2215" s="12"/>
      <c r="AE2215" s="12"/>
      <c r="AF2215" s="113"/>
      <c r="AG2215" s="18"/>
      <c r="AH2215" s="18"/>
      <c r="AI2215" s="6"/>
      <c r="AJ2215" s="19"/>
      <c r="AK2215" s="6"/>
      <c r="AL2215" s="113"/>
      <c r="AM2215" s="19"/>
      <c r="AN2215" s="18"/>
      <c r="AO2215" s="12"/>
      <c r="AP2215" s="20"/>
      <c r="AQ2215" s="18"/>
      <c r="AR2215" s="13"/>
      <c r="AS2215" s="113"/>
      <c r="AT2215" s="21"/>
      <c r="AU2215" s="21"/>
      <c r="AV2215" s="45"/>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J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I2215" s="21"/>
      <c r="DJ2215" s="21"/>
      <c r="DK2215" s="21"/>
      <c r="DL2215" s="21"/>
      <c r="DM2215" s="21"/>
      <c r="DN2215" s="21"/>
      <c r="DO2215" s="21"/>
      <c r="DP2215" s="21"/>
      <c r="DQ2215" s="21"/>
      <c r="DR2215" s="21"/>
      <c r="DS2215" s="21"/>
      <c r="DT2215" s="21"/>
      <c r="DU2215" s="21"/>
      <c r="DV2215" s="21"/>
      <c r="DW2215" s="21"/>
      <c r="DX2215" s="21"/>
      <c r="DY2215" s="21"/>
      <c r="DZ2215" s="21"/>
      <c r="EA2215" s="21"/>
      <c r="EB2215" s="21"/>
      <c r="EC2215" s="21"/>
      <c r="ED2215" s="21"/>
      <c r="EE2215" s="21"/>
      <c r="EF2215" s="21"/>
      <c r="EG2215" s="21"/>
      <c r="EH2215" s="21"/>
      <c r="EI2215" s="21"/>
      <c r="EJ2215" s="21"/>
      <c r="EK2215" s="21"/>
      <c r="EL2215" s="21"/>
      <c r="EM2215" s="21"/>
      <c r="EN2215" s="21"/>
      <c r="EO2215" s="21"/>
      <c r="EP2215" s="21"/>
      <c r="EQ2215" s="21"/>
      <c r="ER2215" s="21"/>
      <c r="ES2215" s="21"/>
      <c r="ET2215" s="21"/>
      <c r="EU2215" s="21"/>
      <c r="EV2215" s="21"/>
      <c r="EW2215" s="21"/>
      <c r="EX2215" s="21"/>
      <c r="EY2215" s="21"/>
      <c r="EZ2215" s="21"/>
      <c r="FA2215" s="21"/>
      <c r="FB2215" s="21"/>
      <c r="FC2215" s="21"/>
      <c r="FD2215" s="21"/>
      <c r="FE2215" s="21"/>
      <c r="FF2215" s="21"/>
      <c r="FG2215" s="21"/>
      <c r="FH2215" s="21"/>
      <c r="FI2215" s="21"/>
      <c r="FJ2215" s="21"/>
      <c r="FK2215" s="21"/>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c r="GI2215" s="21"/>
      <c r="GJ2215" s="21"/>
      <c r="GK2215" s="21"/>
      <c r="GL2215" s="21"/>
      <c r="GM2215" s="21"/>
      <c r="GN2215" s="21"/>
    </row>
    <row r="2216" spans="1:196" x14ac:dyDescent="0.2">
      <c r="A2216" s="109"/>
      <c r="B2216" s="4"/>
      <c r="C2216" s="4"/>
      <c r="D2216" s="6"/>
      <c r="E2216" s="7"/>
      <c r="F2216" s="24"/>
      <c r="G2216" s="8"/>
      <c r="H2216" s="7"/>
      <c r="I2216" s="7"/>
      <c r="J2216" s="7"/>
      <c r="K2216" s="4"/>
      <c r="L2216" s="25"/>
      <c r="M2216" s="10"/>
      <c r="N2216" s="4"/>
      <c r="O2216" s="4"/>
      <c r="P2216" s="26"/>
      <c r="Q2216" s="3"/>
      <c r="R2216" s="12"/>
      <c r="S2216" s="12"/>
      <c r="T2216" s="12"/>
      <c r="U2216" s="12"/>
      <c r="V2216" s="12"/>
      <c r="W2216" s="12"/>
      <c r="X2216" s="12"/>
      <c r="Y2216" s="12"/>
      <c r="Z2216" s="12"/>
      <c r="AA2216" s="12"/>
      <c r="AB2216" s="12"/>
      <c r="AC2216" s="12"/>
      <c r="AD2216" s="12"/>
      <c r="AE2216" s="12"/>
      <c r="AF2216" s="113"/>
      <c r="AG2216" s="18"/>
      <c r="AH2216" s="18"/>
      <c r="AI2216" s="6"/>
      <c r="AJ2216" s="19"/>
      <c r="AK2216" s="6"/>
      <c r="AL2216" s="113"/>
      <c r="AM2216" s="19"/>
      <c r="AN2216" s="18"/>
      <c r="AO2216" s="12"/>
      <c r="AP2216" s="20"/>
      <c r="AQ2216" s="18"/>
      <c r="AR2216" s="13"/>
      <c r="AS2216" s="113"/>
      <c r="AT2216" s="21"/>
      <c r="AU2216" s="21"/>
      <c r="AV2216" s="45"/>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1"/>
      <c r="EV2216" s="21"/>
      <c r="EW2216" s="21"/>
      <c r="EX2216" s="21"/>
      <c r="EY2216" s="21"/>
      <c r="EZ2216" s="21"/>
      <c r="FA2216" s="21"/>
      <c r="FB2216" s="21"/>
      <c r="FC2216" s="21"/>
      <c r="FD2216" s="21"/>
      <c r="FE2216" s="21"/>
      <c r="FF2216" s="21"/>
      <c r="FG2216" s="21"/>
      <c r="FH2216" s="21"/>
      <c r="FI2216" s="21"/>
      <c r="FJ2216" s="21"/>
      <c r="FK2216" s="21"/>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c r="GI2216" s="21"/>
      <c r="GJ2216" s="21"/>
      <c r="GK2216" s="21"/>
      <c r="GL2216" s="21"/>
      <c r="GM2216" s="21"/>
      <c r="GN2216" s="21"/>
    </row>
    <row r="2217" spans="1:196" x14ac:dyDescent="0.2">
      <c r="A2217" s="109"/>
      <c r="B2217" s="4"/>
      <c r="C2217" s="4"/>
      <c r="D2217" s="6"/>
      <c r="E2217" s="7"/>
      <c r="F2217" s="24"/>
      <c r="G2217" s="8"/>
      <c r="H2217" s="7"/>
      <c r="I2217" s="7"/>
      <c r="J2217" s="7"/>
      <c r="K2217" s="4"/>
      <c r="L2217" s="25"/>
      <c r="M2217" s="10"/>
      <c r="N2217" s="4"/>
      <c r="O2217" s="4"/>
      <c r="P2217" s="26"/>
      <c r="Q2217" s="3"/>
      <c r="R2217" s="12"/>
      <c r="S2217" s="12"/>
      <c r="T2217" s="12"/>
      <c r="U2217" s="12"/>
      <c r="V2217" s="12"/>
      <c r="W2217" s="12"/>
      <c r="X2217" s="12"/>
      <c r="Y2217" s="12"/>
      <c r="Z2217" s="12"/>
      <c r="AA2217" s="12"/>
      <c r="AB2217" s="12"/>
      <c r="AC2217" s="12"/>
      <c r="AD2217" s="12"/>
      <c r="AE2217" s="12"/>
      <c r="AF2217" s="113"/>
      <c r="AG2217" s="18"/>
      <c r="AH2217" s="18"/>
      <c r="AI2217" s="6"/>
      <c r="AJ2217" s="19"/>
      <c r="AK2217" s="6"/>
      <c r="AL2217" s="113"/>
      <c r="AM2217" s="19"/>
      <c r="AN2217" s="18"/>
      <c r="AO2217" s="12"/>
      <c r="AP2217" s="20"/>
      <c r="AQ2217" s="18"/>
      <c r="AR2217" s="13"/>
      <c r="AS2217" s="113"/>
      <c r="AT2217" s="21"/>
      <c r="AU2217" s="21"/>
      <c r="AV2217" s="45"/>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J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I2217" s="21"/>
      <c r="DJ2217" s="21"/>
      <c r="DK2217" s="21"/>
      <c r="DL2217" s="21"/>
      <c r="DM2217" s="21"/>
      <c r="DN2217" s="21"/>
      <c r="DO2217" s="21"/>
      <c r="DP2217" s="21"/>
      <c r="DQ2217" s="21"/>
      <c r="DR2217" s="21"/>
      <c r="DS2217" s="21"/>
      <c r="DT2217" s="21"/>
      <c r="DU2217" s="21"/>
      <c r="DV2217" s="21"/>
      <c r="DW2217" s="21"/>
      <c r="DX2217" s="21"/>
      <c r="DY2217" s="21"/>
      <c r="DZ2217" s="21"/>
      <c r="EA2217" s="21"/>
      <c r="EB2217" s="21"/>
      <c r="EC2217" s="21"/>
      <c r="ED2217" s="21"/>
      <c r="EE2217" s="21"/>
      <c r="EF2217" s="21"/>
      <c r="EG2217" s="21"/>
      <c r="EH2217" s="21"/>
      <c r="EI2217" s="21"/>
      <c r="EJ2217" s="21"/>
      <c r="EK2217" s="21"/>
      <c r="EL2217" s="21"/>
      <c r="EM2217" s="21"/>
      <c r="EN2217" s="21"/>
      <c r="EO2217" s="21"/>
      <c r="EP2217" s="21"/>
      <c r="EQ2217" s="21"/>
      <c r="ER2217" s="21"/>
      <c r="ES2217" s="21"/>
      <c r="ET2217" s="21"/>
      <c r="EU2217" s="21"/>
      <c r="EV2217" s="21"/>
      <c r="EW2217" s="21"/>
      <c r="EX2217" s="21"/>
      <c r="EY2217" s="21"/>
      <c r="EZ2217" s="21"/>
      <c r="FA2217" s="21"/>
      <c r="FB2217" s="21"/>
      <c r="FC2217" s="21"/>
      <c r="FD2217" s="21"/>
      <c r="FE2217" s="21"/>
      <c r="FF2217" s="21"/>
      <c r="FG2217" s="21"/>
      <c r="FH2217" s="21"/>
      <c r="FI2217" s="21"/>
      <c r="FJ2217" s="21"/>
      <c r="FK2217" s="21"/>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c r="GI2217" s="21"/>
      <c r="GJ2217" s="21"/>
      <c r="GK2217" s="21"/>
      <c r="GL2217" s="21"/>
      <c r="GM2217" s="21"/>
      <c r="GN2217" s="21"/>
    </row>
    <row r="2218" spans="1:196" x14ac:dyDescent="0.2">
      <c r="A2218" s="109"/>
      <c r="B2218" s="4"/>
      <c r="C2218" s="4"/>
      <c r="D2218" s="6"/>
      <c r="E2218" s="7"/>
      <c r="F2218" s="24"/>
      <c r="G2218" s="8"/>
      <c r="H2218" s="7"/>
      <c r="I2218" s="7"/>
      <c r="J2218" s="7"/>
      <c r="K2218" s="4"/>
      <c r="L2218" s="25"/>
      <c r="M2218" s="10"/>
      <c r="N2218" s="4"/>
      <c r="O2218" s="4"/>
      <c r="P2218" s="26"/>
      <c r="Q2218" s="3"/>
      <c r="R2218" s="12"/>
      <c r="S2218" s="12"/>
      <c r="T2218" s="12"/>
      <c r="U2218" s="12"/>
      <c r="V2218" s="12"/>
      <c r="W2218" s="12"/>
      <c r="X2218" s="12"/>
      <c r="Y2218" s="12"/>
      <c r="Z2218" s="12"/>
      <c r="AA2218" s="12"/>
      <c r="AB2218" s="12"/>
      <c r="AC2218" s="12"/>
      <c r="AD2218" s="12"/>
      <c r="AE2218" s="12"/>
      <c r="AF2218" s="113"/>
      <c r="AG2218" s="18"/>
      <c r="AH2218" s="18"/>
      <c r="AI2218" s="6"/>
      <c r="AJ2218" s="19"/>
      <c r="AK2218" s="6"/>
      <c r="AL2218" s="113"/>
      <c r="AM2218" s="19"/>
      <c r="AN2218" s="18"/>
      <c r="AO2218" s="12"/>
      <c r="AP2218" s="20"/>
      <c r="AQ2218" s="18"/>
      <c r="AR2218" s="13"/>
      <c r="AS2218" s="113"/>
      <c r="AT2218" s="21"/>
      <c r="AU2218" s="21"/>
      <c r="AV2218" s="45"/>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J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I2218" s="21"/>
      <c r="DJ2218" s="21"/>
      <c r="DK2218" s="21"/>
      <c r="DL2218" s="21"/>
      <c r="DM2218" s="21"/>
      <c r="DN2218" s="21"/>
      <c r="DO2218" s="21"/>
      <c r="DP2218" s="21"/>
      <c r="DQ2218" s="21"/>
      <c r="DR2218" s="21"/>
      <c r="DS2218" s="21"/>
      <c r="DT2218" s="21"/>
      <c r="DU2218" s="21"/>
      <c r="DV2218" s="21"/>
      <c r="DW2218" s="21"/>
      <c r="DX2218" s="21"/>
      <c r="DY2218" s="21"/>
      <c r="DZ2218" s="21"/>
      <c r="EA2218" s="21"/>
      <c r="EB2218" s="21"/>
      <c r="EC2218" s="21"/>
      <c r="ED2218" s="21"/>
      <c r="EE2218" s="21"/>
      <c r="EF2218" s="21"/>
      <c r="EG2218" s="21"/>
      <c r="EH2218" s="21"/>
      <c r="EI2218" s="21"/>
      <c r="EJ2218" s="21"/>
      <c r="EK2218" s="21"/>
      <c r="EL2218" s="21"/>
      <c r="EM2218" s="21"/>
      <c r="EN2218" s="21"/>
      <c r="EO2218" s="21"/>
      <c r="EP2218" s="21"/>
      <c r="EQ2218" s="21"/>
      <c r="ER2218" s="21"/>
      <c r="ES2218" s="21"/>
      <c r="ET2218" s="21"/>
      <c r="EU2218" s="21"/>
      <c r="EV2218" s="21"/>
      <c r="EW2218" s="21"/>
      <c r="EX2218" s="21"/>
      <c r="EY2218" s="21"/>
      <c r="EZ2218" s="21"/>
      <c r="FA2218" s="21"/>
      <c r="FB2218" s="21"/>
      <c r="FC2218" s="21"/>
      <c r="FD2218" s="21"/>
      <c r="FE2218" s="21"/>
      <c r="FF2218" s="21"/>
      <c r="FG2218" s="21"/>
      <c r="FH2218" s="21"/>
      <c r="FI2218" s="21"/>
      <c r="FJ2218" s="21"/>
      <c r="FK2218" s="21"/>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c r="GI2218" s="21"/>
      <c r="GJ2218" s="21"/>
      <c r="GK2218" s="21"/>
      <c r="GL2218" s="21"/>
      <c r="GM2218" s="21"/>
      <c r="GN2218" s="21"/>
    </row>
    <row r="2219" spans="1:196" x14ac:dyDescent="0.2">
      <c r="A2219" s="109"/>
      <c r="B2219" s="4"/>
      <c r="C2219" s="4"/>
      <c r="D2219" s="6"/>
      <c r="E2219" s="7"/>
      <c r="F2219" s="24"/>
      <c r="G2219" s="8"/>
      <c r="H2219" s="7"/>
      <c r="I2219" s="7"/>
      <c r="J2219" s="7"/>
      <c r="K2219" s="4"/>
      <c r="L2219" s="25"/>
      <c r="M2219" s="10"/>
      <c r="N2219" s="4"/>
      <c r="O2219" s="4"/>
      <c r="P2219" s="26"/>
      <c r="Q2219" s="3"/>
      <c r="R2219" s="12"/>
      <c r="S2219" s="12"/>
      <c r="T2219" s="12"/>
      <c r="U2219" s="12"/>
      <c r="V2219" s="12"/>
      <c r="W2219" s="12"/>
      <c r="X2219" s="12"/>
      <c r="Y2219" s="12"/>
      <c r="Z2219" s="12"/>
      <c r="AA2219" s="12"/>
      <c r="AB2219" s="12"/>
      <c r="AC2219" s="12"/>
      <c r="AD2219" s="12"/>
      <c r="AE2219" s="12"/>
      <c r="AF2219" s="113"/>
      <c r="AG2219" s="18"/>
      <c r="AH2219" s="18"/>
      <c r="AI2219" s="6"/>
      <c r="AJ2219" s="19"/>
      <c r="AK2219" s="6"/>
      <c r="AL2219" s="113"/>
      <c r="AM2219" s="19"/>
      <c r="AN2219" s="18"/>
      <c r="AO2219" s="12"/>
      <c r="AP2219" s="20"/>
      <c r="AQ2219" s="18"/>
      <c r="AR2219" s="13"/>
      <c r="AS2219" s="113"/>
      <c r="AT2219" s="21"/>
      <c r="AU2219" s="21"/>
      <c r="AV2219" s="45"/>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J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I2219" s="21"/>
      <c r="DJ2219" s="21"/>
      <c r="DK2219" s="21"/>
      <c r="DL2219" s="21"/>
      <c r="DM2219" s="21"/>
      <c r="DN2219" s="21"/>
      <c r="DO2219" s="21"/>
      <c r="DP2219" s="21"/>
      <c r="DQ2219" s="21"/>
      <c r="DR2219" s="21"/>
      <c r="DS2219" s="21"/>
      <c r="DT2219" s="21"/>
      <c r="DU2219" s="21"/>
      <c r="DV2219" s="21"/>
      <c r="DW2219" s="21"/>
      <c r="DX2219" s="21"/>
      <c r="DY2219" s="21"/>
      <c r="DZ2219" s="21"/>
      <c r="EA2219" s="21"/>
      <c r="EB2219" s="21"/>
      <c r="EC2219" s="21"/>
      <c r="ED2219" s="21"/>
      <c r="EE2219" s="21"/>
      <c r="EF2219" s="21"/>
      <c r="EG2219" s="21"/>
      <c r="EH2219" s="21"/>
      <c r="EI2219" s="21"/>
      <c r="EJ2219" s="21"/>
      <c r="EK2219" s="21"/>
      <c r="EL2219" s="21"/>
      <c r="EM2219" s="21"/>
      <c r="EN2219" s="21"/>
      <c r="EO2219" s="21"/>
      <c r="EP2219" s="21"/>
      <c r="EQ2219" s="21"/>
      <c r="ER2219" s="21"/>
      <c r="ES2219" s="21"/>
      <c r="ET2219" s="21"/>
      <c r="EU2219" s="21"/>
      <c r="EV2219" s="21"/>
      <c r="EW2219" s="21"/>
      <c r="EX2219" s="21"/>
      <c r="EY2219" s="21"/>
      <c r="EZ2219" s="21"/>
      <c r="FA2219" s="21"/>
      <c r="FB2219" s="21"/>
      <c r="FC2219" s="21"/>
      <c r="FD2219" s="21"/>
      <c r="FE2219" s="21"/>
      <c r="FF2219" s="21"/>
      <c r="FG2219" s="21"/>
      <c r="FH2219" s="21"/>
      <c r="FI2219" s="21"/>
      <c r="FJ2219" s="21"/>
      <c r="FK2219" s="21"/>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c r="GI2219" s="21"/>
      <c r="GJ2219" s="21"/>
      <c r="GK2219" s="21"/>
      <c r="GL2219" s="21"/>
      <c r="GM2219" s="21"/>
      <c r="GN2219" s="21"/>
    </row>
    <row r="2220" spans="1:196" x14ac:dyDescent="0.2">
      <c r="A2220" s="109"/>
      <c r="B2220" s="4"/>
      <c r="C2220" s="4"/>
      <c r="D2220" s="6"/>
      <c r="E2220" s="7"/>
      <c r="F2220" s="24"/>
      <c r="G2220" s="8"/>
      <c r="H2220" s="7"/>
      <c r="I2220" s="7"/>
      <c r="J2220" s="7"/>
      <c r="K2220" s="4"/>
      <c r="L2220" s="25"/>
      <c r="M2220" s="10"/>
      <c r="N2220" s="4"/>
      <c r="O2220" s="4"/>
      <c r="P2220" s="26"/>
      <c r="Q2220" s="3"/>
      <c r="R2220" s="12"/>
      <c r="S2220" s="12"/>
      <c r="T2220" s="12"/>
      <c r="U2220" s="12"/>
      <c r="V2220" s="12"/>
      <c r="W2220" s="12"/>
      <c r="X2220" s="12"/>
      <c r="Y2220" s="12"/>
      <c r="Z2220" s="12"/>
      <c r="AA2220" s="12"/>
      <c r="AB2220" s="12"/>
      <c r="AC2220" s="12"/>
      <c r="AD2220" s="12"/>
      <c r="AE2220" s="12"/>
      <c r="AF2220" s="113"/>
      <c r="AG2220" s="18"/>
      <c r="AH2220" s="18"/>
      <c r="AI2220" s="6"/>
      <c r="AJ2220" s="19"/>
      <c r="AK2220" s="6"/>
      <c r="AL2220" s="113"/>
      <c r="AM2220" s="19"/>
      <c r="AN2220" s="18"/>
      <c r="AO2220" s="12"/>
      <c r="AP2220" s="20"/>
      <c r="AQ2220" s="18"/>
      <c r="AR2220" s="13"/>
      <c r="AS2220" s="113"/>
      <c r="AT2220" s="21"/>
      <c r="AU2220" s="21"/>
      <c r="AV2220" s="45"/>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J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I2220" s="21"/>
      <c r="DJ2220" s="21"/>
      <c r="DK2220" s="21"/>
      <c r="DL2220" s="21"/>
      <c r="DM2220" s="21"/>
      <c r="DN2220" s="21"/>
      <c r="DO2220" s="21"/>
      <c r="DP2220" s="21"/>
      <c r="DQ2220" s="21"/>
      <c r="DR2220" s="21"/>
      <c r="DS2220" s="21"/>
      <c r="DT2220" s="21"/>
      <c r="DU2220" s="21"/>
      <c r="DV2220" s="21"/>
      <c r="DW2220" s="21"/>
      <c r="DX2220" s="21"/>
      <c r="DY2220" s="21"/>
      <c r="DZ2220" s="21"/>
      <c r="EA2220" s="21"/>
      <c r="EB2220" s="21"/>
      <c r="EC2220" s="21"/>
      <c r="ED2220" s="21"/>
      <c r="EE2220" s="21"/>
      <c r="EF2220" s="21"/>
      <c r="EG2220" s="21"/>
      <c r="EH2220" s="21"/>
      <c r="EI2220" s="21"/>
      <c r="EJ2220" s="21"/>
      <c r="EK2220" s="21"/>
      <c r="EL2220" s="21"/>
      <c r="EM2220" s="21"/>
      <c r="EN2220" s="21"/>
      <c r="EO2220" s="21"/>
      <c r="EP2220" s="21"/>
      <c r="EQ2220" s="21"/>
      <c r="ER2220" s="21"/>
      <c r="ES2220" s="21"/>
      <c r="ET2220" s="21"/>
      <c r="EU2220" s="21"/>
      <c r="EV2220" s="21"/>
      <c r="EW2220" s="21"/>
      <c r="EX2220" s="21"/>
      <c r="EY2220" s="21"/>
      <c r="EZ2220" s="21"/>
      <c r="FA2220" s="21"/>
      <c r="FB2220" s="21"/>
      <c r="FC2220" s="21"/>
      <c r="FD2220" s="21"/>
      <c r="FE2220" s="21"/>
      <c r="FF2220" s="21"/>
      <c r="FG2220" s="21"/>
      <c r="FH2220" s="21"/>
      <c r="FI2220" s="21"/>
      <c r="FJ2220" s="21"/>
      <c r="FK2220" s="21"/>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c r="GI2220" s="21"/>
      <c r="GJ2220" s="21"/>
      <c r="GK2220" s="21"/>
      <c r="GL2220" s="21"/>
      <c r="GM2220" s="21"/>
      <c r="GN2220" s="21"/>
    </row>
    <row r="2221" spans="1:196" x14ac:dyDescent="0.2">
      <c r="A2221" s="109"/>
      <c r="B2221" s="4"/>
      <c r="C2221" s="4"/>
      <c r="D2221" s="6"/>
      <c r="E2221" s="7"/>
      <c r="F2221" s="24"/>
      <c r="G2221" s="8"/>
      <c r="H2221" s="7"/>
      <c r="I2221" s="7"/>
      <c r="J2221" s="7"/>
      <c r="K2221" s="4"/>
      <c r="L2221" s="25"/>
      <c r="M2221" s="10"/>
      <c r="N2221" s="4"/>
      <c r="O2221" s="4"/>
      <c r="P2221" s="26"/>
      <c r="Q2221" s="3"/>
      <c r="R2221" s="12"/>
      <c r="S2221" s="12"/>
      <c r="T2221" s="12"/>
      <c r="U2221" s="12"/>
      <c r="V2221" s="12"/>
      <c r="W2221" s="12"/>
      <c r="X2221" s="12"/>
      <c r="Y2221" s="12"/>
      <c r="Z2221" s="12"/>
      <c r="AA2221" s="12"/>
      <c r="AB2221" s="12"/>
      <c r="AC2221" s="12"/>
      <c r="AD2221" s="12"/>
      <c r="AE2221" s="12"/>
      <c r="AF2221" s="113"/>
      <c r="AG2221" s="18"/>
      <c r="AH2221" s="18"/>
      <c r="AI2221" s="6"/>
      <c r="AJ2221" s="19"/>
      <c r="AK2221" s="6"/>
      <c r="AL2221" s="113"/>
      <c r="AM2221" s="19"/>
      <c r="AN2221" s="18"/>
      <c r="AO2221" s="12"/>
      <c r="AP2221" s="20"/>
      <c r="AQ2221" s="18"/>
      <c r="AR2221" s="13"/>
      <c r="AS2221" s="113"/>
      <c r="AT2221" s="21"/>
      <c r="AU2221" s="21"/>
      <c r="AV2221" s="45"/>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J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I2221" s="21"/>
      <c r="DJ2221" s="21"/>
      <c r="DK2221" s="21"/>
      <c r="DL2221" s="21"/>
      <c r="DM2221" s="21"/>
      <c r="DN2221" s="21"/>
      <c r="DO2221" s="21"/>
      <c r="DP2221" s="21"/>
      <c r="DQ2221" s="21"/>
      <c r="DR2221" s="21"/>
      <c r="DS2221" s="21"/>
      <c r="DT2221" s="21"/>
      <c r="DU2221" s="21"/>
      <c r="DV2221" s="21"/>
      <c r="DW2221" s="21"/>
      <c r="DX2221" s="21"/>
      <c r="DY2221" s="21"/>
      <c r="DZ2221" s="21"/>
      <c r="EA2221" s="21"/>
      <c r="EB2221" s="21"/>
      <c r="EC2221" s="21"/>
      <c r="ED2221" s="21"/>
      <c r="EE2221" s="21"/>
      <c r="EF2221" s="21"/>
      <c r="EG2221" s="21"/>
      <c r="EH2221" s="21"/>
      <c r="EI2221" s="21"/>
      <c r="EJ2221" s="21"/>
      <c r="EK2221" s="21"/>
      <c r="EL2221" s="21"/>
      <c r="EM2221" s="21"/>
      <c r="EN2221" s="21"/>
      <c r="EO2221" s="21"/>
      <c r="EP2221" s="21"/>
      <c r="EQ2221" s="21"/>
      <c r="ER2221" s="21"/>
      <c r="ES2221" s="21"/>
      <c r="ET2221" s="21"/>
      <c r="EU2221" s="21"/>
      <c r="EV2221" s="21"/>
      <c r="EW2221" s="21"/>
      <c r="EX2221" s="21"/>
      <c r="EY2221" s="21"/>
      <c r="EZ2221" s="21"/>
      <c r="FA2221" s="21"/>
      <c r="FB2221" s="21"/>
      <c r="FC2221" s="21"/>
      <c r="FD2221" s="21"/>
      <c r="FE2221" s="21"/>
      <c r="FF2221" s="21"/>
      <c r="FG2221" s="21"/>
      <c r="FH2221" s="21"/>
      <c r="FI2221" s="21"/>
      <c r="FJ2221" s="21"/>
      <c r="FK2221" s="21"/>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c r="GI2221" s="21"/>
      <c r="GJ2221" s="21"/>
      <c r="GK2221" s="21"/>
      <c r="GL2221" s="21"/>
      <c r="GM2221" s="21"/>
      <c r="GN2221" s="21"/>
    </row>
    <row r="2222" spans="1:196" x14ac:dyDescent="0.2">
      <c r="A2222" s="109"/>
      <c r="B2222" s="4"/>
      <c r="C2222" s="4"/>
      <c r="D2222" s="6"/>
      <c r="E2222" s="7"/>
      <c r="F2222" s="24"/>
      <c r="G2222" s="8"/>
      <c r="H2222" s="7"/>
      <c r="I2222" s="7"/>
      <c r="J2222" s="7"/>
      <c r="K2222" s="4"/>
      <c r="L2222" s="25"/>
      <c r="M2222" s="10"/>
      <c r="N2222" s="4"/>
      <c r="O2222" s="4"/>
      <c r="P2222" s="26"/>
      <c r="Q2222" s="3"/>
      <c r="R2222" s="12"/>
      <c r="S2222" s="12"/>
      <c r="T2222" s="12"/>
      <c r="U2222" s="12"/>
      <c r="V2222" s="12"/>
      <c r="W2222" s="12"/>
      <c r="X2222" s="12"/>
      <c r="Y2222" s="12"/>
      <c r="Z2222" s="12"/>
      <c r="AA2222" s="12"/>
      <c r="AB2222" s="12"/>
      <c r="AC2222" s="12"/>
      <c r="AD2222" s="12"/>
      <c r="AE2222" s="12"/>
      <c r="AF2222" s="113"/>
      <c r="AG2222" s="18"/>
      <c r="AH2222" s="18"/>
      <c r="AI2222" s="6"/>
      <c r="AJ2222" s="19"/>
      <c r="AK2222" s="6"/>
      <c r="AL2222" s="113"/>
      <c r="AM2222" s="19"/>
      <c r="AN2222" s="18"/>
      <c r="AO2222" s="12"/>
      <c r="AP2222" s="20"/>
      <c r="AQ2222" s="18"/>
      <c r="AR2222" s="13"/>
      <c r="AS2222" s="113"/>
      <c r="AT2222" s="21"/>
      <c r="AU2222" s="21"/>
      <c r="AV2222" s="45"/>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1"/>
      <c r="FJ2222" s="21"/>
      <c r="FK2222" s="21"/>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c r="GI2222" s="21"/>
      <c r="GJ2222" s="21"/>
      <c r="GK2222" s="21"/>
      <c r="GL2222" s="21"/>
      <c r="GM2222" s="21"/>
      <c r="GN2222" s="21"/>
    </row>
    <row r="2223" spans="1:196" x14ac:dyDescent="0.2">
      <c r="A2223" s="109"/>
      <c r="B2223" s="4"/>
      <c r="C2223" s="4"/>
      <c r="D2223" s="6"/>
      <c r="E2223" s="7"/>
      <c r="F2223" s="24"/>
      <c r="G2223" s="8"/>
      <c r="H2223" s="7"/>
      <c r="I2223" s="7"/>
      <c r="J2223" s="7"/>
      <c r="K2223" s="4"/>
      <c r="L2223" s="25"/>
      <c r="M2223" s="10"/>
      <c r="N2223" s="4"/>
      <c r="O2223" s="4"/>
      <c r="P2223" s="26"/>
      <c r="Q2223" s="3"/>
      <c r="R2223" s="12"/>
      <c r="S2223" s="12"/>
      <c r="T2223" s="12"/>
      <c r="U2223" s="12"/>
      <c r="V2223" s="12"/>
      <c r="W2223" s="12"/>
      <c r="X2223" s="12"/>
      <c r="Y2223" s="12"/>
      <c r="Z2223" s="12"/>
      <c r="AA2223" s="12"/>
      <c r="AB2223" s="12"/>
      <c r="AC2223" s="12"/>
      <c r="AD2223" s="12"/>
      <c r="AE2223" s="12"/>
      <c r="AF2223" s="113"/>
      <c r="AG2223" s="18"/>
      <c r="AH2223" s="18"/>
      <c r="AI2223" s="6"/>
      <c r="AJ2223" s="19"/>
      <c r="AK2223" s="6"/>
      <c r="AL2223" s="113"/>
      <c r="AM2223" s="19"/>
      <c r="AN2223" s="18"/>
      <c r="AO2223" s="12"/>
      <c r="AP2223" s="20"/>
      <c r="AQ2223" s="18"/>
      <c r="AR2223" s="47"/>
      <c r="AS2223" s="113"/>
      <c r="AT2223" s="21"/>
      <c r="AU2223" s="21"/>
      <c r="AV2223" s="45"/>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J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I2223" s="21"/>
      <c r="DJ2223" s="21"/>
      <c r="DK2223" s="21"/>
      <c r="DL2223" s="21"/>
      <c r="DM2223" s="21"/>
      <c r="DN2223" s="21"/>
      <c r="DO2223" s="21"/>
      <c r="DP2223" s="21"/>
      <c r="DQ2223" s="21"/>
      <c r="DR2223" s="21"/>
      <c r="DS2223" s="21"/>
      <c r="DT2223" s="21"/>
      <c r="DU2223" s="21"/>
      <c r="DV2223" s="21"/>
      <c r="DW2223" s="21"/>
      <c r="DX2223" s="21"/>
      <c r="DY2223" s="21"/>
      <c r="DZ2223" s="21"/>
      <c r="EA2223" s="21"/>
      <c r="EB2223" s="21"/>
      <c r="EC2223" s="21"/>
      <c r="ED2223" s="21"/>
      <c r="EE2223" s="21"/>
      <c r="EF2223" s="21"/>
      <c r="EG2223" s="21"/>
      <c r="EH2223" s="21"/>
      <c r="EI2223" s="21"/>
      <c r="EJ2223" s="21"/>
      <c r="EK2223" s="21"/>
      <c r="EL2223" s="21"/>
      <c r="EM2223" s="21"/>
      <c r="EN2223" s="21"/>
      <c r="EO2223" s="21"/>
      <c r="EP2223" s="21"/>
      <c r="EQ2223" s="21"/>
      <c r="ER2223" s="21"/>
      <c r="ES2223" s="21"/>
      <c r="ET2223" s="21"/>
      <c r="EU2223" s="21"/>
      <c r="EV2223" s="21"/>
      <c r="EW2223" s="21"/>
      <c r="EX2223" s="21"/>
      <c r="EY2223" s="21"/>
      <c r="EZ2223" s="21"/>
      <c r="FA2223" s="21"/>
      <c r="FB2223" s="21"/>
      <c r="FC2223" s="21"/>
      <c r="FD2223" s="21"/>
      <c r="FE2223" s="21"/>
      <c r="FF2223" s="21"/>
      <c r="FG2223" s="21"/>
      <c r="FH2223" s="21"/>
      <c r="FI2223" s="21"/>
      <c r="FJ2223" s="21"/>
      <c r="FK2223" s="21"/>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c r="GI2223" s="21"/>
      <c r="GJ2223" s="21"/>
      <c r="GK2223" s="21"/>
      <c r="GL2223" s="21"/>
      <c r="GM2223" s="21"/>
      <c r="GN2223" s="21"/>
    </row>
    <row r="2224" spans="1:196" x14ac:dyDescent="0.2">
      <c r="A2224" s="109"/>
      <c r="B2224" s="4"/>
      <c r="C2224" s="4"/>
      <c r="D2224" s="6"/>
      <c r="E2224" s="7"/>
      <c r="F2224" s="24"/>
      <c r="G2224" s="8"/>
      <c r="H2224" s="7"/>
      <c r="I2224" s="7"/>
      <c r="J2224" s="7"/>
      <c r="K2224" s="4"/>
      <c r="L2224" s="25"/>
      <c r="M2224" s="10"/>
      <c r="N2224" s="4"/>
      <c r="O2224" s="4"/>
      <c r="P2224" s="26"/>
      <c r="Q2224" s="3"/>
      <c r="R2224" s="12"/>
      <c r="S2224" s="12"/>
      <c r="T2224" s="12"/>
      <c r="U2224" s="12"/>
      <c r="V2224" s="12"/>
      <c r="W2224" s="12"/>
      <c r="X2224" s="12"/>
      <c r="Y2224" s="12"/>
      <c r="Z2224" s="12"/>
      <c r="AA2224" s="12"/>
      <c r="AB2224" s="12"/>
      <c r="AC2224" s="12"/>
      <c r="AD2224" s="12"/>
      <c r="AE2224" s="12"/>
      <c r="AF2224" s="113"/>
      <c r="AG2224" s="12"/>
      <c r="AH2224" s="12"/>
      <c r="AI2224" s="12"/>
      <c r="AJ2224" s="12"/>
      <c r="AK2224" s="6"/>
      <c r="AL2224" s="113"/>
      <c r="AM2224" s="12"/>
      <c r="AN2224" s="12"/>
      <c r="AO2224" s="12"/>
      <c r="AP2224" s="20"/>
      <c r="AQ2224" s="12"/>
      <c r="AR2224" s="13"/>
      <c r="AS2224" s="113"/>
      <c r="AT2224" s="21"/>
      <c r="AU2224" s="21"/>
      <c r="AV2224" s="45"/>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J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I2224" s="21"/>
      <c r="DJ2224" s="21"/>
      <c r="DK2224" s="21"/>
      <c r="DL2224" s="21"/>
      <c r="DM2224" s="21"/>
      <c r="DN2224" s="21"/>
      <c r="DO2224" s="21"/>
      <c r="DP2224" s="21"/>
      <c r="DQ2224" s="21"/>
      <c r="DR2224" s="21"/>
      <c r="DS2224" s="21"/>
      <c r="DT2224" s="21"/>
      <c r="DU2224" s="21"/>
      <c r="DV2224" s="21"/>
      <c r="DW2224" s="21"/>
      <c r="DX2224" s="21"/>
      <c r="DY2224" s="21"/>
      <c r="DZ2224" s="21"/>
      <c r="EA2224" s="21"/>
      <c r="EB2224" s="21"/>
      <c r="EC2224" s="21"/>
      <c r="ED2224" s="21"/>
      <c r="EE2224" s="21"/>
      <c r="EF2224" s="21"/>
      <c r="EG2224" s="21"/>
      <c r="EH2224" s="21"/>
      <c r="EI2224" s="21"/>
      <c r="EJ2224" s="21"/>
      <c r="EK2224" s="21"/>
      <c r="EL2224" s="21"/>
      <c r="EM2224" s="21"/>
      <c r="EN2224" s="21"/>
      <c r="EO2224" s="21"/>
      <c r="EP2224" s="21"/>
      <c r="EQ2224" s="21"/>
      <c r="ER2224" s="21"/>
      <c r="ES2224" s="21"/>
      <c r="ET2224" s="21"/>
      <c r="EU2224" s="21"/>
      <c r="EV2224" s="21"/>
      <c r="EW2224" s="21"/>
      <c r="EX2224" s="21"/>
      <c r="EY2224" s="21"/>
      <c r="EZ2224" s="21"/>
      <c r="FA2224" s="21"/>
      <c r="FB2224" s="21"/>
      <c r="FC2224" s="21"/>
      <c r="FD2224" s="21"/>
      <c r="FE2224" s="21"/>
      <c r="FF2224" s="21"/>
      <c r="FG2224" s="21"/>
      <c r="FH2224" s="21"/>
      <c r="FI2224" s="21"/>
      <c r="FJ2224" s="21"/>
      <c r="FK2224" s="21"/>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c r="GI2224" s="21"/>
      <c r="GJ2224" s="21"/>
      <c r="GK2224" s="21"/>
      <c r="GL2224" s="21"/>
      <c r="GM2224" s="21"/>
      <c r="GN2224" s="21"/>
    </row>
    <row r="2225" spans="1:196" x14ac:dyDescent="0.2">
      <c r="A2225" s="109"/>
      <c r="B2225" s="4"/>
      <c r="C2225" s="4"/>
      <c r="D2225" s="6"/>
      <c r="E2225" s="7"/>
      <c r="F2225" s="24"/>
      <c r="G2225" s="8"/>
      <c r="H2225" s="7"/>
      <c r="I2225" s="7"/>
      <c r="J2225" s="7"/>
      <c r="K2225" s="4"/>
      <c r="L2225" s="25"/>
      <c r="M2225" s="10"/>
      <c r="N2225" s="4"/>
      <c r="O2225" s="4"/>
      <c r="P2225" s="26"/>
      <c r="Q2225" s="3"/>
      <c r="R2225" s="12"/>
      <c r="S2225" s="12"/>
      <c r="T2225" s="12"/>
      <c r="U2225" s="12"/>
      <c r="V2225" s="12"/>
      <c r="W2225" s="12"/>
      <c r="X2225" s="12"/>
      <c r="Y2225" s="12"/>
      <c r="Z2225" s="12"/>
      <c r="AA2225" s="12"/>
      <c r="AB2225" s="12"/>
      <c r="AC2225" s="12"/>
      <c r="AD2225" s="12"/>
      <c r="AE2225" s="12"/>
      <c r="AF2225" s="65"/>
      <c r="AG2225" s="4"/>
      <c r="AH2225" s="4"/>
      <c r="AI2225" s="41"/>
      <c r="AJ2225" s="42"/>
      <c r="AK2225" s="41"/>
      <c r="AL2225" s="115"/>
      <c r="AM2225" s="42"/>
      <c r="AN2225" s="4"/>
      <c r="AO2225" s="9"/>
      <c r="AP2225" s="43"/>
      <c r="AQ2225" s="4"/>
      <c r="AR2225" s="44"/>
      <c r="AS2225" s="65"/>
      <c r="AT2225" s="21"/>
      <c r="AU2225" s="21"/>
      <c r="AV2225" s="45"/>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J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I2225" s="21"/>
      <c r="DJ2225" s="21"/>
      <c r="DK2225" s="21"/>
      <c r="DL2225" s="21"/>
      <c r="DM2225" s="21"/>
      <c r="DN2225" s="21"/>
      <c r="DO2225" s="21"/>
      <c r="DP2225" s="21"/>
      <c r="DQ2225" s="21"/>
      <c r="DR2225" s="21"/>
      <c r="DS2225" s="21"/>
      <c r="DT2225" s="21"/>
      <c r="DU2225" s="21"/>
      <c r="DV2225" s="21"/>
      <c r="DW2225" s="21"/>
      <c r="DX2225" s="21"/>
      <c r="DY2225" s="21"/>
      <c r="DZ2225" s="21"/>
      <c r="EA2225" s="21"/>
      <c r="EB2225" s="21"/>
      <c r="EC2225" s="21"/>
      <c r="ED2225" s="21"/>
      <c r="EE2225" s="21"/>
      <c r="EF2225" s="21"/>
      <c r="EG2225" s="21"/>
      <c r="EH2225" s="21"/>
      <c r="EI2225" s="21"/>
      <c r="EJ2225" s="21"/>
      <c r="EK2225" s="21"/>
      <c r="EL2225" s="21"/>
      <c r="EM2225" s="21"/>
      <c r="EN2225" s="21"/>
      <c r="EO2225" s="21"/>
      <c r="EP2225" s="21"/>
      <c r="EQ2225" s="21"/>
      <c r="ER2225" s="21"/>
      <c r="ES2225" s="21"/>
      <c r="ET2225" s="21"/>
      <c r="EU2225" s="21"/>
      <c r="EV2225" s="21"/>
      <c r="EW2225" s="21"/>
      <c r="EX2225" s="21"/>
      <c r="EY2225" s="21"/>
      <c r="EZ2225" s="21"/>
      <c r="FA2225" s="21"/>
      <c r="FB2225" s="21"/>
      <c r="FC2225" s="21"/>
      <c r="FD2225" s="21"/>
      <c r="FE2225" s="21"/>
      <c r="FF2225" s="21"/>
      <c r="FG2225" s="21"/>
      <c r="FH2225" s="21"/>
      <c r="FI2225" s="21"/>
      <c r="FJ2225" s="21"/>
      <c r="FK2225" s="21"/>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c r="GI2225" s="21"/>
      <c r="GJ2225" s="21"/>
      <c r="GK2225" s="21"/>
      <c r="GL2225" s="21"/>
      <c r="GM2225" s="21"/>
      <c r="GN2225" s="21"/>
    </row>
    <row r="2226" spans="1:196" x14ac:dyDescent="0.2">
      <c r="A2226" s="109"/>
      <c r="B2226" s="4"/>
      <c r="C2226" s="4"/>
      <c r="D2226" s="6"/>
      <c r="E2226" s="7"/>
      <c r="F2226" s="24"/>
      <c r="G2226" s="8"/>
      <c r="H2226" s="7"/>
      <c r="I2226" s="7"/>
      <c r="J2226" s="7"/>
      <c r="K2226" s="4"/>
      <c r="L2226" s="25"/>
      <c r="M2226" s="10"/>
      <c r="N2226" s="4"/>
      <c r="O2226" s="4"/>
      <c r="P2226" s="26"/>
      <c r="Q2226" s="3"/>
      <c r="R2226" s="12"/>
      <c r="S2226" s="12"/>
      <c r="T2226" s="12"/>
      <c r="U2226" s="12"/>
      <c r="V2226" s="12"/>
      <c r="W2226" s="12"/>
      <c r="X2226" s="12"/>
      <c r="Y2226" s="12"/>
      <c r="Z2226" s="12"/>
      <c r="AA2226" s="12"/>
      <c r="AB2226" s="12"/>
      <c r="AC2226" s="12"/>
      <c r="AD2226" s="12"/>
      <c r="AE2226" s="12"/>
      <c r="AF2226" s="65"/>
      <c r="AG2226" s="18"/>
      <c r="AH2226" s="4"/>
      <c r="AI2226" s="24"/>
      <c r="AJ2226" s="7"/>
      <c r="AK2226" s="24"/>
      <c r="AL2226" s="65"/>
      <c r="AM2226" s="7"/>
      <c r="AN2226" s="4"/>
      <c r="AO2226" s="9"/>
      <c r="AP2226" s="43"/>
      <c r="AQ2226" s="4"/>
      <c r="AR2226" s="44"/>
      <c r="AS2226" s="65"/>
      <c r="AT2226" s="21"/>
      <c r="AU2226" s="21"/>
      <c r="AV2226" s="45"/>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1"/>
      <c r="EV2226" s="21"/>
      <c r="EW2226" s="21"/>
      <c r="EX2226" s="21"/>
      <c r="EY2226" s="21"/>
      <c r="EZ2226" s="21"/>
      <c r="FA2226" s="21"/>
      <c r="FB2226" s="21"/>
      <c r="FC2226" s="21"/>
      <c r="FD2226" s="21"/>
      <c r="FE2226" s="21"/>
      <c r="FF2226" s="21"/>
      <c r="FG2226" s="21"/>
      <c r="FH2226" s="21"/>
      <c r="FI2226" s="21"/>
      <c r="FJ2226" s="21"/>
      <c r="FK2226" s="21"/>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c r="GI2226" s="21"/>
      <c r="GJ2226" s="21"/>
      <c r="GK2226" s="21"/>
      <c r="GL2226" s="21"/>
      <c r="GM2226" s="21"/>
      <c r="GN2226" s="21"/>
    </row>
    <row r="2227" spans="1:196" x14ac:dyDescent="0.2">
      <c r="A2227" s="109"/>
      <c r="B2227" s="4"/>
      <c r="C2227" s="4"/>
      <c r="D2227" s="6"/>
      <c r="E2227" s="7"/>
      <c r="F2227" s="24"/>
      <c r="G2227" s="8"/>
      <c r="H2227" s="7"/>
      <c r="I2227" s="7"/>
      <c r="J2227" s="7"/>
      <c r="K2227" s="4"/>
      <c r="L2227" s="25"/>
      <c r="M2227" s="10"/>
      <c r="N2227" s="4"/>
      <c r="O2227" s="4"/>
      <c r="P2227" s="26"/>
      <c r="Q2227" s="3"/>
      <c r="R2227" s="12"/>
      <c r="S2227" s="12"/>
      <c r="T2227" s="12"/>
      <c r="U2227" s="12"/>
      <c r="V2227" s="12"/>
      <c r="W2227" s="12"/>
      <c r="X2227" s="12"/>
      <c r="Y2227" s="12"/>
      <c r="Z2227" s="12"/>
      <c r="AA2227" s="12"/>
      <c r="AB2227" s="12"/>
      <c r="AC2227" s="12"/>
      <c r="AD2227" s="12"/>
      <c r="AE2227" s="12"/>
      <c r="AF2227" s="65"/>
      <c r="AG2227" s="18"/>
      <c r="AH2227" s="4"/>
      <c r="AI2227" s="24"/>
      <c r="AJ2227" s="7"/>
      <c r="AK2227" s="24"/>
      <c r="AL2227" s="65"/>
      <c r="AM2227" s="7"/>
      <c r="AN2227" s="4"/>
      <c r="AO2227" s="9"/>
      <c r="AP2227" s="43"/>
      <c r="AQ2227" s="4"/>
      <c r="AR2227" s="44"/>
      <c r="AS2227" s="65"/>
      <c r="AT2227" s="21"/>
      <c r="AU2227" s="21"/>
      <c r="AV2227" s="45"/>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J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I2227" s="21"/>
      <c r="DJ2227" s="21"/>
      <c r="DK2227" s="21"/>
      <c r="DL2227" s="21"/>
      <c r="DM2227" s="21"/>
      <c r="DN2227" s="21"/>
      <c r="DO2227" s="21"/>
      <c r="DP2227" s="21"/>
      <c r="DQ2227" s="21"/>
      <c r="DR2227" s="21"/>
      <c r="DS2227" s="21"/>
      <c r="DT2227" s="21"/>
      <c r="DU2227" s="21"/>
      <c r="DV2227" s="21"/>
      <c r="DW2227" s="21"/>
      <c r="DX2227" s="21"/>
      <c r="DY2227" s="21"/>
      <c r="DZ2227" s="21"/>
      <c r="EA2227" s="21"/>
      <c r="EB2227" s="21"/>
      <c r="EC2227" s="21"/>
      <c r="ED2227" s="21"/>
      <c r="EE2227" s="21"/>
      <c r="EF2227" s="21"/>
      <c r="EG2227" s="21"/>
      <c r="EH2227" s="21"/>
      <c r="EI2227" s="21"/>
      <c r="EJ2227" s="21"/>
      <c r="EK2227" s="21"/>
      <c r="EL2227" s="21"/>
      <c r="EM2227" s="21"/>
      <c r="EN2227" s="21"/>
      <c r="EO2227" s="21"/>
      <c r="EP2227" s="21"/>
      <c r="EQ2227" s="21"/>
      <c r="ER2227" s="21"/>
      <c r="ES2227" s="21"/>
      <c r="ET2227" s="21"/>
      <c r="EU2227" s="21"/>
      <c r="EV2227" s="21"/>
      <c r="EW2227" s="21"/>
      <c r="EX2227" s="21"/>
      <c r="EY2227" s="21"/>
      <c r="EZ2227" s="21"/>
      <c r="FA2227" s="21"/>
      <c r="FB2227" s="21"/>
      <c r="FC2227" s="21"/>
      <c r="FD2227" s="21"/>
      <c r="FE2227" s="21"/>
      <c r="FF2227" s="21"/>
      <c r="FG2227" s="21"/>
      <c r="FH2227" s="21"/>
      <c r="FI2227" s="21"/>
      <c r="FJ2227" s="21"/>
      <c r="FK2227" s="21"/>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c r="GI2227" s="21"/>
      <c r="GJ2227" s="21"/>
      <c r="GK2227" s="21"/>
      <c r="GL2227" s="21"/>
      <c r="GM2227" s="21"/>
      <c r="GN2227" s="21"/>
    </row>
    <row r="2228" spans="1:196" x14ac:dyDescent="0.2">
      <c r="A2228" s="109"/>
      <c r="B2228" s="4"/>
      <c r="C2228" s="4"/>
      <c r="D2228" s="6"/>
      <c r="E2228" s="7"/>
      <c r="F2228" s="24"/>
      <c r="G2228" s="8"/>
      <c r="H2228" s="7"/>
      <c r="I2228" s="7"/>
      <c r="J2228" s="7"/>
      <c r="K2228" s="4"/>
      <c r="L2228" s="25"/>
      <c r="M2228" s="10"/>
      <c r="N2228" s="4"/>
      <c r="O2228" s="4"/>
      <c r="P2228" s="26"/>
      <c r="Q2228" s="3"/>
      <c r="R2228" s="12"/>
      <c r="S2228" s="12"/>
      <c r="T2228" s="12"/>
      <c r="U2228" s="12"/>
      <c r="V2228" s="12"/>
      <c r="W2228" s="12"/>
      <c r="X2228" s="12"/>
      <c r="Y2228" s="12"/>
      <c r="Z2228" s="12"/>
      <c r="AA2228" s="12"/>
      <c r="AB2228" s="12"/>
      <c r="AC2228" s="12"/>
      <c r="AD2228" s="12"/>
      <c r="AE2228" s="12"/>
      <c r="AF2228" s="65"/>
      <c r="AG2228" s="4"/>
      <c r="AH2228" s="4"/>
      <c r="AI2228" s="24"/>
      <c r="AJ2228" s="7"/>
      <c r="AK2228" s="6"/>
      <c r="AL2228" s="113"/>
      <c r="AM2228" s="19"/>
      <c r="AN2228" s="4"/>
      <c r="AO2228" s="9"/>
      <c r="AP2228" s="43"/>
      <c r="AQ2228" s="4"/>
      <c r="AR2228" s="44"/>
      <c r="AS2228" s="113"/>
      <c r="AT2228" s="21"/>
      <c r="AU2228" s="21"/>
      <c r="AV2228" s="45"/>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J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I2228" s="21"/>
      <c r="DJ2228" s="21"/>
      <c r="DK2228" s="21"/>
      <c r="DL2228" s="21"/>
      <c r="DM2228" s="21"/>
      <c r="DN2228" s="21"/>
      <c r="DO2228" s="21"/>
      <c r="DP2228" s="21"/>
      <c r="DQ2228" s="21"/>
      <c r="DR2228" s="21"/>
      <c r="DS2228" s="21"/>
      <c r="DT2228" s="21"/>
      <c r="DU2228" s="21"/>
      <c r="DV2228" s="21"/>
      <c r="DW2228" s="21"/>
      <c r="DX2228" s="21"/>
      <c r="DY2228" s="21"/>
      <c r="DZ2228" s="21"/>
      <c r="EA2228" s="21"/>
      <c r="EB2228" s="21"/>
      <c r="EC2228" s="21"/>
      <c r="ED2228" s="21"/>
      <c r="EE2228" s="21"/>
      <c r="EF2228" s="21"/>
      <c r="EG2228" s="21"/>
      <c r="EH2228" s="21"/>
      <c r="EI2228" s="21"/>
      <c r="EJ2228" s="21"/>
      <c r="EK2228" s="21"/>
      <c r="EL2228" s="21"/>
      <c r="EM2228" s="21"/>
      <c r="EN2228" s="21"/>
      <c r="EO2228" s="21"/>
      <c r="EP2228" s="21"/>
      <c r="EQ2228" s="21"/>
      <c r="ER2228" s="21"/>
      <c r="ES2228" s="21"/>
      <c r="ET2228" s="21"/>
      <c r="EU2228" s="21"/>
      <c r="EV2228" s="21"/>
      <c r="EW2228" s="21"/>
      <c r="EX2228" s="21"/>
      <c r="EY2228" s="21"/>
      <c r="EZ2228" s="21"/>
      <c r="FA2228" s="21"/>
      <c r="FB2228" s="21"/>
      <c r="FC2228" s="21"/>
      <c r="FD2228" s="21"/>
      <c r="FE2228" s="21"/>
      <c r="FF2228" s="21"/>
      <c r="FG2228" s="21"/>
      <c r="FH2228" s="21"/>
      <c r="FI2228" s="21"/>
      <c r="FJ2228" s="21"/>
      <c r="FK2228" s="21"/>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c r="GI2228" s="21"/>
      <c r="GJ2228" s="21"/>
      <c r="GK2228" s="21"/>
      <c r="GL2228" s="21"/>
      <c r="GM2228" s="21"/>
      <c r="GN2228" s="21"/>
    </row>
    <row r="2229" spans="1:196" x14ac:dyDescent="0.2">
      <c r="A2229" s="109"/>
      <c r="B2229" s="4"/>
      <c r="C2229" s="4"/>
      <c r="D2229" s="6"/>
      <c r="E2229" s="7"/>
      <c r="F2229" s="24"/>
      <c r="G2229" s="8"/>
      <c r="H2229" s="7"/>
      <c r="I2229" s="7"/>
      <c r="J2229" s="7"/>
      <c r="K2229" s="4"/>
      <c r="L2229" s="25"/>
      <c r="M2229" s="10"/>
      <c r="N2229" s="4"/>
      <c r="O2229" s="4"/>
      <c r="P2229" s="26"/>
      <c r="Q2229" s="3"/>
      <c r="R2229" s="12"/>
      <c r="S2229" s="12"/>
      <c r="T2229" s="12"/>
      <c r="U2229" s="12"/>
      <c r="V2229" s="12"/>
      <c r="W2229" s="12"/>
      <c r="X2229" s="12"/>
      <c r="Y2229" s="12"/>
      <c r="Z2229" s="12"/>
      <c r="AA2229" s="12"/>
      <c r="AB2229" s="12"/>
      <c r="AC2229" s="12"/>
      <c r="AD2229" s="12"/>
      <c r="AE2229" s="12"/>
      <c r="AF2229" s="113"/>
      <c r="AG2229" s="18"/>
      <c r="AH2229" s="18"/>
      <c r="AI2229" s="6"/>
      <c r="AJ2229" s="19"/>
      <c r="AK2229" s="6"/>
      <c r="AL2229" s="113"/>
      <c r="AM2229" s="19"/>
      <c r="AN2229" s="18"/>
      <c r="AO2229" s="12"/>
      <c r="AP2229" s="20"/>
      <c r="AQ2229" s="18"/>
      <c r="AR2229" s="13"/>
      <c r="AS2229" s="116"/>
      <c r="AT2229" s="21"/>
      <c r="AU2229" s="21"/>
      <c r="AV2229" s="45"/>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J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I2229" s="21"/>
      <c r="DJ2229" s="21"/>
      <c r="DK2229" s="21"/>
      <c r="DL2229" s="21"/>
      <c r="DM2229" s="21"/>
      <c r="DN2229" s="21"/>
      <c r="DO2229" s="21"/>
      <c r="DP2229" s="21"/>
      <c r="DQ2229" s="21"/>
      <c r="DR2229" s="21"/>
      <c r="DS2229" s="21"/>
      <c r="DT2229" s="21"/>
      <c r="DU2229" s="21"/>
      <c r="DV2229" s="21"/>
      <c r="DW2229" s="21"/>
      <c r="DX2229" s="21"/>
      <c r="DY2229" s="21"/>
      <c r="DZ2229" s="21"/>
      <c r="EA2229" s="21"/>
      <c r="EB2229" s="21"/>
      <c r="EC2229" s="21"/>
      <c r="ED2229" s="21"/>
      <c r="EE2229" s="21"/>
      <c r="EF2229" s="21"/>
      <c r="EG2229" s="21"/>
      <c r="EH2229" s="21"/>
      <c r="EI2229" s="21"/>
      <c r="EJ2229" s="21"/>
      <c r="EK2229" s="21"/>
      <c r="EL2229" s="21"/>
      <c r="EM2229" s="21"/>
      <c r="EN2229" s="21"/>
      <c r="EO2229" s="21"/>
      <c r="EP2229" s="21"/>
      <c r="EQ2229" s="21"/>
      <c r="ER2229" s="21"/>
      <c r="ES2229" s="21"/>
      <c r="ET2229" s="21"/>
      <c r="EU2229" s="21"/>
      <c r="EV2229" s="21"/>
      <c r="EW2229" s="21"/>
      <c r="EX2229" s="21"/>
      <c r="EY2229" s="21"/>
      <c r="EZ2229" s="21"/>
      <c r="FA2229" s="21"/>
      <c r="FB2229" s="21"/>
      <c r="FC2229" s="21"/>
      <c r="FD2229" s="21"/>
      <c r="FE2229" s="21"/>
      <c r="FF2229" s="21"/>
      <c r="FG2229" s="21"/>
      <c r="FH2229" s="21"/>
      <c r="FI2229" s="21"/>
      <c r="FJ2229" s="21"/>
      <c r="FK2229" s="21"/>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c r="GI2229" s="21"/>
      <c r="GJ2229" s="21"/>
      <c r="GK2229" s="21"/>
      <c r="GL2229" s="21"/>
      <c r="GM2229" s="21"/>
      <c r="GN2229" s="21"/>
    </row>
    <row r="2230" spans="1:196" x14ac:dyDescent="0.2">
      <c r="A2230" s="109"/>
      <c r="B2230" s="4"/>
      <c r="C2230" s="4"/>
      <c r="D2230" s="6"/>
      <c r="E2230" s="7"/>
      <c r="F2230" s="24"/>
      <c r="G2230" s="8"/>
      <c r="H2230" s="7"/>
      <c r="I2230" s="7"/>
      <c r="J2230" s="7"/>
      <c r="K2230" s="4"/>
      <c r="L2230" s="25"/>
      <c r="M2230" s="10"/>
      <c r="N2230" s="4"/>
      <c r="O2230" s="4"/>
      <c r="P2230" s="26"/>
      <c r="Q2230" s="3"/>
      <c r="R2230" s="12"/>
      <c r="S2230" s="12"/>
      <c r="T2230" s="12"/>
      <c r="U2230" s="12"/>
      <c r="V2230" s="12"/>
      <c r="W2230" s="12"/>
      <c r="X2230" s="12"/>
      <c r="Y2230" s="12"/>
      <c r="Z2230" s="12"/>
      <c r="AA2230" s="12"/>
      <c r="AB2230" s="12"/>
      <c r="AC2230" s="12"/>
      <c r="AD2230" s="12"/>
      <c r="AE2230" s="12"/>
      <c r="AF2230" s="113"/>
      <c r="AG2230" s="18"/>
      <c r="AH2230" s="18"/>
      <c r="AI2230" s="6"/>
      <c r="AJ2230" s="19"/>
      <c r="AK2230" s="6"/>
      <c r="AL2230" s="113"/>
      <c r="AM2230" s="19"/>
      <c r="AN2230" s="18"/>
      <c r="AO2230" s="12"/>
      <c r="AP2230" s="20"/>
      <c r="AQ2230" s="18"/>
      <c r="AR2230" s="13"/>
      <c r="AS2230" s="113"/>
      <c r="AT2230" s="21"/>
      <c r="AU2230" s="21"/>
      <c r="AV2230" s="45"/>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1"/>
      <c r="FJ2230" s="21"/>
      <c r="FK2230" s="21"/>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c r="GI2230" s="21"/>
      <c r="GJ2230" s="21"/>
      <c r="GK2230" s="21"/>
      <c r="GL2230" s="21"/>
      <c r="GM2230" s="21"/>
      <c r="GN2230" s="21"/>
    </row>
    <row r="2231" spans="1:196" x14ac:dyDescent="0.2">
      <c r="A2231" s="109"/>
      <c r="B2231" s="4"/>
      <c r="C2231" s="4"/>
      <c r="D2231" s="6"/>
      <c r="E2231" s="7"/>
      <c r="F2231" s="24"/>
      <c r="G2231" s="8"/>
      <c r="H2231" s="7"/>
      <c r="I2231" s="7"/>
      <c r="J2231" s="7"/>
      <c r="K2231" s="4"/>
      <c r="L2231" s="25"/>
      <c r="M2231" s="10"/>
      <c r="N2231" s="4"/>
      <c r="O2231" s="4"/>
      <c r="P2231" s="26"/>
      <c r="Q2231" s="3"/>
      <c r="R2231" s="12"/>
      <c r="S2231" s="12"/>
      <c r="T2231" s="12"/>
      <c r="U2231" s="12"/>
      <c r="V2231" s="12"/>
      <c r="W2231" s="12"/>
      <c r="X2231" s="12"/>
      <c r="Y2231" s="12"/>
      <c r="Z2231" s="12"/>
      <c r="AA2231" s="12"/>
      <c r="AB2231" s="12"/>
      <c r="AC2231" s="12"/>
      <c r="AD2231" s="12"/>
      <c r="AE2231" s="12"/>
      <c r="AF2231" s="113"/>
      <c r="AG2231" s="18"/>
      <c r="AH2231" s="18"/>
      <c r="AI2231" s="6"/>
      <c r="AJ2231" s="19"/>
      <c r="AK2231" s="6"/>
      <c r="AL2231" s="113"/>
      <c r="AM2231" s="19"/>
      <c r="AN2231" s="18"/>
      <c r="AO2231" s="12"/>
      <c r="AP2231" s="20"/>
      <c r="AQ2231" s="18"/>
      <c r="AR2231" s="13"/>
      <c r="AS2231" s="113"/>
      <c r="AT2231" s="21"/>
      <c r="AU2231" s="21"/>
      <c r="AV2231" s="45"/>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J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I2231" s="21"/>
      <c r="DJ2231" s="21"/>
      <c r="DK2231" s="21"/>
      <c r="DL2231" s="21"/>
      <c r="DM2231" s="21"/>
      <c r="DN2231" s="21"/>
      <c r="DO2231" s="21"/>
      <c r="DP2231" s="21"/>
      <c r="DQ2231" s="21"/>
      <c r="DR2231" s="21"/>
      <c r="DS2231" s="21"/>
      <c r="DT2231" s="21"/>
      <c r="DU2231" s="21"/>
      <c r="DV2231" s="21"/>
      <c r="DW2231" s="21"/>
      <c r="DX2231" s="21"/>
      <c r="DY2231" s="21"/>
      <c r="DZ2231" s="21"/>
      <c r="EA2231" s="21"/>
      <c r="EB2231" s="21"/>
      <c r="EC2231" s="21"/>
      <c r="ED2231" s="21"/>
      <c r="EE2231" s="21"/>
      <c r="EF2231" s="21"/>
      <c r="EG2231" s="21"/>
      <c r="EH2231" s="21"/>
      <c r="EI2231" s="21"/>
      <c r="EJ2231" s="21"/>
      <c r="EK2231" s="21"/>
      <c r="EL2231" s="21"/>
      <c r="EM2231" s="21"/>
      <c r="EN2231" s="21"/>
      <c r="EO2231" s="21"/>
      <c r="EP2231" s="21"/>
      <c r="EQ2231" s="21"/>
      <c r="ER2231" s="21"/>
      <c r="ES2231" s="21"/>
      <c r="ET2231" s="21"/>
      <c r="EU2231" s="21"/>
      <c r="EV2231" s="21"/>
      <c r="EW2231" s="21"/>
      <c r="EX2231" s="21"/>
      <c r="EY2231" s="21"/>
      <c r="EZ2231" s="21"/>
      <c r="FA2231" s="21"/>
      <c r="FB2231" s="21"/>
      <c r="FC2231" s="21"/>
      <c r="FD2231" s="21"/>
      <c r="FE2231" s="21"/>
      <c r="FF2231" s="21"/>
      <c r="FG2231" s="21"/>
      <c r="FH2231" s="21"/>
      <c r="FI2231" s="21"/>
      <c r="FJ2231" s="21"/>
      <c r="FK2231" s="21"/>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c r="GI2231" s="21"/>
      <c r="GJ2231" s="21"/>
      <c r="GK2231" s="21"/>
      <c r="GL2231" s="21"/>
      <c r="GM2231" s="21"/>
      <c r="GN2231" s="21"/>
    </row>
    <row r="2232" spans="1:196" x14ac:dyDescent="0.2">
      <c r="A2232" s="109"/>
      <c r="B2232" s="4"/>
      <c r="C2232" s="4"/>
      <c r="D2232" s="6"/>
      <c r="E2232" s="7"/>
      <c r="F2232" s="24"/>
      <c r="G2232" s="8"/>
      <c r="H2232" s="7"/>
      <c r="I2232" s="7"/>
      <c r="J2232" s="7"/>
      <c r="K2232" s="4"/>
      <c r="L2232" s="25"/>
      <c r="M2232" s="10"/>
      <c r="N2232" s="4"/>
      <c r="O2232" s="4"/>
      <c r="P2232" s="26"/>
      <c r="Q2232" s="3"/>
      <c r="R2232" s="12"/>
      <c r="S2232" s="12"/>
      <c r="T2232" s="12"/>
      <c r="U2232" s="12"/>
      <c r="V2232" s="12"/>
      <c r="W2232" s="12"/>
      <c r="X2232" s="12"/>
      <c r="Y2232" s="12"/>
      <c r="Z2232" s="12"/>
      <c r="AA2232" s="12"/>
      <c r="AB2232" s="12"/>
      <c r="AC2232" s="12"/>
      <c r="AD2232" s="12"/>
      <c r="AE2232" s="12"/>
      <c r="AF2232" s="113"/>
      <c r="AG2232" s="18"/>
      <c r="AH2232" s="18"/>
      <c r="AI2232" s="6"/>
      <c r="AJ2232" s="19"/>
      <c r="AK2232" s="6"/>
      <c r="AL2232" s="113"/>
      <c r="AM2232" s="19"/>
      <c r="AN2232" s="18"/>
      <c r="AO2232" s="12"/>
      <c r="AP2232" s="20"/>
      <c r="AQ2232" s="18"/>
      <c r="AR2232" s="13"/>
      <c r="AS2232" s="113"/>
      <c r="AT2232" s="21"/>
      <c r="AU2232" s="21"/>
      <c r="AV2232" s="45"/>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J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I2232" s="21"/>
      <c r="DJ2232" s="21"/>
      <c r="DK2232" s="21"/>
      <c r="DL2232" s="21"/>
      <c r="DM2232" s="21"/>
      <c r="DN2232" s="21"/>
      <c r="DO2232" s="21"/>
      <c r="DP2232" s="21"/>
      <c r="DQ2232" s="21"/>
      <c r="DR2232" s="21"/>
      <c r="DS2232" s="21"/>
      <c r="DT2232" s="21"/>
      <c r="DU2232" s="21"/>
      <c r="DV2232" s="21"/>
      <c r="DW2232" s="21"/>
      <c r="DX2232" s="21"/>
      <c r="DY2232" s="21"/>
      <c r="DZ2232" s="21"/>
      <c r="EA2232" s="21"/>
      <c r="EB2232" s="21"/>
      <c r="EC2232" s="21"/>
      <c r="ED2232" s="21"/>
      <c r="EE2232" s="21"/>
      <c r="EF2232" s="21"/>
      <c r="EG2232" s="21"/>
      <c r="EH2232" s="21"/>
      <c r="EI2232" s="21"/>
      <c r="EJ2232" s="21"/>
      <c r="EK2232" s="21"/>
      <c r="EL2232" s="21"/>
      <c r="EM2232" s="21"/>
      <c r="EN2232" s="21"/>
      <c r="EO2232" s="21"/>
      <c r="EP2232" s="21"/>
      <c r="EQ2232" s="21"/>
      <c r="ER2232" s="21"/>
      <c r="ES2232" s="21"/>
      <c r="ET2232" s="21"/>
      <c r="EU2232" s="21"/>
      <c r="EV2232" s="21"/>
      <c r="EW2232" s="21"/>
      <c r="EX2232" s="21"/>
      <c r="EY2232" s="21"/>
      <c r="EZ2232" s="21"/>
      <c r="FA2232" s="21"/>
      <c r="FB2232" s="21"/>
      <c r="FC2232" s="21"/>
      <c r="FD2232" s="21"/>
      <c r="FE2232" s="21"/>
      <c r="FF2232" s="21"/>
      <c r="FG2232" s="21"/>
      <c r="FH2232" s="21"/>
      <c r="FI2232" s="21"/>
      <c r="FJ2232" s="21"/>
      <c r="FK2232" s="21"/>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c r="GI2232" s="21"/>
      <c r="GJ2232" s="21"/>
      <c r="GK2232" s="21"/>
      <c r="GL2232" s="21"/>
      <c r="GM2232" s="21"/>
      <c r="GN2232" s="21"/>
    </row>
    <row r="2233" spans="1:196" x14ac:dyDescent="0.2">
      <c r="A2233" s="109"/>
      <c r="B2233" s="4"/>
      <c r="C2233" s="4"/>
      <c r="D2233" s="6"/>
      <c r="E2233" s="7"/>
      <c r="F2233" s="24"/>
      <c r="G2233" s="8"/>
      <c r="H2233" s="7"/>
      <c r="I2233" s="7"/>
      <c r="J2233" s="7"/>
      <c r="K2233" s="4"/>
      <c r="L2233" s="25"/>
      <c r="M2233" s="10"/>
      <c r="N2233" s="4"/>
      <c r="O2233" s="4"/>
      <c r="P2233" s="26"/>
      <c r="Q2233" s="3"/>
      <c r="R2233" s="12"/>
      <c r="S2233" s="12"/>
      <c r="T2233" s="12"/>
      <c r="U2233" s="12"/>
      <c r="V2233" s="12"/>
      <c r="W2233" s="12"/>
      <c r="X2233" s="12"/>
      <c r="Y2233" s="12"/>
      <c r="Z2233" s="12"/>
      <c r="AA2233" s="12"/>
      <c r="AB2233" s="12"/>
      <c r="AC2233" s="12"/>
      <c r="AD2233" s="12"/>
      <c r="AE2233" s="12"/>
      <c r="AF2233" s="113"/>
      <c r="AG2233" s="18"/>
      <c r="AH2233" s="18"/>
      <c r="AI2233" s="6"/>
      <c r="AJ2233" s="19"/>
      <c r="AK2233" s="6"/>
      <c r="AL2233" s="113"/>
      <c r="AM2233" s="19"/>
      <c r="AN2233" s="18"/>
      <c r="AO2233" s="12"/>
      <c r="AP2233" s="20"/>
      <c r="AQ2233" s="18"/>
      <c r="AR2233" s="13"/>
      <c r="AS2233" s="113"/>
      <c r="AT2233" s="21"/>
      <c r="AU2233" s="21"/>
      <c r="AV2233" s="45"/>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J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I2233" s="21"/>
      <c r="DJ2233" s="21"/>
      <c r="DK2233" s="21"/>
      <c r="DL2233" s="21"/>
      <c r="DM2233" s="21"/>
      <c r="DN2233" s="21"/>
      <c r="DO2233" s="21"/>
      <c r="DP2233" s="21"/>
      <c r="DQ2233" s="21"/>
      <c r="DR2233" s="21"/>
      <c r="DS2233" s="21"/>
      <c r="DT2233" s="21"/>
      <c r="DU2233" s="21"/>
      <c r="DV2233" s="21"/>
      <c r="DW2233" s="21"/>
      <c r="DX2233" s="21"/>
      <c r="DY2233" s="21"/>
      <c r="DZ2233" s="21"/>
      <c r="EA2233" s="21"/>
      <c r="EB2233" s="21"/>
      <c r="EC2233" s="21"/>
      <c r="ED2233" s="21"/>
      <c r="EE2233" s="21"/>
      <c r="EF2233" s="21"/>
      <c r="EG2233" s="21"/>
      <c r="EH2233" s="21"/>
      <c r="EI2233" s="21"/>
      <c r="EJ2233" s="21"/>
      <c r="EK2233" s="21"/>
      <c r="EL2233" s="21"/>
      <c r="EM2233" s="21"/>
      <c r="EN2233" s="21"/>
      <c r="EO2233" s="21"/>
      <c r="EP2233" s="21"/>
      <c r="EQ2233" s="21"/>
      <c r="ER2233" s="21"/>
      <c r="ES2233" s="21"/>
      <c r="ET2233" s="21"/>
      <c r="EU2233" s="21"/>
      <c r="EV2233" s="21"/>
      <c r="EW2233" s="21"/>
      <c r="EX2233" s="21"/>
      <c r="EY2233" s="21"/>
      <c r="EZ2233" s="21"/>
      <c r="FA2233" s="21"/>
      <c r="FB2233" s="21"/>
      <c r="FC2233" s="21"/>
      <c r="FD2233" s="21"/>
      <c r="FE2233" s="21"/>
      <c r="FF2233" s="21"/>
      <c r="FG2233" s="21"/>
      <c r="FH2233" s="21"/>
      <c r="FI2233" s="21"/>
      <c r="FJ2233" s="21"/>
      <c r="FK2233" s="21"/>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c r="GI2233" s="21"/>
      <c r="GJ2233" s="21"/>
      <c r="GK2233" s="21"/>
      <c r="GL2233" s="21"/>
      <c r="GM2233" s="21"/>
      <c r="GN2233" s="21"/>
    </row>
    <row r="2234" spans="1:196" x14ac:dyDescent="0.2">
      <c r="A2234" s="109"/>
      <c r="B2234" s="4"/>
      <c r="C2234" s="4"/>
      <c r="D2234" s="6"/>
      <c r="E2234" s="7"/>
      <c r="F2234" s="24"/>
      <c r="G2234" s="8"/>
      <c r="H2234" s="7"/>
      <c r="I2234" s="7"/>
      <c r="J2234" s="7"/>
      <c r="K2234" s="4"/>
      <c r="L2234" s="25"/>
      <c r="M2234" s="10"/>
      <c r="N2234" s="4"/>
      <c r="O2234" s="4"/>
      <c r="P2234" s="26"/>
      <c r="Q2234" s="3"/>
      <c r="R2234" s="12"/>
      <c r="S2234" s="12"/>
      <c r="T2234" s="12"/>
      <c r="U2234" s="12"/>
      <c r="V2234" s="12"/>
      <c r="W2234" s="12"/>
      <c r="X2234" s="12"/>
      <c r="Y2234" s="12"/>
      <c r="Z2234" s="12"/>
      <c r="AA2234" s="12"/>
      <c r="AB2234" s="12"/>
      <c r="AC2234" s="12"/>
      <c r="AD2234" s="12"/>
      <c r="AE2234" s="12"/>
      <c r="AF2234" s="113"/>
      <c r="AG2234" s="18"/>
      <c r="AH2234" s="18"/>
      <c r="AI2234" s="6"/>
      <c r="AJ2234" s="19"/>
      <c r="AK2234" s="6"/>
      <c r="AL2234" s="113"/>
      <c r="AM2234" s="19"/>
      <c r="AN2234" s="18"/>
      <c r="AO2234" s="12"/>
      <c r="AP2234" s="20"/>
      <c r="AQ2234" s="18"/>
      <c r="AR2234" s="13"/>
      <c r="AS2234" s="113"/>
      <c r="AT2234" s="21"/>
      <c r="AU2234" s="21"/>
      <c r="AV2234" s="45"/>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J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I2234" s="21"/>
      <c r="DJ2234" s="21"/>
      <c r="DK2234" s="21"/>
      <c r="DL2234" s="21"/>
      <c r="DM2234" s="21"/>
      <c r="DN2234" s="21"/>
      <c r="DO2234" s="21"/>
      <c r="DP2234" s="21"/>
      <c r="DQ2234" s="21"/>
      <c r="DR2234" s="21"/>
      <c r="DS2234" s="21"/>
      <c r="DT2234" s="21"/>
      <c r="DU2234" s="21"/>
      <c r="DV2234" s="21"/>
      <c r="DW2234" s="21"/>
      <c r="DX2234" s="21"/>
      <c r="DY2234" s="21"/>
      <c r="DZ2234" s="21"/>
      <c r="EA2234" s="21"/>
      <c r="EB2234" s="21"/>
      <c r="EC2234" s="21"/>
      <c r="ED2234" s="21"/>
      <c r="EE2234" s="21"/>
      <c r="EF2234" s="21"/>
      <c r="EG2234" s="21"/>
      <c r="EH2234" s="21"/>
      <c r="EI2234" s="21"/>
      <c r="EJ2234" s="21"/>
      <c r="EK2234" s="21"/>
      <c r="EL2234" s="21"/>
      <c r="EM2234" s="21"/>
      <c r="EN2234" s="21"/>
      <c r="EO2234" s="21"/>
      <c r="EP2234" s="21"/>
      <c r="EQ2234" s="21"/>
      <c r="ER2234" s="21"/>
      <c r="ES2234" s="21"/>
      <c r="ET2234" s="21"/>
      <c r="EU2234" s="21"/>
      <c r="EV2234" s="21"/>
      <c r="EW2234" s="21"/>
      <c r="EX2234" s="21"/>
      <c r="EY2234" s="21"/>
      <c r="EZ2234" s="21"/>
      <c r="FA2234" s="21"/>
      <c r="FB2234" s="21"/>
      <c r="FC2234" s="21"/>
      <c r="FD2234" s="21"/>
      <c r="FE2234" s="21"/>
      <c r="FF2234" s="21"/>
      <c r="FG2234" s="21"/>
      <c r="FH2234" s="21"/>
      <c r="FI2234" s="21"/>
      <c r="FJ2234" s="21"/>
      <c r="FK2234" s="21"/>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c r="GI2234" s="21"/>
      <c r="GJ2234" s="21"/>
      <c r="GK2234" s="21"/>
      <c r="GL2234" s="21"/>
      <c r="GM2234" s="21"/>
      <c r="GN2234" s="21"/>
    </row>
    <row r="2235" spans="1:196" x14ac:dyDescent="0.2">
      <c r="A2235" s="109"/>
      <c r="B2235" s="4"/>
      <c r="C2235" s="4"/>
      <c r="D2235" s="6"/>
      <c r="E2235" s="7"/>
      <c r="F2235" s="24"/>
      <c r="G2235" s="8"/>
      <c r="H2235" s="7"/>
      <c r="I2235" s="7"/>
      <c r="J2235" s="7"/>
      <c r="K2235" s="4"/>
      <c r="L2235" s="25"/>
      <c r="M2235" s="10"/>
      <c r="N2235" s="4"/>
      <c r="O2235" s="4"/>
      <c r="P2235" s="26"/>
      <c r="Q2235" s="3"/>
      <c r="R2235" s="12"/>
      <c r="S2235" s="12"/>
      <c r="T2235" s="12"/>
      <c r="U2235" s="12"/>
      <c r="V2235" s="12"/>
      <c r="W2235" s="12"/>
      <c r="X2235" s="12"/>
      <c r="Y2235" s="12"/>
      <c r="Z2235" s="12"/>
      <c r="AA2235" s="12"/>
      <c r="AB2235" s="12"/>
      <c r="AC2235" s="12"/>
      <c r="AD2235" s="12"/>
      <c r="AE2235" s="12"/>
      <c r="AF2235" s="113"/>
      <c r="AG2235" s="18"/>
      <c r="AH2235" s="18"/>
      <c r="AI2235" s="6"/>
      <c r="AJ2235" s="19"/>
      <c r="AK2235" s="6"/>
      <c r="AL2235" s="113"/>
      <c r="AM2235" s="19"/>
      <c r="AN2235" s="18"/>
      <c r="AO2235" s="12"/>
      <c r="AP2235" s="20"/>
      <c r="AQ2235" s="18"/>
      <c r="AR2235" s="13"/>
      <c r="AS2235" s="113"/>
      <c r="AT2235" s="21"/>
      <c r="AU2235" s="21"/>
      <c r="AV2235" s="45"/>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J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I2235" s="21"/>
      <c r="DJ2235" s="21"/>
      <c r="DK2235" s="21"/>
      <c r="DL2235" s="21"/>
      <c r="DM2235" s="21"/>
      <c r="DN2235" s="21"/>
      <c r="DO2235" s="21"/>
      <c r="DP2235" s="21"/>
      <c r="DQ2235" s="21"/>
      <c r="DR2235" s="21"/>
      <c r="DS2235" s="21"/>
      <c r="DT2235" s="21"/>
      <c r="DU2235" s="21"/>
      <c r="DV2235" s="21"/>
      <c r="DW2235" s="21"/>
      <c r="DX2235" s="21"/>
      <c r="DY2235" s="21"/>
      <c r="DZ2235" s="21"/>
      <c r="EA2235" s="21"/>
      <c r="EB2235" s="21"/>
      <c r="EC2235" s="21"/>
      <c r="ED2235" s="21"/>
      <c r="EE2235" s="21"/>
      <c r="EF2235" s="21"/>
      <c r="EG2235" s="21"/>
      <c r="EH2235" s="21"/>
      <c r="EI2235" s="21"/>
      <c r="EJ2235" s="21"/>
      <c r="EK2235" s="21"/>
      <c r="EL2235" s="21"/>
      <c r="EM2235" s="21"/>
      <c r="EN2235" s="21"/>
      <c r="EO2235" s="21"/>
      <c r="EP2235" s="21"/>
      <c r="EQ2235" s="21"/>
      <c r="ER2235" s="21"/>
      <c r="ES2235" s="21"/>
      <c r="ET2235" s="21"/>
      <c r="EU2235" s="21"/>
      <c r="EV2235" s="21"/>
      <c r="EW2235" s="21"/>
      <c r="EX2235" s="21"/>
      <c r="EY2235" s="21"/>
      <c r="EZ2235" s="21"/>
      <c r="FA2235" s="21"/>
      <c r="FB2235" s="21"/>
      <c r="FC2235" s="21"/>
      <c r="FD2235" s="21"/>
      <c r="FE2235" s="21"/>
      <c r="FF2235" s="21"/>
      <c r="FG2235" s="21"/>
      <c r="FH2235" s="21"/>
      <c r="FI2235" s="21"/>
      <c r="FJ2235" s="21"/>
      <c r="FK2235" s="21"/>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c r="GI2235" s="21"/>
      <c r="GJ2235" s="21"/>
      <c r="GK2235" s="21"/>
      <c r="GL2235" s="21"/>
      <c r="GM2235" s="21"/>
      <c r="GN2235" s="21"/>
    </row>
    <row r="2236" spans="1:196" x14ac:dyDescent="0.2">
      <c r="A2236" s="109"/>
      <c r="B2236" s="4"/>
      <c r="C2236" s="4"/>
      <c r="D2236" s="6"/>
      <c r="E2236" s="7"/>
      <c r="F2236" s="24"/>
      <c r="G2236" s="8"/>
      <c r="H2236" s="7"/>
      <c r="I2236" s="7"/>
      <c r="J2236" s="7"/>
      <c r="K2236" s="4"/>
      <c r="L2236" s="25"/>
      <c r="M2236" s="10"/>
      <c r="N2236" s="4"/>
      <c r="O2236" s="4"/>
      <c r="P2236" s="26"/>
      <c r="Q2236" s="3"/>
      <c r="R2236" s="12"/>
      <c r="S2236" s="12"/>
      <c r="T2236" s="12"/>
      <c r="U2236" s="12"/>
      <c r="V2236" s="12"/>
      <c r="W2236" s="12"/>
      <c r="X2236" s="12"/>
      <c r="Y2236" s="12"/>
      <c r="Z2236" s="12"/>
      <c r="AA2236" s="12"/>
      <c r="AB2236" s="12"/>
      <c r="AC2236" s="12"/>
      <c r="AD2236" s="12"/>
      <c r="AE2236" s="12"/>
      <c r="AF2236" s="113"/>
      <c r="AG2236" s="18"/>
      <c r="AH2236" s="18"/>
      <c r="AI2236" s="6"/>
      <c r="AJ2236" s="19"/>
      <c r="AK2236" s="6"/>
      <c r="AL2236" s="113"/>
      <c r="AM2236" s="19"/>
      <c r="AN2236" s="18"/>
      <c r="AO2236" s="12"/>
      <c r="AP2236" s="20"/>
      <c r="AQ2236" s="18"/>
      <c r="AR2236" s="13"/>
      <c r="AS2236" s="113"/>
      <c r="AT2236" s="21"/>
      <c r="AU2236" s="21"/>
      <c r="AV2236" s="45"/>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1"/>
      <c r="EV2236" s="21"/>
      <c r="EW2236" s="21"/>
      <c r="EX2236" s="21"/>
      <c r="EY2236" s="21"/>
      <c r="EZ2236" s="21"/>
      <c r="FA2236" s="21"/>
      <c r="FB2236" s="21"/>
      <c r="FC2236" s="21"/>
      <c r="FD2236" s="21"/>
      <c r="FE2236" s="21"/>
      <c r="FF2236" s="21"/>
      <c r="FG2236" s="21"/>
      <c r="FH2236" s="21"/>
      <c r="FI2236" s="21"/>
      <c r="FJ2236" s="21"/>
      <c r="FK2236" s="21"/>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c r="GI2236" s="21"/>
      <c r="GJ2236" s="21"/>
      <c r="GK2236" s="21"/>
      <c r="GL2236" s="21"/>
      <c r="GM2236" s="21"/>
      <c r="GN2236" s="21"/>
    </row>
    <row r="2237" spans="1:196" x14ac:dyDescent="0.2">
      <c r="A2237" s="109"/>
      <c r="B2237" s="4"/>
      <c r="C2237" s="4"/>
      <c r="D2237" s="6"/>
      <c r="E2237" s="7"/>
      <c r="F2237" s="24"/>
      <c r="G2237" s="8"/>
      <c r="H2237" s="7"/>
      <c r="I2237" s="7"/>
      <c r="J2237" s="7"/>
      <c r="K2237" s="4"/>
      <c r="L2237" s="25"/>
      <c r="M2237" s="10"/>
      <c r="N2237" s="4"/>
      <c r="O2237" s="4"/>
      <c r="P2237" s="26"/>
      <c r="Q2237" s="3"/>
      <c r="R2237" s="12"/>
      <c r="S2237" s="12"/>
      <c r="T2237" s="12"/>
      <c r="U2237" s="12"/>
      <c r="V2237" s="12"/>
      <c r="W2237" s="12"/>
      <c r="X2237" s="12"/>
      <c r="Y2237" s="12"/>
      <c r="Z2237" s="12"/>
      <c r="AA2237" s="12"/>
      <c r="AB2237" s="12"/>
      <c r="AC2237" s="12"/>
      <c r="AD2237" s="12"/>
      <c r="AE2237" s="12"/>
      <c r="AF2237" s="113"/>
      <c r="AG2237" s="18"/>
      <c r="AH2237" s="18"/>
      <c r="AI2237" s="6"/>
      <c r="AJ2237" s="19"/>
      <c r="AK2237" s="6"/>
      <c r="AL2237" s="113"/>
      <c r="AM2237" s="19"/>
      <c r="AN2237" s="18"/>
      <c r="AO2237" s="12"/>
      <c r="AP2237" s="20"/>
      <c r="AQ2237" s="18"/>
      <c r="AR2237" s="13"/>
      <c r="AS2237" s="113"/>
      <c r="AT2237" s="21"/>
      <c r="AU2237" s="21"/>
      <c r="AV2237" s="45"/>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J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I2237" s="21"/>
      <c r="DJ2237" s="21"/>
      <c r="DK2237" s="21"/>
      <c r="DL2237" s="21"/>
      <c r="DM2237" s="21"/>
      <c r="DN2237" s="21"/>
      <c r="DO2237" s="21"/>
      <c r="DP2237" s="21"/>
      <c r="DQ2237" s="21"/>
      <c r="DR2237" s="21"/>
      <c r="DS2237" s="21"/>
      <c r="DT2237" s="21"/>
      <c r="DU2237" s="21"/>
      <c r="DV2237" s="21"/>
      <c r="DW2237" s="21"/>
      <c r="DX2237" s="21"/>
      <c r="DY2237" s="21"/>
      <c r="DZ2237" s="21"/>
      <c r="EA2237" s="21"/>
      <c r="EB2237" s="21"/>
      <c r="EC2237" s="21"/>
      <c r="ED2237" s="21"/>
      <c r="EE2237" s="21"/>
      <c r="EF2237" s="21"/>
      <c r="EG2237" s="21"/>
      <c r="EH2237" s="21"/>
      <c r="EI2237" s="21"/>
      <c r="EJ2237" s="21"/>
      <c r="EK2237" s="21"/>
      <c r="EL2237" s="21"/>
      <c r="EM2237" s="21"/>
      <c r="EN2237" s="21"/>
      <c r="EO2237" s="21"/>
      <c r="EP2237" s="21"/>
      <c r="EQ2237" s="21"/>
      <c r="ER2237" s="21"/>
      <c r="ES2237" s="21"/>
      <c r="ET2237" s="21"/>
      <c r="EU2237" s="21"/>
      <c r="EV2237" s="21"/>
      <c r="EW2237" s="21"/>
      <c r="EX2237" s="21"/>
      <c r="EY2237" s="21"/>
      <c r="EZ2237" s="21"/>
      <c r="FA2237" s="21"/>
      <c r="FB2237" s="21"/>
      <c r="FC2237" s="21"/>
      <c r="FD2237" s="21"/>
      <c r="FE2237" s="21"/>
      <c r="FF2237" s="21"/>
      <c r="FG2237" s="21"/>
      <c r="FH2237" s="21"/>
      <c r="FI2237" s="21"/>
      <c r="FJ2237" s="21"/>
      <c r="FK2237" s="21"/>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c r="GI2237" s="21"/>
      <c r="GJ2237" s="21"/>
      <c r="GK2237" s="21"/>
      <c r="GL2237" s="21"/>
      <c r="GM2237" s="21"/>
      <c r="GN2237" s="21"/>
    </row>
    <row r="2238" spans="1:196" x14ac:dyDescent="0.2">
      <c r="A2238" s="109"/>
      <c r="B2238" s="4"/>
      <c r="C2238" s="4"/>
      <c r="D2238" s="6"/>
      <c r="E2238" s="7"/>
      <c r="F2238" s="24"/>
      <c r="G2238" s="8"/>
      <c r="H2238" s="7"/>
      <c r="I2238" s="7"/>
      <c r="J2238" s="7"/>
      <c r="K2238" s="4"/>
      <c r="L2238" s="25"/>
      <c r="M2238" s="10"/>
      <c r="N2238" s="4"/>
      <c r="O2238" s="4"/>
      <c r="P2238" s="26"/>
      <c r="Q2238" s="3"/>
      <c r="R2238" s="12"/>
      <c r="S2238" s="12"/>
      <c r="T2238" s="12"/>
      <c r="U2238" s="12"/>
      <c r="V2238" s="12"/>
      <c r="W2238" s="12"/>
      <c r="X2238" s="12"/>
      <c r="Y2238" s="12"/>
      <c r="Z2238" s="12"/>
      <c r="AA2238" s="12"/>
      <c r="AB2238" s="12"/>
      <c r="AC2238" s="12"/>
      <c r="AD2238" s="12"/>
      <c r="AE2238" s="12"/>
      <c r="AF2238" s="113"/>
      <c r="AG2238" s="18"/>
      <c r="AH2238" s="18"/>
      <c r="AI2238" s="6"/>
      <c r="AJ2238" s="19"/>
      <c r="AK2238" s="6"/>
      <c r="AL2238" s="113"/>
      <c r="AM2238" s="19"/>
      <c r="AN2238" s="18"/>
      <c r="AO2238" s="12"/>
      <c r="AP2238" s="20"/>
      <c r="AQ2238" s="18"/>
      <c r="AR2238" s="13"/>
      <c r="AS2238" s="113"/>
      <c r="AT2238" s="21"/>
      <c r="AU2238" s="21"/>
      <c r="AV2238" s="45"/>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1"/>
      <c r="FJ2238" s="21"/>
      <c r="FK2238" s="21"/>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c r="GI2238" s="21"/>
      <c r="GJ2238" s="21"/>
      <c r="GK2238" s="21"/>
      <c r="GL2238" s="21"/>
      <c r="GM2238" s="21"/>
      <c r="GN2238" s="21"/>
    </row>
    <row r="2239" spans="1:196" x14ac:dyDescent="0.2">
      <c r="A2239" s="109"/>
      <c r="B2239" s="4"/>
      <c r="C2239" s="4"/>
      <c r="D2239" s="6"/>
      <c r="E2239" s="7"/>
      <c r="F2239" s="24"/>
      <c r="G2239" s="8"/>
      <c r="H2239" s="7"/>
      <c r="I2239" s="7"/>
      <c r="J2239" s="7"/>
      <c r="K2239" s="4"/>
      <c r="L2239" s="25"/>
      <c r="M2239" s="10"/>
      <c r="N2239" s="4"/>
      <c r="O2239" s="4"/>
      <c r="P2239" s="26"/>
      <c r="Q2239" s="3"/>
      <c r="R2239" s="12"/>
      <c r="S2239" s="12"/>
      <c r="T2239" s="12"/>
      <c r="U2239" s="12"/>
      <c r="V2239" s="12"/>
      <c r="W2239" s="12"/>
      <c r="X2239" s="12"/>
      <c r="Y2239" s="12"/>
      <c r="Z2239" s="12"/>
      <c r="AA2239" s="12"/>
      <c r="AB2239" s="12"/>
      <c r="AC2239" s="12"/>
      <c r="AD2239" s="12"/>
      <c r="AE2239" s="12"/>
      <c r="AF2239" s="113"/>
      <c r="AG2239" s="18"/>
      <c r="AH2239" s="18"/>
      <c r="AI2239" s="6"/>
      <c r="AJ2239" s="19"/>
      <c r="AK2239" s="6"/>
      <c r="AL2239" s="113"/>
      <c r="AM2239" s="19"/>
      <c r="AN2239" s="18"/>
      <c r="AO2239" s="12"/>
      <c r="AP2239" s="20"/>
      <c r="AQ2239" s="18"/>
      <c r="AR2239" s="13"/>
      <c r="AS2239" s="113"/>
      <c r="AT2239" s="21"/>
      <c r="AU2239" s="21"/>
      <c r="AV2239" s="45"/>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J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I2239" s="21"/>
      <c r="DJ2239" s="21"/>
      <c r="DK2239" s="21"/>
      <c r="DL2239" s="21"/>
      <c r="DM2239" s="21"/>
      <c r="DN2239" s="21"/>
      <c r="DO2239" s="21"/>
      <c r="DP2239" s="21"/>
      <c r="DQ2239" s="21"/>
      <c r="DR2239" s="21"/>
      <c r="DS2239" s="21"/>
      <c r="DT2239" s="21"/>
      <c r="DU2239" s="21"/>
      <c r="DV2239" s="21"/>
      <c r="DW2239" s="21"/>
      <c r="DX2239" s="21"/>
      <c r="DY2239" s="21"/>
      <c r="DZ2239" s="21"/>
      <c r="EA2239" s="21"/>
      <c r="EB2239" s="21"/>
      <c r="EC2239" s="21"/>
      <c r="ED2239" s="21"/>
      <c r="EE2239" s="21"/>
      <c r="EF2239" s="21"/>
      <c r="EG2239" s="21"/>
      <c r="EH2239" s="21"/>
      <c r="EI2239" s="21"/>
      <c r="EJ2239" s="21"/>
      <c r="EK2239" s="21"/>
      <c r="EL2239" s="21"/>
      <c r="EM2239" s="21"/>
      <c r="EN2239" s="21"/>
      <c r="EO2239" s="21"/>
      <c r="EP2239" s="21"/>
      <c r="EQ2239" s="21"/>
      <c r="ER2239" s="21"/>
      <c r="ES2239" s="21"/>
      <c r="ET2239" s="21"/>
      <c r="EU2239" s="21"/>
      <c r="EV2239" s="21"/>
      <c r="EW2239" s="21"/>
      <c r="EX2239" s="21"/>
      <c r="EY2239" s="21"/>
      <c r="EZ2239" s="21"/>
      <c r="FA2239" s="21"/>
      <c r="FB2239" s="21"/>
      <c r="FC2239" s="21"/>
      <c r="FD2239" s="21"/>
      <c r="FE2239" s="21"/>
      <c r="FF2239" s="21"/>
      <c r="FG2239" s="21"/>
      <c r="FH2239" s="21"/>
      <c r="FI2239" s="21"/>
      <c r="FJ2239" s="21"/>
      <c r="FK2239" s="21"/>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c r="GI2239" s="21"/>
      <c r="GJ2239" s="21"/>
      <c r="GK2239" s="21"/>
      <c r="GL2239" s="21"/>
      <c r="GM2239" s="21"/>
      <c r="GN2239" s="21"/>
    </row>
    <row r="2240" spans="1:196" x14ac:dyDescent="0.2">
      <c r="A2240" s="109"/>
      <c r="B2240" s="4"/>
      <c r="C2240" s="4"/>
      <c r="D2240" s="6"/>
      <c r="E2240" s="7"/>
      <c r="F2240" s="24"/>
      <c r="G2240" s="8"/>
      <c r="H2240" s="7"/>
      <c r="I2240" s="7"/>
      <c r="J2240" s="7"/>
      <c r="K2240" s="4"/>
      <c r="L2240" s="25"/>
      <c r="M2240" s="10"/>
      <c r="N2240" s="4"/>
      <c r="O2240" s="4"/>
      <c r="P2240" s="26"/>
      <c r="Q2240" s="3"/>
      <c r="R2240" s="12"/>
      <c r="S2240" s="12"/>
      <c r="T2240" s="12"/>
      <c r="U2240" s="12"/>
      <c r="V2240" s="12"/>
      <c r="W2240" s="12"/>
      <c r="X2240" s="12"/>
      <c r="Y2240" s="12"/>
      <c r="Z2240" s="12"/>
      <c r="AA2240" s="12"/>
      <c r="AB2240" s="12"/>
      <c r="AC2240" s="12"/>
      <c r="AD2240" s="12"/>
      <c r="AE2240" s="12"/>
      <c r="AF2240" s="113"/>
      <c r="AG2240" s="18"/>
      <c r="AH2240" s="18"/>
      <c r="AI2240" s="6"/>
      <c r="AJ2240" s="19"/>
      <c r="AK2240" s="6"/>
      <c r="AL2240" s="113"/>
      <c r="AM2240" s="19"/>
      <c r="AN2240" s="18"/>
      <c r="AO2240" s="12"/>
      <c r="AP2240" s="20"/>
      <c r="AQ2240" s="18"/>
      <c r="AR2240" s="13"/>
      <c r="AS2240" s="113"/>
      <c r="AT2240" s="21"/>
      <c r="AU2240" s="21"/>
      <c r="AV2240" s="45"/>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J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I2240" s="21"/>
      <c r="DJ2240" s="21"/>
      <c r="DK2240" s="21"/>
      <c r="DL2240" s="21"/>
      <c r="DM2240" s="21"/>
      <c r="DN2240" s="21"/>
      <c r="DO2240" s="21"/>
      <c r="DP2240" s="21"/>
      <c r="DQ2240" s="21"/>
      <c r="DR2240" s="21"/>
      <c r="DS2240" s="21"/>
      <c r="DT2240" s="21"/>
      <c r="DU2240" s="21"/>
      <c r="DV2240" s="21"/>
      <c r="DW2240" s="21"/>
      <c r="DX2240" s="21"/>
      <c r="DY2240" s="21"/>
      <c r="DZ2240" s="21"/>
      <c r="EA2240" s="21"/>
      <c r="EB2240" s="21"/>
      <c r="EC2240" s="21"/>
      <c r="ED2240" s="21"/>
      <c r="EE2240" s="21"/>
      <c r="EF2240" s="21"/>
      <c r="EG2240" s="21"/>
      <c r="EH2240" s="21"/>
      <c r="EI2240" s="21"/>
      <c r="EJ2240" s="21"/>
      <c r="EK2240" s="21"/>
      <c r="EL2240" s="21"/>
      <c r="EM2240" s="21"/>
      <c r="EN2240" s="21"/>
      <c r="EO2240" s="21"/>
      <c r="EP2240" s="21"/>
      <c r="EQ2240" s="21"/>
      <c r="ER2240" s="21"/>
      <c r="ES2240" s="21"/>
      <c r="ET2240" s="21"/>
      <c r="EU2240" s="21"/>
      <c r="EV2240" s="21"/>
      <c r="EW2240" s="21"/>
      <c r="EX2240" s="21"/>
      <c r="EY2240" s="21"/>
      <c r="EZ2240" s="21"/>
      <c r="FA2240" s="21"/>
      <c r="FB2240" s="21"/>
      <c r="FC2240" s="21"/>
      <c r="FD2240" s="21"/>
      <c r="FE2240" s="21"/>
      <c r="FF2240" s="21"/>
      <c r="FG2240" s="21"/>
      <c r="FH2240" s="21"/>
      <c r="FI2240" s="21"/>
      <c r="FJ2240" s="21"/>
      <c r="FK2240" s="21"/>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c r="GI2240" s="21"/>
      <c r="GJ2240" s="21"/>
      <c r="GK2240" s="21"/>
      <c r="GL2240" s="21"/>
      <c r="GM2240" s="21"/>
      <c r="GN2240" s="21"/>
    </row>
    <row r="2241" spans="1:196" x14ac:dyDescent="0.2">
      <c r="A2241" s="109"/>
      <c r="B2241" s="4"/>
      <c r="C2241" s="4"/>
      <c r="D2241" s="6"/>
      <c r="E2241" s="7"/>
      <c r="F2241" s="24"/>
      <c r="G2241" s="8"/>
      <c r="H2241" s="7"/>
      <c r="I2241" s="7"/>
      <c r="J2241" s="7"/>
      <c r="K2241" s="4"/>
      <c r="L2241" s="25"/>
      <c r="M2241" s="10"/>
      <c r="N2241" s="4"/>
      <c r="O2241" s="4"/>
      <c r="P2241" s="26"/>
      <c r="Q2241" s="3"/>
      <c r="R2241" s="12"/>
      <c r="S2241" s="12"/>
      <c r="T2241" s="12"/>
      <c r="U2241" s="12"/>
      <c r="V2241" s="12"/>
      <c r="W2241" s="12"/>
      <c r="X2241" s="12"/>
      <c r="Y2241" s="12"/>
      <c r="Z2241" s="12"/>
      <c r="AA2241" s="12"/>
      <c r="AB2241" s="12"/>
      <c r="AC2241" s="12"/>
      <c r="AD2241" s="12"/>
      <c r="AE2241" s="12"/>
      <c r="AF2241" s="113"/>
      <c r="AG2241" s="18"/>
      <c r="AH2241" s="18"/>
      <c r="AI2241" s="6"/>
      <c r="AJ2241" s="19"/>
      <c r="AK2241" s="6"/>
      <c r="AL2241" s="113"/>
      <c r="AM2241" s="19"/>
      <c r="AN2241" s="18"/>
      <c r="AO2241" s="12"/>
      <c r="AP2241" s="20"/>
      <c r="AQ2241" s="18"/>
      <c r="AR2241" s="13"/>
      <c r="AS2241" s="113"/>
      <c r="AT2241" s="21"/>
      <c r="AU2241" s="21"/>
      <c r="AV2241" s="45"/>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J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I2241" s="21"/>
      <c r="DJ2241" s="21"/>
      <c r="DK2241" s="21"/>
      <c r="DL2241" s="21"/>
      <c r="DM2241" s="21"/>
      <c r="DN2241" s="21"/>
      <c r="DO2241" s="21"/>
      <c r="DP2241" s="21"/>
      <c r="DQ2241" s="21"/>
      <c r="DR2241" s="21"/>
      <c r="DS2241" s="21"/>
      <c r="DT2241" s="21"/>
      <c r="DU2241" s="21"/>
      <c r="DV2241" s="21"/>
      <c r="DW2241" s="21"/>
      <c r="DX2241" s="21"/>
      <c r="DY2241" s="21"/>
      <c r="DZ2241" s="21"/>
      <c r="EA2241" s="21"/>
      <c r="EB2241" s="21"/>
      <c r="EC2241" s="21"/>
      <c r="ED2241" s="21"/>
      <c r="EE2241" s="21"/>
      <c r="EF2241" s="21"/>
      <c r="EG2241" s="21"/>
      <c r="EH2241" s="21"/>
      <c r="EI2241" s="21"/>
      <c r="EJ2241" s="21"/>
      <c r="EK2241" s="21"/>
      <c r="EL2241" s="21"/>
      <c r="EM2241" s="21"/>
      <c r="EN2241" s="21"/>
      <c r="EO2241" s="21"/>
      <c r="EP2241" s="21"/>
      <c r="EQ2241" s="21"/>
      <c r="ER2241" s="21"/>
      <c r="ES2241" s="21"/>
      <c r="ET2241" s="21"/>
      <c r="EU2241" s="21"/>
      <c r="EV2241" s="21"/>
      <c r="EW2241" s="21"/>
      <c r="EX2241" s="21"/>
      <c r="EY2241" s="21"/>
      <c r="EZ2241" s="21"/>
      <c r="FA2241" s="21"/>
      <c r="FB2241" s="21"/>
      <c r="FC2241" s="21"/>
      <c r="FD2241" s="21"/>
      <c r="FE2241" s="21"/>
      <c r="FF2241" s="21"/>
      <c r="FG2241" s="21"/>
      <c r="FH2241" s="21"/>
      <c r="FI2241" s="21"/>
      <c r="FJ2241" s="21"/>
      <c r="FK2241" s="21"/>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c r="GI2241" s="21"/>
      <c r="GJ2241" s="21"/>
      <c r="GK2241" s="21"/>
      <c r="GL2241" s="21"/>
      <c r="GM2241" s="21"/>
      <c r="GN2241" s="21"/>
    </row>
    <row r="2242" spans="1:196" x14ac:dyDescent="0.2">
      <c r="A2242" s="109"/>
      <c r="B2242" s="4"/>
      <c r="C2242" s="4"/>
      <c r="D2242" s="6"/>
      <c r="E2242" s="7"/>
      <c r="F2242" s="24"/>
      <c r="G2242" s="8"/>
      <c r="H2242" s="7"/>
      <c r="I2242" s="7"/>
      <c r="J2242" s="7"/>
      <c r="K2242" s="4"/>
      <c r="L2242" s="25"/>
      <c r="M2242" s="10"/>
      <c r="N2242" s="4"/>
      <c r="O2242" s="4"/>
      <c r="P2242" s="26"/>
      <c r="Q2242" s="3"/>
      <c r="R2242" s="12"/>
      <c r="S2242" s="12"/>
      <c r="T2242" s="12"/>
      <c r="U2242" s="12"/>
      <c r="V2242" s="12"/>
      <c r="W2242" s="12"/>
      <c r="X2242" s="12"/>
      <c r="Y2242" s="12"/>
      <c r="Z2242" s="12"/>
      <c r="AA2242" s="12"/>
      <c r="AB2242" s="12"/>
      <c r="AC2242" s="12"/>
      <c r="AD2242" s="12"/>
      <c r="AE2242" s="12"/>
      <c r="AF2242" s="113"/>
      <c r="AG2242" s="18"/>
      <c r="AH2242" s="18"/>
      <c r="AI2242" s="6"/>
      <c r="AJ2242" s="19"/>
      <c r="AK2242" s="6"/>
      <c r="AL2242" s="113"/>
      <c r="AM2242" s="19"/>
      <c r="AN2242" s="18"/>
      <c r="AO2242" s="12"/>
      <c r="AP2242" s="20"/>
      <c r="AQ2242" s="18"/>
      <c r="AR2242" s="13"/>
      <c r="AS2242" s="113"/>
      <c r="AT2242" s="21"/>
      <c r="AU2242" s="21"/>
      <c r="AV2242" s="45"/>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J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I2242" s="21"/>
      <c r="DJ2242" s="21"/>
      <c r="DK2242" s="21"/>
      <c r="DL2242" s="21"/>
      <c r="DM2242" s="21"/>
      <c r="DN2242" s="21"/>
      <c r="DO2242" s="21"/>
      <c r="DP2242" s="21"/>
      <c r="DQ2242" s="21"/>
      <c r="DR2242" s="21"/>
      <c r="DS2242" s="21"/>
      <c r="DT2242" s="21"/>
      <c r="DU2242" s="21"/>
      <c r="DV2242" s="21"/>
      <c r="DW2242" s="21"/>
      <c r="DX2242" s="21"/>
      <c r="DY2242" s="21"/>
      <c r="DZ2242" s="21"/>
      <c r="EA2242" s="21"/>
      <c r="EB2242" s="21"/>
      <c r="EC2242" s="21"/>
      <c r="ED2242" s="21"/>
      <c r="EE2242" s="21"/>
      <c r="EF2242" s="21"/>
      <c r="EG2242" s="21"/>
      <c r="EH2242" s="21"/>
      <c r="EI2242" s="21"/>
      <c r="EJ2242" s="21"/>
      <c r="EK2242" s="21"/>
      <c r="EL2242" s="21"/>
      <c r="EM2242" s="21"/>
      <c r="EN2242" s="21"/>
      <c r="EO2242" s="21"/>
      <c r="EP2242" s="21"/>
      <c r="EQ2242" s="21"/>
      <c r="ER2242" s="21"/>
      <c r="ES2242" s="21"/>
      <c r="ET2242" s="21"/>
      <c r="EU2242" s="21"/>
      <c r="EV2242" s="21"/>
      <c r="EW2242" s="21"/>
      <c r="EX2242" s="21"/>
      <c r="EY2242" s="21"/>
      <c r="EZ2242" s="21"/>
      <c r="FA2242" s="21"/>
      <c r="FB2242" s="21"/>
      <c r="FC2242" s="21"/>
      <c r="FD2242" s="21"/>
      <c r="FE2242" s="21"/>
      <c r="FF2242" s="21"/>
      <c r="FG2242" s="21"/>
      <c r="FH2242" s="21"/>
      <c r="FI2242" s="21"/>
      <c r="FJ2242" s="21"/>
      <c r="FK2242" s="21"/>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c r="GI2242" s="21"/>
      <c r="GJ2242" s="21"/>
      <c r="GK2242" s="21"/>
      <c r="GL2242" s="21"/>
      <c r="GM2242" s="21"/>
      <c r="GN2242" s="21"/>
    </row>
    <row r="2243" spans="1:196" x14ac:dyDescent="0.2">
      <c r="A2243" s="109"/>
      <c r="B2243" s="4"/>
      <c r="C2243" s="4"/>
      <c r="D2243" s="6"/>
      <c r="E2243" s="7"/>
      <c r="F2243" s="24"/>
      <c r="G2243" s="8"/>
      <c r="H2243" s="7"/>
      <c r="I2243" s="7"/>
      <c r="J2243" s="7"/>
      <c r="K2243" s="4"/>
      <c r="L2243" s="25"/>
      <c r="M2243" s="10"/>
      <c r="N2243" s="4"/>
      <c r="O2243" s="4"/>
      <c r="P2243" s="26"/>
      <c r="Q2243" s="3"/>
      <c r="R2243" s="12"/>
      <c r="S2243" s="12"/>
      <c r="T2243" s="12"/>
      <c r="U2243" s="12"/>
      <c r="V2243" s="12"/>
      <c r="W2243" s="12"/>
      <c r="X2243" s="12"/>
      <c r="Y2243" s="12"/>
      <c r="Z2243" s="12"/>
      <c r="AA2243" s="12"/>
      <c r="AB2243" s="12"/>
      <c r="AC2243" s="12"/>
      <c r="AD2243" s="12"/>
      <c r="AE2243" s="12"/>
      <c r="AF2243" s="113"/>
      <c r="AG2243" s="18"/>
      <c r="AH2243" s="18"/>
      <c r="AI2243" s="6"/>
      <c r="AJ2243" s="19"/>
      <c r="AK2243" s="6"/>
      <c r="AL2243" s="113"/>
      <c r="AM2243" s="19"/>
      <c r="AN2243" s="18"/>
      <c r="AO2243" s="12"/>
      <c r="AP2243" s="20"/>
      <c r="AQ2243" s="18"/>
      <c r="AR2243" s="13"/>
      <c r="AS2243" s="113"/>
      <c r="AT2243" s="21"/>
      <c r="AU2243" s="21"/>
      <c r="AV2243" s="45"/>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I2243" s="21"/>
      <c r="DJ2243" s="21"/>
      <c r="DK2243" s="21"/>
      <c r="DL2243" s="21"/>
      <c r="DM2243" s="21"/>
      <c r="DN2243" s="21"/>
      <c r="DO2243" s="21"/>
      <c r="DP2243" s="21"/>
      <c r="DQ2243" s="21"/>
      <c r="DR2243" s="21"/>
      <c r="DS2243" s="21"/>
      <c r="DT2243" s="21"/>
      <c r="DU2243" s="21"/>
      <c r="DV2243" s="21"/>
      <c r="DW2243" s="21"/>
      <c r="DX2243" s="21"/>
      <c r="DY2243" s="21"/>
      <c r="DZ2243" s="21"/>
      <c r="EA2243" s="21"/>
      <c r="EB2243" s="21"/>
      <c r="EC2243" s="21"/>
      <c r="ED2243" s="21"/>
      <c r="EE2243" s="21"/>
      <c r="EF2243" s="21"/>
      <c r="EG2243" s="21"/>
      <c r="EH2243" s="21"/>
      <c r="EI2243" s="21"/>
      <c r="EJ2243" s="21"/>
      <c r="EK2243" s="21"/>
      <c r="EL2243" s="21"/>
      <c r="EM2243" s="21"/>
      <c r="EN2243" s="21"/>
      <c r="EO2243" s="21"/>
      <c r="EP2243" s="21"/>
      <c r="EQ2243" s="21"/>
      <c r="ER2243" s="21"/>
      <c r="ES2243" s="21"/>
      <c r="ET2243" s="21"/>
      <c r="EU2243" s="21"/>
      <c r="EV2243" s="21"/>
      <c r="EW2243" s="21"/>
      <c r="EX2243" s="21"/>
      <c r="EY2243" s="21"/>
      <c r="EZ2243" s="21"/>
      <c r="FA2243" s="21"/>
      <c r="FB2243" s="21"/>
      <c r="FC2243" s="21"/>
      <c r="FD2243" s="21"/>
      <c r="FE2243" s="21"/>
      <c r="FF2243" s="21"/>
      <c r="FG2243" s="21"/>
      <c r="FH2243" s="21"/>
      <c r="FI2243" s="21"/>
      <c r="FJ2243" s="21"/>
      <c r="FK2243" s="21"/>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c r="GI2243" s="21"/>
      <c r="GJ2243" s="21"/>
      <c r="GK2243" s="21"/>
      <c r="GL2243" s="21"/>
      <c r="GM2243" s="21"/>
      <c r="GN2243" s="21"/>
    </row>
    <row r="2244" spans="1:196" x14ac:dyDescent="0.2">
      <c r="A2244" s="109"/>
      <c r="B2244" s="4"/>
      <c r="C2244" s="4"/>
      <c r="D2244" s="6"/>
      <c r="E2244" s="7"/>
      <c r="F2244" s="24"/>
      <c r="G2244" s="8"/>
      <c r="H2244" s="7"/>
      <c r="I2244" s="7"/>
      <c r="J2244" s="7"/>
      <c r="K2244" s="4"/>
      <c r="L2244" s="25"/>
      <c r="M2244" s="10"/>
      <c r="N2244" s="4"/>
      <c r="O2244" s="4"/>
      <c r="P2244" s="26"/>
      <c r="Q2244" s="3"/>
      <c r="R2244" s="12"/>
      <c r="S2244" s="12"/>
      <c r="T2244" s="12"/>
      <c r="U2244" s="12"/>
      <c r="V2244" s="12"/>
      <c r="W2244" s="12"/>
      <c r="X2244" s="12"/>
      <c r="Y2244" s="12"/>
      <c r="Z2244" s="12"/>
      <c r="AA2244" s="12"/>
      <c r="AB2244" s="12"/>
      <c r="AC2244" s="12"/>
      <c r="AD2244" s="12"/>
      <c r="AE2244" s="12"/>
      <c r="AF2244" s="113"/>
      <c r="AG2244" s="18"/>
      <c r="AH2244" s="18"/>
      <c r="AI2244" s="6"/>
      <c r="AJ2244" s="19"/>
      <c r="AK2244" s="6"/>
      <c r="AL2244" s="113"/>
      <c r="AM2244" s="19"/>
      <c r="AN2244" s="18"/>
      <c r="AO2244" s="12"/>
      <c r="AP2244" s="20"/>
      <c r="AQ2244" s="18"/>
      <c r="AR2244" s="13"/>
      <c r="AS2244" s="113"/>
      <c r="AT2244" s="21"/>
      <c r="AU2244" s="21"/>
      <c r="AV2244" s="45"/>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J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I2244" s="21"/>
      <c r="DJ2244" s="21"/>
      <c r="DK2244" s="21"/>
      <c r="DL2244" s="21"/>
      <c r="DM2244" s="21"/>
      <c r="DN2244" s="21"/>
      <c r="DO2244" s="21"/>
      <c r="DP2244" s="21"/>
      <c r="DQ2244" s="21"/>
      <c r="DR2244" s="21"/>
      <c r="DS2244" s="21"/>
      <c r="DT2244" s="21"/>
      <c r="DU2244" s="21"/>
      <c r="DV2244" s="21"/>
      <c r="DW2244" s="21"/>
      <c r="DX2244" s="21"/>
      <c r="DY2244" s="21"/>
      <c r="DZ2244" s="21"/>
      <c r="EA2244" s="21"/>
      <c r="EB2244" s="21"/>
      <c r="EC2244" s="21"/>
      <c r="ED2244" s="21"/>
      <c r="EE2244" s="21"/>
      <c r="EF2244" s="21"/>
      <c r="EG2244" s="21"/>
      <c r="EH2244" s="21"/>
      <c r="EI2244" s="21"/>
      <c r="EJ2244" s="21"/>
      <c r="EK2244" s="21"/>
      <c r="EL2244" s="21"/>
      <c r="EM2244" s="21"/>
      <c r="EN2244" s="21"/>
      <c r="EO2244" s="21"/>
      <c r="EP2244" s="21"/>
      <c r="EQ2244" s="21"/>
      <c r="ER2244" s="21"/>
      <c r="ES2244" s="21"/>
      <c r="ET2244" s="21"/>
      <c r="EU2244" s="21"/>
      <c r="EV2244" s="21"/>
      <c r="EW2244" s="21"/>
      <c r="EX2244" s="21"/>
      <c r="EY2244" s="21"/>
      <c r="EZ2244" s="21"/>
      <c r="FA2244" s="21"/>
      <c r="FB2244" s="21"/>
      <c r="FC2244" s="21"/>
      <c r="FD2244" s="21"/>
      <c r="FE2244" s="21"/>
      <c r="FF2244" s="21"/>
      <c r="FG2244" s="21"/>
      <c r="FH2244" s="21"/>
      <c r="FI2244" s="21"/>
      <c r="FJ2244" s="21"/>
      <c r="FK2244" s="21"/>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c r="GI2244" s="21"/>
      <c r="GJ2244" s="21"/>
      <c r="GK2244" s="21"/>
      <c r="GL2244" s="21"/>
      <c r="GM2244" s="21"/>
      <c r="GN2244" s="21"/>
    </row>
    <row r="2245" spans="1:196" x14ac:dyDescent="0.2">
      <c r="A2245" s="109"/>
      <c r="B2245" s="4"/>
      <c r="C2245" s="4"/>
      <c r="D2245" s="6"/>
      <c r="E2245" s="7"/>
      <c r="F2245" s="24"/>
      <c r="G2245" s="8"/>
      <c r="H2245" s="7"/>
      <c r="I2245" s="7"/>
      <c r="J2245" s="7"/>
      <c r="K2245" s="4"/>
      <c r="L2245" s="25"/>
      <c r="M2245" s="10"/>
      <c r="N2245" s="4"/>
      <c r="O2245" s="4"/>
      <c r="P2245" s="26"/>
      <c r="Q2245" s="3"/>
      <c r="R2245" s="12"/>
      <c r="S2245" s="12"/>
      <c r="T2245" s="12"/>
      <c r="U2245" s="12"/>
      <c r="V2245" s="12"/>
      <c r="W2245" s="12"/>
      <c r="X2245" s="12"/>
      <c r="Y2245" s="12"/>
      <c r="Z2245" s="12"/>
      <c r="AA2245" s="12"/>
      <c r="AB2245" s="12"/>
      <c r="AC2245" s="12"/>
      <c r="AD2245" s="12"/>
      <c r="AE2245" s="12"/>
      <c r="AF2245" s="113"/>
      <c r="AG2245" s="18"/>
      <c r="AH2245" s="18"/>
      <c r="AI2245" s="6"/>
      <c r="AJ2245" s="19"/>
      <c r="AK2245" s="6"/>
      <c r="AL2245" s="113"/>
      <c r="AM2245" s="19"/>
      <c r="AN2245" s="18"/>
      <c r="AO2245" s="12"/>
      <c r="AP2245" s="20"/>
      <c r="AQ2245" s="18"/>
      <c r="AR2245" s="13"/>
      <c r="AS2245" s="113"/>
      <c r="AT2245" s="21"/>
      <c r="AU2245" s="21"/>
      <c r="AV2245" s="45"/>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J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I2245" s="21"/>
      <c r="DJ2245" s="21"/>
      <c r="DK2245" s="21"/>
      <c r="DL2245" s="21"/>
      <c r="DM2245" s="21"/>
      <c r="DN2245" s="21"/>
      <c r="DO2245" s="21"/>
      <c r="DP2245" s="21"/>
      <c r="DQ2245" s="21"/>
      <c r="DR2245" s="21"/>
      <c r="DS2245" s="21"/>
      <c r="DT2245" s="21"/>
      <c r="DU2245" s="21"/>
      <c r="DV2245" s="21"/>
      <c r="DW2245" s="21"/>
      <c r="DX2245" s="21"/>
      <c r="DY2245" s="21"/>
      <c r="DZ2245" s="21"/>
      <c r="EA2245" s="21"/>
      <c r="EB2245" s="21"/>
      <c r="EC2245" s="21"/>
      <c r="ED2245" s="21"/>
      <c r="EE2245" s="21"/>
      <c r="EF2245" s="21"/>
      <c r="EG2245" s="21"/>
      <c r="EH2245" s="21"/>
      <c r="EI2245" s="21"/>
      <c r="EJ2245" s="21"/>
      <c r="EK2245" s="21"/>
      <c r="EL2245" s="21"/>
      <c r="EM2245" s="21"/>
      <c r="EN2245" s="21"/>
      <c r="EO2245" s="21"/>
      <c r="EP2245" s="21"/>
      <c r="EQ2245" s="21"/>
      <c r="ER2245" s="21"/>
      <c r="ES2245" s="21"/>
      <c r="ET2245" s="21"/>
      <c r="EU2245" s="21"/>
      <c r="EV2245" s="21"/>
      <c r="EW2245" s="21"/>
      <c r="EX2245" s="21"/>
      <c r="EY2245" s="21"/>
      <c r="EZ2245" s="21"/>
      <c r="FA2245" s="21"/>
      <c r="FB2245" s="21"/>
      <c r="FC2245" s="21"/>
      <c r="FD2245" s="21"/>
      <c r="FE2245" s="21"/>
      <c r="FF2245" s="21"/>
      <c r="FG2245" s="21"/>
      <c r="FH2245" s="21"/>
      <c r="FI2245" s="21"/>
      <c r="FJ2245" s="21"/>
      <c r="FK2245" s="21"/>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c r="GI2245" s="21"/>
      <c r="GJ2245" s="21"/>
      <c r="GK2245" s="21"/>
      <c r="GL2245" s="21"/>
      <c r="GM2245" s="21"/>
      <c r="GN2245" s="21"/>
    </row>
    <row r="2246" spans="1:196" x14ac:dyDescent="0.2">
      <c r="A2246" s="109"/>
      <c r="B2246" s="4"/>
      <c r="C2246" s="4"/>
      <c r="D2246" s="6"/>
      <c r="E2246" s="7"/>
      <c r="F2246" s="24"/>
      <c r="G2246" s="8"/>
      <c r="H2246" s="7"/>
      <c r="I2246" s="7"/>
      <c r="J2246" s="7"/>
      <c r="K2246" s="4"/>
      <c r="L2246" s="25"/>
      <c r="M2246" s="10"/>
      <c r="N2246" s="4"/>
      <c r="O2246" s="4"/>
      <c r="P2246" s="26"/>
      <c r="Q2246" s="3"/>
      <c r="R2246" s="12"/>
      <c r="S2246" s="12"/>
      <c r="T2246" s="12"/>
      <c r="U2246" s="12"/>
      <c r="V2246" s="12"/>
      <c r="W2246" s="12"/>
      <c r="X2246" s="12"/>
      <c r="Y2246" s="12"/>
      <c r="Z2246" s="12"/>
      <c r="AA2246" s="12"/>
      <c r="AB2246" s="12"/>
      <c r="AC2246" s="12"/>
      <c r="AD2246" s="12"/>
      <c r="AE2246" s="12"/>
      <c r="AF2246" s="113"/>
      <c r="AG2246" s="18"/>
      <c r="AH2246" s="18"/>
      <c r="AI2246" s="6"/>
      <c r="AJ2246" s="19"/>
      <c r="AK2246" s="6"/>
      <c r="AL2246" s="113"/>
      <c r="AM2246" s="19"/>
      <c r="AN2246" s="18"/>
      <c r="AO2246" s="12"/>
      <c r="AP2246" s="20"/>
      <c r="AQ2246" s="18"/>
      <c r="AR2246" s="13"/>
      <c r="AS2246" s="113"/>
      <c r="AT2246" s="21"/>
      <c r="AU2246" s="21"/>
      <c r="AV2246" s="45"/>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1"/>
      <c r="FJ2246" s="21"/>
      <c r="FK2246" s="21"/>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c r="GI2246" s="21"/>
      <c r="GJ2246" s="21"/>
      <c r="GK2246" s="21"/>
      <c r="GL2246" s="21"/>
      <c r="GM2246" s="21"/>
      <c r="GN2246" s="21"/>
    </row>
    <row r="2247" spans="1:196" x14ac:dyDescent="0.2">
      <c r="A2247" s="109"/>
      <c r="B2247" s="4"/>
      <c r="C2247" s="4"/>
      <c r="D2247" s="6"/>
      <c r="E2247" s="7"/>
      <c r="F2247" s="24"/>
      <c r="G2247" s="8"/>
      <c r="H2247" s="7"/>
      <c r="I2247" s="7"/>
      <c r="J2247" s="7"/>
      <c r="K2247" s="4"/>
      <c r="L2247" s="25"/>
      <c r="M2247" s="10"/>
      <c r="N2247" s="4"/>
      <c r="O2247" s="4"/>
      <c r="P2247" s="26"/>
      <c r="Q2247" s="3"/>
      <c r="R2247" s="12"/>
      <c r="S2247" s="12"/>
      <c r="T2247" s="12"/>
      <c r="U2247" s="12"/>
      <c r="V2247" s="12"/>
      <c r="W2247" s="12"/>
      <c r="X2247" s="12"/>
      <c r="Y2247" s="12"/>
      <c r="Z2247" s="12"/>
      <c r="AA2247" s="12"/>
      <c r="AB2247" s="12"/>
      <c r="AC2247" s="12"/>
      <c r="AD2247" s="12"/>
      <c r="AE2247" s="12"/>
      <c r="AF2247" s="113"/>
      <c r="AG2247" s="18"/>
      <c r="AH2247" s="18"/>
      <c r="AI2247" s="6"/>
      <c r="AJ2247" s="19"/>
      <c r="AK2247" s="6"/>
      <c r="AL2247" s="113"/>
      <c r="AM2247" s="19"/>
      <c r="AN2247" s="18"/>
      <c r="AO2247" s="12"/>
      <c r="AP2247" s="20"/>
      <c r="AQ2247" s="18"/>
      <c r="AR2247" s="13"/>
      <c r="AS2247" s="113"/>
      <c r="AT2247" s="21"/>
      <c r="AU2247" s="21"/>
      <c r="AV2247" s="45"/>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J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I2247" s="21"/>
      <c r="DJ2247" s="21"/>
      <c r="DK2247" s="21"/>
      <c r="DL2247" s="21"/>
      <c r="DM2247" s="21"/>
      <c r="DN2247" s="21"/>
      <c r="DO2247" s="21"/>
      <c r="DP2247" s="21"/>
      <c r="DQ2247" s="21"/>
      <c r="DR2247" s="21"/>
      <c r="DS2247" s="21"/>
      <c r="DT2247" s="21"/>
      <c r="DU2247" s="21"/>
      <c r="DV2247" s="21"/>
      <c r="DW2247" s="21"/>
      <c r="DX2247" s="21"/>
      <c r="DY2247" s="21"/>
      <c r="DZ2247" s="21"/>
      <c r="EA2247" s="21"/>
      <c r="EB2247" s="21"/>
      <c r="EC2247" s="21"/>
      <c r="ED2247" s="21"/>
      <c r="EE2247" s="21"/>
      <c r="EF2247" s="21"/>
      <c r="EG2247" s="21"/>
      <c r="EH2247" s="21"/>
      <c r="EI2247" s="21"/>
      <c r="EJ2247" s="21"/>
      <c r="EK2247" s="21"/>
      <c r="EL2247" s="21"/>
      <c r="EM2247" s="21"/>
      <c r="EN2247" s="21"/>
      <c r="EO2247" s="21"/>
      <c r="EP2247" s="21"/>
      <c r="EQ2247" s="21"/>
      <c r="ER2247" s="21"/>
      <c r="ES2247" s="21"/>
      <c r="ET2247" s="21"/>
      <c r="EU2247" s="21"/>
      <c r="EV2247" s="21"/>
      <c r="EW2247" s="21"/>
      <c r="EX2247" s="21"/>
      <c r="EY2247" s="21"/>
      <c r="EZ2247" s="21"/>
      <c r="FA2247" s="21"/>
      <c r="FB2247" s="21"/>
      <c r="FC2247" s="21"/>
      <c r="FD2247" s="21"/>
      <c r="FE2247" s="21"/>
      <c r="FF2247" s="21"/>
      <c r="FG2247" s="21"/>
      <c r="FH2247" s="21"/>
      <c r="FI2247" s="21"/>
      <c r="FJ2247" s="21"/>
      <c r="FK2247" s="21"/>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c r="GI2247" s="21"/>
      <c r="GJ2247" s="21"/>
      <c r="GK2247" s="21"/>
      <c r="GL2247" s="21"/>
      <c r="GM2247" s="21"/>
      <c r="GN2247" s="21"/>
    </row>
    <row r="2248" spans="1:196" x14ac:dyDescent="0.2">
      <c r="A2248" s="109"/>
      <c r="B2248" s="4"/>
      <c r="C2248" s="4"/>
      <c r="D2248" s="6"/>
      <c r="E2248" s="7"/>
      <c r="F2248" s="24"/>
      <c r="G2248" s="8"/>
      <c r="H2248" s="7"/>
      <c r="I2248" s="7"/>
      <c r="J2248" s="7"/>
      <c r="K2248" s="4"/>
      <c r="L2248" s="25"/>
      <c r="M2248" s="10"/>
      <c r="N2248" s="4"/>
      <c r="O2248" s="4"/>
      <c r="P2248" s="26"/>
      <c r="Q2248" s="3"/>
      <c r="R2248" s="12"/>
      <c r="S2248" s="12"/>
      <c r="T2248" s="12"/>
      <c r="U2248" s="12"/>
      <c r="V2248" s="12"/>
      <c r="W2248" s="12"/>
      <c r="X2248" s="12"/>
      <c r="Y2248" s="12"/>
      <c r="Z2248" s="12"/>
      <c r="AA2248" s="12"/>
      <c r="AB2248" s="12"/>
      <c r="AC2248" s="12"/>
      <c r="AD2248" s="12"/>
      <c r="AE2248" s="12"/>
      <c r="AF2248" s="113"/>
      <c r="AG2248" s="18"/>
      <c r="AH2248" s="18"/>
      <c r="AI2248" s="6"/>
      <c r="AJ2248" s="19"/>
      <c r="AK2248" s="6"/>
      <c r="AL2248" s="113"/>
      <c r="AM2248" s="19"/>
      <c r="AN2248" s="18"/>
      <c r="AO2248" s="12"/>
      <c r="AP2248" s="20"/>
      <c r="AQ2248" s="18"/>
      <c r="AR2248" s="13"/>
      <c r="AS2248" s="113"/>
      <c r="AT2248" s="21"/>
      <c r="AU2248" s="21"/>
      <c r="AV2248" s="45"/>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J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I2248" s="21"/>
      <c r="DJ2248" s="21"/>
      <c r="DK2248" s="21"/>
      <c r="DL2248" s="21"/>
      <c r="DM2248" s="21"/>
      <c r="DN2248" s="21"/>
      <c r="DO2248" s="21"/>
      <c r="DP2248" s="21"/>
      <c r="DQ2248" s="21"/>
      <c r="DR2248" s="21"/>
      <c r="DS2248" s="21"/>
      <c r="DT2248" s="21"/>
      <c r="DU2248" s="21"/>
      <c r="DV2248" s="21"/>
      <c r="DW2248" s="21"/>
      <c r="DX2248" s="21"/>
      <c r="DY2248" s="21"/>
      <c r="DZ2248" s="21"/>
      <c r="EA2248" s="21"/>
      <c r="EB2248" s="21"/>
      <c r="EC2248" s="21"/>
      <c r="ED2248" s="21"/>
      <c r="EE2248" s="21"/>
      <c r="EF2248" s="21"/>
      <c r="EG2248" s="21"/>
      <c r="EH2248" s="21"/>
      <c r="EI2248" s="21"/>
      <c r="EJ2248" s="21"/>
      <c r="EK2248" s="21"/>
      <c r="EL2248" s="21"/>
      <c r="EM2248" s="21"/>
      <c r="EN2248" s="21"/>
      <c r="EO2248" s="21"/>
      <c r="EP2248" s="21"/>
      <c r="EQ2248" s="21"/>
      <c r="ER2248" s="21"/>
      <c r="ES2248" s="21"/>
      <c r="ET2248" s="21"/>
      <c r="EU2248" s="21"/>
      <c r="EV2248" s="21"/>
      <c r="EW2248" s="21"/>
      <c r="EX2248" s="21"/>
      <c r="EY2248" s="21"/>
      <c r="EZ2248" s="21"/>
      <c r="FA2248" s="21"/>
      <c r="FB2248" s="21"/>
      <c r="FC2248" s="21"/>
      <c r="FD2248" s="21"/>
      <c r="FE2248" s="21"/>
      <c r="FF2248" s="21"/>
      <c r="FG2248" s="21"/>
      <c r="FH2248" s="21"/>
      <c r="FI2248" s="21"/>
      <c r="FJ2248" s="21"/>
      <c r="FK2248" s="21"/>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c r="GI2248" s="21"/>
      <c r="GJ2248" s="21"/>
      <c r="GK2248" s="21"/>
      <c r="GL2248" s="21"/>
      <c r="GM2248" s="21"/>
      <c r="GN2248" s="21"/>
    </row>
    <row r="2249" spans="1:196" x14ac:dyDescent="0.2">
      <c r="A2249" s="109"/>
      <c r="B2249" s="4"/>
      <c r="C2249" s="4"/>
      <c r="D2249" s="6"/>
      <c r="E2249" s="7"/>
      <c r="F2249" s="24"/>
      <c r="G2249" s="8"/>
      <c r="H2249" s="7"/>
      <c r="I2249" s="7"/>
      <c r="J2249" s="7"/>
      <c r="K2249" s="4"/>
      <c r="L2249" s="25"/>
      <c r="M2249" s="10"/>
      <c r="N2249" s="4"/>
      <c r="O2249" s="4"/>
      <c r="P2249" s="26"/>
      <c r="Q2249" s="3"/>
      <c r="R2249" s="12"/>
      <c r="S2249" s="12"/>
      <c r="T2249" s="12"/>
      <c r="U2249" s="12"/>
      <c r="V2249" s="12"/>
      <c r="W2249" s="12"/>
      <c r="X2249" s="12"/>
      <c r="Y2249" s="12"/>
      <c r="Z2249" s="12"/>
      <c r="AA2249" s="12"/>
      <c r="AB2249" s="12"/>
      <c r="AC2249" s="12"/>
      <c r="AD2249" s="12"/>
      <c r="AE2249" s="12"/>
      <c r="AF2249" s="113"/>
      <c r="AG2249" s="18"/>
      <c r="AH2249" s="18"/>
      <c r="AI2249" s="6"/>
      <c r="AJ2249" s="19"/>
      <c r="AK2249" s="6"/>
      <c r="AL2249" s="113"/>
      <c r="AM2249" s="19"/>
      <c r="AN2249" s="18"/>
      <c r="AO2249" s="12"/>
      <c r="AP2249" s="20"/>
      <c r="AQ2249" s="18"/>
      <c r="AR2249" s="13"/>
      <c r="AS2249" s="113"/>
      <c r="AT2249" s="21"/>
      <c r="AU2249" s="21"/>
      <c r="AV2249" s="45"/>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J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I2249" s="21"/>
      <c r="DJ2249" s="21"/>
      <c r="DK2249" s="21"/>
      <c r="DL2249" s="21"/>
      <c r="DM2249" s="21"/>
      <c r="DN2249" s="21"/>
      <c r="DO2249" s="21"/>
      <c r="DP2249" s="21"/>
      <c r="DQ2249" s="21"/>
      <c r="DR2249" s="21"/>
      <c r="DS2249" s="21"/>
      <c r="DT2249" s="21"/>
      <c r="DU2249" s="21"/>
      <c r="DV2249" s="21"/>
      <c r="DW2249" s="21"/>
      <c r="DX2249" s="21"/>
      <c r="DY2249" s="21"/>
      <c r="DZ2249" s="21"/>
      <c r="EA2249" s="21"/>
      <c r="EB2249" s="21"/>
      <c r="EC2249" s="21"/>
      <c r="ED2249" s="21"/>
      <c r="EE2249" s="21"/>
      <c r="EF2249" s="21"/>
      <c r="EG2249" s="21"/>
      <c r="EH2249" s="21"/>
      <c r="EI2249" s="21"/>
      <c r="EJ2249" s="21"/>
      <c r="EK2249" s="21"/>
      <c r="EL2249" s="21"/>
      <c r="EM2249" s="21"/>
      <c r="EN2249" s="21"/>
      <c r="EO2249" s="21"/>
      <c r="EP2249" s="21"/>
      <c r="EQ2249" s="21"/>
      <c r="ER2249" s="21"/>
      <c r="ES2249" s="21"/>
      <c r="ET2249" s="21"/>
      <c r="EU2249" s="21"/>
      <c r="EV2249" s="21"/>
      <c r="EW2249" s="21"/>
      <c r="EX2249" s="21"/>
      <c r="EY2249" s="21"/>
      <c r="EZ2249" s="21"/>
      <c r="FA2249" s="21"/>
      <c r="FB2249" s="21"/>
      <c r="FC2249" s="21"/>
      <c r="FD2249" s="21"/>
      <c r="FE2249" s="21"/>
      <c r="FF2249" s="21"/>
      <c r="FG2249" s="21"/>
      <c r="FH2249" s="21"/>
      <c r="FI2249" s="21"/>
      <c r="FJ2249" s="21"/>
      <c r="FK2249" s="21"/>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c r="GI2249" s="21"/>
      <c r="GJ2249" s="21"/>
      <c r="GK2249" s="21"/>
      <c r="GL2249" s="21"/>
      <c r="GM2249" s="21"/>
      <c r="GN2249" s="21"/>
    </row>
    <row r="2250" spans="1:196" x14ac:dyDescent="0.2">
      <c r="A2250" s="109"/>
      <c r="B2250" s="4"/>
      <c r="C2250" s="4"/>
      <c r="D2250" s="6"/>
      <c r="E2250" s="7"/>
      <c r="F2250" s="24"/>
      <c r="G2250" s="8"/>
      <c r="H2250" s="7"/>
      <c r="I2250" s="7"/>
      <c r="J2250" s="7"/>
      <c r="K2250" s="4"/>
      <c r="L2250" s="25"/>
      <c r="M2250" s="10"/>
      <c r="N2250" s="4"/>
      <c r="O2250" s="4"/>
      <c r="P2250" s="26"/>
      <c r="Q2250" s="3"/>
      <c r="R2250" s="12"/>
      <c r="S2250" s="12"/>
      <c r="T2250" s="12"/>
      <c r="U2250" s="12"/>
      <c r="V2250" s="12"/>
      <c r="W2250" s="12"/>
      <c r="X2250" s="12"/>
      <c r="Y2250" s="12"/>
      <c r="Z2250" s="12"/>
      <c r="AA2250" s="12"/>
      <c r="AB2250" s="12"/>
      <c r="AC2250" s="12"/>
      <c r="AD2250" s="12"/>
      <c r="AE2250" s="12"/>
      <c r="AF2250" s="113"/>
      <c r="AG2250" s="18"/>
      <c r="AH2250" s="18"/>
      <c r="AI2250" s="6"/>
      <c r="AJ2250" s="19"/>
      <c r="AK2250" s="6"/>
      <c r="AL2250" s="113"/>
      <c r="AM2250" s="19"/>
      <c r="AN2250" s="18"/>
      <c r="AO2250" s="12"/>
      <c r="AP2250" s="20"/>
      <c r="AQ2250" s="18"/>
      <c r="AR2250" s="13"/>
      <c r="AS2250" s="113"/>
      <c r="AT2250" s="21"/>
      <c r="AU2250" s="21"/>
      <c r="AV2250" s="45"/>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J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I2250" s="21"/>
      <c r="DJ2250" s="21"/>
      <c r="DK2250" s="21"/>
      <c r="DL2250" s="21"/>
      <c r="DM2250" s="21"/>
      <c r="DN2250" s="21"/>
      <c r="DO2250" s="21"/>
      <c r="DP2250" s="21"/>
      <c r="DQ2250" s="21"/>
      <c r="DR2250" s="21"/>
      <c r="DS2250" s="21"/>
      <c r="DT2250" s="21"/>
      <c r="DU2250" s="21"/>
      <c r="DV2250" s="21"/>
      <c r="DW2250" s="21"/>
      <c r="DX2250" s="21"/>
      <c r="DY2250" s="21"/>
      <c r="DZ2250" s="21"/>
      <c r="EA2250" s="21"/>
      <c r="EB2250" s="21"/>
      <c r="EC2250" s="21"/>
      <c r="ED2250" s="21"/>
      <c r="EE2250" s="21"/>
      <c r="EF2250" s="21"/>
      <c r="EG2250" s="21"/>
      <c r="EH2250" s="21"/>
      <c r="EI2250" s="21"/>
      <c r="EJ2250" s="21"/>
      <c r="EK2250" s="21"/>
      <c r="EL2250" s="21"/>
      <c r="EM2250" s="21"/>
      <c r="EN2250" s="21"/>
      <c r="EO2250" s="21"/>
      <c r="EP2250" s="21"/>
      <c r="EQ2250" s="21"/>
      <c r="ER2250" s="21"/>
      <c r="ES2250" s="21"/>
      <c r="ET2250" s="21"/>
      <c r="EU2250" s="21"/>
      <c r="EV2250" s="21"/>
      <c r="EW2250" s="21"/>
      <c r="EX2250" s="21"/>
      <c r="EY2250" s="21"/>
      <c r="EZ2250" s="21"/>
      <c r="FA2250" s="21"/>
      <c r="FB2250" s="21"/>
      <c r="FC2250" s="21"/>
      <c r="FD2250" s="21"/>
      <c r="FE2250" s="21"/>
      <c r="FF2250" s="21"/>
      <c r="FG2250" s="21"/>
      <c r="FH2250" s="21"/>
      <c r="FI2250" s="21"/>
      <c r="FJ2250" s="21"/>
      <c r="FK2250" s="21"/>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c r="GI2250" s="21"/>
      <c r="GJ2250" s="21"/>
      <c r="GK2250" s="21"/>
      <c r="GL2250" s="21"/>
      <c r="GM2250" s="21"/>
      <c r="GN2250" s="21"/>
    </row>
    <row r="2251" spans="1:196" x14ac:dyDescent="0.2">
      <c r="A2251" s="109"/>
      <c r="B2251" s="4"/>
      <c r="C2251" s="4"/>
      <c r="D2251" s="6"/>
      <c r="E2251" s="7"/>
      <c r="F2251" s="24"/>
      <c r="G2251" s="8"/>
      <c r="H2251" s="7"/>
      <c r="I2251" s="7"/>
      <c r="J2251" s="7"/>
      <c r="K2251" s="4"/>
      <c r="L2251" s="25"/>
      <c r="M2251" s="10"/>
      <c r="N2251" s="4"/>
      <c r="O2251" s="4"/>
      <c r="P2251" s="26"/>
      <c r="Q2251" s="3"/>
      <c r="R2251" s="12"/>
      <c r="S2251" s="12"/>
      <c r="T2251" s="12"/>
      <c r="U2251" s="12"/>
      <c r="V2251" s="12"/>
      <c r="W2251" s="12"/>
      <c r="X2251" s="12"/>
      <c r="Y2251" s="12"/>
      <c r="Z2251" s="12"/>
      <c r="AA2251" s="12"/>
      <c r="AB2251" s="12"/>
      <c r="AC2251" s="12"/>
      <c r="AD2251" s="12"/>
      <c r="AE2251" s="12"/>
      <c r="AF2251" s="113"/>
      <c r="AG2251" s="18"/>
      <c r="AH2251" s="18"/>
      <c r="AI2251" s="6"/>
      <c r="AJ2251" s="19"/>
      <c r="AK2251" s="6"/>
      <c r="AL2251" s="113"/>
      <c r="AM2251" s="19"/>
      <c r="AN2251" s="18"/>
      <c r="AO2251" s="12"/>
      <c r="AP2251" s="20"/>
      <c r="AQ2251" s="18"/>
      <c r="AR2251" s="13"/>
      <c r="AS2251" s="113"/>
      <c r="AT2251" s="21"/>
      <c r="AU2251" s="21"/>
      <c r="AV2251" s="45"/>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J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I2251" s="21"/>
      <c r="DJ2251" s="21"/>
      <c r="DK2251" s="21"/>
      <c r="DL2251" s="21"/>
      <c r="DM2251" s="21"/>
      <c r="DN2251" s="21"/>
      <c r="DO2251" s="21"/>
      <c r="DP2251" s="21"/>
      <c r="DQ2251" s="21"/>
      <c r="DR2251" s="21"/>
      <c r="DS2251" s="21"/>
      <c r="DT2251" s="21"/>
      <c r="DU2251" s="21"/>
      <c r="DV2251" s="21"/>
      <c r="DW2251" s="21"/>
      <c r="DX2251" s="21"/>
      <c r="DY2251" s="21"/>
      <c r="DZ2251" s="21"/>
      <c r="EA2251" s="21"/>
      <c r="EB2251" s="21"/>
      <c r="EC2251" s="21"/>
      <c r="ED2251" s="21"/>
      <c r="EE2251" s="21"/>
      <c r="EF2251" s="21"/>
      <c r="EG2251" s="21"/>
      <c r="EH2251" s="21"/>
      <c r="EI2251" s="21"/>
      <c r="EJ2251" s="21"/>
      <c r="EK2251" s="21"/>
      <c r="EL2251" s="21"/>
      <c r="EM2251" s="21"/>
      <c r="EN2251" s="21"/>
      <c r="EO2251" s="21"/>
      <c r="EP2251" s="21"/>
      <c r="EQ2251" s="21"/>
      <c r="ER2251" s="21"/>
      <c r="ES2251" s="21"/>
      <c r="ET2251" s="21"/>
      <c r="EU2251" s="21"/>
      <c r="EV2251" s="21"/>
      <c r="EW2251" s="21"/>
      <c r="EX2251" s="21"/>
      <c r="EY2251" s="21"/>
      <c r="EZ2251" s="21"/>
      <c r="FA2251" s="21"/>
      <c r="FB2251" s="21"/>
      <c r="FC2251" s="21"/>
      <c r="FD2251" s="21"/>
      <c r="FE2251" s="21"/>
      <c r="FF2251" s="21"/>
      <c r="FG2251" s="21"/>
      <c r="FH2251" s="21"/>
      <c r="FI2251" s="21"/>
      <c r="FJ2251" s="21"/>
      <c r="FK2251" s="21"/>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c r="GI2251" s="21"/>
      <c r="GJ2251" s="21"/>
      <c r="GK2251" s="21"/>
      <c r="GL2251" s="21"/>
      <c r="GM2251" s="21"/>
      <c r="GN2251" s="21"/>
    </row>
    <row r="2252" spans="1:196" x14ac:dyDescent="0.2">
      <c r="A2252" s="109"/>
      <c r="B2252" s="4"/>
      <c r="C2252" s="4"/>
      <c r="D2252" s="6"/>
      <c r="E2252" s="7"/>
      <c r="F2252" s="24"/>
      <c r="G2252" s="8"/>
      <c r="H2252" s="7"/>
      <c r="I2252" s="7"/>
      <c r="J2252" s="7"/>
      <c r="K2252" s="4"/>
      <c r="L2252" s="25"/>
      <c r="M2252" s="10"/>
      <c r="N2252" s="4"/>
      <c r="O2252" s="4"/>
      <c r="P2252" s="26"/>
      <c r="Q2252" s="3"/>
      <c r="R2252" s="12"/>
      <c r="S2252" s="12"/>
      <c r="T2252" s="12"/>
      <c r="U2252" s="12"/>
      <c r="V2252" s="12"/>
      <c r="W2252" s="12"/>
      <c r="X2252" s="12"/>
      <c r="Y2252" s="12"/>
      <c r="Z2252" s="12"/>
      <c r="AA2252" s="12"/>
      <c r="AB2252" s="12"/>
      <c r="AC2252" s="12"/>
      <c r="AD2252" s="12"/>
      <c r="AE2252" s="12"/>
      <c r="AF2252" s="113"/>
      <c r="AG2252" s="18"/>
      <c r="AH2252" s="18"/>
      <c r="AI2252" s="6"/>
      <c r="AJ2252" s="19"/>
      <c r="AK2252" s="6"/>
      <c r="AL2252" s="113"/>
      <c r="AM2252" s="19"/>
      <c r="AN2252" s="18"/>
      <c r="AO2252" s="12"/>
      <c r="AP2252" s="20"/>
      <c r="AQ2252" s="18"/>
      <c r="AR2252" s="13"/>
      <c r="AS2252" s="113"/>
      <c r="AT2252" s="21"/>
      <c r="AU2252" s="21"/>
      <c r="AV2252" s="45"/>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J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I2252" s="21"/>
      <c r="DJ2252" s="21"/>
      <c r="DK2252" s="21"/>
      <c r="DL2252" s="21"/>
      <c r="DM2252" s="21"/>
      <c r="DN2252" s="21"/>
      <c r="DO2252" s="21"/>
      <c r="DP2252" s="21"/>
      <c r="DQ2252" s="21"/>
      <c r="DR2252" s="21"/>
      <c r="DS2252" s="21"/>
      <c r="DT2252" s="21"/>
      <c r="DU2252" s="21"/>
      <c r="DV2252" s="21"/>
      <c r="DW2252" s="21"/>
      <c r="DX2252" s="21"/>
      <c r="DY2252" s="21"/>
      <c r="DZ2252" s="21"/>
      <c r="EA2252" s="21"/>
      <c r="EB2252" s="21"/>
      <c r="EC2252" s="21"/>
      <c r="ED2252" s="21"/>
      <c r="EE2252" s="21"/>
      <c r="EF2252" s="21"/>
      <c r="EG2252" s="21"/>
      <c r="EH2252" s="21"/>
      <c r="EI2252" s="21"/>
      <c r="EJ2252" s="21"/>
      <c r="EK2252" s="21"/>
      <c r="EL2252" s="21"/>
      <c r="EM2252" s="21"/>
      <c r="EN2252" s="21"/>
      <c r="EO2252" s="21"/>
      <c r="EP2252" s="21"/>
      <c r="EQ2252" s="21"/>
      <c r="ER2252" s="21"/>
      <c r="ES2252" s="21"/>
      <c r="ET2252" s="21"/>
      <c r="EU2252" s="21"/>
      <c r="EV2252" s="21"/>
      <c r="EW2252" s="21"/>
      <c r="EX2252" s="21"/>
      <c r="EY2252" s="21"/>
      <c r="EZ2252" s="21"/>
      <c r="FA2252" s="21"/>
      <c r="FB2252" s="21"/>
      <c r="FC2252" s="21"/>
      <c r="FD2252" s="21"/>
      <c r="FE2252" s="21"/>
      <c r="FF2252" s="21"/>
      <c r="FG2252" s="21"/>
      <c r="FH2252" s="21"/>
      <c r="FI2252" s="21"/>
      <c r="FJ2252" s="21"/>
      <c r="FK2252" s="21"/>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c r="GI2252" s="21"/>
      <c r="GJ2252" s="21"/>
      <c r="GK2252" s="21"/>
      <c r="GL2252" s="21"/>
      <c r="GM2252" s="21"/>
      <c r="GN2252" s="21"/>
    </row>
    <row r="2253" spans="1:196" x14ac:dyDescent="0.2">
      <c r="A2253" s="109"/>
      <c r="B2253" s="4"/>
      <c r="C2253" s="4"/>
      <c r="D2253" s="6"/>
      <c r="E2253" s="7"/>
      <c r="F2253" s="24"/>
      <c r="G2253" s="8"/>
      <c r="H2253" s="7"/>
      <c r="I2253" s="7"/>
      <c r="J2253" s="7"/>
      <c r="K2253" s="4"/>
      <c r="L2253" s="25"/>
      <c r="M2253" s="10"/>
      <c r="N2253" s="4"/>
      <c r="O2253" s="4"/>
      <c r="P2253" s="26"/>
      <c r="Q2253" s="3"/>
      <c r="R2253" s="12"/>
      <c r="S2253" s="12"/>
      <c r="T2253" s="12"/>
      <c r="U2253" s="12"/>
      <c r="V2253" s="12"/>
      <c r="W2253" s="12"/>
      <c r="X2253" s="12"/>
      <c r="Y2253" s="12"/>
      <c r="Z2253" s="12"/>
      <c r="AA2253" s="12"/>
      <c r="AB2253" s="12"/>
      <c r="AC2253" s="12"/>
      <c r="AD2253" s="12"/>
      <c r="AE2253" s="12"/>
      <c r="AF2253" s="113"/>
      <c r="AG2253" s="18"/>
      <c r="AH2253" s="18"/>
      <c r="AI2253" s="6"/>
      <c r="AJ2253" s="19"/>
      <c r="AK2253" s="6"/>
      <c r="AL2253" s="113"/>
      <c r="AM2253" s="19"/>
      <c r="AN2253" s="18"/>
      <c r="AO2253" s="12"/>
      <c r="AP2253" s="20"/>
      <c r="AQ2253" s="18"/>
      <c r="AR2253" s="13"/>
      <c r="AS2253" s="113"/>
      <c r="AT2253" s="21"/>
      <c r="AU2253" s="21"/>
      <c r="AV2253" s="45"/>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J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I2253" s="21"/>
      <c r="DJ2253" s="21"/>
      <c r="DK2253" s="21"/>
      <c r="DL2253" s="21"/>
      <c r="DM2253" s="21"/>
      <c r="DN2253" s="21"/>
      <c r="DO2253" s="21"/>
      <c r="DP2253" s="21"/>
      <c r="DQ2253" s="21"/>
      <c r="DR2253" s="21"/>
      <c r="DS2253" s="21"/>
      <c r="DT2253" s="21"/>
      <c r="DU2253" s="21"/>
      <c r="DV2253" s="21"/>
      <c r="DW2253" s="21"/>
      <c r="DX2253" s="21"/>
      <c r="DY2253" s="21"/>
      <c r="DZ2253" s="21"/>
      <c r="EA2253" s="21"/>
      <c r="EB2253" s="21"/>
      <c r="EC2253" s="21"/>
      <c r="ED2253" s="21"/>
      <c r="EE2253" s="21"/>
      <c r="EF2253" s="21"/>
      <c r="EG2253" s="21"/>
      <c r="EH2253" s="21"/>
      <c r="EI2253" s="21"/>
      <c r="EJ2253" s="21"/>
      <c r="EK2253" s="21"/>
      <c r="EL2253" s="21"/>
      <c r="EM2253" s="21"/>
      <c r="EN2253" s="21"/>
      <c r="EO2253" s="21"/>
      <c r="EP2253" s="21"/>
      <c r="EQ2253" s="21"/>
      <c r="ER2253" s="21"/>
      <c r="ES2253" s="21"/>
      <c r="ET2253" s="21"/>
      <c r="EU2253" s="21"/>
      <c r="EV2253" s="21"/>
      <c r="EW2253" s="21"/>
      <c r="EX2253" s="21"/>
      <c r="EY2253" s="21"/>
      <c r="EZ2253" s="21"/>
      <c r="FA2253" s="21"/>
      <c r="FB2253" s="21"/>
      <c r="FC2253" s="21"/>
      <c r="FD2253" s="21"/>
      <c r="FE2253" s="21"/>
      <c r="FF2253" s="21"/>
      <c r="FG2253" s="21"/>
      <c r="FH2253" s="21"/>
      <c r="FI2253" s="21"/>
      <c r="FJ2253" s="21"/>
      <c r="FK2253" s="21"/>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c r="GI2253" s="21"/>
      <c r="GJ2253" s="21"/>
      <c r="GK2253" s="21"/>
      <c r="GL2253" s="21"/>
      <c r="GM2253" s="21"/>
      <c r="GN2253" s="21"/>
    </row>
    <row r="2254" spans="1:196" x14ac:dyDescent="0.2">
      <c r="A2254" s="109"/>
      <c r="B2254" s="4"/>
      <c r="C2254" s="4"/>
      <c r="D2254" s="6"/>
      <c r="E2254" s="7"/>
      <c r="F2254" s="24"/>
      <c r="G2254" s="8"/>
      <c r="H2254" s="7"/>
      <c r="I2254" s="7"/>
      <c r="J2254" s="7"/>
      <c r="K2254" s="4"/>
      <c r="L2254" s="25"/>
      <c r="M2254" s="10"/>
      <c r="N2254" s="4"/>
      <c r="O2254" s="4"/>
      <c r="P2254" s="26"/>
      <c r="Q2254" s="3"/>
      <c r="R2254" s="12"/>
      <c r="S2254" s="12"/>
      <c r="T2254" s="12"/>
      <c r="U2254" s="12"/>
      <c r="V2254" s="12"/>
      <c r="W2254" s="12"/>
      <c r="X2254" s="12"/>
      <c r="Y2254" s="12"/>
      <c r="Z2254" s="12"/>
      <c r="AA2254" s="12"/>
      <c r="AB2254" s="12"/>
      <c r="AC2254" s="12"/>
      <c r="AD2254" s="12"/>
      <c r="AE2254" s="12"/>
      <c r="AF2254" s="113"/>
      <c r="AG2254" s="18"/>
      <c r="AH2254" s="18"/>
      <c r="AI2254" s="6"/>
      <c r="AJ2254" s="19"/>
      <c r="AK2254" s="6"/>
      <c r="AL2254" s="113"/>
      <c r="AM2254" s="19"/>
      <c r="AN2254" s="18"/>
      <c r="AO2254" s="12"/>
      <c r="AP2254" s="20"/>
      <c r="AQ2254" s="18"/>
      <c r="AR2254" s="13"/>
      <c r="AS2254" s="113"/>
      <c r="AT2254" s="21"/>
      <c r="AU2254" s="21"/>
      <c r="AV2254" s="45"/>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1"/>
      <c r="FJ2254" s="21"/>
      <c r="FK2254" s="21"/>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c r="GI2254" s="21"/>
      <c r="GJ2254" s="21"/>
      <c r="GK2254" s="21"/>
      <c r="GL2254" s="21"/>
      <c r="GM2254" s="21"/>
      <c r="GN2254" s="21"/>
    </row>
    <row r="2255" spans="1:196" x14ac:dyDescent="0.2">
      <c r="A2255" s="109"/>
      <c r="B2255" s="4"/>
      <c r="C2255" s="4"/>
      <c r="D2255" s="6"/>
      <c r="E2255" s="7"/>
      <c r="F2255" s="24"/>
      <c r="G2255" s="8"/>
      <c r="H2255" s="7"/>
      <c r="I2255" s="7"/>
      <c r="J2255" s="7"/>
      <c r="K2255" s="4"/>
      <c r="L2255" s="25"/>
      <c r="M2255" s="10"/>
      <c r="N2255" s="4"/>
      <c r="O2255" s="4"/>
      <c r="P2255" s="26"/>
      <c r="Q2255" s="3"/>
      <c r="R2255" s="12"/>
      <c r="S2255" s="12"/>
      <c r="T2255" s="12"/>
      <c r="U2255" s="12"/>
      <c r="V2255" s="12"/>
      <c r="W2255" s="12"/>
      <c r="X2255" s="12"/>
      <c r="Y2255" s="12"/>
      <c r="Z2255" s="12"/>
      <c r="AA2255" s="12"/>
      <c r="AB2255" s="12"/>
      <c r="AC2255" s="12"/>
      <c r="AD2255" s="12"/>
      <c r="AE2255" s="12"/>
      <c r="AF2255" s="113"/>
      <c r="AG2255" s="18"/>
      <c r="AH2255" s="18"/>
      <c r="AI2255" s="6"/>
      <c r="AJ2255" s="19"/>
      <c r="AK2255" s="6"/>
      <c r="AL2255" s="113"/>
      <c r="AM2255" s="19"/>
      <c r="AN2255" s="18"/>
      <c r="AO2255" s="12"/>
      <c r="AP2255" s="20"/>
      <c r="AQ2255" s="18"/>
      <c r="AR2255" s="13"/>
      <c r="AS2255" s="113"/>
      <c r="AT2255" s="21"/>
      <c r="AU2255" s="21"/>
      <c r="AV2255" s="45"/>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J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I2255" s="21"/>
      <c r="DJ2255" s="21"/>
      <c r="DK2255" s="21"/>
      <c r="DL2255" s="21"/>
      <c r="DM2255" s="21"/>
      <c r="DN2255" s="21"/>
      <c r="DO2255" s="21"/>
      <c r="DP2255" s="21"/>
      <c r="DQ2255" s="21"/>
      <c r="DR2255" s="21"/>
      <c r="DS2255" s="21"/>
      <c r="DT2255" s="21"/>
      <c r="DU2255" s="21"/>
      <c r="DV2255" s="21"/>
      <c r="DW2255" s="21"/>
      <c r="DX2255" s="21"/>
      <c r="DY2255" s="21"/>
      <c r="DZ2255" s="21"/>
      <c r="EA2255" s="21"/>
      <c r="EB2255" s="21"/>
      <c r="EC2255" s="21"/>
      <c r="ED2255" s="21"/>
      <c r="EE2255" s="21"/>
      <c r="EF2255" s="21"/>
      <c r="EG2255" s="21"/>
      <c r="EH2255" s="21"/>
      <c r="EI2255" s="21"/>
      <c r="EJ2255" s="21"/>
      <c r="EK2255" s="21"/>
      <c r="EL2255" s="21"/>
      <c r="EM2255" s="21"/>
      <c r="EN2255" s="21"/>
      <c r="EO2255" s="21"/>
      <c r="EP2255" s="21"/>
      <c r="EQ2255" s="21"/>
      <c r="ER2255" s="21"/>
      <c r="ES2255" s="21"/>
      <c r="ET2255" s="21"/>
      <c r="EU2255" s="21"/>
      <c r="EV2255" s="21"/>
      <c r="EW2255" s="21"/>
      <c r="EX2255" s="21"/>
      <c r="EY2255" s="21"/>
      <c r="EZ2255" s="21"/>
      <c r="FA2255" s="21"/>
      <c r="FB2255" s="21"/>
      <c r="FC2255" s="21"/>
      <c r="FD2255" s="21"/>
      <c r="FE2255" s="21"/>
      <c r="FF2255" s="21"/>
      <c r="FG2255" s="21"/>
      <c r="FH2255" s="21"/>
      <c r="FI2255" s="21"/>
      <c r="FJ2255" s="21"/>
      <c r="FK2255" s="21"/>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c r="GI2255" s="21"/>
      <c r="GJ2255" s="21"/>
      <c r="GK2255" s="21"/>
      <c r="GL2255" s="21"/>
      <c r="GM2255" s="21"/>
      <c r="GN2255" s="21"/>
    </row>
    <row r="2256" spans="1:196" x14ac:dyDescent="0.2">
      <c r="A2256" s="109"/>
      <c r="B2256" s="4"/>
      <c r="C2256" s="4"/>
      <c r="D2256" s="6"/>
      <c r="E2256" s="7"/>
      <c r="F2256" s="24"/>
      <c r="G2256" s="8"/>
      <c r="H2256" s="7"/>
      <c r="I2256" s="7"/>
      <c r="J2256" s="7"/>
      <c r="K2256" s="4"/>
      <c r="L2256" s="25"/>
      <c r="M2256" s="10"/>
      <c r="N2256" s="4"/>
      <c r="O2256" s="4"/>
      <c r="P2256" s="26"/>
      <c r="Q2256" s="3"/>
      <c r="R2256" s="12"/>
      <c r="S2256" s="12"/>
      <c r="T2256" s="12"/>
      <c r="U2256" s="12"/>
      <c r="V2256" s="12"/>
      <c r="W2256" s="12"/>
      <c r="X2256" s="12"/>
      <c r="Y2256" s="12"/>
      <c r="Z2256" s="12"/>
      <c r="AA2256" s="12"/>
      <c r="AB2256" s="12"/>
      <c r="AC2256" s="12"/>
      <c r="AD2256" s="12"/>
      <c r="AE2256" s="12"/>
      <c r="AF2256" s="113"/>
      <c r="AG2256" s="18"/>
      <c r="AH2256" s="18"/>
      <c r="AI2256" s="6"/>
      <c r="AJ2256" s="19"/>
      <c r="AK2256" s="6"/>
      <c r="AL2256" s="113"/>
      <c r="AM2256" s="19"/>
      <c r="AN2256" s="18"/>
      <c r="AO2256" s="12"/>
      <c r="AP2256" s="20"/>
      <c r="AQ2256" s="18"/>
      <c r="AR2256" s="13"/>
      <c r="AS2256" s="113"/>
      <c r="AT2256" s="21"/>
      <c r="AU2256" s="21"/>
      <c r="AV2256" s="45"/>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1"/>
      <c r="EV2256" s="21"/>
      <c r="EW2256" s="21"/>
      <c r="EX2256" s="21"/>
      <c r="EY2256" s="21"/>
      <c r="EZ2256" s="21"/>
      <c r="FA2256" s="21"/>
      <c r="FB2256" s="21"/>
      <c r="FC2256" s="21"/>
      <c r="FD2256" s="21"/>
      <c r="FE2256" s="21"/>
      <c r="FF2256" s="21"/>
      <c r="FG2256" s="21"/>
      <c r="FH2256" s="21"/>
      <c r="FI2256" s="21"/>
      <c r="FJ2256" s="21"/>
      <c r="FK2256" s="21"/>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c r="GI2256" s="21"/>
      <c r="GJ2256" s="21"/>
      <c r="GK2256" s="21"/>
      <c r="GL2256" s="21"/>
      <c r="GM2256" s="21"/>
      <c r="GN2256" s="21"/>
    </row>
    <row r="2257" spans="1:196" x14ac:dyDescent="0.2">
      <c r="A2257" s="109"/>
      <c r="B2257" s="4"/>
      <c r="C2257" s="4"/>
      <c r="D2257" s="6"/>
      <c r="E2257" s="7"/>
      <c r="F2257" s="24"/>
      <c r="G2257" s="8"/>
      <c r="H2257" s="7"/>
      <c r="I2257" s="7"/>
      <c r="J2257" s="7"/>
      <c r="K2257" s="4"/>
      <c r="L2257" s="25"/>
      <c r="M2257" s="10"/>
      <c r="N2257" s="4"/>
      <c r="O2257" s="4"/>
      <c r="P2257" s="26"/>
      <c r="Q2257" s="3"/>
      <c r="R2257" s="12"/>
      <c r="S2257" s="12"/>
      <c r="T2257" s="12"/>
      <c r="U2257" s="12"/>
      <c r="V2257" s="12"/>
      <c r="W2257" s="12"/>
      <c r="X2257" s="12"/>
      <c r="Y2257" s="12"/>
      <c r="Z2257" s="12"/>
      <c r="AA2257" s="12"/>
      <c r="AB2257" s="12"/>
      <c r="AC2257" s="12"/>
      <c r="AD2257" s="12"/>
      <c r="AE2257" s="12"/>
      <c r="AF2257" s="113"/>
      <c r="AG2257" s="18"/>
      <c r="AH2257" s="18"/>
      <c r="AI2257" s="6"/>
      <c r="AJ2257" s="19"/>
      <c r="AK2257" s="6"/>
      <c r="AL2257" s="113"/>
      <c r="AM2257" s="19"/>
      <c r="AN2257" s="18"/>
      <c r="AO2257" s="12"/>
      <c r="AP2257" s="20"/>
      <c r="AQ2257" s="18"/>
      <c r="AR2257" s="13"/>
      <c r="AS2257" s="113"/>
      <c r="AT2257" s="21"/>
      <c r="AU2257" s="21"/>
      <c r="AV2257" s="45"/>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J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I2257" s="21"/>
      <c r="DJ2257" s="21"/>
      <c r="DK2257" s="21"/>
      <c r="DL2257" s="21"/>
      <c r="DM2257" s="21"/>
      <c r="DN2257" s="21"/>
      <c r="DO2257" s="21"/>
      <c r="DP2257" s="21"/>
      <c r="DQ2257" s="21"/>
      <c r="DR2257" s="21"/>
      <c r="DS2257" s="21"/>
      <c r="DT2257" s="21"/>
      <c r="DU2257" s="21"/>
      <c r="DV2257" s="21"/>
      <c r="DW2257" s="21"/>
      <c r="DX2257" s="21"/>
      <c r="DY2257" s="21"/>
      <c r="DZ2257" s="21"/>
      <c r="EA2257" s="21"/>
      <c r="EB2257" s="21"/>
      <c r="EC2257" s="21"/>
      <c r="ED2257" s="21"/>
      <c r="EE2257" s="21"/>
      <c r="EF2257" s="21"/>
      <c r="EG2257" s="21"/>
      <c r="EH2257" s="21"/>
      <c r="EI2257" s="21"/>
      <c r="EJ2257" s="21"/>
      <c r="EK2257" s="21"/>
      <c r="EL2257" s="21"/>
      <c r="EM2257" s="21"/>
      <c r="EN2257" s="21"/>
      <c r="EO2257" s="21"/>
      <c r="EP2257" s="21"/>
      <c r="EQ2257" s="21"/>
      <c r="ER2257" s="21"/>
      <c r="ES2257" s="21"/>
      <c r="ET2257" s="21"/>
      <c r="EU2257" s="21"/>
      <c r="EV2257" s="21"/>
      <c r="EW2257" s="21"/>
      <c r="EX2257" s="21"/>
      <c r="EY2257" s="21"/>
      <c r="EZ2257" s="21"/>
      <c r="FA2257" s="21"/>
      <c r="FB2257" s="21"/>
      <c r="FC2257" s="21"/>
      <c r="FD2257" s="21"/>
      <c r="FE2257" s="21"/>
      <c r="FF2257" s="21"/>
      <c r="FG2257" s="21"/>
      <c r="FH2257" s="21"/>
      <c r="FI2257" s="21"/>
      <c r="FJ2257" s="21"/>
      <c r="FK2257" s="21"/>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c r="GI2257" s="21"/>
      <c r="GJ2257" s="21"/>
      <c r="GK2257" s="21"/>
      <c r="GL2257" s="21"/>
      <c r="GM2257" s="21"/>
      <c r="GN2257" s="21"/>
    </row>
    <row r="2258" spans="1:196" x14ac:dyDescent="0.2">
      <c r="A2258" s="109"/>
      <c r="B2258" s="4"/>
      <c r="C2258" s="4"/>
      <c r="D2258" s="6"/>
      <c r="E2258" s="7"/>
      <c r="F2258" s="24"/>
      <c r="G2258" s="8"/>
      <c r="H2258" s="7"/>
      <c r="I2258" s="7"/>
      <c r="J2258" s="7"/>
      <c r="K2258" s="4"/>
      <c r="L2258" s="25"/>
      <c r="M2258" s="10"/>
      <c r="N2258" s="4"/>
      <c r="O2258" s="4"/>
      <c r="P2258" s="26"/>
      <c r="Q2258" s="3"/>
      <c r="R2258" s="12"/>
      <c r="S2258" s="12"/>
      <c r="T2258" s="12"/>
      <c r="U2258" s="12"/>
      <c r="V2258" s="12"/>
      <c r="W2258" s="12"/>
      <c r="X2258" s="12"/>
      <c r="Y2258" s="12"/>
      <c r="Z2258" s="12"/>
      <c r="AA2258" s="12"/>
      <c r="AB2258" s="12"/>
      <c r="AC2258" s="12"/>
      <c r="AD2258" s="12"/>
      <c r="AE2258" s="12"/>
      <c r="AF2258" s="113"/>
      <c r="AG2258" s="18"/>
      <c r="AH2258" s="18"/>
      <c r="AI2258" s="6"/>
      <c r="AJ2258" s="19"/>
      <c r="AK2258" s="6"/>
      <c r="AL2258" s="113"/>
      <c r="AM2258" s="19"/>
      <c r="AN2258" s="18"/>
      <c r="AO2258" s="12"/>
      <c r="AP2258" s="20"/>
      <c r="AQ2258" s="18"/>
      <c r="AR2258" s="13"/>
      <c r="AS2258" s="113"/>
      <c r="AT2258" s="21"/>
      <c r="AU2258" s="21"/>
      <c r="AV2258" s="45"/>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J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I2258" s="21"/>
      <c r="DJ2258" s="21"/>
      <c r="DK2258" s="21"/>
      <c r="DL2258" s="21"/>
      <c r="DM2258" s="21"/>
      <c r="DN2258" s="21"/>
      <c r="DO2258" s="21"/>
      <c r="DP2258" s="21"/>
      <c r="DQ2258" s="21"/>
      <c r="DR2258" s="21"/>
      <c r="DS2258" s="21"/>
      <c r="DT2258" s="21"/>
      <c r="DU2258" s="21"/>
      <c r="DV2258" s="21"/>
      <c r="DW2258" s="21"/>
      <c r="DX2258" s="21"/>
      <c r="DY2258" s="21"/>
      <c r="DZ2258" s="21"/>
      <c r="EA2258" s="21"/>
      <c r="EB2258" s="21"/>
      <c r="EC2258" s="21"/>
      <c r="ED2258" s="21"/>
      <c r="EE2258" s="21"/>
      <c r="EF2258" s="21"/>
      <c r="EG2258" s="21"/>
      <c r="EH2258" s="21"/>
      <c r="EI2258" s="21"/>
      <c r="EJ2258" s="21"/>
      <c r="EK2258" s="21"/>
      <c r="EL2258" s="21"/>
      <c r="EM2258" s="21"/>
      <c r="EN2258" s="21"/>
      <c r="EO2258" s="21"/>
      <c r="EP2258" s="21"/>
      <c r="EQ2258" s="21"/>
      <c r="ER2258" s="21"/>
      <c r="ES2258" s="21"/>
      <c r="ET2258" s="21"/>
      <c r="EU2258" s="21"/>
      <c r="EV2258" s="21"/>
      <c r="EW2258" s="21"/>
      <c r="EX2258" s="21"/>
      <c r="EY2258" s="21"/>
      <c r="EZ2258" s="21"/>
      <c r="FA2258" s="21"/>
      <c r="FB2258" s="21"/>
      <c r="FC2258" s="21"/>
      <c r="FD2258" s="21"/>
      <c r="FE2258" s="21"/>
      <c r="FF2258" s="21"/>
      <c r="FG2258" s="21"/>
      <c r="FH2258" s="21"/>
      <c r="FI2258" s="21"/>
      <c r="FJ2258" s="21"/>
      <c r="FK2258" s="21"/>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c r="GI2258" s="21"/>
      <c r="GJ2258" s="21"/>
      <c r="GK2258" s="21"/>
      <c r="GL2258" s="21"/>
      <c r="GM2258" s="21"/>
      <c r="GN2258" s="21"/>
    </row>
    <row r="2259" spans="1:196" x14ac:dyDescent="0.2">
      <c r="A2259" s="109"/>
      <c r="B2259" s="4"/>
      <c r="C2259" s="4"/>
      <c r="D2259" s="6"/>
      <c r="E2259" s="7"/>
      <c r="F2259" s="24"/>
      <c r="G2259" s="8"/>
      <c r="H2259" s="7"/>
      <c r="I2259" s="7"/>
      <c r="J2259" s="7"/>
      <c r="K2259" s="4"/>
      <c r="L2259" s="25"/>
      <c r="M2259" s="10"/>
      <c r="N2259" s="4"/>
      <c r="O2259" s="4"/>
      <c r="P2259" s="26"/>
      <c r="Q2259" s="3"/>
      <c r="R2259" s="12"/>
      <c r="S2259" s="12"/>
      <c r="T2259" s="12"/>
      <c r="U2259" s="12"/>
      <c r="V2259" s="12"/>
      <c r="W2259" s="12"/>
      <c r="X2259" s="12"/>
      <c r="Y2259" s="12"/>
      <c r="Z2259" s="12"/>
      <c r="AA2259" s="12"/>
      <c r="AB2259" s="12"/>
      <c r="AC2259" s="12"/>
      <c r="AD2259" s="12"/>
      <c r="AE2259" s="12"/>
      <c r="AF2259" s="113"/>
      <c r="AG2259" s="18"/>
      <c r="AH2259" s="18"/>
      <c r="AI2259" s="6"/>
      <c r="AJ2259" s="19"/>
      <c r="AK2259" s="6"/>
      <c r="AL2259" s="113"/>
      <c r="AM2259" s="19"/>
      <c r="AN2259" s="18"/>
      <c r="AO2259" s="12"/>
      <c r="AP2259" s="20"/>
      <c r="AQ2259" s="18"/>
      <c r="AR2259" s="13"/>
      <c r="AS2259" s="113"/>
      <c r="AT2259" s="21"/>
      <c r="AU2259" s="21"/>
      <c r="AV2259" s="45"/>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J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I2259" s="21"/>
      <c r="DJ2259" s="21"/>
      <c r="DK2259" s="21"/>
      <c r="DL2259" s="21"/>
      <c r="DM2259" s="21"/>
      <c r="DN2259" s="21"/>
      <c r="DO2259" s="21"/>
      <c r="DP2259" s="21"/>
      <c r="DQ2259" s="21"/>
      <c r="DR2259" s="21"/>
      <c r="DS2259" s="21"/>
      <c r="DT2259" s="21"/>
      <c r="DU2259" s="21"/>
      <c r="DV2259" s="21"/>
      <c r="DW2259" s="21"/>
      <c r="DX2259" s="21"/>
      <c r="DY2259" s="21"/>
      <c r="DZ2259" s="21"/>
      <c r="EA2259" s="21"/>
      <c r="EB2259" s="21"/>
      <c r="EC2259" s="21"/>
      <c r="ED2259" s="21"/>
      <c r="EE2259" s="21"/>
      <c r="EF2259" s="21"/>
      <c r="EG2259" s="21"/>
      <c r="EH2259" s="21"/>
      <c r="EI2259" s="21"/>
      <c r="EJ2259" s="21"/>
      <c r="EK2259" s="21"/>
      <c r="EL2259" s="21"/>
      <c r="EM2259" s="21"/>
      <c r="EN2259" s="21"/>
      <c r="EO2259" s="21"/>
      <c r="EP2259" s="21"/>
      <c r="EQ2259" s="21"/>
      <c r="ER2259" s="21"/>
      <c r="ES2259" s="21"/>
      <c r="ET2259" s="21"/>
      <c r="EU2259" s="21"/>
      <c r="EV2259" s="21"/>
      <c r="EW2259" s="21"/>
      <c r="EX2259" s="21"/>
      <c r="EY2259" s="21"/>
      <c r="EZ2259" s="21"/>
      <c r="FA2259" s="21"/>
      <c r="FB2259" s="21"/>
      <c r="FC2259" s="21"/>
      <c r="FD2259" s="21"/>
      <c r="FE2259" s="21"/>
      <c r="FF2259" s="21"/>
      <c r="FG2259" s="21"/>
      <c r="FH2259" s="21"/>
      <c r="FI2259" s="21"/>
      <c r="FJ2259" s="21"/>
      <c r="FK2259" s="21"/>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c r="GI2259" s="21"/>
      <c r="GJ2259" s="21"/>
      <c r="GK2259" s="21"/>
      <c r="GL2259" s="21"/>
      <c r="GM2259" s="21"/>
      <c r="GN2259" s="21"/>
    </row>
    <row r="2260" spans="1:196" x14ac:dyDescent="0.2">
      <c r="A2260" s="109"/>
      <c r="B2260" s="4"/>
      <c r="C2260" s="4"/>
      <c r="D2260" s="6"/>
      <c r="E2260" s="7"/>
      <c r="F2260" s="24"/>
      <c r="G2260" s="8"/>
      <c r="H2260" s="7"/>
      <c r="I2260" s="7"/>
      <c r="J2260" s="7"/>
      <c r="K2260" s="4"/>
      <c r="L2260" s="25"/>
      <c r="M2260" s="10"/>
      <c r="N2260" s="4"/>
      <c r="O2260" s="4"/>
      <c r="P2260" s="26"/>
      <c r="Q2260" s="3"/>
      <c r="R2260" s="12"/>
      <c r="S2260" s="12"/>
      <c r="T2260" s="12"/>
      <c r="U2260" s="12"/>
      <c r="V2260" s="12"/>
      <c r="W2260" s="12"/>
      <c r="X2260" s="12"/>
      <c r="Y2260" s="12"/>
      <c r="Z2260" s="12"/>
      <c r="AA2260" s="12"/>
      <c r="AB2260" s="12"/>
      <c r="AC2260" s="12"/>
      <c r="AD2260" s="12"/>
      <c r="AE2260" s="12"/>
      <c r="AF2260" s="113"/>
      <c r="AG2260" s="18"/>
      <c r="AH2260" s="18"/>
      <c r="AI2260" s="6"/>
      <c r="AJ2260" s="19"/>
      <c r="AK2260" s="6"/>
      <c r="AL2260" s="113"/>
      <c r="AM2260" s="19"/>
      <c r="AN2260" s="18"/>
      <c r="AO2260" s="12"/>
      <c r="AP2260" s="20"/>
      <c r="AQ2260" s="18"/>
      <c r="AR2260" s="13"/>
      <c r="AS2260" s="113"/>
      <c r="AT2260" s="21"/>
      <c r="AU2260" s="21"/>
      <c r="AV2260" s="45"/>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J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I2260" s="21"/>
      <c r="DJ2260" s="21"/>
      <c r="DK2260" s="21"/>
      <c r="DL2260" s="21"/>
      <c r="DM2260" s="21"/>
      <c r="DN2260" s="21"/>
      <c r="DO2260" s="21"/>
      <c r="DP2260" s="21"/>
      <c r="DQ2260" s="21"/>
      <c r="DR2260" s="21"/>
      <c r="DS2260" s="21"/>
      <c r="DT2260" s="21"/>
      <c r="DU2260" s="21"/>
      <c r="DV2260" s="21"/>
      <c r="DW2260" s="21"/>
      <c r="DX2260" s="21"/>
      <c r="DY2260" s="21"/>
      <c r="DZ2260" s="21"/>
      <c r="EA2260" s="21"/>
      <c r="EB2260" s="21"/>
      <c r="EC2260" s="21"/>
      <c r="ED2260" s="21"/>
      <c r="EE2260" s="21"/>
      <c r="EF2260" s="21"/>
      <c r="EG2260" s="21"/>
      <c r="EH2260" s="21"/>
      <c r="EI2260" s="21"/>
      <c r="EJ2260" s="21"/>
      <c r="EK2260" s="21"/>
      <c r="EL2260" s="21"/>
      <c r="EM2260" s="21"/>
      <c r="EN2260" s="21"/>
      <c r="EO2260" s="21"/>
      <c r="EP2260" s="21"/>
      <c r="EQ2260" s="21"/>
      <c r="ER2260" s="21"/>
      <c r="ES2260" s="21"/>
      <c r="ET2260" s="21"/>
      <c r="EU2260" s="21"/>
      <c r="EV2260" s="21"/>
      <c r="EW2260" s="21"/>
      <c r="EX2260" s="21"/>
      <c r="EY2260" s="21"/>
      <c r="EZ2260" s="21"/>
      <c r="FA2260" s="21"/>
      <c r="FB2260" s="21"/>
      <c r="FC2260" s="21"/>
      <c r="FD2260" s="21"/>
      <c r="FE2260" s="21"/>
      <c r="FF2260" s="21"/>
      <c r="FG2260" s="21"/>
      <c r="FH2260" s="21"/>
      <c r="FI2260" s="21"/>
      <c r="FJ2260" s="21"/>
      <c r="FK2260" s="21"/>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c r="GI2260" s="21"/>
      <c r="GJ2260" s="21"/>
      <c r="GK2260" s="21"/>
      <c r="GL2260" s="21"/>
      <c r="GM2260" s="21"/>
      <c r="GN2260" s="21"/>
    </row>
    <row r="2261" spans="1:196" x14ac:dyDescent="0.2">
      <c r="A2261" s="109"/>
      <c r="B2261" s="4"/>
      <c r="C2261" s="4"/>
      <c r="D2261" s="6"/>
      <c r="E2261" s="7"/>
      <c r="F2261" s="24"/>
      <c r="G2261" s="8"/>
      <c r="H2261" s="7"/>
      <c r="I2261" s="7"/>
      <c r="J2261" s="7"/>
      <c r="K2261" s="4"/>
      <c r="L2261" s="25"/>
      <c r="M2261" s="10"/>
      <c r="N2261" s="4"/>
      <c r="O2261" s="4"/>
      <c r="P2261" s="26"/>
      <c r="Q2261" s="3"/>
      <c r="R2261" s="12"/>
      <c r="S2261" s="12"/>
      <c r="T2261" s="12"/>
      <c r="U2261" s="12"/>
      <c r="V2261" s="12"/>
      <c r="W2261" s="12"/>
      <c r="X2261" s="12"/>
      <c r="Y2261" s="12"/>
      <c r="Z2261" s="12"/>
      <c r="AA2261" s="12"/>
      <c r="AB2261" s="12"/>
      <c r="AC2261" s="12"/>
      <c r="AD2261" s="12"/>
      <c r="AE2261" s="12"/>
      <c r="AF2261" s="113"/>
      <c r="AG2261" s="12"/>
      <c r="AH2261" s="12"/>
      <c r="AI2261" s="12"/>
      <c r="AJ2261" s="12"/>
      <c r="AK2261" s="6"/>
      <c r="AL2261" s="113"/>
      <c r="AM2261" s="12"/>
      <c r="AN2261" s="12"/>
      <c r="AO2261" s="12"/>
      <c r="AP2261" s="20"/>
      <c r="AQ2261" s="12"/>
      <c r="AR2261" s="13"/>
      <c r="AS2261" s="113"/>
      <c r="AT2261" s="21"/>
      <c r="AU2261" s="21"/>
      <c r="AV2261" s="45"/>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J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I2261" s="21"/>
      <c r="DJ2261" s="21"/>
      <c r="DK2261" s="21"/>
      <c r="DL2261" s="21"/>
      <c r="DM2261" s="21"/>
      <c r="DN2261" s="21"/>
      <c r="DO2261" s="21"/>
      <c r="DP2261" s="21"/>
      <c r="DQ2261" s="21"/>
      <c r="DR2261" s="21"/>
      <c r="DS2261" s="21"/>
      <c r="DT2261" s="21"/>
      <c r="DU2261" s="21"/>
      <c r="DV2261" s="21"/>
      <c r="DW2261" s="21"/>
      <c r="DX2261" s="21"/>
      <c r="DY2261" s="21"/>
      <c r="DZ2261" s="21"/>
      <c r="EA2261" s="21"/>
      <c r="EB2261" s="21"/>
      <c r="EC2261" s="21"/>
      <c r="ED2261" s="21"/>
      <c r="EE2261" s="21"/>
      <c r="EF2261" s="21"/>
      <c r="EG2261" s="21"/>
      <c r="EH2261" s="21"/>
      <c r="EI2261" s="21"/>
      <c r="EJ2261" s="21"/>
      <c r="EK2261" s="21"/>
      <c r="EL2261" s="21"/>
      <c r="EM2261" s="21"/>
      <c r="EN2261" s="21"/>
      <c r="EO2261" s="21"/>
      <c r="EP2261" s="21"/>
      <c r="EQ2261" s="21"/>
      <c r="ER2261" s="21"/>
      <c r="ES2261" s="21"/>
      <c r="ET2261" s="21"/>
      <c r="EU2261" s="21"/>
      <c r="EV2261" s="21"/>
      <c r="EW2261" s="21"/>
      <c r="EX2261" s="21"/>
      <c r="EY2261" s="21"/>
      <c r="EZ2261" s="21"/>
      <c r="FA2261" s="21"/>
      <c r="FB2261" s="21"/>
      <c r="FC2261" s="21"/>
      <c r="FD2261" s="21"/>
      <c r="FE2261" s="21"/>
      <c r="FF2261" s="21"/>
      <c r="FG2261" s="21"/>
      <c r="FH2261" s="21"/>
      <c r="FI2261" s="21"/>
      <c r="FJ2261" s="21"/>
      <c r="FK2261" s="21"/>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c r="GI2261" s="21"/>
      <c r="GJ2261" s="21"/>
      <c r="GK2261" s="21"/>
      <c r="GL2261" s="21"/>
      <c r="GM2261" s="21"/>
      <c r="GN2261" s="21"/>
    </row>
    <row r="2262" spans="1:196" x14ac:dyDescent="0.2">
      <c r="A2262" s="109"/>
      <c r="B2262" s="4"/>
      <c r="C2262" s="4"/>
      <c r="D2262" s="6"/>
      <c r="E2262" s="7"/>
      <c r="F2262" s="24"/>
      <c r="G2262" s="8"/>
      <c r="H2262" s="7"/>
      <c r="I2262" s="7"/>
      <c r="J2262" s="7"/>
      <c r="K2262" s="4"/>
      <c r="L2262" s="25"/>
      <c r="M2262" s="10"/>
      <c r="N2262" s="4"/>
      <c r="O2262" s="4"/>
      <c r="P2262" s="26"/>
      <c r="Q2262" s="3"/>
      <c r="R2262" s="12"/>
      <c r="S2262" s="12"/>
      <c r="T2262" s="12"/>
      <c r="U2262" s="12"/>
      <c r="V2262" s="12"/>
      <c r="W2262" s="12"/>
      <c r="X2262" s="12"/>
      <c r="Y2262" s="12"/>
      <c r="Z2262" s="12"/>
      <c r="AA2262" s="12"/>
      <c r="AB2262" s="12"/>
      <c r="AC2262" s="12"/>
      <c r="AD2262" s="12"/>
      <c r="AE2262" s="12"/>
      <c r="AF2262" s="65"/>
      <c r="AG2262" s="4"/>
      <c r="AH2262" s="4"/>
      <c r="AI2262" s="41"/>
      <c r="AJ2262" s="42"/>
      <c r="AK2262" s="41"/>
      <c r="AL2262" s="115"/>
      <c r="AM2262" s="42"/>
      <c r="AN2262" s="4"/>
      <c r="AO2262" s="9"/>
      <c r="AP2262" s="43"/>
      <c r="AQ2262" s="4"/>
      <c r="AR2262" s="44"/>
      <c r="AS2262" s="65"/>
      <c r="AT2262" s="21"/>
      <c r="AU2262" s="21"/>
      <c r="AV2262" s="45"/>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1"/>
      <c r="FJ2262" s="21"/>
      <c r="FK2262" s="21"/>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c r="GI2262" s="21"/>
      <c r="GJ2262" s="21"/>
      <c r="GK2262" s="21"/>
      <c r="GL2262" s="21"/>
      <c r="GM2262" s="21"/>
      <c r="GN2262" s="21"/>
    </row>
    <row r="2263" spans="1:196" x14ac:dyDescent="0.2">
      <c r="A2263" s="109"/>
      <c r="B2263" s="4"/>
      <c r="C2263" s="4"/>
      <c r="D2263" s="6"/>
      <c r="E2263" s="7"/>
      <c r="F2263" s="24"/>
      <c r="G2263" s="8"/>
      <c r="H2263" s="7"/>
      <c r="I2263" s="7"/>
      <c r="J2263" s="7"/>
      <c r="K2263" s="4"/>
      <c r="L2263" s="25"/>
      <c r="M2263" s="10"/>
      <c r="N2263" s="4"/>
      <c r="O2263" s="4"/>
      <c r="P2263" s="26"/>
      <c r="Q2263" s="3"/>
      <c r="R2263" s="12"/>
      <c r="S2263" s="12"/>
      <c r="T2263" s="12"/>
      <c r="U2263" s="12"/>
      <c r="V2263" s="12"/>
      <c r="W2263" s="12"/>
      <c r="X2263" s="12"/>
      <c r="Y2263" s="12"/>
      <c r="Z2263" s="12"/>
      <c r="AA2263" s="12"/>
      <c r="AB2263" s="12"/>
      <c r="AC2263" s="12"/>
      <c r="AD2263" s="12"/>
      <c r="AE2263" s="12"/>
      <c r="AF2263" s="65"/>
      <c r="AG2263" s="18"/>
      <c r="AH2263" s="4"/>
      <c r="AI2263" s="24"/>
      <c r="AJ2263" s="7"/>
      <c r="AK2263" s="24"/>
      <c r="AL2263" s="65"/>
      <c r="AM2263" s="7"/>
      <c r="AN2263" s="4"/>
      <c r="AO2263" s="9"/>
      <c r="AP2263" s="43"/>
      <c r="AQ2263" s="4"/>
      <c r="AR2263" s="44"/>
      <c r="AS2263" s="65"/>
      <c r="AT2263" s="21"/>
      <c r="AU2263" s="21"/>
      <c r="AV2263" s="45"/>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J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I2263" s="21"/>
      <c r="DJ2263" s="21"/>
      <c r="DK2263" s="21"/>
      <c r="DL2263" s="21"/>
      <c r="DM2263" s="21"/>
      <c r="DN2263" s="21"/>
      <c r="DO2263" s="21"/>
      <c r="DP2263" s="21"/>
      <c r="DQ2263" s="21"/>
      <c r="DR2263" s="21"/>
      <c r="DS2263" s="21"/>
      <c r="DT2263" s="21"/>
      <c r="DU2263" s="21"/>
      <c r="DV2263" s="21"/>
      <c r="DW2263" s="21"/>
      <c r="DX2263" s="21"/>
      <c r="DY2263" s="21"/>
      <c r="DZ2263" s="21"/>
      <c r="EA2263" s="21"/>
      <c r="EB2263" s="21"/>
      <c r="EC2263" s="21"/>
      <c r="ED2263" s="21"/>
      <c r="EE2263" s="21"/>
      <c r="EF2263" s="21"/>
      <c r="EG2263" s="21"/>
      <c r="EH2263" s="21"/>
      <c r="EI2263" s="21"/>
      <c r="EJ2263" s="21"/>
      <c r="EK2263" s="21"/>
      <c r="EL2263" s="21"/>
      <c r="EM2263" s="21"/>
      <c r="EN2263" s="21"/>
      <c r="EO2263" s="21"/>
      <c r="EP2263" s="21"/>
      <c r="EQ2263" s="21"/>
      <c r="ER2263" s="21"/>
      <c r="ES2263" s="21"/>
      <c r="ET2263" s="21"/>
      <c r="EU2263" s="21"/>
      <c r="EV2263" s="21"/>
      <c r="EW2263" s="21"/>
      <c r="EX2263" s="21"/>
      <c r="EY2263" s="21"/>
      <c r="EZ2263" s="21"/>
      <c r="FA2263" s="21"/>
      <c r="FB2263" s="21"/>
      <c r="FC2263" s="21"/>
      <c r="FD2263" s="21"/>
      <c r="FE2263" s="21"/>
      <c r="FF2263" s="21"/>
      <c r="FG2263" s="21"/>
      <c r="FH2263" s="21"/>
      <c r="FI2263" s="21"/>
      <c r="FJ2263" s="21"/>
      <c r="FK2263" s="21"/>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c r="GI2263" s="21"/>
      <c r="GJ2263" s="21"/>
      <c r="GK2263" s="21"/>
      <c r="GL2263" s="21"/>
      <c r="GM2263" s="21"/>
      <c r="GN2263" s="21"/>
    </row>
    <row r="2264" spans="1:196" x14ac:dyDescent="0.2">
      <c r="A2264" s="109"/>
      <c r="B2264" s="4"/>
      <c r="C2264" s="4"/>
      <c r="D2264" s="6"/>
      <c r="E2264" s="7"/>
      <c r="F2264" s="24"/>
      <c r="G2264" s="8"/>
      <c r="H2264" s="7"/>
      <c r="I2264" s="7"/>
      <c r="J2264" s="7"/>
      <c r="K2264" s="4"/>
      <c r="L2264" s="25"/>
      <c r="M2264" s="10"/>
      <c r="N2264" s="4"/>
      <c r="O2264" s="4"/>
      <c r="P2264" s="26"/>
      <c r="Q2264" s="3"/>
      <c r="R2264" s="12"/>
      <c r="S2264" s="12"/>
      <c r="T2264" s="12"/>
      <c r="U2264" s="12"/>
      <c r="V2264" s="12"/>
      <c r="W2264" s="12"/>
      <c r="X2264" s="12"/>
      <c r="Y2264" s="12"/>
      <c r="Z2264" s="12"/>
      <c r="AA2264" s="12"/>
      <c r="AB2264" s="12"/>
      <c r="AC2264" s="12"/>
      <c r="AD2264" s="12"/>
      <c r="AE2264" s="12"/>
      <c r="AF2264" s="65"/>
      <c r="AG2264" s="18"/>
      <c r="AH2264" s="4"/>
      <c r="AI2264" s="24"/>
      <c r="AJ2264" s="7"/>
      <c r="AK2264" s="24"/>
      <c r="AL2264" s="65"/>
      <c r="AM2264" s="7"/>
      <c r="AN2264" s="4"/>
      <c r="AO2264" s="9"/>
      <c r="AP2264" s="43"/>
      <c r="AQ2264" s="4"/>
      <c r="AR2264" s="44"/>
      <c r="AS2264" s="65"/>
      <c r="AT2264" s="21"/>
      <c r="AU2264" s="21"/>
      <c r="AV2264" s="45"/>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J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I2264" s="21"/>
      <c r="DJ2264" s="21"/>
      <c r="DK2264" s="21"/>
      <c r="DL2264" s="21"/>
      <c r="DM2264" s="21"/>
      <c r="DN2264" s="21"/>
      <c r="DO2264" s="21"/>
      <c r="DP2264" s="21"/>
      <c r="DQ2264" s="21"/>
      <c r="DR2264" s="21"/>
      <c r="DS2264" s="21"/>
      <c r="DT2264" s="21"/>
      <c r="DU2264" s="21"/>
      <c r="DV2264" s="21"/>
      <c r="DW2264" s="21"/>
      <c r="DX2264" s="21"/>
      <c r="DY2264" s="21"/>
      <c r="DZ2264" s="21"/>
      <c r="EA2264" s="21"/>
      <c r="EB2264" s="21"/>
      <c r="EC2264" s="21"/>
      <c r="ED2264" s="21"/>
      <c r="EE2264" s="21"/>
      <c r="EF2264" s="21"/>
      <c r="EG2264" s="21"/>
      <c r="EH2264" s="21"/>
      <c r="EI2264" s="21"/>
      <c r="EJ2264" s="21"/>
      <c r="EK2264" s="21"/>
      <c r="EL2264" s="21"/>
      <c r="EM2264" s="21"/>
      <c r="EN2264" s="21"/>
      <c r="EO2264" s="21"/>
      <c r="EP2264" s="21"/>
      <c r="EQ2264" s="21"/>
      <c r="ER2264" s="21"/>
      <c r="ES2264" s="21"/>
      <c r="ET2264" s="21"/>
      <c r="EU2264" s="21"/>
      <c r="EV2264" s="21"/>
      <c r="EW2264" s="21"/>
      <c r="EX2264" s="21"/>
      <c r="EY2264" s="21"/>
      <c r="EZ2264" s="21"/>
      <c r="FA2264" s="21"/>
      <c r="FB2264" s="21"/>
      <c r="FC2264" s="21"/>
      <c r="FD2264" s="21"/>
      <c r="FE2264" s="21"/>
      <c r="FF2264" s="21"/>
      <c r="FG2264" s="21"/>
      <c r="FH2264" s="21"/>
      <c r="FI2264" s="21"/>
      <c r="FJ2264" s="21"/>
      <c r="FK2264" s="21"/>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c r="GI2264" s="21"/>
      <c r="GJ2264" s="21"/>
      <c r="GK2264" s="21"/>
      <c r="GL2264" s="21"/>
      <c r="GM2264" s="21"/>
      <c r="GN2264" s="21"/>
    </row>
    <row r="2265" spans="1:196" x14ac:dyDescent="0.2">
      <c r="A2265" s="109"/>
      <c r="B2265" s="4"/>
      <c r="C2265" s="4"/>
      <c r="D2265" s="6"/>
      <c r="E2265" s="7"/>
      <c r="F2265" s="24"/>
      <c r="G2265" s="8"/>
      <c r="H2265" s="7"/>
      <c r="I2265" s="7"/>
      <c r="J2265" s="7"/>
      <c r="K2265" s="4"/>
      <c r="L2265" s="25"/>
      <c r="M2265" s="10"/>
      <c r="N2265" s="4"/>
      <c r="O2265" s="4"/>
      <c r="P2265" s="26"/>
      <c r="Q2265" s="3"/>
      <c r="R2265" s="12"/>
      <c r="S2265" s="12"/>
      <c r="T2265" s="12"/>
      <c r="U2265" s="12"/>
      <c r="V2265" s="12"/>
      <c r="W2265" s="12"/>
      <c r="X2265" s="12"/>
      <c r="Y2265" s="12"/>
      <c r="Z2265" s="12"/>
      <c r="AA2265" s="12"/>
      <c r="AB2265" s="12"/>
      <c r="AC2265" s="12"/>
      <c r="AD2265" s="12"/>
      <c r="AE2265" s="12"/>
      <c r="AF2265" s="65"/>
      <c r="AG2265" s="4"/>
      <c r="AH2265" s="4"/>
      <c r="AI2265" s="24"/>
      <c r="AJ2265" s="7"/>
      <c r="AK2265" s="6"/>
      <c r="AL2265" s="113"/>
      <c r="AM2265" s="19"/>
      <c r="AN2265" s="4"/>
      <c r="AO2265" s="9"/>
      <c r="AP2265" s="43"/>
      <c r="AQ2265" s="4"/>
      <c r="AR2265" s="44"/>
      <c r="AS2265" s="113"/>
      <c r="AT2265" s="21"/>
      <c r="AU2265" s="21"/>
      <c r="AV2265" s="45"/>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J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I2265" s="21"/>
      <c r="DJ2265" s="21"/>
      <c r="DK2265" s="21"/>
      <c r="DL2265" s="21"/>
      <c r="DM2265" s="21"/>
      <c r="DN2265" s="21"/>
      <c r="DO2265" s="21"/>
      <c r="DP2265" s="21"/>
      <c r="DQ2265" s="21"/>
      <c r="DR2265" s="21"/>
      <c r="DS2265" s="21"/>
      <c r="DT2265" s="21"/>
      <c r="DU2265" s="21"/>
      <c r="DV2265" s="21"/>
      <c r="DW2265" s="21"/>
      <c r="DX2265" s="21"/>
      <c r="DY2265" s="21"/>
      <c r="DZ2265" s="21"/>
      <c r="EA2265" s="21"/>
      <c r="EB2265" s="21"/>
      <c r="EC2265" s="21"/>
      <c r="ED2265" s="21"/>
      <c r="EE2265" s="21"/>
      <c r="EF2265" s="21"/>
      <c r="EG2265" s="21"/>
      <c r="EH2265" s="21"/>
      <c r="EI2265" s="21"/>
      <c r="EJ2265" s="21"/>
      <c r="EK2265" s="21"/>
      <c r="EL2265" s="21"/>
      <c r="EM2265" s="21"/>
      <c r="EN2265" s="21"/>
      <c r="EO2265" s="21"/>
      <c r="EP2265" s="21"/>
      <c r="EQ2265" s="21"/>
      <c r="ER2265" s="21"/>
      <c r="ES2265" s="21"/>
      <c r="ET2265" s="21"/>
      <c r="EU2265" s="21"/>
      <c r="EV2265" s="21"/>
      <c r="EW2265" s="21"/>
      <c r="EX2265" s="21"/>
      <c r="EY2265" s="21"/>
      <c r="EZ2265" s="21"/>
      <c r="FA2265" s="21"/>
      <c r="FB2265" s="21"/>
      <c r="FC2265" s="21"/>
      <c r="FD2265" s="21"/>
      <c r="FE2265" s="21"/>
      <c r="FF2265" s="21"/>
      <c r="FG2265" s="21"/>
      <c r="FH2265" s="21"/>
      <c r="FI2265" s="21"/>
      <c r="FJ2265" s="21"/>
      <c r="FK2265" s="21"/>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c r="GI2265" s="21"/>
      <c r="GJ2265" s="21"/>
      <c r="GK2265" s="21"/>
      <c r="GL2265" s="21"/>
      <c r="GM2265" s="21"/>
      <c r="GN2265" s="21"/>
    </row>
    <row r="2266" spans="1:196" x14ac:dyDescent="0.2">
      <c r="A2266" s="109"/>
      <c r="B2266" s="4"/>
      <c r="C2266" s="4"/>
      <c r="D2266" s="6"/>
      <c r="E2266" s="7"/>
      <c r="F2266" s="24"/>
      <c r="G2266" s="8"/>
      <c r="H2266" s="7"/>
      <c r="I2266" s="7"/>
      <c r="J2266" s="7"/>
      <c r="K2266" s="4"/>
      <c r="L2266" s="25"/>
      <c r="M2266" s="10"/>
      <c r="N2266" s="4"/>
      <c r="O2266" s="4"/>
      <c r="P2266" s="26"/>
      <c r="Q2266" s="3"/>
      <c r="R2266" s="12"/>
      <c r="S2266" s="12"/>
      <c r="T2266" s="12"/>
      <c r="U2266" s="12"/>
      <c r="V2266" s="12"/>
      <c r="W2266" s="12"/>
      <c r="X2266" s="12"/>
      <c r="Y2266" s="12"/>
      <c r="Z2266" s="12"/>
      <c r="AA2266" s="12"/>
      <c r="AB2266" s="12"/>
      <c r="AC2266" s="12"/>
      <c r="AD2266" s="12"/>
      <c r="AE2266" s="12"/>
      <c r="AF2266" s="113"/>
      <c r="AG2266" s="18"/>
      <c r="AH2266" s="18"/>
      <c r="AI2266" s="6"/>
      <c r="AJ2266" s="19"/>
      <c r="AK2266" s="6"/>
      <c r="AL2266" s="113"/>
      <c r="AM2266" s="19"/>
      <c r="AN2266" s="18"/>
      <c r="AO2266" s="12"/>
      <c r="AP2266" s="20"/>
      <c r="AQ2266" s="18"/>
      <c r="AR2266" s="13"/>
      <c r="AS2266" s="116"/>
      <c r="AT2266" s="21"/>
      <c r="AU2266" s="21"/>
      <c r="AV2266" s="45"/>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1"/>
      <c r="EV2266" s="21"/>
      <c r="EW2266" s="21"/>
      <c r="EX2266" s="21"/>
      <c r="EY2266" s="21"/>
      <c r="EZ2266" s="21"/>
      <c r="FA2266" s="21"/>
      <c r="FB2266" s="21"/>
      <c r="FC2266" s="21"/>
      <c r="FD2266" s="21"/>
      <c r="FE2266" s="21"/>
      <c r="FF2266" s="21"/>
      <c r="FG2266" s="21"/>
      <c r="FH2266" s="21"/>
      <c r="FI2266" s="21"/>
      <c r="FJ2266" s="21"/>
      <c r="FK2266" s="21"/>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c r="GI2266" s="21"/>
      <c r="GJ2266" s="21"/>
      <c r="GK2266" s="21"/>
      <c r="GL2266" s="21"/>
      <c r="GM2266" s="21"/>
      <c r="GN2266" s="21"/>
    </row>
    <row r="2267" spans="1:196" x14ac:dyDescent="0.2">
      <c r="A2267" s="109"/>
      <c r="B2267" s="4"/>
      <c r="C2267" s="4"/>
      <c r="D2267" s="6"/>
      <c r="E2267" s="7"/>
      <c r="F2267" s="24"/>
      <c r="G2267" s="8"/>
      <c r="H2267" s="7"/>
      <c r="I2267" s="7"/>
      <c r="J2267" s="7"/>
      <c r="K2267" s="4"/>
      <c r="L2267" s="25"/>
      <c r="M2267" s="10"/>
      <c r="N2267" s="4"/>
      <c r="O2267" s="4"/>
      <c r="P2267" s="26"/>
      <c r="Q2267" s="3"/>
      <c r="R2267" s="12"/>
      <c r="S2267" s="12"/>
      <c r="T2267" s="12"/>
      <c r="U2267" s="12"/>
      <c r="V2267" s="12"/>
      <c r="W2267" s="12"/>
      <c r="X2267" s="12"/>
      <c r="Y2267" s="12"/>
      <c r="Z2267" s="12"/>
      <c r="AA2267" s="12"/>
      <c r="AB2267" s="12"/>
      <c r="AC2267" s="12"/>
      <c r="AD2267" s="12"/>
      <c r="AE2267" s="12"/>
      <c r="AF2267" s="113"/>
      <c r="AG2267" s="18"/>
      <c r="AH2267" s="18"/>
      <c r="AI2267" s="6"/>
      <c r="AJ2267" s="19"/>
      <c r="AK2267" s="6"/>
      <c r="AL2267" s="113"/>
      <c r="AM2267" s="19"/>
      <c r="AN2267" s="18"/>
      <c r="AO2267" s="12"/>
      <c r="AP2267" s="20"/>
      <c r="AQ2267" s="18"/>
      <c r="AR2267" s="13"/>
      <c r="AS2267" s="113"/>
      <c r="AT2267" s="21"/>
      <c r="AU2267" s="21"/>
      <c r="AV2267" s="45"/>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J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I2267" s="21"/>
      <c r="DJ2267" s="21"/>
      <c r="DK2267" s="21"/>
      <c r="DL2267" s="21"/>
      <c r="DM2267" s="21"/>
      <c r="DN2267" s="21"/>
      <c r="DO2267" s="21"/>
      <c r="DP2267" s="21"/>
      <c r="DQ2267" s="21"/>
      <c r="DR2267" s="21"/>
      <c r="DS2267" s="21"/>
      <c r="DT2267" s="21"/>
      <c r="DU2267" s="21"/>
      <c r="DV2267" s="21"/>
      <c r="DW2267" s="21"/>
      <c r="DX2267" s="21"/>
      <c r="DY2267" s="21"/>
      <c r="DZ2267" s="21"/>
      <c r="EA2267" s="21"/>
      <c r="EB2267" s="21"/>
      <c r="EC2267" s="21"/>
      <c r="ED2267" s="21"/>
      <c r="EE2267" s="21"/>
      <c r="EF2267" s="21"/>
      <c r="EG2267" s="21"/>
      <c r="EH2267" s="21"/>
      <c r="EI2267" s="21"/>
      <c r="EJ2267" s="21"/>
      <c r="EK2267" s="21"/>
      <c r="EL2267" s="21"/>
      <c r="EM2267" s="21"/>
      <c r="EN2267" s="21"/>
      <c r="EO2267" s="21"/>
      <c r="EP2267" s="21"/>
      <c r="EQ2267" s="21"/>
      <c r="ER2267" s="21"/>
      <c r="ES2267" s="21"/>
      <c r="ET2267" s="21"/>
      <c r="EU2267" s="21"/>
      <c r="EV2267" s="21"/>
      <c r="EW2267" s="21"/>
      <c r="EX2267" s="21"/>
      <c r="EY2267" s="21"/>
      <c r="EZ2267" s="21"/>
      <c r="FA2267" s="21"/>
      <c r="FB2267" s="21"/>
      <c r="FC2267" s="21"/>
      <c r="FD2267" s="21"/>
      <c r="FE2267" s="21"/>
      <c r="FF2267" s="21"/>
      <c r="FG2267" s="21"/>
      <c r="FH2267" s="21"/>
      <c r="FI2267" s="21"/>
      <c r="FJ2267" s="21"/>
      <c r="FK2267" s="21"/>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c r="GI2267" s="21"/>
      <c r="GJ2267" s="21"/>
      <c r="GK2267" s="21"/>
      <c r="GL2267" s="21"/>
      <c r="GM2267" s="21"/>
      <c r="GN2267" s="21"/>
    </row>
    <row r="2268" spans="1:196" x14ac:dyDescent="0.2">
      <c r="A2268" s="109"/>
      <c r="B2268" s="4"/>
      <c r="C2268" s="4"/>
      <c r="D2268" s="6"/>
      <c r="E2268" s="7"/>
      <c r="F2268" s="24"/>
      <c r="G2268" s="8"/>
      <c r="H2268" s="7"/>
      <c r="I2268" s="7"/>
      <c r="J2268" s="7"/>
      <c r="K2268" s="4"/>
      <c r="L2268" s="25"/>
      <c r="M2268" s="10"/>
      <c r="N2268" s="4"/>
      <c r="O2268" s="4"/>
      <c r="P2268" s="26"/>
      <c r="Q2268" s="3"/>
      <c r="R2268" s="12"/>
      <c r="S2268" s="12"/>
      <c r="T2268" s="12"/>
      <c r="U2268" s="12"/>
      <c r="V2268" s="12"/>
      <c r="W2268" s="12"/>
      <c r="X2268" s="12"/>
      <c r="Y2268" s="12"/>
      <c r="Z2268" s="12"/>
      <c r="AA2268" s="12"/>
      <c r="AB2268" s="12"/>
      <c r="AC2268" s="12"/>
      <c r="AD2268" s="12"/>
      <c r="AE2268" s="12"/>
      <c r="AF2268" s="113"/>
      <c r="AG2268" s="18"/>
      <c r="AH2268" s="18"/>
      <c r="AI2268" s="6"/>
      <c r="AJ2268" s="19"/>
      <c r="AK2268" s="6"/>
      <c r="AL2268" s="113"/>
      <c r="AM2268" s="19"/>
      <c r="AN2268" s="18"/>
      <c r="AO2268" s="12"/>
      <c r="AP2268" s="20"/>
      <c r="AQ2268" s="18"/>
      <c r="AR2268" s="13"/>
      <c r="AS2268" s="113"/>
      <c r="AT2268" s="21"/>
      <c r="AU2268" s="21"/>
      <c r="AV2268" s="45"/>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J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I2268" s="21"/>
      <c r="DJ2268" s="21"/>
      <c r="DK2268" s="21"/>
      <c r="DL2268" s="21"/>
      <c r="DM2268" s="21"/>
      <c r="DN2268" s="21"/>
      <c r="DO2268" s="21"/>
      <c r="DP2268" s="21"/>
      <c r="DQ2268" s="21"/>
      <c r="DR2268" s="21"/>
      <c r="DS2268" s="21"/>
      <c r="DT2268" s="21"/>
      <c r="DU2268" s="21"/>
      <c r="DV2268" s="21"/>
      <c r="DW2268" s="21"/>
      <c r="DX2268" s="21"/>
      <c r="DY2268" s="21"/>
      <c r="DZ2268" s="21"/>
      <c r="EA2268" s="21"/>
      <c r="EB2268" s="21"/>
      <c r="EC2268" s="21"/>
      <c r="ED2268" s="21"/>
      <c r="EE2268" s="21"/>
      <c r="EF2268" s="21"/>
      <c r="EG2268" s="21"/>
      <c r="EH2268" s="21"/>
      <c r="EI2268" s="21"/>
      <c r="EJ2268" s="21"/>
      <c r="EK2268" s="21"/>
      <c r="EL2268" s="21"/>
      <c r="EM2268" s="21"/>
      <c r="EN2268" s="21"/>
      <c r="EO2268" s="21"/>
      <c r="EP2268" s="21"/>
      <c r="EQ2268" s="21"/>
      <c r="ER2268" s="21"/>
      <c r="ES2268" s="21"/>
      <c r="ET2268" s="21"/>
      <c r="EU2268" s="21"/>
      <c r="EV2268" s="21"/>
      <c r="EW2268" s="21"/>
      <c r="EX2268" s="21"/>
      <c r="EY2268" s="21"/>
      <c r="EZ2268" s="21"/>
      <c r="FA2268" s="21"/>
      <c r="FB2268" s="21"/>
      <c r="FC2268" s="21"/>
      <c r="FD2268" s="21"/>
      <c r="FE2268" s="21"/>
      <c r="FF2268" s="21"/>
      <c r="FG2268" s="21"/>
      <c r="FH2268" s="21"/>
      <c r="FI2268" s="21"/>
      <c r="FJ2268" s="21"/>
      <c r="FK2268" s="21"/>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c r="GI2268" s="21"/>
      <c r="GJ2268" s="21"/>
      <c r="GK2268" s="21"/>
      <c r="GL2268" s="21"/>
      <c r="GM2268" s="21"/>
      <c r="GN2268" s="21"/>
    </row>
    <row r="2269" spans="1:196" x14ac:dyDescent="0.2">
      <c r="A2269" s="109"/>
      <c r="B2269" s="4"/>
      <c r="C2269" s="4"/>
      <c r="D2269" s="6"/>
      <c r="E2269" s="7"/>
      <c r="F2269" s="24"/>
      <c r="G2269" s="8"/>
      <c r="H2269" s="7"/>
      <c r="I2269" s="7"/>
      <c r="J2269" s="7"/>
      <c r="K2269" s="4"/>
      <c r="L2269" s="25"/>
      <c r="M2269" s="10"/>
      <c r="N2269" s="4"/>
      <c r="O2269" s="4"/>
      <c r="P2269" s="26"/>
      <c r="Q2269" s="3"/>
      <c r="R2269" s="12"/>
      <c r="S2269" s="12"/>
      <c r="T2269" s="12"/>
      <c r="U2269" s="12"/>
      <c r="V2269" s="12"/>
      <c r="W2269" s="12"/>
      <c r="X2269" s="12"/>
      <c r="Y2269" s="12"/>
      <c r="Z2269" s="12"/>
      <c r="AA2269" s="12"/>
      <c r="AB2269" s="12"/>
      <c r="AC2269" s="12"/>
      <c r="AD2269" s="12"/>
      <c r="AE2269" s="12"/>
      <c r="AF2269" s="113"/>
      <c r="AG2269" s="18"/>
      <c r="AH2269" s="18"/>
      <c r="AI2269" s="6"/>
      <c r="AJ2269" s="19"/>
      <c r="AK2269" s="6"/>
      <c r="AL2269" s="113"/>
      <c r="AM2269" s="19"/>
      <c r="AN2269" s="18"/>
      <c r="AO2269" s="12"/>
      <c r="AP2269" s="20"/>
      <c r="AQ2269" s="18"/>
      <c r="AR2269" s="13"/>
      <c r="AS2269" s="113"/>
      <c r="AT2269" s="21"/>
      <c r="AU2269" s="21"/>
      <c r="AV2269" s="45"/>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J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I2269" s="21"/>
      <c r="DJ2269" s="21"/>
      <c r="DK2269" s="21"/>
      <c r="DL2269" s="21"/>
      <c r="DM2269" s="21"/>
      <c r="DN2269" s="21"/>
      <c r="DO2269" s="21"/>
      <c r="DP2269" s="21"/>
      <c r="DQ2269" s="21"/>
      <c r="DR2269" s="21"/>
      <c r="DS2269" s="21"/>
      <c r="DT2269" s="21"/>
      <c r="DU2269" s="21"/>
      <c r="DV2269" s="21"/>
      <c r="DW2269" s="21"/>
      <c r="DX2269" s="21"/>
      <c r="DY2269" s="21"/>
      <c r="DZ2269" s="21"/>
      <c r="EA2269" s="21"/>
      <c r="EB2269" s="21"/>
      <c r="EC2269" s="21"/>
      <c r="ED2269" s="21"/>
      <c r="EE2269" s="21"/>
      <c r="EF2269" s="21"/>
      <c r="EG2269" s="21"/>
      <c r="EH2269" s="21"/>
      <c r="EI2269" s="21"/>
      <c r="EJ2269" s="21"/>
      <c r="EK2269" s="21"/>
      <c r="EL2269" s="21"/>
      <c r="EM2269" s="21"/>
      <c r="EN2269" s="21"/>
      <c r="EO2269" s="21"/>
      <c r="EP2269" s="21"/>
      <c r="EQ2269" s="21"/>
      <c r="ER2269" s="21"/>
      <c r="ES2269" s="21"/>
      <c r="ET2269" s="21"/>
      <c r="EU2269" s="21"/>
      <c r="EV2269" s="21"/>
      <c r="EW2269" s="21"/>
      <c r="EX2269" s="21"/>
      <c r="EY2269" s="21"/>
      <c r="EZ2269" s="21"/>
      <c r="FA2269" s="21"/>
      <c r="FB2269" s="21"/>
      <c r="FC2269" s="21"/>
      <c r="FD2269" s="21"/>
      <c r="FE2269" s="21"/>
      <c r="FF2269" s="21"/>
      <c r="FG2269" s="21"/>
      <c r="FH2269" s="21"/>
      <c r="FI2269" s="21"/>
      <c r="FJ2269" s="21"/>
      <c r="FK2269" s="21"/>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c r="GI2269" s="21"/>
      <c r="GJ2269" s="21"/>
      <c r="GK2269" s="21"/>
      <c r="GL2269" s="21"/>
      <c r="GM2269" s="21"/>
      <c r="GN2269" s="21"/>
    </row>
    <row r="2270" spans="1:196" x14ac:dyDescent="0.2">
      <c r="A2270" s="109"/>
      <c r="B2270" s="4"/>
      <c r="C2270" s="4"/>
      <c r="D2270" s="6"/>
      <c r="E2270" s="7"/>
      <c r="F2270" s="24"/>
      <c r="G2270" s="8"/>
      <c r="H2270" s="7"/>
      <c r="I2270" s="7"/>
      <c r="J2270" s="7"/>
      <c r="K2270" s="4"/>
      <c r="L2270" s="25"/>
      <c r="M2270" s="10"/>
      <c r="N2270" s="4"/>
      <c r="O2270" s="4"/>
      <c r="P2270" s="26"/>
      <c r="Q2270" s="3"/>
      <c r="R2270" s="12"/>
      <c r="S2270" s="12"/>
      <c r="T2270" s="12"/>
      <c r="U2270" s="12"/>
      <c r="V2270" s="12"/>
      <c r="W2270" s="12"/>
      <c r="X2270" s="12"/>
      <c r="Y2270" s="12"/>
      <c r="Z2270" s="12"/>
      <c r="AA2270" s="12"/>
      <c r="AB2270" s="12"/>
      <c r="AC2270" s="12"/>
      <c r="AD2270" s="12"/>
      <c r="AE2270" s="12"/>
      <c r="AF2270" s="113"/>
      <c r="AG2270" s="18"/>
      <c r="AH2270" s="18"/>
      <c r="AI2270" s="6"/>
      <c r="AJ2270" s="19"/>
      <c r="AK2270" s="6"/>
      <c r="AL2270" s="113"/>
      <c r="AM2270" s="19"/>
      <c r="AN2270" s="18"/>
      <c r="AO2270" s="12"/>
      <c r="AP2270" s="20"/>
      <c r="AQ2270" s="18"/>
      <c r="AR2270" s="13"/>
      <c r="AS2270" s="113"/>
      <c r="AT2270" s="21"/>
      <c r="AU2270" s="21"/>
      <c r="AV2270" s="45"/>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1"/>
      <c r="FJ2270" s="21"/>
      <c r="FK2270" s="21"/>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c r="GI2270" s="21"/>
      <c r="GJ2270" s="21"/>
      <c r="GK2270" s="21"/>
      <c r="GL2270" s="21"/>
      <c r="GM2270" s="21"/>
      <c r="GN2270" s="21"/>
    </row>
    <row r="2271" spans="1:196" x14ac:dyDescent="0.2">
      <c r="A2271" s="109"/>
      <c r="B2271" s="4"/>
      <c r="C2271" s="4"/>
      <c r="D2271" s="6"/>
      <c r="E2271" s="7"/>
      <c r="F2271" s="24"/>
      <c r="G2271" s="8"/>
      <c r="H2271" s="7"/>
      <c r="I2271" s="7"/>
      <c r="J2271" s="7"/>
      <c r="K2271" s="4"/>
      <c r="L2271" s="25"/>
      <c r="M2271" s="10"/>
      <c r="N2271" s="4"/>
      <c r="O2271" s="4"/>
      <c r="P2271" s="26"/>
      <c r="Q2271" s="3"/>
      <c r="R2271" s="12"/>
      <c r="S2271" s="12"/>
      <c r="T2271" s="12"/>
      <c r="U2271" s="12"/>
      <c r="V2271" s="12"/>
      <c r="W2271" s="12"/>
      <c r="X2271" s="12"/>
      <c r="Y2271" s="12"/>
      <c r="Z2271" s="12"/>
      <c r="AA2271" s="12"/>
      <c r="AB2271" s="12"/>
      <c r="AC2271" s="12"/>
      <c r="AD2271" s="12"/>
      <c r="AE2271" s="12"/>
      <c r="AF2271" s="113"/>
      <c r="AG2271" s="18"/>
      <c r="AH2271" s="18"/>
      <c r="AI2271" s="6"/>
      <c r="AJ2271" s="19"/>
      <c r="AK2271" s="6"/>
      <c r="AL2271" s="113"/>
      <c r="AM2271" s="19"/>
      <c r="AN2271" s="18"/>
      <c r="AO2271" s="12"/>
      <c r="AP2271" s="20"/>
      <c r="AQ2271" s="18"/>
      <c r="AR2271" s="13"/>
      <c r="AS2271" s="113"/>
      <c r="AT2271" s="21"/>
      <c r="AU2271" s="21"/>
      <c r="AV2271" s="45"/>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J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I2271" s="21"/>
      <c r="DJ2271" s="21"/>
      <c r="DK2271" s="21"/>
      <c r="DL2271" s="21"/>
      <c r="DM2271" s="21"/>
      <c r="DN2271" s="21"/>
      <c r="DO2271" s="21"/>
      <c r="DP2271" s="21"/>
      <c r="DQ2271" s="21"/>
      <c r="DR2271" s="21"/>
      <c r="DS2271" s="21"/>
      <c r="DT2271" s="21"/>
      <c r="DU2271" s="21"/>
      <c r="DV2271" s="21"/>
      <c r="DW2271" s="21"/>
      <c r="DX2271" s="21"/>
      <c r="DY2271" s="21"/>
      <c r="DZ2271" s="21"/>
      <c r="EA2271" s="21"/>
      <c r="EB2271" s="21"/>
      <c r="EC2271" s="21"/>
      <c r="ED2271" s="21"/>
      <c r="EE2271" s="21"/>
      <c r="EF2271" s="21"/>
      <c r="EG2271" s="21"/>
      <c r="EH2271" s="21"/>
      <c r="EI2271" s="21"/>
      <c r="EJ2271" s="21"/>
      <c r="EK2271" s="21"/>
      <c r="EL2271" s="21"/>
      <c r="EM2271" s="21"/>
      <c r="EN2271" s="21"/>
      <c r="EO2271" s="21"/>
      <c r="EP2271" s="21"/>
      <c r="EQ2271" s="21"/>
      <c r="ER2271" s="21"/>
      <c r="ES2271" s="21"/>
      <c r="ET2271" s="21"/>
      <c r="EU2271" s="21"/>
      <c r="EV2271" s="21"/>
      <c r="EW2271" s="21"/>
      <c r="EX2271" s="21"/>
      <c r="EY2271" s="21"/>
      <c r="EZ2271" s="21"/>
      <c r="FA2271" s="21"/>
      <c r="FB2271" s="21"/>
      <c r="FC2271" s="21"/>
      <c r="FD2271" s="21"/>
      <c r="FE2271" s="21"/>
      <c r="FF2271" s="21"/>
      <c r="FG2271" s="21"/>
      <c r="FH2271" s="21"/>
      <c r="FI2271" s="21"/>
      <c r="FJ2271" s="21"/>
      <c r="FK2271" s="21"/>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c r="GI2271" s="21"/>
      <c r="GJ2271" s="21"/>
      <c r="GK2271" s="21"/>
      <c r="GL2271" s="21"/>
      <c r="GM2271" s="21"/>
      <c r="GN2271" s="21"/>
    </row>
    <row r="2272" spans="1:196" x14ac:dyDescent="0.2">
      <c r="A2272" s="109"/>
      <c r="B2272" s="4"/>
      <c r="C2272" s="4"/>
      <c r="D2272" s="6"/>
      <c r="E2272" s="7"/>
      <c r="F2272" s="24"/>
      <c r="G2272" s="8"/>
      <c r="H2272" s="7"/>
      <c r="I2272" s="7"/>
      <c r="J2272" s="7"/>
      <c r="K2272" s="4"/>
      <c r="L2272" s="25"/>
      <c r="M2272" s="10"/>
      <c r="N2272" s="4"/>
      <c r="O2272" s="4"/>
      <c r="P2272" s="26"/>
      <c r="Q2272" s="3"/>
      <c r="R2272" s="12"/>
      <c r="S2272" s="12"/>
      <c r="T2272" s="12"/>
      <c r="U2272" s="12"/>
      <c r="V2272" s="12"/>
      <c r="W2272" s="12"/>
      <c r="X2272" s="12"/>
      <c r="Y2272" s="12"/>
      <c r="Z2272" s="12"/>
      <c r="AA2272" s="12"/>
      <c r="AB2272" s="12"/>
      <c r="AC2272" s="12"/>
      <c r="AD2272" s="12"/>
      <c r="AE2272" s="12"/>
      <c r="AF2272" s="113"/>
      <c r="AG2272" s="18"/>
      <c r="AH2272" s="18"/>
      <c r="AI2272" s="6"/>
      <c r="AJ2272" s="19"/>
      <c r="AK2272" s="6"/>
      <c r="AL2272" s="113"/>
      <c r="AM2272" s="19"/>
      <c r="AN2272" s="18"/>
      <c r="AO2272" s="12"/>
      <c r="AP2272" s="20"/>
      <c r="AQ2272" s="18"/>
      <c r="AR2272" s="13"/>
      <c r="AS2272" s="113"/>
      <c r="AT2272" s="21"/>
      <c r="AU2272" s="21"/>
      <c r="AV2272" s="45"/>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J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I2272" s="21"/>
      <c r="DJ2272" s="21"/>
      <c r="DK2272" s="21"/>
      <c r="DL2272" s="21"/>
      <c r="DM2272" s="21"/>
      <c r="DN2272" s="21"/>
      <c r="DO2272" s="21"/>
      <c r="DP2272" s="21"/>
      <c r="DQ2272" s="21"/>
      <c r="DR2272" s="21"/>
      <c r="DS2272" s="21"/>
      <c r="DT2272" s="21"/>
      <c r="DU2272" s="21"/>
      <c r="DV2272" s="21"/>
      <c r="DW2272" s="21"/>
      <c r="DX2272" s="21"/>
      <c r="DY2272" s="21"/>
      <c r="DZ2272" s="21"/>
      <c r="EA2272" s="21"/>
      <c r="EB2272" s="21"/>
      <c r="EC2272" s="21"/>
      <c r="ED2272" s="21"/>
      <c r="EE2272" s="21"/>
      <c r="EF2272" s="21"/>
      <c r="EG2272" s="21"/>
      <c r="EH2272" s="21"/>
      <c r="EI2272" s="21"/>
      <c r="EJ2272" s="21"/>
      <c r="EK2272" s="21"/>
      <c r="EL2272" s="21"/>
      <c r="EM2272" s="21"/>
      <c r="EN2272" s="21"/>
      <c r="EO2272" s="21"/>
      <c r="EP2272" s="21"/>
      <c r="EQ2272" s="21"/>
      <c r="ER2272" s="21"/>
      <c r="ES2272" s="21"/>
      <c r="ET2272" s="21"/>
      <c r="EU2272" s="21"/>
      <c r="EV2272" s="21"/>
      <c r="EW2272" s="21"/>
      <c r="EX2272" s="21"/>
      <c r="EY2272" s="21"/>
      <c r="EZ2272" s="21"/>
      <c r="FA2272" s="21"/>
      <c r="FB2272" s="21"/>
      <c r="FC2272" s="21"/>
      <c r="FD2272" s="21"/>
      <c r="FE2272" s="21"/>
      <c r="FF2272" s="21"/>
      <c r="FG2272" s="21"/>
      <c r="FH2272" s="21"/>
      <c r="FI2272" s="21"/>
      <c r="FJ2272" s="21"/>
      <c r="FK2272" s="21"/>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c r="GI2272" s="21"/>
      <c r="GJ2272" s="21"/>
      <c r="GK2272" s="21"/>
      <c r="GL2272" s="21"/>
      <c r="GM2272" s="21"/>
      <c r="GN2272" s="21"/>
    </row>
    <row r="2273" spans="1:196" x14ac:dyDescent="0.2">
      <c r="A2273" s="109"/>
      <c r="B2273" s="4"/>
      <c r="C2273" s="4"/>
      <c r="D2273" s="6"/>
      <c r="E2273" s="7"/>
      <c r="F2273" s="24"/>
      <c r="G2273" s="8"/>
      <c r="H2273" s="7"/>
      <c r="I2273" s="7"/>
      <c r="J2273" s="7"/>
      <c r="K2273" s="4"/>
      <c r="L2273" s="25"/>
      <c r="M2273" s="10"/>
      <c r="N2273" s="4"/>
      <c r="O2273" s="4"/>
      <c r="P2273" s="26"/>
      <c r="Q2273" s="3"/>
      <c r="R2273" s="12"/>
      <c r="S2273" s="12"/>
      <c r="T2273" s="12"/>
      <c r="U2273" s="12"/>
      <c r="V2273" s="12"/>
      <c r="W2273" s="12"/>
      <c r="X2273" s="12"/>
      <c r="Y2273" s="12"/>
      <c r="Z2273" s="12"/>
      <c r="AA2273" s="12"/>
      <c r="AB2273" s="12"/>
      <c r="AC2273" s="12"/>
      <c r="AD2273" s="12"/>
      <c r="AE2273" s="12"/>
      <c r="AF2273" s="113"/>
      <c r="AG2273" s="18"/>
      <c r="AH2273" s="18"/>
      <c r="AI2273" s="6"/>
      <c r="AJ2273" s="19"/>
      <c r="AK2273" s="6"/>
      <c r="AL2273" s="113"/>
      <c r="AM2273" s="19"/>
      <c r="AN2273" s="18"/>
      <c r="AO2273" s="12"/>
      <c r="AP2273" s="20"/>
      <c r="AQ2273" s="18"/>
      <c r="AR2273" s="13"/>
      <c r="AS2273" s="113"/>
      <c r="AT2273" s="21"/>
      <c r="AU2273" s="21"/>
      <c r="AV2273" s="45"/>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J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I2273" s="21"/>
      <c r="DJ2273" s="21"/>
      <c r="DK2273" s="21"/>
      <c r="DL2273" s="21"/>
      <c r="DM2273" s="21"/>
      <c r="DN2273" s="21"/>
      <c r="DO2273" s="21"/>
      <c r="DP2273" s="21"/>
      <c r="DQ2273" s="21"/>
      <c r="DR2273" s="21"/>
      <c r="DS2273" s="21"/>
      <c r="DT2273" s="21"/>
      <c r="DU2273" s="21"/>
      <c r="DV2273" s="21"/>
      <c r="DW2273" s="21"/>
      <c r="DX2273" s="21"/>
      <c r="DY2273" s="21"/>
      <c r="DZ2273" s="21"/>
      <c r="EA2273" s="21"/>
      <c r="EB2273" s="21"/>
      <c r="EC2273" s="21"/>
      <c r="ED2273" s="21"/>
      <c r="EE2273" s="21"/>
      <c r="EF2273" s="21"/>
      <c r="EG2273" s="21"/>
      <c r="EH2273" s="21"/>
      <c r="EI2273" s="21"/>
      <c r="EJ2273" s="21"/>
      <c r="EK2273" s="21"/>
      <c r="EL2273" s="21"/>
      <c r="EM2273" s="21"/>
      <c r="EN2273" s="21"/>
      <c r="EO2273" s="21"/>
      <c r="EP2273" s="21"/>
      <c r="EQ2273" s="21"/>
      <c r="ER2273" s="21"/>
      <c r="ES2273" s="21"/>
      <c r="ET2273" s="21"/>
      <c r="EU2273" s="21"/>
      <c r="EV2273" s="21"/>
      <c r="EW2273" s="21"/>
      <c r="EX2273" s="21"/>
      <c r="EY2273" s="21"/>
      <c r="EZ2273" s="21"/>
      <c r="FA2273" s="21"/>
      <c r="FB2273" s="21"/>
      <c r="FC2273" s="21"/>
      <c r="FD2273" s="21"/>
      <c r="FE2273" s="21"/>
      <c r="FF2273" s="21"/>
      <c r="FG2273" s="21"/>
      <c r="FH2273" s="21"/>
      <c r="FI2273" s="21"/>
      <c r="FJ2273" s="21"/>
      <c r="FK2273" s="21"/>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c r="GI2273" s="21"/>
      <c r="GJ2273" s="21"/>
      <c r="GK2273" s="21"/>
      <c r="GL2273" s="21"/>
      <c r="GM2273" s="21"/>
      <c r="GN2273" s="21"/>
    </row>
    <row r="2274" spans="1:196" x14ac:dyDescent="0.2">
      <c r="A2274" s="109"/>
      <c r="B2274" s="4"/>
      <c r="C2274" s="4"/>
      <c r="D2274" s="6"/>
      <c r="E2274" s="7"/>
      <c r="F2274" s="24"/>
      <c r="G2274" s="8"/>
      <c r="H2274" s="7"/>
      <c r="I2274" s="7"/>
      <c r="J2274" s="7"/>
      <c r="K2274" s="4"/>
      <c r="L2274" s="25"/>
      <c r="M2274" s="10"/>
      <c r="N2274" s="4"/>
      <c r="O2274" s="4"/>
      <c r="P2274" s="26"/>
      <c r="Q2274" s="3"/>
      <c r="R2274" s="12"/>
      <c r="S2274" s="12"/>
      <c r="T2274" s="12"/>
      <c r="U2274" s="12"/>
      <c r="V2274" s="12"/>
      <c r="W2274" s="12"/>
      <c r="X2274" s="12"/>
      <c r="Y2274" s="12"/>
      <c r="Z2274" s="12"/>
      <c r="AA2274" s="12"/>
      <c r="AB2274" s="12"/>
      <c r="AC2274" s="12"/>
      <c r="AD2274" s="12"/>
      <c r="AE2274" s="12"/>
      <c r="AF2274" s="113"/>
      <c r="AG2274" s="18"/>
      <c r="AH2274" s="18"/>
      <c r="AI2274" s="6"/>
      <c r="AJ2274" s="19"/>
      <c r="AK2274" s="6"/>
      <c r="AL2274" s="113"/>
      <c r="AM2274" s="19"/>
      <c r="AN2274" s="18"/>
      <c r="AO2274" s="12"/>
      <c r="AP2274" s="20"/>
      <c r="AQ2274" s="18"/>
      <c r="AR2274" s="13"/>
      <c r="AS2274" s="113"/>
      <c r="AT2274" s="21"/>
      <c r="AU2274" s="21"/>
      <c r="AV2274" s="45"/>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J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I2274" s="21"/>
      <c r="DJ2274" s="21"/>
      <c r="DK2274" s="21"/>
      <c r="DL2274" s="21"/>
      <c r="DM2274" s="21"/>
      <c r="DN2274" s="21"/>
      <c r="DO2274" s="21"/>
      <c r="DP2274" s="21"/>
      <c r="DQ2274" s="21"/>
      <c r="DR2274" s="21"/>
      <c r="DS2274" s="21"/>
      <c r="DT2274" s="21"/>
      <c r="DU2274" s="21"/>
      <c r="DV2274" s="21"/>
      <c r="DW2274" s="21"/>
      <c r="DX2274" s="21"/>
      <c r="DY2274" s="21"/>
      <c r="DZ2274" s="21"/>
      <c r="EA2274" s="21"/>
      <c r="EB2274" s="21"/>
      <c r="EC2274" s="21"/>
      <c r="ED2274" s="21"/>
      <c r="EE2274" s="21"/>
      <c r="EF2274" s="21"/>
      <c r="EG2274" s="21"/>
      <c r="EH2274" s="21"/>
      <c r="EI2274" s="21"/>
      <c r="EJ2274" s="21"/>
      <c r="EK2274" s="21"/>
      <c r="EL2274" s="21"/>
      <c r="EM2274" s="21"/>
      <c r="EN2274" s="21"/>
      <c r="EO2274" s="21"/>
      <c r="EP2274" s="21"/>
      <c r="EQ2274" s="21"/>
      <c r="ER2274" s="21"/>
      <c r="ES2274" s="21"/>
      <c r="ET2274" s="21"/>
      <c r="EU2274" s="21"/>
      <c r="EV2274" s="21"/>
      <c r="EW2274" s="21"/>
      <c r="EX2274" s="21"/>
      <c r="EY2274" s="21"/>
      <c r="EZ2274" s="21"/>
      <c r="FA2274" s="21"/>
      <c r="FB2274" s="21"/>
      <c r="FC2274" s="21"/>
      <c r="FD2274" s="21"/>
      <c r="FE2274" s="21"/>
      <c r="FF2274" s="21"/>
      <c r="FG2274" s="21"/>
      <c r="FH2274" s="21"/>
      <c r="FI2274" s="21"/>
      <c r="FJ2274" s="21"/>
      <c r="FK2274" s="21"/>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c r="GI2274" s="21"/>
      <c r="GJ2274" s="21"/>
      <c r="GK2274" s="21"/>
      <c r="GL2274" s="21"/>
      <c r="GM2274" s="21"/>
      <c r="GN2274" s="21"/>
    </row>
    <row r="2275" spans="1:196" x14ac:dyDescent="0.2">
      <c r="A2275" s="109"/>
      <c r="B2275" s="4"/>
      <c r="C2275" s="4"/>
      <c r="D2275" s="6"/>
      <c r="E2275" s="7"/>
      <c r="F2275" s="24"/>
      <c r="G2275" s="8"/>
      <c r="H2275" s="7"/>
      <c r="I2275" s="7"/>
      <c r="J2275" s="7"/>
      <c r="K2275" s="4"/>
      <c r="L2275" s="25"/>
      <c r="M2275" s="10"/>
      <c r="N2275" s="4"/>
      <c r="O2275" s="4"/>
      <c r="P2275" s="26"/>
      <c r="Q2275" s="3"/>
      <c r="R2275" s="12"/>
      <c r="S2275" s="12"/>
      <c r="T2275" s="12"/>
      <c r="U2275" s="12"/>
      <c r="V2275" s="12"/>
      <c r="W2275" s="12"/>
      <c r="X2275" s="12"/>
      <c r="Y2275" s="12"/>
      <c r="Z2275" s="12"/>
      <c r="AA2275" s="12"/>
      <c r="AB2275" s="12"/>
      <c r="AC2275" s="12"/>
      <c r="AD2275" s="12"/>
      <c r="AE2275" s="12"/>
      <c r="AF2275" s="113"/>
      <c r="AG2275" s="18"/>
      <c r="AH2275" s="18"/>
      <c r="AI2275" s="6"/>
      <c r="AJ2275" s="19"/>
      <c r="AK2275" s="6"/>
      <c r="AL2275" s="113"/>
      <c r="AM2275" s="19"/>
      <c r="AN2275" s="18"/>
      <c r="AO2275" s="12"/>
      <c r="AP2275" s="20"/>
      <c r="AQ2275" s="18"/>
      <c r="AR2275" s="13"/>
      <c r="AS2275" s="113"/>
      <c r="AT2275" s="21"/>
      <c r="AU2275" s="21"/>
      <c r="AV2275" s="45"/>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J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I2275" s="21"/>
      <c r="DJ2275" s="21"/>
      <c r="DK2275" s="21"/>
      <c r="DL2275" s="21"/>
      <c r="DM2275" s="21"/>
      <c r="DN2275" s="21"/>
      <c r="DO2275" s="21"/>
      <c r="DP2275" s="21"/>
      <c r="DQ2275" s="21"/>
      <c r="DR2275" s="21"/>
      <c r="DS2275" s="21"/>
      <c r="DT2275" s="21"/>
      <c r="DU2275" s="21"/>
      <c r="DV2275" s="21"/>
      <c r="DW2275" s="21"/>
      <c r="DX2275" s="21"/>
      <c r="DY2275" s="21"/>
      <c r="DZ2275" s="21"/>
      <c r="EA2275" s="21"/>
      <c r="EB2275" s="21"/>
      <c r="EC2275" s="21"/>
      <c r="ED2275" s="21"/>
      <c r="EE2275" s="21"/>
      <c r="EF2275" s="21"/>
      <c r="EG2275" s="21"/>
      <c r="EH2275" s="21"/>
      <c r="EI2275" s="21"/>
      <c r="EJ2275" s="21"/>
      <c r="EK2275" s="21"/>
      <c r="EL2275" s="21"/>
      <c r="EM2275" s="21"/>
      <c r="EN2275" s="21"/>
      <c r="EO2275" s="21"/>
      <c r="EP2275" s="21"/>
      <c r="EQ2275" s="21"/>
      <c r="ER2275" s="21"/>
      <c r="ES2275" s="21"/>
      <c r="ET2275" s="21"/>
      <c r="EU2275" s="21"/>
      <c r="EV2275" s="21"/>
      <c r="EW2275" s="21"/>
      <c r="EX2275" s="21"/>
      <c r="EY2275" s="21"/>
      <c r="EZ2275" s="21"/>
      <c r="FA2275" s="21"/>
      <c r="FB2275" s="21"/>
      <c r="FC2275" s="21"/>
      <c r="FD2275" s="21"/>
      <c r="FE2275" s="21"/>
      <c r="FF2275" s="21"/>
      <c r="FG2275" s="21"/>
      <c r="FH2275" s="21"/>
      <c r="FI2275" s="21"/>
      <c r="FJ2275" s="21"/>
      <c r="FK2275" s="21"/>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c r="GI2275" s="21"/>
      <c r="GJ2275" s="21"/>
      <c r="GK2275" s="21"/>
      <c r="GL2275" s="21"/>
      <c r="GM2275" s="21"/>
      <c r="GN2275" s="21"/>
    </row>
    <row r="2276" spans="1:196" x14ac:dyDescent="0.2">
      <c r="A2276" s="109"/>
      <c r="B2276" s="4"/>
      <c r="C2276" s="4"/>
      <c r="D2276" s="6"/>
      <c r="E2276" s="7"/>
      <c r="F2276" s="24"/>
      <c r="G2276" s="8"/>
      <c r="H2276" s="7"/>
      <c r="I2276" s="7"/>
      <c r="J2276" s="7"/>
      <c r="K2276" s="4"/>
      <c r="L2276" s="25"/>
      <c r="M2276" s="10"/>
      <c r="N2276" s="4"/>
      <c r="O2276" s="4"/>
      <c r="P2276" s="26"/>
      <c r="Q2276" s="3"/>
      <c r="R2276" s="12"/>
      <c r="S2276" s="12"/>
      <c r="T2276" s="12"/>
      <c r="U2276" s="12"/>
      <c r="V2276" s="12"/>
      <c r="W2276" s="12"/>
      <c r="X2276" s="12"/>
      <c r="Y2276" s="12"/>
      <c r="Z2276" s="12"/>
      <c r="AA2276" s="12"/>
      <c r="AB2276" s="12"/>
      <c r="AC2276" s="12"/>
      <c r="AD2276" s="12"/>
      <c r="AE2276" s="12"/>
      <c r="AF2276" s="113"/>
      <c r="AG2276" s="18"/>
      <c r="AH2276" s="18"/>
      <c r="AI2276" s="6"/>
      <c r="AJ2276" s="19"/>
      <c r="AK2276" s="6"/>
      <c r="AL2276" s="113"/>
      <c r="AM2276" s="19"/>
      <c r="AN2276" s="18"/>
      <c r="AO2276" s="12"/>
      <c r="AP2276" s="20"/>
      <c r="AQ2276" s="18"/>
      <c r="AR2276" s="13"/>
      <c r="AS2276" s="113"/>
      <c r="AT2276" s="21"/>
      <c r="AU2276" s="21"/>
      <c r="AV2276" s="45"/>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1"/>
      <c r="EV2276" s="21"/>
      <c r="EW2276" s="21"/>
      <c r="EX2276" s="21"/>
      <c r="EY2276" s="21"/>
      <c r="EZ2276" s="21"/>
      <c r="FA2276" s="21"/>
      <c r="FB2276" s="21"/>
      <c r="FC2276" s="21"/>
      <c r="FD2276" s="21"/>
      <c r="FE2276" s="21"/>
      <c r="FF2276" s="21"/>
      <c r="FG2276" s="21"/>
      <c r="FH2276" s="21"/>
      <c r="FI2276" s="21"/>
      <c r="FJ2276" s="21"/>
      <c r="FK2276" s="21"/>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c r="GI2276" s="21"/>
      <c r="GJ2276" s="21"/>
      <c r="GK2276" s="21"/>
      <c r="GL2276" s="21"/>
      <c r="GM2276" s="21"/>
      <c r="GN2276" s="21"/>
    </row>
    <row r="2277" spans="1:196" x14ac:dyDescent="0.2">
      <c r="A2277" s="109"/>
      <c r="B2277" s="4"/>
      <c r="C2277" s="4"/>
      <c r="D2277" s="6"/>
      <c r="E2277" s="7"/>
      <c r="F2277" s="24"/>
      <c r="G2277" s="8"/>
      <c r="H2277" s="7"/>
      <c r="I2277" s="7"/>
      <c r="J2277" s="7"/>
      <c r="K2277" s="4"/>
      <c r="L2277" s="25"/>
      <c r="M2277" s="10"/>
      <c r="N2277" s="4"/>
      <c r="O2277" s="4"/>
      <c r="P2277" s="26"/>
      <c r="Q2277" s="3"/>
      <c r="R2277" s="12"/>
      <c r="S2277" s="12"/>
      <c r="T2277" s="12"/>
      <c r="U2277" s="12"/>
      <c r="V2277" s="12"/>
      <c r="W2277" s="12"/>
      <c r="X2277" s="12"/>
      <c r="Y2277" s="12"/>
      <c r="Z2277" s="12"/>
      <c r="AA2277" s="12"/>
      <c r="AB2277" s="12"/>
      <c r="AC2277" s="12"/>
      <c r="AD2277" s="12"/>
      <c r="AE2277" s="12"/>
      <c r="AF2277" s="113"/>
      <c r="AG2277" s="18"/>
      <c r="AH2277" s="18"/>
      <c r="AI2277" s="6"/>
      <c r="AJ2277" s="19"/>
      <c r="AK2277" s="6"/>
      <c r="AL2277" s="113"/>
      <c r="AM2277" s="19"/>
      <c r="AN2277" s="18"/>
      <c r="AO2277" s="12"/>
      <c r="AP2277" s="20"/>
      <c r="AQ2277" s="18"/>
      <c r="AR2277" s="13"/>
      <c r="AS2277" s="113"/>
      <c r="AT2277" s="21"/>
      <c r="AU2277" s="21"/>
      <c r="AV2277" s="45"/>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J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I2277" s="21"/>
      <c r="DJ2277" s="21"/>
      <c r="DK2277" s="21"/>
      <c r="DL2277" s="21"/>
      <c r="DM2277" s="21"/>
      <c r="DN2277" s="21"/>
      <c r="DO2277" s="21"/>
      <c r="DP2277" s="21"/>
      <c r="DQ2277" s="21"/>
      <c r="DR2277" s="21"/>
      <c r="DS2277" s="21"/>
      <c r="DT2277" s="21"/>
      <c r="DU2277" s="21"/>
      <c r="DV2277" s="21"/>
      <c r="DW2277" s="21"/>
      <c r="DX2277" s="21"/>
      <c r="DY2277" s="21"/>
      <c r="DZ2277" s="21"/>
      <c r="EA2277" s="21"/>
      <c r="EB2277" s="21"/>
      <c r="EC2277" s="21"/>
      <c r="ED2277" s="21"/>
      <c r="EE2277" s="21"/>
      <c r="EF2277" s="21"/>
      <c r="EG2277" s="21"/>
      <c r="EH2277" s="21"/>
      <c r="EI2277" s="21"/>
      <c r="EJ2277" s="21"/>
      <c r="EK2277" s="21"/>
      <c r="EL2277" s="21"/>
      <c r="EM2277" s="21"/>
      <c r="EN2277" s="21"/>
      <c r="EO2277" s="21"/>
      <c r="EP2277" s="21"/>
      <c r="EQ2277" s="21"/>
      <c r="ER2277" s="21"/>
      <c r="ES2277" s="21"/>
      <c r="ET2277" s="21"/>
      <c r="EU2277" s="21"/>
      <c r="EV2277" s="21"/>
      <c r="EW2277" s="21"/>
      <c r="EX2277" s="21"/>
      <c r="EY2277" s="21"/>
      <c r="EZ2277" s="21"/>
      <c r="FA2277" s="21"/>
      <c r="FB2277" s="21"/>
      <c r="FC2277" s="21"/>
      <c r="FD2277" s="21"/>
      <c r="FE2277" s="21"/>
      <c r="FF2277" s="21"/>
      <c r="FG2277" s="21"/>
      <c r="FH2277" s="21"/>
      <c r="FI2277" s="21"/>
      <c r="FJ2277" s="21"/>
      <c r="FK2277" s="21"/>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c r="GI2277" s="21"/>
      <c r="GJ2277" s="21"/>
      <c r="GK2277" s="21"/>
      <c r="GL2277" s="21"/>
      <c r="GM2277" s="21"/>
      <c r="GN2277" s="21"/>
    </row>
    <row r="2278" spans="1:196" x14ac:dyDescent="0.2">
      <c r="A2278" s="109"/>
      <c r="B2278" s="4"/>
      <c r="C2278" s="4"/>
      <c r="D2278" s="6"/>
      <c r="E2278" s="7"/>
      <c r="F2278" s="24"/>
      <c r="G2278" s="8"/>
      <c r="H2278" s="7"/>
      <c r="I2278" s="7"/>
      <c r="J2278" s="7"/>
      <c r="K2278" s="4"/>
      <c r="L2278" s="25"/>
      <c r="M2278" s="10"/>
      <c r="N2278" s="4"/>
      <c r="O2278" s="4"/>
      <c r="P2278" s="26"/>
      <c r="Q2278" s="3"/>
      <c r="R2278" s="12"/>
      <c r="S2278" s="12"/>
      <c r="T2278" s="12"/>
      <c r="U2278" s="12"/>
      <c r="V2278" s="12"/>
      <c r="W2278" s="12"/>
      <c r="X2278" s="12"/>
      <c r="Y2278" s="12"/>
      <c r="Z2278" s="12"/>
      <c r="AA2278" s="12"/>
      <c r="AB2278" s="12"/>
      <c r="AC2278" s="12"/>
      <c r="AD2278" s="12"/>
      <c r="AE2278" s="12"/>
      <c r="AF2278" s="113"/>
      <c r="AG2278" s="18"/>
      <c r="AH2278" s="18"/>
      <c r="AI2278" s="6"/>
      <c r="AJ2278" s="19"/>
      <c r="AK2278" s="6"/>
      <c r="AL2278" s="113"/>
      <c r="AM2278" s="19"/>
      <c r="AN2278" s="18"/>
      <c r="AO2278" s="12"/>
      <c r="AP2278" s="20"/>
      <c r="AQ2278" s="18"/>
      <c r="AR2278" s="13"/>
      <c r="AS2278" s="113"/>
      <c r="AT2278" s="21"/>
      <c r="AU2278" s="21"/>
      <c r="AV2278" s="45"/>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1"/>
      <c r="FJ2278" s="21"/>
      <c r="FK2278" s="21"/>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c r="GI2278" s="21"/>
      <c r="GJ2278" s="21"/>
      <c r="GK2278" s="21"/>
      <c r="GL2278" s="21"/>
      <c r="GM2278" s="21"/>
      <c r="GN2278" s="21"/>
    </row>
    <row r="2279" spans="1:196" x14ac:dyDescent="0.2">
      <c r="A2279" s="109"/>
      <c r="B2279" s="4"/>
      <c r="C2279" s="4"/>
      <c r="D2279" s="6"/>
      <c r="E2279" s="7"/>
      <c r="F2279" s="24"/>
      <c r="G2279" s="8"/>
      <c r="H2279" s="7"/>
      <c r="I2279" s="7"/>
      <c r="J2279" s="7"/>
      <c r="K2279" s="4"/>
      <c r="L2279" s="25"/>
      <c r="M2279" s="10"/>
      <c r="N2279" s="4"/>
      <c r="O2279" s="4"/>
      <c r="P2279" s="26"/>
      <c r="Q2279" s="3"/>
      <c r="R2279" s="12"/>
      <c r="S2279" s="12"/>
      <c r="T2279" s="12"/>
      <c r="U2279" s="12"/>
      <c r="V2279" s="12"/>
      <c r="W2279" s="12"/>
      <c r="X2279" s="12"/>
      <c r="Y2279" s="12"/>
      <c r="Z2279" s="12"/>
      <c r="AA2279" s="12"/>
      <c r="AB2279" s="12"/>
      <c r="AC2279" s="12"/>
      <c r="AD2279" s="12"/>
      <c r="AE2279" s="12"/>
      <c r="AF2279" s="113"/>
      <c r="AG2279" s="18"/>
      <c r="AH2279" s="18"/>
      <c r="AI2279" s="6"/>
      <c r="AJ2279" s="19"/>
      <c r="AK2279" s="6"/>
      <c r="AL2279" s="113"/>
      <c r="AM2279" s="19"/>
      <c r="AN2279" s="18"/>
      <c r="AO2279" s="12"/>
      <c r="AP2279" s="20"/>
      <c r="AQ2279" s="18"/>
      <c r="AR2279" s="13"/>
      <c r="AS2279" s="113"/>
      <c r="AT2279" s="21"/>
      <c r="AU2279" s="21"/>
      <c r="AV2279" s="45"/>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J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I2279" s="21"/>
      <c r="DJ2279" s="21"/>
      <c r="DK2279" s="21"/>
      <c r="DL2279" s="21"/>
      <c r="DM2279" s="21"/>
      <c r="DN2279" s="21"/>
      <c r="DO2279" s="21"/>
      <c r="DP2279" s="21"/>
      <c r="DQ2279" s="21"/>
      <c r="DR2279" s="21"/>
      <c r="DS2279" s="21"/>
      <c r="DT2279" s="21"/>
      <c r="DU2279" s="21"/>
      <c r="DV2279" s="21"/>
      <c r="DW2279" s="21"/>
      <c r="DX2279" s="21"/>
      <c r="DY2279" s="21"/>
      <c r="DZ2279" s="21"/>
      <c r="EA2279" s="21"/>
      <c r="EB2279" s="21"/>
      <c r="EC2279" s="21"/>
      <c r="ED2279" s="21"/>
      <c r="EE2279" s="21"/>
      <c r="EF2279" s="21"/>
      <c r="EG2279" s="21"/>
      <c r="EH2279" s="21"/>
      <c r="EI2279" s="21"/>
      <c r="EJ2279" s="21"/>
      <c r="EK2279" s="21"/>
      <c r="EL2279" s="21"/>
      <c r="EM2279" s="21"/>
      <c r="EN2279" s="21"/>
      <c r="EO2279" s="21"/>
      <c r="EP2279" s="21"/>
      <c r="EQ2279" s="21"/>
      <c r="ER2279" s="21"/>
      <c r="ES2279" s="21"/>
      <c r="ET2279" s="21"/>
      <c r="EU2279" s="21"/>
      <c r="EV2279" s="21"/>
      <c r="EW2279" s="21"/>
      <c r="EX2279" s="21"/>
      <c r="EY2279" s="21"/>
      <c r="EZ2279" s="21"/>
      <c r="FA2279" s="21"/>
      <c r="FB2279" s="21"/>
      <c r="FC2279" s="21"/>
      <c r="FD2279" s="21"/>
      <c r="FE2279" s="21"/>
      <c r="FF2279" s="21"/>
      <c r="FG2279" s="21"/>
      <c r="FH2279" s="21"/>
      <c r="FI2279" s="21"/>
      <c r="FJ2279" s="21"/>
      <c r="FK2279" s="21"/>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c r="GI2279" s="21"/>
      <c r="GJ2279" s="21"/>
      <c r="GK2279" s="21"/>
      <c r="GL2279" s="21"/>
      <c r="GM2279" s="21"/>
      <c r="GN2279" s="21"/>
    </row>
    <row r="2280" spans="1:196" x14ac:dyDescent="0.2">
      <c r="A2280" s="109"/>
      <c r="B2280" s="4"/>
      <c r="C2280" s="4"/>
      <c r="D2280" s="6"/>
      <c r="E2280" s="7"/>
      <c r="F2280" s="24"/>
      <c r="G2280" s="8"/>
      <c r="H2280" s="7"/>
      <c r="I2280" s="7"/>
      <c r="J2280" s="7"/>
      <c r="K2280" s="4"/>
      <c r="L2280" s="25"/>
      <c r="M2280" s="10"/>
      <c r="N2280" s="4"/>
      <c r="O2280" s="4"/>
      <c r="P2280" s="26"/>
      <c r="Q2280" s="3"/>
      <c r="R2280" s="12"/>
      <c r="S2280" s="12"/>
      <c r="T2280" s="12"/>
      <c r="U2280" s="12"/>
      <c r="V2280" s="12"/>
      <c r="W2280" s="12"/>
      <c r="X2280" s="12"/>
      <c r="Y2280" s="12"/>
      <c r="Z2280" s="12"/>
      <c r="AA2280" s="12"/>
      <c r="AB2280" s="12"/>
      <c r="AC2280" s="12"/>
      <c r="AD2280" s="12"/>
      <c r="AE2280" s="12"/>
      <c r="AF2280" s="113"/>
      <c r="AG2280" s="18"/>
      <c r="AH2280" s="18"/>
      <c r="AI2280" s="6"/>
      <c r="AJ2280" s="19"/>
      <c r="AK2280" s="6"/>
      <c r="AL2280" s="113"/>
      <c r="AM2280" s="19"/>
      <c r="AN2280" s="18"/>
      <c r="AO2280" s="12"/>
      <c r="AP2280" s="20"/>
      <c r="AQ2280" s="18"/>
      <c r="AR2280" s="13"/>
      <c r="AS2280" s="113"/>
      <c r="AT2280" s="21"/>
      <c r="AU2280" s="21"/>
      <c r="AV2280" s="45"/>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J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I2280" s="21"/>
      <c r="DJ2280" s="21"/>
      <c r="DK2280" s="21"/>
      <c r="DL2280" s="21"/>
      <c r="DM2280" s="21"/>
      <c r="DN2280" s="21"/>
      <c r="DO2280" s="21"/>
      <c r="DP2280" s="21"/>
      <c r="DQ2280" s="21"/>
      <c r="DR2280" s="21"/>
      <c r="DS2280" s="21"/>
      <c r="DT2280" s="21"/>
      <c r="DU2280" s="21"/>
      <c r="DV2280" s="21"/>
      <c r="DW2280" s="21"/>
      <c r="DX2280" s="21"/>
      <c r="DY2280" s="21"/>
      <c r="DZ2280" s="21"/>
      <c r="EA2280" s="21"/>
      <c r="EB2280" s="21"/>
      <c r="EC2280" s="21"/>
      <c r="ED2280" s="21"/>
      <c r="EE2280" s="21"/>
      <c r="EF2280" s="21"/>
      <c r="EG2280" s="21"/>
      <c r="EH2280" s="21"/>
      <c r="EI2280" s="21"/>
      <c r="EJ2280" s="21"/>
      <c r="EK2280" s="21"/>
      <c r="EL2280" s="21"/>
      <c r="EM2280" s="21"/>
      <c r="EN2280" s="21"/>
      <c r="EO2280" s="21"/>
      <c r="EP2280" s="21"/>
      <c r="EQ2280" s="21"/>
      <c r="ER2280" s="21"/>
      <c r="ES2280" s="21"/>
      <c r="ET2280" s="21"/>
      <c r="EU2280" s="21"/>
      <c r="EV2280" s="21"/>
      <c r="EW2280" s="21"/>
      <c r="EX2280" s="21"/>
      <c r="EY2280" s="21"/>
      <c r="EZ2280" s="21"/>
      <c r="FA2280" s="21"/>
      <c r="FB2280" s="21"/>
      <c r="FC2280" s="21"/>
      <c r="FD2280" s="21"/>
      <c r="FE2280" s="21"/>
      <c r="FF2280" s="21"/>
      <c r="FG2280" s="21"/>
      <c r="FH2280" s="21"/>
      <c r="FI2280" s="21"/>
      <c r="FJ2280" s="21"/>
      <c r="FK2280" s="21"/>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c r="GI2280" s="21"/>
      <c r="GJ2280" s="21"/>
      <c r="GK2280" s="21"/>
      <c r="GL2280" s="21"/>
      <c r="GM2280" s="21"/>
      <c r="GN2280" s="21"/>
    </row>
    <row r="2281" spans="1:196" x14ac:dyDescent="0.2">
      <c r="A2281" s="109"/>
      <c r="B2281" s="4"/>
      <c r="C2281" s="4"/>
      <c r="D2281" s="6"/>
      <c r="E2281" s="7"/>
      <c r="F2281" s="24"/>
      <c r="G2281" s="8"/>
      <c r="H2281" s="7"/>
      <c r="I2281" s="7"/>
      <c r="J2281" s="7"/>
      <c r="K2281" s="4"/>
      <c r="L2281" s="25"/>
      <c r="M2281" s="10"/>
      <c r="N2281" s="4"/>
      <c r="O2281" s="4"/>
      <c r="P2281" s="26"/>
      <c r="Q2281" s="3"/>
      <c r="R2281" s="12"/>
      <c r="S2281" s="12"/>
      <c r="T2281" s="12"/>
      <c r="U2281" s="12"/>
      <c r="V2281" s="12"/>
      <c r="W2281" s="12"/>
      <c r="X2281" s="12"/>
      <c r="Y2281" s="12"/>
      <c r="Z2281" s="12"/>
      <c r="AA2281" s="12"/>
      <c r="AB2281" s="12"/>
      <c r="AC2281" s="12"/>
      <c r="AD2281" s="12"/>
      <c r="AE2281" s="12"/>
      <c r="AF2281" s="113"/>
      <c r="AG2281" s="18"/>
      <c r="AH2281" s="18"/>
      <c r="AI2281" s="6"/>
      <c r="AJ2281" s="19"/>
      <c r="AK2281" s="6"/>
      <c r="AL2281" s="113"/>
      <c r="AM2281" s="19"/>
      <c r="AN2281" s="18"/>
      <c r="AO2281" s="12"/>
      <c r="AP2281" s="20"/>
      <c r="AQ2281" s="18"/>
      <c r="AR2281" s="13"/>
      <c r="AS2281" s="113"/>
      <c r="AT2281" s="21"/>
      <c r="AU2281" s="21"/>
      <c r="AV2281" s="45"/>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J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I2281" s="21"/>
      <c r="DJ2281" s="21"/>
      <c r="DK2281" s="21"/>
      <c r="DL2281" s="21"/>
      <c r="DM2281" s="21"/>
      <c r="DN2281" s="21"/>
      <c r="DO2281" s="21"/>
      <c r="DP2281" s="21"/>
      <c r="DQ2281" s="21"/>
      <c r="DR2281" s="21"/>
      <c r="DS2281" s="21"/>
      <c r="DT2281" s="21"/>
      <c r="DU2281" s="21"/>
      <c r="DV2281" s="21"/>
      <c r="DW2281" s="21"/>
      <c r="DX2281" s="21"/>
      <c r="DY2281" s="21"/>
      <c r="DZ2281" s="21"/>
      <c r="EA2281" s="21"/>
      <c r="EB2281" s="21"/>
      <c r="EC2281" s="21"/>
      <c r="ED2281" s="21"/>
      <c r="EE2281" s="21"/>
      <c r="EF2281" s="21"/>
      <c r="EG2281" s="21"/>
      <c r="EH2281" s="21"/>
      <c r="EI2281" s="21"/>
      <c r="EJ2281" s="21"/>
      <c r="EK2281" s="21"/>
      <c r="EL2281" s="21"/>
      <c r="EM2281" s="21"/>
      <c r="EN2281" s="21"/>
      <c r="EO2281" s="21"/>
      <c r="EP2281" s="21"/>
      <c r="EQ2281" s="21"/>
      <c r="ER2281" s="21"/>
      <c r="ES2281" s="21"/>
      <c r="ET2281" s="21"/>
      <c r="EU2281" s="21"/>
      <c r="EV2281" s="21"/>
      <c r="EW2281" s="21"/>
      <c r="EX2281" s="21"/>
      <c r="EY2281" s="21"/>
      <c r="EZ2281" s="21"/>
      <c r="FA2281" s="21"/>
      <c r="FB2281" s="21"/>
      <c r="FC2281" s="21"/>
      <c r="FD2281" s="21"/>
      <c r="FE2281" s="21"/>
      <c r="FF2281" s="21"/>
      <c r="FG2281" s="21"/>
      <c r="FH2281" s="21"/>
      <c r="FI2281" s="21"/>
      <c r="FJ2281" s="21"/>
      <c r="FK2281" s="21"/>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c r="GI2281" s="21"/>
      <c r="GJ2281" s="21"/>
      <c r="GK2281" s="21"/>
      <c r="GL2281" s="21"/>
      <c r="GM2281" s="21"/>
      <c r="GN2281" s="21"/>
    </row>
    <row r="2282" spans="1:196" x14ac:dyDescent="0.2">
      <c r="A2282" s="109"/>
      <c r="B2282" s="4"/>
      <c r="C2282" s="4"/>
      <c r="D2282" s="6"/>
      <c r="E2282" s="7"/>
      <c r="F2282" s="24"/>
      <c r="G2282" s="8"/>
      <c r="H2282" s="7"/>
      <c r="I2282" s="7"/>
      <c r="J2282" s="7"/>
      <c r="K2282" s="4"/>
      <c r="L2282" s="25"/>
      <c r="M2282" s="10"/>
      <c r="N2282" s="4"/>
      <c r="O2282" s="4"/>
      <c r="P2282" s="26"/>
      <c r="Q2282" s="3"/>
      <c r="R2282" s="12"/>
      <c r="S2282" s="12"/>
      <c r="T2282" s="12"/>
      <c r="U2282" s="12"/>
      <c r="V2282" s="12"/>
      <c r="W2282" s="12"/>
      <c r="X2282" s="12"/>
      <c r="Y2282" s="12"/>
      <c r="Z2282" s="12"/>
      <c r="AA2282" s="12"/>
      <c r="AB2282" s="12"/>
      <c r="AC2282" s="12"/>
      <c r="AD2282" s="12"/>
      <c r="AE2282" s="12"/>
      <c r="AF2282" s="113"/>
      <c r="AG2282" s="18"/>
      <c r="AH2282" s="18"/>
      <c r="AI2282" s="6"/>
      <c r="AJ2282" s="19"/>
      <c r="AK2282" s="6"/>
      <c r="AL2282" s="113"/>
      <c r="AM2282" s="19"/>
      <c r="AN2282" s="18"/>
      <c r="AO2282" s="12"/>
      <c r="AP2282" s="20"/>
      <c r="AQ2282" s="18"/>
      <c r="AR2282" s="13"/>
      <c r="AS2282" s="113"/>
      <c r="AT2282" s="21"/>
      <c r="AU2282" s="21"/>
      <c r="AV2282" s="45"/>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J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I2282" s="21"/>
      <c r="DJ2282" s="21"/>
      <c r="DK2282" s="21"/>
      <c r="DL2282" s="21"/>
      <c r="DM2282" s="21"/>
      <c r="DN2282" s="21"/>
      <c r="DO2282" s="21"/>
      <c r="DP2282" s="21"/>
      <c r="DQ2282" s="21"/>
      <c r="DR2282" s="21"/>
      <c r="DS2282" s="21"/>
      <c r="DT2282" s="21"/>
      <c r="DU2282" s="21"/>
      <c r="DV2282" s="21"/>
      <c r="DW2282" s="21"/>
      <c r="DX2282" s="21"/>
      <c r="DY2282" s="21"/>
      <c r="DZ2282" s="21"/>
      <c r="EA2282" s="21"/>
      <c r="EB2282" s="21"/>
      <c r="EC2282" s="21"/>
      <c r="ED2282" s="21"/>
      <c r="EE2282" s="21"/>
      <c r="EF2282" s="21"/>
      <c r="EG2282" s="21"/>
      <c r="EH2282" s="21"/>
      <c r="EI2282" s="21"/>
      <c r="EJ2282" s="21"/>
      <c r="EK2282" s="21"/>
      <c r="EL2282" s="21"/>
      <c r="EM2282" s="21"/>
      <c r="EN2282" s="21"/>
      <c r="EO2282" s="21"/>
      <c r="EP2282" s="21"/>
      <c r="EQ2282" s="21"/>
      <c r="ER2282" s="21"/>
      <c r="ES2282" s="21"/>
      <c r="ET2282" s="21"/>
      <c r="EU2282" s="21"/>
      <c r="EV2282" s="21"/>
      <c r="EW2282" s="21"/>
      <c r="EX2282" s="21"/>
      <c r="EY2282" s="21"/>
      <c r="EZ2282" s="21"/>
      <c r="FA2282" s="21"/>
      <c r="FB2282" s="21"/>
      <c r="FC2282" s="21"/>
      <c r="FD2282" s="21"/>
      <c r="FE2282" s="21"/>
      <c r="FF2282" s="21"/>
      <c r="FG2282" s="21"/>
      <c r="FH2282" s="21"/>
      <c r="FI2282" s="21"/>
      <c r="FJ2282" s="21"/>
      <c r="FK2282" s="21"/>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c r="GI2282" s="21"/>
      <c r="GJ2282" s="21"/>
      <c r="GK2282" s="21"/>
      <c r="GL2282" s="21"/>
      <c r="GM2282" s="21"/>
      <c r="GN2282" s="21"/>
    </row>
    <row r="2283" spans="1:196" x14ac:dyDescent="0.2">
      <c r="A2283" s="109"/>
      <c r="B2283" s="4"/>
      <c r="C2283" s="4"/>
      <c r="D2283" s="6"/>
      <c r="E2283" s="7"/>
      <c r="F2283" s="24"/>
      <c r="G2283" s="8"/>
      <c r="H2283" s="7"/>
      <c r="I2283" s="7"/>
      <c r="J2283" s="7"/>
      <c r="K2283" s="4"/>
      <c r="L2283" s="25"/>
      <c r="M2283" s="10"/>
      <c r="N2283" s="4"/>
      <c r="O2283" s="4"/>
      <c r="P2283" s="26"/>
      <c r="Q2283" s="3"/>
      <c r="R2283" s="12"/>
      <c r="S2283" s="12"/>
      <c r="T2283" s="12"/>
      <c r="U2283" s="12"/>
      <c r="V2283" s="12"/>
      <c r="W2283" s="12"/>
      <c r="X2283" s="12"/>
      <c r="Y2283" s="12"/>
      <c r="Z2283" s="12"/>
      <c r="AA2283" s="12"/>
      <c r="AB2283" s="12"/>
      <c r="AC2283" s="12"/>
      <c r="AD2283" s="12"/>
      <c r="AE2283" s="12"/>
      <c r="AF2283" s="113"/>
      <c r="AG2283" s="18"/>
      <c r="AH2283" s="18"/>
      <c r="AI2283" s="6"/>
      <c r="AJ2283" s="19"/>
      <c r="AK2283" s="6"/>
      <c r="AL2283" s="113"/>
      <c r="AM2283" s="19"/>
      <c r="AN2283" s="18"/>
      <c r="AO2283" s="12"/>
      <c r="AP2283" s="20"/>
      <c r="AQ2283" s="18"/>
      <c r="AR2283" s="13"/>
      <c r="AS2283" s="113"/>
      <c r="AT2283" s="21"/>
      <c r="AU2283" s="21"/>
      <c r="AV2283" s="45"/>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J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I2283" s="21"/>
      <c r="DJ2283" s="21"/>
      <c r="DK2283" s="21"/>
      <c r="DL2283" s="21"/>
      <c r="DM2283" s="21"/>
      <c r="DN2283" s="21"/>
      <c r="DO2283" s="21"/>
      <c r="DP2283" s="21"/>
      <c r="DQ2283" s="21"/>
      <c r="DR2283" s="21"/>
      <c r="DS2283" s="21"/>
      <c r="DT2283" s="21"/>
      <c r="DU2283" s="21"/>
      <c r="DV2283" s="21"/>
      <c r="DW2283" s="21"/>
      <c r="DX2283" s="21"/>
      <c r="DY2283" s="21"/>
      <c r="DZ2283" s="21"/>
      <c r="EA2283" s="21"/>
      <c r="EB2283" s="21"/>
      <c r="EC2283" s="21"/>
      <c r="ED2283" s="21"/>
      <c r="EE2283" s="21"/>
      <c r="EF2283" s="21"/>
      <c r="EG2283" s="21"/>
      <c r="EH2283" s="21"/>
      <c r="EI2283" s="21"/>
      <c r="EJ2283" s="21"/>
      <c r="EK2283" s="21"/>
      <c r="EL2283" s="21"/>
      <c r="EM2283" s="21"/>
      <c r="EN2283" s="21"/>
      <c r="EO2283" s="21"/>
      <c r="EP2283" s="21"/>
      <c r="EQ2283" s="21"/>
      <c r="ER2283" s="21"/>
      <c r="ES2283" s="21"/>
      <c r="ET2283" s="21"/>
      <c r="EU2283" s="21"/>
      <c r="EV2283" s="21"/>
      <c r="EW2283" s="21"/>
      <c r="EX2283" s="21"/>
      <c r="EY2283" s="21"/>
      <c r="EZ2283" s="21"/>
      <c r="FA2283" s="21"/>
      <c r="FB2283" s="21"/>
      <c r="FC2283" s="21"/>
      <c r="FD2283" s="21"/>
      <c r="FE2283" s="21"/>
      <c r="FF2283" s="21"/>
      <c r="FG2283" s="21"/>
      <c r="FH2283" s="21"/>
      <c r="FI2283" s="21"/>
      <c r="FJ2283" s="21"/>
      <c r="FK2283" s="21"/>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c r="GI2283" s="21"/>
      <c r="GJ2283" s="21"/>
      <c r="GK2283" s="21"/>
      <c r="GL2283" s="21"/>
      <c r="GM2283" s="21"/>
      <c r="GN2283" s="21"/>
    </row>
    <row r="2284" spans="1:196" x14ac:dyDescent="0.2">
      <c r="A2284" s="109"/>
      <c r="B2284" s="4"/>
      <c r="C2284" s="4"/>
      <c r="D2284" s="6"/>
      <c r="E2284" s="7"/>
      <c r="F2284" s="24"/>
      <c r="G2284" s="8"/>
      <c r="H2284" s="7"/>
      <c r="I2284" s="7"/>
      <c r="J2284" s="7"/>
      <c r="K2284" s="4"/>
      <c r="L2284" s="25"/>
      <c r="M2284" s="10"/>
      <c r="N2284" s="4"/>
      <c r="O2284" s="4"/>
      <c r="P2284" s="26"/>
      <c r="Q2284" s="3"/>
      <c r="R2284" s="12"/>
      <c r="S2284" s="12"/>
      <c r="T2284" s="12"/>
      <c r="U2284" s="12"/>
      <c r="V2284" s="12"/>
      <c r="W2284" s="12"/>
      <c r="X2284" s="12"/>
      <c r="Y2284" s="12"/>
      <c r="Z2284" s="12"/>
      <c r="AA2284" s="12"/>
      <c r="AB2284" s="12"/>
      <c r="AC2284" s="12"/>
      <c r="AD2284" s="12"/>
      <c r="AE2284" s="12"/>
      <c r="AF2284" s="113"/>
      <c r="AG2284" s="18"/>
      <c r="AH2284" s="18"/>
      <c r="AI2284" s="6"/>
      <c r="AJ2284" s="19"/>
      <c r="AK2284" s="6"/>
      <c r="AL2284" s="113"/>
      <c r="AM2284" s="19"/>
      <c r="AN2284" s="18"/>
      <c r="AO2284" s="12"/>
      <c r="AP2284" s="20"/>
      <c r="AQ2284" s="18"/>
      <c r="AR2284" s="13"/>
      <c r="AS2284" s="113"/>
      <c r="AT2284" s="21"/>
      <c r="AU2284" s="21"/>
      <c r="AV2284" s="45"/>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J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I2284" s="21"/>
      <c r="DJ2284" s="21"/>
      <c r="DK2284" s="21"/>
      <c r="DL2284" s="21"/>
      <c r="DM2284" s="21"/>
      <c r="DN2284" s="21"/>
      <c r="DO2284" s="21"/>
      <c r="DP2284" s="21"/>
      <c r="DQ2284" s="21"/>
      <c r="DR2284" s="21"/>
      <c r="DS2284" s="21"/>
      <c r="DT2284" s="21"/>
      <c r="DU2284" s="21"/>
      <c r="DV2284" s="21"/>
      <c r="DW2284" s="21"/>
      <c r="DX2284" s="21"/>
      <c r="DY2284" s="21"/>
      <c r="DZ2284" s="21"/>
      <c r="EA2284" s="21"/>
      <c r="EB2284" s="21"/>
      <c r="EC2284" s="21"/>
      <c r="ED2284" s="21"/>
      <c r="EE2284" s="21"/>
      <c r="EF2284" s="21"/>
      <c r="EG2284" s="21"/>
      <c r="EH2284" s="21"/>
      <c r="EI2284" s="21"/>
      <c r="EJ2284" s="21"/>
      <c r="EK2284" s="21"/>
      <c r="EL2284" s="21"/>
      <c r="EM2284" s="21"/>
      <c r="EN2284" s="21"/>
      <c r="EO2284" s="21"/>
      <c r="EP2284" s="21"/>
      <c r="EQ2284" s="21"/>
      <c r="ER2284" s="21"/>
      <c r="ES2284" s="21"/>
      <c r="ET2284" s="21"/>
      <c r="EU2284" s="21"/>
      <c r="EV2284" s="21"/>
      <c r="EW2284" s="21"/>
      <c r="EX2284" s="21"/>
      <c r="EY2284" s="21"/>
      <c r="EZ2284" s="21"/>
      <c r="FA2284" s="21"/>
      <c r="FB2284" s="21"/>
      <c r="FC2284" s="21"/>
      <c r="FD2284" s="21"/>
      <c r="FE2284" s="21"/>
      <c r="FF2284" s="21"/>
      <c r="FG2284" s="21"/>
      <c r="FH2284" s="21"/>
      <c r="FI2284" s="21"/>
      <c r="FJ2284" s="21"/>
      <c r="FK2284" s="21"/>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c r="GI2284" s="21"/>
      <c r="GJ2284" s="21"/>
      <c r="GK2284" s="21"/>
      <c r="GL2284" s="21"/>
      <c r="GM2284" s="21"/>
      <c r="GN2284" s="21"/>
    </row>
    <row r="2285" spans="1:196" x14ac:dyDescent="0.2">
      <c r="A2285" s="109"/>
      <c r="B2285" s="4"/>
      <c r="C2285" s="4"/>
      <c r="D2285" s="6"/>
      <c r="E2285" s="7"/>
      <c r="F2285" s="24"/>
      <c r="G2285" s="8"/>
      <c r="H2285" s="7"/>
      <c r="I2285" s="7"/>
      <c r="J2285" s="7"/>
      <c r="K2285" s="4"/>
      <c r="L2285" s="25"/>
      <c r="M2285" s="10"/>
      <c r="N2285" s="4"/>
      <c r="O2285" s="4"/>
      <c r="P2285" s="26"/>
      <c r="Q2285" s="3"/>
      <c r="R2285" s="12"/>
      <c r="S2285" s="12"/>
      <c r="T2285" s="12"/>
      <c r="U2285" s="12"/>
      <c r="V2285" s="12"/>
      <c r="W2285" s="12"/>
      <c r="X2285" s="12"/>
      <c r="Y2285" s="12"/>
      <c r="Z2285" s="12"/>
      <c r="AA2285" s="12"/>
      <c r="AB2285" s="12"/>
      <c r="AC2285" s="12"/>
      <c r="AD2285" s="12"/>
      <c r="AE2285" s="12"/>
      <c r="AF2285" s="113"/>
      <c r="AG2285" s="18"/>
      <c r="AH2285" s="18"/>
      <c r="AI2285" s="6"/>
      <c r="AJ2285" s="19"/>
      <c r="AK2285" s="6"/>
      <c r="AL2285" s="113"/>
      <c r="AM2285" s="19"/>
      <c r="AN2285" s="18"/>
      <c r="AO2285" s="12"/>
      <c r="AP2285" s="20"/>
      <c r="AQ2285" s="18"/>
      <c r="AR2285" s="13"/>
      <c r="AS2285" s="113"/>
      <c r="AT2285" s="21"/>
      <c r="AU2285" s="21"/>
      <c r="AV2285" s="45"/>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J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I2285" s="21"/>
      <c r="DJ2285" s="21"/>
      <c r="DK2285" s="21"/>
      <c r="DL2285" s="21"/>
      <c r="DM2285" s="21"/>
      <c r="DN2285" s="21"/>
      <c r="DO2285" s="21"/>
      <c r="DP2285" s="21"/>
      <c r="DQ2285" s="21"/>
      <c r="DR2285" s="21"/>
      <c r="DS2285" s="21"/>
      <c r="DT2285" s="21"/>
      <c r="DU2285" s="21"/>
      <c r="DV2285" s="21"/>
      <c r="DW2285" s="21"/>
      <c r="DX2285" s="21"/>
      <c r="DY2285" s="21"/>
      <c r="DZ2285" s="21"/>
      <c r="EA2285" s="21"/>
      <c r="EB2285" s="21"/>
      <c r="EC2285" s="21"/>
      <c r="ED2285" s="21"/>
      <c r="EE2285" s="21"/>
      <c r="EF2285" s="21"/>
      <c r="EG2285" s="21"/>
      <c r="EH2285" s="21"/>
      <c r="EI2285" s="21"/>
      <c r="EJ2285" s="21"/>
      <c r="EK2285" s="21"/>
      <c r="EL2285" s="21"/>
      <c r="EM2285" s="21"/>
      <c r="EN2285" s="21"/>
      <c r="EO2285" s="21"/>
      <c r="EP2285" s="21"/>
      <c r="EQ2285" s="21"/>
      <c r="ER2285" s="21"/>
      <c r="ES2285" s="21"/>
      <c r="ET2285" s="21"/>
      <c r="EU2285" s="21"/>
      <c r="EV2285" s="21"/>
      <c r="EW2285" s="21"/>
      <c r="EX2285" s="21"/>
      <c r="EY2285" s="21"/>
      <c r="EZ2285" s="21"/>
      <c r="FA2285" s="21"/>
      <c r="FB2285" s="21"/>
      <c r="FC2285" s="21"/>
      <c r="FD2285" s="21"/>
      <c r="FE2285" s="21"/>
      <c r="FF2285" s="21"/>
      <c r="FG2285" s="21"/>
      <c r="FH2285" s="21"/>
      <c r="FI2285" s="21"/>
      <c r="FJ2285" s="21"/>
      <c r="FK2285" s="21"/>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c r="GI2285" s="21"/>
      <c r="GJ2285" s="21"/>
      <c r="GK2285" s="21"/>
      <c r="GL2285" s="21"/>
      <c r="GM2285" s="21"/>
      <c r="GN2285" s="21"/>
    </row>
    <row r="2286" spans="1:196" x14ac:dyDescent="0.2">
      <c r="A2286" s="109"/>
      <c r="B2286" s="4"/>
      <c r="C2286" s="4"/>
      <c r="D2286" s="6"/>
      <c r="E2286" s="7"/>
      <c r="F2286" s="24"/>
      <c r="G2286" s="8"/>
      <c r="H2286" s="7"/>
      <c r="I2286" s="7"/>
      <c r="J2286" s="7"/>
      <c r="K2286" s="4"/>
      <c r="L2286" s="25"/>
      <c r="M2286" s="10"/>
      <c r="N2286" s="4"/>
      <c r="O2286" s="4"/>
      <c r="P2286" s="26"/>
      <c r="Q2286" s="3"/>
      <c r="R2286" s="12"/>
      <c r="S2286" s="12"/>
      <c r="T2286" s="12"/>
      <c r="U2286" s="12"/>
      <c r="V2286" s="12"/>
      <c r="W2286" s="12"/>
      <c r="X2286" s="12"/>
      <c r="Y2286" s="12"/>
      <c r="Z2286" s="12"/>
      <c r="AA2286" s="12"/>
      <c r="AB2286" s="12"/>
      <c r="AC2286" s="12"/>
      <c r="AD2286" s="12"/>
      <c r="AE2286" s="12"/>
      <c r="AF2286" s="113"/>
      <c r="AG2286" s="18"/>
      <c r="AH2286" s="18"/>
      <c r="AI2286" s="6"/>
      <c r="AJ2286" s="19"/>
      <c r="AK2286" s="6"/>
      <c r="AL2286" s="113"/>
      <c r="AM2286" s="19"/>
      <c r="AN2286" s="18"/>
      <c r="AO2286" s="12"/>
      <c r="AP2286" s="20"/>
      <c r="AQ2286" s="18"/>
      <c r="AR2286" s="13"/>
      <c r="AS2286" s="113"/>
      <c r="AT2286" s="21"/>
      <c r="AU2286" s="21"/>
      <c r="AV2286" s="45"/>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1"/>
      <c r="FJ2286" s="21"/>
      <c r="FK2286" s="21"/>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c r="GI2286" s="21"/>
      <c r="GJ2286" s="21"/>
      <c r="GK2286" s="21"/>
      <c r="GL2286" s="21"/>
      <c r="GM2286" s="21"/>
      <c r="GN2286" s="21"/>
    </row>
    <row r="2287" spans="1:196" x14ac:dyDescent="0.2">
      <c r="A2287" s="109"/>
      <c r="B2287" s="4"/>
      <c r="C2287" s="4"/>
      <c r="D2287" s="6"/>
      <c r="E2287" s="7"/>
      <c r="F2287" s="24"/>
      <c r="G2287" s="8"/>
      <c r="H2287" s="7"/>
      <c r="I2287" s="7"/>
      <c r="J2287" s="7"/>
      <c r="K2287" s="4"/>
      <c r="L2287" s="25"/>
      <c r="M2287" s="10"/>
      <c r="N2287" s="4"/>
      <c r="O2287" s="4"/>
      <c r="P2287" s="26"/>
      <c r="Q2287" s="3"/>
      <c r="R2287" s="12"/>
      <c r="S2287" s="12"/>
      <c r="T2287" s="12"/>
      <c r="U2287" s="12"/>
      <c r="V2287" s="12"/>
      <c r="W2287" s="12"/>
      <c r="X2287" s="12"/>
      <c r="Y2287" s="12"/>
      <c r="Z2287" s="12"/>
      <c r="AA2287" s="12"/>
      <c r="AB2287" s="12"/>
      <c r="AC2287" s="12"/>
      <c r="AD2287" s="12"/>
      <c r="AE2287" s="12"/>
      <c r="AF2287" s="113"/>
      <c r="AG2287" s="18"/>
      <c r="AH2287" s="18"/>
      <c r="AI2287" s="6"/>
      <c r="AJ2287" s="19"/>
      <c r="AK2287" s="6"/>
      <c r="AL2287" s="113"/>
      <c r="AM2287" s="19"/>
      <c r="AN2287" s="18"/>
      <c r="AO2287" s="12"/>
      <c r="AP2287" s="20"/>
      <c r="AQ2287" s="18"/>
      <c r="AR2287" s="13"/>
      <c r="AS2287" s="113"/>
      <c r="AT2287" s="21"/>
      <c r="AU2287" s="21"/>
      <c r="AV2287" s="45"/>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J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I2287" s="21"/>
      <c r="DJ2287" s="21"/>
      <c r="DK2287" s="21"/>
      <c r="DL2287" s="21"/>
      <c r="DM2287" s="21"/>
      <c r="DN2287" s="21"/>
      <c r="DO2287" s="21"/>
      <c r="DP2287" s="21"/>
      <c r="DQ2287" s="21"/>
      <c r="DR2287" s="21"/>
      <c r="DS2287" s="21"/>
      <c r="DT2287" s="21"/>
      <c r="DU2287" s="21"/>
      <c r="DV2287" s="21"/>
      <c r="DW2287" s="21"/>
      <c r="DX2287" s="21"/>
      <c r="DY2287" s="21"/>
      <c r="DZ2287" s="21"/>
      <c r="EA2287" s="21"/>
      <c r="EB2287" s="21"/>
      <c r="EC2287" s="21"/>
      <c r="ED2287" s="21"/>
      <c r="EE2287" s="21"/>
      <c r="EF2287" s="21"/>
      <c r="EG2287" s="21"/>
      <c r="EH2287" s="21"/>
      <c r="EI2287" s="21"/>
      <c r="EJ2287" s="21"/>
      <c r="EK2287" s="21"/>
      <c r="EL2287" s="21"/>
      <c r="EM2287" s="21"/>
      <c r="EN2287" s="21"/>
      <c r="EO2287" s="21"/>
      <c r="EP2287" s="21"/>
      <c r="EQ2287" s="21"/>
      <c r="ER2287" s="21"/>
      <c r="ES2287" s="21"/>
      <c r="ET2287" s="21"/>
      <c r="EU2287" s="21"/>
      <c r="EV2287" s="21"/>
      <c r="EW2287" s="21"/>
      <c r="EX2287" s="21"/>
      <c r="EY2287" s="21"/>
      <c r="EZ2287" s="21"/>
      <c r="FA2287" s="21"/>
      <c r="FB2287" s="21"/>
      <c r="FC2287" s="21"/>
      <c r="FD2287" s="21"/>
      <c r="FE2287" s="21"/>
      <c r="FF2287" s="21"/>
      <c r="FG2287" s="21"/>
      <c r="FH2287" s="21"/>
      <c r="FI2287" s="21"/>
      <c r="FJ2287" s="21"/>
      <c r="FK2287" s="21"/>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c r="GI2287" s="21"/>
      <c r="GJ2287" s="21"/>
      <c r="GK2287" s="21"/>
      <c r="GL2287" s="21"/>
      <c r="GM2287" s="21"/>
      <c r="GN2287" s="21"/>
    </row>
    <row r="2288" spans="1:196" x14ac:dyDescent="0.2">
      <c r="A2288" s="109"/>
      <c r="B2288" s="4"/>
      <c r="C2288" s="4"/>
      <c r="D2288" s="6"/>
      <c r="E2288" s="7"/>
      <c r="F2288" s="24"/>
      <c r="G2288" s="8"/>
      <c r="H2288" s="7"/>
      <c r="I2288" s="7"/>
      <c r="J2288" s="7"/>
      <c r="K2288" s="4"/>
      <c r="L2288" s="25"/>
      <c r="M2288" s="10"/>
      <c r="N2288" s="4"/>
      <c r="O2288" s="4"/>
      <c r="P2288" s="26"/>
      <c r="Q2288" s="3"/>
      <c r="R2288" s="12"/>
      <c r="S2288" s="12"/>
      <c r="T2288" s="12"/>
      <c r="U2288" s="12"/>
      <c r="V2288" s="12"/>
      <c r="W2288" s="12"/>
      <c r="X2288" s="12"/>
      <c r="Y2288" s="12"/>
      <c r="Z2288" s="12"/>
      <c r="AA2288" s="12"/>
      <c r="AB2288" s="12"/>
      <c r="AC2288" s="12"/>
      <c r="AD2288" s="12"/>
      <c r="AE2288" s="12"/>
      <c r="AF2288" s="113"/>
      <c r="AG2288" s="18"/>
      <c r="AH2288" s="18"/>
      <c r="AI2288" s="6"/>
      <c r="AJ2288" s="19"/>
      <c r="AK2288" s="6"/>
      <c r="AL2288" s="113"/>
      <c r="AM2288" s="19"/>
      <c r="AN2288" s="18"/>
      <c r="AO2288" s="12"/>
      <c r="AP2288" s="20"/>
      <c r="AQ2288" s="18"/>
      <c r="AR2288" s="13"/>
      <c r="AS2288" s="113"/>
      <c r="AT2288" s="21"/>
      <c r="AU2288" s="21"/>
      <c r="AV2288" s="45"/>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J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I2288" s="21"/>
      <c r="DJ2288" s="21"/>
      <c r="DK2288" s="21"/>
      <c r="DL2288" s="21"/>
      <c r="DM2288" s="21"/>
      <c r="DN2288" s="21"/>
      <c r="DO2288" s="21"/>
      <c r="DP2288" s="21"/>
      <c r="DQ2288" s="21"/>
      <c r="DR2288" s="21"/>
      <c r="DS2288" s="21"/>
      <c r="DT2288" s="21"/>
      <c r="DU2288" s="21"/>
      <c r="DV2288" s="21"/>
      <c r="DW2288" s="21"/>
      <c r="DX2288" s="21"/>
      <c r="DY2288" s="21"/>
      <c r="DZ2288" s="21"/>
      <c r="EA2288" s="21"/>
      <c r="EB2288" s="21"/>
      <c r="EC2288" s="21"/>
      <c r="ED2288" s="21"/>
      <c r="EE2288" s="21"/>
      <c r="EF2288" s="21"/>
      <c r="EG2288" s="21"/>
      <c r="EH2288" s="21"/>
      <c r="EI2288" s="21"/>
      <c r="EJ2288" s="21"/>
      <c r="EK2288" s="21"/>
      <c r="EL2288" s="21"/>
      <c r="EM2288" s="21"/>
      <c r="EN2288" s="21"/>
      <c r="EO2288" s="21"/>
      <c r="EP2288" s="21"/>
      <c r="EQ2288" s="21"/>
      <c r="ER2288" s="21"/>
      <c r="ES2288" s="21"/>
      <c r="ET2288" s="21"/>
      <c r="EU2288" s="21"/>
      <c r="EV2288" s="21"/>
      <c r="EW2288" s="21"/>
      <c r="EX2288" s="21"/>
      <c r="EY2288" s="21"/>
      <c r="EZ2288" s="21"/>
      <c r="FA2288" s="21"/>
      <c r="FB2288" s="21"/>
      <c r="FC2288" s="21"/>
      <c r="FD2288" s="21"/>
      <c r="FE2288" s="21"/>
      <c r="FF2288" s="21"/>
      <c r="FG2288" s="21"/>
      <c r="FH2288" s="21"/>
      <c r="FI2288" s="21"/>
      <c r="FJ2288" s="21"/>
      <c r="FK2288" s="21"/>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c r="GI2288" s="21"/>
      <c r="GJ2288" s="21"/>
      <c r="GK2288" s="21"/>
      <c r="GL2288" s="21"/>
      <c r="GM2288" s="21"/>
      <c r="GN2288" s="21"/>
    </row>
    <row r="2289" spans="1:196" x14ac:dyDescent="0.2">
      <c r="A2289" s="109"/>
      <c r="B2289" s="4"/>
      <c r="C2289" s="4"/>
      <c r="D2289" s="6"/>
      <c r="E2289" s="7"/>
      <c r="F2289" s="24"/>
      <c r="G2289" s="8"/>
      <c r="H2289" s="7"/>
      <c r="I2289" s="7"/>
      <c r="J2289" s="7"/>
      <c r="K2289" s="4"/>
      <c r="L2289" s="25"/>
      <c r="M2289" s="10"/>
      <c r="N2289" s="4"/>
      <c r="O2289" s="4"/>
      <c r="P2289" s="26"/>
      <c r="Q2289" s="3"/>
      <c r="R2289" s="12"/>
      <c r="S2289" s="12"/>
      <c r="T2289" s="12"/>
      <c r="U2289" s="12"/>
      <c r="V2289" s="12"/>
      <c r="W2289" s="12"/>
      <c r="X2289" s="12"/>
      <c r="Y2289" s="12"/>
      <c r="Z2289" s="12"/>
      <c r="AA2289" s="12"/>
      <c r="AB2289" s="12"/>
      <c r="AC2289" s="12"/>
      <c r="AD2289" s="12"/>
      <c r="AE2289" s="12"/>
      <c r="AF2289" s="113"/>
      <c r="AG2289" s="18"/>
      <c r="AH2289" s="18"/>
      <c r="AI2289" s="6"/>
      <c r="AJ2289" s="19"/>
      <c r="AK2289" s="6"/>
      <c r="AL2289" s="113"/>
      <c r="AM2289" s="19"/>
      <c r="AN2289" s="18"/>
      <c r="AO2289" s="12"/>
      <c r="AP2289" s="20"/>
      <c r="AQ2289" s="18"/>
      <c r="AR2289" s="13"/>
      <c r="AS2289" s="113"/>
      <c r="AT2289" s="21"/>
      <c r="AU2289" s="21"/>
      <c r="AV2289" s="45"/>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J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I2289" s="21"/>
      <c r="DJ2289" s="21"/>
      <c r="DK2289" s="21"/>
      <c r="DL2289" s="21"/>
      <c r="DM2289" s="21"/>
      <c r="DN2289" s="21"/>
      <c r="DO2289" s="21"/>
      <c r="DP2289" s="21"/>
      <c r="DQ2289" s="21"/>
      <c r="DR2289" s="21"/>
      <c r="DS2289" s="21"/>
      <c r="DT2289" s="21"/>
      <c r="DU2289" s="21"/>
      <c r="DV2289" s="21"/>
      <c r="DW2289" s="21"/>
      <c r="DX2289" s="21"/>
      <c r="DY2289" s="21"/>
      <c r="DZ2289" s="21"/>
      <c r="EA2289" s="21"/>
      <c r="EB2289" s="21"/>
      <c r="EC2289" s="21"/>
      <c r="ED2289" s="21"/>
      <c r="EE2289" s="21"/>
      <c r="EF2289" s="21"/>
      <c r="EG2289" s="21"/>
      <c r="EH2289" s="21"/>
      <c r="EI2289" s="21"/>
      <c r="EJ2289" s="21"/>
      <c r="EK2289" s="21"/>
      <c r="EL2289" s="21"/>
      <c r="EM2289" s="21"/>
      <c r="EN2289" s="21"/>
      <c r="EO2289" s="21"/>
      <c r="EP2289" s="21"/>
      <c r="EQ2289" s="21"/>
      <c r="ER2289" s="21"/>
      <c r="ES2289" s="21"/>
      <c r="ET2289" s="21"/>
      <c r="EU2289" s="21"/>
      <c r="EV2289" s="21"/>
      <c r="EW2289" s="21"/>
      <c r="EX2289" s="21"/>
      <c r="EY2289" s="21"/>
      <c r="EZ2289" s="21"/>
      <c r="FA2289" s="21"/>
      <c r="FB2289" s="21"/>
      <c r="FC2289" s="21"/>
      <c r="FD2289" s="21"/>
      <c r="FE2289" s="21"/>
      <c r="FF2289" s="21"/>
      <c r="FG2289" s="21"/>
      <c r="FH2289" s="21"/>
      <c r="FI2289" s="21"/>
      <c r="FJ2289" s="21"/>
      <c r="FK2289" s="21"/>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c r="GI2289" s="21"/>
      <c r="GJ2289" s="21"/>
      <c r="GK2289" s="21"/>
      <c r="GL2289" s="21"/>
      <c r="GM2289" s="21"/>
      <c r="GN2289" s="21"/>
    </row>
    <row r="2290" spans="1:196" x14ac:dyDescent="0.2">
      <c r="A2290" s="109"/>
      <c r="B2290" s="4"/>
      <c r="C2290" s="4"/>
      <c r="D2290" s="6"/>
      <c r="E2290" s="7"/>
      <c r="F2290" s="24"/>
      <c r="G2290" s="8"/>
      <c r="H2290" s="7"/>
      <c r="I2290" s="7"/>
      <c r="J2290" s="7"/>
      <c r="K2290" s="4"/>
      <c r="L2290" s="25"/>
      <c r="M2290" s="10"/>
      <c r="N2290" s="4"/>
      <c r="O2290" s="4"/>
      <c r="P2290" s="26"/>
      <c r="Q2290" s="3"/>
      <c r="R2290" s="12"/>
      <c r="S2290" s="12"/>
      <c r="T2290" s="12"/>
      <c r="U2290" s="12"/>
      <c r="V2290" s="12"/>
      <c r="W2290" s="12"/>
      <c r="X2290" s="12"/>
      <c r="Y2290" s="12"/>
      <c r="Z2290" s="12"/>
      <c r="AA2290" s="12"/>
      <c r="AB2290" s="12"/>
      <c r="AC2290" s="12"/>
      <c r="AD2290" s="12"/>
      <c r="AE2290" s="12"/>
      <c r="AF2290" s="113"/>
      <c r="AG2290" s="18"/>
      <c r="AH2290" s="18"/>
      <c r="AI2290" s="6"/>
      <c r="AJ2290" s="19"/>
      <c r="AK2290" s="6"/>
      <c r="AL2290" s="113"/>
      <c r="AM2290" s="19"/>
      <c r="AN2290" s="18"/>
      <c r="AO2290" s="12"/>
      <c r="AP2290" s="20"/>
      <c r="AQ2290" s="18"/>
      <c r="AR2290" s="13"/>
      <c r="AS2290" s="113"/>
      <c r="AT2290" s="21"/>
      <c r="AU2290" s="21"/>
      <c r="AV2290" s="45"/>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J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I2290" s="21"/>
      <c r="DJ2290" s="21"/>
      <c r="DK2290" s="21"/>
      <c r="DL2290" s="21"/>
      <c r="DM2290" s="21"/>
      <c r="DN2290" s="21"/>
      <c r="DO2290" s="21"/>
      <c r="DP2290" s="21"/>
      <c r="DQ2290" s="21"/>
      <c r="DR2290" s="21"/>
      <c r="DS2290" s="21"/>
      <c r="DT2290" s="21"/>
      <c r="DU2290" s="21"/>
      <c r="DV2290" s="21"/>
      <c r="DW2290" s="21"/>
      <c r="DX2290" s="21"/>
      <c r="DY2290" s="21"/>
      <c r="DZ2290" s="21"/>
      <c r="EA2290" s="21"/>
      <c r="EB2290" s="21"/>
      <c r="EC2290" s="21"/>
      <c r="ED2290" s="21"/>
      <c r="EE2290" s="21"/>
      <c r="EF2290" s="21"/>
      <c r="EG2290" s="21"/>
      <c r="EH2290" s="21"/>
      <c r="EI2290" s="21"/>
      <c r="EJ2290" s="21"/>
      <c r="EK2290" s="21"/>
      <c r="EL2290" s="21"/>
      <c r="EM2290" s="21"/>
      <c r="EN2290" s="21"/>
      <c r="EO2290" s="21"/>
      <c r="EP2290" s="21"/>
      <c r="EQ2290" s="21"/>
      <c r="ER2290" s="21"/>
      <c r="ES2290" s="21"/>
      <c r="ET2290" s="21"/>
      <c r="EU2290" s="21"/>
      <c r="EV2290" s="21"/>
      <c r="EW2290" s="21"/>
      <c r="EX2290" s="21"/>
      <c r="EY2290" s="21"/>
      <c r="EZ2290" s="21"/>
      <c r="FA2290" s="21"/>
      <c r="FB2290" s="21"/>
      <c r="FC2290" s="21"/>
      <c r="FD2290" s="21"/>
      <c r="FE2290" s="21"/>
      <c r="FF2290" s="21"/>
      <c r="FG2290" s="21"/>
      <c r="FH2290" s="21"/>
      <c r="FI2290" s="21"/>
      <c r="FJ2290" s="21"/>
      <c r="FK2290" s="21"/>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c r="GI2290" s="21"/>
      <c r="GJ2290" s="21"/>
      <c r="GK2290" s="21"/>
      <c r="GL2290" s="21"/>
      <c r="GM2290" s="21"/>
      <c r="GN2290" s="21"/>
    </row>
    <row r="2291" spans="1:196" x14ac:dyDescent="0.2">
      <c r="A2291" s="109"/>
      <c r="B2291" s="4"/>
      <c r="C2291" s="4"/>
      <c r="D2291" s="6"/>
      <c r="E2291" s="7"/>
      <c r="F2291" s="24"/>
      <c r="G2291" s="8"/>
      <c r="H2291" s="7"/>
      <c r="I2291" s="7"/>
      <c r="J2291" s="7"/>
      <c r="K2291" s="4"/>
      <c r="L2291" s="25"/>
      <c r="M2291" s="10"/>
      <c r="N2291" s="4"/>
      <c r="O2291" s="4"/>
      <c r="P2291" s="26"/>
      <c r="Q2291" s="3"/>
      <c r="R2291" s="12"/>
      <c r="S2291" s="12"/>
      <c r="T2291" s="12"/>
      <c r="U2291" s="12"/>
      <c r="V2291" s="12"/>
      <c r="W2291" s="12"/>
      <c r="X2291" s="12"/>
      <c r="Y2291" s="12"/>
      <c r="Z2291" s="12"/>
      <c r="AA2291" s="12"/>
      <c r="AB2291" s="12"/>
      <c r="AC2291" s="12"/>
      <c r="AD2291" s="12"/>
      <c r="AE2291" s="12"/>
      <c r="AF2291" s="113"/>
      <c r="AG2291" s="18"/>
      <c r="AH2291" s="18"/>
      <c r="AI2291" s="6"/>
      <c r="AJ2291" s="19"/>
      <c r="AK2291" s="6"/>
      <c r="AL2291" s="113"/>
      <c r="AM2291" s="19"/>
      <c r="AN2291" s="18"/>
      <c r="AO2291" s="12"/>
      <c r="AP2291" s="20"/>
      <c r="AQ2291" s="18"/>
      <c r="AR2291" s="13"/>
      <c r="AS2291" s="113"/>
      <c r="AT2291" s="21"/>
      <c r="AU2291" s="21"/>
      <c r="AV2291" s="45"/>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I2291" s="21"/>
      <c r="DJ2291" s="21"/>
      <c r="DK2291" s="21"/>
      <c r="DL2291" s="21"/>
      <c r="DM2291" s="21"/>
      <c r="DN2291" s="21"/>
      <c r="DO2291" s="21"/>
      <c r="DP2291" s="21"/>
      <c r="DQ2291" s="21"/>
      <c r="DR2291" s="21"/>
      <c r="DS2291" s="21"/>
      <c r="DT2291" s="21"/>
      <c r="DU2291" s="21"/>
      <c r="DV2291" s="21"/>
      <c r="DW2291" s="21"/>
      <c r="DX2291" s="21"/>
      <c r="DY2291" s="21"/>
      <c r="DZ2291" s="21"/>
      <c r="EA2291" s="21"/>
      <c r="EB2291" s="21"/>
      <c r="EC2291" s="21"/>
      <c r="ED2291" s="21"/>
      <c r="EE2291" s="21"/>
      <c r="EF2291" s="21"/>
      <c r="EG2291" s="21"/>
      <c r="EH2291" s="21"/>
      <c r="EI2291" s="21"/>
      <c r="EJ2291" s="21"/>
      <c r="EK2291" s="21"/>
      <c r="EL2291" s="21"/>
      <c r="EM2291" s="21"/>
      <c r="EN2291" s="21"/>
      <c r="EO2291" s="21"/>
      <c r="EP2291" s="21"/>
      <c r="EQ2291" s="21"/>
      <c r="ER2291" s="21"/>
      <c r="ES2291" s="21"/>
      <c r="ET2291" s="21"/>
      <c r="EU2291" s="21"/>
      <c r="EV2291" s="21"/>
      <c r="EW2291" s="21"/>
      <c r="EX2291" s="21"/>
      <c r="EY2291" s="21"/>
      <c r="EZ2291" s="21"/>
      <c r="FA2291" s="21"/>
      <c r="FB2291" s="21"/>
      <c r="FC2291" s="21"/>
      <c r="FD2291" s="21"/>
      <c r="FE2291" s="21"/>
      <c r="FF2291" s="21"/>
      <c r="FG2291" s="21"/>
      <c r="FH2291" s="21"/>
      <c r="FI2291" s="21"/>
      <c r="FJ2291" s="21"/>
      <c r="FK2291" s="21"/>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c r="GI2291" s="21"/>
      <c r="GJ2291" s="21"/>
      <c r="GK2291" s="21"/>
      <c r="GL2291" s="21"/>
      <c r="GM2291" s="21"/>
      <c r="GN2291" s="21"/>
    </row>
    <row r="2292" spans="1:196" x14ac:dyDescent="0.2">
      <c r="A2292" s="109"/>
      <c r="B2292" s="4"/>
      <c r="C2292" s="4"/>
      <c r="D2292" s="6"/>
      <c r="E2292" s="7"/>
      <c r="F2292" s="24"/>
      <c r="G2292" s="8"/>
      <c r="H2292" s="7"/>
      <c r="I2292" s="7"/>
      <c r="J2292" s="7"/>
      <c r="K2292" s="4"/>
      <c r="L2292" s="25"/>
      <c r="M2292" s="10"/>
      <c r="N2292" s="4"/>
      <c r="O2292" s="4"/>
      <c r="P2292" s="26"/>
      <c r="Q2292" s="3"/>
      <c r="R2292" s="12"/>
      <c r="S2292" s="12"/>
      <c r="T2292" s="12"/>
      <c r="U2292" s="12"/>
      <c r="V2292" s="12"/>
      <c r="W2292" s="12"/>
      <c r="X2292" s="12"/>
      <c r="Y2292" s="12"/>
      <c r="Z2292" s="12"/>
      <c r="AA2292" s="12"/>
      <c r="AB2292" s="12"/>
      <c r="AC2292" s="12"/>
      <c r="AD2292" s="12"/>
      <c r="AE2292" s="12"/>
      <c r="AF2292" s="113"/>
      <c r="AG2292" s="18"/>
      <c r="AH2292" s="18"/>
      <c r="AI2292" s="6"/>
      <c r="AJ2292" s="19"/>
      <c r="AK2292" s="6"/>
      <c r="AL2292" s="113"/>
      <c r="AM2292" s="19"/>
      <c r="AN2292" s="18"/>
      <c r="AO2292" s="12"/>
      <c r="AP2292" s="20"/>
      <c r="AQ2292" s="18"/>
      <c r="AR2292" s="13"/>
      <c r="AS2292" s="113"/>
      <c r="AT2292" s="21"/>
      <c r="AU2292" s="21"/>
      <c r="AV2292" s="45"/>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J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I2292" s="21"/>
      <c r="DJ2292" s="21"/>
      <c r="DK2292" s="21"/>
      <c r="DL2292" s="21"/>
      <c r="DM2292" s="21"/>
      <c r="DN2292" s="21"/>
      <c r="DO2292" s="21"/>
      <c r="DP2292" s="21"/>
      <c r="DQ2292" s="21"/>
      <c r="DR2292" s="21"/>
      <c r="DS2292" s="21"/>
      <c r="DT2292" s="21"/>
      <c r="DU2292" s="21"/>
      <c r="DV2292" s="21"/>
      <c r="DW2292" s="21"/>
      <c r="DX2292" s="21"/>
      <c r="DY2292" s="21"/>
      <c r="DZ2292" s="21"/>
      <c r="EA2292" s="21"/>
      <c r="EB2292" s="21"/>
      <c r="EC2292" s="21"/>
      <c r="ED2292" s="21"/>
      <c r="EE2292" s="21"/>
      <c r="EF2292" s="21"/>
      <c r="EG2292" s="21"/>
      <c r="EH2292" s="21"/>
      <c r="EI2292" s="21"/>
      <c r="EJ2292" s="21"/>
      <c r="EK2292" s="21"/>
      <c r="EL2292" s="21"/>
      <c r="EM2292" s="21"/>
      <c r="EN2292" s="21"/>
      <c r="EO2292" s="21"/>
      <c r="EP2292" s="21"/>
      <c r="EQ2292" s="21"/>
      <c r="ER2292" s="21"/>
      <c r="ES2292" s="21"/>
      <c r="ET2292" s="21"/>
      <c r="EU2292" s="21"/>
      <c r="EV2292" s="21"/>
      <c r="EW2292" s="21"/>
      <c r="EX2292" s="21"/>
      <c r="EY2292" s="21"/>
      <c r="EZ2292" s="21"/>
      <c r="FA2292" s="21"/>
      <c r="FB2292" s="21"/>
      <c r="FC2292" s="21"/>
      <c r="FD2292" s="21"/>
      <c r="FE2292" s="21"/>
      <c r="FF2292" s="21"/>
      <c r="FG2292" s="21"/>
      <c r="FH2292" s="21"/>
      <c r="FI2292" s="21"/>
      <c r="FJ2292" s="21"/>
      <c r="FK2292" s="21"/>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c r="GI2292" s="21"/>
      <c r="GJ2292" s="21"/>
      <c r="GK2292" s="21"/>
      <c r="GL2292" s="21"/>
      <c r="GM2292" s="21"/>
      <c r="GN2292" s="21"/>
    </row>
    <row r="2293" spans="1:196" x14ac:dyDescent="0.2">
      <c r="A2293" s="109"/>
      <c r="B2293" s="4"/>
      <c r="C2293" s="4"/>
      <c r="D2293" s="6"/>
      <c r="E2293" s="7"/>
      <c r="F2293" s="24"/>
      <c r="G2293" s="8"/>
      <c r="H2293" s="7"/>
      <c r="I2293" s="7"/>
      <c r="J2293" s="7"/>
      <c r="K2293" s="4"/>
      <c r="L2293" s="25"/>
      <c r="M2293" s="10"/>
      <c r="N2293" s="4"/>
      <c r="O2293" s="4"/>
      <c r="P2293" s="26"/>
      <c r="Q2293" s="3"/>
      <c r="R2293" s="12"/>
      <c r="S2293" s="12"/>
      <c r="T2293" s="12"/>
      <c r="U2293" s="12"/>
      <c r="V2293" s="12"/>
      <c r="W2293" s="12"/>
      <c r="X2293" s="12"/>
      <c r="Y2293" s="12"/>
      <c r="Z2293" s="12"/>
      <c r="AA2293" s="12"/>
      <c r="AB2293" s="12"/>
      <c r="AC2293" s="12"/>
      <c r="AD2293" s="12"/>
      <c r="AE2293" s="12"/>
      <c r="AF2293" s="113"/>
      <c r="AG2293" s="18"/>
      <c r="AH2293" s="18"/>
      <c r="AI2293" s="6"/>
      <c r="AJ2293" s="19"/>
      <c r="AK2293" s="6"/>
      <c r="AL2293" s="113"/>
      <c r="AM2293" s="19"/>
      <c r="AN2293" s="18"/>
      <c r="AO2293" s="12"/>
      <c r="AP2293" s="20"/>
      <c r="AQ2293" s="18"/>
      <c r="AR2293" s="13"/>
      <c r="AS2293" s="113"/>
      <c r="AT2293" s="21"/>
      <c r="AU2293" s="21"/>
      <c r="AV2293" s="45"/>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J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I2293" s="21"/>
      <c r="DJ2293" s="21"/>
      <c r="DK2293" s="21"/>
      <c r="DL2293" s="21"/>
      <c r="DM2293" s="21"/>
      <c r="DN2293" s="21"/>
      <c r="DO2293" s="21"/>
      <c r="DP2293" s="21"/>
      <c r="DQ2293" s="21"/>
      <c r="DR2293" s="21"/>
      <c r="DS2293" s="21"/>
      <c r="DT2293" s="21"/>
      <c r="DU2293" s="21"/>
      <c r="DV2293" s="21"/>
      <c r="DW2293" s="21"/>
      <c r="DX2293" s="21"/>
      <c r="DY2293" s="21"/>
      <c r="DZ2293" s="21"/>
      <c r="EA2293" s="21"/>
      <c r="EB2293" s="21"/>
      <c r="EC2293" s="21"/>
      <c r="ED2293" s="21"/>
      <c r="EE2293" s="21"/>
      <c r="EF2293" s="21"/>
      <c r="EG2293" s="21"/>
      <c r="EH2293" s="21"/>
      <c r="EI2293" s="21"/>
      <c r="EJ2293" s="21"/>
      <c r="EK2293" s="21"/>
      <c r="EL2293" s="21"/>
      <c r="EM2293" s="21"/>
      <c r="EN2293" s="21"/>
      <c r="EO2293" s="21"/>
      <c r="EP2293" s="21"/>
      <c r="EQ2293" s="21"/>
      <c r="ER2293" s="21"/>
      <c r="ES2293" s="21"/>
      <c r="ET2293" s="21"/>
      <c r="EU2293" s="21"/>
      <c r="EV2293" s="21"/>
      <c r="EW2293" s="21"/>
      <c r="EX2293" s="21"/>
      <c r="EY2293" s="21"/>
      <c r="EZ2293" s="21"/>
      <c r="FA2293" s="21"/>
      <c r="FB2293" s="21"/>
      <c r="FC2293" s="21"/>
      <c r="FD2293" s="21"/>
      <c r="FE2293" s="21"/>
      <c r="FF2293" s="21"/>
      <c r="FG2293" s="21"/>
      <c r="FH2293" s="21"/>
      <c r="FI2293" s="21"/>
      <c r="FJ2293" s="21"/>
      <c r="FK2293" s="21"/>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c r="GI2293" s="21"/>
      <c r="GJ2293" s="21"/>
      <c r="GK2293" s="21"/>
      <c r="GL2293" s="21"/>
      <c r="GM2293" s="21"/>
      <c r="GN2293" s="21"/>
    </row>
    <row r="2294" spans="1:196" x14ac:dyDescent="0.2">
      <c r="A2294" s="109"/>
      <c r="B2294" s="4"/>
      <c r="C2294" s="4"/>
      <c r="D2294" s="6"/>
      <c r="E2294" s="7"/>
      <c r="F2294" s="24"/>
      <c r="G2294" s="8"/>
      <c r="H2294" s="7"/>
      <c r="I2294" s="7"/>
      <c r="J2294" s="7"/>
      <c r="K2294" s="4"/>
      <c r="L2294" s="25"/>
      <c r="M2294" s="10"/>
      <c r="N2294" s="4"/>
      <c r="O2294" s="4"/>
      <c r="P2294" s="26"/>
      <c r="Q2294" s="3"/>
      <c r="R2294" s="12"/>
      <c r="S2294" s="12"/>
      <c r="T2294" s="12"/>
      <c r="U2294" s="12"/>
      <c r="V2294" s="12"/>
      <c r="W2294" s="12"/>
      <c r="X2294" s="12"/>
      <c r="Y2294" s="12"/>
      <c r="Z2294" s="12"/>
      <c r="AA2294" s="12"/>
      <c r="AB2294" s="12"/>
      <c r="AC2294" s="12"/>
      <c r="AD2294" s="12"/>
      <c r="AE2294" s="12"/>
      <c r="AF2294" s="113"/>
      <c r="AG2294" s="18"/>
      <c r="AH2294" s="18"/>
      <c r="AI2294" s="6"/>
      <c r="AJ2294" s="19"/>
      <c r="AK2294" s="6"/>
      <c r="AL2294" s="113"/>
      <c r="AM2294" s="19"/>
      <c r="AN2294" s="18"/>
      <c r="AO2294" s="12"/>
      <c r="AP2294" s="20"/>
      <c r="AQ2294" s="18"/>
      <c r="AR2294" s="13"/>
      <c r="AS2294" s="113"/>
      <c r="AT2294" s="21"/>
      <c r="AU2294" s="21"/>
      <c r="AV2294" s="45"/>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1"/>
      <c r="FJ2294" s="21"/>
      <c r="FK2294" s="21"/>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c r="GI2294" s="21"/>
      <c r="GJ2294" s="21"/>
      <c r="GK2294" s="21"/>
      <c r="GL2294" s="21"/>
      <c r="GM2294" s="21"/>
      <c r="GN2294" s="21"/>
    </row>
    <row r="2295" spans="1:196" x14ac:dyDescent="0.2">
      <c r="A2295" s="109"/>
      <c r="B2295" s="4"/>
      <c r="C2295" s="4"/>
      <c r="D2295" s="6"/>
      <c r="E2295" s="7"/>
      <c r="F2295" s="24"/>
      <c r="G2295" s="8"/>
      <c r="H2295" s="7"/>
      <c r="I2295" s="7"/>
      <c r="J2295" s="7"/>
      <c r="K2295" s="4"/>
      <c r="L2295" s="25"/>
      <c r="M2295" s="10"/>
      <c r="N2295" s="4"/>
      <c r="O2295" s="4"/>
      <c r="P2295" s="26"/>
      <c r="Q2295" s="3"/>
      <c r="R2295" s="12"/>
      <c r="S2295" s="12"/>
      <c r="T2295" s="12"/>
      <c r="U2295" s="12"/>
      <c r="V2295" s="12"/>
      <c r="W2295" s="12"/>
      <c r="X2295" s="12"/>
      <c r="Y2295" s="12"/>
      <c r="Z2295" s="12"/>
      <c r="AA2295" s="12"/>
      <c r="AB2295" s="12"/>
      <c r="AC2295" s="12"/>
      <c r="AD2295" s="12"/>
      <c r="AE2295" s="12"/>
      <c r="AF2295" s="113"/>
      <c r="AG2295" s="18"/>
      <c r="AH2295" s="18"/>
      <c r="AI2295" s="6"/>
      <c r="AJ2295" s="19"/>
      <c r="AK2295" s="6"/>
      <c r="AL2295" s="113"/>
      <c r="AM2295" s="19"/>
      <c r="AN2295" s="18"/>
      <c r="AO2295" s="12"/>
      <c r="AP2295" s="20"/>
      <c r="AQ2295" s="18"/>
      <c r="AR2295" s="13"/>
      <c r="AS2295" s="113"/>
      <c r="AT2295" s="21"/>
      <c r="AU2295" s="21"/>
      <c r="AV2295" s="45"/>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J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I2295" s="21"/>
      <c r="DJ2295" s="21"/>
      <c r="DK2295" s="21"/>
      <c r="DL2295" s="21"/>
      <c r="DM2295" s="21"/>
      <c r="DN2295" s="21"/>
      <c r="DO2295" s="21"/>
      <c r="DP2295" s="21"/>
      <c r="DQ2295" s="21"/>
      <c r="DR2295" s="21"/>
      <c r="DS2295" s="21"/>
      <c r="DT2295" s="21"/>
      <c r="DU2295" s="21"/>
      <c r="DV2295" s="21"/>
      <c r="DW2295" s="21"/>
      <c r="DX2295" s="21"/>
      <c r="DY2295" s="21"/>
      <c r="DZ2295" s="21"/>
      <c r="EA2295" s="21"/>
      <c r="EB2295" s="21"/>
      <c r="EC2295" s="21"/>
      <c r="ED2295" s="21"/>
      <c r="EE2295" s="21"/>
      <c r="EF2295" s="21"/>
      <c r="EG2295" s="21"/>
      <c r="EH2295" s="21"/>
      <c r="EI2295" s="21"/>
      <c r="EJ2295" s="21"/>
      <c r="EK2295" s="21"/>
      <c r="EL2295" s="21"/>
      <c r="EM2295" s="21"/>
      <c r="EN2295" s="21"/>
      <c r="EO2295" s="21"/>
      <c r="EP2295" s="21"/>
      <c r="EQ2295" s="21"/>
      <c r="ER2295" s="21"/>
      <c r="ES2295" s="21"/>
      <c r="ET2295" s="21"/>
      <c r="EU2295" s="21"/>
      <c r="EV2295" s="21"/>
      <c r="EW2295" s="21"/>
      <c r="EX2295" s="21"/>
      <c r="EY2295" s="21"/>
      <c r="EZ2295" s="21"/>
      <c r="FA2295" s="21"/>
      <c r="FB2295" s="21"/>
      <c r="FC2295" s="21"/>
      <c r="FD2295" s="21"/>
      <c r="FE2295" s="21"/>
      <c r="FF2295" s="21"/>
      <c r="FG2295" s="21"/>
      <c r="FH2295" s="21"/>
      <c r="FI2295" s="21"/>
      <c r="FJ2295" s="21"/>
      <c r="FK2295" s="21"/>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c r="GI2295" s="21"/>
      <c r="GJ2295" s="21"/>
      <c r="GK2295" s="21"/>
      <c r="GL2295" s="21"/>
      <c r="GM2295" s="21"/>
      <c r="GN2295" s="21"/>
    </row>
    <row r="2296" spans="1:196" x14ac:dyDescent="0.2">
      <c r="A2296" s="109"/>
      <c r="B2296" s="4"/>
      <c r="C2296" s="4"/>
      <c r="D2296" s="6"/>
      <c r="E2296" s="7"/>
      <c r="F2296" s="24"/>
      <c r="G2296" s="8"/>
      <c r="H2296" s="7"/>
      <c r="I2296" s="7"/>
      <c r="J2296" s="7"/>
      <c r="K2296" s="4"/>
      <c r="L2296" s="25"/>
      <c r="M2296" s="10"/>
      <c r="N2296" s="4"/>
      <c r="O2296" s="4"/>
      <c r="P2296" s="26"/>
      <c r="Q2296" s="3"/>
      <c r="R2296" s="12"/>
      <c r="S2296" s="12"/>
      <c r="T2296" s="12"/>
      <c r="U2296" s="12"/>
      <c r="V2296" s="12"/>
      <c r="W2296" s="12"/>
      <c r="X2296" s="12"/>
      <c r="Y2296" s="12"/>
      <c r="Z2296" s="12"/>
      <c r="AA2296" s="12"/>
      <c r="AB2296" s="12"/>
      <c r="AC2296" s="12"/>
      <c r="AD2296" s="12"/>
      <c r="AE2296" s="12"/>
      <c r="AF2296" s="113"/>
      <c r="AG2296" s="18"/>
      <c r="AH2296" s="18"/>
      <c r="AI2296" s="6"/>
      <c r="AJ2296" s="19"/>
      <c r="AK2296" s="6"/>
      <c r="AL2296" s="113"/>
      <c r="AM2296" s="19"/>
      <c r="AN2296" s="18"/>
      <c r="AO2296" s="12"/>
      <c r="AP2296" s="20"/>
      <c r="AQ2296" s="18"/>
      <c r="AR2296" s="13"/>
      <c r="AS2296" s="113"/>
      <c r="AT2296" s="21"/>
      <c r="AU2296" s="21"/>
      <c r="AV2296" s="45"/>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1"/>
      <c r="EV2296" s="21"/>
      <c r="EW2296" s="21"/>
      <c r="EX2296" s="21"/>
      <c r="EY2296" s="21"/>
      <c r="EZ2296" s="21"/>
      <c r="FA2296" s="21"/>
      <c r="FB2296" s="21"/>
      <c r="FC2296" s="21"/>
      <c r="FD2296" s="21"/>
      <c r="FE2296" s="21"/>
      <c r="FF2296" s="21"/>
      <c r="FG2296" s="21"/>
      <c r="FH2296" s="21"/>
      <c r="FI2296" s="21"/>
      <c r="FJ2296" s="21"/>
      <c r="FK2296" s="21"/>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c r="GI2296" s="21"/>
      <c r="GJ2296" s="21"/>
      <c r="GK2296" s="21"/>
      <c r="GL2296" s="21"/>
      <c r="GM2296" s="21"/>
      <c r="GN2296" s="21"/>
    </row>
    <row r="2297" spans="1:196" x14ac:dyDescent="0.2">
      <c r="A2297" s="109"/>
      <c r="B2297" s="4"/>
      <c r="C2297" s="4"/>
      <c r="D2297" s="6"/>
      <c r="E2297" s="7"/>
      <c r="F2297" s="24"/>
      <c r="G2297" s="8"/>
      <c r="H2297" s="7"/>
      <c r="I2297" s="7"/>
      <c r="J2297" s="7"/>
      <c r="K2297" s="4"/>
      <c r="L2297" s="25"/>
      <c r="M2297" s="10"/>
      <c r="N2297" s="4"/>
      <c r="O2297" s="4"/>
      <c r="P2297" s="26"/>
      <c r="Q2297" s="3"/>
      <c r="R2297" s="12"/>
      <c r="S2297" s="12"/>
      <c r="T2297" s="12"/>
      <c r="U2297" s="12"/>
      <c r="V2297" s="12"/>
      <c r="W2297" s="12"/>
      <c r="X2297" s="12"/>
      <c r="Y2297" s="12"/>
      <c r="Z2297" s="12"/>
      <c r="AA2297" s="12"/>
      <c r="AB2297" s="12"/>
      <c r="AC2297" s="12"/>
      <c r="AD2297" s="12"/>
      <c r="AE2297" s="12"/>
      <c r="AF2297" s="113"/>
      <c r="AG2297" s="18"/>
      <c r="AH2297" s="18"/>
      <c r="AI2297" s="6"/>
      <c r="AJ2297" s="19"/>
      <c r="AK2297" s="6"/>
      <c r="AL2297" s="113"/>
      <c r="AM2297" s="19"/>
      <c r="AN2297" s="18"/>
      <c r="AO2297" s="12"/>
      <c r="AP2297" s="20"/>
      <c r="AQ2297" s="18"/>
      <c r="AR2297" s="13"/>
      <c r="AS2297" s="113"/>
      <c r="AT2297" s="21"/>
      <c r="AU2297" s="21"/>
      <c r="AV2297" s="45"/>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J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I2297" s="21"/>
      <c r="DJ2297" s="21"/>
      <c r="DK2297" s="21"/>
      <c r="DL2297" s="21"/>
      <c r="DM2297" s="21"/>
      <c r="DN2297" s="21"/>
      <c r="DO2297" s="21"/>
      <c r="DP2297" s="21"/>
      <c r="DQ2297" s="21"/>
      <c r="DR2297" s="21"/>
      <c r="DS2297" s="21"/>
      <c r="DT2297" s="21"/>
      <c r="DU2297" s="21"/>
      <c r="DV2297" s="21"/>
      <c r="DW2297" s="21"/>
      <c r="DX2297" s="21"/>
      <c r="DY2297" s="21"/>
      <c r="DZ2297" s="21"/>
      <c r="EA2297" s="21"/>
      <c r="EB2297" s="21"/>
      <c r="EC2297" s="21"/>
      <c r="ED2297" s="21"/>
      <c r="EE2297" s="21"/>
      <c r="EF2297" s="21"/>
      <c r="EG2297" s="21"/>
      <c r="EH2297" s="21"/>
      <c r="EI2297" s="21"/>
      <c r="EJ2297" s="21"/>
      <c r="EK2297" s="21"/>
      <c r="EL2297" s="21"/>
      <c r="EM2297" s="21"/>
      <c r="EN2297" s="21"/>
      <c r="EO2297" s="21"/>
      <c r="EP2297" s="21"/>
      <c r="EQ2297" s="21"/>
      <c r="ER2297" s="21"/>
      <c r="ES2297" s="21"/>
      <c r="ET2297" s="21"/>
      <c r="EU2297" s="21"/>
      <c r="EV2297" s="21"/>
      <c r="EW2297" s="21"/>
      <c r="EX2297" s="21"/>
      <c r="EY2297" s="21"/>
      <c r="EZ2297" s="21"/>
      <c r="FA2297" s="21"/>
      <c r="FB2297" s="21"/>
      <c r="FC2297" s="21"/>
      <c r="FD2297" s="21"/>
      <c r="FE2297" s="21"/>
      <c r="FF2297" s="21"/>
      <c r="FG2297" s="21"/>
      <c r="FH2297" s="21"/>
      <c r="FI2297" s="21"/>
      <c r="FJ2297" s="21"/>
      <c r="FK2297" s="21"/>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c r="GI2297" s="21"/>
      <c r="GJ2297" s="21"/>
      <c r="GK2297" s="21"/>
      <c r="GL2297" s="21"/>
      <c r="GM2297" s="21"/>
      <c r="GN2297" s="21"/>
    </row>
    <row r="2298" spans="1:196" x14ac:dyDescent="0.2">
      <c r="A2298" s="109"/>
      <c r="B2298" s="4"/>
      <c r="C2298" s="4"/>
      <c r="D2298" s="6"/>
      <c r="E2298" s="7"/>
      <c r="F2298" s="24"/>
      <c r="G2298" s="8"/>
      <c r="H2298" s="7"/>
      <c r="I2298" s="7"/>
      <c r="J2298" s="7"/>
      <c r="K2298" s="4"/>
      <c r="L2298" s="25"/>
      <c r="M2298" s="10"/>
      <c r="N2298" s="4"/>
      <c r="O2298" s="4"/>
      <c r="P2298" s="26"/>
      <c r="Q2298" s="3"/>
      <c r="R2298" s="12"/>
      <c r="S2298" s="12"/>
      <c r="T2298" s="12"/>
      <c r="U2298" s="12"/>
      <c r="V2298" s="12"/>
      <c r="W2298" s="12"/>
      <c r="X2298" s="12"/>
      <c r="Y2298" s="12"/>
      <c r="Z2298" s="12"/>
      <c r="AA2298" s="12"/>
      <c r="AB2298" s="12"/>
      <c r="AC2298" s="12"/>
      <c r="AD2298" s="12"/>
      <c r="AE2298" s="12"/>
      <c r="AF2298" s="113"/>
      <c r="AG2298" s="12"/>
      <c r="AH2298" s="12"/>
      <c r="AI2298" s="12"/>
      <c r="AJ2298" s="12"/>
      <c r="AK2298" s="6"/>
      <c r="AL2298" s="113"/>
      <c r="AM2298" s="12"/>
      <c r="AN2298" s="12"/>
      <c r="AO2298" s="12"/>
      <c r="AP2298" s="20"/>
      <c r="AQ2298" s="12"/>
      <c r="AR2298" s="13"/>
      <c r="AS2298" s="113"/>
      <c r="AT2298" s="21"/>
      <c r="AU2298" s="21"/>
      <c r="AV2298" s="45"/>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J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I2298" s="21"/>
      <c r="DJ2298" s="21"/>
      <c r="DK2298" s="21"/>
      <c r="DL2298" s="21"/>
      <c r="DM2298" s="21"/>
      <c r="DN2298" s="21"/>
      <c r="DO2298" s="21"/>
      <c r="DP2298" s="21"/>
      <c r="DQ2298" s="21"/>
      <c r="DR2298" s="21"/>
      <c r="DS2298" s="21"/>
      <c r="DT2298" s="21"/>
      <c r="DU2298" s="21"/>
      <c r="DV2298" s="21"/>
      <c r="DW2298" s="21"/>
      <c r="DX2298" s="21"/>
      <c r="DY2298" s="21"/>
      <c r="DZ2298" s="21"/>
      <c r="EA2298" s="21"/>
      <c r="EB2298" s="21"/>
      <c r="EC2298" s="21"/>
      <c r="ED2298" s="21"/>
      <c r="EE2298" s="21"/>
      <c r="EF2298" s="21"/>
      <c r="EG2298" s="21"/>
      <c r="EH2298" s="21"/>
      <c r="EI2298" s="21"/>
      <c r="EJ2298" s="21"/>
      <c r="EK2298" s="21"/>
      <c r="EL2298" s="21"/>
      <c r="EM2298" s="21"/>
      <c r="EN2298" s="21"/>
      <c r="EO2298" s="21"/>
      <c r="EP2298" s="21"/>
      <c r="EQ2298" s="21"/>
      <c r="ER2298" s="21"/>
      <c r="ES2298" s="21"/>
      <c r="ET2298" s="21"/>
      <c r="EU2298" s="21"/>
      <c r="EV2298" s="21"/>
      <c r="EW2298" s="21"/>
      <c r="EX2298" s="21"/>
      <c r="EY2298" s="21"/>
      <c r="EZ2298" s="21"/>
      <c r="FA2298" s="21"/>
      <c r="FB2298" s="21"/>
      <c r="FC2298" s="21"/>
      <c r="FD2298" s="21"/>
      <c r="FE2298" s="21"/>
      <c r="FF2298" s="21"/>
      <c r="FG2298" s="21"/>
      <c r="FH2298" s="21"/>
      <c r="FI2298" s="21"/>
      <c r="FJ2298" s="21"/>
      <c r="FK2298" s="21"/>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c r="GI2298" s="21"/>
      <c r="GJ2298" s="21"/>
      <c r="GK2298" s="21"/>
      <c r="GL2298" s="21"/>
      <c r="GM2298" s="21"/>
      <c r="GN2298" s="21"/>
    </row>
    <row r="2299" spans="1:196" x14ac:dyDescent="0.2">
      <c r="A2299" s="109"/>
      <c r="B2299" s="4"/>
      <c r="C2299" s="4"/>
      <c r="D2299" s="6"/>
      <c r="E2299" s="7"/>
      <c r="F2299" s="24"/>
      <c r="G2299" s="8"/>
      <c r="H2299" s="7"/>
      <c r="I2299" s="7"/>
      <c r="J2299" s="7"/>
      <c r="K2299" s="4"/>
      <c r="L2299" s="25"/>
      <c r="M2299" s="10"/>
      <c r="N2299" s="4"/>
      <c r="O2299" s="4"/>
      <c r="P2299" s="26"/>
      <c r="Q2299" s="3"/>
      <c r="R2299" s="12"/>
      <c r="S2299" s="12"/>
      <c r="T2299" s="12"/>
      <c r="U2299" s="12"/>
      <c r="V2299" s="12"/>
      <c r="W2299" s="12"/>
      <c r="X2299" s="12"/>
      <c r="Y2299" s="12"/>
      <c r="Z2299" s="12"/>
      <c r="AA2299" s="12"/>
      <c r="AB2299" s="12"/>
      <c r="AC2299" s="12"/>
      <c r="AD2299" s="12"/>
      <c r="AE2299" s="12"/>
      <c r="AF2299" s="65"/>
      <c r="AG2299" s="4"/>
      <c r="AH2299" s="4"/>
      <c r="AI2299" s="41"/>
      <c r="AJ2299" s="42"/>
      <c r="AK2299" s="41"/>
      <c r="AL2299" s="115"/>
      <c r="AM2299" s="42"/>
      <c r="AN2299" s="4"/>
      <c r="AO2299" s="9"/>
      <c r="AP2299" s="43"/>
      <c r="AQ2299" s="4"/>
      <c r="AR2299" s="44"/>
      <c r="AS2299" s="65"/>
      <c r="AT2299" s="21"/>
      <c r="AU2299" s="21"/>
      <c r="AV2299" s="45"/>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J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I2299" s="21"/>
      <c r="DJ2299" s="21"/>
      <c r="DK2299" s="21"/>
      <c r="DL2299" s="21"/>
      <c r="DM2299" s="21"/>
      <c r="DN2299" s="21"/>
      <c r="DO2299" s="21"/>
      <c r="DP2299" s="21"/>
      <c r="DQ2299" s="21"/>
      <c r="DR2299" s="21"/>
      <c r="DS2299" s="21"/>
      <c r="DT2299" s="21"/>
      <c r="DU2299" s="21"/>
      <c r="DV2299" s="21"/>
      <c r="DW2299" s="21"/>
      <c r="DX2299" s="21"/>
      <c r="DY2299" s="21"/>
      <c r="DZ2299" s="21"/>
      <c r="EA2299" s="21"/>
      <c r="EB2299" s="21"/>
      <c r="EC2299" s="21"/>
      <c r="ED2299" s="21"/>
      <c r="EE2299" s="21"/>
      <c r="EF2299" s="21"/>
      <c r="EG2299" s="21"/>
      <c r="EH2299" s="21"/>
      <c r="EI2299" s="21"/>
      <c r="EJ2299" s="21"/>
      <c r="EK2299" s="21"/>
      <c r="EL2299" s="21"/>
      <c r="EM2299" s="21"/>
      <c r="EN2299" s="21"/>
      <c r="EO2299" s="21"/>
      <c r="EP2299" s="21"/>
      <c r="EQ2299" s="21"/>
      <c r="ER2299" s="21"/>
      <c r="ES2299" s="21"/>
      <c r="ET2299" s="21"/>
      <c r="EU2299" s="21"/>
      <c r="EV2299" s="21"/>
      <c r="EW2299" s="21"/>
      <c r="EX2299" s="21"/>
      <c r="EY2299" s="21"/>
      <c r="EZ2299" s="21"/>
      <c r="FA2299" s="21"/>
      <c r="FB2299" s="21"/>
      <c r="FC2299" s="21"/>
      <c r="FD2299" s="21"/>
      <c r="FE2299" s="21"/>
      <c r="FF2299" s="21"/>
      <c r="FG2299" s="21"/>
      <c r="FH2299" s="21"/>
      <c r="FI2299" s="21"/>
      <c r="FJ2299" s="21"/>
      <c r="FK2299" s="21"/>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c r="GI2299" s="21"/>
      <c r="GJ2299" s="21"/>
      <c r="GK2299" s="21"/>
      <c r="GL2299" s="21"/>
      <c r="GM2299" s="21"/>
      <c r="GN2299" s="21"/>
    </row>
    <row r="2300" spans="1:196" x14ac:dyDescent="0.2">
      <c r="A2300" s="109"/>
      <c r="B2300" s="4"/>
      <c r="C2300" s="4"/>
      <c r="D2300" s="6"/>
      <c r="E2300" s="7"/>
      <c r="F2300" s="24"/>
      <c r="G2300" s="8"/>
      <c r="H2300" s="7"/>
      <c r="I2300" s="7"/>
      <c r="J2300" s="7"/>
      <c r="K2300" s="4"/>
      <c r="L2300" s="25"/>
      <c r="M2300" s="10"/>
      <c r="N2300" s="4"/>
      <c r="O2300" s="4"/>
      <c r="P2300" s="26"/>
      <c r="Q2300" s="3"/>
      <c r="R2300" s="12"/>
      <c r="S2300" s="12"/>
      <c r="T2300" s="12"/>
      <c r="U2300" s="12"/>
      <c r="V2300" s="12"/>
      <c r="W2300" s="12"/>
      <c r="X2300" s="12"/>
      <c r="Y2300" s="12"/>
      <c r="Z2300" s="12"/>
      <c r="AA2300" s="12"/>
      <c r="AB2300" s="12"/>
      <c r="AC2300" s="12"/>
      <c r="AD2300" s="12"/>
      <c r="AE2300" s="12"/>
      <c r="AF2300" s="65"/>
      <c r="AG2300" s="18"/>
      <c r="AH2300" s="4"/>
      <c r="AI2300" s="24"/>
      <c r="AJ2300" s="7"/>
      <c r="AK2300" s="24"/>
      <c r="AL2300" s="65"/>
      <c r="AM2300" s="7"/>
      <c r="AN2300" s="4"/>
      <c r="AO2300" s="9"/>
      <c r="AP2300" s="43"/>
      <c r="AQ2300" s="4"/>
      <c r="AR2300" s="44"/>
      <c r="AS2300" s="65"/>
      <c r="AT2300" s="21"/>
      <c r="AU2300" s="21"/>
      <c r="AV2300" s="45"/>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J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I2300" s="21"/>
      <c r="DJ2300" s="21"/>
      <c r="DK2300" s="21"/>
      <c r="DL2300" s="21"/>
      <c r="DM2300" s="21"/>
      <c r="DN2300" s="21"/>
      <c r="DO2300" s="21"/>
      <c r="DP2300" s="21"/>
      <c r="DQ2300" s="21"/>
      <c r="DR2300" s="21"/>
      <c r="DS2300" s="21"/>
      <c r="DT2300" s="21"/>
      <c r="DU2300" s="21"/>
      <c r="DV2300" s="21"/>
      <c r="DW2300" s="21"/>
      <c r="DX2300" s="21"/>
      <c r="DY2300" s="21"/>
      <c r="DZ2300" s="21"/>
      <c r="EA2300" s="21"/>
      <c r="EB2300" s="21"/>
      <c r="EC2300" s="21"/>
      <c r="ED2300" s="21"/>
      <c r="EE2300" s="21"/>
      <c r="EF2300" s="21"/>
      <c r="EG2300" s="21"/>
      <c r="EH2300" s="21"/>
      <c r="EI2300" s="21"/>
      <c r="EJ2300" s="21"/>
      <c r="EK2300" s="21"/>
      <c r="EL2300" s="21"/>
      <c r="EM2300" s="21"/>
      <c r="EN2300" s="21"/>
      <c r="EO2300" s="21"/>
      <c r="EP2300" s="21"/>
      <c r="EQ2300" s="21"/>
      <c r="ER2300" s="21"/>
      <c r="ES2300" s="21"/>
      <c r="ET2300" s="21"/>
      <c r="EU2300" s="21"/>
      <c r="EV2300" s="21"/>
      <c r="EW2300" s="21"/>
      <c r="EX2300" s="21"/>
      <c r="EY2300" s="21"/>
      <c r="EZ2300" s="21"/>
      <c r="FA2300" s="21"/>
      <c r="FB2300" s="21"/>
      <c r="FC2300" s="21"/>
      <c r="FD2300" s="21"/>
      <c r="FE2300" s="21"/>
      <c r="FF2300" s="21"/>
      <c r="FG2300" s="21"/>
      <c r="FH2300" s="21"/>
      <c r="FI2300" s="21"/>
      <c r="FJ2300" s="21"/>
      <c r="FK2300" s="21"/>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c r="GI2300" s="21"/>
      <c r="GJ2300" s="21"/>
      <c r="GK2300" s="21"/>
      <c r="GL2300" s="21"/>
      <c r="GM2300" s="21"/>
      <c r="GN2300" s="21"/>
    </row>
    <row r="2301" spans="1:196" x14ac:dyDescent="0.2">
      <c r="A2301" s="109"/>
      <c r="B2301" s="4"/>
      <c r="C2301" s="4"/>
      <c r="D2301" s="6"/>
      <c r="E2301" s="7"/>
      <c r="F2301" s="24"/>
      <c r="G2301" s="8"/>
      <c r="H2301" s="7"/>
      <c r="I2301" s="7"/>
      <c r="J2301" s="7"/>
      <c r="K2301" s="4"/>
      <c r="L2301" s="25"/>
      <c r="M2301" s="10"/>
      <c r="N2301" s="4"/>
      <c r="O2301" s="4"/>
      <c r="P2301" s="26"/>
      <c r="Q2301" s="3"/>
      <c r="R2301" s="12"/>
      <c r="S2301" s="12"/>
      <c r="T2301" s="12"/>
      <c r="U2301" s="12"/>
      <c r="V2301" s="12"/>
      <c r="W2301" s="12"/>
      <c r="X2301" s="12"/>
      <c r="Y2301" s="12"/>
      <c r="Z2301" s="12"/>
      <c r="AA2301" s="12"/>
      <c r="AB2301" s="12"/>
      <c r="AC2301" s="12"/>
      <c r="AD2301" s="12"/>
      <c r="AE2301" s="12"/>
      <c r="AF2301" s="65"/>
      <c r="AG2301" s="18"/>
      <c r="AH2301" s="4"/>
      <c r="AI2301" s="24"/>
      <c r="AJ2301" s="7"/>
      <c r="AK2301" s="24"/>
      <c r="AL2301" s="65"/>
      <c r="AM2301" s="7"/>
      <c r="AN2301" s="4"/>
      <c r="AO2301" s="9"/>
      <c r="AP2301" s="43"/>
      <c r="AQ2301" s="4"/>
      <c r="AR2301" s="44"/>
      <c r="AS2301" s="65"/>
      <c r="AT2301" s="21"/>
      <c r="AU2301" s="21"/>
      <c r="AV2301" s="45"/>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J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I2301" s="21"/>
      <c r="DJ2301" s="21"/>
      <c r="DK2301" s="21"/>
      <c r="DL2301" s="21"/>
      <c r="DM2301" s="21"/>
      <c r="DN2301" s="21"/>
      <c r="DO2301" s="21"/>
      <c r="DP2301" s="21"/>
      <c r="DQ2301" s="21"/>
      <c r="DR2301" s="21"/>
      <c r="DS2301" s="21"/>
      <c r="DT2301" s="21"/>
      <c r="DU2301" s="21"/>
      <c r="DV2301" s="21"/>
      <c r="DW2301" s="21"/>
      <c r="DX2301" s="21"/>
      <c r="DY2301" s="21"/>
      <c r="DZ2301" s="21"/>
      <c r="EA2301" s="21"/>
      <c r="EB2301" s="21"/>
      <c r="EC2301" s="21"/>
      <c r="ED2301" s="21"/>
      <c r="EE2301" s="21"/>
      <c r="EF2301" s="21"/>
      <c r="EG2301" s="21"/>
      <c r="EH2301" s="21"/>
      <c r="EI2301" s="21"/>
      <c r="EJ2301" s="21"/>
      <c r="EK2301" s="21"/>
      <c r="EL2301" s="21"/>
      <c r="EM2301" s="21"/>
      <c r="EN2301" s="21"/>
      <c r="EO2301" s="21"/>
      <c r="EP2301" s="21"/>
      <c r="EQ2301" s="21"/>
      <c r="ER2301" s="21"/>
      <c r="ES2301" s="21"/>
      <c r="ET2301" s="21"/>
      <c r="EU2301" s="21"/>
      <c r="EV2301" s="21"/>
      <c r="EW2301" s="21"/>
      <c r="EX2301" s="21"/>
      <c r="EY2301" s="21"/>
      <c r="EZ2301" s="21"/>
      <c r="FA2301" s="21"/>
      <c r="FB2301" s="21"/>
      <c r="FC2301" s="21"/>
      <c r="FD2301" s="21"/>
      <c r="FE2301" s="21"/>
      <c r="FF2301" s="21"/>
      <c r="FG2301" s="21"/>
      <c r="FH2301" s="21"/>
      <c r="FI2301" s="21"/>
      <c r="FJ2301" s="21"/>
      <c r="FK2301" s="21"/>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c r="GI2301" s="21"/>
      <c r="GJ2301" s="21"/>
      <c r="GK2301" s="21"/>
      <c r="GL2301" s="21"/>
      <c r="GM2301" s="21"/>
      <c r="GN2301" s="21"/>
    </row>
    <row r="2302" spans="1:196" x14ac:dyDescent="0.2">
      <c r="A2302" s="109"/>
      <c r="B2302" s="4"/>
      <c r="C2302" s="4"/>
      <c r="D2302" s="6"/>
      <c r="E2302" s="7"/>
      <c r="F2302" s="24"/>
      <c r="G2302" s="8"/>
      <c r="H2302" s="7"/>
      <c r="I2302" s="7"/>
      <c r="J2302" s="7"/>
      <c r="K2302" s="4"/>
      <c r="L2302" s="25"/>
      <c r="M2302" s="10"/>
      <c r="N2302" s="4"/>
      <c r="O2302" s="4"/>
      <c r="P2302" s="26"/>
      <c r="Q2302" s="3"/>
      <c r="R2302" s="12"/>
      <c r="S2302" s="12"/>
      <c r="T2302" s="12"/>
      <c r="U2302" s="12"/>
      <c r="V2302" s="12"/>
      <c r="W2302" s="12"/>
      <c r="X2302" s="12"/>
      <c r="Y2302" s="12"/>
      <c r="Z2302" s="12"/>
      <c r="AA2302" s="12"/>
      <c r="AB2302" s="12"/>
      <c r="AC2302" s="12"/>
      <c r="AD2302" s="12"/>
      <c r="AE2302" s="12"/>
      <c r="AF2302" s="65"/>
      <c r="AG2302" s="4"/>
      <c r="AH2302" s="4"/>
      <c r="AI2302" s="24"/>
      <c r="AJ2302" s="7"/>
      <c r="AK2302" s="6"/>
      <c r="AL2302" s="113"/>
      <c r="AM2302" s="19"/>
      <c r="AN2302" s="4"/>
      <c r="AO2302" s="9"/>
      <c r="AP2302" s="43"/>
      <c r="AQ2302" s="4"/>
      <c r="AR2302" s="44"/>
      <c r="AS2302" s="113"/>
      <c r="AT2302" s="21"/>
      <c r="AU2302" s="21"/>
      <c r="AV2302" s="45"/>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1"/>
      <c r="FJ2302" s="21"/>
      <c r="FK2302" s="21"/>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c r="GI2302" s="21"/>
      <c r="GJ2302" s="21"/>
      <c r="GK2302" s="21"/>
      <c r="GL2302" s="21"/>
      <c r="GM2302" s="21"/>
      <c r="GN2302" s="21"/>
    </row>
    <row r="2303" spans="1:196" x14ac:dyDescent="0.2">
      <c r="A2303" s="109"/>
      <c r="B2303" s="4"/>
      <c r="C2303" s="4"/>
      <c r="D2303" s="6"/>
      <c r="E2303" s="7"/>
      <c r="F2303" s="24"/>
      <c r="G2303" s="8"/>
      <c r="H2303" s="7"/>
      <c r="I2303" s="7"/>
      <c r="J2303" s="7"/>
      <c r="K2303" s="4"/>
      <c r="L2303" s="25"/>
      <c r="M2303" s="10"/>
      <c r="N2303" s="4"/>
      <c r="O2303" s="4"/>
      <c r="P2303" s="26"/>
      <c r="Q2303" s="3"/>
      <c r="R2303" s="12"/>
      <c r="S2303" s="12"/>
      <c r="T2303" s="12"/>
      <c r="U2303" s="12"/>
      <c r="V2303" s="12"/>
      <c r="W2303" s="12"/>
      <c r="X2303" s="12"/>
      <c r="Y2303" s="12"/>
      <c r="Z2303" s="12"/>
      <c r="AA2303" s="12"/>
      <c r="AB2303" s="12"/>
      <c r="AC2303" s="12"/>
      <c r="AD2303" s="12"/>
      <c r="AE2303" s="12"/>
      <c r="AF2303" s="113"/>
      <c r="AG2303" s="18"/>
      <c r="AH2303" s="18"/>
      <c r="AI2303" s="6"/>
      <c r="AJ2303" s="19"/>
      <c r="AK2303" s="6"/>
      <c r="AL2303" s="113"/>
      <c r="AM2303" s="19"/>
      <c r="AN2303" s="18"/>
      <c r="AO2303" s="12"/>
      <c r="AP2303" s="20"/>
      <c r="AQ2303" s="18"/>
      <c r="AR2303" s="13"/>
      <c r="AS2303" s="116"/>
      <c r="AT2303" s="21"/>
      <c r="AU2303" s="21"/>
      <c r="AV2303" s="45"/>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J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I2303" s="21"/>
      <c r="DJ2303" s="21"/>
      <c r="DK2303" s="21"/>
      <c r="DL2303" s="21"/>
      <c r="DM2303" s="21"/>
      <c r="DN2303" s="21"/>
      <c r="DO2303" s="21"/>
      <c r="DP2303" s="21"/>
      <c r="DQ2303" s="21"/>
      <c r="DR2303" s="21"/>
      <c r="DS2303" s="21"/>
      <c r="DT2303" s="21"/>
      <c r="DU2303" s="21"/>
      <c r="DV2303" s="21"/>
      <c r="DW2303" s="21"/>
      <c r="DX2303" s="21"/>
      <c r="DY2303" s="21"/>
      <c r="DZ2303" s="21"/>
      <c r="EA2303" s="21"/>
      <c r="EB2303" s="21"/>
      <c r="EC2303" s="21"/>
      <c r="ED2303" s="21"/>
      <c r="EE2303" s="21"/>
      <c r="EF2303" s="21"/>
      <c r="EG2303" s="21"/>
      <c r="EH2303" s="21"/>
      <c r="EI2303" s="21"/>
      <c r="EJ2303" s="21"/>
      <c r="EK2303" s="21"/>
      <c r="EL2303" s="21"/>
      <c r="EM2303" s="21"/>
      <c r="EN2303" s="21"/>
      <c r="EO2303" s="21"/>
      <c r="EP2303" s="21"/>
      <c r="EQ2303" s="21"/>
      <c r="ER2303" s="21"/>
      <c r="ES2303" s="21"/>
      <c r="ET2303" s="21"/>
      <c r="EU2303" s="21"/>
      <c r="EV2303" s="21"/>
      <c r="EW2303" s="21"/>
      <c r="EX2303" s="21"/>
      <c r="EY2303" s="21"/>
      <c r="EZ2303" s="21"/>
      <c r="FA2303" s="21"/>
      <c r="FB2303" s="21"/>
      <c r="FC2303" s="21"/>
      <c r="FD2303" s="21"/>
      <c r="FE2303" s="21"/>
      <c r="FF2303" s="21"/>
      <c r="FG2303" s="21"/>
      <c r="FH2303" s="21"/>
      <c r="FI2303" s="21"/>
      <c r="FJ2303" s="21"/>
      <c r="FK2303" s="21"/>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c r="GI2303" s="21"/>
      <c r="GJ2303" s="21"/>
      <c r="GK2303" s="21"/>
      <c r="GL2303" s="21"/>
      <c r="GM2303" s="21"/>
      <c r="GN2303" s="21"/>
    </row>
    <row r="2304" spans="1:196" x14ac:dyDescent="0.2">
      <c r="A2304" s="109"/>
      <c r="B2304" s="4"/>
      <c r="C2304" s="4"/>
      <c r="D2304" s="6"/>
      <c r="E2304" s="7"/>
      <c r="F2304" s="24"/>
      <c r="G2304" s="8"/>
      <c r="H2304" s="7"/>
      <c r="I2304" s="7"/>
      <c r="J2304" s="7"/>
      <c r="K2304" s="4"/>
      <c r="L2304" s="25"/>
      <c r="M2304" s="10"/>
      <c r="N2304" s="4"/>
      <c r="O2304" s="4"/>
      <c r="P2304" s="26"/>
      <c r="Q2304" s="3"/>
      <c r="R2304" s="12"/>
      <c r="S2304" s="12"/>
      <c r="T2304" s="12"/>
      <c r="U2304" s="12"/>
      <c r="V2304" s="12"/>
      <c r="W2304" s="12"/>
      <c r="X2304" s="12"/>
      <c r="Y2304" s="12"/>
      <c r="Z2304" s="12"/>
      <c r="AA2304" s="12"/>
      <c r="AB2304" s="12"/>
      <c r="AC2304" s="12"/>
      <c r="AD2304" s="12"/>
      <c r="AE2304" s="12"/>
      <c r="AF2304" s="113"/>
      <c r="AG2304" s="18"/>
      <c r="AH2304" s="18"/>
      <c r="AI2304" s="6"/>
      <c r="AJ2304" s="19"/>
      <c r="AK2304" s="6"/>
      <c r="AL2304" s="113"/>
      <c r="AM2304" s="19"/>
      <c r="AN2304" s="18"/>
      <c r="AO2304" s="12"/>
      <c r="AP2304" s="20"/>
      <c r="AQ2304" s="18"/>
      <c r="AR2304" s="13"/>
      <c r="AS2304" s="113"/>
      <c r="AT2304" s="21"/>
      <c r="AU2304" s="21"/>
      <c r="AV2304" s="45"/>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J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I2304" s="21"/>
      <c r="DJ2304" s="21"/>
      <c r="DK2304" s="21"/>
      <c r="DL2304" s="21"/>
      <c r="DM2304" s="21"/>
      <c r="DN2304" s="21"/>
      <c r="DO2304" s="21"/>
      <c r="DP2304" s="21"/>
      <c r="DQ2304" s="21"/>
      <c r="DR2304" s="21"/>
      <c r="DS2304" s="21"/>
      <c r="DT2304" s="21"/>
      <c r="DU2304" s="21"/>
      <c r="DV2304" s="21"/>
      <c r="DW2304" s="21"/>
      <c r="DX2304" s="21"/>
      <c r="DY2304" s="21"/>
      <c r="DZ2304" s="21"/>
      <c r="EA2304" s="21"/>
      <c r="EB2304" s="21"/>
      <c r="EC2304" s="21"/>
      <c r="ED2304" s="21"/>
      <c r="EE2304" s="21"/>
      <c r="EF2304" s="21"/>
      <c r="EG2304" s="21"/>
      <c r="EH2304" s="21"/>
      <c r="EI2304" s="21"/>
      <c r="EJ2304" s="21"/>
      <c r="EK2304" s="21"/>
      <c r="EL2304" s="21"/>
      <c r="EM2304" s="21"/>
      <c r="EN2304" s="21"/>
      <c r="EO2304" s="21"/>
      <c r="EP2304" s="21"/>
      <c r="EQ2304" s="21"/>
      <c r="ER2304" s="21"/>
      <c r="ES2304" s="21"/>
      <c r="ET2304" s="21"/>
      <c r="EU2304" s="21"/>
      <c r="EV2304" s="21"/>
      <c r="EW2304" s="21"/>
      <c r="EX2304" s="21"/>
      <c r="EY2304" s="21"/>
      <c r="EZ2304" s="21"/>
      <c r="FA2304" s="21"/>
      <c r="FB2304" s="21"/>
      <c r="FC2304" s="21"/>
      <c r="FD2304" s="21"/>
      <c r="FE2304" s="21"/>
      <c r="FF2304" s="21"/>
      <c r="FG2304" s="21"/>
      <c r="FH2304" s="21"/>
      <c r="FI2304" s="21"/>
      <c r="FJ2304" s="21"/>
      <c r="FK2304" s="21"/>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c r="GI2304" s="21"/>
      <c r="GJ2304" s="21"/>
      <c r="GK2304" s="21"/>
      <c r="GL2304" s="21"/>
      <c r="GM2304" s="21"/>
      <c r="GN2304" s="21"/>
    </row>
    <row r="2305" spans="1:196" x14ac:dyDescent="0.2">
      <c r="A2305" s="109"/>
      <c r="B2305" s="4"/>
      <c r="C2305" s="4"/>
      <c r="D2305" s="6"/>
      <c r="E2305" s="7"/>
      <c r="F2305" s="24"/>
      <c r="G2305" s="8"/>
      <c r="H2305" s="7"/>
      <c r="I2305" s="7"/>
      <c r="J2305" s="7"/>
      <c r="K2305" s="4"/>
      <c r="L2305" s="25"/>
      <c r="M2305" s="10"/>
      <c r="N2305" s="4"/>
      <c r="O2305" s="4"/>
      <c r="P2305" s="26"/>
      <c r="Q2305" s="3"/>
      <c r="R2305" s="12"/>
      <c r="S2305" s="12"/>
      <c r="T2305" s="12"/>
      <c r="U2305" s="12"/>
      <c r="V2305" s="12"/>
      <c r="W2305" s="12"/>
      <c r="X2305" s="12"/>
      <c r="Y2305" s="12"/>
      <c r="Z2305" s="12"/>
      <c r="AA2305" s="12"/>
      <c r="AB2305" s="12"/>
      <c r="AC2305" s="12"/>
      <c r="AD2305" s="12"/>
      <c r="AE2305" s="12"/>
      <c r="AF2305" s="113"/>
      <c r="AG2305" s="18"/>
      <c r="AH2305" s="18"/>
      <c r="AI2305" s="6"/>
      <c r="AJ2305" s="19"/>
      <c r="AK2305" s="6"/>
      <c r="AL2305" s="113"/>
      <c r="AM2305" s="19"/>
      <c r="AN2305" s="18"/>
      <c r="AO2305" s="12"/>
      <c r="AP2305" s="20"/>
      <c r="AQ2305" s="18"/>
      <c r="AR2305" s="13"/>
      <c r="AS2305" s="113"/>
      <c r="AT2305" s="21"/>
      <c r="AU2305" s="21"/>
      <c r="AV2305" s="45"/>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J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I2305" s="21"/>
      <c r="DJ2305" s="21"/>
      <c r="DK2305" s="21"/>
      <c r="DL2305" s="21"/>
      <c r="DM2305" s="21"/>
      <c r="DN2305" s="21"/>
      <c r="DO2305" s="21"/>
      <c r="DP2305" s="21"/>
      <c r="DQ2305" s="21"/>
      <c r="DR2305" s="21"/>
      <c r="DS2305" s="21"/>
      <c r="DT2305" s="21"/>
      <c r="DU2305" s="21"/>
      <c r="DV2305" s="21"/>
      <c r="DW2305" s="21"/>
      <c r="DX2305" s="21"/>
      <c r="DY2305" s="21"/>
      <c r="DZ2305" s="21"/>
      <c r="EA2305" s="21"/>
      <c r="EB2305" s="21"/>
      <c r="EC2305" s="21"/>
      <c r="ED2305" s="21"/>
      <c r="EE2305" s="21"/>
      <c r="EF2305" s="21"/>
      <c r="EG2305" s="21"/>
      <c r="EH2305" s="21"/>
      <c r="EI2305" s="21"/>
      <c r="EJ2305" s="21"/>
      <c r="EK2305" s="21"/>
      <c r="EL2305" s="21"/>
      <c r="EM2305" s="21"/>
      <c r="EN2305" s="21"/>
      <c r="EO2305" s="21"/>
      <c r="EP2305" s="21"/>
      <c r="EQ2305" s="21"/>
      <c r="ER2305" s="21"/>
      <c r="ES2305" s="21"/>
      <c r="ET2305" s="21"/>
      <c r="EU2305" s="21"/>
      <c r="EV2305" s="21"/>
      <c r="EW2305" s="21"/>
      <c r="EX2305" s="21"/>
      <c r="EY2305" s="21"/>
      <c r="EZ2305" s="21"/>
      <c r="FA2305" s="21"/>
      <c r="FB2305" s="21"/>
      <c r="FC2305" s="21"/>
      <c r="FD2305" s="21"/>
      <c r="FE2305" s="21"/>
      <c r="FF2305" s="21"/>
      <c r="FG2305" s="21"/>
      <c r="FH2305" s="21"/>
      <c r="FI2305" s="21"/>
      <c r="FJ2305" s="21"/>
      <c r="FK2305" s="21"/>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c r="GI2305" s="21"/>
      <c r="GJ2305" s="21"/>
      <c r="GK2305" s="21"/>
      <c r="GL2305" s="21"/>
      <c r="GM2305" s="21"/>
      <c r="GN2305" s="21"/>
    </row>
    <row r="2306" spans="1:196" x14ac:dyDescent="0.2">
      <c r="A2306" s="109"/>
      <c r="B2306" s="4"/>
      <c r="C2306" s="4"/>
      <c r="D2306" s="6"/>
      <c r="E2306" s="7"/>
      <c r="F2306" s="24"/>
      <c r="G2306" s="8"/>
      <c r="H2306" s="7"/>
      <c r="I2306" s="7"/>
      <c r="J2306" s="7"/>
      <c r="K2306" s="4"/>
      <c r="L2306" s="25"/>
      <c r="M2306" s="10"/>
      <c r="N2306" s="4"/>
      <c r="O2306" s="4"/>
      <c r="P2306" s="26"/>
      <c r="Q2306" s="3"/>
      <c r="R2306" s="12"/>
      <c r="S2306" s="12"/>
      <c r="T2306" s="12"/>
      <c r="U2306" s="12"/>
      <c r="V2306" s="12"/>
      <c r="W2306" s="12"/>
      <c r="X2306" s="12"/>
      <c r="Y2306" s="12"/>
      <c r="Z2306" s="12"/>
      <c r="AA2306" s="12"/>
      <c r="AB2306" s="12"/>
      <c r="AC2306" s="12"/>
      <c r="AD2306" s="12"/>
      <c r="AE2306" s="12"/>
      <c r="AF2306" s="113"/>
      <c r="AG2306" s="18"/>
      <c r="AH2306" s="18"/>
      <c r="AI2306" s="6"/>
      <c r="AJ2306" s="19"/>
      <c r="AK2306" s="6"/>
      <c r="AL2306" s="113"/>
      <c r="AM2306" s="19"/>
      <c r="AN2306" s="18"/>
      <c r="AO2306" s="12"/>
      <c r="AP2306" s="20"/>
      <c r="AQ2306" s="18"/>
      <c r="AR2306" s="13"/>
      <c r="AS2306" s="113"/>
      <c r="AT2306" s="21"/>
      <c r="AU2306" s="21"/>
      <c r="AV2306" s="45"/>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1"/>
      <c r="EV2306" s="21"/>
      <c r="EW2306" s="21"/>
      <c r="EX2306" s="21"/>
      <c r="EY2306" s="21"/>
      <c r="EZ2306" s="21"/>
      <c r="FA2306" s="21"/>
      <c r="FB2306" s="21"/>
      <c r="FC2306" s="21"/>
      <c r="FD2306" s="21"/>
      <c r="FE2306" s="21"/>
      <c r="FF2306" s="21"/>
      <c r="FG2306" s="21"/>
      <c r="FH2306" s="21"/>
      <c r="FI2306" s="21"/>
      <c r="FJ2306" s="21"/>
      <c r="FK2306" s="21"/>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c r="GI2306" s="21"/>
      <c r="GJ2306" s="21"/>
      <c r="GK2306" s="21"/>
      <c r="GL2306" s="21"/>
      <c r="GM2306" s="21"/>
      <c r="GN2306" s="21"/>
    </row>
    <row r="2307" spans="1:196" x14ac:dyDescent="0.2">
      <c r="A2307" s="109"/>
      <c r="B2307" s="4"/>
      <c r="C2307" s="4"/>
      <c r="D2307" s="6"/>
      <c r="E2307" s="7"/>
      <c r="F2307" s="24"/>
      <c r="G2307" s="8"/>
      <c r="H2307" s="7"/>
      <c r="I2307" s="7"/>
      <c r="J2307" s="7"/>
      <c r="K2307" s="4"/>
      <c r="L2307" s="25"/>
      <c r="M2307" s="10"/>
      <c r="N2307" s="4"/>
      <c r="O2307" s="4"/>
      <c r="P2307" s="26"/>
      <c r="Q2307" s="3"/>
      <c r="R2307" s="12"/>
      <c r="S2307" s="12"/>
      <c r="T2307" s="12"/>
      <c r="U2307" s="12"/>
      <c r="V2307" s="12"/>
      <c r="W2307" s="12"/>
      <c r="X2307" s="12"/>
      <c r="Y2307" s="12"/>
      <c r="Z2307" s="12"/>
      <c r="AA2307" s="12"/>
      <c r="AB2307" s="12"/>
      <c r="AC2307" s="12"/>
      <c r="AD2307" s="12"/>
      <c r="AE2307" s="12"/>
      <c r="AF2307" s="113"/>
      <c r="AG2307" s="18"/>
      <c r="AH2307" s="18"/>
      <c r="AI2307" s="6"/>
      <c r="AJ2307" s="19"/>
      <c r="AK2307" s="6"/>
      <c r="AL2307" s="113"/>
      <c r="AM2307" s="19"/>
      <c r="AN2307" s="18"/>
      <c r="AO2307" s="12"/>
      <c r="AP2307" s="20"/>
      <c r="AQ2307" s="18"/>
      <c r="AR2307" s="13"/>
      <c r="AS2307" s="113"/>
      <c r="AT2307" s="21"/>
      <c r="AU2307" s="21"/>
      <c r="AV2307" s="45"/>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J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I2307" s="21"/>
      <c r="DJ2307" s="21"/>
      <c r="DK2307" s="21"/>
      <c r="DL2307" s="21"/>
      <c r="DM2307" s="21"/>
      <c r="DN2307" s="21"/>
      <c r="DO2307" s="21"/>
      <c r="DP2307" s="21"/>
      <c r="DQ2307" s="21"/>
      <c r="DR2307" s="21"/>
      <c r="DS2307" s="21"/>
      <c r="DT2307" s="21"/>
      <c r="DU2307" s="21"/>
      <c r="DV2307" s="21"/>
      <c r="DW2307" s="21"/>
      <c r="DX2307" s="21"/>
      <c r="DY2307" s="21"/>
      <c r="DZ2307" s="21"/>
      <c r="EA2307" s="21"/>
      <c r="EB2307" s="21"/>
      <c r="EC2307" s="21"/>
      <c r="ED2307" s="21"/>
      <c r="EE2307" s="21"/>
      <c r="EF2307" s="21"/>
      <c r="EG2307" s="21"/>
      <c r="EH2307" s="21"/>
      <c r="EI2307" s="21"/>
      <c r="EJ2307" s="21"/>
      <c r="EK2307" s="21"/>
      <c r="EL2307" s="21"/>
      <c r="EM2307" s="21"/>
      <c r="EN2307" s="21"/>
      <c r="EO2307" s="21"/>
      <c r="EP2307" s="21"/>
      <c r="EQ2307" s="21"/>
      <c r="ER2307" s="21"/>
      <c r="ES2307" s="21"/>
      <c r="ET2307" s="21"/>
      <c r="EU2307" s="21"/>
      <c r="EV2307" s="21"/>
      <c r="EW2307" s="21"/>
      <c r="EX2307" s="21"/>
      <c r="EY2307" s="21"/>
      <c r="EZ2307" s="21"/>
      <c r="FA2307" s="21"/>
      <c r="FB2307" s="21"/>
      <c r="FC2307" s="21"/>
      <c r="FD2307" s="21"/>
      <c r="FE2307" s="21"/>
      <c r="FF2307" s="21"/>
      <c r="FG2307" s="21"/>
      <c r="FH2307" s="21"/>
      <c r="FI2307" s="21"/>
      <c r="FJ2307" s="21"/>
      <c r="FK2307" s="21"/>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c r="GI2307" s="21"/>
      <c r="GJ2307" s="21"/>
      <c r="GK2307" s="21"/>
      <c r="GL2307" s="21"/>
      <c r="GM2307" s="21"/>
      <c r="GN2307" s="21"/>
    </row>
    <row r="2308" spans="1:196" x14ac:dyDescent="0.2">
      <c r="A2308" s="109"/>
      <c r="B2308" s="4"/>
      <c r="C2308" s="4"/>
      <c r="D2308" s="6"/>
      <c r="E2308" s="7"/>
      <c r="F2308" s="24"/>
      <c r="G2308" s="8"/>
      <c r="H2308" s="7"/>
      <c r="I2308" s="7"/>
      <c r="J2308" s="7"/>
      <c r="K2308" s="4"/>
      <c r="L2308" s="25"/>
      <c r="M2308" s="10"/>
      <c r="N2308" s="4"/>
      <c r="O2308" s="4"/>
      <c r="P2308" s="26"/>
      <c r="Q2308" s="3"/>
      <c r="R2308" s="12"/>
      <c r="S2308" s="12"/>
      <c r="T2308" s="12"/>
      <c r="U2308" s="12"/>
      <c r="V2308" s="12"/>
      <c r="W2308" s="12"/>
      <c r="X2308" s="12"/>
      <c r="Y2308" s="12"/>
      <c r="Z2308" s="12"/>
      <c r="AA2308" s="12"/>
      <c r="AB2308" s="12"/>
      <c r="AC2308" s="12"/>
      <c r="AD2308" s="12"/>
      <c r="AE2308" s="12"/>
      <c r="AF2308" s="113"/>
      <c r="AG2308" s="18"/>
      <c r="AH2308" s="18"/>
      <c r="AI2308" s="6"/>
      <c r="AJ2308" s="19"/>
      <c r="AK2308" s="6"/>
      <c r="AL2308" s="113"/>
      <c r="AM2308" s="19"/>
      <c r="AN2308" s="18"/>
      <c r="AO2308" s="12"/>
      <c r="AP2308" s="20"/>
      <c r="AQ2308" s="18"/>
      <c r="AR2308" s="13"/>
      <c r="AS2308" s="113"/>
      <c r="AT2308" s="21"/>
      <c r="AU2308" s="21"/>
      <c r="AV2308" s="45"/>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J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I2308" s="21"/>
      <c r="DJ2308" s="21"/>
      <c r="DK2308" s="21"/>
      <c r="DL2308" s="21"/>
      <c r="DM2308" s="21"/>
      <c r="DN2308" s="21"/>
      <c r="DO2308" s="21"/>
      <c r="DP2308" s="21"/>
      <c r="DQ2308" s="21"/>
      <c r="DR2308" s="21"/>
      <c r="DS2308" s="21"/>
      <c r="DT2308" s="21"/>
      <c r="DU2308" s="21"/>
      <c r="DV2308" s="21"/>
      <c r="DW2308" s="21"/>
      <c r="DX2308" s="21"/>
      <c r="DY2308" s="21"/>
      <c r="DZ2308" s="21"/>
      <c r="EA2308" s="21"/>
      <c r="EB2308" s="21"/>
      <c r="EC2308" s="21"/>
      <c r="ED2308" s="21"/>
      <c r="EE2308" s="21"/>
      <c r="EF2308" s="21"/>
      <c r="EG2308" s="21"/>
      <c r="EH2308" s="21"/>
      <c r="EI2308" s="21"/>
      <c r="EJ2308" s="21"/>
      <c r="EK2308" s="21"/>
      <c r="EL2308" s="21"/>
      <c r="EM2308" s="21"/>
      <c r="EN2308" s="21"/>
      <c r="EO2308" s="21"/>
      <c r="EP2308" s="21"/>
      <c r="EQ2308" s="21"/>
      <c r="ER2308" s="21"/>
      <c r="ES2308" s="21"/>
      <c r="ET2308" s="21"/>
      <c r="EU2308" s="21"/>
      <c r="EV2308" s="21"/>
      <c r="EW2308" s="21"/>
      <c r="EX2308" s="21"/>
      <c r="EY2308" s="21"/>
      <c r="EZ2308" s="21"/>
      <c r="FA2308" s="21"/>
      <c r="FB2308" s="21"/>
      <c r="FC2308" s="21"/>
      <c r="FD2308" s="21"/>
      <c r="FE2308" s="21"/>
      <c r="FF2308" s="21"/>
      <c r="FG2308" s="21"/>
      <c r="FH2308" s="21"/>
      <c r="FI2308" s="21"/>
      <c r="FJ2308" s="21"/>
      <c r="FK2308" s="21"/>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c r="GI2308" s="21"/>
      <c r="GJ2308" s="21"/>
      <c r="GK2308" s="21"/>
      <c r="GL2308" s="21"/>
      <c r="GM2308" s="21"/>
      <c r="GN2308" s="21"/>
    </row>
    <row r="2309" spans="1:196" x14ac:dyDescent="0.2">
      <c r="A2309" s="109"/>
      <c r="B2309" s="4"/>
      <c r="C2309" s="4"/>
      <c r="D2309" s="6"/>
      <c r="E2309" s="7"/>
      <c r="F2309" s="24"/>
      <c r="G2309" s="8"/>
      <c r="H2309" s="7"/>
      <c r="I2309" s="7"/>
      <c r="J2309" s="7"/>
      <c r="K2309" s="4"/>
      <c r="L2309" s="25"/>
      <c r="M2309" s="10"/>
      <c r="N2309" s="4"/>
      <c r="O2309" s="4"/>
      <c r="P2309" s="26"/>
      <c r="Q2309" s="3"/>
      <c r="R2309" s="12"/>
      <c r="S2309" s="12"/>
      <c r="T2309" s="12"/>
      <c r="U2309" s="12"/>
      <c r="V2309" s="12"/>
      <c r="W2309" s="12"/>
      <c r="X2309" s="12"/>
      <c r="Y2309" s="12"/>
      <c r="Z2309" s="12"/>
      <c r="AA2309" s="12"/>
      <c r="AB2309" s="12"/>
      <c r="AC2309" s="12"/>
      <c r="AD2309" s="12"/>
      <c r="AE2309" s="12"/>
      <c r="AF2309" s="113"/>
      <c r="AG2309" s="18"/>
      <c r="AH2309" s="18"/>
      <c r="AI2309" s="6"/>
      <c r="AJ2309" s="19"/>
      <c r="AK2309" s="6"/>
      <c r="AL2309" s="113"/>
      <c r="AM2309" s="19"/>
      <c r="AN2309" s="18"/>
      <c r="AO2309" s="12"/>
      <c r="AP2309" s="20"/>
      <c r="AQ2309" s="18"/>
      <c r="AR2309" s="13"/>
      <c r="AS2309" s="113"/>
      <c r="AT2309" s="21"/>
      <c r="AU2309" s="21"/>
      <c r="AV2309" s="45"/>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J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I2309" s="21"/>
      <c r="DJ2309" s="21"/>
      <c r="DK2309" s="21"/>
      <c r="DL2309" s="21"/>
      <c r="DM2309" s="21"/>
      <c r="DN2309" s="21"/>
      <c r="DO2309" s="21"/>
      <c r="DP2309" s="21"/>
      <c r="DQ2309" s="21"/>
      <c r="DR2309" s="21"/>
      <c r="DS2309" s="21"/>
      <c r="DT2309" s="21"/>
      <c r="DU2309" s="21"/>
      <c r="DV2309" s="21"/>
      <c r="DW2309" s="21"/>
      <c r="DX2309" s="21"/>
      <c r="DY2309" s="21"/>
      <c r="DZ2309" s="21"/>
      <c r="EA2309" s="21"/>
      <c r="EB2309" s="21"/>
      <c r="EC2309" s="21"/>
      <c r="ED2309" s="21"/>
      <c r="EE2309" s="21"/>
      <c r="EF2309" s="21"/>
      <c r="EG2309" s="21"/>
      <c r="EH2309" s="21"/>
      <c r="EI2309" s="21"/>
      <c r="EJ2309" s="21"/>
      <c r="EK2309" s="21"/>
      <c r="EL2309" s="21"/>
      <c r="EM2309" s="21"/>
      <c r="EN2309" s="21"/>
      <c r="EO2309" s="21"/>
      <c r="EP2309" s="21"/>
      <c r="EQ2309" s="21"/>
      <c r="ER2309" s="21"/>
      <c r="ES2309" s="21"/>
      <c r="ET2309" s="21"/>
      <c r="EU2309" s="21"/>
      <c r="EV2309" s="21"/>
      <c r="EW2309" s="21"/>
      <c r="EX2309" s="21"/>
      <c r="EY2309" s="21"/>
      <c r="EZ2309" s="21"/>
      <c r="FA2309" s="21"/>
      <c r="FB2309" s="21"/>
      <c r="FC2309" s="21"/>
      <c r="FD2309" s="21"/>
      <c r="FE2309" s="21"/>
      <c r="FF2309" s="21"/>
      <c r="FG2309" s="21"/>
      <c r="FH2309" s="21"/>
      <c r="FI2309" s="21"/>
      <c r="FJ2309" s="21"/>
      <c r="FK2309" s="21"/>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c r="GI2309" s="21"/>
      <c r="GJ2309" s="21"/>
      <c r="GK2309" s="21"/>
      <c r="GL2309" s="21"/>
      <c r="GM2309" s="21"/>
      <c r="GN2309" s="21"/>
    </row>
    <row r="2310" spans="1:196" x14ac:dyDescent="0.2">
      <c r="A2310" s="109"/>
      <c r="B2310" s="4"/>
      <c r="C2310" s="4"/>
      <c r="D2310" s="6"/>
      <c r="E2310" s="7"/>
      <c r="F2310" s="24"/>
      <c r="G2310" s="8"/>
      <c r="H2310" s="7"/>
      <c r="I2310" s="7"/>
      <c r="J2310" s="7"/>
      <c r="K2310" s="4"/>
      <c r="L2310" s="25"/>
      <c r="M2310" s="10"/>
      <c r="N2310" s="4"/>
      <c r="O2310" s="4"/>
      <c r="P2310" s="26"/>
      <c r="Q2310" s="3"/>
      <c r="R2310" s="12"/>
      <c r="S2310" s="12"/>
      <c r="T2310" s="12"/>
      <c r="U2310" s="12"/>
      <c r="V2310" s="12"/>
      <c r="W2310" s="12"/>
      <c r="X2310" s="12"/>
      <c r="Y2310" s="12"/>
      <c r="Z2310" s="12"/>
      <c r="AA2310" s="12"/>
      <c r="AB2310" s="12"/>
      <c r="AC2310" s="12"/>
      <c r="AD2310" s="12"/>
      <c r="AE2310" s="12"/>
      <c r="AF2310" s="113"/>
      <c r="AG2310" s="18"/>
      <c r="AH2310" s="18"/>
      <c r="AI2310" s="6"/>
      <c r="AJ2310" s="19"/>
      <c r="AK2310" s="6"/>
      <c r="AL2310" s="113"/>
      <c r="AM2310" s="19"/>
      <c r="AN2310" s="18"/>
      <c r="AO2310" s="12"/>
      <c r="AP2310" s="20"/>
      <c r="AQ2310" s="18"/>
      <c r="AR2310" s="13"/>
      <c r="AS2310" s="113"/>
      <c r="AT2310" s="21"/>
      <c r="AU2310" s="21"/>
      <c r="AV2310" s="45"/>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1"/>
      <c r="FJ2310" s="21"/>
      <c r="FK2310" s="21"/>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c r="GI2310" s="21"/>
      <c r="GJ2310" s="21"/>
      <c r="GK2310" s="21"/>
      <c r="GL2310" s="21"/>
      <c r="GM2310" s="21"/>
      <c r="GN2310" s="21"/>
    </row>
    <row r="2311" spans="1:196" x14ac:dyDescent="0.2">
      <c r="A2311" s="109"/>
      <c r="B2311" s="4"/>
      <c r="C2311" s="4"/>
      <c r="D2311" s="6"/>
      <c r="E2311" s="7"/>
      <c r="F2311" s="24"/>
      <c r="G2311" s="8"/>
      <c r="H2311" s="7"/>
      <c r="I2311" s="7"/>
      <c r="J2311" s="7"/>
      <c r="K2311" s="4"/>
      <c r="L2311" s="25"/>
      <c r="M2311" s="10"/>
      <c r="N2311" s="4"/>
      <c r="O2311" s="4"/>
      <c r="P2311" s="26"/>
      <c r="Q2311" s="3"/>
      <c r="R2311" s="12"/>
      <c r="S2311" s="12"/>
      <c r="T2311" s="12"/>
      <c r="U2311" s="12"/>
      <c r="V2311" s="12"/>
      <c r="W2311" s="12"/>
      <c r="X2311" s="12"/>
      <c r="Y2311" s="12"/>
      <c r="Z2311" s="12"/>
      <c r="AA2311" s="12"/>
      <c r="AB2311" s="12"/>
      <c r="AC2311" s="12"/>
      <c r="AD2311" s="12"/>
      <c r="AE2311" s="12"/>
      <c r="AF2311" s="113"/>
      <c r="AG2311" s="18"/>
      <c r="AH2311" s="18"/>
      <c r="AI2311" s="6"/>
      <c r="AJ2311" s="19"/>
      <c r="AK2311" s="6"/>
      <c r="AL2311" s="113"/>
      <c r="AM2311" s="19"/>
      <c r="AN2311" s="18"/>
      <c r="AO2311" s="12"/>
      <c r="AP2311" s="20"/>
      <c r="AQ2311" s="18"/>
      <c r="AR2311" s="13"/>
      <c r="AS2311" s="113"/>
      <c r="AT2311" s="21"/>
      <c r="AU2311" s="21"/>
      <c r="AV2311" s="45"/>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J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I2311" s="21"/>
      <c r="DJ2311" s="21"/>
      <c r="DK2311" s="21"/>
      <c r="DL2311" s="21"/>
      <c r="DM2311" s="21"/>
      <c r="DN2311" s="21"/>
      <c r="DO2311" s="21"/>
      <c r="DP2311" s="21"/>
      <c r="DQ2311" s="21"/>
      <c r="DR2311" s="21"/>
      <c r="DS2311" s="21"/>
      <c r="DT2311" s="21"/>
      <c r="DU2311" s="21"/>
      <c r="DV2311" s="21"/>
      <c r="DW2311" s="21"/>
      <c r="DX2311" s="21"/>
      <c r="DY2311" s="21"/>
      <c r="DZ2311" s="21"/>
      <c r="EA2311" s="21"/>
      <c r="EB2311" s="21"/>
      <c r="EC2311" s="21"/>
      <c r="ED2311" s="21"/>
      <c r="EE2311" s="21"/>
      <c r="EF2311" s="21"/>
      <c r="EG2311" s="21"/>
      <c r="EH2311" s="21"/>
      <c r="EI2311" s="21"/>
      <c r="EJ2311" s="21"/>
      <c r="EK2311" s="21"/>
      <c r="EL2311" s="21"/>
      <c r="EM2311" s="21"/>
      <c r="EN2311" s="21"/>
      <c r="EO2311" s="21"/>
      <c r="EP2311" s="21"/>
      <c r="EQ2311" s="21"/>
      <c r="ER2311" s="21"/>
      <c r="ES2311" s="21"/>
      <c r="ET2311" s="21"/>
      <c r="EU2311" s="21"/>
      <c r="EV2311" s="21"/>
      <c r="EW2311" s="21"/>
      <c r="EX2311" s="21"/>
      <c r="EY2311" s="21"/>
      <c r="EZ2311" s="21"/>
      <c r="FA2311" s="21"/>
      <c r="FB2311" s="21"/>
      <c r="FC2311" s="21"/>
      <c r="FD2311" s="21"/>
      <c r="FE2311" s="21"/>
      <c r="FF2311" s="21"/>
      <c r="FG2311" s="21"/>
      <c r="FH2311" s="21"/>
      <c r="FI2311" s="21"/>
      <c r="FJ2311" s="21"/>
      <c r="FK2311" s="21"/>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c r="GI2311" s="21"/>
      <c r="GJ2311" s="21"/>
      <c r="GK2311" s="21"/>
      <c r="GL2311" s="21"/>
      <c r="GM2311" s="21"/>
      <c r="GN2311" s="21"/>
    </row>
    <row r="2312" spans="1:196" x14ac:dyDescent="0.2">
      <c r="A2312" s="109"/>
      <c r="B2312" s="4"/>
      <c r="C2312" s="4"/>
      <c r="D2312" s="6"/>
      <c r="E2312" s="7"/>
      <c r="F2312" s="24"/>
      <c r="G2312" s="8"/>
      <c r="H2312" s="7"/>
      <c r="I2312" s="7"/>
      <c r="J2312" s="7"/>
      <c r="K2312" s="4"/>
      <c r="L2312" s="25"/>
      <c r="M2312" s="10"/>
      <c r="N2312" s="4"/>
      <c r="O2312" s="4"/>
      <c r="P2312" s="26"/>
      <c r="Q2312" s="3"/>
      <c r="R2312" s="12"/>
      <c r="S2312" s="12"/>
      <c r="T2312" s="12"/>
      <c r="U2312" s="12"/>
      <c r="V2312" s="12"/>
      <c r="W2312" s="12"/>
      <c r="X2312" s="12"/>
      <c r="Y2312" s="12"/>
      <c r="Z2312" s="12"/>
      <c r="AA2312" s="12"/>
      <c r="AB2312" s="12"/>
      <c r="AC2312" s="12"/>
      <c r="AD2312" s="12"/>
      <c r="AE2312" s="12"/>
      <c r="AF2312" s="113"/>
      <c r="AG2312" s="18"/>
      <c r="AH2312" s="18"/>
      <c r="AI2312" s="6"/>
      <c r="AJ2312" s="19"/>
      <c r="AK2312" s="6"/>
      <c r="AL2312" s="113"/>
      <c r="AM2312" s="19"/>
      <c r="AN2312" s="18"/>
      <c r="AO2312" s="12"/>
      <c r="AP2312" s="20"/>
      <c r="AQ2312" s="18"/>
      <c r="AR2312" s="13"/>
      <c r="AS2312" s="113"/>
      <c r="AT2312" s="21"/>
      <c r="AU2312" s="21"/>
      <c r="AV2312" s="45"/>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J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I2312" s="21"/>
      <c r="DJ2312" s="21"/>
      <c r="DK2312" s="21"/>
      <c r="DL2312" s="21"/>
      <c r="DM2312" s="21"/>
      <c r="DN2312" s="21"/>
      <c r="DO2312" s="21"/>
      <c r="DP2312" s="21"/>
      <c r="DQ2312" s="21"/>
      <c r="DR2312" s="21"/>
      <c r="DS2312" s="21"/>
      <c r="DT2312" s="21"/>
      <c r="DU2312" s="21"/>
      <c r="DV2312" s="21"/>
      <c r="DW2312" s="21"/>
      <c r="DX2312" s="21"/>
      <c r="DY2312" s="21"/>
      <c r="DZ2312" s="21"/>
      <c r="EA2312" s="21"/>
      <c r="EB2312" s="21"/>
      <c r="EC2312" s="21"/>
      <c r="ED2312" s="21"/>
      <c r="EE2312" s="21"/>
      <c r="EF2312" s="21"/>
      <c r="EG2312" s="21"/>
      <c r="EH2312" s="21"/>
      <c r="EI2312" s="21"/>
      <c r="EJ2312" s="21"/>
      <c r="EK2312" s="21"/>
      <c r="EL2312" s="21"/>
      <c r="EM2312" s="21"/>
      <c r="EN2312" s="21"/>
      <c r="EO2312" s="21"/>
      <c r="EP2312" s="21"/>
      <c r="EQ2312" s="21"/>
      <c r="ER2312" s="21"/>
      <c r="ES2312" s="21"/>
      <c r="ET2312" s="21"/>
      <c r="EU2312" s="21"/>
      <c r="EV2312" s="21"/>
      <c r="EW2312" s="21"/>
      <c r="EX2312" s="21"/>
      <c r="EY2312" s="21"/>
      <c r="EZ2312" s="21"/>
      <c r="FA2312" s="21"/>
      <c r="FB2312" s="21"/>
      <c r="FC2312" s="21"/>
      <c r="FD2312" s="21"/>
      <c r="FE2312" s="21"/>
      <c r="FF2312" s="21"/>
      <c r="FG2312" s="21"/>
      <c r="FH2312" s="21"/>
      <c r="FI2312" s="21"/>
      <c r="FJ2312" s="21"/>
      <c r="FK2312" s="21"/>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c r="GI2312" s="21"/>
      <c r="GJ2312" s="21"/>
      <c r="GK2312" s="21"/>
      <c r="GL2312" s="21"/>
      <c r="GM2312" s="21"/>
      <c r="GN2312" s="21"/>
    </row>
    <row r="2313" spans="1:196" x14ac:dyDescent="0.2">
      <c r="A2313" s="109"/>
      <c r="B2313" s="4"/>
      <c r="C2313" s="4"/>
      <c r="D2313" s="6"/>
      <c r="E2313" s="7"/>
      <c r="F2313" s="24"/>
      <c r="G2313" s="8"/>
      <c r="H2313" s="7"/>
      <c r="I2313" s="7"/>
      <c r="J2313" s="7"/>
      <c r="K2313" s="4"/>
      <c r="L2313" s="25"/>
      <c r="M2313" s="10"/>
      <c r="N2313" s="4"/>
      <c r="O2313" s="4"/>
      <c r="P2313" s="26"/>
      <c r="Q2313" s="3"/>
      <c r="R2313" s="12"/>
      <c r="S2313" s="12"/>
      <c r="T2313" s="12"/>
      <c r="U2313" s="12"/>
      <c r="V2313" s="12"/>
      <c r="W2313" s="12"/>
      <c r="X2313" s="12"/>
      <c r="Y2313" s="12"/>
      <c r="Z2313" s="12"/>
      <c r="AA2313" s="12"/>
      <c r="AB2313" s="12"/>
      <c r="AC2313" s="12"/>
      <c r="AD2313" s="12"/>
      <c r="AE2313" s="12"/>
      <c r="AF2313" s="113"/>
      <c r="AG2313" s="18"/>
      <c r="AH2313" s="18"/>
      <c r="AI2313" s="6"/>
      <c r="AJ2313" s="19"/>
      <c r="AK2313" s="6"/>
      <c r="AL2313" s="113"/>
      <c r="AM2313" s="19"/>
      <c r="AN2313" s="18"/>
      <c r="AO2313" s="12"/>
      <c r="AP2313" s="20"/>
      <c r="AQ2313" s="18"/>
      <c r="AR2313" s="13"/>
      <c r="AS2313" s="113"/>
      <c r="AT2313" s="21"/>
      <c r="AU2313" s="21"/>
      <c r="AV2313" s="45"/>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J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I2313" s="21"/>
      <c r="DJ2313" s="21"/>
      <c r="DK2313" s="21"/>
      <c r="DL2313" s="21"/>
      <c r="DM2313" s="21"/>
      <c r="DN2313" s="21"/>
      <c r="DO2313" s="21"/>
      <c r="DP2313" s="21"/>
      <c r="DQ2313" s="21"/>
      <c r="DR2313" s="21"/>
      <c r="DS2313" s="21"/>
      <c r="DT2313" s="21"/>
      <c r="DU2313" s="21"/>
      <c r="DV2313" s="21"/>
      <c r="DW2313" s="21"/>
      <c r="DX2313" s="21"/>
      <c r="DY2313" s="21"/>
      <c r="DZ2313" s="21"/>
      <c r="EA2313" s="21"/>
      <c r="EB2313" s="21"/>
      <c r="EC2313" s="21"/>
      <c r="ED2313" s="21"/>
      <c r="EE2313" s="21"/>
      <c r="EF2313" s="21"/>
      <c r="EG2313" s="21"/>
      <c r="EH2313" s="21"/>
      <c r="EI2313" s="21"/>
      <c r="EJ2313" s="21"/>
      <c r="EK2313" s="21"/>
      <c r="EL2313" s="21"/>
      <c r="EM2313" s="21"/>
      <c r="EN2313" s="21"/>
      <c r="EO2313" s="21"/>
      <c r="EP2313" s="21"/>
      <c r="EQ2313" s="21"/>
      <c r="ER2313" s="21"/>
      <c r="ES2313" s="21"/>
      <c r="ET2313" s="21"/>
      <c r="EU2313" s="21"/>
      <c r="EV2313" s="21"/>
      <c r="EW2313" s="21"/>
      <c r="EX2313" s="21"/>
      <c r="EY2313" s="21"/>
      <c r="EZ2313" s="21"/>
      <c r="FA2313" s="21"/>
      <c r="FB2313" s="21"/>
      <c r="FC2313" s="21"/>
      <c r="FD2313" s="21"/>
      <c r="FE2313" s="21"/>
      <c r="FF2313" s="21"/>
      <c r="FG2313" s="21"/>
      <c r="FH2313" s="21"/>
      <c r="FI2313" s="21"/>
      <c r="FJ2313" s="21"/>
      <c r="FK2313" s="21"/>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c r="GI2313" s="21"/>
      <c r="GJ2313" s="21"/>
      <c r="GK2313" s="21"/>
      <c r="GL2313" s="21"/>
      <c r="GM2313" s="21"/>
      <c r="GN2313" s="21"/>
    </row>
    <row r="2314" spans="1:196" x14ac:dyDescent="0.2">
      <c r="A2314" s="109"/>
      <c r="B2314" s="4"/>
      <c r="C2314" s="4"/>
      <c r="D2314" s="6"/>
      <c r="E2314" s="7"/>
      <c r="F2314" s="24"/>
      <c r="G2314" s="8"/>
      <c r="H2314" s="7"/>
      <c r="I2314" s="7"/>
      <c r="J2314" s="7"/>
      <c r="K2314" s="4"/>
      <c r="L2314" s="25"/>
      <c r="M2314" s="10"/>
      <c r="N2314" s="4"/>
      <c r="O2314" s="4"/>
      <c r="P2314" s="26"/>
      <c r="Q2314" s="3"/>
      <c r="R2314" s="12"/>
      <c r="S2314" s="12"/>
      <c r="T2314" s="12"/>
      <c r="U2314" s="12"/>
      <c r="V2314" s="12"/>
      <c r="W2314" s="12"/>
      <c r="X2314" s="12"/>
      <c r="Y2314" s="12"/>
      <c r="Z2314" s="12"/>
      <c r="AA2314" s="12"/>
      <c r="AB2314" s="12"/>
      <c r="AC2314" s="12"/>
      <c r="AD2314" s="12"/>
      <c r="AE2314" s="12"/>
      <c r="AF2314" s="113"/>
      <c r="AG2314" s="18"/>
      <c r="AH2314" s="18"/>
      <c r="AI2314" s="6"/>
      <c r="AJ2314" s="19"/>
      <c r="AK2314" s="6"/>
      <c r="AL2314" s="113"/>
      <c r="AM2314" s="19"/>
      <c r="AN2314" s="18"/>
      <c r="AO2314" s="12"/>
      <c r="AP2314" s="20"/>
      <c r="AQ2314" s="18"/>
      <c r="AR2314" s="13"/>
      <c r="AS2314" s="113"/>
      <c r="AT2314" s="21"/>
      <c r="AU2314" s="21"/>
      <c r="AV2314" s="45"/>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J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I2314" s="21"/>
      <c r="DJ2314" s="21"/>
      <c r="DK2314" s="21"/>
      <c r="DL2314" s="21"/>
      <c r="DM2314" s="21"/>
      <c r="DN2314" s="21"/>
      <c r="DO2314" s="21"/>
      <c r="DP2314" s="21"/>
      <c r="DQ2314" s="21"/>
      <c r="DR2314" s="21"/>
      <c r="DS2314" s="21"/>
      <c r="DT2314" s="21"/>
      <c r="DU2314" s="21"/>
      <c r="DV2314" s="21"/>
      <c r="DW2314" s="21"/>
      <c r="DX2314" s="21"/>
      <c r="DY2314" s="21"/>
      <c r="DZ2314" s="21"/>
      <c r="EA2314" s="21"/>
      <c r="EB2314" s="21"/>
      <c r="EC2314" s="21"/>
      <c r="ED2314" s="21"/>
      <c r="EE2314" s="21"/>
      <c r="EF2314" s="21"/>
      <c r="EG2314" s="21"/>
      <c r="EH2314" s="21"/>
      <c r="EI2314" s="21"/>
      <c r="EJ2314" s="21"/>
      <c r="EK2314" s="21"/>
      <c r="EL2314" s="21"/>
      <c r="EM2314" s="21"/>
      <c r="EN2314" s="21"/>
      <c r="EO2314" s="21"/>
      <c r="EP2314" s="21"/>
      <c r="EQ2314" s="21"/>
      <c r="ER2314" s="21"/>
      <c r="ES2314" s="21"/>
      <c r="ET2314" s="21"/>
      <c r="EU2314" s="21"/>
      <c r="EV2314" s="21"/>
      <c r="EW2314" s="21"/>
      <c r="EX2314" s="21"/>
      <c r="EY2314" s="21"/>
      <c r="EZ2314" s="21"/>
      <c r="FA2314" s="21"/>
      <c r="FB2314" s="21"/>
      <c r="FC2314" s="21"/>
      <c r="FD2314" s="21"/>
      <c r="FE2314" s="21"/>
      <c r="FF2314" s="21"/>
      <c r="FG2314" s="21"/>
      <c r="FH2314" s="21"/>
      <c r="FI2314" s="21"/>
      <c r="FJ2314" s="21"/>
      <c r="FK2314" s="21"/>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c r="GI2314" s="21"/>
      <c r="GJ2314" s="21"/>
      <c r="GK2314" s="21"/>
      <c r="GL2314" s="21"/>
      <c r="GM2314" s="21"/>
      <c r="GN2314" s="21"/>
    </row>
    <row r="2315" spans="1:196" x14ac:dyDescent="0.2">
      <c r="A2315" s="109"/>
      <c r="B2315" s="4"/>
      <c r="C2315" s="4"/>
      <c r="D2315" s="6"/>
      <c r="E2315" s="7"/>
      <c r="F2315" s="24"/>
      <c r="G2315" s="8"/>
      <c r="H2315" s="7"/>
      <c r="I2315" s="7"/>
      <c r="J2315" s="7"/>
      <c r="K2315" s="4"/>
      <c r="L2315" s="25"/>
      <c r="M2315" s="10"/>
      <c r="N2315" s="4"/>
      <c r="O2315" s="4"/>
      <c r="P2315" s="26"/>
      <c r="Q2315" s="3"/>
      <c r="R2315" s="12"/>
      <c r="S2315" s="12"/>
      <c r="T2315" s="12"/>
      <c r="U2315" s="12"/>
      <c r="V2315" s="12"/>
      <c r="W2315" s="12"/>
      <c r="X2315" s="12"/>
      <c r="Y2315" s="12"/>
      <c r="Z2315" s="12"/>
      <c r="AA2315" s="12"/>
      <c r="AB2315" s="12"/>
      <c r="AC2315" s="12"/>
      <c r="AD2315" s="12"/>
      <c r="AE2315" s="12"/>
      <c r="AF2315" s="113"/>
      <c r="AG2315" s="18"/>
      <c r="AH2315" s="18"/>
      <c r="AI2315" s="6"/>
      <c r="AJ2315" s="19"/>
      <c r="AK2315" s="6"/>
      <c r="AL2315" s="113"/>
      <c r="AM2315" s="19"/>
      <c r="AN2315" s="18"/>
      <c r="AO2315" s="12"/>
      <c r="AP2315" s="20"/>
      <c r="AQ2315" s="18"/>
      <c r="AR2315" s="13"/>
      <c r="AS2315" s="113"/>
      <c r="AT2315" s="21"/>
      <c r="AU2315" s="21"/>
      <c r="AV2315" s="45"/>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J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I2315" s="21"/>
      <c r="DJ2315" s="21"/>
      <c r="DK2315" s="21"/>
      <c r="DL2315" s="21"/>
      <c r="DM2315" s="21"/>
      <c r="DN2315" s="21"/>
      <c r="DO2315" s="21"/>
      <c r="DP2315" s="21"/>
      <c r="DQ2315" s="21"/>
      <c r="DR2315" s="21"/>
      <c r="DS2315" s="21"/>
      <c r="DT2315" s="21"/>
      <c r="DU2315" s="21"/>
      <c r="DV2315" s="21"/>
      <c r="DW2315" s="21"/>
      <c r="DX2315" s="21"/>
      <c r="DY2315" s="21"/>
      <c r="DZ2315" s="21"/>
      <c r="EA2315" s="21"/>
      <c r="EB2315" s="21"/>
      <c r="EC2315" s="21"/>
      <c r="ED2315" s="21"/>
      <c r="EE2315" s="21"/>
      <c r="EF2315" s="21"/>
      <c r="EG2315" s="21"/>
      <c r="EH2315" s="21"/>
      <c r="EI2315" s="21"/>
      <c r="EJ2315" s="21"/>
      <c r="EK2315" s="21"/>
      <c r="EL2315" s="21"/>
      <c r="EM2315" s="21"/>
      <c r="EN2315" s="21"/>
      <c r="EO2315" s="21"/>
      <c r="EP2315" s="21"/>
      <c r="EQ2315" s="21"/>
      <c r="ER2315" s="21"/>
      <c r="ES2315" s="21"/>
      <c r="ET2315" s="21"/>
      <c r="EU2315" s="21"/>
      <c r="EV2315" s="21"/>
      <c r="EW2315" s="21"/>
      <c r="EX2315" s="21"/>
      <c r="EY2315" s="21"/>
      <c r="EZ2315" s="21"/>
      <c r="FA2315" s="21"/>
      <c r="FB2315" s="21"/>
      <c r="FC2315" s="21"/>
      <c r="FD2315" s="21"/>
      <c r="FE2315" s="21"/>
      <c r="FF2315" s="21"/>
      <c r="FG2315" s="21"/>
      <c r="FH2315" s="21"/>
      <c r="FI2315" s="21"/>
      <c r="FJ2315" s="21"/>
      <c r="FK2315" s="21"/>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c r="GI2315" s="21"/>
      <c r="GJ2315" s="21"/>
      <c r="GK2315" s="21"/>
      <c r="GL2315" s="21"/>
      <c r="GM2315" s="21"/>
      <c r="GN2315" s="21"/>
    </row>
    <row r="2316" spans="1:196" x14ac:dyDescent="0.2">
      <c r="A2316" s="109"/>
      <c r="B2316" s="4"/>
      <c r="C2316" s="4"/>
      <c r="D2316" s="6"/>
      <c r="E2316" s="7"/>
      <c r="F2316" s="24"/>
      <c r="G2316" s="8"/>
      <c r="H2316" s="7"/>
      <c r="I2316" s="7"/>
      <c r="J2316" s="7"/>
      <c r="K2316" s="4"/>
      <c r="L2316" s="25"/>
      <c r="M2316" s="10"/>
      <c r="N2316" s="4"/>
      <c r="O2316" s="4"/>
      <c r="P2316" s="26"/>
      <c r="Q2316" s="3"/>
      <c r="R2316" s="12"/>
      <c r="S2316" s="12"/>
      <c r="T2316" s="12"/>
      <c r="U2316" s="12"/>
      <c r="V2316" s="12"/>
      <c r="W2316" s="12"/>
      <c r="X2316" s="12"/>
      <c r="Y2316" s="12"/>
      <c r="Z2316" s="12"/>
      <c r="AA2316" s="12"/>
      <c r="AB2316" s="12"/>
      <c r="AC2316" s="12"/>
      <c r="AD2316" s="12"/>
      <c r="AE2316" s="12"/>
      <c r="AF2316" s="113"/>
      <c r="AG2316" s="18"/>
      <c r="AH2316" s="18"/>
      <c r="AI2316" s="6"/>
      <c r="AJ2316" s="19"/>
      <c r="AK2316" s="6"/>
      <c r="AL2316" s="113"/>
      <c r="AM2316" s="19"/>
      <c r="AN2316" s="18"/>
      <c r="AO2316" s="12"/>
      <c r="AP2316" s="20"/>
      <c r="AQ2316" s="18"/>
      <c r="AR2316" s="13"/>
      <c r="AS2316" s="113"/>
      <c r="AT2316" s="21"/>
      <c r="AU2316" s="21"/>
      <c r="AV2316" s="45"/>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1"/>
      <c r="EV2316" s="21"/>
      <c r="EW2316" s="21"/>
      <c r="EX2316" s="21"/>
      <c r="EY2316" s="21"/>
      <c r="EZ2316" s="21"/>
      <c r="FA2316" s="21"/>
      <c r="FB2316" s="21"/>
      <c r="FC2316" s="21"/>
      <c r="FD2316" s="21"/>
      <c r="FE2316" s="21"/>
      <c r="FF2316" s="21"/>
      <c r="FG2316" s="21"/>
      <c r="FH2316" s="21"/>
      <c r="FI2316" s="21"/>
      <c r="FJ2316" s="21"/>
      <c r="FK2316" s="21"/>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c r="GI2316" s="21"/>
      <c r="GJ2316" s="21"/>
      <c r="GK2316" s="21"/>
      <c r="GL2316" s="21"/>
      <c r="GM2316" s="21"/>
      <c r="GN2316" s="21"/>
    </row>
    <row r="2317" spans="1:196" x14ac:dyDescent="0.2">
      <c r="A2317" s="109"/>
      <c r="B2317" s="4"/>
      <c r="C2317" s="4"/>
      <c r="D2317" s="6"/>
      <c r="E2317" s="7"/>
      <c r="F2317" s="24"/>
      <c r="G2317" s="8"/>
      <c r="H2317" s="7"/>
      <c r="I2317" s="7"/>
      <c r="J2317" s="7"/>
      <c r="K2317" s="4"/>
      <c r="L2317" s="25"/>
      <c r="M2317" s="10"/>
      <c r="N2317" s="4"/>
      <c r="O2317" s="4"/>
      <c r="P2317" s="26"/>
      <c r="Q2317" s="3"/>
      <c r="R2317" s="12"/>
      <c r="S2317" s="12"/>
      <c r="T2317" s="12"/>
      <c r="U2317" s="12"/>
      <c r="V2317" s="12"/>
      <c r="W2317" s="12"/>
      <c r="X2317" s="12"/>
      <c r="Y2317" s="12"/>
      <c r="Z2317" s="12"/>
      <c r="AA2317" s="12"/>
      <c r="AB2317" s="12"/>
      <c r="AC2317" s="12"/>
      <c r="AD2317" s="12"/>
      <c r="AE2317" s="12"/>
      <c r="AF2317" s="113"/>
      <c r="AG2317" s="18"/>
      <c r="AH2317" s="18"/>
      <c r="AI2317" s="6"/>
      <c r="AJ2317" s="19"/>
      <c r="AK2317" s="6"/>
      <c r="AL2317" s="113"/>
      <c r="AM2317" s="19"/>
      <c r="AN2317" s="18"/>
      <c r="AO2317" s="12"/>
      <c r="AP2317" s="20"/>
      <c r="AQ2317" s="18"/>
      <c r="AR2317" s="13"/>
      <c r="AS2317" s="113"/>
      <c r="AT2317" s="21"/>
      <c r="AU2317" s="21"/>
      <c r="AV2317" s="45"/>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J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I2317" s="21"/>
      <c r="DJ2317" s="21"/>
      <c r="DK2317" s="21"/>
      <c r="DL2317" s="21"/>
      <c r="DM2317" s="21"/>
      <c r="DN2317" s="21"/>
      <c r="DO2317" s="21"/>
      <c r="DP2317" s="21"/>
      <c r="DQ2317" s="21"/>
      <c r="DR2317" s="21"/>
      <c r="DS2317" s="21"/>
      <c r="DT2317" s="21"/>
      <c r="DU2317" s="21"/>
      <c r="DV2317" s="21"/>
      <c r="DW2317" s="21"/>
      <c r="DX2317" s="21"/>
      <c r="DY2317" s="21"/>
      <c r="DZ2317" s="21"/>
      <c r="EA2317" s="21"/>
      <c r="EB2317" s="21"/>
      <c r="EC2317" s="21"/>
      <c r="ED2317" s="21"/>
      <c r="EE2317" s="21"/>
      <c r="EF2317" s="21"/>
      <c r="EG2317" s="21"/>
      <c r="EH2317" s="21"/>
      <c r="EI2317" s="21"/>
      <c r="EJ2317" s="21"/>
      <c r="EK2317" s="21"/>
      <c r="EL2317" s="21"/>
      <c r="EM2317" s="21"/>
      <c r="EN2317" s="21"/>
      <c r="EO2317" s="21"/>
      <c r="EP2317" s="21"/>
      <c r="EQ2317" s="21"/>
      <c r="ER2317" s="21"/>
      <c r="ES2317" s="21"/>
      <c r="ET2317" s="21"/>
      <c r="EU2317" s="21"/>
      <c r="EV2317" s="21"/>
      <c r="EW2317" s="21"/>
      <c r="EX2317" s="21"/>
      <c r="EY2317" s="21"/>
      <c r="EZ2317" s="21"/>
      <c r="FA2317" s="21"/>
      <c r="FB2317" s="21"/>
      <c r="FC2317" s="21"/>
      <c r="FD2317" s="21"/>
      <c r="FE2317" s="21"/>
      <c r="FF2317" s="21"/>
      <c r="FG2317" s="21"/>
      <c r="FH2317" s="21"/>
      <c r="FI2317" s="21"/>
      <c r="FJ2317" s="21"/>
      <c r="FK2317" s="21"/>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c r="GI2317" s="21"/>
      <c r="GJ2317" s="21"/>
      <c r="GK2317" s="21"/>
      <c r="GL2317" s="21"/>
      <c r="GM2317" s="21"/>
      <c r="GN2317" s="21"/>
    </row>
    <row r="2318" spans="1:196" x14ac:dyDescent="0.2">
      <c r="A2318" s="109"/>
      <c r="B2318" s="4"/>
      <c r="C2318" s="4"/>
      <c r="D2318" s="6"/>
      <c r="E2318" s="7"/>
      <c r="F2318" s="24"/>
      <c r="G2318" s="8"/>
      <c r="H2318" s="7"/>
      <c r="I2318" s="7"/>
      <c r="J2318" s="7"/>
      <c r="K2318" s="4"/>
      <c r="L2318" s="25"/>
      <c r="M2318" s="10"/>
      <c r="N2318" s="4"/>
      <c r="O2318" s="4"/>
      <c r="P2318" s="26"/>
      <c r="Q2318" s="3"/>
      <c r="R2318" s="12"/>
      <c r="S2318" s="12"/>
      <c r="T2318" s="12"/>
      <c r="U2318" s="12"/>
      <c r="V2318" s="12"/>
      <c r="W2318" s="12"/>
      <c r="X2318" s="12"/>
      <c r="Y2318" s="12"/>
      <c r="Z2318" s="12"/>
      <c r="AA2318" s="12"/>
      <c r="AB2318" s="12"/>
      <c r="AC2318" s="12"/>
      <c r="AD2318" s="12"/>
      <c r="AE2318" s="12"/>
      <c r="AF2318" s="113"/>
      <c r="AG2318" s="18"/>
      <c r="AH2318" s="18"/>
      <c r="AI2318" s="6"/>
      <c r="AJ2318" s="19"/>
      <c r="AK2318" s="6"/>
      <c r="AL2318" s="113"/>
      <c r="AM2318" s="19"/>
      <c r="AN2318" s="18"/>
      <c r="AO2318" s="12"/>
      <c r="AP2318" s="20"/>
      <c r="AQ2318" s="18"/>
      <c r="AR2318" s="13"/>
      <c r="AS2318" s="113"/>
      <c r="AT2318" s="21"/>
      <c r="AU2318" s="21"/>
      <c r="AV2318" s="45"/>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1"/>
      <c r="FJ2318" s="21"/>
      <c r="FK2318" s="21"/>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c r="GI2318" s="21"/>
      <c r="GJ2318" s="21"/>
      <c r="GK2318" s="21"/>
      <c r="GL2318" s="21"/>
      <c r="GM2318" s="21"/>
      <c r="GN2318" s="21"/>
    </row>
    <row r="2319" spans="1:196" x14ac:dyDescent="0.2">
      <c r="A2319" s="109"/>
      <c r="B2319" s="4"/>
      <c r="C2319" s="4"/>
      <c r="D2319" s="6"/>
      <c r="E2319" s="7"/>
      <c r="F2319" s="24"/>
      <c r="G2319" s="8"/>
      <c r="H2319" s="7"/>
      <c r="I2319" s="7"/>
      <c r="J2319" s="7"/>
      <c r="K2319" s="4"/>
      <c r="L2319" s="25"/>
      <c r="M2319" s="10"/>
      <c r="N2319" s="4"/>
      <c r="O2319" s="4"/>
      <c r="P2319" s="26"/>
      <c r="Q2319" s="3"/>
      <c r="R2319" s="12"/>
      <c r="S2319" s="12"/>
      <c r="T2319" s="12"/>
      <c r="U2319" s="12"/>
      <c r="V2319" s="12"/>
      <c r="W2319" s="12"/>
      <c r="X2319" s="12"/>
      <c r="Y2319" s="12"/>
      <c r="Z2319" s="12"/>
      <c r="AA2319" s="12"/>
      <c r="AB2319" s="12"/>
      <c r="AC2319" s="12"/>
      <c r="AD2319" s="12"/>
      <c r="AE2319" s="12"/>
      <c r="AF2319" s="113"/>
      <c r="AG2319" s="18"/>
      <c r="AH2319" s="18"/>
      <c r="AI2319" s="6"/>
      <c r="AJ2319" s="19"/>
      <c r="AK2319" s="6"/>
      <c r="AL2319" s="113"/>
      <c r="AM2319" s="19"/>
      <c r="AN2319" s="18"/>
      <c r="AO2319" s="12"/>
      <c r="AP2319" s="20"/>
      <c r="AQ2319" s="18"/>
      <c r="AR2319" s="13"/>
      <c r="AS2319" s="113"/>
      <c r="AT2319" s="21"/>
      <c r="AU2319" s="21"/>
      <c r="AV2319" s="45"/>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J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I2319" s="21"/>
      <c r="DJ2319" s="21"/>
      <c r="DK2319" s="21"/>
      <c r="DL2319" s="21"/>
      <c r="DM2319" s="21"/>
      <c r="DN2319" s="21"/>
      <c r="DO2319" s="21"/>
      <c r="DP2319" s="21"/>
      <c r="DQ2319" s="21"/>
      <c r="DR2319" s="21"/>
      <c r="DS2319" s="21"/>
      <c r="DT2319" s="21"/>
      <c r="DU2319" s="21"/>
      <c r="DV2319" s="21"/>
      <c r="DW2319" s="21"/>
      <c r="DX2319" s="21"/>
      <c r="DY2319" s="21"/>
      <c r="DZ2319" s="21"/>
      <c r="EA2319" s="21"/>
      <c r="EB2319" s="21"/>
      <c r="EC2319" s="21"/>
      <c r="ED2319" s="21"/>
      <c r="EE2319" s="21"/>
      <c r="EF2319" s="21"/>
      <c r="EG2319" s="21"/>
      <c r="EH2319" s="21"/>
      <c r="EI2319" s="21"/>
      <c r="EJ2319" s="21"/>
      <c r="EK2319" s="21"/>
      <c r="EL2319" s="21"/>
      <c r="EM2319" s="21"/>
      <c r="EN2319" s="21"/>
      <c r="EO2319" s="21"/>
      <c r="EP2319" s="21"/>
      <c r="EQ2319" s="21"/>
      <c r="ER2319" s="21"/>
      <c r="ES2319" s="21"/>
      <c r="ET2319" s="21"/>
      <c r="EU2319" s="21"/>
      <c r="EV2319" s="21"/>
      <c r="EW2319" s="21"/>
      <c r="EX2319" s="21"/>
      <c r="EY2319" s="21"/>
      <c r="EZ2319" s="21"/>
      <c r="FA2319" s="21"/>
      <c r="FB2319" s="21"/>
      <c r="FC2319" s="21"/>
      <c r="FD2319" s="21"/>
      <c r="FE2319" s="21"/>
      <c r="FF2319" s="21"/>
      <c r="FG2319" s="21"/>
      <c r="FH2319" s="21"/>
      <c r="FI2319" s="21"/>
      <c r="FJ2319" s="21"/>
      <c r="FK2319" s="21"/>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c r="GI2319" s="21"/>
      <c r="GJ2319" s="21"/>
      <c r="GK2319" s="21"/>
      <c r="GL2319" s="21"/>
      <c r="GM2319" s="21"/>
      <c r="GN2319" s="21"/>
    </row>
    <row r="2320" spans="1:196" x14ac:dyDescent="0.2">
      <c r="A2320" s="109"/>
      <c r="B2320" s="4"/>
      <c r="C2320" s="4"/>
      <c r="D2320" s="6"/>
      <c r="E2320" s="7"/>
      <c r="F2320" s="24"/>
      <c r="G2320" s="8"/>
      <c r="H2320" s="7"/>
      <c r="I2320" s="7"/>
      <c r="J2320" s="7"/>
      <c r="K2320" s="4"/>
      <c r="L2320" s="25"/>
      <c r="M2320" s="10"/>
      <c r="N2320" s="4"/>
      <c r="O2320" s="4"/>
      <c r="P2320" s="26"/>
      <c r="Q2320" s="3"/>
      <c r="R2320" s="12"/>
      <c r="S2320" s="12"/>
      <c r="T2320" s="12"/>
      <c r="U2320" s="12"/>
      <c r="V2320" s="12"/>
      <c r="W2320" s="12"/>
      <c r="X2320" s="12"/>
      <c r="Y2320" s="12"/>
      <c r="Z2320" s="12"/>
      <c r="AA2320" s="12"/>
      <c r="AB2320" s="12"/>
      <c r="AC2320" s="12"/>
      <c r="AD2320" s="12"/>
      <c r="AE2320" s="12"/>
      <c r="AF2320" s="113"/>
      <c r="AG2320" s="18"/>
      <c r="AH2320" s="18"/>
      <c r="AI2320" s="6"/>
      <c r="AJ2320" s="19"/>
      <c r="AK2320" s="6"/>
      <c r="AL2320" s="113"/>
      <c r="AM2320" s="19"/>
      <c r="AN2320" s="18"/>
      <c r="AO2320" s="12"/>
      <c r="AP2320" s="20"/>
      <c r="AQ2320" s="18"/>
      <c r="AR2320" s="13"/>
      <c r="AS2320" s="113"/>
      <c r="AT2320" s="21"/>
      <c r="AU2320" s="21"/>
      <c r="AV2320" s="45"/>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J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I2320" s="21"/>
      <c r="DJ2320" s="21"/>
      <c r="DK2320" s="21"/>
      <c r="DL2320" s="21"/>
      <c r="DM2320" s="21"/>
      <c r="DN2320" s="21"/>
      <c r="DO2320" s="21"/>
      <c r="DP2320" s="21"/>
      <c r="DQ2320" s="21"/>
      <c r="DR2320" s="21"/>
      <c r="DS2320" s="21"/>
      <c r="DT2320" s="21"/>
      <c r="DU2320" s="21"/>
      <c r="DV2320" s="21"/>
      <c r="DW2320" s="21"/>
      <c r="DX2320" s="21"/>
      <c r="DY2320" s="21"/>
      <c r="DZ2320" s="21"/>
      <c r="EA2320" s="21"/>
      <c r="EB2320" s="21"/>
      <c r="EC2320" s="21"/>
      <c r="ED2320" s="21"/>
      <c r="EE2320" s="21"/>
      <c r="EF2320" s="21"/>
      <c r="EG2320" s="21"/>
      <c r="EH2320" s="21"/>
      <c r="EI2320" s="21"/>
      <c r="EJ2320" s="21"/>
      <c r="EK2320" s="21"/>
      <c r="EL2320" s="21"/>
      <c r="EM2320" s="21"/>
      <c r="EN2320" s="21"/>
      <c r="EO2320" s="21"/>
      <c r="EP2320" s="21"/>
      <c r="EQ2320" s="21"/>
      <c r="ER2320" s="21"/>
      <c r="ES2320" s="21"/>
      <c r="ET2320" s="21"/>
      <c r="EU2320" s="21"/>
      <c r="EV2320" s="21"/>
      <c r="EW2320" s="21"/>
      <c r="EX2320" s="21"/>
      <c r="EY2320" s="21"/>
      <c r="EZ2320" s="21"/>
      <c r="FA2320" s="21"/>
      <c r="FB2320" s="21"/>
      <c r="FC2320" s="21"/>
      <c r="FD2320" s="21"/>
      <c r="FE2320" s="21"/>
      <c r="FF2320" s="21"/>
      <c r="FG2320" s="21"/>
      <c r="FH2320" s="21"/>
      <c r="FI2320" s="21"/>
      <c r="FJ2320" s="21"/>
      <c r="FK2320" s="21"/>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c r="GI2320" s="21"/>
      <c r="GJ2320" s="21"/>
      <c r="GK2320" s="21"/>
      <c r="GL2320" s="21"/>
      <c r="GM2320" s="21"/>
      <c r="GN2320" s="21"/>
    </row>
    <row r="2321" spans="1:196" x14ac:dyDescent="0.2">
      <c r="A2321" s="109"/>
      <c r="B2321" s="4"/>
      <c r="C2321" s="4"/>
      <c r="D2321" s="6"/>
      <c r="E2321" s="7"/>
      <c r="F2321" s="24"/>
      <c r="G2321" s="8"/>
      <c r="H2321" s="7"/>
      <c r="I2321" s="7"/>
      <c r="J2321" s="7"/>
      <c r="K2321" s="4"/>
      <c r="L2321" s="25"/>
      <c r="M2321" s="10"/>
      <c r="N2321" s="4"/>
      <c r="O2321" s="4"/>
      <c r="P2321" s="26"/>
      <c r="Q2321" s="3"/>
      <c r="R2321" s="12"/>
      <c r="S2321" s="12"/>
      <c r="T2321" s="12"/>
      <c r="U2321" s="12"/>
      <c r="V2321" s="12"/>
      <c r="W2321" s="12"/>
      <c r="X2321" s="12"/>
      <c r="Y2321" s="12"/>
      <c r="Z2321" s="12"/>
      <c r="AA2321" s="12"/>
      <c r="AB2321" s="12"/>
      <c r="AC2321" s="12"/>
      <c r="AD2321" s="12"/>
      <c r="AE2321" s="12"/>
      <c r="AF2321" s="113"/>
      <c r="AG2321" s="18"/>
      <c r="AH2321" s="18"/>
      <c r="AI2321" s="6"/>
      <c r="AJ2321" s="19"/>
      <c r="AK2321" s="6"/>
      <c r="AL2321" s="113"/>
      <c r="AM2321" s="19"/>
      <c r="AN2321" s="18"/>
      <c r="AO2321" s="12"/>
      <c r="AP2321" s="20"/>
      <c r="AQ2321" s="18"/>
      <c r="AR2321" s="13"/>
      <c r="AS2321" s="113"/>
      <c r="AT2321" s="21"/>
      <c r="AU2321" s="21"/>
      <c r="AV2321" s="45"/>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J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I2321" s="21"/>
      <c r="DJ2321" s="21"/>
      <c r="DK2321" s="21"/>
      <c r="DL2321" s="21"/>
      <c r="DM2321" s="21"/>
      <c r="DN2321" s="21"/>
      <c r="DO2321" s="21"/>
      <c r="DP2321" s="21"/>
      <c r="DQ2321" s="21"/>
      <c r="DR2321" s="21"/>
      <c r="DS2321" s="21"/>
      <c r="DT2321" s="21"/>
      <c r="DU2321" s="21"/>
      <c r="DV2321" s="21"/>
      <c r="DW2321" s="21"/>
      <c r="DX2321" s="21"/>
      <c r="DY2321" s="21"/>
      <c r="DZ2321" s="21"/>
      <c r="EA2321" s="21"/>
      <c r="EB2321" s="21"/>
      <c r="EC2321" s="21"/>
      <c r="ED2321" s="21"/>
      <c r="EE2321" s="21"/>
      <c r="EF2321" s="21"/>
      <c r="EG2321" s="21"/>
      <c r="EH2321" s="21"/>
      <c r="EI2321" s="21"/>
      <c r="EJ2321" s="21"/>
      <c r="EK2321" s="21"/>
      <c r="EL2321" s="21"/>
      <c r="EM2321" s="21"/>
      <c r="EN2321" s="21"/>
      <c r="EO2321" s="21"/>
      <c r="EP2321" s="21"/>
      <c r="EQ2321" s="21"/>
      <c r="ER2321" s="21"/>
      <c r="ES2321" s="21"/>
      <c r="ET2321" s="21"/>
      <c r="EU2321" s="21"/>
      <c r="EV2321" s="21"/>
      <c r="EW2321" s="21"/>
      <c r="EX2321" s="21"/>
      <c r="EY2321" s="21"/>
      <c r="EZ2321" s="21"/>
      <c r="FA2321" s="21"/>
      <c r="FB2321" s="21"/>
      <c r="FC2321" s="21"/>
      <c r="FD2321" s="21"/>
      <c r="FE2321" s="21"/>
      <c r="FF2321" s="21"/>
      <c r="FG2321" s="21"/>
      <c r="FH2321" s="21"/>
      <c r="FI2321" s="21"/>
      <c r="FJ2321" s="21"/>
      <c r="FK2321" s="21"/>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c r="GI2321" s="21"/>
      <c r="GJ2321" s="21"/>
      <c r="GK2321" s="21"/>
      <c r="GL2321" s="21"/>
      <c r="GM2321" s="21"/>
      <c r="GN2321" s="21"/>
    </row>
    <row r="2322" spans="1:196" x14ac:dyDescent="0.2">
      <c r="A2322" s="109"/>
      <c r="B2322" s="4"/>
      <c r="C2322" s="4"/>
      <c r="D2322" s="6"/>
      <c r="E2322" s="7"/>
      <c r="F2322" s="24"/>
      <c r="G2322" s="8"/>
      <c r="H2322" s="7"/>
      <c r="I2322" s="7"/>
      <c r="J2322" s="7"/>
      <c r="K2322" s="4"/>
      <c r="L2322" s="25"/>
      <c r="M2322" s="10"/>
      <c r="N2322" s="4"/>
      <c r="O2322" s="4"/>
      <c r="P2322" s="26"/>
      <c r="Q2322" s="3"/>
      <c r="R2322" s="12"/>
      <c r="S2322" s="12"/>
      <c r="T2322" s="12"/>
      <c r="U2322" s="12"/>
      <c r="V2322" s="12"/>
      <c r="W2322" s="12"/>
      <c r="X2322" s="12"/>
      <c r="Y2322" s="12"/>
      <c r="Z2322" s="12"/>
      <c r="AA2322" s="12"/>
      <c r="AB2322" s="12"/>
      <c r="AC2322" s="12"/>
      <c r="AD2322" s="12"/>
      <c r="AE2322" s="12"/>
      <c r="AF2322" s="113"/>
      <c r="AG2322" s="18"/>
      <c r="AH2322" s="18"/>
      <c r="AI2322" s="6"/>
      <c r="AJ2322" s="19"/>
      <c r="AK2322" s="6"/>
      <c r="AL2322" s="113"/>
      <c r="AM2322" s="19"/>
      <c r="AN2322" s="18"/>
      <c r="AO2322" s="12"/>
      <c r="AP2322" s="20"/>
      <c r="AQ2322" s="18"/>
      <c r="AR2322" s="13"/>
      <c r="AS2322" s="113"/>
      <c r="AT2322" s="21"/>
      <c r="AU2322" s="21"/>
      <c r="AV2322" s="45"/>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J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I2322" s="21"/>
      <c r="DJ2322" s="21"/>
      <c r="DK2322" s="21"/>
      <c r="DL2322" s="21"/>
      <c r="DM2322" s="21"/>
      <c r="DN2322" s="21"/>
      <c r="DO2322" s="21"/>
      <c r="DP2322" s="21"/>
      <c r="DQ2322" s="21"/>
      <c r="DR2322" s="21"/>
      <c r="DS2322" s="21"/>
      <c r="DT2322" s="21"/>
      <c r="DU2322" s="21"/>
      <c r="DV2322" s="21"/>
      <c r="DW2322" s="21"/>
      <c r="DX2322" s="21"/>
      <c r="DY2322" s="21"/>
      <c r="DZ2322" s="21"/>
      <c r="EA2322" s="21"/>
      <c r="EB2322" s="21"/>
      <c r="EC2322" s="21"/>
      <c r="ED2322" s="21"/>
      <c r="EE2322" s="21"/>
      <c r="EF2322" s="21"/>
      <c r="EG2322" s="21"/>
      <c r="EH2322" s="21"/>
      <c r="EI2322" s="21"/>
      <c r="EJ2322" s="21"/>
      <c r="EK2322" s="21"/>
      <c r="EL2322" s="21"/>
      <c r="EM2322" s="21"/>
      <c r="EN2322" s="21"/>
      <c r="EO2322" s="21"/>
      <c r="EP2322" s="21"/>
      <c r="EQ2322" s="21"/>
      <c r="ER2322" s="21"/>
      <c r="ES2322" s="21"/>
      <c r="ET2322" s="21"/>
      <c r="EU2322" s="21"/>
      <c r="EV2322" s="21"/>
      <c r="EW2322" s="21"/>
      <c r="EX2322" s="21"/>
      <c r="EY2322" s="21"/>
      <c r="EZ2322" s="21"/>
      <c r="FA2322" s="21"/>
      <c r="FB2322" s="21"/>
      <c r="FC2322" s="21"/>
      <c r="FD2322" s="21"/>
      <c r="FE2322" s="21"/>
      <c r="FF2322" s="21"/>
      <c r="FG2322" s="21"/>
      <c r="FH2322" s="21"/>
      <c r="FI2322" s="21"/>
      <c r="FJ2322" s="21"/>
      <c r="FK2322" s="21"/>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c r="GI2322" s="21"/>
      <c r="GJ2322" s="21"/>
      <c r="GK2322" s="21"/>
      <c r="GL2322" s="21"/>
      <c r="GM2322" s="21"/>
      <c r="GN2322" s="21"/>
    </row>
    <row r="2323" spans="1:196" x14ac:dyDescent="0.2">
      <c r="A2323" s="109"/>
      <c r="B2323" s="4"/>
      <c r="C2323" s="4"/>
      <c r="D2323" s="6"/>
      <c r="E2323" s="7"/>
      <c r="F2323" s="24"/>
      <c r="G2323" s="8"/>
      <c r="H2323" s="7"/>
      <c r="I2323" s="7"/>
      <c r="J2323" s="7"/>
      <c r="K2323" s="4"/>
      <c r="L2323" s="25"/>
      <c r="M2323" s="10"/>
      <c r="N2323" s="4"/>
      <c r="O2323" s="4"/>
      <c r="P2323" s="26"/>
      <c r="Q2323" s="3"/>
      <c r="R2323" s="12"/>
      <c r="S2323" s="12"/>
      <c r="T2323" s="12"/>
      <c r="U2323" s="12"/>
      <c r="V2323" s="12"/>
      <c r="W2323" s="12"/>
      <c r="X2323" s="12"/>
      <c r="Y2323" s="12"/>
      <c r="Z2323" s="12"/>
      <c r="AA2323" s="12"/>
      <c r="AB2323" s="12"/>
      <c r="AC2323" s="12"/>
      <c r="AD2323" s="12"/>
      <c r="AE2323" s="12"/>
      <c r="AF2323" s="113"/>
      <c r="AG2323" s="18"/>
      <c r="AH2323" s="18"/>
      <c r="AI2323" s="6"/>
      <c r="AJ2323" s="19"/>
      <c r="AK2323" s="6"/>
      <c r="AL2323" s="113"/>
      <c r="AM2323" s="19"/>
      <c r="AN2323" s="18"/>
      <c r="AO2323" s="12"/>
      <c r="AP2323" s="20"/>
      <c r="AQ2323" s="18"/>
      <c r="AR2323" s="13"/>
      <c r="AS2323" s="113"/>
      <c r="AT2323" s="21"/>
      <c r="AU2323" s="21"/>
      <c r="AV2323" s="45"/>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J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I2323" s="21"/>
      <c r="DJ2323" s="21"/>
      <c r="DK2323" s="21"/>
      <c r="DL2323" s="21"/>
      <c r="DM2323" s="21"/>
      <c r="DN2323" s="21"/>
      <c r="DO2323" s="21"/>
      <c r="DP2323" s="21"/>
      <c r="DQ2323" s="21"/>
      <c r="DR2323" s="21"/>
      <c r="DS2323" s="21"/>
      <c r="DT2323" s="21"/>
      <c r="DU2323" s="21"/>
      <c r="DV2323" s="21"/>
      <c r="DW2323" s="21"/>
      <c r="DX2323" s="21"/>
      <c r="DY2323" s="21"/>
      <c r="DZ2323" s="21"/>
      <c r="EA2323" s="21"/>
      <c r="EB2323" s="21"/>
      <c r="EC2323" s="21"/>
      <c r="ED2323" s="21"/>
      <c r="EE2323" s="21"/>
      <c r="EF2323" s="21"/>
      <c r="EG2323" s="21"/>
      <c r="EH2323" s="21"/>
      <c r="EI2323" s="21"/>
      <c r="EJ2323" s="21"/>
      <c r="EK2323" s="21"/>
      <c r="EL2323" s="21"/>
      <c r="EM2323" s="21"/>
      <c r="EN2323" s="21"/>
      <c r="EO2323" s="21"/>
      <c r="EP2323" s="21"/>
      <c r="EQ2323" s="21"/>
      <c r="ER2323" s="21"/>
      <c r="ES2323" s="21"/>
      <c r="ET2323" s="21"/>
      <c r="EU2323" s="21"/>
      <c r="EV2323" s="21"/>
      <c r="EW2323" s="21"/>
      <c r="EX2323" s="21"/>
      <c r="EY2323" s="21"/>
      <c r="EZ2323" s="21"/>
      <c r="FA2323" s="21"/>
      <c r="FB2323" s="21"/>
      <c r="FC2323" s="21"/>
      <c r="FD2323" s="21"/>
      <c r="FE2323" s="21"/>
      <c r="FF2323" s="21"/>
      <c r="FG2323" s="21"/>
      <c r="FH2323" s="21"/>
      <c r="FI2323" s="21"/>
      <c r="FJ2323" s="21"/>
      <c r="FK2323" s="21"/>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c r="GI2323" s="21"/>
      <c r="GJ2323" s="21"/>
      <c r="GK2323" s="21"/>
      <c r="GL2323" s="21"/>
      <c r="GM2323" s="21"/>
      <c r="GN2323" s="21"/>
    </row>
    <row r="2324" spans="1:196" x14ac:dyDescent="0.2">
      <c r="A2324" s="109"/>
      <c r="B2324" s="4"/>
      <c r="C2324" s="4"/>
      <c r="D2324" s="6"/>
      <c r="E2324" s="7"/>
      <c r="F2324" s="24"/>
      <c r="G2324" s="8"/>
      <c r="H2324" s="7"/>
      <c r="I2324" s="7"/>
      <c r="J2324" s="7"/>
      <c r="K2324" s="4"/>
      <c r="L2324" s="25"/>
      <c r="M2324" s="10"/>
      <c r="N2324" s="4"/>
      <c r="O2324" s="4"/>
      <c r="P2324" s="26"/>
      <c r="Q2324" s="3"/>
      <c r="R2324" s="12"/>
      <c r="S2324" s="12"/>
      <c r="T2324" s="12"/>
      <c r="U2324" s="12"/>
      <c r="V2324" s="12"/>
      <c r="W2324" s="12"/>
      <c r="X2324" s="12"/>
      <c r="Y2324" s="12"/>
      <c r="Z2324" s="12"/>
      <c r="AA2324" s="12"/>
      <c r="AB2324" s="12"/>
      <c r="AC2324" s="12"/>
      <c r="AD2324" s="12"/>
      <c r="AE2324" s="12"/>
      <c r="AF2324" s="113"/>
      <c r="AG2324" s="18"/>
      <c r="AH2324" s="18"/>
      <c r="AI2324" s="6"/>
      <c r="AJ2324" s="19"/>
      <c r="AK2324" s="6"/>
      <c r="AL2324" s="113"/>
      <c r="AM2324" s="19"/>
      <c r="AN2324" s="18"/>
      <c r="AO2324" s="12"/>
      <c r="AP2324" s="20"/>
      <c r="AQ2324" s="18"/>
      <c r="AR2324" s="13"/>
      <c r="AS2324" s="113"/>
      <c r="AT2324" s="21"/>
      <c r="AU2324" s="21"/>
      <c r="AV2324" s="45"/>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J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I2324" s="21"/>
      <c r="DJ2324" s="21"/>
      <c r="DK2324" s="21"/>
      <c r="DL2324" s="21"/>
      <c r="DM2324" s="21"/>
      <c r="DN2324" s="21"/>
      <c r="DO2324" s="21"/>
      <c r="DP2324" s="21"/>
      <c r="DQ2324" s="21"/>
      <c r="DR2324" s="21"/>
      <c r="DS2324" s="21"/>
      <c r="DT2324" s="21"/>
      <c r="DU2324" s="21"/>
      <c r="DV2324" s="21"/>
      <c r="DW2324" s="21"/>
      <c r="DX2324" s="21"/>
      <c r="DY2324" s="21"/>
      <c r="DZ2324" s="21"/>
      <c r="EA2324" s="21"/>
      <c r="EB2324" s="21"/>
      <c r="EC2324" s="21"/>
      <c r="ED2324" s="21"/>
      <c r="EE2324" s="21"/>
      <c r="EF2324" s="21"/>
      <c r="EG2324" s="21"/>
      <c r="EH2324" s="21"/>
      <c r="EI2324" s="21"/>
      <c r="EJ2324" s="21"/>
      <c r="EK2324" s="21"/>
      <c r="EL2324" s="21"/>
      <c r="EM2324" s="21"/>
      <c r="EN2324" s="21"/>
      <c r="EO2324" s="21"/>
      <c r="EP2324" s="21"/>
      <c r="EQ2324" s="21"/>
      <c r="ER2324" s="21"/>
      <c r="ES2324" s="21"/>
      <c r="ET2324" s="21"/>
      <c r="EU2324" s="21"/>
      <c r="EV2324" s="21"/>
      <c r="EW2324" s="21"/>
      <c r="EX2324" s="21"/>
      <c r="EY2324" s="21"/>
      <c r="EZ2324" s="21"/>
      <c r="FA2324" s="21"/>
      <c r="FB2324" s="21"/>
      <c r="FC2324" s="21"/>
      <c r="FD2324" s="21"/>
      <c r="FE2324" s="21"/>
      <c r="FF2324" s="21"/>
      <c r="FG2324" s="21"/>
      <c r="FH2324" s="21"/>
      <c r="FI2324" s="21"/>
      <c r="FJ2324" s="21"/>
      <c r="FK2324" s="21"/>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c r="GI2324" s="21"/>
      <c r="GJ2324" s="21"/>
      <c r="GK2324" s="21"/>
      <c r="GL2324" s="21"/>
      <c r="GM2324" s="21"/>
      <c r="GN2324" s="21"/>
    </row>
    <row r="2325" spans="1:196" x14ac:dyDescent="0.2">
      <c r="A2325" s="109"/>
      <c r="B2325" s="4"/>
      <c r="C2325" s="4"/>
      <c r="D2325" s="6"/>
      <c r="E2325" s="7"/>
      <c r="F2325" s="24"/>
      <c r="G2325" s="8"/>
      <c r="H2325" s="7"/>
      <c r="I2325" s="7"/>
      <c r="J2325" s="7"/>
      <c r="K2325" s="4"/>
      <c r="L2325" s="25"/>
      <c r="M2325" s="10"/>
      <c r="N2325" s="4"/>
      <c r="O2325" s="4"/>
      <c r="P2325" s="26"/>
      <c r="Q2325" s="3"/>
      <c r="R2325" s="12"/>
      <c r="S2325" s="12"/>
      <c r="T2325" s="12"/>
      <c r="U2325" s="12"/>
      <c r="V2325" s="12"/>
      <c r="W2325" s="12"/>
      <c r="X2325" s="12"/>
      <c r="Y2325" s="12"/>
      <c r="Z2325" s="12"/>
      <c r="AA2325" s="12"/>
      <c r="AB2325" s="12"/>
      <c r="AC2325" s="12"/>
      <c r="AD2325" s="12"/>
      <c r="AE2325" s="12"/>
      <c r="AF2325" s="113"/>
      <c r="AG2325" s="18"/>
      <c r="AH2325" s="18"/>
      <c r="AI2325" s="6"/>
      <c r="AJ2325" s="19"/>
      <c r="AK2325" s="6"/>
      <c r="AL2325" s="113"/>
      <c r="AM2325" s="19"/>
      <c r="AN2325" s="18"/>
      <c r="AO2325" s="12"/>
      <c r="AP2325" s="20"/>
      <c r="AQ2325" s="18"/>
      <c r="AR2325" s="13"/>
      <c r="AS2325" s="113"/>
      <c r="AT2325" s="21"/>
      <c r="AU2325" s="21"/>
      <c r="AV2325" s="45"/>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J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I2325" s="21"/>
      <c r="DJ2325" s="21"/>
      <c r="DK2325" s="21"/>
      <c r="DL2325" s="21"/>
      <c r="DM2325" s="21"/>
      <c r="DN2325" s="21"/>
      <c r="DO2325" s="21"/>
      <c r="DP2325" s="21"/>
      <c r="DQ2325" s="21"/>
      <c r="DR2325" s="21"/>
      <c r="DS2325" s="21"/>
      <c r="DT2325" s="21"/>
      <c r="DU2325" s="21"/>
      <c r="DV2325" s="21"/>
      <c r="DW2325" s="21"/>
      <c r="DX2325" s="21"/>
      <c r="DY2325" s="21"/>
      <c r="DZ2325" s="21"/>
      <c r="EA2325" s="21"/>
      <c r="EB2325" s="21"/>
      <c r="EC2325" s="21"/>
      <c r="ED2325" s="21"/>
      <c r="EE2325" s="21"/>
      <c r="EF2325" s="21"/>
      <c r="EG2325" s="21"/>
      <c r="EH2325" s="21"/>
      <c r="EI2325" s="21"/>
      <c r="EJ2325" s="21"/>
      <c r="EK2325" s="21"/>
      <c r="EL2325" s="21"/>
      <c r="EM2325" s="21"/>
      <c r="EN2325" s="21"/>
      <c r="EO2325" s="21"/>
      <c r="EP2325" s="21"/>
      <c r="EQ2325" s="21"/>
      <c r="ER2325" s="21"/>
      <c r="ES2325" s="21"/>
      <c r="ET2325" s="21"/>
      <c r="EU2325" s="21"/>
      <c r="EV2325" s="21"/>
      <c r="EW2325" s="21"/>
      <c r="EX2325" s="21"/>
      <c r="EY2325" s="21"/>
      <c r="EZ2325" s="21"/>
      <c r="FA2325" s="21"/>
      <c r="FB2325" s="21"/>
      <c r="FC2325" s="21"/>
      <c r="FD2325" s="21"/>
      <c r="FE2325" s="21"/>
      <c r="FF2325" s="21"/>
      <c r="FG2325" s="21"/>
      <c r="FH2325" s="21"/>
      <c r="FI2325" s="21"/>
      <c r="FJ2325" s="21"/>
      <c r="FK2325" s="21"/>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c r="GI2325" s="21"/>
      <c r="GJ2325" s="21"/>
      <c r="GK2325" s="21"/>
      <c r="GL2325" s="21"/>
      <c r="GM2325" s="21"/>
      <c r="GN2325" s="21"/>
    </row>
    <row r="2326" spans="1:196" x14ac:dyDescent="0.2">
      <c r="A2326" s="109"/>
      <c r="B2326" s="4"/>
      <c r="C2326" s="4"/>
      <c r="D2326" s="6"/>
      <c r="E2326" s="7"/>
      <c r="F2326" s="24"/>
      <c r="G2326" s="8"/>
      <c r="H2326" s="7"/>
      <c r="I2326" s="7"/>
      <c r="J2326" s="7"/>
      <c r="K2326" s="4"/>
      <c r="L2326" s="25"/>
      <c r="M2326" s="10"/>
      <c r="N2326" s="4"/>
      <c r="O2326" s="4"/>
      <c r="P2326" s="26"/>
      <c r="Q2326" s="3"/>
      <c r="R2326" s="12"/>
      <c r="S2326" s="12"/>
      <c r="T2326" s="12"/>
      <c r="U2326" s="12"/>
      <c r="V2326" s="12"/>
      <c r="W2326" s="12"/>
      <c r="X2326" s="12"/>
      <c r="Y2326" s="12"/>
      <c r="Z2326" s="12"/>
      <c r="AA2326" s="12"/>
      <c r="AB2326" s="12"/>
      <c r="AC2326" s="12"/>
      <c r="AD2326" s="12"/>
      <c r="AE2326" s="12"/>
      <c r="AF2326" s="113"/>
      <c r="AG2326" s="18"/>
      <c r="AH2326" s="18"/>
      <c r="AI2326" s="6"/>
      <c r="AJ2326" s="19"/>
      <c r="AK2326" s="6"/>
      <c r="AL2326" s="113"/>
      <c r="AM2326" s="19"/>
      <c r="AN2326" s="18"/>
      <c r="AO2326" s="12"/>
      <c r="AP2326" s="20"/>
      <c r="AQ2326" s="18"/>
      <c r="AR2326" s="13"/>
      <c r="AS2326" s="113"/>
      <c r="AT2326" s="21"/>
      <c r="AU2326" s="21"/>
      <c r="AV2326" s="45"/>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1"/>
      <c r="FJ2326" s="21"/>
      <c r="FK2326" s="21"/>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c r="GI2326" s="21"/>
      <c r="GJ2326" s="21"/>
      <c r="GK2326" s="21"/>
      <c r="GL2326" s="21"/>
      <c r="GM2326" s="21"/>
      <c r="GN2326" s="21"/>
    </row>
    <row r="2327" spans="1:196" x14ac:dyDescent="0.2">
      <c r="A2327" s="109"/>
      <c r="B2327" s="4"/>
      <c r="C2327" s="4"/>
      <c r="D2327" s="6"/>
      <c r="E2327" s="7"/>
      <c r="F2327" s="24"/>
      <c r="G2327" s="8"/>
      <c r="H2327" s="7"/>
      <c r="I2327" s="7"/>
      <c r="J2327" s="7"/>
      <c r="K2327" s="4"/>
      <c r="L2327" s="25"/>
      <c r="M2327" s="10"/>
      <c r="N2327" s="4"/>
      <c r="O2327" s="4"/>
      <c r="P2327" s="26"/>
      <c r="Q2327" s="3"/>
      <c r="R2327" s="12"/>
      <c r="S2327" s="12"/>
      <c r="T2327" s="12"/>
      <c r="U2327" s="12"/>
      <c r="V2327" s="12"/>
      <c r="W2327" s="12"/>
      <c r="X2327" s="12"/>
      <c r="Y2327" s="12"/>
      <c r="Z2327" s="12"/>
      <c r="AA2327" s="12"/>
      <c r="AB2327" s="12"/>
      <c r="AC2327" s="12"/>
      <c r="AD2327" s="12"/>
      <c r="AE2327" s="12"/>
      <c r="AF2327" s="113"/>
      <c r="AG2327" s="18"/>
      <c r="AH2327" s="18"/>
      <c r="AI2327" s="6"/>
      <c r="AJ2327" s="19"/>
      <c r="AK2327" s="6"/>
      <c r="AL2327" s="113"/>
      <c r="AM2327" s="19"/>
      <c r="AN2327" s="18"/>
      <c r="AO2327" s="12"/>
      <c r="AP2327" s="20"/>
      <c r="AQ2327" s="18"/>
      <c r="AR2327" s="13"/>
      <c r="AS2327" s="113"/>
      <c r="AT2327" s="21"/>
      <c r="AU2327" s="21"/>
      <c r="AV2327" s="45"/>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J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I2327" s="21"/>
      <c r="DJ2327" s="21"/>
      <c r="DK2327" s="21"/>
      <c r="DL2327" s="21"/>
      <c r="DM2327" s="21"/>
      <c r="DN2327" s="21"/>
      <c r="DO2327" s="21"/>
      <c r="DP2327" s="21"/>
      <c r="DQ2327" s="21"/>
      <c r="DR2327" s="21"/>
      <c r="DS2327" s="21"/>
      <c r="DT2327" s="21"/>
      <c r="DU2327" s="21"/>
      <c r="DV2327" s="21"/>
      <c r="DW2327" s="21"/>
      <c r="DX2327" s="21"/>
      <c r="DY2327" s="21"/>
      <c r="DZ2327" s="21"/>
      <c r="EA2327" s="21"/>
      <c r="EB2327" s="21"/>
      <c r="EC2327" s="21"/>
      <c r="ED2327" s="21"/>
      <c r="EE2327" s="21"/>
      <c r="EF2327" s="21"/>
      <c r="EG2327" s="21"/>
      <c r="EH2327" s="21"/>
      <c r="EI2327" s="21"/>
      <c r="EJ2327" s="21"/>
      <c r="EK2327" s="21"/>
      <c r="EL2327" s="21"/>
      <c r="EM2327" s="21"/>
      <c r="EN2327" s="21"/>
      <c r="EO2327" s="21"/>
      <c r="EP2327" s="21"/>
      <c r="EQ2327" s="21"/>
      <c r="ER2327" s="21"/>
      <c r="ES2327" s="21"/>
      <c r="ET2327" s="21"/>
      <c r="EU2327" s="21"/>
      <c r="EV2327" s="21"/>
      <c r="EW2327" s="21"/>
      <c r="EX2327" s="21"/>
      <c r="EY2327" s="21"/>
      <c r="EZ2327" s="21"/>
      <c r="FA2327" s="21"/>
      <c r="FB2327" s="21"/>
      <c r="FC2327" s="21"/>
      <c r="FD2327" s="21"/>
      <c r="FE2327" s="21"/>
      <c r="FF2327" s="21"/>
      <c r="FG2327" s="21"/>
      <c r="FH2327" s="21"/>
      <c r="FI2327" s="21"/>
      <c r="FJ2327" s="21"/>
      <c r="FK2327" s="21"/>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c r="GI2327" s="21"/>
      <c r="GJ2327" s="21"/>
      <c r="GK2327" s="21"/>
      <c r="GL2327" s="21"/>
      <c r="GM2327" s="21"/>
      <c r="GN2327" s="21"/>
    </row>
    <row r="2328" spans="1:196" x14ac:dyDescent="0.2">
      <c r="A2328" s="109"/>
      <c r="B2328" s="4"/>
      <c r="C2328" s="4"/>
      <c r="D2328" s="6"/>
      <c r="E2328" s="7"/>
      <c r="F2328" s="24"/>
      <c r="G2328" s="8"/>
      <c r="H2328" s="7"/>
      <c r="I2328" s="7"/>
      <c r="J2328" s="7"/>
      <c r="K2328" s="4"/>
      <c r="L2328" s="25"/>
      <c r="M2328" s="10"/>
      <c r="N2328" s="4"/>
      <c r="O2328" s="4"/>
      <c r="P2328" s="26"/>
      <c r="Q2328" s="3"/>
      <c r="R2328" s="12"/>
      <c r="S2328" s="12"/>
      <c r="T2328" s="12"/>
      <c r="U2328" s="12"/>
      <c r="V2328" s="12"/>
      <c r="W2328" s="12"/>
      <c r="X2328" s="12"/>
      <c r="Y2328" s="12"/>
      <c r="Z2328" s="12"/>
      <c r="AA2328" s="12"/>
      <c r="AB2328" s="12"/>
      <c r="AC2328" s="12"/>
      <c r="AD2328" s="12"/>
      <c r="AE2328" s="12"/>
      <c r="AF2328" s="113"/>
      <c r="AG2328" s="18"/>
      <c r="AH2328" s="18"/>
      <c r="AI2328" s="6"/>
      <c r="AJ2328" s="19"/>
      <c r="AK2328" s="6"/>
      <c r="AL2328" s="113"/>
      <c r="AM2328" s="19"/>
      <c r="AN2328" s="18"/>
      <c r="AO2328" s="12"/>
      <c r="AP2328" s="20"/>
      <c r="AQ2328" s="18"/>
      <c r="AR2328" s="13"/>
      <c r="AS2328" s="113"/>
      <c r="AT2328" s="21"/>
      <c r="AU2328" s="21"/>
      <c r="AV2328" s="45"/>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J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I2328" s="21"/>
      <c r="DJ2328" s="21"/>
      <c r="DK2328" s="21"/>
      <c r="DL2328" s="21"/>
      <c r="DM2328" s="21"/>
      <c r="DN2328" s="21"/>
      <c r="DO2328" s="21"/>
      <c r="DP2328" s="21"/>
      <c r="DQ2328" s="21"/>
      <c r="DR2328" s="21"/>
      <c r="DS2328" s="21"/>
      <c r="DT2328" s="21"/>
      <c r="DU2328" s="21"/>
      <c r="DV2328" s="21"/>
      <c r="DW2328" s="21"/>
      <c r="DX2328" s="21"/>
      <c r="DY2328" s="21"/>
      <c r="DZ2328" s="21"/>
      <c r="EA2328" s="21"/>
      <c r="EB2328" s="21"/>
      <c r="EC2328" s="21"/>
      <c r="ED2328" s="21"/>
      <c r="EE2328" s="21"/>
      <c r="EF2328" s="21"/>
      <c r="EG2328" s="21"/>
      <c r="EH2328" s="21"/>
      <c r="EI2328" s="21"/>
      <c r="EJ2328" s="21"/>
      <c r="EK2328" s="21"/>
      <c r="EL2328" s="21"/>
      <c r="EM2328" s="21"/>
      <c r="EN2328" s="21"/>
      <c r="EO2328" s="21"/>
      <c r="EP2328" s="21"/>
      <c r="EQ2328" s="21"/>
      <c r="ER2328" s="21"/>
      <c r="ES2328" s="21"/>
      <c r="ET2328" s="21"/>
      <c r="EU2328" s="21"/>
      <c r="EV2328" s="21"/>
      <c r="EW2328" s="21"/>
      <c r="EX2328" s="21"/>
      <c r="EY2328" s="21"/>
      <c r="EZ2328" s="21"/>
      <c r="FA2328" s="21"/>
      <c r="FB2328" s="21"/>
      <c r="FC2328" s="21"/>
      <c r="FD2328" s="21"/>
      <c r="FE2328" s="21"/>
      <c r="FF2328" s="21"/>
      <c r="FG2328" s="21"/>
      <c r="FH2328" s="21"/>
      <c r="FI2328" s="21"/>
      <c r="FJ2328" s="21"/>
      <c r="FK2328" s="21"/>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c r="GI2328" s="21"/>
      <c r="GJ2328" s="21"/>
      <c r="GK2328" s="21"/>
      <c r="GL2328" s="21"/>
      <c r="GM2328" s="21"/>
      <c r="GN2328" s="21"/>
    </row>
    <row r="2329" spans="1:196" x14ac:dyDescent="0.2">
      <c r="A2329" s="109"/>
      <c r="B2329" s="4"/>
      <c r="C2329" s="4"/>
      <c r="D2329" s="6"/>
      <c r="E2329" s="7"/>
      <c r="F2329" s="24"/>
      <c r="G2329" s="8"/>
      <c r="H2329" s="7"/>
      <c r="I2329" s="7"/>
      <c r="J2329" s="7"/>
      <c r="K2329" s="4"/>
      <c r="L2329" s="25"/>
      <c r="M2329" s="10"/>
      <c r="N2329" s="4"/>
      <c r="O2329" s="4"/>
      <c r="P2329" s="26"/>
      <c r="Q2329" s="3"/>
      <c r="R2329" s="12"/>
      <c r="S2329" s="12"/>
      <c r="T2329" s="12"/>
      <c r="U2329" s="12"/>
      <c r="V2329" s="12"/>
      <c r="W2329" s="12"/>
      <c r="X2329" s="12"/>
      <c r="Y2329" s="12"/>
      <c r="Z2329" s="12"/>
      <c r="AA2329" s="12"/>
      <c r="AB2329" s="12"/>
      <c r="AC2329" s="12"/>
      <c r="AD2329" s="12"/>
      <c r="AE2329" s="12"/>
      <c r="AF2329" s="113"/>
      <c r="AG2329" s="18"/>
      <c r="AH2329" s="18"/>
      <c r="AI2329" s="6"/>
      <c r="AJ2329" s="19"/>
      <c r="AK2329" s="6"/>
      <c r="AL2329" s="113"/>
      <c r="AM2329" s="19"/>
      <c r="AN2329" s="18"/>
      <c r="AO2329" s="12"/>
      <c r="AP2329" s="20"/>
      <c r="AQ2329" s="18"/>
      <c r="AR2329" s="13"/>
      <c r="AS2329" s="113"/>
      <c r="AT2329" s="21"/>
      <c r="AU2329" s="21"/>
      <c r="AV2329" s="45"/>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J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I2329" s="21"/>
      <c r="DJ2329" s="21"/>
      <c r="DK2329" s="21"/>
      <c r="DL2329" s="21"/>
      <c r="DM2329" s="21"/>
      <c r="DN2329" s="21"/>
      <c r="DO2329" s="21"/>
      <c r="DP2329" s="21"/>
      <c r="DQ2329" s="21"/>
      <c r="DR2329" s="21"/>
      <c r="DS2329" s="21"/>
      <c r="DT2329" s="21"/>
      <c r="DU2329" s="21"/>
      <c r="DV2329" s="21"/>
      <c r="DW2329" s="21"/>
      <c r="DX2329" s="21"/>
      <c r="DY2329" s="21"/>
      <c r="DZ2329" s="21"/>
      <c r="EA2329" s="21"/>
      <c r="EB2329" s="21"/>
      <c r="EC2329" s="21"/>
      <c r="ED2329" s="21"/>
      <c r="EE2329" s="21"/>
      <c r="EF2329" s="21"/>
      <c r="EG2329" s="21"/>
      <c r="EH2329" s="21"/>
      <c r="EI2329" s="21"/>
      <c r="EJ2329" s="21"/>
      <c r="EK2329" s="21"/>
      <c r="EL2329" s="21"/>
      <c r="EM2329" s="21"/>
      <c r="EN2329" s="21"/>
      <c r="EO2329" s="21"/>
      <c r="EP2329" s="21"/>
      <c r="EQ2329" s="21"/>
      <c r="ER2329" s="21"/>
      <c r="ES2329" s="21"/>
      <c r="ET2329" s="21"/>
      <c r="EU2329" s="21"/>
      <c r="EV2329" s="21"/>
      <c r="EW2329" s="21"/>
      <c r="EX2329" s="21"/>
      <c r="EY2329" s="21"/>
      <c r="EZ2329" s="21"/>
      <c r="FA2329" s="21"/>
      <c r="FB2329" s="21"/>
      <c r="FC2329" s="21"/>
      <c r="FD2329" s="21"/>
      <c r="FE2329" s="21"/>
      <c r="FF2329" s="21"/>
      <c r="FG2329" s="21"/>
      <c r="FH2329" s="21"/>
      <c r="FI2329" s="21"/>
      <c r="FJ2329" s="21"/>
      <c r="FK2329" s="21"/>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c r="GI2329" s="21"/>
      <c r="GJ2329" s="21"/>
      <c r="GK2329" s="21"/>
      <c r="GL2329" s="21"/>
      <c r="GM2329" s="21"/>
      <c r="GN2329" s="21"/>
    </row>
    <row r="2330" spans="1:196" x14ac:dyDescent="0.2">
      <c r="A2330" s="109"/>
      <c r="B2330" s="4"/>
      <c r="C2330" s="4"/>
      <c r="D2330" s="6"/>
      <c r="E2330" s="7"/>
      <c r="F2330" s="24"/>
      <c r="G2330" s="8"/>
      <c r="H2330" s="7"/>
      <c r="I2330" s="7"/>
      <c r="J2330" s="7"/>
      <c r="K2330" s="4"/>
      <c r="L2330" s="25"/>
      <c r="M2330" s="10"/>
      <c r="N2330" s="4"/>
      <c r="O2330" s="4"/>
      <c r="P2330" s="26"/>
      <c r="Q2330" s="3"/>
      <c r="R2330" s="12"/>
      <c r="S2330" s="12"/>
      <c r="T2330" s="12"/>
      <c r="U2330" s="12"/>
      <c r="V2330" s="12"/>
      <c r="W2330" s="12"/>
      <c r="X2330" s="12"/>
      <c r="Y2330" s="12"/>
      <c r="Z2330" s="12"/>
      <c r="AA2330" s="12"/>
      <c r="AB2330" s="12"/>
      <c r="AC2330" s="12"/>
      <c r="AD2330" s="12"/>
      <c r="AE2330" s="12"/>
      <c r="AF2330" s="113"/>
      <c r="AG2330" s="18"/>
      <c r="AH2330" s="18"/>
      <c r="AI2330" s="6"/>
      <c r="AJ2330" s="19"/>
      <c r="AK2330" s="6"/>
      <c r="AL2330" s="113"/>
      <c r="AM2330" s="19"/>
      <c r="AN2330" s="18"/>
      <c r="AO2330" s="12"/>
      <c r="AP2330" s="20"/>
      <c r="AQ2330" s="18"/>
      <c r="AR2330" s="13"/>
      <c r="AS2330" s="113"/>
      <c r="AT2330" s="21"/>
      <c r="AU2330" s="21"/>
      <c r="AV2330" s="45"/>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J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I2330" s="21"/>
      <c r="DJ2330" s="21"/>
      <c r="DK2330" s="21"/>
      <c r="DL2330" s="21"/>
      <c r="DM2330" s="21"/>
      <c r="DN2330" s="21"/>
      <c r="DO2330" s="21"/>
      <c r="DP2330" s="21"/>
      <c r="DQ2330" s="21"/>
      <c r="DR2330" s="21"/>
      <c r="DS2330" s="21"/>
      <c r="DT2330" s="21"/>
      <c r="DU2330" s="21"/>
      <c r="DV2330" s="21"/>
      <c r="DW2330" s="21"/>
      <c r="DX2330" s="21"/>
      <c r="DY2330" s="21"/>
      <c r="DZ2330" s="21"/>
      <c r="EA2330" s="21"/>
      <c r="EB2330" s="21"/>
      <c r="EC2330" s="21"/>
      <c r="ED2330" s="21"/>
      <c r="EE2330" s="21"/>
      <c r="EF2330" s="21"/>
      <c r="EG2330" s="21"/>
      <c r="EH2330" s="21"/>
      <c r="EI2330" s="21"/>
      <c r="EJ2330" s="21"/>
      <c r="EK2330" s="21"/>
      <c r="EL2330" s="21"/>
      <c r="EM2330" s="21"/>
      <c r="EN2330" s="21"/>
      <c r="EO2330" s="21"/>
      <c r="EP2330" s="21"/>
      <c r="EQ2330" s="21"/>
      <c r="ER2330" s="21"/>
      <c r="ES2330" s="21"/>
      <c r="ET2330" s="21"/>
      <c r="EU2330" s="21"/>
      <c r="EV2330" s="21"/>
      <c r="EW2330" s="21"/>
      <c r="EX2330" s="21"/>
      <c r="EY2330" s="21"/>
      <c r="EZ2330" s="21"/>
      <c r="FA2330" s="21"/>
      <c r="FB2330" s="21"/>
      <c r="FC2330" s="21"/>
      <c r="FD2330" s="21"/>
      <c r="FE2330" s="21"/>
      <c r="FF2330" s="21"/>
      <c r="FG2330" s="21"/>
      <c r="FH2330" s="21"/>
      <c r="FI2330" s="21"/>
      <c r="FJ2330" s="21"/>
      <c r="FK2330" s="21"/>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c r="GI2330" s="21"/>
      <c r="GJ2330" s="21"/>
      <c r="GK2330" s="21"/>
      <c r="GL2330" s="21"/>
      <c r="GM2330" s="21"/>
      <c r="GN2330" s="21"/>
    </row>
    <row r="2331" spans="1:196" x14ac:dyDescent="0.2">
      <c r="A2331" s="109"/>
      <c r="B2331" s="4"/>
      <c r="C2331" s="4"/>
      <c r="D2331" s="6"/>
      <c r="E2331" s="7"/>
      <c r="F2331" s="24"/>
      <c r="G2331" s="8"/>
      <c r="H2331" s="7"/>
      <c r="I2331" s="7"/>
      <c r="J2331" s="7"/>
      <c r="K2331" s="4"/>
      <c r="L2331" s="25"/>
      <c r="M2331" s="10"/>
      <c r="N2331" s="4"/>
      <c r="O2331" s="4"/>
      <c r="P2331" s="26"/>
      <c r="Q2331" s="3"/>
      <c r="R2331" s="12"/>
      <c r="S2331" s="12"/>
      <c r="T2331" s="12"/>
      <c r="U2331" s="12"/>
      <c r="V2331" s="12"/>
      <c r="W2331" s="12"/>
      <c r="X2331" s="12"/>
      <c r="Y2331" s="12"/>
      <c r="Z2331" s="12"/>
      <c r="AA2331" s="12"/>
      <c r="AB2331" s="12"/>
      <c r="AC2331" s="12"/>
      <c r="AD2331" s="12"/>
      <c r="AE2331" s="12"/>
      <c r="AF2331" s="113"/>
      <c r="AG2331" s="18"/>
      <c r="AH2331" s="18"/>
      <c r="AI2331" s="6"/>
      <c r="AJ2331" s="19"/>
      <c r="AK2331" s="6"/>
      <c r="AL2331" s="113"/>
      <c r="AM2331" s="19"/>
      <c r="AN2331" s="18"/>
      <c r="AO2331" s="12"/>
      <c r="AP2331" s="20"/>
      <c r="AQ2331" s="18"/>
      <c r="AR2331" s="13"/>
      <c r="AS2331" s="113"/>
      <c r="AT2331" s="21"/>
      <c r="AU2331" s="21"/>
      <c r="AV2331" s="45"/>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J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I2331" s="21"/>
      <c r="DJ2331" s="21"/>
      <c r="DK2331" s="21"/>
      <c r="DL2331" s="21"/>
      <c r="DM2331" s="21"/>
      <c r="DN2331" s="21"/>
      <c r="DO2331" s="21"/>
      <c r="DP2331" s="21"/>
      <c r="DQ2331" s="21"/>
      <c r="DR2331" s="21"/>
      <c r="DS2331" s="21"/>
      <c r="DT2331" s="21"/>
      <c r="DU2331" s="21"/>
      <c r="DV2331" s="21"/>
      <c r="DW2331" s="21"/>
      <c r="DX2331" s="21"/>
      <c r="DY2331" s="21"/>
      <c r="DZ2331" s="21"/>
      <c r="EA2331" s="21"/>
      <c r="EB2331" s="21"/>
      <c r="EC2331" s="21"/>
      <c r="ED2331" s="21"/>
      <c r="EE2331" s="21"/>
      <c r="EF2331" s="21"/>
      <c r="EG2331" s="21"/>
      <c r="EH2331" s="21"/>
      <c r="EI2331" s="21"/>
      <c r="EJ2331" s="21"/>
      <c r="EK2331" s="21"/>
      <c r="EL2331" s="21"/>
      <c r="EM2331" s="21"/>
      <c r="EN2331" s="21"/>
      <c r="EO2331" s="21"/>
      <c r="EP2331" s="21"/>
      <c r="EQ2331" s="21"/>
      <c r="ER2331" s="21"/>
      <c r="ES2331" s="21"/>
      <c r="ET2331" s="21"/>
      <c r="EU2331" s="21"/>
      <c r="EV2331" s="21"/>
      <c r="EW2331" s="21"/>
      <c r="EX2331" s="21"/>
      <c r="EY2331" s="21"/>
      <c r="EZ2331" s="21"/>
      <c r="FA2331" s="21"/>
      <c r="FB2331" s="21"/>
      <c r="FC2331" s="21"/>
      <c r="FD2331" s="21"/>
      <c r="FE2331" s="21"/>
      <c r="FF2331" s="21"/>
      <c r="FG2331" s="21"/>
      <c r="FH2331" s="21"/>
      <c r="FI2331" s="21"/>
      <c r="FJ2331" s="21"/>
      <c r="FK2331" s="21"/>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c r="GI2331" s="21"/>
      <c r="GJ2331" s="21"/>
      <c r="GK2331" s="21"/>
      <c r="GL2331" s="21"/>
      <c r="GM2331" s="21"/>
      <c r="GN2331" s="21"/>
    </row>
    <row r="2332" spans="1:196" x14ac:dyDescent="0.2">
      <c r="A2332" s="109"/>
      <c r="B2332" s="4"/>
      <c r="C2332" s="4"/>
      <c r="D2332" s="6"/>
      <c r="E2332" s="7"/>
      <c r="F2332" s="24"/>
      <c r="G2332" s="8"/>
      <c r="H2332" s="7"/>
      <c r="I2332" s="7"/>
      <c r="J2332" s="7"/>
      <c r="K2332" s="4"/>
      <c r="L2332" s="25"/>
      <c r="M2332" s="10"/>
      <c r="N2332" s="4"/>
      <c r="O2332" s="4"/>
      <c r="P2332" s="26"/>
      <c r="Q2332" s="3"/>
      <c r="R2332" s="12"/>
      <c r="S2332" s="12"/>
      <c r="T2332" s="12"/>
      <c r="U2332" s="12"/>
      <c r="V2332" s="12"/>
      <c r="W2332" s="12"/>
      <c r="X2332" s="12"/>
      <c r="Y2332" s="12"/>
      <c r="Z2332" s="12"/>
      <c r="AA2332" s="12"/>
      <c r="AB2332" s="12"/>
      <c r="AC2332" s="12"/>
      <c r="AD2332" s="12"/>
      <c r="AE2332" s="12"/>
      <c r="AF2332" s="113"/>
      <c r="AG2332" s="18"/>
      <c r="AH2332" s="18"/>
      <c r="AI2332" s="6"/>
      <c r="AJ2332" s="19"/>
      <c r="AK2332" s="6"/>
      <c r="AL2332" s="113"/>
      <c r="AM2332" s="19"/>
      <c r="AN2332" s="18"/>
      <c r="AO2332" s="12"/>
      <c r="AP2332" s="20"/>
      <c r="AQ2332" s="18"/>
      <c r="AR2332" s="13"/>
      <c r="AS2332" s="113"/>
      <c r="AT2332" s="21"/>
      <c r="AU2332" s="21"/>
      <c r="AV2332" s="45"/>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J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I2332" s="21"/>
      <c r="DJ2332" s="21"/>
      <c r="DK2332" s="21"/>
      <c r="DL2332" s="21"/>
      <c r="DM2332" s="21"/>
      <c r="DN2332" s="21"/>
      <c r="DO2332" s="21"/>
      <c r="DP2332" s="21"/>
      <c r="DQ2332" s="21"/>
      <c r="DR2332" s="21"/>
      <c r="DS2332" s="21"/>
      <c r="DT2332" s="21"/>
      <c r="DU2332" s="21"/>
      <c r="DV2332" s="21"/>
      <c r="DW2332" s="21"/>
      <c r="DX2332" s="21"/>
      <c r="DY2332" s="21"/>
      <c r="DZ2332" s="21"/>
      <c r="EA2332" s="21"/>
      <c r="EB2332" s="21"/>
      <c r="EC2332" s="21"/>
      <c r="ED2332" s="21"/>
      <c r="EE2332" s="21"/>
      <c r="EF2332" s="21"/>
      <c r="EG2332" s="21"/>
      <c r="EH2332" s="21"/>
      <c r="EI2332" s="21"/>
      <c r="EJ2332" s="21"/>
      <c r="EK2332" s="21"/>
      <c r="EL2332" s="21"/>
      <c r="EM2332" s="21"/>
      <c r="EN2332" s="21"/>
      <c r="EO2332" s="21"/>
      <c r="EP2332" s="21"/>
      <c r="EQ2332" s="21"/>
      <c r="ER2332" s="21"/>
      <c r="ES2332" s="21"/>
      <c r="ET2332" s="21"/>
      <c r="EU2332" s="21"/>
      <c r="EV2332" s="21"/>
      <c r="EW2332" s="21"/>
      <c r="EX2332" s="21"/>
      <c r="EY2332" s="21"/>
      <c r="EZ2332" s="21"/>
      <c r="FA2332" s="21"/>
      <c r="FB2332" s="21"/>
      <c r="FC2332" s="21"/>
      <c r="FD2332" s="21"/>
      <c r="FE2332" s="21"/>
      <c r="FF2332" s="21"/>
      <c r="FG2332" s="21"/>
      <c r="FH2332" s="21"/>
      <c r="FI2332" s="21"/>
      <c r="FJ2332" s="21"/>
      <c r="FK2332" s="21"/>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c r="GI2332" s="21"/>
      <c r="GJ2332" s="21"/>
      <c r="GK2332" s="21"/>
      <c r="GL2332" s="21"/>
      <c r="GM2332" s="21"/>
      <c r="GN2332" s="21"/>
    </row>
    <row r="2333" spans="1:196" x14ac:dyDescent="0.2">
      <c r="A2333" s="109"/>
      <c r="B2333" s="4"/>
      <c r="C2333" s="4"/>
      <c r="D2333" s="6"/>
      <c r="E2333" s="7"/>
      <c r="F2333" s="24"/>
      <c r="G2333" s="8"/>
      <c r="H2333" s="7"/>
      <c r="I2333" s="7"/>
      <c r="J2333" s="7"/>
      <c r="K2333" s="4"/>
      <c r="L2333" s="25"/>
      <c r="M2333" s="10"/>
      <c r="N2333" s="4"/>
      <c r="O2333" s="4"/>
      <c r="P2333" s="26"/>
      <c r="Q2333" s="3"/>
      <c r="R2333" s="12"/>
      <c r="S2333" s="12"/>
      <c r="T2333" s="12"/>
      <c r="U2333" s="12"/>
      <c r="V2333" s="12"/>
      <c r="W2333" s="12"/>
      <c r="X2333" s="12"/>
      <c r="Y2333" s="12"/>
      <c r="Z2333" s="12"/>
      <c r="AA2333" s="12"/>
      <c r="AB2333" s="12"/>
      <c r="AC2333" s="12"/>
      <c r="AD2333" s="12"/>
      <c r="AE2333" s="12"/>
      <c r="AF2333" s="113"/>
      <c r="AG2333" s="18"/>
      <c r="AH2333" s="18"/>
      <c r="AI2333" s="6"/>
      <c r="AJ2333" s="19"/>
      <c r="AK2333" s="6"/>
      <c r="AL2333" s="113"/>
      <c r="AM2333" s="19"/>
      <c r="AN2333" s="18"/>
      <c r="AO2333" s="12"/>
      <c r="AP2333" s="20"/>
      <c r="AQ2333" s="18"/>
      <c r="AR2333" s="13"/>
      <c r="AS2333" s="113"/>
      <c r="AT2333" s="21"/>
      <c r="AU2333" s="21"/>
      <c r="AV2333" s="45"/>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J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I2333" s="21"/>
      <c r="DJ2333" s="21"/>
      <c r="DK2333" s="21"/>
      <c r="DL2333" s="21"/>
      <c r="DM2333" s="21"/>
      <c r="DN2333" s="21"/>
      <c r="DO2333" s="21"/>
      <c r="DP2333" s="21"/>
      <c r="DQ2333" s="21"/>
      <c r="DR2333" s="21"/>
      <c r="DS2333" s="21"/>
      <c r="DT2333" s="21"/>
      <c r="DU2333" s="21"/>
      <c r="DV2333" s="21"/>
      <c r="DW2333" s="21"/>
      <c r="DX2333" s="21"/>
      <c r="DY2333" s="21"/>
      <c r="DZ2333" s="21"/>
      <c r="EA2333" s="21"/>
      <c r="EB2333" s="21"/>
      <c r="EC2333" s="21"/>
      <c r="ED2333" s="21"/>
      <c r="EE2333" s="21"/>
      <c r="EF2333" s="21"/>
      <c r="EG2333" s="21"/>
      <c r="EH2333" s="21"/>
      <c r="EI2333" s="21"/>
      <c r="EJ2333" s="21"/>
      <c r="EK2333" s="21"/>
      <c r="EL2333" s="21"/>
      <c r="EM2333" s="21"/>
      <c r="EN2333" s="21"/>
      <c r="EO2333" s="21"/>
      <c r="EP2333" s="21"/>
      <c r="EQ2333" s="21"/>
      <c r="ER2333" s="21"/>
      <c r="ES2333" s="21"/>
      <c r="ET2333" s="21"/>
      <c r="EU2333" s="21"/>
      <c r="EV2333" s="21"/>
      <c r="EW2333" s="21"/>
      <c r="EX2333" s="21"/>
      <c r="EY2333" s="21"/>
      <c r="EZ2333" s="21"/>
      <c r="FA2333" s="21"/>
      <c r="FB2333" s="21"/>
      <c r="FC2333" s="21"/>
      <c r="FD2333" s="21"/>
      <c r="FE2333" s="21"/>
      <c r="FF2333" s="21"/>
      <c r="FG2333" s="21"/>
      <c r="FH2333" s="21"/>
      <c r="FI2333" s="21"/>
      <c r="FJ2333" s="21"/>
      <c r="FK2333" s="21"/>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c r="GI2333" s="21"/>
      <c r="GJ2333" s="21"/>
      <c r="GK2333" s="21"/>
      <c r="GL2333" s="21"/>
      <c r="GM2333" s="21"/>
      <c r="GN2333" s="21"/>
    </row>
    <row r="2334" spans="1:196" x14ac:dyDescent="0.2">
      <c r="A2334" s="109"/>
      <c r="B2334" s="4"/>
      <c r="C2334" s="4"/>
      <c r="D2334" s="6"/>
      <c r="E2334" s="7"/>
      <c r="F2334" s="24"/>
      <c r="G2334" s="8"/>
      <c r="H2334" s="7"/>
      <c r="I2334" s="7"/>
      <c r="J2334" s="7"/>
      <c r="K2334" s="4"/>
      <c r="L2334" s="25"/>
      <c r="M2334" s="10"/>
      <c r="N2334" s="4"/>
      <c r="O2334" s="4"/>
      <c r="P2334" s="26"/>
      <c r="Q2334" s="3"/>
      <c r="R2334" s="12"/>
      <c r="S2334" s="12"/>
      <c r="T2334" s="12"/>
      <c r="U2334" s="12"/>
      <c r="V2334" s="12"/>
      <c r="W2334" s="12"/>
      <c r="X2334" s="12"/>
      <c r="Y2334" s="12"/>
      <c r="Z2334" s="12"/>
      <c r="AA2334" s="12"/>
      <c r="AB2334" s="12"/>
      <c r="AC2334" s="12"/>
      <c r="AD2334" s="12"/>
      <c r="AE2334" s="12"/>
      <c r="AF2334" s="113"/>
      <c r="AG2334" s="18"/>
      <c r="AH2334" s="18"/>
      <c r="AI2334" s="6"/>
      <c r="AJ2334" s="19"/>
      <c r="AK2334" s="6"/>
      <c r="AL2334" s="113"/>
      <c r="AM2334" s="19"/>
      <c r="AN2334" s="18"/>
      <c r="AO2334" s="12"/>
      <c r="AP2334" s="20"/>
      <c r="AQ2334" s="18"/>
      <c r="AR2334" s="47"/>
      <c r="AS2334" s="113"/>
      <c r="AT2334" s="21"/>
      <c r="AU2334" s="21"/>
      <c r="AV2334" s="45"/>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1"/>
      <c r="FJ2334" s="21"/>
      <c r="FK2334" s="21"/>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c r="GI2334" s="21"/>
      <c r="GJ2334" s="21"/>
      <c r="GK2334" s="21"/>
      <c r="GL2334" s="21"/>
      <c r="GM2334" s="21"/>
      <c r="GN2334" s="21"/>
    </row>
    <row r="2335" spans="1:196" x14ac:dyDescent="0.2">
      <c r="A2335" s="109"/>
      <c r="B2335" s="4"/>
      <c r="C2335" s="4"/>
      <c r="D2335" s="6"/>
      <c r="E2335" s="7"/>
      <c r="F2335" s="24"/>
      <c r="G2335" s="8"/>
      <c r="H2335" s="7"/>
      <c r="I2335" s="7"/>
      <c r="J2335" s="7"/>
      <c r="K2335" s="4"/>
      <c r="L2335" s="25"/>
      <c r="M2335" s="10"/>
      <c r="N2335" s="4"/>
      <c r="O2335" s="4"/>
      <c r="P2335" s="26"/>
      <c r="Q2335" s="3"/>
      <c r="R2335" s="12"/>
      <c r="S2335" s="12"/>
      <c r="T2335" s="12"/>
      <c r="U2335" s="12"/>
      <c r="V2335" s="12"/>
      <c r="W2335" s="12"/>
      <c r="X2335" s="12"/>
      <c r="Y2335" s="12"/>
      <c r="Z2335" s="12"/>
      <c r="AA2335" s="12"/>
      <c r="AB2335" s="12"/>
      <c r="AC2335" s="12"/>
      <c r="AD2335" s="12"/>
      <c r="AE2335" s="12"/>
      <c r="AF2335" s="113"/>
      <c r="AG2335" s="12"/>
      <c r="AH2335" s="12"/>
      <c r="AI2335" s="12"/>
      <c r="AJ2335" s="12"/>
      <c r="AK2335" s="6"/>
      <c r="AL2335" s="113"/>
      <c r="AM2335" s="12"/>
      <c r="AN2335" s="12"/>
      <c r="AO2335" s="12"/>
      <c r="AP2335" s="20"/>
      <c r="AQ2335" s="12"/>
      <c r="AR2335" s="13"/>
      <c r="AS2335" s="113"/>
      <c r="AT2335" s="21"/>
      <c r="AU2335" s="21"/>
      <c r="AV2335" s="45"/>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J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I2335" s="21"/>
      <c r="DJ2335" s="21"/>
      <c r="DK2335" s="21"/>
      <c r="DL2335" s="21"/>
      <c r="DM2335" s="21"/>
      <c r="DN2335" s="21"/>
      <c r="DO2335" s="21"/>
      <c r="DP2335" s="21"/>
      <c r="DQ2335" s="21"/>
      <c r="DR2335" s="21"/>
      <c r="DS2335" s="21"/>
      <c r="DT2335" s="21"/>
      <c r="DU2335" s="21"/>
      <c r="DV2335" s="21"/>
      <c r="DW2335" s="21"/>
      <c r="DX2335" s="21"/>
      <c r="DY2335" s="21"/>
      <c r="DZ2335" s="21"/>
      <c r="EA2335" s="21"/>
      <c r="EB2335" s="21"/>
      <c r="EC2335" s="21"/>
      <c r="ED2335" s="21"/>
      <c r="EE2335" s="21"/>
      <c r="EF2335" s="21"/>
      <c r="EG2335" s="21"/>
      <c r="EH2335" s="21"/>
      <c r="EI2335" s="21"/>
      <c r="EJ2335" s="21"/>
      <c r="EK2335" s="21"/>
      <c r="EL2335" s="21"/>
      <c r="EM2335" s="21"/>
      <c r="EN2335" s="21"/>
      <c r="EO2335" s="21"/>
      <c r="EP2335" s="21"/>
      <c r="EQ2335" s="21"/>
      <c r="ER2335" s="21"/>
      <c r="ES2335" s="21"/>
      <c r="ET2335" s="21"/>
      <c r="EU2335" s="21"/>
      <c r="EV2335" s="21"/>
      <c r="EW2335" s="21"/>
      <c r="EX2335" s="21"/>
      <c r="EY2335" s="21"/>
      <c r="EZ2335" s="21"/>
      <c r="FA2335" s="21"/>
      <c r="FB2335" s="21"/>
      <c r="FC2335" s="21"/>
      <c r="FD2335" s="21"/>
      <c r="FE2335" s="21"/>
      <c r="FF2335" s="21"/>
      <c r="FG2335" s="21"/>
      <c r="FH2335" s="21"/>
      <c r="FI2335" s="21"/>
      <c r="FJ2335" s="21"/>
      <c r="FK2335" s="21"/>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c r="GI2335" s="21"/>
      <c r="GJ2335" s="21"/>
      <c r="GK2335" s="21"/>
      <c r="GL2335" s="21"/>
      <c r="GM2335" s="21"/>
      <c r="GN2335" s="21"/>
    </row>
    <row r="2336" spans="1:196" x14ac:dyDescent="0.2">
      <c r="A2336" s="109"/>
      <c r="B2336" s="4"/>
      <c r="C2336" s="4"/>
      <c r="D2336" s="6"/>
      <c r="E2336" s="7"/>
      <c r="F2336" s="24"/>
      <c r="G2336" s="8"/>
      <c r="H2336" s="7"/>
      <c r="I2336" s="7"/>
      <c r="J2336" s="7"/>
      <c r="K2336" s="4"/>
      <c r="L2336" s="25"/>
      <c r="M2336" s="10"/>
      <c r="N2336" s="4"/>
      <c r="O2336" s="4"/>
      <c r="P2336" s="26"/>
      <c r="Q2336" s="3"/>
      <c r="R2336" s="12"/>
      <c r="S2336" s="12"/>
      <c r="T2336" s="12"/>
      <c r="U2336" s="12"/>
      <c r="V2336" s="12"/>
      <c r="W2336" s="12"/>
      <c r="X2336" s="12"/>
      <c r="Y2336" s="12"/>
      <c r="Z2336" s="12"/>
      <c r="AA2336" s="12"/>
      <c r="AB2336" s="12"/>
      <c r="AC2336" s="12"/>
      <c r="AD2336" s="12"/>
      <c r="AE2336" s="12"/>
      <c r="AF2336" s="65"/>
      <c r="AG2336" s="4"/>
      <c r="AH2336" s="4"/>
      <c r="AI2336" s="41"/>
      <c r="AJ2336" s="42"/>
      <c r="AK2336" s="41"/>
      <c r="AL2336" s="115"/>
      <c r="AM2336" s="42"/>
      <c r="AN2336" s="4"/>
      <c r="AO2336" s="9"/>
      <c r="AP2336" s="43"/>
      <c r="AQ2336" s="4"/>
      <c r="AR2336" s="44"/>
      <c r="AS2336" s="65"/>
      <c r="AT2336" s="21"/>
      <c r="AU2336" s="21"/>
      <c r="AV2336" s="45"/>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1"/>
      <c r="EV2336" s="21"/>
      <c r="EW2336" s="21"/>
      <c r="EX2336" s="21"/>
      <c r="EY2336" s="21"/>
      <c r="EZ2336" s="21"/>
      <c r="FA2336" s="21"/>
      <c r="FB2336" s="21"/>
      <c r="FC2336" s="21"/>
      <c r="FD2336" s="21"/>
      <c r="FE2336" s="21"/>
      <c r="FF2336" s="21"/>
      <c r="FG2336" s="21"/>
      <c r="FH2336" s="21"/>
      <c r="FI2336" s="21"/>
      <c r="FJ2336" s="21"/>
      <c r="FK2336" s="21"/>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c r="GI2336" s="21"/>
      <c r="GJ2336" s="21"/>
      <c r="GK2336" s="21"/>
      <c r="GL2336" s="21"/>
      <c r="GM2336" s="21"/>
      <c r="GN2336" s="21"/>
    </row>
    <row r="2337" spans="1:196" x14ac:dyDescent="0.2">
      <c r="A2337" s="109"/>
      <c r="B2337" s="4"/>
      <c r="C2337" s="4"/>
      <c r="D2337" s="6"/>
      <c r="E2337" s="7"/>
      <c r="F2337" s="24"/>
      <c r="G2337" s="8"/>
      <c r="H2337" s="7"/>
      <c r="I2337" s="7"/>
      <c r="J2337" s="7"/>
      <c r="K2337" s="4"/>
      <c r="L2337" s="25"/>
      <c r="M2337" s="10"/>
      <c r="N2337" s="4"/>
      <c r="O2337" s="4"/>
      <c r="P2337" s="26"/>
      <c r="Q2337" s="3"/>
      <c r="R2337" s="12"/>
      <c r="S2337" s="12"/>
      <c r="T2337" s="12"/>
      <c r="U2337" s="12"/>
      <c r="V2337" s="12"/>
      <c r="W2337" s="12"/>
      <c r="X2337" s="12"/>
      <c r="Y2337" s="12"/>
      <c r="Z2337" s="12"/>
      <c r="AA2337" s="12"/>
      <c r="AB2337" s="12"/>
      <c r="AC2337" s="12"/>
      <c r="AD2337" s="12"/>
      <c r="AE2337" s="12"/>
      <c r="AF2337" s="65"/>
      <c r="AG2337" s="18"/>
      <c r="AH2337" s="4"/>
      <c r="AI2337" s="24"/>
      <c r="AJ2337" s="7"/>
      <c r="AK2337" s="24"/>
      <c r="AL2337" s="65"/>
      <c r="AM2337" s="7"/>
      <c r="AN2337" s="4"/>
      <c r="AO2337" s="9"/>
      <c r="AP2337" s="43"/>
      <c r="AQ2337" s="4"/>
      <c r="AR2337" s="44"/>
      <c r="AS2337" s="65"/>
      <c r="AT2337" s="21"/>
      <c r="AU2337" s="21"/>
      <c r="AV2337" s="45"/>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J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I2337" s="21"/>
      <c r="DJ2337" s="21"/>
      <c r="DK2337" s="21"/>
      <c r="DL2337" s="21"/>
      <c r="DM2337" s="21"/>
      <c r="DN2337" s="21"/>
      <c r="DO2337" s="21"/>
      <c r="DP2337" s="21"/>
      <c r="DQ2337" s="21"/>
      <c r="DR2337" s="21"/>
      <c r="DS2337" s="21"/>
      <c r="DT2337" s="21"/>
      <c r="DU2337" s="21"/>
      <c r="DV2337" s="21"/>
      <c r="DW2337" s="21"/>
      <c r="DX2337" s="21"/>
      <c r="DY2337" s="21"/>
      <c r="DZ2337" s="21"/>
      <c r="EA2337" s="21"/>
      <c r="EB2337" s="21"/>
      <c r="EC2337" s="21"/>
      <c r="ED2337" s="21"/>
      <c r="EE2337" s="21"/>
      <c r="EF2337" s="21"/>
      <c r="EG2337" s="21"/>
      <c r="EH2337" s="21"/>
      <c r="EI2337" s="21"/>
      <c r="EJ2337" s="21"/>
      <c r="EK2337" s="21"/>
      <c r="EL2337" s="21"/>
      <c r="EM2337" s="21"/>
      <c r="EN2337" s="21"/>
      <c r="EO2337" s="21"/>
      <c r="EP2337" s="21"/>
      <c r="EQ2337" s="21"/>
      <c r="ER2337" s="21"/>
      <c r="ES2337" s="21"/>
      <c r="ET2337" s="21"/>
      <c r="EU2337" s="21"/>
      <c r="EV2337" s="21"/>
      <c r="EW2337" s="21"/>
      <c r="EX2337" s="21"/>
      <c r="EY2337" s="21"/>
      <c r="EZ2337" s="21"/>
      <c r="FA2337" s="21"/>
      <c r="FB2337" s="21"/>
      <c r="FC2337" s="21"/>
      <c r="FD2337" s="21"/>
      <c r="FE2337" s="21"/>
      <c r="FF2337" s="21"/>
      <c r="FG2337" s="21"/>
      <c r="FH2337" s="21"/>
      <c r="FI2337" s="21"/>
      <c r="FJ2337" s="21"/>
      <c r="FK2337" s="21"/>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c r="GI2337" s="21"/>
      <c r="GJ2337" s="21"/>
      <c r="GK2337" s="21"/>
      <c r="GL2337" s="21"/>
      <c r="GM2337" s="21"/>
      <c r="GN2337" s="21"/>
    </row>
    <row r="2338" spans="1:196" x14ac:dyDescent="0.2">
      <c r="A2338" s="109"/>
      <c r="B2338" s="4"/>
      <c r="C2338" s="4"/>
      <c r="D2338" s="6"/>
      <c r="E2338" s="7"/>
      <c r="F2338" s="24"/>
      <c r="G2338" s="8"/>
      <c r="H2338" s="7"/>
      <c r="I2338" s="7"/>
      <c r="J2338" s="7"/>
      <c r="K2338" s="4"/>
      <c r="L2338" s="25"/>
      <c r="M2338" s="10"/>
      <c r="N2338" s="4"/>
      <c r="O2338" s="4"/>
      <c r="P2338" s="26"/>
      <c r="Q2338" s="3"/>
      <c r="R2338" s="12"/>
      <c r="S2338" s="12"/>
      <c r="T2338" s="12"/>
      <c r="U2338" s="12"/>
      <c r="V2338" s="12"/>
      <c r="W2338" s="12"/>
      <c r="X2338" s="12"/>
      <c r="Y2338" s="12"/>
      <c r="Z2338" s="12"/>
      <c r="AA2338" s="12"/>
      <c r="AB2338" s="12"/>
      <c r="AC2338" s="12"/>
      <c r="AD2338" s="12"/>
      <c r="AE2338" s="12"/>
      <c r="AF2338" s="65"/>
      <c r="AG2338" s="18"/>
      <c r="AH2338" s="4"/>
      <c r="AI2338" s="24"/>
      <c r="AJ2338" s="7"/>
      <c r="AK2338" s="24"/>
      <c r="AL2338" s="65"/>
      <c r="AM2338" s="7"/>
      <c r="AN2338" s="4"/>
      <c r="AO2338" s="9"/>
      <c r="AP2338" s="43"/>
      <c r="AQ2338" s="4"/>
      <c r="AR2338" s="44"/>
      <c r="AS2338" s="65"/>
      <c r="AT2338" s="21"/>
      <c r="AU2338" s="21"/>
      <c r="AV2338" s="45"/>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J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I2338" s="21"/>
      <c r="DJ2338" s="21"/>
      <c r="DK2338" s="21"/>
      <c r="DL2338" s="21"/>
      <c r="DM2338" s="21"/>
      <c r="DN2338" s="21"/>
      <c r="DO2338" s="21"/>
      <c r="DP2338" s="21"/>
      <c r="DQ2338" s="21"/>
      <c r="DR2338" s="21"/>
      <c r="DS2338" s="21"/>
      <c r="DT2338" s="21"/>
      <c r="DU2338" s="21"/>
      <c r="DV2338" s="21"/>
      <c r="DW2338" s="21"/>
      <c r="DX2338" s="21"/>
      <c r="DY2338" s="21"/>
      <c r="DZ2338" s="21"/>
      <c r="EA2338" s="21"/>
      <c r="EB2338" s="21"/>
      <c r="EC2338" s="21"/>
      <c r="ED2338" s="21"/>
      <c r="EE2338" s="21"/>
      <c r="EF2338" s="21"/>
      <c r="EG2338" s="21"/>
      <c r="EH2338" s="21"/>
      <c r="EI2338" s="21"/>
      <c r="EJ2338" s="21"/>
      <c r="EK2338" s="21"/>
      <c r="EL2338" s="21"/>
      <c r="EM2338" s="21"/>
      <c r="EN2338" s="21"/>
      <c r="EO2338" s="21"/>
      <c r="EP2338" s="21"/>
      <c r="EQ2338" s="21"/>
      <c r="ER2338" s="21"/>
      <c r="ES2338" s="21"/>
      <c r="ET2338" s="21"/>
      <c r="EU2338" s="21"/>
      <c r="EV2338" s="21"/>
      <c r="EW2338" s="21"/>
      <c r="EX2338" s="21"/>
      <c r="EY2338" s="21"/>
      <c r="EZ2338" s="21"/>
      <c r="FA2338" s="21"/>
      <c r="FB2338" s="21"/>
      <c r="FC2338" s="21"/>
      <c r="FD2338" s="21"/>
      <c r="FE2338" s="21"/>
      <c r="FF2338" s="21"/>
      <c r="FG2338" s="21"/>
      <c r="FH2338" s="21"/>
      <c r="FI2338" s="21"/>
      <c r="FJ2338" s="21"/>
      <c r="FK2338" s="21"/>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c r="GI2338" s="21"/>
      <c r="GJ2338" s="21"/>
      <c r="GK2338" s="21"/>
      <c r="GL2338" s="21"/>
      <c r="GM2338" s="21"/>
      <c r="GN2338" s="21"/>
    </row>
    <row r="2339" spans="1:196" x14ac:dyDescent="0.2">
      <c r="A2339" s="109"/>
      <c r="B2339" s="4"/>
      <c r="C2339" s="4"/>
      <c r="D2339" s="6"/>
      <c r="E2339" s="7"/>
      <c r="F2339" s="24"/>
      <c r="G2339" s="8"/>
      <c r="H2339" s="7"/>
      <c r="I2339" s="7"/>
      <c r="J2339" s="7"/>
      <c r="K2339" s="4"/>
      <c r="L2339" s="25"/>
      <c r="M2339" s="10"/>
      <c r="N2339" s="4"/>
      <c r="O2339" s="4"/>
      <c r="P2339" s="26"/>
      <c r="Q2339" s="3"/>
      <c r="R2339" s="12"/>
      <c r="S2339" s="12"/>
      <c r="T2339" s="12"/>
      <c r="U2339" s="12"/>
      <c r="V2339" s="12"/>
      <c r="W2339" s="12"/>
      <c r="X2339" s="12"/>
      <c r="Y2339" s="12"/>
      <c r="Z2339" s="12"/>
      <c r="AA2339" s="12"/>
      <c r="AB2339" s="12"/>
      <c r="AC2339" s="12"/>
      <c r="AD2339" s="12"/>
      <c r="AE2339" s="12"/>
      <c r="AF2339" s="65"/>
      <c r="AG2339" s="4"/>
      <c r="AH2339" s="4"/>
      <c r="AI2339" s="24"/>
      <c r="AJ2339" s="7"/>
      <c r="AK2339" s="6"/>
      <c r="AL2339" s="113"/>
      <c r="AM2339" s="19"/>
      <c r="AN2339" s="4"/>
      <c r="AO2339" s="9"/>
      <c r="AP2339" s="43"/>
      <c r="AQ2339" s="4"/>
      <c r="AR2339" s="44"/>
      <c r="AS2339" s="113"/>
      <c r="AT2339" s="21"/>
      <c r="AU2339" s="21"/>
      <c r="AV2339" s="45"/>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I2339" s="21"/>
      <c r="DJ2339" s="21"/>
      <c r="DK2339" s="21"/>
      <c r="DL2339" s="21"/>
      <c r="DM2339" s="21"/>
      <c r="DN2339" s="21"/>
      <c r="DO2339" s="21"/>
      <c r="DP2339" s="21"/>
      <c r="DQ2339" s="21"/>
      <c r="DR2339" s="21"/>
      <c r="DS2339" s="21"/>
      <c r="DT2339" s="21"/>
      <c r="DU2339" s="21"/>
      <c r="DV2339" s="21"/>
      <c r="DW2339" s="21"/>
      <c r="DX2339" s="21"/>
      <c r="DY2339" s="21"/>
      <c r="DZ2339" s="21"/>
      <c r="EA2339" s="21"/>
      <c r="EB2339" s="21"/>
      <c r="EC2339" s="21"/>
      <c r="ED2339" s="21"/>
      <c r="EE2339" s="21"/>
      <c r="EF2339" s="21"/>
      <c r="EG2339" s="21"/>
      <c r="EH2339" s="21"/>
      <c r="EI2339" s="21"/>
      <c r="EJ2339" s="21"/>
      <c r="EK2339" s="21"/>
      <c r="EL2339" s="21"/>
      <c r="EM2339" s="21"/>
      <c r="EN2339" s="21"/>
      <c r="EO2339" s="21"/>
      <c r="EP2339" s="21"/>
      <c r="EQ2339" s="21"/>
      <c r="ER2339" s="21"/>
      <c r="ES2339" s="21"/>
      <c r="ET2339" s="21"/>
      <c r="EU2339" s="21"/>
      <c r="EV2339" s="21"/>
      <c r="EW2339" s="21"/>
      <c r="EX2339" s="21"/>
      <c r="EY2339" s="21"/>
      <c r="EZ2339" s="21"/>
      <c r="FA2339" s="21"/>
      <c r="FB2339" s="21"/>
      <c r="FC2339" s="21"/>
      <c r="FD2339" s="21"/>
      <c r="FE2339" s="21"/>
      <c r="FF2339" s="21"/>
      <c r="FG2339" s="21"/>
      <c r="FH2339" s="21"/>
      <c r="FI2339" s="21"/>
      <c r="FJ2339" s="21"/>
      <c r="FK2339" s="21"/>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c r="GI2339" s="21"/>
      <c r="GJ2339" s="21"/>
      <c r="GK2339" s="21"/>
      <c r="GL2339" s="21"/>
      <c r="GM2339" s="21"/>
      <c r="GN2339" s="21"/>
    </row>
    <row r="2340" spans="1:196" x14ac:dyDescent="0.2">
      <c r="A2340" s="109"/>
      <c r="B2340" s="4"/>
      <c r="C2340" s="4"/>
      <c r="D2340" s="6"/>
      <c r="E2340" s="7"/>
      <c r="F2340" s="24"/>
      <c r="G2340" s="8"/>
      <c r="H2340" s="7"/>
      <c r="I2340" s="7"/>
      <c r="J2340" s="7"/>
      <c r="K2340" s="4"/>
      <c r="L2340" s="25"/>
      <c r="M2340" s="10"/>
      <c r="N2340" s="4"/>
      <c r="O2340" s="4"/>
      <c r="P2340" s="26"/>
      <c r="Q2340" s="3"/>
      <c r="R2340" s="12"/>
      <c r="S2340" s="12"/>
      <c r="T2340" s="12"/>
      <c r="U2340" s="12"/>
      <c r="V2340" s="12"/>
      <c r="W2340" s="12"/>
      <c r="X2340" s="12"/>
      <c r="Y2340" s="12"/>
      <c r="Z2340" s="12"/>
      <c r="AA2340" s="12"/>
      <c r="AB2340" s="12"/>
      <c r="AC2340" s="12"/>
      <c r="AD2340" s="12"/>
      <c r="AE2340" s="12"/>
      <c r="AF2340" s="113"/>
      <c r="AG2340" s="18"/>
      <c r="AH2340" s="18"/>
      <c r="AI2340" s="6"/>
      <c r="AJ2340" s="19"/>
      <c r="AK2340" s="6"/>
      <c r="AL2340" s="113"/>
      <c r="AM2340" s="19"/>
      <c r="AN2340" s="18"/>
      <c r="AO2340" s="12"/>
      <c r="AP2340" s="20"/>
      <c r="AQ2340" s="18"/>
      <c r="AR2340" s="13"/>
      <c r="AS2340" s="116"/>
      <c r="AT2340" s="21"/>
      <c r="AU2340" s="21"/>
      <c r="AV2340" s="45"/>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J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I2340" s="21"/>
      <c r="DJ2340" s="21"/>
      <c r="DK2340" s="21"/>
      <c r="DL2340" s="21"/>
      <c r="DM2340" s="21"/>
      <c r="DN2340" s="21"/>
      <c r="DO2340" s="21"/>
      <c r="DP2340" s="21"/>
      <c r="DQ2340" s="21"/>
      <c r="DR2340" s="21"/>
      <c r="DS2340" s="21"/>
      <c r="DT2340" s="21"/>
      <c r="DU2340" s="21"/>
      <c r="DV2340" s="21"/>
      <c r="DW2340" s="21"/>
      <c r="DX2340" s="21"/>
      <c r="DY2340" s="21"/>
      <c r="DZ2340" s="21"/>
      <c r="EA2340" s="21"/>
      <c r="EB2340" s="21"/>
      <c r="EC2340" s="21"/>
      <c r="ED2340" s="21"/>
      <c r="EE2340" s="21"/>
      <c r="EF2340" s="21"/>
      <c r="EG2340" s="21"/>
      <c r="EH2340" s="21"/>
      <c r="EI2340" s="21"/>
      <c r="EJ2340" s="21"/>
      <c r="EK2340" s="21"/>
      <c r="EL2340" s="21"/>
      <c r="EM2340" s="21"/>
      <c r="EN2340" s="21"/>
      <c r="EO2340" s="21"/>
      <c r="EP2340" s="21"/>
      <c r="EQ2340" s="21"/>
      <c r="ER2340" s="21"/>
      <c r="ES2340" s="21"/>
      <c r="ET2340" s="21"/>
      <c r="EU2340" s="21"/>
      <c r="EV2340" s="21"/>
      <c r="EW2340" s="21"/>
      <c r="EX2340" s="21"/>
      <c r="EY2340" s="21"/>
      <c r="EZ2340" s="21"/>
      <c r="FA2340" s="21"/>
      <c r="FB2340" s="21"/>
      <c r="FC2340" s="21"/>
      <c r="FD2340" s="21"/>
      <c r="FE2340" s="21"/>
      <c r="FF2340" s="21"/>
      <c r="FG2340" s="21"/>
      <c r="FH2340" s="21"/>
      <c r="FI2340" s="21"/>
      <c r="FJ2340" s="21"/>
      <c r="FK2340" s="21"/>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c r="GI2340" s="21"/>
      <c r="GJ2340" s="21"/>
      <c r="GK2340" s="21"/>
      <c r="GL2340" s="21"/>
      <c r="GM2340" s="21"/>
      <c r="GN2340" s="21"/>
    </row>
    <row r="2341" spans="1:196" x14ac:dyDescent="0.2">
      <c r="A2341" s="109"/>
      <c r="B2341" s="4"/>
      <c r="C2341" s="4"/>
      <c r="D2341" s="6"/>
      <c r="E2341" s="7"/>
      <c r="F2341" s="24"/>
      <c r="G2341" s="8"/>
      <c r="H2341" s="7"/>
      <c r="I2341" s="7"/>
      <c r="J2341" s="7"/>
      <c r="K2341" s="4"/>
      <c r="L2341" s="25"/>
      <c r="M2341" s="10"/>
      <c r="N2341" s="4"/>
      <c r="O2341" s="4"/>
      <c r="P2341" s="26"/>
      <c r="Q2341" s="3"/>
      <c r="R2341" s="12"/>
      <c r="S2341" s="12"/>
      <c r="T2341" s="12"/>
      <c r="U2341" s="12"/>
      <c r="V2341" s="12"/>
      <c r="W2341" s="12"/>
      <c r="X2341" s="12"/>
      <c r="Y2341" s="12"/>
      <c r="Z2341" s="12"/>
      <c r="AA2341" s="12"/>
      <c r="AB2341" s="12"/>
      <c r="AC2341" s="12"/>
      <c r="AD2341" s="12"/>
      <c r="AE2341" s="12"/>
      <c r="AF2341" s="113"/>
      <c r="AG2341" s="18"/>
      <c r="AH2341" s="18"/>
      <c r="AI2341" s="6"/>
      <c r="AJ2341" s="19"/>
      <c r="AK2341" s="6"/>
      <c r="AL2341" s="113"/>
      <c r="AM2341" s="19"/>
      <c r="AN2341" s="18"/>
      <c r="AO2341" s="12"/>
      <c r="AP2341" s="20"/>
      <c r="AQ2341" s="18"/>
      <c r="AR2341" s="13"/>
      <c r="AS2341" s="113"/>
      <c r="AT2341" s="21"/>
      <c r="AU2341" s="21"/>
      <c r="AV2341" s="45"/>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J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I2341" s="21"/>
      <c r="DJ2341" s="21"/>
      <c r="DK2341" s="21"/>
      <c r="DL2341" s="21"/>
      <c r="DM2341" s="21"/>
      <c r="DN2341" s="21"/>
      <c r="DO2341" s="21"/>
      <c r="DP2341" s="21"/>
      <c r="DQ2341" s="21"/>
      <c r="DR2341" s="21"/>
      <c r="DS2341" s="21"/>
      <c r="DT2341" s="21"/>
      <c r="DU2341" s="21"/>
      <c r="DV2341" s="21"/>
      <c r="DW2341" s="21"/>
      <c r="DX2341" s="21"/>
      <c r="DY2341" s="21"/>
      <c r="DZ2341" s="21"/>
      <c r="EA2341" s="21"/>
      <c r="EB2341" s="21"/>
      <c r="EC2341" s="21"/>
      <c r="ED2341" s="21"/>
      <c r="EE2341" s="21"/>
      <c r="EF2341" s="21"/>
      <c r="EG2341" s="21"/>
      <c r="EH2341" s="21"/>
      <c r="EI2341" s="21"/>
      <c r="EJ2341" s="21"/>
      <c r="EK2341" s="21"/>
      <c r="EL2341" s="21"/>
      <c r="EM2341" s="21"/>
      <c r="EN2341" s="21"/>
      <c r="EO2341" s="21"/>
      <c r="EP2341" s="21"/>
      <c r="EQ2341" s="21"/>
      <c r="ER2341" s="21"/>
      <c r="ES2341" s="21"/>
      <c r="ET2341" s="21"/>
      <c r="EU2341" s="21"/>
      <c r="EV2341" s="21"/>
      <c r="EW2341" s="21"/>
      <c r="EX2341" s="21"/>
      <c r="EY2341" s="21"/>
      <c r="EZ2341" s="21"/>
      <c r="FA2341" s="21"/>
      <c r="FB2341" s="21"/>
      <c r="FC2341" s="21"/>
      <c r="FD2341" s="21"/>
      <c r="FE2341" s="21"/>
      <c r="FF2341" s="21"/>
      <c r="FG2341" s="21"/>
      <c r="FH2341" s="21"/>
      <c r="FI2341" s="21"/>
      <c r="FJ2341" s="21"/>
      <c r="FK2341" s="21"/>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c r="GI2341" s="21"/>
      <c r="GJ2341" s="21"/>
      <c r="GK2341" s="21"/>
      <c r="GL2341" s="21"/>
      <c r="GM2341" s="21"/>
      <c r="GN2341" s="21"/>
    </row>
    <row r="2342" spans="1:196" x14ac:dyDescent="0.2">
      <c r="A2342" s="109"/>
      <c r="B2342" s="4"/>
      <c r="C2342" s="4"/>
      <c r="D2342" s="6"/>
      <c r="E2342" s="7"/>
      <c r="F2342" s="24"/>
      <c r="G2342" s="8"/>
      <c r="H2342" s="7"/>
      <c r="I2342" s="7"/>
      <c r="J2342" s="7"/>
      <c r="K2342" s="4"/>
      <c r="L2342" s="25"/>
      <c r="M2342" s="10"/>
      <c r="N2342" s="4"/>
      <c r="O2342" s="4"/>
      <c r="P2342" s="26"/>
      <c r="Q2342" s="3"/>
      <c r="R2342" s="12"/>
      <c r="S2342" s="12"/>
      <c r="T2342" s="12"/>
      <c r="U2342" s="12"/>
      <c r="V2342" s="12"/>
      <c r="W2342" s="12"/>
      <c r="X2342" s="12"/>
      <c r="Y2342" s="12"/>
      <c r="Z2342" s="12"/>
      <c r="AA2342" s="12"/>
      <c r="AB2342" s="12"/>
      <c r="AC2342" s="12"/>
      <c r="AD2342" s="12"/>
      <c r="AE2342" s="12"/>
      <c r="AF2342" s="113"/>
      <c r="AG2342" s="18"/>
      <c r="AH2342" s="18"/>
      <c r="AI2342" s="6"/>
      <c r="AJ2342" s="19"/>
      <c r="AK2342" s="6"/>
      <c r="AL2342" s="113"/>
      <c r="AM2342" s="19"/>
      <c r="AN2342" s="18"/>
      <c r="AO2342" s="12"/>
      <c r="AP2342" s="20"/>
      <c r="AQ2342" s="18"/>
      <c r="AR2342" s="13"/>
      <c r="AS2342" s="113"/>
      <c r="AT2342" s="21"/>
      <c r="AU2342" s="21"/>
      <c r="AV2342" s="45"/>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1"/>
      <c r="FJ2342" s="21"/>
      <c r="FK2342" s="21"/>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c r="GI2342" s="21"/>
      <c r="GJ2342" s="21"/>
      <c r="GK2342" s="21"/>
      <c r="GL2342" s="21"/>
      <c r="GM2342" s="21"/>
      <c r="GN2342" s="21"/>
    </row>
    <row r="2343" spans="1:196" x14ac:dyDescent="0.2">
      <c r="A2343" s="109"/>
      <c r="B2343" s="4"/>
      <c r="C2343" s="4"/>
      <c r="D2343" s="6"/>
      <c r="E2343" s="7"/>
      <c r="F2343" s="24"/>
      <c r="G2343" s="8"/>
      <c r="H2343" s="7"/>
      <c r="I2343" s="7"/>
      <c r="J2343" s="7"/>
      <c r="K2343" s="4"/>
      <c r="L2343" s="25"/>
      <c r="M2343" s="10"/>
      <c r="N2343" s="4"/>
      <c r="O2343" s="4"/>
      <c r="P2343" s="26"/>
      <c r="Q2343" s="3"/>
      <c r="R2343" s="12"/>
      <c r="S2343" s="12"/>
      <c r="T2343" s="12"/>
      <c r="U2343" s="12"/>
      <c r="V2343" s="12"/>
      <c r="W2343" s="12"/>
      <c r="X2343" s="12"/>
      <c r="Y2343" s="12"/>
      <c r="Z2343" s="12"/>
      <c r="AA2343" s="12"/>
      <c r="AB2343" s="12"/>
      <c r="AC2343" s="12"/>
      <c r="AD2343" s="12"/>
      <c r="AE2343" s="12"/>
      <c r="AF2343" s="113"/>
      <c r="AG2343" s="18"/>
      <c r="AH2343" s="18"/>
      <c r="AI2343" s="6"/>
      <c r="AJ2343" s="19"/>
      <c r="AK2343" s="6"/>
      <c r="AL2343" s="113"/>
      <c r="AM2343" s="19"/>
      <c r="AN2343" s="18"/>
      <c r="AO2343" s="12"/>
      <c r="AP2343" s="20"/>
      <c r="AQ2343" s="18"/>
      <c r="AR2343" s="13"/>
      <c r="AS2343" s="113"/>
      <c r="AT2343" s="21"/>
      <c r="AU2343" s="21"/>
      <c r="AV2343" s="45"/>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J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I2343" s="21"/>
      <c r="DJ2343" s="21"/>
      <c r="DK2343" s="21"/>
      <c r="DL2343" s="21"/>
      <c r="DM2343" s="21"/>
      <c r="DN2343" s="21"/>
      <c r="DO2343" s="21"/>
      <c r="DP2343" s="21"/>
      <c r="DQ2343" s="21"/>
      <c r="DR2343" s="21"/>
      <c r="DS2343" s="21"/>
      <c r="DT2343" s="21"/>
      <c r="DU2343" s="21"/>
      <c r="DV2343" s="21"/>
      <c r="DW2343" s="21"/>
      <c r="DX2343" s="21"/>
      <c r="DY2343" s="21"/>
      <c r="DZ2343" s="21"/>
      <c r="EA2343" s="21"/>
      <c r="EB2343" s="21"/>
      <c r="EC2343" s="21"/>
      <c r="ED2343" s="21"/>
      <c r="EE2343" s="21"/>
      <c r="EF2343" s="21"/>
      <c r="EG2343" s="21"/>
      <c r="EH2343" s="21"/>
      <c r="EI2343" s="21"/>
      <c r="EJ2343" s="21"/>
      <c r="EK2343" s="21"/>
      <c r="EL2343" s="21"/>
      <c r="EM2343" s="21"/>
      <c r="EN2343" s="21"/>
      <c r="EO2343" s="21"/>
      <c r="EP2343" s="21"/>
      <c r="EQ2343" s="21"/>
      <c r="ER2343" s="21"/>
      <c r="ES2343" s="21"/>
      <c r="ET2343" s="21"/>
      <c r="EU2343" s="21"/>
      <c r="EV2343" s="21"/>
      <c r="EW2343" s="21"/>
      <c r="EX2343" s="21"/>
      <c r="EY2343" s="21"/>
      <c r="EZ2343" s="21"/>
      <c r="FA2343" s="21"/>
      <c r="FB2343" s="21"/>
      <c r="FC2343" s="21"/>
      <c r="FD2343" s="21"/>
      <c r="FE2343" s="21"/>
      <c r="FF2343" s="21"/>
      <c r="FG2343" s="21"/>
      <c r="FH2343" s="21"/>
      <c r="FI2343" s="21"/>
      <c r="FJ2343" s="21"/>
      <c r="FK2343" s="21"/>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c r="GI2343" s="21"/>
      <c r="GJ2343" s="21"/>
      <c r="GK2343" s="21"/>
      <c r="GL2343" s="21"/>
      <c r="GM2343" s="21"/>
      <c r="GN2343" s="21"/>
    </row>
    <row r="2344" spans="1:196" x14ac:dyDescent="0.2">
      <c r="A2344" s="109"/>
      <c r="B2344" s="4"/>
      <c r="C2344" s="4"/>
      <c r="D2344" s="6"/>
      <c r="E2344" s="7"/>
      <c r="F2344" s="24"/>
      <c r="G2344" s="8"/>
      <c r="H2344" s="7"/>
      <c r="I2344" s="7"/>
      <c r="J2344" s="7"/>
      <c r="K2344" s="4"/>
      <c r="L2344" s="25"/>
      <c r="M2344" s="10"/>
      <c r="N2344" s="4"/>
      <c r="O2344" s="4"/>
      <c r="P2344" s="26"/>
      <c r="Q2344" s="3"/>
      <c r="R2344" s="12"/>
      <c r="S2344" s="12"/>
      <c r="T2344" s="12"/>
      <c r="U2344" s="12"/>
      <c r="V2344" s="12"/>
      <c r="W2344" s="12"/>
      <c r="X2344" s="12"/>
      <c r="Y2344" s="12"/>
      <c r="Z2344" s="12"/>
      <c r="AA2344" s="12"/>
      <c r="AB2344" s="12"/>
      <c r="AC2344" s="12"/>
      <c r="AD2344" s="12"/>
      <c r="AE2344" s="12"/>
      <c r="AF2344" s="113"/>
      <c r="AG2344" s="18"/>
      <c r="AH2344" s="18"/>
      <c r="AI2344" s="6"/>
      <c r="AJ2344" s="19"/>
      <c r="AK2344" s="6"/>
      <c r="AL2344" s="113"/>
      <c r="AM2344" s="19"/>
      <c r="AN2344" s="18"/>
      <c r="AO2344" s="12"/>
      <c r="AP2344" s="20"/>
      <c r="AQ2344" s="18"/>
      <c r="AR2344" s="13"/>
      <c r="AS2344" s="113"/>
      <c r="AT2344" s="21"/>
      <c r="AU2344" s="21"/>
      <c r="AV2344" s="45"/>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J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I2344" s="21"/>
      <c r="DJ2344" s="21"/>
      <c r="DK2344" s="21"/>
      <c r="DL2344" s="21"/>
      <c r="DM2344" s="21"/>
      <c r="DN2344" s="21"/>
      <c r="DO2344" s="21"/>
      <c r="DP2344" s="21"/>
      <c r="DQ2344" s="21"/>
      <c r="DR2344" s="21"/>
      <c r="DS2344" s="21"/>
      <c r="DT2344" s="21"/>
      <c r="DU2344" s="21"/>
      <c r="DV2344" s="21"/>
      <c r="DW2344" s="21"/>
      <c r="DX2344" s="21"/>
      <c r="DY2344" s="21"/>
      <c r="DZ2344" s="21"/>
      <c r="EA2344" s="21"/>
      <c r="EB2344" s="21"/>
      <c r="EC2344" s="21"/>
      <c r="ED2344" s="21"/>
      <c r="EE2344" s="21"/>
      <c r="EF2344" s="21"/>
      <c r="EG2344" s="21"/>
      <c r="EH2344" s="21"/>
      <c r="EI2344" s="21"/>
      <c r="EJ2344" s="21"/>
      <c r="EK2344" s="21"/>
      <c r="EL2344" s="21"/>
      <c r="EM2344" s="21"/>
      <c r="EN2344" s="21"/>
      <c r="EO2344" s="21"/>
      <c r="EP2344" s="21"/>
      <c r="EQ2344" s="21"/>
      <c r="ER2344" s="21"/>
      <c r="ES2344" s="21"/>
      <c r="ET2344" s="21"/>
      <c r="EU2344" s="21"/>
      <c r="EV2344" s="21"/>
      <c r="EW2344" s="21"/>
      <c r="EX2344" s="21"/>
      <c r="EY2344" s="21"/>
      <c r="EZ2344" s="21"/>
      <c r="FA2344" s="21"/>
      <c r="FB2344" s="21"/>
      <c r="FC2344" s="21"/>
      <c r="FD2344" s="21"/>
      <c r="FE2344" s="21"/>
      <c r="FF2344" s="21"/>
      <c r="FG2344" s="21"/>
      <c r="FH2344" s="21"/>
      <c r="FI2344" s="21"/>
      <c r="FJ2344" s="21"/>
      <c r="FK2344" s="21"/>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c r="GI2344" s="21"/>
      <c r="GJ2344" s="21"/>
      <c r="GK2344" s="21"/>
      <c r="GL2344" s="21"/>
      <c r="GM2344" s="21"/>
      <c r="GN2344" s="21"/>
    </row>
    <row r="2345" spans="1:196" x14ac:dyDescent="0.2">
      <c r="A2345" s="109"/>
      <c r="B2345" s="4"/>
      <c r="C2345" s="4"/>
      <c r="D2345" s="6"/>
      <c r="E2345" s="7"/>
      <c r="F2345" s="24"/>
      <c r="G2345" s="8"/>
      <c r="H2345" s="7"/>
      <c r="I2345" s="7"/>
      <c r="J2345" s="7"/>
      <c r="K2345" s="4"/>
      <c r="L2345" s="25"/>
      <c r="M2345" s="10"/>
      <c r="N2345" s="4"/>
      <c r="O2345" s="4"/>
      <c r="P2345" s="26"/>
      <c r="Q2345" s="3"/>
      <c r="R2345" s="12"/>
      <c r="S2345" s="12"/>
      <c r="T2345" s="12"/>
      <c r="U2345" s="12"/>
      <c r="V2345" s="12"/>
      <c r="W2345" s="12"/>
      <c r="X2345" s="12"/>
      <c r="Y2345" s="12"/>
      <c r="Z2345" s="12"/>
      <c r="AA2345" s="12"/>
      <c r="AB2345" s="12"/>
      <c r="AC2345" s="12"/>
      <c r="AD2345" s="12"/>
      <c r="AE2345" s="12"/>
      <c r="AF2345" s="113"/>
      <c r="AG2345" s="18"/>
      <c r="AH2345" s="18"/>
      <c r="AI2345" s="6"/>
      <c r="AJ2345" s="19"/>
      <c r="AK2345" s="6"/>
      <c r="AL2345" s="113"/>
      <c r="AM2345" s="19"/>
      <c r="AN2345" s="18"/>
      <c r="AO2345" s="12"/>
      <c r="AP2345" s="20"/>
      <c r="AQ2345" s="18"/>
      <c r="AR2345" s="13"/>
      <c r="AS2345" s="113"/>
      <c r="AT2345" s="21"/>
      <c r="AU2345" s="21"/>
      <c r="AV2345" s="45"/>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J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I2345" s="21"/>
      <c r="DJ2345" s="21"/>
      <c r="DK2345" s="21"/>
      <c r="DL2345" s="21"/>
      <c r="DM2345" s="21"/>
      <c r="DN2345" s="21"/>
      <c r="DO2345" s="21"/>
      <c r="DP2345" s="21"/>
      <c r="DQ2345" s="21"/>
      <c r="DR2345" s="21"/>
      <c r="DS2345" s="21"/>
      <c r="DT2345" s="21"/>
      <c r="DU2345" s="21"/>
      <c r="DV2345" s="21"/>
      <c r="DW2345" s="21"/>
      <c r="DX2345" s="21"/>
      <c r="DY2345" s="21"/>
      <c r="DZ2345" s="21"/>
      <c r="EA2345" s="21"/>
      <c r="EB2345" s="21"/>
      <c r="EC2345" s="21"/>
      <c r="ED2345" s="21"/>
      <c r="EE2345" s="21"/>
      <c r="EF2345" s="21"/>
      <c r="EG2345" s="21"/>
      <c r="EH2345" s="21"/>
      <c r="EI2345" s="21"/>
      <c r="EJ2345" s="21"/>
      <c r="EK2345" s="21"/>
      <c r="EL2345" s="21"/>
      <c r="EM2345" s="21"/>
      <c r="EN2345" s="21"/>
      <c r="EO2345" s="21"/>
      <c r="EP2345" s="21"/>
      <c r="EQ2345" s="21"/>
      <c r="ER2345" s="21"/>
      <c r="ES2345" s="21"/>
      <c r="ET2345" s="21"/>
      <c r="EU2345" s="21"/>
      <c r="EV2345" s="21"/>
      <c r="EW2345" s="21"/>
      <c r="EX2345" s="21"/>
      <c r="EY2345" s="21"/>
      <c r="EZ2345" s="21"/>
      <c r="FA2345" s="21"/>
      <c r="FB2345" s="21"/>
      <c r="FC2345" s="21"/>
      <c r="FD2345" s="21"/>
      <c r="FE2345" s="21"/>
      <c r="FF2345" s="21"/>
      <c r="FG2345" s="21"/>
      <c r="FH2345" s="21"/>
      <c r="FI2345" s="21"/>
      <c r="FJ2345" s="21"/>
      <c r="FK2345" s="21"/>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c r="GI2345" s="21"/>
      <c r="GJ2345" s="21"/>
      <c r="GK2345" s="21"/>
      <c r="GL2345" s="21"/>
      <c r="GM2345" s="21"/>
      <c r="GN2345" s="21"/>
    </row>
    <row r="2346" spans="1:196" x14ac:dyDescent="0.2">
      <c r="A2346" s="109"/>
      <c r="B2346" s="4"/>
      <c r="C2346" s="4"/>
      <c r="D2346" s="6"/>
      <c r="E2346" s="7"/>
      <c r="F2346" s="24"/>
      <c r="G2346" s="8"/>
      <c r="H2346" s="7"/>
      <c r="I2346" s="7"/>
      <c r="J2346" s="7"/>
      <c r="K2346" s="4"/>
      <c r="L2346" s="25"/>
      <c r="M2346" s="10"/>
      <c r="N2346" s="4"/>
      <c r="O2346" s="4"/>
      <c r="P2346" s="26"/>
      <c r="Q2346" s="3"/>
      <c r="R2346" s="12"/>
      <c r="S2346" s="12"/>
      <c r="T2346" s="12"/>
      <c r="U2346" s="12"/>
      <c r="V2346" s="12"/>
      <c r="W2346" s="12"/>
      <c r="X2346" s="12"/>
      <c r="Y2346" s="12"/>
      <c r="Z2346" s="12"/>
      <c r="AA2346" s="12"/>
      <c r="AB2346" s="12"/>
      <c r="AC2346" s="12"/>
      <c r="AD2346" s="12"/>
      <c r="AE2346" s="12"/>
      <c r="AF2346" s="113"/>
      <c r="AG2346" s="18"/>
      <c r="AH2346" s="18"/>
      <c r="AI2346" s="6"/>
      <c r="AJ2346" s="19"/>
      <c r="AK2346" s="6"/>
      <c r="AL2346" s="113"/>
      <c r="AM2346" s="19"/>
      <c r="AN2346" s="18"/>
      <c r="AO2346" s="12"/>
      <c r="AP2346" s="20"/>
      <c r="AQ2346" s="18"/>
      <c r="AR2346" s="13"/>
      <c r="AS2346" s="113"/>
      <c r="AT2346" s="21"/>
      <c r="AU2346" s="21"/>
      <c r="AV2346" s="45"/>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1"/>
      <c r="EV2346" s="21"/>
      <c r="EW2346" s="21"/>
      <c r="EX2346" s="21"/>
      <c r="EY2346" s="21"/>
      <c r="EZ2346" s="21"/>
      <c r="FA2346" s="21"/>
      <c r="FB2346" s="21"/>
      <c r="FC2346" s="21"/>
      <c r="FD2346" s="21"/>
      <c r="FE2346" s="21"/>
      <c r="FF2346" s="21"/>
      <c r="FG2346" s="21"/>
      <c r="FH2346" s="21"/>
      <c r="FI2346" s="21"/>
      <c r="FJ2346" s="21"/>
      <c r="FK2346" s="21"/>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c r="GI2346" s="21"/>
      <c r="GJ2346" s="21"/>
      <c r="GK2346" s="21"/>
      <c r="GL2346" s="21"/>
      <c r="GM2346" s="21"/>
      <c r="GN2346" s="21"/>
    </row>
    <row r="2347" spans="1:196" x14ac:dyDescent="0.2">
      <c r="A2347" s="109"/>
      <c r="B2347" s="4"/>
      <c r="C2347" s="4"/>
      <c r="D2347" s="6"/>
      <c r="E2347" s="7"/>
      <c r="F2347" s="24"/>
      <c r="G2347" s="8"/>
      <c r="H2347" s="7"/>
      <c r="I2347" s="7"/>
      <c r="J2347" s="7"/>
      <c r="K2347" s="4"/>
      <c r="L2347" s="25"/>
      <c r="M2347" s="10"/>
      <c r="N2347" s="4"/>
      <c r="O2347" s="4"/>
      <c r="P2347" s="26"/>
      <c r="Q2347" s="3"/>
      <c r="R2347" s="12"/>
      <c r="S2347" s="12"/>
      <c r="T2347" s="12"/>
      <c r="U2347" s="12"/>
      <c r="V2347" s="12"/>
      <c r="W2347" s="12"/>
      <c r="X2347" s="12"/>
      <c r="Y2347" s="12"/>
      <c r="Z2347" s="12"/>
      <c r="AA2347" s="12"/>
      <c r="AB2347" s="12"/>
      <c r="AC2347" s="12"/>
      <c r="AD2347" s="12"/>
      <c r="AE2347" s="12"/>
      <c r="AF2347" s="113"/>
      <c r="AG2347" s="18"/>
      <c r="AH2347" s="18"/>
      <c r="AI2347" s="6"/>
      <c r="AJ2347" s="19"/>
      <c r="AK2347" s="6"/>
      <c r="AL2347" s="113"/>
      <c r="AM2347" s="19"/>
      <c r="AN2347" s="18"/>
      <c r="AO2347" s="12"/>
      <c r="AP2347" s="20"/>
      <c r="AQ2347" s="18"/>
      <c r="AR2347" s="13"/>
      <c r="AS2347" s="113"/>
      <c r="AT2347" s="21"/>
      <c r="AU2347" s="21"/>
      <c r="AV2347" s="45"/>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J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I2347" s="21"/>
      <c r="DJ2347" s="21"/>
      <c r="DK2347" s="21"/>
      <c r="DL2347" s="21"/>
      <c r="DM2347" s="21"/>
      <c r="DN2347" s="21"/>
      <c r="DO2347" s="21"/>
      <c r="DP2347" s="21"/>
      <c r="DQ2347" s="21"/>
      <c r="DR2347" s="21"/>
      <c r="DS2347" s="21"/>
      <c r="DT2347" s="21"/>
      <c r="DU2347" s="21"/>
      <c r="DV2347" s="21"/>
      <c r="DW2347" s="21"/>
      <c r="DX2347" s="21"/>
      <c r="DY2347" s="21"/>
      <c r="DZ2347" s="21"/>
      <c r="EA2347" s="21"/>
      <c r="EB2347" s="21"/>
      <c r="EC2347" s="21"/>
      <c r="ED2347" s="21"/>
      <c r="EE2347" s="21"/>
      <c r="EF2347" s="21"/>
      <c r="EG2347" s="21"/>
      <c r="EH2347" s="21"/>
      <c r="EI2347" s="21"/>
      <c r="EJ2347" s="21"/>
      <c r="EK2347" s="21"/>
      <c r="EL2347" s="21"/>
      <c r="EM2347" s="21"/>
      <c r="EN2347" s="21"/>
      <c r="EO2347" s="21"/>
      <c r="EP2347" s="21"/>
      <c r="EQ2347" s="21"/>
      <c r="ER2347" s="21"/>
      <c r="ES2347" s="21"/>
      <c r="ET2347" s="21"/>
      <c r="EU2347" s="21"/>
      <c r="EV2347" s="21"/>
      <c r="EW2347" s="21"/>
      <c r="EX2347" s="21"/>
      <c r="EY2347" s="21"/>
      <c r="EZ2347" s="21"/>
      <c r="FA2347" s="21"/>
      <c r="FB2347" s="21"/>
      <c r="FC2347" s="21"/>
      <c r="FD2347" s="21"/>
      <c r="FE2347" s="21"/>
      <c r="FF2347" s="21"/>
      <c r="FG2347" s="21"/>
      <c r="FH2347" s="21"/>
      <c r="FI2347" s="21"/>
      <c r="FJ2347" s="21"/>
      <c r="FK2347" s="21"/>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c r="GI2347" s="21"/>
      <c r="GJ2347" s="21"/>
      <c r="GK2347" s="21"/>
      <c r="GL2347" s="21"/>
      <c r="GM2347" s="21"/>
      <c r="GN2347" s="21"/>
    </row>
    <row r="2348" spans="1:196" x14ac:dyDescent="0.2">
      <c r="A2348" s="109"/>
      <c r="B2348" s="4"/>
      <c r="C2348" s="4"/>
      <c r="D2348" s="6"/>
      <c r="E2348" s="7"/>
      <c r="F2348" s="24"/>
      <c r="G2348" s="8"/>
      <c r="H2348" s="7"/>
      <c r="I2348" s="7"/>
      <c r="J2348" s="7"/>
      <c r="K2348" s="4"/>
      <c r="L2348" s="25"/>
      <c r="M2348" s="10"/>
      <c r="N2348" s="4"/>
      <c r="O2348" s="4"/>
      <c r="P2348" s="26"/>
      <c r="Q2348" s="3"/>
      <c r="R2348" s="12"/>
      <c r="S2348" s="12"/>
      <c r="T2348" s="12"/>
      <c r="U2348" s="12"/>
      <c r="V2348" s="12"/>
      <c r="W2348" s="12"/>
      <c r="X2348" s="12"/>
      <c r="Y2348" s="12"/>
      <c r="Z2348" s="12"/>
      <c r="AA2348" s="12"/>
      <c r="AB2348" s="12"/>
      <c r="AC2348" s="12"/>
      <c r="AD2348" s="12"/>
      <c r="AE2348" s="12"/>
      <c r="AF2348" s="113"/>
      <c r="AG2348" s="18"/>
      <c r="AH2348" s="18"/>
      <c r="AI2348" s="6"/>
      <c r="AJ2348" s="19"/>
      <c r="AK2348" s="6"/>
      <c r="AL2348" s="113"/>
      <c r="AM2348" s="19"/>
      <c r="AN2348" s="18"/>
      <c r="AO2348" s="12"/>
      <c r="AP2348" s="20"/>
      <c r="AQ2348" s="18"/>
      <c r="AR2348" s="13"/>
      <c r="AS2348" s="113"/>
      <c r="AT2348" s="21"/>
      <c r="AU2348" s="21"/>
      <c r="AV2348" s="45"/>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J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I2348" s="21"/>
      <c r="DJ2348" s="21"/>
      <c r="DK2348" s="21"/>
      <c r="DL2348" s="21"/>
      <c r="DM2348" s="21"/>
      <c r="DN2348" s="21"/>
      <c r="DO2348" s="21"/>
      <c r="DP2348" s="21"/>
      <c r="DQ2348" s="21"/>
      <c r="DR2348" s="21"/>
      <c r="DS2348" s="21"/>
      <c r="DT2348" s="21"/>
      <c r="DU2348" s="21"/>
      <c r="DV2348" s="21"/>
      <c r="DW2348" s="21"/>
      <c r="DX2348" s="21"/>
      <c r="DY2348" s="21"/>
      <c r="DZ2348" s="21"/>
      <c r="EA2348" s="21"/>
      <c r="EB2348" s="21"/>
      <c r="EC2348" s="21"/>
      <c r="ED2348" s="21"/>
      <c r="EE2348" s="21"/>
      <c r="EF2348" s="21"/>
      <c r="EG2348" s="21"/>
      <c r="EH2348" s="21"/>
      <c r="EI2348" s="21"/>
      <c r="EJ2348" s="21"/>
      <c r="EK2348" s="21"/>
      <c r="EL2348" s="21"/>
      <c r="EM2348" s="21"/>
      <c r="EN2348" s="21"/>
      <c r="EO2348" s="21"/>
      <c r="EP2348" s="21"/>
      <c r="EQ2348" s="21"/>
      <c r="ER2348" s="21"/>
      <c r="ES2348" s="21"/>
      <c r="ET2348" s="21"/>
      <c r="EU2348" s="21"/>
      <c r="EV2348" s="21"/>
      <c r="EW2348" s="21"/>
      <c r="EX2348" s="21"/>
      <c r="EY2348" s="21"/>
      <c r="EZ2348" s="21"/>
      <c r="FA2348" s="21"/>
      <c r="FB2348" s="21"/>
      <c r="FC2348" s="21"/>
      <c r="FD2348" s="21"/>
      <c r="FE2348" s="21"/>
      <c r="FF2348" s="21"/>
      <c r="FG2348" s="21"/>
      <c r="FH2348" s="21"/>
      <c r="FI2348" s="21"/>
      <c r="FJ2348" s="21"/>
      <c r="FK2348" s="21"/>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c r="GI2348" s="21"/>
      <c r="GJ2348" s="21"/>
      <c r="GK2348" s="21"/>
      <c r="GL2348" s="21"/>
      <c r="GM2348" s="21"/>
      <c r="GN2348" s="21"/>
    </row>
    <row r="2349" spans="1:196" x14ac:dyDescent="0.2">
      <c r="A2349" s="109"/>
      <c r="B2349" s="4"/>
      <c r="C2349" s="4"/>
      <c r="D2349" s="6"/>
      <c r="E2349" s="7"/>
      <c r="F2349" s="24"/>
      <c r="G2349" s="8"/>
      <c r="H2349" s="7"/>
      <c r="I2349" s="7"/>
      <c r="J2349" s="7"/>
      <c r="K2349" s="4"/>
      <c r="L2349" s="25"/>
      <c r="M2349" s="10"/>
      <c r="N2349" s="4"/>
      <c r="O2349" s="4"/>
      <c r="P2349" s="26"/>
      <c r="Q2349" s="3"/>
      <c r="R2349" s="12"/>
      <c r="S2349" s="12"/>
      <c r="T2349" s="12"/>
      <c r="U2349" s="12"/>
      <c r="V2349" s="12"/>
      <c r="W2349" s="12"/>
      <c r="X2349" s="12"/>
      <c r="Y2349" s="12"/>
      <c r="Z2349" s="12"/>
      <c r="AA2349" s="12"/>
      <c r="AB2349" s="12"/>
      <c r="AC2349" s="12"/>
      <c r="AD2349" s="12"/>
      <c r="AE2349" s="12"/>
      <c r="AF2349" s="113"/>
      <c r="AG2349" s="18"/>
      <c r="AH2349" s="18"/>
      <c r="AI2349" s="6"/>
      <c r="AJ2349" s="19"/>
      <c r="AK2349" s="6"/>
      <c r="AL2349" s="113"/>
      <c r="AM2349" s="19"/>
      <c r="AN2349" s="18"/>
      <c r="AO2349" s="12"/>
      <c r="AP2349" s="20"/>
      <c r="AQ2349" s="18"/>
      <c r="AR2349" s="13"/>
      <c r="AS2349" s="113"/>
      <c r="AT2349" s="21"/>
      <c r="AU2349" s="21"/>
      <c r="AV2349" s="45"/>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J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I2349" s="21"/>
      <c r="DJ2349" s="21"/>
      <c r="DK2349" s="21"/>
      <c r="DL2349" s="21"/>
      <c r="DM2349" s="21"/>
      <c r="DN2349" s="21"/>
      <c r="DO2349" s="21"/>
      <c r="DP2349" s="21"/>
      <c r="DQ2349" s="21"/>
      <c r="DR2349" s="21"/>
      <c r="DS2349" s="21"/>
      <c r="DT2349" s="21"/>
      <c r="DU2349" s="21"/>
      <c r="DV2349" s="21"/>
      <c r="DW2349" s="21"/>
      <c r="DX2349" s="21"/>
      <c r="DY2349" s="21"/>
      <c r="DZ2349" s="21"/>
      <c r="EA2349" s="21"/>
      <c r="EB2349" s="21"/>
      <c r="EC2349" s="21"/>
      <c r="ED2349" s="21"/>
      <c r="EE2349" s="21"/>
      <c r="EF2349" s="21"/>
      <c r="EG2349" s="21"/>
      <c r="EH2349" s="21"/>
      <c r="EI2349" s="21"/>
      <c r="EJ2349" s="21"/>
      <c r="EK2349" s="21"/>
      <c r="EL2349" s="21"/>
      <c r="EM2349" s="21"/>
      <c r="EN2349" s="21"/>
      <c r="EO2349" s="21"/>
      <c r="EP2349" s="21"/>
      <c r="EQ2349" s="21"/>
      <c r="ER2349" s="21"/>
      <c r="ES2349" s="21"/>
      <c r="ET2349" s="21"/>
      <c r="EU2349" s="21"/>
      <c r="EV2349" s="21"/>
      <c r="EW2349" s="21"/>
      <c r="EX2349" s="21"/>
      <c r="EY2349" s="21"/>
      <c r="EZ2349" s="21"/>
      <c r="FA2349" s="21"/>
      <c r="FB2349" s="21"/>
      <c r="FC2349" s="21"/>
      <c r="FD2349" s="21"/>
      <c r="FE2349" s="21"/>
      <c r="FF2349" s="21"/>
      <c r="FG2349" s="21"/>
      <c r="FH2349" s="21"/>
      <c r="FI2349" s="21"/>
      <c r="FJ2349" s="21"/>
      <c r="FK2349" s="21"/>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c r="GI2349" s="21"/>
      <c r="GJ2349" s="21"/>
      <c r="GK2349" s="21"/>
      <c r="GL2349" s="21"/>
      <c r="GM2349" s="21"/>
      <c r="GN2349" s="21"/>
    </row>
    <row r="2350" spans="1:196" x14ac:dyDescent="0.2">
      <c r="A2350" s="109"/>
      <c r="B2350" s="4"/>
      <c r="C2350" s="4"/>
      <c r="D2350" s="6"/>
      <c r="E2350" s="7"/>
      <c r="F2350" s="24"/>
      <c r="G2350" s="8"/>
      <c r="H2350" s="7"/>
      <c r="I2350" s="7"/>
      <c r="J2350" s="7"/>
      <c r="K2350" s="4"/>
      <c r="L2350" s="25"/>
      <c r="M2350" s="10"/>
      <c r="N2350" s="4"/>
      <c r="O2350" s="4"/>
      <c r="P2350" s="26"/>
      <c r="Q2350" s="3"/>
      <c r="R2350" s="12"/>
      <c r="S2350" s="12"/>
      <c r="T2350" s="12"/>
      <c r="U2350" s="12"/>
      <c r="V2350" s="12"/>
      <c r="W2350" s="12"/>
      <c r="X2350" s="12"/>
      <c r="Y2350" s="12"/>
      <c r="Z2350" s="12"/>
      <c r="AA2350" s="12"/>
      <c r="AB2350" s="12"/>
      <c r="AC2350" s="12"/>
      <c r="AD2350" s="12"/>
      <c r="AE2350" s="12"/>
      <c r="AF2350" s="113"/>
      <c r="AG2350" s="18"/>
      <c r="AH2350" s="18"/>
      <c r="AI2350" s="6"/>
      <c r="AJ2350" s="19"/>
      <c r="AK2350" s="6"/>
      <c r="AL2350" s="113"/>
      <c r="AM2350" s="19"/>
      <c r="AN2350" s="18"/>
      <c r="AO2350" s="12"/>
      <c r="AP2350" s="20"/>
      <c r="AQ2350" s="18"/>
      <c r="AR2350" s="13"/>
      <c r="AS2350" s="113"/>
      <c r="AT2350" s="21"/>
      <c r="AU2350" s="21"/>
      <c r="AV2350" s="45"/>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1"/>
      <c r="FJ2350" s="21"/>
      <c r="FK2350" s="21"/>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c r="GI2350" s="21"/>
      <c r="GJ2350" s="21"/>
      <c r="GK2350" s="21"/>
      <c r="GL2350" s="21"/>
      <c r="GM2350" s="21"/>
      <c r="GN2350" s="21"/>
    </row>
    <row r="2351" spans="1:196" x14ac:dyDescent="0.2">
      <c r="A2351" s="109"/>
      <c r="B2351" s="4"/>
      <c r="C2351" s="4"/>
      <c r="D2351" s="6"/>
      <c r="E2351" s="7"/>
      <c r="F2351" s="24"/>
      <c r="G2351" s="8"/>
      <c r="H2351" s="7"/>
      <c r="I2351" s="7"/>
      <c r="J2351" s="7"/>
      <c r="K2351" s="4"/>
      <c r="L2351" s="25"/>
      <c r="M2351" s="10"/>
      <c r="N2351" s="4"/>
      <c r="O2351" s="4"/>
      <c r="P2351" s="26"/>
      <c r="Q2351" s="3"/>
      <c r="R2351" s="12"/>
      <c r="S2351" s="12"/>
      <c r="T2351" s="12"/>
      <c r="U2351" s="12"/>
      <c r="V2351" s="12"/>
      <c r="W2351" s="12"/>
      <c r="X2351" s="12"/>
      <c r="Y2351" s="12"/>
      <c r="Z2351" s="12"/>
      <c r="AA2351" s="12"/>
      <c r="AB2351" s="12"/>
      <c r="AC2351" s="12"/>
      <c r="AD2351" s="12"/>
      <c r="AE2351" s="12"/>
      <c r="AF2351" s="113"/>
      <c r="AG2351" s="18"/>
      <c r="AH2351" s="18"/>
      <c r="AI2351" s="6"/>
      <c r="AJ2351" s="19"/>
      <c r="AK2351" s="6"/>
      <c r="AL2351" s="113"/>
      <c r="AM2351" s="19"/>
      <c r="AN2351" s="18"/>
      <c r="AO2351" s="12"/>
      <c r="AP2351" s="20"/>
      <c r="AQ2351" s="18"/>
      <c r="AR2351" s="13"/>
      <c r="AS2351" s="113"/>
      <c r="AT2351" s="21"/>
      <c r="AU2351" s="21"/>
      <c r="AV2351" s="45"/>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J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I2351" s="21"/>
      <c r="DJ2351" s="21"/>
      <c r="DK2351" s="21"/>
      <c r="DL2351" s="21"/>
      <c r="DM2351" s="21"/>
      <c r="DN2351" s="21"/>
      <c r="DO2351" s="21"/>
      <c r="DP2351" s="21"/>
      <c r="DQ2351" s="21"/>
      <c r="DR2351" s="21"/>
      <c r="DS2351" s="21"/>
      <c r="DT2351" s="21"/>
      <c r="DU2351" s="21"/>
      <c r="DV2351" s="21"/>
      <c r="DW2351" s="21"/>
      <c r="DX2351" s="21"/>
      <c r="DY2351" s="21"/>
      <c r="DZ2351" s="21"/>
      <c r="EA2351" s="21"/>
      <c r="EB2351" s="21"/>
      <c r="EC2351" s="21"/>
      <c r="ED2351" s="21"/>
      <c r="EE2351" s="21"/>
      <c r="EF2351" s="21"/>
      <c r="EG2351" s="21"/>
      <c r="EH2351" s="21"/>
      <c r="EI2351" s="21"/>
      <c r="EJ2351" s="21"/>
      <c r="EK2351" s="21"/>
      <c r="EL2351" s="21"/>
      <c r="EM2351" s="21"/>
      <c r="EN2351" s="21"/>
      <c r="EO2351" s="21"/>
      <c r="EP2351" s="21"/>
      <c r="EQ2351" s="21"/>
      <c r="ER2351" s="21"/>
      <c r="ES2351" s="21"/>
      <c r="ET2351" s="21"/>
      <c r="EU2351" s="21"/>
      <c r="EV2351" s="21"/>
      <c r="EW2351" s="21"/>
      <c r="EX2351" s="21"/>
      <c r="EY2351" s="21"/>
      <c r="EZ2351" s="21"/>
      <c r="FA2351" s="21"/>
      <c r="FB2351" s="21"/>
      <c r="FC2351" s="21"/>
      <c r="FD2351" s="21"/>
      <c r="FE2351" s="21"/>
      <c r="FF2351" s="21"/>
      <c r="FG2351" s="21"/>
      <c r="FH2351" s="21"/>
      <c r="FI2351" s="21"/>
      <c r="FJ2351" s="21"/>
      <c r="FK2351" s="21"/>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c r="GI2351" s="21"/>
      <c r="GJ2351" s="21"/>
      <c r="GK2351" s="21"/>
      <c r="GL2351" s="21"/>
      <c r="GM2351" s="21"/>
      <c r="GN2351" s="21"/>
    </row>
    <row r="2352" spans="1:196" x14ac:dyDescent="0.2">
      <c r="A2352" s="109"/>
      <c r="B2352" s="4"/>
      <c r="C2352" s="4"/>
      <c r="D2352" s="6"/>
      <c r="E2352" s="7"/>
      <c r="F2352" s="24"/>
      <c r="G2352" s="8"/>
      <c r="H2352" s="7"/>
      <c r="I2352" s="7"/>
      <c r="J2352" s="7"/>
      <c r="K2352" s="4"/>
      <c r="L2352" s="25"/>
      <c r="M2352" s="10"/>
      <c r="N2352" s="4"/>
      <c r="O2352" s="4"/>
      <c r="P2352" s="26"/>
      <c r="Q2352" s="3"/>
      <c r="R2352" s="12"/>
      <c r="S2352" s="12"/>
      <c r="T2352" s="12"/>
      <c r="U2352" s="12"/>
      <c r="V2352" s="12"/>
      <c r="W2352" s="12"/>
      <c r="X2352" s="12"/>
      <c r="Y2352" s="12"/>
      <c r="Z2352" s="12"/>
      <c r="AA2352" s="12"/>
      <c r="AB2352" s="12"/>
      <c r="AC2352" s="12"/>
      <c r="AD2352" s="12"/>
      <c r="AE2352" s="12"/>
      <c r="AF2352" s="113"/>
      <c r="AG2352" s="18"/>
      <c r="AH2352" s="18"/>
      <c r="AI2352" s="6"/>
      <c r="AJ2352" s="19"/>
      <c r="AK2352" s="6"/>
      <c r="AL2352" s="113"/>
      <c r="AM2352" s="19"/>
      <c r="AN2352" s="18"/>
      <c r="AO2352" s="12"/>
      <c r="AP2352" s="20"/>
      <c r="AQ2352" s="18"/>
      <c r="AR2352" s="13"/>
      <c r="AS2352" s="113"/>
      <c r="AT2352" s="21"/>
      <c r="AU2352" s="21"/>
      <c r="AV2352" s="45"/>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J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I2352" s="21"/>
      <c r="DJ2352" s="21"/>
      <c r="DK2352" s="21"/>
      <c r="DL2352" s="21"/>
      <c r="DM2352" s="21"/>
      <c r="DN2352" s="21"/>
      <c r="DO2352" s="21"/>
      <c r="DP2352" s="21"/>
      <c r="DQ2352" s="21"/>
      <c r="DR2352" s="21"/>
      <c r="DS2352" s="21"/>
      <c r="DT2352" s="21"/>
      <c r="DU2352" s="21"/>
      <c r="DV2352" s="21"/>
      <c r="DW2352" s="21"/>
      <c r="DX2352" s="21"/>
      <c r="DY2352" s="21"/>
      <c r="DZ2352" s="21"/>
      <c r="EA2352" s="21"/>
      <c r="EB2352" s="21"/>
      <c r="EC2352" s="21"/>
      <c r="ED2352" s="21"/>
      <c r="EE2352" s="21"/>
      <c r="EF2352" s="21"/>
      <c r="EG2352" s="21"/>
      <c r="EH2352" s="21"/>
      <c r="EI2352" s="21"/>
      <c r="EJ2352" s="21"/>
      <c r="EK2352" s="21"/>
      <c r="EL2352" s="21"/>
      <c r="EM2352" s="21"/>
      <c r="EN2352" s="21"/>
      <c r="EO2352" s="21"/>
      <c r="EP2352" s="21"/>
      <c r="EQ2352" s="21"/>
      <c r="ER2352" s="21"/>
      <c r="ES2352" s="21"/>
      <c r="ET2352" s="21"/>
      <c r="EU2352" s="21"/>
      <c r="EV2352" s="21"/>
      <c r="EW2352" s="21"/>
      <c r="EX2352" s="21"/>
      <c r="EY2352" s="21"/>
      <c r="EZ2352" s="21"/>
      <c r="FA2352" s="21"/>
      <c r="FB2352" s="21"/>
      <c r="FC2352" s="21"/>
      <c r="FD2352" s="21"/>
      <c r="FE2352" s="21"/>
      <c r="FF2352" s="21"/>
      <c r="FG2352" s="21"/>
      <c r="FH2352" s="21"/>
      <c r="FI2352" s="21"/>
      <c r="FJ2352" s="21"/>
      <c r="FK2352" s="21"/>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c r="GI2352" s="21"/>
      <c r="GJ2352" s="21"/>
      <c r="GK2352" s="21"/>
      <c r="GL2352" s="21"/>
      <c r="GM2352" s="21"/>
      <c r="GN2352" s="21"/>
    </row>
    <row r="2353" spans="1:196" x14ac:dyDescent="0.2">
      <c r="A2353" s="109"/>
      <c r="B2353" s="4"/>
      <c r="C2353" s="4"/>
      <c r="D2353" s="6"/>
      <c r="E2353" s="7"/>
      <c r="F2353" s="24"/>
      <c r="G2353" s="8"/>
      <c r="H2353" s="7"/>
      <c r="I2353" s="7"/>
      <c r="J2353" s="7"/>
      <c r="K2353" s="4"/>
      <c r="L2353" s="25"/>
      <c r="M2353" s="10"/>
      <c r="N2353" s="4"/>
      <c r="O2353" s="4"/>
      <c r="P2353" s="26"/>
      <c r="Q2353" s="3"/>
      <c r="R2353" s="12"/>
      <c r="S2353" s="12"/>
      <c r="T2353" s="12"/>
      <c r="U2353" s="12"/>
      <c r="V2353" s="12"/>
      <c r="W2353" s="12"/>
      <c r="X2353" s="12"/>
      <c r="Y2353" s="12"/>
      <c r="Z2353" s="12"/>
      <c r="AA2353" s="12"/>
      <c r="AB2353" s="12"/>
      <c r="AC2353" s="12"/>
      <c r="AD2353" s="12"/>
      <c r="AE2353" s="12"/>
      <c r="AF2353" s="113"/>
      <c r="AG2353" s="18"/>
      <c r="AH2353" s="18"/>
      <c r="AI2353" s="6"/>
      <c r="AJ2353" s="19"/>
      <c r="AK2353" s="6"/>
      <c r="AL2353" s="113"/>
      <c r="AM2353" s="19"/>
      <c r="AN2353" s="18"/>
      <c r="AO2353" s="12"/>
      <c r="AP2353" s="20"/>
      <c r="AQ2353" s="18"/>
      <c r="AR2353" s="13"/>
      <c r="AS2353" s="113"/>
      <c r="AT2353" s="21"/>
      <c r="AU2353" s="21"/>
      <c r="AV2353" s="45"/>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J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I2353" s="21"/>
      <c r="DJ2353" s="21"/>
      <c r="DK2353" s="21"/>
      <c r="DL2353" s="21"/>
      <c r="DM2353" s="21"/>
      <c r="DN2353" s="21"/>
      <c r="DO2353" s="21"/>
      <c r="DP2353" s="21"/>
      <c r="DQ2353" s="21"/>
      <c r="DR2353" s="21"/>
      <c r="DS2353" s="21"/>
      <c r="DT2353" s="21"/>
      <c r="DU2353" s="21"/>
      <c r="DV2353" s="21"/>
      <c r="DW2353" s="21"/>
      <c r="DX2353" s="21"/>
      <c r="DY2353" s="21"/>
      <c r="DZ2353" s="21"/>
      <c r="EA2353" s="21"/>
      <c r="EB2353" s="21"/>
      <c r="EC2353" s="21"/>
      <c r="ED2353" s="21"/>
      <c r="EE2353" s="21"/>
      <c r="EF2353" s="21"/>
      <c r="EG2353" s="21"/>
      <c r="EH2353" s="21"/>
      <c r="EI2353" s="21"/>
      <c r="EJ2353" s="21"/>
      <c r="EK2353" s="21"/>
      <c r="EL2353" s="21"/>
      <c r="EM2353" s="21"/>
      <c r="EN2353" s="21"/>
      <c r="EO2353" s="21"/>
      <c r="EP2353" s="21"/>
      <c r="EQ2353" s="21"/>
      <c r="ER2353" s="21"/>
      <c r="ES2353" s="21"/>
      <c r="ET2353" s="21"/>
      <c r="EU2353" s="21"/>
      <c r="EV2353" s="21"/>
      <c r="EW2353" s="21"/>
      <c r="EX2353" s="21"/>
      <c r="EY2353" s="21"/>
      <c r="EZ2353" s="21"/>
      <c r="FA2353" s="21"/>
      <c r="FB2353" s="21"/>
      <c r="FC2353" s="21"/>
      <c r="FD2353" s="21"/>
      <c r="FE2353" s="21"/>
      <c r="FF2353" s="21"/>
      <c r="FG2353" s="21"/>
      <c r="FH2353" s="21"/>
      <c r="FI2353" s="21"/>
      <c r="FJ2353" s="21"/>
      <c r="FK2353" s="21"/>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c r="GI2353" s="21"/>
      <c r="GJ2353" s="21"/>
      <c r="GK2353" s="21"/>
      <c r="GL2353" s="21"/>
      <c r="GM2353" s="21"/>
      <c r="GN2353" s="21"/>
    </row>
    <row r="2354" spans="1:196" x14ac:dyDescent="0.2">
      <c r="A2354" s="109"/>
      <c r="B2354" s="4"/>
      <c r="C2354" s="4"/>
      <c r="D2354" s="6"/>
      <c r="E2354" s="7"/>
      <c r="F2354" s="24"/>
      <c r="G2354" s="8"/>
      <c r="H2354" s="7"/>
      <c r="I2354" s="7"/>
      <c r="J2354" s="7"/>
      <c r="K2354" s="4"/>
      <c r="L2354" s="25"/>
      <c r="M2354" s="10"/>
      <c r="N2354" s="4"/>
      <c r="O2354" s="4"/>
      <c r="P2354" s="26"/>
      <c r="Q2354" s="3"/>
      <c r="R2354" s="12"/>
      <c r="S2354" s="12"/>
      <c r="T2354" s="12"/>
      <c r="U2354" s="12"/>
      <c r="V2354" s="12"/>
      <c r="W2354" s="12"/>
      <c r="X2354" s="12"/>
      <c r="Y2354" s="12"/>
      <c r="Z2354" s="12"/>
      <c r="AA2354" s="12"/>
      <c r="AB2354" s="12"/>
      <c r="AC2354" s="12"/>
      <c r="AD2354" s="12"/>
      <c r="AE2354" s="12"/>
      <c r="AF2354" s="113"/>
      <c r="AG2354" s="18"/>
      <c r="AH2354" s="18"/>
      <c r="AI2354" s="6"/>
      <c r="AJ2354" s="19"/>
      <c r="AK2354" s="6"/>
      <c r="AL2354" s="113"/>
      <c r="AM2354" s="19"/>
      <c r="AN2354" s="18"/>
      <c r="AO2354" s="12"/>
      <c r="AP2354" s="20"/>
      <c r="AQ2354" s="18"/>
      <c r="AR2354" s="13"/>
      <c r="AS2354" s="113"/>
      <c r="AT2354" s="21"/>
      <c r="AU2354" s="21"/>
      <c r="AV2354" s="45"/>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J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I2354" s="21"/>
      <c r="DJ2354" s="21"/>
      <c r="DK2354" s="21"/>
      <c r="DL2354" s="21"/>
      <c r="DM2354" s="21"/>
      <c r="DN2354" s="21"/>
      <c r="DO2354" s="21"/>
      <c r="DP2354" s="21"/>
      <c r="DQ2354" s="21"/>
      <c r="DR2354" s="21"/>
      <c r="DS2354" s="21"/>
      <c r="DT2354" s="21"/>
      <c r="DU2354" s="21"/>
      <c r="DV2354" s="21"/>
      <c r="DW2354" s="21"/>
      <c r="DX2354" s="21"/>
      <c r="DY2354" s="21"/>
      <c r="DZ2354" s="21"/>
      <c r="EA2354" s="21"/>
      <c r="EB2354" s="21"/>
      <c r="EC2354" s="21"/>
      <c r="ED2354" s="21"/>
      <c r="EE2354" s="21"/>
      <c r="EF2354" s="21"/>
      <c r="EG2354" s="21"/>
      <c r="EH2354" s="21"/>
      <c r="EI2354" s="21"/>
      <c r="EJ2354" s="21"/>
      <c r="EK2354" s="21"/>
      <c r="EL2354" s="21"/>
      <c r="EM2354" s="21"/>
      <c r="EN2354" s="21"/>
      <c r="EO2354" s="21"/>
      <c r="EP2354" s="21"/>
      <c r="EQ2354" s="21"/>
      <c r="ER2354" s="21"/>
      <c r="ES2354" s="21"/>
      <c r="ET2354" s="21"/>
      <c r="EU2354" s="21"/>
      <c r="EV2354" s="21"/>
      <c r="EW2354" s="21"/>
      <c r="EX2354" s="21"/>
      <c r="EY2354" s="21"/>
      <c r="EZ2354" s="21"/>
      <c r="FA2354" s="21"/>
      <c r="FB2354" s="21"/>
      <c r="FC2354" s="21"/>
      <c r="FD2354" s="21"/>
      <c r="FE2354" s="21"/>
      <c r="FF2354" s="21"/>
      <c r="FG2354" s="21"/>
      <c r="FH2354" s="21"/>
      <c r="FI2354" s="21"/>
      <c r="FJ2354" s="21"/>
      <c r="FK2354" s="21"/>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c r="GI2354" s="21"/>
      <c r="GJ2354" s="21"/>
      <c r="GK2354" s="21"/>
      <c r="GL2354" s="21"/>
      <c r="GM2354" s="21"/>
      <c r="GN2354" s="21"/>
    </row>
    <row r="2355" spans="1:196" x14ac:dyDescent="0.2">
      <c r="A2355" s="109"/>
      <c r="B2355" s="4"/>
      <c r="C2355" s="4"/>
      <c r="D2355" s="6"/>
      <c r="E2355" s="7"/>
      <c r="F2355" s="24"/>
      <c r="G2355" s="8"/>
      <c r="H2355" s="7"/>
      <c r="I2355" s="7"/>
      <c r="J2355" s="7"/>
      <c r="K2355" s="4"/>
      <c r="L2355" s="25"/>
      <c r="M2355" s="10"/>
      <c r="N2355" s="4"/>
      <c r="O2355" s="4"/>
      <c r="P2355" s="26"/>
      <c r="Q2355" s="3"/>
      <c r="R2355" s="12"/>
      <c r="S2355" s="12"/>
      <c r="T2355" s="12"/>
      <c r="U2355" s="12"/>
      <c r="V2355" s="12"/>
      <c r="W2355" s="12"/>
      <c r="X2355" s="12"/>
      <c r="Y2355" s="12"/>
      <c r="Z2355" s="12"/>
      <c r="AA2355" s="12"/>
      <c r="AB2355" s="12"/>
      <c r="AC2355" s="12"/>
      <c r="AD2355" s="12"/>
      <c r="AE2355" s="12"/>
      <c r="AF2355" s="113"/>
      <c r="AG2355" s="18"/>
      <c r="AH2355" s="18"/>
      <c r="AI2355" s="6"/>
      <c r="AJ2355" s="19"/>
      <c r="AK2355" s="6"/>
      <c r="AL2355" s="113"/>
      <c r="AM2355" s="19"/>
      <c r="AN2355" s="18"/>
      <c r="AO2355" s="12"/>
      <c r="AP2355" s="20"/>
      <c r="AQ2355" s="18"/>
      <c r="AR2355" s="13"/>
      <c r="AS2355" s="113"/>
      <c r="AT2355" s="21"/>
      <c r="AU2355" s="21"/>
      <c r="AV2355" s="45"/>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J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I2355" s="21"/>
      <c r="DJ2355" s="21"/>
      <c r="DK2355" s="21"/>
      <c r="DL2355" s="21"/>
      <c r="DM2355" s="21"/>
      <c r="DN2355" s="21"/>
      <c r="DO2355" s="21"/>
      <c r="DP2355" s="21"/>
      <c r="DQ2355" s="21"/>
      <c r="DR2355" s="21"/>
      <c r="DS2355" s="21"/>
      <c r="DT2355" s="21"/>
      <c r="DU2355" s="21"/>
      <c r="DV2355" s="21"/>
      <c r="DW2355" s="21"/>
      <c r="DX2355" s="21"/>
      <c r="DY2355" s="21"/>
      <c r="DZ2355" s="21"/>
      <c r="EA2355" s="21"/>
      <c r="EB2355" s="21"/>
      <c r="EC2355" s="21"/>
      <c r="ED2355" s="21"/>
      <c r="EE2355" s="21"/>
      <c r="EF2355" s="21"/>
      <c r="EG2355" s="21"/>
      <c r="EH2355" s="21"/>
      <c r="EI2355" s="21"/>
      <c r="EJ2355" s="21"/>
      <c r="EK2355" s="21"/>
      <c r="EL2355" s="21"/>
      <c r="EM2355" s="21"/>
      <c r="EN2355" s="21"/>
      <c r="EO2355" s="21"/>
      <c r="EP2355" s="21"/>
      <c r="EQ2355" s="21"/>
      <c r="ER2355" s="21"/>
      <c r="ES2355" s="21"/>
      <c r="ET2355" s="21"/>
      <c r="EU2355" s="21"/>
      <c r="EV2355" s="21"/>
      <c r="EW2355" s="21"/>
      <c r="EX2355" s="21"/>
      <c r="EY2355" s="21"/>
      <c r="EZ2355" s="21"/>
      <c r="FA2355" s="21"/>
      <c r="FB2355" s="21"/>
      <c r="FC2355" s="21"/>
      <c r="FD2355" s="21"/>
      <c r="FE2355" s="21"/>
      <c r="FF2355" s="21"/>
      <c r="FG2355" s="21"/>
      <c r="FH2355" s="21"/>
      <c r="FI2355" s="21"/>
      <c r="FJ2355" s="21"/>
      <c r="FK2355" s="21"/>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c r="GI2355" s="21"/>
      <c r="GJ2355" s="21"/>
      <c r="GK2355" s="21"/>
      <c r="GL2355" s="21"/>
      <c r="GM2355" s="21"/>
      <c r="GN2355" s="21"/>
    </row>
    <row r="2356" spans="1:196" x14ac:dyDescent="0.2">
      <c r="A2356" s="109"/>
      <c r="B2356" s="4"/>
      <c r="C2356" s="4"/>
      <c r="D2356" s="6"/>
      <c r="E2356" s="7"/>
      <c r="F2356" s="24"/>
      <c r="G2356" s="8"/>
      <c r="H2356" s="7"/>
      <c r="I2356" s="7"/>
      <c r="J2356" s="7"/>
      <c r="K2356" s="4"/>
      <c r="L2356" s="25"/>
      <c r="M2356" s="10"/>
      <c r="N2356" s="4"/>
      <c r="O2356" s="4"/>
      <c r="P2356" s="26"/>
      <c r="Q2356" s="3"/>
      <c r="R2356" s="12"/>
      <c r="S2356" s="12"/>
      <c r="T2356" s="12"/>
      <c r="U2356" s="12"/>
      <c r="V2356" s="12"/>
      <c r="W2356" s="12"/>
      <c r="X2356" s="12"/>
      <c r="Y2356" s="12"/>
      <c r="Z2356" s="12"/>
      <c r="AA2356" s="12"/>
      <c r="AB2356" s="12"/>
      <c r="AC2356" s="12"/>
      <c r="AD2356" s="12"/>
      <c r="AE2356" s="12"/>
      <c r="AF2356" s="113"/>
      <c r="AG2356" s="18"/>
      <c r="AH2356" s="18"/>
      <c r="AI2356" s="6"/>
      <c r="AJ2356" s="19"/>
      <c r="AK2356" s="6"/>
      <c r="AL2356" s="113"/>
      <c r="AM2356" s="19"/>
      <c r="AN2356" s="18"/>
      <c r="AO2356" s="12"/>
      <c r="AP2356" s="20"/>
      <c r="AQ2356" s="18"/>
      <c r="AR2356" s="13"/>
      <c r="AS2356" s="113"/>
      <c r="AT2356" s="21"/>
      <c r="AU2356" s="21"/>
      <c r="AV2356" s="45"/>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1"/>
      <c r="EV2356" s="21"/>
      <c r="EW2356" s="21"/>
      <c r="EX2356" s="21"/>
      <c r="EY2356" s="21"/>
      <c r="EZ2356" s="21"/>
      <c r="FA2356" s="21"/>
      <c r="FB2356" s="21"/>
      <c r="FC2356" s="21"/>
      <c r="FD2356" s="21"/>
      <c r="FE2356" s="21"/>
      <c r="FF2356" s="21"/>
      <c r="FG2356" s="21"/>
      <c r="FH2356" s="21"/>
      <c r="FI2356" s="21"/>
      <c r="FJ2356" s="21"/>
      <c r="FK2356" s="21"/>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c r="GI2356" s="21"/>
      <c r="GJ2356" s="21"/>
      <c r="GK2356" s="21"/>
      <c r="GL2356" s="21"/>
      <c r="GM2356" s="21"/>
      <c r="GN2356" s="21"/>
    </row>
    <row r="2357" spans="1:196" x14ac:dyDescent="0.2">
      <c r="A2357" s="109"/>
      <c r="B2357" s="4"/>
      <c r="C2357" s="4"/>
      <c r="D2357" s="6"/>
      <c r="E2357" s="7"/>
      <c r="F2357" s="24"/>
      <c r="G2357" s="8"/>
      <c r="H2357" s="7"/>
      <c r="I2357" s="7"/>
      <c r="J2357" s="7"/>
      <c r="K2357" s="4"/>
      <c r="L2357" s="25"/>
      <c r="M2357" s="10"/>
      <c r="N2357" s="4"/>
      <c r="O2357" s="4"/>
      <c r="P2357" s="26"/>
      <c r="Q2357" s="3"/>
      <c r="R2357" s="12"/>
      <c r="S2357" s="12"/>
      <c r="T2357" s="12"/>
      <c r="U2357" s="12"/>
      <c r="V2357" s="12"/>
      <c r="W2357" s="12"/>
      <c r="X2357" s="12"/>
      <c r="Y2357" s="12"/>
      <c r="Z2357" s="12"/>
      <c r="AA2357" s="12"/>
      <c r="AB2357" s="12"/>
      <c r="AC2357" s="12"/>
      <c r="AD2357" s="12"/>
      <c r="AE2357" s="12"/>
      <c r="AF2357" s="113"/>
      <c r="AG2357" s="18"/>
      <c r="AH2357" s="18"/>
      <c r="AI2357" s="6"/>
      <c r="AJ2357" s="19"/>
      <c r="AK2357" s="6"/>
      <c r="AL2357" s="113"/>
      <c r="AM2357" s="19"/>
      <c r="AN2357" s="18"/>
      <c r="AO2357" s="12"/>
      <c r="AP2357" s="20"/>
      <c r="AQ2357" s="18"/>
      <c r="AR2357" s="13"/>
      <c r="AS2357" s="113"/>
      <c r="AT2357" s="21"/>
      <c r="AU2357" s="21"/>
      <c r="AV2357" s="45"/>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J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I2357" s="21"/>
      <c r="DJ2357" s="21"/>
      <c r="DK2357" s="21"/>
      <c r="DL2357" s="21"/>
      <c r="DM2357" s="21"/>
      <c r="DN2357" s="21"/>
      <c r="DO2357" s="21"/>
      <c r="DP2357" s="21"/>
      <c r="DQ2357" s="21"/>
      <c r="DR2357" s="21"/>
      <c r="DS2357" s="21"/>
      <c r="DT2357" s="21"/>
      <c r="DU2357" s="21"/>
      <c r="DV2357" s="21"/>
      <c r="DW2357" s="21"/>
      <c r="DX2357" s="21"/>
      <c r="DY2357" s="21"/>
      <c r="DZ2357" s="21"/>
      <c r="EA2357" s="21"/>
      <c r="EB2357" s="21"/>
      <c r="EC2357" s="21"/>
      <c r="ED2357" s="21"/>
      <c r="EE2357" s="21"/>
      <c r="EF2357" s="21"/>
      <c r="EG2357" s="21"/>
      <c r="EH2357" s="21"/>
      <c r="EI2357" s="21"/>
      <c r="EJ2357" s="21"/>
      <c r="EK2357" s="21"/>
      <c r="EL2357" s="21"/>
      <c r="EM2357" s="21"/>
      <c r="EN2357" s="21"/>
      <c r="EO2357" s="21"/>
      <c r="EP2357" s="21"/>
      <c r="EQ2357" s="21"/>
      <c r="ER2357" s="21"/>
      <c r="ES2357" s="21"/>
      <c r="ET2357" s="21"/>
      <c r="EU2357" s="21"/>
      <c r="EV2357" s="21"/>
      <c r="EW2357" s="21"/>
      <c r="EX2357" s="21"/>
      <c r="EY2357" s="21"/>
      <c r="EZ2357" s="21"/>
      <c r="FA2357" s="21"/>
      <c r="FB2357" s="21"/>
      <c r="FC2357" s="21"/>
      <c r="FD2357" s="21"/>
      <c r="FE2357" s="21"/>
      <c r="FF2357" s="21"/>
      <c r="FG2357" s="21"/>
      <c r="FH2357" s="21"/>
      <c r="FI2357" s="21"/>
      <c r="FJ2357" s="21"/>
      <c r="FK2357" s="21"/>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c r="GI2357" s="21"/>
      <c r="GJ2357" s="21"/>
      <c r="GK2357" s="21"/>
      <c r="GL2357" s="21"/>
      <c r="GM2357" s="21"/>
      <c r="GN2357" s="21"/>
    </row>
    <row r="2358" spans="1:196" x14ac:dyDescent="0.2">
      <c r="A2358" s="109"/>
      <c r="B2358" s="4"/>
      <c r="C2358" s="4"/>
      <c r="D2358" s="6"/>
      <c r="E2358" s="7"/>
      <c r="F2358" s="24"/>
      <c r="G2358" s="8"/>
      <c r="H2358" s="7"/>
      <c r="I2358" s="7"/>
      <c r="J2358" s="7"/>
      <c r="K2358" s="4"/>
      <c r="L2358" s="25"/>
      <c r="M2358" s="10"/>
      <c r="N2358" s="4"/>
      <c r="O2358" s="4"/>
      <c r="P2358" s="26"/>
      <c r="Q2358" s="3"/>
      <c r="R2358" s="12"/>
      <c r="S2358" s="12"/>
      <c r="T2358" s="12"/>
      <c r="U2358" s="12"/>
      <c r="V2358" s="12"/>
      <c r="W2358" s="12"/>
      <c r="X2358" s="12"/>
      <c r="Y2358" s="12"/>
      <c r="Z2358" s="12"/>
      <c r="AA2358" s="12"/>
      <c r="AB2358" s="12"/>
      <c r="AC2358" s="12"/>
      <c r="AD2358" s="12"/>
      <c r="AE2358" s="12"/>
      <c r="AF2358" s="113"/>
      <c r="AG2358" s="18"/>
      <c r="AH2358" s="18"/>
      <c r="AI2358" s="6"/>
      <c r="AJ2358" s="19"/>
      <c r="AK2358" s="6"/>
      <c r="AL2358" s="113"/>
      <c r="AM2358" s="19"/>
      <c r="AN2358" s="18"/>
      <c r="AO2358" s="12"/>
      <c r="AP2358" s="20"/>
      <c r="AQ2358" s="18"/>
      <c r="AR2358" s="13"/>
      <c r="AS2358" s="113"/>
      <c r="AT2358" s="21"/>
      <c r="AU2358" s="21"/>
      <c r="AV2358" s="45"/>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1"/>
      <c r="FJ2358" s="21"/>
      <c r="FK2358" s="21"/>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c r="GI2358" s="21"/>
      <c r="GJ2358" s="21"/>
      <c r="GK2358" s="21"/>
      <c r="GL2358" s="21"/>
      <c r="GM2358" s="21"/>
      <c r="GN2358" s="21"/>
    </row>
    <row r="2359" spans="1:196" x14ac:dyDescent="0.2">
      <c r="A2359" s="109"/>
      <c r="B2359" s="4"/>
      <c r="C2359" s="4"/>
      <c r="D2359" s="6"/>
      <c r="E2359" s="7"/>
      <c r="F2359" s="24"/>
      <c r="G2359" s="8"/>
      <c r="H2359" s="7"/>
      <c r="I2359" s="7"/>
      <c r="J2359" s="7"/>
      <c r="K2359" s="4"/>
      <c r="L2359" s="25"/>
      <c r="M2359" s="10"/>
      <c r="N2359" s="4"/>
      <c r="O2359" s="4"/>
      <c r="P2359" s="26"/>
      <c r="Q2359" s="3"/>
      <c r="R2359" s="12"/>
      <c r="S2359" s="12"/>
      <c r="T2359" s="12"/>
      <c r="U2359" s="12"/>
      <c r="V2359" s="12"/>
      <c r="W2359" s="12"/>
      <c r="X2359" s="12"/>
      <c r="Y2359" s="12"/>
      <c r="Z2359" s="12"/>
      <c r="AA2359" s="12"/>
      <c r="AB2359" s="12"/>
      <c r="AC2359" s="12"/>
      <c r="AD2359" s="12"/>
      <c r="AE2359" s="12"/>
      <c r="AF2359" s="113"/>
      <c r="AG2359" s="18"/>
      <c r="AH2359" s="18"/>
      <c r="AI2359" s="6"/>
      <c r="AJ2359" s="19"/>
      <c r="AK2359" s="6"/>
      <c r="AL2359" s="113"/>
      <c r="AM2359" s="19"/>
      <c r="AN2359" s="18"/>
      <c r="AO2359" s="12"/>
      <c r="AP2359" s="20"/>
      <c r="AQ2359" s="18"/>
      <c r="AR2359" s="13"/>
      <c r="AS2359" s="113"/>
      <c r="AT2359" s="21"/>
      <c r="AU2359" s="21"/>
      <c r="AV2359" s="45"/>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J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I2359" s="21"/>
      <c r="DJ2359" s="21"/>
      <c r="DK2359" s="21"/>
      <c r="DL2359" s="21"/>
      <c r="DM2359" s="21"/>
      <c r="DN2359" s="21"/>
      <c r="DO2359" s="21"/>
      <c r="DP2359" s="21"/>
      <c r="DQ2359" s="21"/>
      <c r="DR2359" s="21"/>
      <c r="DS2359" s="21"/>
      <c r="DT2359" s="21"/>
      <c r="DU2359" s="21"/>
      <c r="DV2359" s="21"/>
      <c r="DW2359" s="21"/>
      <c r="DX2359" s="21"/>
      <c r="DY2359" s="21"/>
      <c r="DZ2359" s="21"/>
      <c r="EA2359" s="21"/>
      <c r="EB2359" s="21"/>
      <c r="EC2359" s="21"/>
      <c r="ED2359" s="21"/>
      <c r="EE2359" s="21"/>
      <c r="EF2359" s="21"/>
      <c r="EG2359" s="21"/>
      <c r="EH2359" s="21"/>
      <c r="EI2359" s="21"/>
      <c r="EJ2359" s="21"/>
      <c r="EK2359" s="21"/>
      <c r="EL2359" s="21"/>
      <c r="EM2359" s="21"/>
      <c r="EN2359" s="21"/>
      <c r="EO2359" s="21"/>
      <c r="EP2359" s="21"/>
      <c r="EQ2359" s="21"/>
      <c r="ER2359" s="21"/>
      <c r="ES2359" s="21"/>
      <c r="ET2359" s="21"/>
      <c r="EU2359" s="21"/>
      <c r="EV2359" s="21"/>
      <c r="EW2359" s="21"/>
      <c r="EX2359" s="21"/>
      <c r="EY2359" s="21"/>
      <c r="EZ2359" s="21"/>
      <c r="FA2359" s="21"/>
      <c r="FB2359" s="21"/>
      <c r="FC2359" s="21"/>
      <c r="FD2359" s="21"/>
      <c r="FE2359" s="21"/>
      <c r="FF2359" s="21"/>
      <c r="FG2359" s="21"/>
      <c r="FH2359" s="21"/>
      <c r="FI2359" s="21"/>
      <c r="FJ2359" s="21"/>
      <c r="FK2359" s="21"/>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c r="GI2359" s="21"/>
      <c r="GJ2359" s="21"/>
      <c r="GK2359" s="21"/>
      <c r="GL2359" s="21"/>
      <c r="GM2359" s="21"/>
      <c r="GN2359" s="21"/>
    </row>
    <row r="2360" spans="1:196" x14ac:dyDescent="0.2">
      <c r="A2360" s="109"/>
      <c r="B2360" s="4"/>
      <c r="C2360" s="4"/>
      <c r="D2360" s="6"/>
      <c r="E2360" s="7"/>
      <c r="F2360" s="24"/>
      <c r="G2360" s="8"/>
      <c r="H2360" s="7"/>
      <c r="I2360" s="7"/>
      <c r="J2360" s="7"/>
      <c r="K2360" s="4"/>
      <c r="L2360" s="25"/>
      <c r="M2360" s="10"/>
      <c r="N2360" s="4"/>
      <c r="O2360" s="4"/>
      <c r="P2360" s="26"/>
      <c r="Q2360" s="3"/>
      <c r="R2360" s="12"/>
      <c r="S2360" s="12"/>
      <c r="T2360" s="12"/>
      <c r="U2360" s="12"/>
      <c r="V2360" s="12"/>
      <c r="W2360" s="12"/>
      <c r="X2360" s="12"/>
      <c r="Y2360" s="12"/>
      <c r="Z2360" s="12"/>
      <c r="AA2360" s="12"/>
      <c r="AB2360" s="12"/>
      <c r="AC2360" s="12"/>
      <c r="AD2360" s="12"/>
      <c r="AE2360" s="12"/>
      <c r="AF2360" s="113"/>
      <c r="AG2360" s="18"/>
      <c r="AH2360" s="18"/>
      <c r="AI2360" s="6"/>
      <c r="AJ2360" s="19"/>
      <c r="AK2360" s="6"/>
      <c r="AL2360" s="113"/>
      <c r="AM2360" s="19"/>
      <c r="AN2360" s="18"/>
      <c r="AO2360" s="12"/>
      <c r="AP2360" s="20"/>
      <c r="AQ2360" s="18"/>
      <c r="AR2360" s="13"/>
      <c r="AS2360" s="113"/>
      <c r="AT2360" s="21"/>
      <c r="AU2360" s="21"/>
      <c r="AV2360" s="45"/>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J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I2360" s="21"/>
      <c r="DJ2360" s="21"/>
      <c r="DK2360" s="21"/>
      <c r="DL2360" s="21"/>
      <c r="DM2360" s="21"/>
      <c r="DN2360" s="21"/>
      <c r="DO2360" s="21"/>
      <c r="DP2360" s="21"/>
      <c r="DQ2360" s="21"/>
      <c r="DR2360" s="21"/>
      <c r="DS2360" s="21"/>
      <c r="DT2360" s="21"/>
      <c r="DU2360" s="21"/>
      <c r="DV2360" s="21"/>
      <c r="DW2360" s="21"/>
      <c r="DX2360" s="21"/>
      <c r="DY2360" s="21"/>
      <c r="DZ2360" s="21"/>
      <c r="EA2360" s="21"/>
      <c r="EB2360" s="21"/>
      <c r="EC2360" s="21"/>
      <c r="ED2360" s="21"/>
      <c r="EE2360" s="21"/>
      <c r="EF2360" s="21"/>
      <c r="EG2360" s="21"/>
      <c r="EH2360" s="21"/>
      <c r="EI2360" s="21"/>
      <c r="EJ2360" s="21"/>
      <c r="EK2360" s="21"/>
      <c r="EL2360" s="21"/>
      <c r="EM2360" s="21"/>
      <c r="EN2360" s="21"/>
      <c r="EO2360" s="21"/>
      <c r="EP2360" s="21"/>
      <c r="EQ2360" s="21"/>
      <c r="ER2360" s="21"/>
      <c r="ES2360" s="21"/>
      <c r="ET2360" s="21"/>
      <c r="EU2360" s="21"/>
      <c r="EV2360" s="21"/>
      <c r="EW2360" s="21"/>
      <c r="EX2360" s="21"/>
      <c r="EY2360" s="21"/>
      <c r="EZ2360" s="21"/>
      <c r="FA2360" s="21"/>
      <c r="FB2360" s="21"/>
      <c r="FC2360" s="21"/>
      <c r="FD2360" s="21"/>
      <c r="FE2360" s="21"/>
      <c r="FF2360" s="21"/>
      <c r="FG2360" s="21"/>
      <c r="FH2360" s="21"/>
      <c r="FI2360" s="21"/>
      <c r="FJ2360" s="21"/>
      <c r="FK2360" s="21"/>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c r="GI2360" s="21"/>
      <c r="GJ2360" s="21"/>
      <c r="GK2360" s="21"/>
      <c r="GL2360" s="21"/>
      <c r="GM2360" s="21"/>
      <c r="GN2360" s="21"/>
    </row>
    <row r="2361" spans="1:196" x14ac:dyDescent="0.2">
      <c r="A2361" s="109"/>
      <c r="B2361" s="4"/>
      <c r="C2361" s="4"/>
      <c r="D2361" s="6"/>
      <c r="E2361" s="7"/>
      <c r="F2361" s="24"/>
      <c r="G2361" s="8"/>
      <c r="H2361" s="7"/>
      <c r="I2361" s="7"/>
      <c r="J2361" s="7"/>
      <c r="K2361" s="4"/>
      <c r="L2361" s="25"/>
      <c r="M2361" s="10"/>
      <c r="N2361" s="4"/>
      <c r="O2361" s="4"/>
      <c r="P2361" s="26"/>
      <c r="Q2361" s="3"/>
      <c r="R2361" s="12"/>
      <c r="S2361" s="12"/>
      <c r="T2361" s="12"/>
      <c r="U2361" s="12"/>
      <c r="V2361" s="12"/>
      <c r="W2361" s="12"/>
      <c r="X2361" s="12"/>
      <c r="Y2361" s="12"/>
      <c r="Z2361" s="12"/>
      <c r="AA2361" s="12"/>
      <c r="AB2361" s="12"/>
      <c r="AC2361" s="12"/>
      <c r="AD2361" s="12"/>
      <c r="AE2361" s="12"/>
      <c r="AF2361" s="113"/>
      <c r="AG2361" s="18"/>
      <c r="AH2361" s="18"/>
      <c r="AI2361" s="6"/>
      <c r="AJ2361" s="19"/>
      <c r="AK2361" s="6"/>
      <c r="AL2361" s="113"/>
      <c r="AM2361" s="19"/>
      <c r="AN2361" s="18"/>
      <c r="AO2361" s="12"/>
      <c r="AP2361" s="20"/>
      <c r="AQ2361" s="18"/>
      <c r="AR2361" s="13"/>
      <c r="AS2361" s="113"/>
      <c r="AT2361" s="21"/>
      <c r="AU2361" s="21"/>
      <c r="AV2361" s="45"/>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J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I2361" s="21"/>
      <c r="DJ2361" s="21"/>
      <c r="DK2361" s="21"/>
      <c r="DL2361" s="21"/>
      <c r="DM2361" s="21"/>
      <c r="DN2361" s="21"/>
      <c r="DO2361" s="21"/>
      <c r="DP2361" s="21"/>
      <c r="DQ2361" s="21"/>
      <c r="DR2361" s="21"/>
      <c r="DS2361" s="21"/>
      <c r="DT2361" s="21"/>
      <c r="DU2361" s="21"/>
      <c r="DV2361" s="21"/>
      <c r="DW2361" s="21"/>
      <c r="DX2361" s="21"/>
      <c r="DY2361" s="21"/>
      <c r="DZ2361" s="21"/>
      <c r="EA2361" s="21"/>
      <c r="EB2361" s="21"/>
      <c r="EC2361" s="21"/>
      <c r="ED2361" s="21"/>
      <c r="EE2361" s="21"/>
      <c r="EF2361" s="21"/>
      <c r="EG2361" s="21"/>
      <c r="EH2361" s="21"/>
      <c r="EI2361" s="21"/>
      <c r="EJ2361" s="21"/>
      <c r="EK2361" s="21"/>
      <c r="EL2361" s="21"/>
      <c r="EM2361" s="21"/>
      <c r="EN2361" s="21"/>
      <c r="EO2361" s="21"/>
      <c r="EP2361" s="21"/>
      <c r="EQ2361" s="21"/>
      <c r="ER2361" s="21"/>
      <c r="ES2361" s="21"/>
      <c r="ET2361" s="21"/>
      <c r="EU2361" s="21"/>
      <c r="EV2361" s="21"/>
      <c r="EW2361" s="21"/>
      <c r="EX2361" s="21"/>
      <c r="EY2361" s="21"/>
      <c r="EZ2361" s="21"/>
      <c r="FA2361" s="21"/>
      <c r="FB2361" s="21"/>
      <c r="FC2361" s="21"/>
      <c r="FD2361" s="21"/>
      <c r="FE2361" s="21"/>
      <c r="FF2361" s="21"/>
      <c r="FG2361" s="21"/>
      <c r="FH2361" s="21"/>
      <c r="FI2361" s="21"/>
      <c r="FJ2361" s="21"/>
      <c r="FK2361" s="21"/>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c r="GI2361" s="21"/>
      <c r="GJ2361" s="21"/>
      <c r="GK2361" s="21"/>
      <c r="GL2361" s="21"/>
      <c r="GM2361" s="21"/>
      <c r="GN2361" s="21"/>
    </row>
    <row r="2362" spans="1:196" x14ac:dyDescent="0.2">
      <c r="A2362" s="109"/>
      <c r="B2362" s="4"/>
      <c r="C2362" s="4"/>
      <c r="D2362" s="6"/>
      <c r="E2362" s="7"/>
      <c r="F2362" s="24"/>
      <c r="G2362" s="8"/>
      <c r="H2362" s="7"/>
      <c r="I2362" s="7"/>
      <c r="J2362" s="7"/>
      <c r="K2362" s="4"/>
      <c r="L2362" s="25"/>
      <c r="M2362" s="10"/>
      <c r="N2362" s="4"/>
      <c r="O2362" s="4"/>
      <c r="P2362" s="26"/>
      <c r="Q2362" s="3"/>
      <c r="R2362" s="12"/>
      <c r="S2362" s="12"/>
      <c r="T2362" s="12"/>
      <c r="U2362" s="12"/>
      <c r="V2362" s="12"/>
      <c r="W2362" s="12"/>
      <c r="X2362" s="12"/>
      <c r="Y2362" s="12"/>
      <c r="Z2362" s="12"/>
      <c r="AA2362" s="12"/>
      <c r="AB2362" s="12"/>
      <c r="AC2362" s="12"/>
      <c r="AD2362" s="12"/>
      <c r="AE2362" s="12"/>
      <c r="AF2362" s="113"/>
      <c r="AG2362" s="18"/>
      <c r="AH2362" s="18"/>
      <c r="AI2362" s="6"/>
      <c r="AJ2362" s="19"/>
      <c r="AK2362" s="6"/>
      <c r="AL2362" s="113"/>
      <c r="AM2362" s="19"/>
      <c r="AN2362" s="18"/>
      <c r="AO2362" s="12"/>
      <c r="AP2362" s="20"/>
      <c r="AQ2362" s="18"/>
      <c r="AR2362" s="13"/>
      <c r="AS2362" s="113"/>
      <c r="AT2362" s="21"/>
      <c r="AU2362" s="21"/>
      <c r="AV2362" s="45"/>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J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I2362" s="21"/>
      <c r="DJ2362" s="21"/>
      <c r="DK2362" s="21"/>
      <c r="DL2362" s="21"/>
      <c r="DM2362" s="21"/>
      <c r="DN2362" s="21"/>
      <c r="DO2362" s="21"/>
      <c r="DP2362" s="21"/>
      <c r="DQ2362" s="21"/>
      <c r="DR2362" s="21"/>
      <c r="DS2362" s="21"/>
      <c r="DT2362" s="21"/>
      <c r="DU2362" s="21"/>
      <c r="DV2362" s="21"/>
      <c r="DW2362" s="21"/>
      <c r="DX2362" s="21"/>
      <c r="DY2362" s="21"/>
      <c r="DZ2362" s="21"/>
      <c r="EA2362" s="21"/>
      <c r="EB2362" s="21"/>
      <c r="EC2362" s="21"/>
      <c r="ED2362" s="21"/>
      <c r="EE2362" s="21"/>
      <c r="EF2362" s="21"/>
      <c r="EG2362" s="21"/>
      <c r="EH2362" s="21"/>
      <c r="EI2362" s="21"/>
      <c r="EJ2362" s="21"/>
      <c r="EK2362" s="21"/>
      <c r="EL2362" s="21"/>
      <c r="EM2362" s="21"/>
      <c r="EN2362" s="21"/>
      <c r="EO2362" s="21"/>
      <c r="EP2362" s="21"/>
      <c r="EQ2362" s="21"/>
      <c r="ER2362" s="21"/>
      <c r="ES2362" s="21"/>
      <c r="ET2362" s="21"/>
      <c r="EU2362" s="21"/>
      <c r="EV2362" s="21"/>
      <c r="EW2362" s="21"/>
      <c r="EX2362" s="21"/>
      <c r="EY2362" s="21"/>
      <c r="EZ2362" s="21"/>
      <c r="FA2362" s="21"/>
      <c r="FB2362" s="21"/>
      <c r="FC2362" s="21"/>
      <c r="FD2362" s="21"/>
      <c r="FE2362" s="21"/>
      <c r="FF2362" s="21"/>
      <c r="FG2362" s="21"/>
      <c r="FH2362" s="21"/>
      <c r="FI2362" s="21"/>
      <c r="FJ2362" s="21"/>
      <c r="FK2362" s="21"/>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c r="GI2362" s="21"/>
      <c r="GJ2362" s="21"/>
      <c r="GK2362" s="21"/>
      <c r="GL2362" s="21"/>
      <c r="GM2362" s="21"/>
      <c r="GN2362" s="21"/>
    </row>
    <row r="2363" spans="1:196" x14ac:dyDescent="0.2">
      <c r="A2363" s="109"/>
      <c r="B2363" s="4"/>
      <c r="C2363" s="4"/>
      <c r="D2363" s="6"/>
      <c r="E2363" s="7"/>
      <c r="F2363" s="24"/>
      <c r="G2363" s="8"/>
      <c r="H2363" s="7"/>
      <c r="I2363" s="7"/>
      <c r="J2363" s="7"/>
      <c r="K2363" s="4"/>
      <c r="L2363" s="25"/>
      <c r="M2363" s="10"/>
      <c r="N2363" s="4"/>
      <c r="O2363" s="4"/>
      <c r="P2363" s="26"/>
      <c r="Q2363" s="3"/>
      <c r="R2363" s="12"/>
      <c r="S2363" s="12"/>
      <c r="T2363" s="12"/>
      <c r="U2363" s="12"/>
      <c r="V2363" s="12"/>
      <c r="W2363" s="12"/>
      <c r="X2363" s="12"/>
      <c r="Y2363" s="12"/>
      <c r="Z2363" s="12"/>
      <c r="AA2363" s="12"/>
      <c r="AB2363" s="12"/>
      <c r="AC2363" s="12"/>
      <c r="AD2363" s="12"/>
      <c r="AE2363" s="12"/>
      <c r="AF2363" s="113"/>
      <c r="AG2363" s="18"/>
      <c r="AH2363" s="18"/>
      <c r="AI2363" s="6"/>
      <c r="AJ2363" s="19"/>
      <c r="AK2363" s="6"/>
      <c r="AL2363" s="113"/>
      <c r="AM2363" s="19"/>
      <c r="AN2363" s="18"/>
      <c r="AO2363" s="12"/>
      <c r="AP2363" s="20"/>
      <c r="AQ2363" s="18"/>
      <c r="AR2363" s="13"/>
      <c r="AS2363" s="113"/>
      <c r="AT2363" s="21"/>
      <c r="AU2363" s="21"/>
      <c r="AV2363" s="45"/>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J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I2363" s="21"/>
      <c r="DJ2363" s="21"/>
      <c r="DK2363" s="21"/>
      <c r="DL2363" s="21"/>
      <c r="DM2363" s="21"/>
      <c r="DN2363" s="21"/>
      <c r="DO2363" s="21"/>
      <c r="DP2363" s="21"/>
      <c r="DQ2363" s="21"/>
      <c r="DR2363" s="21"/>
      <c r="DS2363" s="21"/>
      <c r="DT2363" s="21"/>
      <c r="DU2363" s="21"/>
      <c r="DV2363" s="21"/>
      <c r="DW2363" s="21"/>
      <c r="DX2363" s="21"/>
      <c r="DY2363" s="21"/>
      <c r="DZ2363" s="21"/>
      <c r="EA2363" s="21"/>
      <c r="EB2363" s="21"/>
      <c r="EC2363" s="21"/>
      <c r="ED2363" s="21"/>
      <c r="EE2363" s="21"/>
      <c r="EF2363" s="21"/>
      <c r="EG2363" s="21"/>
      <c r="EH2363" s="21"/>
      <c r="EI2363" s="21"/>
      <c r="EJ2363" s="21"/>
      <c r="EK2363" s="21"/>
      <c r="EL2363" s="21"/>
      <c r="EM2363" s="21"/>
      <c r="EN2363" s="21"/>
      <c r="EO2363" s="21"/>
      <c r="EP2363" s="21"/>
      <c r="EQ2363" s="21"/>
      <c r="ER2363" s="21"/>
      <c r="ES2363" s="21"/>
      <c r="ET2363" s="21"/>
      <c r="EU2363" s="21"/>
      <c r="EV2363" s="21"/>
      <c r="EW2363" s="21"/>
      <c r="EX2363" s="21"/>
      <c r="EY2363" s="21"/>
      <c r="EZ2363" s="21"/>
      <c r="FA2363" s="21"/>
      <c r="FB2363" s="21"/>
      <c r="FC2363" s="21"/>
      <c r="FD2363" s="21"/>
      <c r="FE2363" s="21"/>
      <c r="FF2363" s="21"/>
      <c r="FG2363" s="21"/>
      <c r="FH2363" s="21"/>
      <c r="FI2363" s="21"/>
      <c r="FJ2363" s="21"/>
      <c r="FK2363" s="21"/>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c r="GI2363" s="21"/>
      <c r="GJ2363" s="21"/>
      <c r="GK2363" s="21"/>
      <c r="GL2363" s="21"/>
      <c r="GM2363" s="21"/>
      <c r="GN2363" s="21"/>
    </row>
    <row r="2364" spans="1:196" x14ac:dyDescent="0.2">
      <c r="A2364" s="109"/>
      <c r="B2364" s="4"/>
      <c r="C2364" s="4"/>
      <c r="D2364" s="6"/>
      <c r="E2364" s="7"/>
      <c r="F2364" s="24"/>
      <c r="G2364" s="8"/>
      <c r="H2364" s="7"/>
      <c r="I2364" s="7"/>
      <c r="J2364" s="7"/>
      <c r="K2364" s="4"/>
      <c r="L2364" s="25"/>
      <c r="M2364" s="10"/>
      <c r="N2364" s="4"/>
      <c r="O2364" s="4"/>
      <c r="P2364" s="26"/>
      <c r="Q2364" s="3"/>
      <c r="R2364" s="12"/>
      <c r="S2364" s="12"/>
      <c r="T2364" s="12"/>
      <c r="U2364" s="12"/>
      <c r="V2364" s="12"/>
      <c r="W2364" s="12"/>
      <c r="X2364" s="12"/>
      <c r="Y2364" s="12"/>
      <c r="Z2364" s="12"/>
      <c r="AA2364" s="12"/>
      <c r="AB2364" s="12"/>
      <c r="AC2364" s="12"/>
      <c r="AD2364" s="12"/>
      <c r="AE2364" s="12"/>
      <c r="AF2364" s="113"/>
      <c r="AG2364" s="18"/>
      <c r="AH2364" s="18"/>
      <c r="AI2364" s="6"/>
      <c r="AJ2364" s="19"/>
      <c r="AK2364" s="6"/>
      <c r="AL2364" s="113"/>
      <c r="AM2364" s="19"/>
      <c r="AN2364" s="18"/>
      <c r="AO2364" s="12"/>
      <c r="AP2364" s="20"/>
      <c r="AQ2364" s="18"/>
      <c r="AR2364" s="13"/>
      <c r="AS2364" s="113"/>
      <c r="AT2364" s="21"/>
      <c r="AU2364" s="21"/>
      <c r="AV2364" s="45"/>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J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I2364" s="21"/>
      <c r="DJ2364" s="21"/>
      <c r="DK2364" s="21"/>
      <c r="DL2364" s="21"/>
      <c r="DM2364" s="21"/>
      <c r="DN2364" s="21"/>
      <c r="DO2364" s="21"/>
      <c r="DP2364" s="21"/>
      <c r="DQ2364" s="21"/>
      <c r="DR2364" s="21"/>
      <c r="DS2364" s="21"/>
      <c r="DT2364" s="21"/>
      <c r="DU2364" s="21"/>
      <c r="DV2364" s="21"/>
      <c r="DW2364" s="21"/>
      <c r="DX2364" s="21"/>
      <c r="DY2364" s="21"/>
      <c r="DZ2364" s="21"/>
      <c r="EA2364" s="21"/>
      <c r="EB2364" s="21"/>
      <c r="EC2364" s="21"/>
      <c r="ED2364" s="21"/>
      <c r="EE2364" s="21"/>
      <c r="EF2364" s="21"/>
      <c r="EG2364" s="21"/>
      <c r="EH2364" s="21"/>
      <c r="EI2364" s="21"/>
      <c r="EJ2364" s="21"/>
      <c r="EK2364" s="21"/>
      <c r="EL2364" s="21"/>
      <c r="EM2364" s="21"/>
      <c r="EN2364" s="21"/>
      <c r="EO2364" s="21"/>
      <c r="EP2364" s="21"/>
      <c r="EQ2364" s="21"/>
      <c r="ER2364" s="21"/>
      <c r="ES2364" s="21"/>
      <c r="ET2364" s="21"/>
      <c r="EU2364" s="21"/>
      <c r="EV2364" s="21"/>
      <c r="EW2364" s="21"/>
      <c r="EX2364" s="21"/>
      <c r="EY2364" s="21"/>
      <c r="EZ2364" s="21"/>
      <c r="FA2364" s="21"/>
      <c r="FB2364" s="21"/>
      <c r="FC2364" s="21"/>
      <c r="FD2364" s="21"/>
      <c r="FE2364" s="21"/>
      <c r="FF2364" s="21"/>
      <c r="FG2364" s="21"/>
      <c r="FH2364" s="21"/>
      <c r="FI2364" s="21"/>
      <c r="FJ2364" s="21"/>
      <c r="FK2364" s="21"/>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c r="GI2364" s="21"/>
      <c r="GJ2364" s="21"/>
      <c r="GK2364" s="21"/>
      <c r="GL2364" s="21"/>
      <c r="GM2364" s="21"/>
      <c r="GN2364" s="21"/>
    </row>
    <row r="2365" spans="1:196" x14ac:dyDescent="0.2">
      <c r="A2365" s="109"/>
      <c r="B2365" s="4"/>
      <c r="C2365" s="4"/>
      <c r="D2365" s="6"/>
      <c r="E2365" s="7"/>
      <c r="F2365" s="24"/>
      <c r="G2365" s="8"/>
      <c r="H2365" s="7"/>
      <c r="I2365" s="7"/>
      <c r="J2365" s="7"/>
      <c r="K2365" s="4"/>
      <c r="L2365" s="25"/>
      <c r="M2365" s="10"/>
      <c r="N2365" s="4"/>
      <c r="O2365" s="4"/>
      <c r="P2365" s="26"/>
      <c r="Q2365" s="3"/>
      <c r="R2365" s="12"/>
      <c r="S2365" s="12"/>
      <c r="T2365" s="12"/>
      <c r="U2365" s="12"/>
      <c r="V2365" s="12"/>
      <c r="W2365" s="12"/>
      <c r="X2365" s="12"/>
      <c r="Y2365" s="12"/>
      <c r="Z2365" s="12"/>
      <c r="AA2365" s="12"/>
      <c r="AB2365" s="12"/>
      <c r="AC2365" s="12"/>
      <c r="AD2365" s="12"/>
      <c r="AE2365" s="12"/>
      <c r="AF2365" s="113"/>
      <c r="AG2365" s="18"/>
      <c r="AH2365" s="18"/>
      <c r="AI2365" s="6"/>
      <c r="AJ2365" s="19"/>
      <c r="AK2365" s="6"/>
      <c r="AL2365" s="113"/>
      <c r="AM2365" s="19"/>
      <c r="AN2365" s="18"/>
      <c r="AO2365" s="12"/>
      <c r="AP2365" s="20"/>
      <c r="AQ2365" s="18"/>
      <c r="AR2365" s="13"/>
      <c r="AS2365" s="113"/>
      <c r="AT2365" s="21"/>
      <c r="AU2365" s="21"/>
      <c r="AV2365" s="45"/>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J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I2365" s="21"/>
      <c r="DJ2365" s="21"/>
      <c r="DK2365" s="21"/>
      <c r="DL2365" s="21"/>
      <c r="DM2365" s="21"/>
      <c r="DN2365" s="21"/>
      <c r="DO2365" s="21"/>
      <c r="DP2365" s="21"/>
      <c r="DQ2365" s="21"/>
      <c r="DR2365" s="21"/>
      <c r="DS2365" s="21"/>
      <c r="DT2365" s="21"/>
      <c r="DU2365" s="21"/>
      <c r="DV2365" s="21"/>
      <c r="DW2365" s="21"/>
      <c r="DX2365" s="21"/>
      <c r="DY2365" s="21"/>
      <c r="DZ2365" s="21"/>
      <c r="EA2365" s="21"/>
      <c r="EB2365" s="21"/>
      <c r="EC2365" s="21"/>
      <c r="ED2365" s="21"/>
      <c r="EE2365" s="21"/>
      <c r="EF2365" s="21"/>
      <c r="EG2365" s="21"/>
      <c r="EH2365" s="21"/>
      <c r="EI2365" s="21"/>
      <c r="EJ2365" s="21"/>
      <c r="EK2365" s="21"/>
      <c r="EL2365" s="21"/>
      <c r="EM2365" s="21"/>
      <c r="EN2365" s="21"/>
      <c r="EO2365" s="21"/>
      <c r="EP2365" s="21"/>
      <c r="EQ2365" s="21"/>
      <c r="ER2365" s="21"/>
      <c r="ES2365" s="21"/>
      <c r="ET2365" s="21"/>
      <c r="EU2365" s="21"/>
      <c r="EV2365" s="21"/>
      <c r="EW2365" s="21"/>
      <c r="EX2365" s="21"/>
      <c r="EY2365" s="21"/>
      <c r="EZ2365" s="21"/>
      <c r="FA2365" s="21"/>
      <c r="FB2365" s="21"/>
      <c r="FC2365" s="21"/>
      <c r="FD2365" s="21"/>
      <c r="FE2365" s="21"/>
      <c r="FF2365" s="21"/>
      <c r="FG2365" s="21"/>
      <c r="FH2365" s="21"/>
      <c r="FI2365" s="21"/>
      <c r="FJ2365" s="21"/>
      <c r="FK2365" s="21"/>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c r="GI2365" s="21"/>
      <c r="GJ2365" s="21"/>
      <c r="GK2365" s="21"/>
      <c r="GL2365" s="21"/>
      <c r="GM2365" s="21"/>
      <c r="GN2365" s="21"/>
    </row>
    <row r="2366" spans="1:196" x14ac:dyDescent="0.2">
      <c r="A2366" s="109"/>
      <c r="B2366" s="4"/>
      <c r="C2366" s="4"/>
      <c r="D2366" s="6"/>
      <c r="E2366" s="7"/>
      <c r="F2366" s="24"/>
      <c r="G2366" s="8"/>
      <c r="H2366" s="7"/>
      <c r="I2366" s="7"/>
      <c r="J2366" s="7"/>
      <c r="K2366" s="4"/>
      <c r="L2366" s="25"/>
      <c r="M2366" s="10"/>
      <c r="N2366" s="4"/>
      <c r="O2366" s="4"/>
      <c r="P2366" s="26"/>
      <c r="Q2366" s="3"/>
      <c r="R2366" s="12"/>
      <c r="S2366" s="12"/>
      <c r="T2366" s="12"/>
      <c r="U2366" s="12"/>
      <c r="V2366" s="12"/>
      <c r="W2366" s="12"/>
      <c r="X2366" s="12"/>
      <c r="Y2366" s="12"/>
      <c r="Z2366" s="12"/>
      <c r="AA2366" s="12"/>
      <c r="AB2366" s="12"/>
      <c r="AC2366" s="12"/>
      <c r="AD2366" s="12"/>
      <c r="AE2366" s="12"/>
      <c r="AF2366" s="113"/>
      <c r="AG2366" s="18"/>
      <c r="AH2366" s="18"/>
      <c r="AI2366" s="6"/>
      <c r="AJ2366" s="19"/>
      <c r="AK2366" s="6"/>
      <c r="AL2366" s="113"/>
      <c r="AM2366" s="19"/>
      <c r="AN2366" s="18"/>
      <c r="AO2366" s="12"/>
      <c r="AP2366" s="20"/>
      <c r="AQ2366" s="18"/>
      <c r="AR2366" s="13"/>
      <c r="AS2366" s="113"/>
      <c r="AT2366" s="21"/>
      <c r="AU2366" s="21"/>
      <c r="AV2366" s="45"/>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1"/>
      <c r="FJ2366" s="21"/>
      <c r="FK2366" s="21"/>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c r="GI2366" s="21"/>
      <c r="GJ2366" s="21"/>
      <c r="GK2366" s="21"/>
      <c r="GL2366" s="21"/>
      <c r="GM2366" s="21"/>
      <c r="GN2366" s="21"/>
    </row>
    <row r="2367" spans="1:196" x14ac:dyDescent="0.2">
      <c r="A2367" s="109"/>
      <c r="B2367" s="4"/>
      <c r="C2367" s="4"/>
      <c r="D2367" s="6"/>
      <c r="E2367" s="7"/>
      <c r="F2367" s="24"/>
      <c r="G2367" s="8"/>
      <c r="H2367" s="7"/>
      <c r="I2367" s="7"/>
      <c r="J2367" s="7"/>
      <c r="K2367" s="4"/>
      <c r="L2367" s="25"/>
      <c r="M2367" s="10"/>
      <c r="N2367" s="4"/>
      <c r="O2367" s="4"/>
      <c r="P2367" s="26"/>
      <c r="Q2367" s="3"/>
      <c r="R2367" s="12"/>
      <c r="S2367" s="12"/>
      <c r="T2367" s="12"/>
      <c r="U2367" s="12"/>
      <c r="V2367" s="12"/>
      <c r="W2367" s="12"/>
      <c r="X2367" s="12"/>
      <c r="Y2367" s="12"/>
      <c r="Z2367" s="12"/>
      <c r="AA2367" s="12"/>
      <c r="AB2367" s="12"/>
      <c r="AC2367" s="12"/>
      <c r="AD2367" s="12"/>
      <c r="AE2367" s="12"/>
      <c r="AF2367" s="113"/>
      <c r="AG2367" s="18"/>
      <c r="AH2367" s="18"/>
      <c r="AI2367" s="6"/>
      <c r="AJ2367" s="19"/>
      <c r="AK2367" s="6"/>
      <c r="AL2367" s="113"/>
      <c r="AM2367" s="19"/>
      <c r="AN2367" s="18"/>
      <c r="AO2367" s="12"/>
      <c r="AP2367" s="20"/>
      <c r="AQ2367" s="18"/>
      <c r="AR2367" s="13"/>
      <c r="AS2367" s="113"/>
      <c r="AT2367" s="21"/>
      <c r="AU2367" s="21"/>
      <c r="AV2367" s="45"/>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J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I2367" s="21"/>
      <c r="DJ2367" s="21"/>
      <c r="DK2367" s="21"/>
      <c r="DL2367" s="21"/>
      <c r="DM2367" s="21"/>
      <c r="DN2367" s="21"/>
      <c r="DO2367" s="21"/>
      <c r="DP2367" s="21"/>
      <c r="DQ2367" s="21"/>
      <c r="DR2367" s="21"/>
      <c r="DS2367" s="21"/>
      <c r="DT2367" s="21"/>
      <c r="DU2367" s="21"/>
      <c r="DV2367" s="21"/>
      <c r="DW2367" s="21"/>
      <c r="DX2367" s="21"/>
      <c r="DY2367" s="21"/>
      <c r="DZ2367" s="21"/>
      <c r="EA2367" s="21"/>
      <c r="EB2367" s="21"/>
      <c r="EC2367" s="21"/>
      <c r="ED2367" s="21"/>
      <c r="EE2367" s="21"/>
      <c r="EF2367" s="21"/>
      <c r="EG2367" s="21"/>
      <c r="EH2367" s="21"/>
      <c r="EI2367" s="21"/>
      <c r="EJ2367" s="21"/>
      <c r="EK2367" s="21"/>
      <c r="EL2367" s="21"/>
      <c r="EM2367" s="21"/>
      <c r="EN2367" s="21"/>
      <c r="EO2367" s="21"/>
      <c r="EP2367" s="21"/>
      <c r="EQ2367" s="21"/>
      <c r="ER2367" s="21"/>
      <c r="ES2367" s="21"/>
      <c r="ET2367" s="21"/>
      <c r="EU2367" s="21"/>
      <c r="EV2367" s="21"/>
      <c r="EW2367" s="21"/>
      <c r="EX2367" s="21"/>
      <c r="EY2367" s="21"/>
      <c r="EZ2367" s="21"/>
      <c r="FA2367" s="21"/>
      <c r="FB2367" s="21"/>
      <c r="FC2367" s="21"/>
      <c r="FD2367" s="21"/>
      <c r="FE2367" s="21"/>
      <c r="FF2367" s="21"/>
      <c r="FG2367" s="21"/>
      <c r="FH2367" s="21"/>
      <c r="FI2367" s="21"/>
      <c r="FJ2367" s="21"/>
      <c r="FK2367" s="21"/>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c r="GI2367" s="21"/>
      <c r="GJ2367" s="21"/>
      <c r="GK2367" s="21"/>
      <c r="GL2367" s="21"/>
      <c r="GM2367" s="21"/>
      <c r="GN2367" s="21"/>
    </row>
    <row r="2368" spans="1:196" x14ac:dyDescent="0.2">
      <c r="A2368" s="109"/>
      <c r="B2368" s="4"/>
      <c r="C2368" s="4"/>
      <c r="D2368" s="6"/>
      <c r="E2368" s="7"/>
      <c r="F2368" s="24"/>
      <c r="G2368" s="8"/>
      <c r="H2368" s="7"/>
      <c r="I2368" s="7"/>
      <c r="J2368" s="7"/>
      <c r="K2368" s="4"/>
      <c r="L2368" s="25"/>
      <c r="M2368" s="10"/>
      <c r="N2368" s="4"/>
      <c r="O2368" s="4"/>
      <c r="P2368" s="26"/>
      <c r="Q2368" s="3"/>
      <c r="R2368" s="12"/>
      <c r="S2368" s="12"/>
      <c r="T2368" s="12"/>
      <c r="U2368" s="12"/>
      <c r="V2368" s="12"/>
      <c r="W2368" s="12"/>
      <c r="X2368" s="12"/>
      <c r="Y2368" s="12"/>
      <c r="Z2368" s="12"/>
      <c r="AA2368" s="12"/>
      <c r="AB2368" s="12"/>
      <c r="AC2368" s="12"/>
      <c r="AD2368" s="12"/>
      <c r="AE2368" s="12"/>
      <c r="AF2368" s="113"/>
      <c r="AG2368" s="18"/>
      <c r="AH2368" s="18"/>
      <c r="AI2368" s="6"/>
      <c r="AJ2368" s="19"/>
      <c r="AK2368" s="6"/>
      <c r="AL2368" s="113"/>
      <c r="AM2368" s="19"/>
      <c r="AN2368" s="18"/>
      <c r="AO2368" s="12"/>
      <c r="AP2368" s="20"/>
      <c r="AQ2368" s="18"/>
      <c r="AR2368" s="13"/>
      <c r="AS2368" s="113"/>
      <c r="AT2368" s="21"/>
      <c r="AU2368" s="21"/>
      <c r="AV2368" s="45"/>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J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I2368" s="21"/>
      <c r="DJ2368" s="21"/>
      <c r="DK2368" s="21"/>
      <c r="DL2368" s="21"/>
      <c r="DM2368" s="21"/>
      <c r="DN2368" s="21"/>
      <c r="DO2368" s="21"/>
      <c r="DP2368" s="21"/>
      <c r="DQ2368" s="21"/>
      <c r="DR2368" s="21"/>
      <c r="DS2368" s="21"/>
      <c r="DT2368" s="21"/>
      <c r="DU2368" s="21"/>
      <c r="DV2368" s="21"/>
      <c r="DW2368" s="21"/>
      <c r="DX2368" s="21"/>
      <c r="DY2368" s="21"/>
      <c r="DZ2368" s="21"/>
      <c r="EA2368" s="21"/>
      <c r="EB2368" s="21"/>
      <c r="EC2368" s="21"/>
      <c r="ED2368" s="21"/>
      <c r="EE2368" s="21"/>
      <c r="EF2368" s="21"/>
      <c r="EG2368" s="21"/>
      <c r="EH2368" s="21"/>
      <c r="EI2368" s="21"/>
      <c r="EJ2368" s="21"/>
      <c r="EK2368" s="21"/>
      <c r="EL2368" s="21"/>
      <c r="EM2368" s="21"/>
      <c r="EN2368" s="21"/>
      <c r="EO2368" s="21"/>
      <c r="EP2368" s="21"/>
      <c r="EQ2368" s="21"/>
      <c r="ER2368" s="21"/>
      <c r="ES2368" s="21"/>
      <c r="ET2368" s="21"/>
      <c r="EU2368" s="21"/>
      <c r="EV2368" s="21"/>
      <c r="EW2368" s="21"/>
      <c r="EX2368" s="21"/>
      <c r="EY2368" s="21"/>
      <c r="EZ2368" s="21"/>
      <c r="FA2368" s="21"/>
      <c r="FB2368" s="21"/>
      <c r="FC2368" s="21"/>
      <c r="FD2368" s="21"/>
      <c r="FE2368" s="21"/>
      <c r="FF2368" s="21"/>
      <c r="FG2368" s="21"/>
      <c r="FH2368" s="21"/>
      <c r="FI2368" s="21"/>
      <c r="FJ2368" s="21"/>
      <c r="FK2368" s="21"/>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c r="GI2368" s="21"/>
      <c r="GJ2368" s="21"/>
      <c r="GK2368" s="21"/>
      <c r="GL2368" s="21"/>
      <c r="GM2368" s="21"/>
      <c r="GN2368" s="21"/>
    </row>
    <row r="2369" spans="1:196" x14ac:dyDescent="0.2">
      <c r="A2369" s="109"/>
      <c r="B2369" s="4"/>
      <c r="C2369" s="4"/>
      <c r="D2369" s="6"/>
      <c r="E2369" s="7"/>
      <c r="F2369" s="24"/>
      <c r="G2369" s="8"/>
      <c r="H2369" s="7"/>
      <c r="I2369" s="7"/>
      <c r="J2369" s="7"/>
      <c r="K2369" s="4"/>
      <c r="L2369" s="25"/>
      <c r="M2369" s="10"/>
      <c r="N2369" s="4"/>
      <c r="O2369" s="4"/>
      <c r="P2369" s="26"/>
      <c r="Q2369" s="3"/>
      <c r="R2369" s="12"/>
      <c r="S2369" s="12"/>
      <c r="T2369" s="12"/>
      <c r="U2369" s="12"/>
      <c r="V2369" s="12"/>
      <c r="W2369" s="12"/>
      <c r="X2369" s="12"/>
      <c r="Y2369" s="12"/>
      <c r="Z2369" s="12"/>
      <c r="AA2369" s="12"/>
      <c r="AB2369" s="12"/>
      <c r="AC2369" s="12"/>
      <c r="AD2369" s="12"/>
      <c r="AE2369" s="12"/>
      <c r="AF2369" s="113"/>
      <c r="AG2369" s="18"/>
      <c r="AH2369" s="18"/>
      <c r="AI2369" s="6"/>
      <c r="AJ2369" s="19"/>
      <c r="AK2369" s="6"/>
      <c r="AL2369" s="113"/>
      <c r="AM2369" s="19"/>
      <c r="AN2369" s="18"/>
      <c r="AO2369" s="12"/>
      <c r="AP2369" s="20"/>
      <c r="AQ2369" s="18"/>
      <c r="AR2369" s="13"/>
      <c r="AS2369" s="113"/>
      <c r="AT2369" s="21"/>
      <c r="AU2369" s="21"/>
      <c r="AV2369" s="45"/>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J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I2369" s="21"/>
      <c r="DJ2369" s="21"/>
      <c r="DK2369" s="21"/>
      <c r="DL2369" s="21"/>
      <c r="DM2369" s="21"/>
      <c r="DN2369" s="21"/>
      <c r="DO2369" s="21"/>
      <c r="DP2369" s="21"/>
      <c r="DQ2369" s="21"/>
      <c r="DR2369" s="21"/>
      <c r="DS2369" s="21"/>
      <c r="DT2369" s="21"/>
      <c r="DU2369" s="21"/>
      <c r="DV2369" s="21"/>
      <c r="DW2369" s="21"/>
      <c r="DX2369" s="21"/>
      <c r="DY2369" s="21"/>
      <c r="DZ2369" s="21"/>
      <c r="EA2369" s="21"/>
      <c r="EB2369" s="21"/>
      <c r="EC2369" s="21"/>
      <c r="ED2369" s="21"/>
      <c r="EE2369" s="21"/>
      <c r="EF2369" s="21"/>
      <c r="EG2369" s="21"/>
      <c r="EH2369" s="21"/>
      <c r="EI2369" s="21"/>
      <c r="EJ2369" s="21"/>
      <c r="EK2369" s="21"/>
      <c r="EL2369" s="21"/>
      <c r="EM2369" s="21"/>
      <c r="EN2369" s="21"/>
      <c r="EO2369" s="21"/>
      <c r="EP2369" s="21"/>
      <c r="EQ2369" s="21"/>
      <c r="ER2369" s="21"/>
      <c r="ES2369" s="21"/>
      <c r="ET2369" s="21"/>
      <c r="EU2369" s="21"/>
      <c r="EV2369" s="21"/>
      <c r="EW2369" s="21"/>
      <c r="EX2369" s="21"/>
      <c r="EY2369" s="21"/>
      <c r="EZ2369" s="21"/>
      <c r="FA2369" s="21"/>
      <c r="FB2369" s="21"/>
      <c r="FC2369" s="21"/>
      <c r="FD2369" s="21"/>
      <c r="FE2369" s="21"/>
      <c r="FF2369" s="21"/>
      <c r="FG2369" s="21"/>
      <c r="FH2369" s="21"/>
      <c r="FI2369" s="21"/>
      <c r="FJ2369" s="21"/>
      <c r="FK2369" s="21"/>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c r="GI2369" s="21"/>
      <c r="GJ2369" s="21"/>
      <c r="GK2369" s="21"/>
      <c r="GL2369" s="21"/>
      <c r="GM2369" s="21"/>
      <c r="GN2369" s="21"/>
    </row>
    <row r="2370" spans="1:196" x14ac:dyDescent="0.2">
      <c r="A2370" s="109"/>
      <c r="B2370" s="4"/>
      <c r="C2370" s="4"/>
      <c r="D2370" s="6"/>
      <c r="E2370" s="7"/>
      <c r="F2370" s="24"/>
      <c r="G2370" s="8"/>
      <c r="H2370" s="7"/>
      <c r="I2370" s="7"/>
      <c r="J2370" s="7"/>
      <c r="K2370" s="4"/>
      <c r="L2370" s="25"/>
      <c r="M2370" s="10"/>
      <c r="N2370" s="4"/>
      <c r="O2370" s="4"/>
      <c r="P2370" s="26"/>
      <c r="Q2370" s="3"/>
      <c r="R2370" s="12"/>
      <c r="S2370" s="12"/>
      <c r="T2370" s="12"/>
      <c r="U2370" s="12"/>
      <c r="V2370" s="12"/>
      <c r="W2370" s="12"/>
      <c r="X2370" s="12"/>
      <c r="Y2370" s="12"/>
      <c r="Z2370" s="12"/>
      <c r="AA2370" s="12"/>
      <c r="AB2370" s="12"/>
      <c r="AC2370" s="12"/>
      <c r="AD2370" s="12"/>
      <c r="AE2370" s="12"/>
      <c r="AF2370" s="113"/>
      <c r="AG2370" s="18"/>
      <c r="AH2370" s="18"/>
      <c r="AI2370" s="6"/>
      <c r="AJ2370" s="19"/>
      <c r="AK2370" s="6"/>
      <c r="AL2370" s="113"/>
      <c r="AM2370" s="19"/>
      <c r="AN2370" s="18"/>
      <c r="AO2370" s="12"/>
      <c r="AP2370" s="20"/>
      <c r="AQ2370" s="18"/>
      <c r="AR2370" s="13"/>
      <c r="AS2370" s="113"/>
      <c r="AT2370" s="21"/>
      <c r="AU2370" s="21"/>
      <c r="AV2370" s="45"/>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J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I2370" s="21"/>
      <c r="DJ2370" s="21"/>
      <c r="DK2370" s="21"/>
      <c r="DL2370" s="21"/>
      <c r="DM2370" s="21"/>
      <c r="DN2370" s="21"/>
      <c r="DO2370" s="21"/>
      <c r="DP2370" s="21"/>
      <c r="DQ2370" s="21"/>
      <c r="DR2370" s="21"/>
      <c r="DS2370" s="21"/>
      <c r="DT2370" s="21"/>
      <c r="DU2370" s="21"/>
      <c r="DV2370" s="21"/>
      <c r="DW2370" s="21"/>
      <c r="DX2370" s="21"/>
      <c r="DY2370" s="21"/>
      <c r="DZ2370" s="21"/>
      <c r="EA2370" s="21"/>
      <c r="EB2370" s="21"/>
      <c r="EC2370" s="21"/>
      <c r="ED2370" s="21"/>
      <c r="EE2370" s="21"/>
      <c r="EF2370" s="21"/>
      <c r="EG2370" s="21"/>
      <c r="EH2370" s="21"/>
      <c r="EI2370" s="21"/>
      <c r="EJ2370" s="21"/>
      <c r="EK2370" s="21"/>
      <c r="EL2370" s="21"/>
      <c r="EM2370" s="21"/>
      <c r="EN2370" s="21"/>
      <c r="EO2370" s="21"/>
      <c r="EP2370" s="21"/>
      <c r="EQ2370" s="21"/>
      <c r="ER2370" s="21"/>
      <c r="ES2370" s="21"/>
      <c r="ET2370" s="21"/>
      <c r="EU2370" s="21"/>
      <c r="EV2370" s="21"/>
      <c r="EW2370" s="21"/>
      <c r="EX2370" s="21"/>
      <c r="EY2370" s="21"/>
      <c r="EZ2370" s="21"/>
      <c r="FA2370" s="21"/>
      <c r="FB2370" s="21"/>
      <c r="FC2370" s="21"/>
      <c r="FD2370" s="21"/>
      <c r="FE2370" s="21"/>
      <c r="FF2370" s="21"/>
      <c r="FG2370" s="21"/>
      <c r="FH2370" s="21"/>
      <c r="FI2370" s="21"/>
      <c r="FJ2370" s="21"/>
      <c r="FK2370" s="21"/>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c r="GI2370" s="21"/>
      <c r="GJ2370" s="21"/>
      <c r="GK2370" s="21"/>
      <c r="GL2370" s="21"/>
      <c r="GM2370" s="21"/>
      <c r="GN2370" s="21"/>
    </row>
    <row r="2371" spans="1:196" x14ac:dyDescent="0.2">
      <c r="A2371" s="109"/>
      <c r="B2371" s="4"/>
      <c r="C2371" s="4"/>
      <c r="D2371" s="6"/>
      <c r="E2371" s="7"/>
      <c r="F2371" s="24"/>
      <c r="G2371" s="8"/>
      <c r="H2371" s="7"/>
      <c r="I2371" s="7"/>
      <c r="J2371" s="7"/>
      <c r="K2371" s="4"/>
      <c r="L2371" s="25"/>
      <c r="M2371" s="10"/>
      <c r="N2371" s="4"/>
      <c r="O2371" s="4"/>
      <c r="P2371" s="26"/>
      <c r="Q2371" s="3"/>
      <c r="R2371" s="12"/>
      <c r="S2371" s="12"/>
      <c r="T2371" s="12"/>
      <c r="U2371" s="12"/>
      <c r="V2371" s="12"/>
      <c r="W2371" s="12"/>
      <c r="X2371" s="12"/>
      <c r="Y2371" s="12"/>
      <c r="Z2371" s="12"/>
      <c r="AA2371" s="12"/>
      <c r="AB2371" s="12"/>
      <c r="AC2371" s="12"/>
      <c r="AD2371" s="12"/>
      <c r="AE2371" s="12"/>
      <c r="AF2371" s="113"/>
      <c r="AG2371" s="18"/>
      <c r="AH2371" s="18"/>
      <c r="AI2371" s="6"/>
      <c r="AJ2371" s="19"/>
      <c r="AK2371" s="6"/>
      <c r="AL2371" s="113"/>
      <c r="AM2371" s="19"/>
      <c r="AN2371" s="18"/>
      <c r="AO2371" s="12"/>
      <c r="AP2371" s="20"/>
      <c r="AQ2371" s="18"/>
      <c r="AR2371" s="13"/>
      <c r="AS2371" s="113"/>
      <c r="AT2371" s="21"/>
      <c r="AU2371" s="21"/>
      <c r="AV2371" s="45"/>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J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I2371" s="21"/>
      <c r="DJ2371" s="21"/>
      <c r="DK2371" s="21"/>
      <c r="DL2371" s="21"/>
      <c r="DM2371" s="21"/>
      <c r="DN2371" s="21"/>
      <c r="DO2371" s="21"/>
      <c r="DP2371" s="21"/>
      <c r="DQ2371" s="21"/>
      <c r="DR2371" s="21"/>
      <c r="DS2371" s="21"/>
      <c r="DT2371" s="21"/>
      <c r="DU2371" s="21"/>
      <c r="DV2371" s="21"/>
      <c r="DW2371" s="21"/>
      <c r="DX2371" s="21"/>
      <c r="DY2371" s="21"/>
      <c r="DZ2371" s="21"/>
      <c r="EA2371" s="21"/>
      <c r="EB2371" s="21"/>
      <c r="EC2371" s="21"/>
      <c r="ED2371" s="21"/>
      <c r="EE2371" s="21"/>
      <c r="EF2371" s="21"/>
      <c r="EG2371" s="21"/>
      <c r="EH2371" s="21"/>
      <c r="EI2371" s="21"/>
      <c r="EJ2371" s="21"/>
      <c r="EK2371" s="21"/>
      <c r="EL2371" s="21"/>
      <c r="EM2371" s="21"/>
      <c r="EN2371" s="21"/>
      <c r="EO2371" s="21"/>
      <c r="EP2371" s="21"/>
      <c r="EQ2371" s="21"/>
      <c r="ER2371" s="21"/>
      <c r="ES2371" s="21"/>
      <c r="ET2371" s="21"/>
      <c r="EU2371" s="21"/>
      <c r="EV2371" s="21"/>
      <c r="EW2371" s="21"/>
      <c r="EX2371" s="21"/>
      <c r="EY2371" s="21"/>
      <c r="EZ2371" s="21"/>
      <c r="FA2371" s="21"/>
      <c r="FB2371" s="21"/>
      <c r="FC2371" s="21"/>
      <c r="FD2371" s="21"/>
      <c r="FE2371" s="21"/>
      <c r="FF2371" s="21"/>
      <c r="FG2371" s="21"/>
      <c r="FH2371" s="21"/>
      <c r="FI2371" s="21"/>
      <c r="FJ2371" s="21"/>
      <c r="FK2371" s="21"/>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c r="GI2371" s="21"/>
      <c r="GJ2371" s="21"/>
      <c r="GK2371" s="21"/>
      <c r="GL2371" s="21"/>
      <c r="GM2371" s="21"/>
      <c r="GN2371" s="21"/>
    </row>
    <row r="2372" spans="1:196" x14ac:dyDescent="0.2">
      <c r="A2372" s="109"/>
      <c r="B2372" s="4"/>
      <c r="C2372" s="4"/>
      <c r="D2372" s="6"/>
      <c r="E2372" s="7"/>
      <c r="F2372" s="24"/>
      <c r="G2372" s="8"/>
      <c r="H2372" s="7"/>
      <c r="I2372" s="7"/>
      <c r="J2372" s="7"/>
      <c r="K2372" s="4"/>
      <c r="L2372" s="25"/>
      <c r="M2372" s="10"/>
      <c r="N2372" s="4"/>
      <c r="O2372" s="4"/>
      <c r="P2372" s="26"/>
      <c r="Q2372" s="3"/>
      <c r="R2372" s="12"/>
      <c r="S2372" s="12"/>
      <c r="T2372" s="12"/>
      <c r="U2372" s="12"/>
      <c r="V2372" s="12"/>
      <c r="W2372" s="12"/>
      <c r="X2372" s="12"/>
      <c r="Y2372" s="12"/>
      <c r="Z2372" s="12"/>
      <c r="AA2372" s="12"/>
      <c r="AB2372" s="12"/>
      <c r="AC2372" s="12"/>
      <c r="AD2372" s="12"/>
      <c r="AE2372" s="12"/>
      <c r="AF2372" s="113"/>
      <c r="AG2372" s="12"/>
      <c r="AH2372" s="12"/>
      <c r="AI2372" s="12"/>
      <c r="AJ2372" s="12"/>
      <c r="AK2372" s="6"/>
      <c r="AL2372" s="113"/>
      <c r="AM2372" s="12"/>
      <c r="AN2372" s="12"/>
      <c r="AO2372" s="12"/>
      <c r="AP2372" s="20"/>
      <c r="AQ2372" s="12"/>
      <c r="AR2372" s="13"/>
      <c r="AS2372" s="113"/>
      <c r="AT2372" s="21"/>
      <c r="AU2372" s="21"/>
      <c r="AV2372" s="45"/>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J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I2372" s="21"/>
      <c r="DJ2372" s="21"/>
      <c r="DK2372" s="21"/>
      <c r="DL2372" s="21"/>
      <c r="DM2372" s="21"/>
      <c r="DN2372" s="21"/>
      <c r="DO2372" s="21"/>
      <c r="DP2372" s="21"/>
      <c r="DQ2372" s="21"/>
      <c r="DR2372" s="21"/>
      <c r="DS2372" s="21"/>
      <c r="DT2372" s="21"/>
      <c r="DU2372" s="21"/>
      <c r="DV2372" s="21"/>
      <c r="DW2372" s="21"/>
      <c r="DX2372" s="21"/>
      <c r="DY2372" s="21"/>
      <c r="DZ2372" s="21"/>
      <c r="EA2372" s="21"/>
      <c r="EB2372" s="21"/>
      <c r="EC2372" s="21"/>
      <c r="ED2372" s="21"/>
      <c r="EE2372" s="21"/>
      <c r="EF2372" s="21"/>
      <c r="EG2372" s="21"/>
      <c r="EH2372" s="21"/>
      <c r="EI2372" s="21"/>
      <c r="EJ2372" s="21"/>
      <c r="EK2372" s="21"/>
      <c r="EL2372" s="21"/>
      <c r="EM2372" s="21"/>
      <c r="EN2372" s="21"/>
      <c r="EO2372" s="21"/>
      <c r="EP2372" s="21"/>
      <c r="EQ2372" s="21"/>
      <c r="ER2372" s="21"/>
      <c r="ES2372" s="21"/>
      <c r="ET2372" s="21"/>
      <c r="EU2372" s="21"/>
      <c r="EV2372" s="21"/>
      <c r="EW2372" s="21"/>
      <c r="EX2372" s="21"/>
      <c r="EY2372" s="21"/>
      <c r="EZ2372" s="21"/>
      <c r="FA2372" s="21"/>
      <c r="FB2372" s="21"/>
      <c r="FC2372" s="21"/>
      <c r="FD2372" s="21"/>
      <c r="FE2372" s="21"/>
      <c r="FF2372" s="21"/>
      <c r="FG2372" s="21"/>
      <c r="FH2372" s="21"/>
      <c r="FI2372" s="21"/>
      <c r="FJ2372" s="21"/>
      <c r="FK2372" s="21"/>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c r="GI2372" s="21"/>
      <c r="GJ2372" s="21"/>
      <c r="GK2372" s="21"/>
      <c r="GL2372" s="21"/>
      <c r="GM2372" s="21"/>
      <c r="GN2372" s="21"/>
    </row>
    <row r="2373" spans="1:196" x14ac:dyDescent="0.2">
      <c r="A2373" s="109"/>
      <c r="B2373" s="4"/>
      <c r="C2373" s="4"/>
      <c r="D2373" s="6"/>
      <c r="E2373" s="7"/>
      <c r="F2373" s="24"/>
      <c r="G2373" s="8"/>
      <c r="H2373" s="7"/>
      <c r="I2373" s="7"/>
      <c r="J2373" s="7"/>
      <c r="K2373" s="4"/>
      <c r="L2373" s="25"/>
      <c r="M2373" s="10"/>
      <c r="N2373" s="4"/>
      <c r="O2373" s="4"/>
      <c r="P2373" s="26"/>
      <c r="Q2373" s="3"/>
      <c r="R2373" s="12"/>
      <c r="S2373" s="12"/>
      <c r="T2373" s="12"/>
      <c r="U2373" s="12"/>
      <c r="V2373" s="12"/>
      <c r="W2373" s="12"/>
      <c r="X2373" s="12"/>
      <c r="Y2373" s="12"/>
      <c r="Z2373" s="12"/>
      <c r="AA2373" s="12"/>
      <c r="AB2373" s="12"/>
      <c r="AC2373" s="12"/>
      <c r="AD2373" s="12"/>
      <c r="AE2373" s="12"/>
      <c r="AF2373" s="65"/>
      <c r="AG2373" s="4"/>
      <c r="AH2373" s="4"/>
      <c r="AI2373" s="41"/>
      <c r="AJ2373" s="42"/>
      <c r="AK2373" s="41"/>
      <c r="AL2373" s="115"/>
      <c r="AM2373" s="42"/>
      <c r="AN2373" s="4"/>
      <c r="AO2373" s="9"/>
      <c r="AP2373" s="43"/>
      <c r="AQ2373" s="4"/>
      <c r="AR2373" s="44"/>
      <c r="AS2373" s="65"/>
      <c r="AT2373" s="21"/>
      <c r="AU2373" s="21"/>
      <c r="AV2373" s="45"/>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J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I2373" s="21"/>
      <c r="DJ2373" s="21"/>
      <c r="DK2373" s="21"/>
      <c r="DL2373" s="21"/>
      <c r="DM2373" s="21"/>
      <c r="DN2373" s="21"/>
      <c r="DO2373" s="21"/>
      <c r="DP2373" s="21"/>
      <c r="DQ2373" s="21"/>
      <c r="DR2373" s="21"/>
      <c r="DS2373" s="21"/>
      <c r="DT2373" s="21"/>
      <c r="DU2373" s="21"/>
      <c r="DV2373" s="21"/>
      <c r="DW2373" s="21"/>
      <c r="DX2373" s="21"/>
      <c r="DY2373" s="21"/>
      <c r="DZ2373" s="21"/>
      <c r="EA2373" s="21"/>
      <c r="EB2373" s="21"/>
      <c r="EC2373" s="21"/>
      <c r="ED2373" s="21"/>
      <c r="EE2373" s="21"/>
      <c r="EF2373" s="21"/>
      <c r="EG2373" s="21"/>
      <c r="EH2373" s="21"/>
      <c r="EI2373" s="21"/>
      <c r="EJ2373" s="21"/>
      <c r="EK2373" s="21"/>
      <c r="EL2373" s="21"/>
      <c r="EM2373" s="21"/>
      <c r="EN2373" s="21"/>
      <c r="EO2373" s="21"/>
      <c r="EP2373" s="21"/>
      <c r="EQ2373" s="21"/>
      <c r="ER2373" s="21"/>
      <c r="ES2373" s="21"/>
      <c r="ET2373" s="21"/>
      <c r="EU2373" s="21"/>
      <c r="EV2373" s="21"/>
      <c r="EW2373" s="21"/>
      <c r="EX2373" s="21"/>
      <c r="EY2373" s="21"/>
      <c r="EZ2373" s="21"/>
      <c r="FA2373" s="21"/>
      <c r="FB2373" s="21"/>
      <c r="FC2373" s="21"/>
      <c r="FD2373" s="21"/>
      <c r="FE2373" s="21"/>
      <c r="FF2373" s="21"/>
      <c r="FG2373" s="21"/>
      <c r="FH2373" s="21"/>
      <c r="FI2373" s="21"/>
      <c r="FJ2373" s="21"/>
      <c r="FK2373" s="21"/>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c r="GI2373" s="21"/>
      <c r="GJ2373" s="21"/>
      <c r="GK2373" s="21"/>
      <c r="GL2373" s="21"/>
      <c r="GM2373" s="21"/>
      <c r="GN2373" s="21"/>
    </row>
    <row r="2374" spans="1:196" x14ac:dyDescent="0.2">
      <c r="A2374" s="109"/>
      <c r="B2374" s="4"/>
      <c r="C2374" s="4"/>
      <c r="D2374" s="6"/>
      <c r="E2374" s="7"/>
      <c r="F2374" s="24"/>
      <c r="G2374" s="8"/>
      <c r="H2374" s="7"/>
      <c r="I2374" s="7"/>
      <c r="J2374" s="7"/>
      <c r="K2374" s="4"/>
      <c r="L2374" s="25"/>
      <c r="M2374" s="10"/>
      <c r="N2374" s="4"/>
      <c r="O2374" s="4"/>
      <c r="P2374" s="26"/>
      <c r="Q2374" s="3"/>
      <c r="R2374" s="12"/>
      <c r="S2374" s="12"/>
      <c r="T2374" s="12"/>
      <c r="U2374" s="12"/>
      <c r="V2374" s="12"/>
      <c r="W2374" s="12"/>
      <c r="X2374" s="12"/>
      <c r="Y2374" s="12"/>
      <c r="Z2374" s="12"/>
      <c r="AA2374" s="12"/>
      <c r="AB2374" s="12"/>
      <c r="AC2374" s="12"/>
      <c r="AD2374" s="12"/>
      <c r="AE2374" s="12"/>
      <c r="AF2374" s="65"/>
      <c r="AG2374" s="18"/>
      <c r="AH2374" s="4"/>
      <c r="AI2374" s="24"/>
      <c r="AJ2374" s="7"/>
      <c r="AK2374" s="24"/>
      <c r="AL2374" s="65"/>
      <c r="AM2374" s="7"/>
      <c r="AN2374" s="4"/>
      <c r="AO2374" s="9"/>
      <c r="AP2374" s="43"/>
      <c r="AQ2374" s="4"/>
      <c r="AR2374" s="44"/>
      <c r="AS2374" s="65"/>
      <c r="AT2374" s="21"/>
      <c r="AU2374" s="21"/>
      <c r="AV2374" s="45"/>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1"/>
      <c r="FJ2374" s="21"/>
      <c r="FK2374" s="21"/>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c r="GI2374" s="21"/>
      <c r="GJ2374" s="21"/>
      <c r="GK2374" s="21"/>
      <c r="GL2374" s="21"/>
      <c r="GM2374" s="21"/>
      <c r="GN2374" s="21"/>
    </row>
    <row r="2375" spans="1:196" x14ac:dyDescent="0.2">
      <c r="A2375" s="109"/>
      <c r="B2375" s="4"/>
      <c r="C2375" s="4"/>
      <c r="D2375" s="6"/>
      <c r="E2375" s="7"/>
      <c r="F2375" s="24"/>
      <c r="G2375" s="8"/>
      <c r="H2375" s="7"/>
      <c r="I2375" s="7"/>
      <c r="J2375" s="7"/>
      <c r="K2375" s="4"/>
      <c r="L2375" s="25"/>
      <c r="M2375" s="10"/>
      <c r="N2375" s="4"/>
      <c r="O2375" s="4"/>
      <c r="P2375" s="26"/>
      <c r="Q2375" s="3"/>
      <c r="R2375" s="12"/>
      <c r="S2375" s="12"/>
      <c r="T2375" s="12"/>
      <c r="U2375" s="12"/>
      <c r="V2375" s="12"/>
      <c r="W2375" s="12"/>
      <c r="X2375" s="12"/>
      <c r="Y2375" s="12"/>
      <c r="Z2375" s="12"/>
      <c r="AA2375" s="12"/>
      <c r="AB2375" s="12"/>
      <c r="AC2375" s="12"/>
      <c r="AD2375" s="12"/>
      <c r="AE2375" s="12"/>
      <c r="AF2375" s="65"/>
      <c r="AG2375" s="18"/>
      <c r="AH2375" s="4"/>
      <c r="AI2375" s="24"/>
      <c r="AJ2375" s="7"/>
      <c r="AK2375" s="24"/>
      <c r="AL2375" s="65"/>
      <c r="AM2375" s="7"/>
      <c r="AN2375" s="4"/>
      <c r="AO2375" s="9"/>
      <c r="AP2375" s="43"/>
      <c r="AQ2375" s="4"/>
      <c r="AR2375" s="44"/>
      <c r="AS2375" s="65"/>
      <c r="AT2375" s="21"/>
      <c r="AU2375" s="21"/>
      <c r="AV2375" s="45"/>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J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I2375" s="21"/>
      <c r="DJ2375" s="21"/>
      <c r="DK2375" s="21"/>
      <c r="DL2375" s="21"/>
      <c r="DM2375" s="21"/>
      <c r="DN2375" s="21"/>
      <c r="DO2375" s="21"/>
      <c r="DP2375" s="21"/>
      <c r="DQ2375" s="21"/>
      <c r="DR2375" s="21"/>
      <c r="DS2375" s="21"/>
      <c r="DT2375" s="21"/>
      <c r="DU2375" s="21"/>
      <c r="DV2375" s="21"/>
      <c r="DW2375" s="21"/>
      <c r="DX2375" s="21"/>
      <c r="DY2375" s="21"/>
      <c r="DZ2375" s="21"/>
      <c r="EA2375" s="21"/>
      <c r="EB2375" s="21"/>
      <c r="EC2375" s="21"/>
      <c r="ED2375" s="21"/>
      <c r="EE2375" s="21"/>
      <c r="EF2375" s="21"/>
      <c r="EG2375" s="21"/>
      <c r="EH2375" s="21"/>
      <c r="EI2375" s="21"/>
      <c r="EJ2375" s="21"/>
      <c r="EK2375" s="21"/>
      <c r="EL2375" s="21"/>
      <c r="EM2375" s="21"/>
      <c r="EN2375" s="21"/>
      <c r="EO2375" s="21"/>
      <c r="EP2375" s="21"/>
      <c r="EQ2375" s="21"/>
      <c r="ER2375" s="21"/>
      <c r="ES2375" s="21"/>
      <c r="ET2375" s="21"/>
      <c r="EU2375" s="21"/>
      <c r="EV2375" s="21"/>
      <c r="EW2375" s="21"/>
      <c r="EX2375" s="21"/>
      <c r="EY2375" s="21"/>
      <c r="EZ2375" s="21"/>
      <c r="FA2375" s="21"/>
      <c r="FB2375" s="21"/>
      <c r="FC2375" s="21"/>
      <c r="FD2375" s="21"/>
      <c r="FE2375" s="21"/>
      <c r="FF2375" s="21"/>
      <c r="FG2375" s="21"/>
      <c r="FH2375" s="21"/>
      <c r="FI2375" s="21"/>
      <c r="FJ2375" s="21"/>
      <c r="FK2375" s="21"/>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c r="GI2375" s="21"/>
      <c r="GJ2375" s="21"/>
      <c r="GK2375" s="21"/>
      <c r="GL2375" s="21"/>
      <c r="GM2375" s="21"/>
      <c r="GN2375" s="21"/>
    </row>
    <row r="2376" spans="1:196" x14ac:dyDescent="0.2">
      <c r="A2376" s="109"/>
      <c r="B2376" s="4"/>
      <c r="C2376" s="4"/>
      <c r="D2376" s="6"/>
      <c r="E2376" s="7"/>
      <c r="F2376" s="24"/>
      <c r="G2376" s="8"/>
      <c r="H2376" s="7"/>
      <c r="I2376" s="7"/>
      <c r="J2376" s="7"/>
      <c r="K2376" s="4"/>
      <c r="L2376" s="25"/>
      <c r="M2376" s="10"/>
      <c r="N2376" s="4"/>
      <c r="O2376" s="4"/>
      <c r="P2376" s="26"/>
      <c r="Q2376" s="3"/>
      <c r="R2376" s="12"/>
      <c r="S2376" s="12"/>
      <c r="T2376" s="12"/>
      <c r="U2376" s="12"/>
      <c r="V2376" s="12"/>
      <c r="W2376" s="12"/>
      <c r="X2376" s="12"/>
      <c r="Y2376" s="12"/>
      <c r="Z2376" s="12"/>
      <c r="AA2376" s="12"/>
      <c r="AB2376" s="12"/>
      <c r="AC2376" s="12"/>
      <c r="AD2376" s="12"/>
      <c r="AE2376" s="12"/>
      <c r="AF2376" s="65"/>
      <c r="AG2376" s="4"/>
      <c r="AH2376" s="4"/>
      <c r="AI2376" s="24"/>
      <c r="AJ2376" s="7"/>
      <c r="AK2376" s="6"/>
      <c r="AL2376" s="113"/>
      <c r="AM2376" s="19"/>
      <c r="AN2376" s="4"/>
      <c r="AO2376" s="9"/>
      <c r="AP2376" s="43"/>
      <c r="AQ2376" s="4"/>
      <c r="AR2376" s="44"/>
      <c r="AS2376" s="113"/>
      <c r="AT2376" s="21"/>
      <c r="AU2376" s="21"/>
      <c r="AV2376" s="45"/>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1"/>
      <c r="EV2376" s="21"/>
      <c r="EW2376" s="21"/>
      <c r="EX2376" s="21"/>
      <c r="EY2376" s="21"/>
      <c r="EZ2376" s="21"/>
      <c r="FA2376" s="21"/>
      <c r="FB2376" s="21"/>
      <c r="FC2376" s="21"/>
      <c r="FD2376" s="21"/>
      <c r="FE2376" s="21"/>
      <c r="FF2376" s="21"/>
      <c r="FG2376" s="21"/>
      <c r="FH2376" s="21"/>
      <c r="FI2376" s="21"/>
      <c r="FJ2376" s="21"/>
      <c r="FK2376" s="21"/>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c r="GI2376" s="21"/>
      <c r="GJ2376" s="21"/>
      <c r="GK2376" s="21"/>
      <c r="GL2376" s="21"/>
      <c r="GM2376" s="21"/>
      <c r="GN2376" s="21"/>
    </row>
    <row r="2377" spans="1:196" x14ac:dyDescent="0.2">
      <c r="A2377" s="109"/>
      <c r="B2377" s="4"/>
      <c r="C2377" s="4"/>
      <c r="D2377" s="6"/>
      <c r="E2377" s="7"/>
      <c r="F2377" s="24"/>
      <c r="G2377" s="8"/>
      <c r="H2377" s="7"/>
      <c r="I2377" s="7"/>
      <c r="J2377" s="7"/>
      <c r="K2377" s="4"/>
      <c r="L2377" s="25"/>
      <c r="M2377" s="10"/>
      <c r="N2377" s="4"/>
      <c r="O2377" s="4"/>
      <c r="P2377" s="26"/>
      <c r="Q2377" s="3"/>
      <c r="R2377" s="12"/>
      <c r="S2377" s="12"/>
      <c r="T2377" s="12"/>
      <c r="U2377" s="12"/>
      <c r="V2377" s="12"/>
      <c r="W2377" s="12"/>
      <c r="X2377" s="12"/>
      <c r="Y2377" s="12"/>
      <c r="Z2377" s="12"/>
      <c r="AA2377" s="12"/>
      <c r="AB2377" s="12"/>
      <c r="AC2377" s="12"/>
      <c r="AD2377" s="12"/>
      <c r="AE2377" s="12"/>
      <c r="AF2377" s="113"/>
      <c r="AG2377" s="18"/>
      <c r="AH2377" s="18"/>
      <c r="AI2377" s="6"/>
      <c r="AJ2377" s="19"/>
      <c r="AK2377" s="6"/>
      <c r="AL2377" s="113"/>
      <c r="AM2377" s="19"/>
      <c r="AN2377" s="18"/>
      <c r="AO2377" s="12"/>
      <c r="AP2377" s="20"/>
      <c r="AQ2377" s="18"/>
      <c r="AR2377" s="13"/>
      <c r="AS2377" s="116"/>
      <c r="AT2377" s="21"/>
      <c r="AU2377" s="21"/>
      <c r="AV2377" s="45"/>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J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I2377" s="21"/>
      <c r="DJ2377" s="21"/>
      <c r="DK2377" s="21"/>
      <c r="DL2377" s="21"/>
      <c r="DM2377" s="21"/>
      <c r="DN2377" s="21"/>
      <c r="DO2377" s="21"/>
      <c r="DP2377" s="21"/>
      <c r="DQ2377" s="21"/>
      <c r="DR2377" s="21"/>
      <c r="DS2377" s="21"/>
      <c r="DT2377" s="21"/>
      <c r="DU2377" s="21"/>
      <c r="DV2377" s="21"/>
      <c r="DW2377" s="21"/>
      <c r="DX2377" s="21"/>
      <c r="DY2377" s="21"/>
      <c r="DZ2377" s="21"/>
      <c r="EA2377" s="21"/>
      <c r="EB2377" s="21"/>
      <c r="EC2377" s="21"/>
      <c r="ED2377" s="21"/>
      <c r="EE2377" s="21"/>
      <c r="EF2377" s="21"/>
      <c r="EG2377" s="21"/>
      <c r="EH2377" s="21"/>
      <c r="EI2377" s="21"/>
      <c r="EJ2377" s="21"/>
      <c r="EK2377" s="21"/>
      <c r="EL2377" s="21"/>
      <c r="EM2377" s="21"/>
      <c r="EN2377" s="21"/>
      <c r="EO2377" s="21"/>
      <c r="EP2377" s="21"/>
      <c r="EQ2377" s="21"/>
      <c r="ER2377" s="21"/>
      <c r="ES2377" s="21"/>
      <c r="ET2377" s="21"/>
      <c r="EU2377" s="21"/>
      <c r="EV2377" s="21"/>
      <c r="EW2377" s="21"/>
      <c r="EX2377" s="21"/>
      <c r="EY2377" s="21"/>
      <c r="EZ2377" s="21"/>
      <c r="FA2377" s="21"/>
      <c r="FB2377" s="21"/>
      <c r="FC2377" s="21"/>
      <c r="FD2377" s="21"/>
      <c r="FE2377" s="21"/>
      <c r="FF2377" s="21"/>
      <c r="FG2377" s="21"/>
      <c r="FH2377" s="21"/>
      <c r="FI2377" s="21"/>
      <c r="FJ2377" s="21"/>
      <c r="FK2377" s="21"/>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c r="GI2377" s="21"/>
      <c r="GJ2377" s="21"/>
      <c r="GK2377" s="21"/>
      <c r="GL2377" s="21"/>
      <c r="GM2377" s="21"/>
      <c r="GN2377" s="21"/>
    </row>
    <row r="2378" spans="1:196" x14ac:dyDescent="0.2">
      <c r="A2378" s="109"/>
      <c r="B2378" s="4"/>
      <c r="C2378" s="4"/>
      <c r="D2378" s="6"/>
      <c r="E2378" s="7"/>
      <c r="F2378" s="24"/>
      <c r="G2378" s="8"/>
      <c r="H2378" s="7"/>
      <c r="I2378" s="7"/>
      <c r="J2378" s="7"/>
      <c r="K2378" s="4"/>
      <c r="L2378" s="25"/>
      <c r="M2378" s="10"/>
      <c r="N2378" s="4"/>
      <c r="O2378" s="4"/>
      <c r="P2378" s="26"/>
      <c r="Q2378" s="3"/>
      <c r="R2378" s="12"/>
      <c r="S2378" s="12"/>
      <c r="T2378" s="12"/>
      <c r="U2378" s="12"/>
      <c r="V2378" s="12"/>
      <c r="W2378" s="12"/>
      <c r="X2378" s="12"/>
      <c r="Y2378" s="12"/>
      <c r="Z2378" s="12"/>
      <c r="AA2378" s="12"/>
      <c r="AB2378" s="12"/>
      <c r="AC2378" s="12"/>
      <c r="AD2378" s="12"/>
      <c r="AE2378" s="12"/>
      <c r="AF2378" s="113"/>
      <c r="AG2378" s="18"/>
      <c r="AH2378" s="18"/>
      <c r="AI2378" s="6"/>
      <c r="AJ2378" s="19"/>
      <c r="AK2378" s="6"/>
      <c r="AL2378" s="113"/>
      <c r="AM2378" s="19"/>
      <c r="AN2378" s="18"/>
      <c r="AO2378" s="12"/>
      <c r="AP2378" s="20"/>
      <c r="AQ2378" s="18"/>
      <c r="AR2378" s="13"/>
      <c r="AS2378" s="113"/>
      <c r="AT2378" s="21"/>
      <c r="AU2378" s="21"/>
      <c r="AV2378" s="45"/>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J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I2378" s="21"/>
      <c r="DJ2378" s="21"/>
      <c r="DK2378" s="21"/>
      <c r="DL2378" s="21"/>
      <c r="DM2378" s="21"/>
      <c r="DN2378" s="21"/>
      <c r="DO2378" s="21"/>
      <c r="DP2378" s="21"/>
      <c r="DQ2378" s="21"/>
      <c r="DR2378" s="21"/>
      <c r="DS2378" s="21"/>
      <c r="DT2378" s="21"/>
      <c r="DU2378" s="21"/>
      <c r="DV2378" s="21"/>
      <c r="DW2378" s="21"/>
      <c r="DX2378" s="21"/>
      <c r="DY2378" s="21"/>
      <c r="DZ2378" s="21"/>
      <c r="EA2378" s="21"/>
      <c r="EB2378" s="21"/>
      <c r="EC2378" s="21"/>
      <c r="ED2378" s="21"/>
      <c r="EE2378" s="21"/>
      <c r="EF2378" s="21"/>
      <c r="EG2378" s="21"/>
      <c r="EH2378" s="21"/>
      <c r="EI2378" s="21"/>
      <c r="EJ2378" s="21"/>
      <c r="EK2378" s="21"/>
      <c r="EL2378" s="21"/>
      <c r="EM2378" s="21"/>
      <c r="EN2378" s="21"/>
      <c r="EO2378" s="21"/>
      <c r="EP2378" s="21"/>
      <c r="EQ2378" s="21"/>
      <c r="ER2378" s="21"/>
      <c r="ES2378" s="21"/>
      <c r="ET2378" s="21"/>
      <c r="EU2378" s="21"/>
      <c r="EV2378" s="21"/>
      <c r="EW2378" s="21"/>
      <c r="EX2378" s="21"/>
      <c r="EY2378" s="21"/>
      <c r="EZ2378" s="21"/>
      <c r="FA2378" s="21"/>
      <c r="FB2378" s="21"/>
      <c r="FC2378" s="21"/>
      <c r="FD2378" s="21"/>
      <c r="FE2378" s="21"/>
      <c r="FF2378" s="21"/>
      <c r="FG2378" s="21"/>
      <c r="FH2378" s="21"/>
      <c r="FI2378" s="21"/>
      <c r="FJ2378" s="21"/>
      <c r="FK2378" s="21"/>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c r="GI2378" s="21"/>
      <c r="GJ2378" s="21"/>
      <c r="GK2378" s="21"/>
      <c r="GL2378" s="21"/>
      <c r="GM2378" s="21"/>
      <c r="GN2378" s="21"/>
    </row>
    <row r="2379" spans="1:196" x14ac:dyDescent="0.2">
      <c r="A2379" s="109"/>
      <c r="B2379" s="4"/>
      <c r="C2379" s="4"/>
      <c r="D2379" s="6"/>
      <c r="E2379" s="7"/>
      <c r="F2379" s="24"/>
      <c r="G2379" s="8"/>
      <c r="H2379" s="7"/>
      <c r="I2379" s="7"/>
      <c r="J2379" s="7"/>
      <c r="K2379" s="4"/>
      <c r="L2379" s="25"/>
      <c r="M2379" s="10"/>
      <c r="N2379" s="4"/>
      <c r="O2379" s="4"/>
      <c r="P2379" s="26"/>
      <c r="Q2379" s="3"/>
      <c r="R2379" s="12"/>
      <c r="S2379" s="12"/>
      <c r="T2379" s="12"/>
      <c r="U2379" s="12"/>
      <c r="V2379" s="12"/>
      <c r="W2379" s="12"/>
      <c r="X2379" s="12"/>
      <c r="Y2379" s="12"/>
      <c r="Z2379" s="12"/>
      <c r="AA2379" s="12"/>
      <c r="AB2379" s="12"/>
      <c r="AC2379" s="12"/>
      <c r="AD2379" s="12"/>
      <c r="AE2379" s="12"/>
      <c r="AF2379" s="113"/>
      <c r="AG2379" s="18"/>
      <c r="AH2379" s="18"/>
      <c r="AI2379" s="6"/>
      <c r="AJ2379" s="19"/>
      <c r="AK2379" s="6"/>
      <c r="AL2379" s="113"/>
      <c r="AM2379" s="19"/>
      <c r="AN2379" s="18"/>
      <c r="AO2379" s="12"/>
      <c r="AP2379" s="20"/>
      <c r="AQ2379" s="18"/>
      <c r="AR2379" s="13"/>
      <c r="AS2379" s="113"/>
      <c r="AT2379" s="21"/>
      <c r="AU2379" s="21"/>
      <c r="AV2379" s="45"/>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J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I2379" s="21"/>
      <c r="DJ2379" s="21"/>
      <c r="DK2379" s="21"/>
      <c r="DL2379" s="21"/>
      <c r="DM2379" s="21"/>
      <c r="DN2379" s="21"/>
      <c r="DO2379" s="21"/>
      <c r="DP2379" s="21"/>
      <c r="DQ2379" s="21"/>
      <c r="DR2379" s="21"/>
      <c r="DS2379" s="21"/>
      <c r="DT2379" s="21"/>
      <c r="DU2379" s="21"/>
      <c r="DV2379" s="21"/>
      <c r="DW2379" s="21"/>
      <c r="DX2379" s="21"/>
      <c r="DY2379" s="21"/>
      <c r="DZ2379" s="21"/>
      <c r="EA2379" s="21"/>
      <c r="EB2379" s="21"/>
      <c r="EC2379" s="21"/>
      <c r="ED2379" s="21"/>
      <c r="EE2379" s="21"/>
      <c r="EF2379" s="21"/>
      <c r="EG2379" s="21"/>
      <c r="EH2379" s="21"/>
      <c r="EI2379" s="21"/>
      <c r="EJ2379" s="21"/>
      <c r="EK2379" s="21"/>
      <c r="EL2379" s="21"/>
      <c r="EM2379" s="21"/>
      <c r="EN2379" s="21"/>
      <c r="EO2379" s="21"/>
      <c r="EP2379" s="21"/>
      <c r="EQ2379" s="21"/>
      <c r="ER2379" s="21"/>
      <c r="ES2379" s="21"/>
      <c r="ET2379" s="21"/>
      <c r="EU2379" s="21"/>
      <c r="EV2379" s="21"/>
      <c r="EW2379" s="21"/>
      <c r="EX2379" s="21"/>
      <c r="EY2379" s="21"/>
      <c r="EZ2379" s="21"/>
      <c r="FA2379" s="21"/>
      <c r="FB2379" s="21"/>
      <c r="FC2379" s="21"/>
      <c r="FD2379" s="21"/>
      <c r="FE2379" s="21"/>
      <c r="FF2379" s="21"/>
      <c r="FG2379" s="21"/>
      <c r="FH2379" s="21"/>
      <c r="FI2379" s="21"/>
      <c r="FJ2379" s="21"/>
      <c r="FK2379" s="21"/>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c r="GI2379" s="21"/>
      <c r="GJ2379" s="21"/>
      <c r="GK2379" s="21"/>
      <c r="GL2379" s="21"/>
      <c r="GM2379" s="21"/>
      <c r="GN2379" s="21"/>
    </row>
    <row r="2380" spans="1:196" x14ac:dyDescent="0.2">
      <c r="A2380" s="109"/>
      <c r="B2380" s="4"/>
      <c r="C2380" s="4"/>
      <c r="D2380" s="6"/>
      <c r="E2380" s="7"/>
      <c r="F2380" s="24"/>
      <c r="G2380" s="8"/>
      <c r="H2380" s="7"/>
      <c r="I2380" s="7"/>
      <c r="J2380" s="7"/>
      <c r="K2380" s="4"/>
      <c r="L2380" s="25"/>
      <c r="M2380" s="10"/>
      <c r="N2380" s="4"/>
      <c r="O2380" s="4"/>
      <c r="P2380" s="26"/>
      <c r="Q2380" s="3"/>
      <c r="R2380" s="12"/>
      <c r="S2380" s="12"/>
      <c r="T2380" s="12"/>
      <c r="U2380" s="12"/>
      <c r="V2380" s="12"/>
      <c r="W2380" s="12"/>
      <c r="X2380" s="12"/>
      <c r="Y2380" s="12"/>
      <c r="Z2380" s="12"/>
      <c r="AA2380" s="12"/>
      <c r="AB2380" s="12"/>
      <c r="AC2380" s="12"/>
      <c r="AD2380" s="12"/>
      <c r="AE2380" s="12"/>
      <c r="AF2380" s="113"/>
      <c r="AG2380" s="18"/>
      <c r="AH2380" s="18"/>
      <c r="AI2380" s="6"/>
      <c r="AJ2380" s="19"/>
      <c r="AK2380" s="6"/>
      <c r="AL2380" s="113"/>
      <c r="AM2380" s="19"/>
      <c r="AN2380" s="18"/>
      <c r="AO2380" s="12"/>
      <c r="AP2380" s="20"/>
      <c r="AQ2380" s="18"/>
      <c r="AR2380" s="13"/>
      <c r="AS2380" s="113"/>
      <c r="AT2380" s="21"/>
      <c r="AU2380" s="21"/>
      <c r="AV2380" s="45"/>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J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I2380" s="21"/>
      <c r="DJ2380" s="21"/>
      <c r="DK2380" s="21"/>
      <c r="DL2380" s="21"/>
      <c r="DM2380" s="21"/>
      <c r="DN2380" s="21"/>
      <c r="DO2380" s="21"/>
      <c r="DP2380" s="21"/>
      <c r="DQ2380" s="21"/>
      <c r="DR2380" s="21"/>
      <c r="DS2380" s="21"/>
      <c r="DT2380" s="21"/>
      <c r="DU2380" s="21"/>
      <c r="DV2380" s="21"/>
      <c r="DW2380" s="21"/>
      <c r="DX2380" s="21"/>
      <c r="DY2380" s="21"/>
      <c r="DZ2380" s="21"/>
      <c r="EA2380" s="21"/>
      <c r="EB2380" s="21"/>
      <c r="EC2380" s="21"/>
      <c r="ED2380" s="21"/>
      <c r="EE2380" s="21"/>
      <c r="EF2380" s="21"/>
      <c r="EG2380" s="21"/>
      <c r="EH2380" s="21"/>
      <c r="EI2380" s="21"/>
      <c r="EJ2380" s="21"/>
      <c r="EK2380" s="21"/>
      <c r="EL2380" s="21"/>
      <c r="EM2380" s="21"/>
      <c r="EN2380" s="21"/>
      <c r="EO2380" s="21"/>
      <c r="EP2380" s="21"/>
      <c r="EQ2380" s="21"/>
      <c r="ER2380" s="21"/>
      <c r="ES2380" s="21"/>
      <c r="ET2380" s="21"/>
      <c r="EU2380" s="21"/>
      <c r="EV2380" s="21"/>
      <c r="EW2380" s="21"/>
      <c r="EX2380" s="21"/>
      <c r="EY2380" s="21"/>
      <c r="EZ2380" s="21"/>
      <c r="FA2380" s="21"/>
      <c r="FB2380" s="21"/>
      <c r="FC2380" s="21"/>
      <c r="FD2380" s="21"/>
      <c r="FE2380" s="21"/>
      <c r="FF2380" s="21"/>
      <c r="FG2380" s="21"/>
      <c r="FH2380" s="21"/>
      <c r="FI2380" s="21"/>
      <c r="FJ2380" s="21"/>
      <c r="FK2380" s="21"/>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c r="GI2380" s="21"/>
      <c r="GJ2380" s="21"/>
      <c r="GK2380" s="21"/>
      <c r="GL2380" s="21"/>
      <c r="GM2380" s="21"/>
      <c r="GN2380" s="21"/>
    </row>
    <row r="2381" spans="1:196" x14ac:dyDescent="0.2">
      <c r="A2381" s="109"/>
      <c r="B2381" s="4"/>
      <c r="C2381" s="4"/>
      <c r="D2381" s="6"/>
      <c r="E2381" s="7"/>
      <c r="F2381" s="24"/>
      <c r="G2381" s="8"/>
      <c r="H2381" s="7"/>
      <c r="I2381" s="7"/>
      <c r="J2381" s="7"/>
      <c r="K2381" s="4"/>
      <c r="L2381" s="25"/>
      <c r="M2381" s="10"/>
      <c r="N2381" s="4"/>
      <c r="O2381" s="4"/>
      <c r="P2381" s="26"/>
      <c r="Q2381" s="3"/>
      <c r="R2381" s="12"/>
      <c r="S2381" s="12"/>
      <c r="T2381" s="12"/>
      <c r="U2381" s="12"/>
      <c r="V2381" s="12"/>
      <c r="W2381" s="12"/>
      <c r="X2381" s="12"/>
      <c r="Y2381" s="12"/>
      <c r="Z2381" s="12"/>
      <c r="AA2381" s="12"/>
      <c r="AB2381" s="12"/>
      <c r="AC2381" s="12"/>
      <c r="AD2381" s="12"/>
      <c r="AE2381" s="12"/>
      <c r="AF2381" s="113"/>
      <c r="AG2381" s="18"/>
      <c r="AH2381" s="18"/>
      <c r="AI2381" s="6"/>
      <c r="AJ2381" s="19"/>
      <c r="AK2381" s="6"/>
      <c r="AL2381" s="113"/>
      <c r="AM2381" s="19"/>
      <c r="AN2381" s="18"/>
      <c r="AO2381" s="12"/>
      <c r="AP2381" s="20"/>
      <c r="AQ2381" s="18"/>
      <c r="AR2381" s="13"/>
      <c r="AS2381" s="113"/>
      <c r="AT2381" s="21"/>
      <c r="AU2381" s="21"/>
      <c r="AV2381" s="45"/>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J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I2381" s="21"/>
      <c r="DJ2381" s="21"/>
      <c r="DK2381" s="21"/>
      <c r="DL2381" s="21"/>
      <c r="DM2381" s="21"/>
      <c r="DN2381" s="21"/>
      <c r="DO2381" s="21"/>
      <c r="DP2381" s="21"/>
      <c r="DQ2381" s="21"/>
      <c r="DR2381" s="21"/>
      <c r="DS2381" s="21"/>
      <c r="DT2381" s="21"/>
      <c r="DU2381" s="21"/>
      <c r="DV2381" s="21"/>
      <c r="DW2381" s="21"/>
      <c r="DX2381" s="21"/>
      <c r="DY2381" s="21"/>
      <c r="DZ2381" s="21"/>
      <c r="EA2381" s="21"/>
      <c r="EB2381" s="21"/>
      <c r="EC2381" s="21"/>
      <c r="ED2381" s="21"/>
      <c r="EE2381" s="21"/>
      <c r="EF2381" s="21"/>
      <c r="EG2381" s="21"/>
      <c r="EH2381" s="21"/>
      <c r="EI2381" s="21"/>
      <c r="EJ2381" s="21"/>
      <c r="EK2381" s="21"/>
      <c r="EL2381" s="21"/>
      <c r="EM2381" s="21"/>
      <c r="EN2381" s="21"/>
      <c r="EO2381" s="21"/>
      <c r="EP2381" s="21"/>
      <c r="EQ2381" s="21"/>
      <c r="ER2381" s="21"/>
      <c r="ES2381" s="21"/>
      <c r="ET2381" s="21"/>
      <c r="EU2381" s="21"/>
      <c r="EV2381" s="21"/>
      <c r="EW2381" s="21"/>
      <c r="EX2381" s="21"/>
      <c r="EY2381" s="21"/>
      <c r="EZ2381" s="21"/>
      <c r="FA2381" s="21"/>
      <c r="FB2381" s="21"/>
      <c r="FC2381" s="21"/>
      <c r="FD2381" s="21"/>
      <c r="FE2381" s="21"/>
      <c r="FF2381" s="21"/>
      <c r="FG2381" s="21"/>
      <c r="FH2381" s="21"/>
      <c r="FI2381" s="21"/>
      <c r="FJ2381" s="21"/>
      <c r="FK2381" s="21"/>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c r="GI2381" s="21"/>
      <c r="GJ2381" s="21"/>
      <c r="GK2381" s="21"/>
      <c r="GL2381" s="21"/>
      <c r="GM2381" s="21"/>
      <c r="GN2381" s="21"/>
    </row>
    <row r="2382" spans="1:196" x14ac:dyDescent="0.2">
      <c r="A2382" s="109"/>
      <c r="B2382" s="4"/>
      <c r="C2382" s="4"/>
      <c r="D2382" s="6"/>
      <c r="E2382" s="7"/>
      <c r="F2382" s="24"/>
      <c r="G2382" s="8"/>
      <c r="H2382" s="7"/>
      <c r="I2382" s="7"/>
      <c r="J2382" s="7"/>
      <c r="K2382" s="4"/>
      <c r="L2382" s="25"/>
      <c r="M2382" s="10"/>
      <c r="N2382" s="4"/>
      <c r="O2382" s="4"/>
      <c r="P2382" s="26"/>
      <c r="Q2382" s="3"/>
      <c r="R2382" s="12"/>
      <c r="S2382" s="12"/>
      <c r="T2382" s="12"/>
      <c r="U2382" s="12"/>
      <c r="V2382" s="12"/>
      <c r="W2382" s="12"/>
      <c r="X2382" s="12"/>
      <c r="Y2382" s="12"/>
      <c r="Z2382" s="12"/>
      <c r="AA2382" s="12"/>
      <c r="AB2382" s="12"/>
      <c r="AC2382" s="12"/>
      <c r="AD2382" s="12"/>
      <c r="AE2382" s="12"/>
      <c r="AF2382" s="113"/>
      <c r="AG2382" s="18"/>
      <c r="AH2382" s="18"/>
      <c r="AI2382" s="6"/>
      <c r="AJ2382" s="19"/>
      <c r="AK2382" s="6"/>
      <c r="AL2382" s="113"/>
      <c r="AM2382" s="19"/>
      <c r="AN2382" s="18"/>
      <c r="AO2382" s="12"/>
      <c r="AP2382" s="20"/>
      <c r="AQ2382" s="18"/>
      <c r="AR2382" s="13"/>
      <c r="AS2382" s="113"/>
      <c r="AT2382" s="21"/>
      <c r="AU2382" s="21"/>
      <c r="AV2382" s="45"/>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1"/>
      <c r="FJ2382" s="21"/>
      <c r="FK2382" s="21"/>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c r="GI2382" s="21"/>
      <c r="GJ2382" s="21"/>
      <c r="GK2382" s="21"/>
      <c r="GL2382" s="21"/>
      <c r="GM2382" s="21"/>
      <c r="GN2382" s="21"/>
    </row>
    <row r="2383" spans="1:196" x14ac:dyDescent="0.2">
      <c r="A2383" s="109"/>
      <c r="B2383" s="4"/>
      <c r="C2383" s="4"/>
      <c r="D2383" s="6"/>
      <c r="E2383" s="7"/>
      <c r="F2383" s="24"/>
      <c r="G2383" s="8"/>
      <c r="H2383" s="7"/>
      <c r="I2383" s="7"/>
      <c r="J2383" s="7"/>
      <c r="K2383" s="4"/>
      <c r="L2383" s="25"/>
      <c r="M2383" s="10"/>
      <c r="N2383" s="4"/>
      <c r="O2383" s="4"/>
      <c r="P2383" s="26"/>
      <c r="Q2383" s="3"/>
      <c r="R2383" s="12"/>
      <c r="S2383" s="12"/>
      <c r="T2383" s="12"/>
      <c r="U2383" s="12"/>
      <c r="V2383" s="12"/>
      <c r="W2383" s="12"/>
      <c r="X2383" s="12"/>
      <c r="Y2383" s="12"/>
      <c r="Z2383" s="12"/>
      <c r="AA2383" s="12"/>
      <c r="AB2383" s="12"/>
      <c r="AC2383" s="12"/>
      <c r="AD2383" s="12"/>
      <c r="AE2383" s="12"/>
      <c r="AF2383" s="113"/>
      <c r="AG2383" s="18"/>
      <c r="AH2383" s="18"/>
      <c r="AI2383" s="6"/>
      <c r="AJ2383" s="19"/>
      <c r="AK2383" s="6"/>
      <c r="AL2383" s="113"/>
      <c r="AM2383" s="19"/>
      <c r="AN2383" s="18"/>
      <c r="AO2383" s="12"/>
      <c r="AP2383" s="20"/>
      <c r="AQ2383" s="18"/>
      <c r="AR2383" s="13"/>
      <c r="AS2383" s="113"/>
      <c r="AT2383" s="21"/>
      <c r="AU2383" s="21"/>
      <c r="AV2383" s="45"/>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J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I2383" s="21"/>
      <c r="DJ2383" s="21"/>
      <c r="DK2383" s="21"/>
      <c r="DL2383" s="21"/>
      <c r="DM2383" s="21"/>
      <c r="DN2383" s="21"/>
      <c r="DO2383" s="21"/>
      <c r="DP2383" s="21"/>
      <c r="DQ2383" s="21"/>
      <c r="DR2383" s="21"/>
      <c r="DS2383" s="21"/>
      <c r="DT2383" s="21"/>
      <c r="DU2383" s="21"/>
      <c r="DV2383" s="21"/>
      <c r="DW2383" s="21"/>
      <c r="DX2383" s="21"/>
      <c r="DY2383" s="21"/>
      <c r="DZ2383" s="21"/>
      <c r="EA2383" s="21"/>
      <c r="EB2383" s="21"/>
      <c r="EC2383" s="21"/>
      <c r="ED2383" s="21"/>
      <c r="EE2383" s="21"/>
      <c r="EF2383" s="21"/>
      <c r="EG2383" s="21"/>
      <c r="EH2383" s="21"/>
      <c r="EI2383" s="21"/>
      <c r="EJ2383" s="21"/>
      <c r="EK2383" s="21"/>
      <c r="EL2383" s="21"/>
      <c r="EM2383" s="21"/>
      <c r="EN2383" s="21"/>
      <c r="EO2383" s="21"/>
      <c r="EP2383" s="21"/>
      <c r="EQ2383" s="21"/>
      <c r="ER2383" s="21"/>
      <c r="ES2383" s="21"/>
      <c r="ET2383" s="21"/>
      <c r="EU2383" s="21"/>
      <c r="EV2383" s="21"/>
      <c r="EW2383" s="21"/>
      <c r="EX2383" s="21"/>
      <c r="EY2383" s="21"/>
      <c r="EZ2383" s="21"/>
      <c r="FA2383" s="21"/>
      <c r="FB2383" s="21"/>
      <c r="FC2383" s="21"/>
      <c r="FD2383" s="21"/>
      <c r="FE2383" s="21"/>
      <c r="FF2383" s="21"/>
      <c r="FG2383" s="21"/>
      <c r="FH2383" s="21"/>
      <c r="FI2383" s="21"/>
      <c r="FJ2383" s="21"/>
      <c r="FK2383" s="21"/>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c r="GI2383" s="21"/>
      <c r="GJ2383" s="21"/>
      <c r="GK2383" s="21"/>
      <c r="GL2383" s="21"/>
      <c r="GM2383" s="21"/>
      <c r="GN2383" s="21"/>
    </row>
    <row r="2384" spans="1:196" x14ac:dyDescent="0.2">
      <c r="A2384" s="109"/>
      <c r="B2384" s="4"/>
      <c r="C2384" s="4"/>
      <c r="D2384" s="6"/>
      <c r="E2384" s="7"/>
      <c r="F2384" s="24"/>
      <c r="G2384" s="8"/>
      <c r="H2384" s="7"/>
      <c r="I2384" s="7"/>
      <c r="J2384" s="7"/>
      <c r="K2384" s="4"/>
      <c r="L2384" s="25"/>
      <c r="M2384" s="10"/>
      <c r="N2384" s="4"/>
      <c r="O2384" s="4"/>
      <c r="P2384" s="26"/>
      <c r="Q2384" s="3"/>
      <c r="R2384" s="12"/>
      <c r="S2384" s="12"/>
      <c r="T2384" s="12"/>
      <c r="U2384" s="12"/>
      <c r="V2384" s="12"/>
      <c r="W2384" s="12"/>
      <c r="X2384" s="12"/>
      <c r="Y2384" s="12"/>
      <c r="Z2384" s="12"/>
      <c r="AA2384" s="12"/>
      <c r="AB2384" s="12"/>
      <c r="AC2384" s="12"/>
      <c r="AD2384" s="12"/>
      <c r="AE2384" s="12"/>
      <c r="AF2384" s="113"/>
      <c r="AG2384" s="18"/>
      <c r="AH2384" s="18"/>
      <c r="AI2384" s="6"/>
      <c r="AJ2384" s="19"/>
      <c r="AK2384" s="6"/>
      <c r="AL2384" s="113"/>
      <c r="AM2384" s="19"/>
      <c r="AN2384" s="18"/>
      <c r="AO2384" s="12"/>
      <c r="AP2384" s="20"/>
      <c r="AQ2384" s="18"/>
      <c r="AR2384" s="13"/>
      <c r="AS2384" s="113"/>
      <c r="AT2384" s="21"/>
      <c r="AU2384" s="21"/>
      <c r="AV2384" s="45"/>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J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I2384" s="21"/>
      <c r="DJ2384" s="21"/>
      <c r="DK2384" s="21"/>
      <c r="DL2384" s="21"/>
      <c r="DM2384" s="21"/>
      <c r="DN2384" s="21"/>
      <c r="DO2384" s="21"/>
      <c r="DP2384" s="21"/>
      <c r="DQ2384" s="21"/>
      <c r="DR2384" s="21"/>
      <c r="DS2384" s="21"/>
      <c r="DT2384" s="21"/>
      <c r="DU2384" s="21"/>
      <c r="DV2384" s="21"/>
      <c r="DW2384" s="21"/>
      <c r="DX2384" s="21"/>
      <c r="DY2384" s="21"/>
      <c r="DZ2384" s="21"/>
      <c r="EA2384" s="21"/>
      <c r="EB2384" s="21"/>
      <c r="EC2384" s="21"/>
      <c r="ED2384" s="21"/>
      <c r="EE2384" s="21"/>
      <c r="EF2384" s="21"/>
      <c r="EG2384" s="21"/>
      <c r="EH2384" s="21"/>
      <c r="EI2384" s="21"/>
      <c r="EJ2384" s="21"/>
      <c r="EK2384" s="21"/>
      <c r="EL2384" s="21"/>
      <c r="EM2384" s="21"/>
      <c r="EN2384" s="21"/>
      <c r="EO2384" s="21"/>
      <c r="EP2384" s="21"/>
      <c r="EQ2384" s="21"/>
      <c r="ER2384" s="21"/>
      <c r="ES2384" s="21"/>
      <c r="ET2384" s="21"/>
      <c r="EU2384" s="21"/>
      <c r="EV2384" s="21"/>
      <c r="EW2384" s="21"/>
      <c r="EX2384" s="21"/>
      <c r="EY2384" s="21"/>
      <c r="EZ2384" s="21"/>
      <c r="FA2384" s="21"/>
      <c r="FB2384" s="21"/>
      <c r="FC2384" s="21"/>
      <c r="FD2384" s="21"/>
      <c r="FE2384" s="21"/>
      <c r="FF2384" s="21"/>
      <c r="FG2384" s="21"/>
      <c r="FH2384" s="21"/>
      <c r="FI2384" s="21"/>
      <c r="FJ2384" s="21"/>
      <c r="FK2384" s="21"/>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c r="GI2384" s="21"/>
      <c r="GJ2384" s="21"/>
      <c r="GK2384" s="21"/>
      <c r="GL2384" s="21"/>
      <c r="GM2384" s="21"/>
      <c r="GN2384" s="21"/>
    </row>
    <row r="2385" spans="1:196" x14ac:dyDescent="0.2">
      <c r="A2385" s="109"/>
      <c r="B2385" s="4"/>
      <c r="C2385" s="4"/>
      <c r="D2385" s="6"/>
      <c r="E2385" s="7"/>
      <c r="F2385" s="24"/>
      <c r="G2385" s="8"/>
      <c r="H2385" s="7"/>
      <c r="I2385" s="7"/>
      <c r="J2385" s="7"/>
      <c r="K2385" s="4"/>
      <c r="L2385" s="25"/>
      <c r="M2385" s="10"/>
      <c r="N2385" s="4"/>
      <c r="O2385" s="4"/>
      <c r="P2385" s="26"/>
      <c r="Q2385" s="3"/>
      <c r="R2385" s="12"/>
      <c r="S2385" s="12"/>
      <c r="T2385" s="12"/>
      <c r="U2385" s="12"/>
      <c r="V2385" s="12"/>
      <c r="W2385" s="12"/>
      <c r="X2385" s="12"/>
      <c r="Y2385" s="12"/>
      <c r="Z2385" s="12"/>
      <c r="AA2385" s="12"/>
      <c r="AB2385" s="12"/>
      <c r="AC2385" s="12"/>
      <c r="AD2385" s="12"/>
      <c r="AE2385" s="12"/>
      <c r="AF2385" s="113"/>
      <c r="AG2385" s="18"/>
      <c r="AH2385" s="18"/>
      <c r="AI2385" s="6"/>
      <c r="AJ2385" s="19"/>
      <c r="AK2385" s="6"/>
      <c r="AL2385" s="113"/>
      <c r="AM2385" s="19"/>
      <c r="AN2385" s="18"/>
      <c r="AO2385" s="12"/>
      <c r="AP2385" s="20"/>
      <c r="AQ2385" s="18"/>
      <c r="AR2385" s="13"/>
      <c r="AS2385" s="113"/>
      <c r="AT2385" s="21"/>
      <c r="AU2385" s="21"/>
      <c r="AV2385" s="45"/>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J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I2385" s="21"/>
      <c r="DJ2385" s="21"/>
      <c r="DK2385" s="21"/>
      <c r="DL2385" s="21"/>
      <c r="DM2385" s="21"/>
      <c r="DN2385" s="21"/>
      <c r="DO2385" s="21"/>
      <c r="DP2385" s="21"/>
      <c r="DQ2385" s="21"/>
      <c r="DR2385" s="21"/>
      <c r="DS2385" s="21"/>
      <c r="DT2385" s="21"/>
      <c r="DU2385" s="21"/>
      <c r="DV2385" s="21"/>
      <c r="DW2385" s="21"/>
      <c r="DX2385" s="21"/>
      <c r="DY2385" s="21"/>
      <c r="DZ2385" s="21"/>
      <c r="EA2385" s="21"/>
      <c r="EB2385" s="21"/>
      <c r="EC2385" s="21"/>
      <c r="ED2385" s="21"/>
      <c r="EE2385" s="21"/>
      <c r="EF2385" s="21"/>
      <c r="EG2385" s="21"/>
      <c r="EH2385" s="21"/>
      <c r="EI2385" s="21"/>
      <c r="EJ2385" s="21"/>
      <c r="EK2385" s="21"/>
      <c r="EL2385" s="21"/>
      <c r="EM2385" s="21"/>
      <c r="EN2385" s="21"/>
      <c r="EO2385" s="21"/>
      <c r="EP2385" s="21"/>
      <c r="EQ2385" s="21"/>
      <c r="ER2385" s="21"/>
      <c r="ES2385" s="21"/>
      <c r="ET2385" s="21"/>
      <c r="EU2385" s="21"/>
      <c r="EV2385" s="21"/>
      <c r="EW2385" s="21"/>
      <c r="EX2385" s="21"/>
      <c r="EY2385" s="21"/>
      <c r="EZ2385" s="21"/>
      <c r="FA2385" s="21"/>
      <c r="FB2385" s="21"/>
      <c r="FC2385" s="21"/>
      <c r="FD2385" s="21"/>
      <c r="FE2385" s="21"/>
      <c r="FF2385" s="21"/>
      <c r="FG2385" s="21"/>
      <c r="FH2385" s="21"/>
      <c r="FI2385" s="21"/>
      <c r="FJ2385" s="21"/>
      <c r="FK2385" s="21"/>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c r="GI2385" s="21"/>
      <c r="GJ2385" s="21"/>
      <c r="GK2385" s="21"/>
      <c r="GL2385" s="21"/>
      <c r="GM2385" s="21"/>
      <c r="GN2385" s="21"/>
    </row>
    <row r="2386" spans="1:196" x14ac:dyDescent="0.2">
      <c r="A2386" s="109"/>
      <c r="B2386" s="4"/>
      <c r="C2386" s="4"/>
      <c r="D2386" s="6"/>
      <c r="E2386" s="7"/>
      <c r="F2386" s="24"/>
      <c r="G2386" s="8"/>
      <c r="H2386" s="7"/>
      <c r="I2386" s="7"/>
      <c r="J2386" s="7"/>
      <c r="K2386" s="4"/>
      <c r="L2386" s="25"/>
      <c r="M2386" s="10"/>
      <c r="N2386" s="4"/>
      <c r="O2386" s="4"/>
      <c r="P2386" s="26"/>
      <c r="Q2386" s="3"/>
      <c r="R2386" s="12"/>
      <c r="S2386" s="12"/>
      <c r="T2386" s="12"/>
      <c r="U2386" s="12"/>
      <c r="V2386" s="12"/>
      <c r="W2386" s="12"/>
      <c r="X2386" s="12"/>
      <c r="Y2386" s="12"/>
      <c r="Z2386" s="12"/>
      <c r="AA2386" s="12"/>
      <c r="AB2386" s="12"/>
      <c r="AC2386" s="12"/>
      <c r="AD2386" s="12"/>
      <c r="AE2386" s="12"/>
      <c r="AF2386" s="113"/>
      <c r="AG2386" s="18"/>
      <c r="AH2386" s="18"/>
      <c r="AI2386" s="6"/>
      <c r="AJ2386" s="19"/>
      <c r="AK2386" s="6"/>
      <c r="AL2386" s="113"/>
      <c r="AM2386" s="19"/>
      <c r="AN2386" s="18"/>
      <c r="AO2386" s="12"/>
      <c r="AP2386" s="20"/>
      <c r="AQ2386" s="18"/>
      <c r="AR2386" s="13"/>
      <c r="AS2386" s="113"/>
      <c r="AT2386" s="21"/>
      <c r="AU2386" s="21"/>
      <c r="AV2386" s="45"/>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1"/>
      <c r="EV2386" s="21"/>
      <c r="EW2386" s="21"/>
      <c r="EX2386" s="21"/>
      <c r="EY2386" s="21"/>
      <c r="EZ2386" s="21"/>
      <c r="FA2386" s="21"/>
      <c r="FB2386" s="21"/>
      <c r="FC2386" s="21"/>
      <c r="FD2386" s="21"/>
      <c r="FE2386" s="21"/>
      <c r="FF2386" s="21"/>
      <c r="FG2386" s="21"/>
      <c r="FH2386" s="21"/>
      <c r="FI2386" s="21"/>
      <c r="FJ2386" s="21"/>
      <c r="FK2386" s="21"/>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c r="GI2386" s="21"/>
      <c r="GJ2386" s="21"/>
      <c r="GK2386" s="21"/>
      <c r="GL2386" s="21"/>
      <c r="GM2386" s="21"/>
      <c r="GN2386" s="21"/>
    </row>
    <row r="2387" spans="1:196" x14ac:dyDescent="0.2">
      <c r="A2387" s="109"/>
      <c r="B2387" s="4"/>
      <c r="C2387" s="4"/>
      <c r="D2387" s="6"/>
      <c r="E2387" s="7"/>
      <c r="F2387" s="24"/>
      <c r="G2387" s="8"/>
      <c r="H2387" s="7"/>
      <c r="I2387" s="7"/>
      <c r="J2387" s="7"/>
      <c r="K2387" s="4"/>
      <c r="L2387" s="25"/>
      <c r="M2387" s="10"/>
      <c r="N2387" s="4"/>
      <c r="O2387" s="4"/>
      <c r="P2387" s="26"/>
      <c r="Q2387" s="3"/>
      <c r="R2387" s="12"/>
      <c r="S2387" s="12"/>
      <c r="T2387" s="12"/>
      <c r="U2387" s="12"/>
      <c r="V2387" s="12"/>
      <c r="W2387" s="12"/>
      <c r="X2387" s="12"/>
      <c r="Y2387" s="12"/>
      <c r="Z2387" s="12"/>
      <c r="AA2387" s="12"/>
      <c r="AB2387" s="12"/>
      <c r="AC2387" s="12"/>
      <c r="AD2387" s="12"/>
      <c r="AE2387" s="12"/>
      <c r="AF2387" s="113"/>
      <c r="AG2387" s="18"/>
      <c r="AH2387" s="18"/>
      <c r="AI2387" s="6"/>
      <c r="AJ2387" s="19"/>
      <c r="AK2387" s="6"/>
      <c r="AL2387" s="113"/>
      <c r="AM2387" s="19"/>
      <c r="AN2387" s="18"/>
      <c r="AO2387" s="12"/>
      <c r="AP2387" s="20"/>
      <c r="AQ2387" s="18"/>
      <c r="AR2387" s="13"/>
      <c r="AS2387" s="113"/>
      <c r="AT2387" s="21"/>
      <c r="AU2387" s="21"/>
      <c r="AV2387" s="45"/>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J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I2387" s="21"/>
      <c r="DJ2387" s="21"/>
      <c r="DK2387" s="21"/>
      <c r="DL2387" s="21"/>
      <c r="DM2387" s="21"/>
      <c r="DN2387" s="21"/>
      <c r="DO2387" s="21"/>
      <c r="DP2387" s="21"/>
      <c r="DQ2387" s="21"/>
      <c r="DR2387" s="21"/>
      <c r="DS2387" s="21"/>
      <c r="DT2387" s="21"/>
      <c r="DU2387" s="21"/>
      <c r="DV2387" s="21"/>
      <c r="DW2387" s="21"/>
      <c r="DX2387" s="21"/>
      <c r="DY2387" s="21"/>
      <c r="DZ2387" s="21"/>
      <c r="EA2387" s="21"/>
      <c r="EB2387" s="21"/>
      <c r="EC2387" s="21"/>
      <c r="ED2387" s="21"/>
      <c r="EE2387" s="21"/>
      <c r="EF2387" s="21"/>
      <c r="EG2387" s="21"/>
      <c r="EH2387" s="21"/>
      <c r="EI2387" s="21"/>
      <c r="EJ2387" s="21"/>
      <c r="EK2387" s="21"/>
      <c r="EL2387" s="21"/>
      <c r="EM2387" s="21"/>
      <c r="EN2387" s="21"/>
      <c r="EO2387" s="21"/>
      <c r="EP2387" s="21"/>
      <c r="EQ2387" s="21"/>
      <c r="ER2387" s="21"/>
      <c r="ES2387" s="21"/>
      <c r="ET2387" s="21"/>
      <c r="EU2387" s="21"/>
      <c r="EV2387" s="21"/>
      <c r="EW2387" s="21"/>
      <c r="EX2387" s="21"/>
      <c r="EY2387" s="21"/>
      <c r="EZ2387" s="21"/>
      <c r="FA2387" s="21"/>
      <c r="FB2387" s="21"/>
      <c r="FC2387" s="21"/>
      <c r="FD2387" s="21"/>
      <c r="FE2387" s="21"/>
      <c r="FF2387" s="21"/>
      <c r="FG2387" s="21"/>
      <c r="FH2387" s="21"/>
      <c r="FI2387" s="21"/>
      <c r="FJ2387" s="21"/>
      <c r="FK2387" s="21"/>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c r="GI2387" s="21"/>
      <c r="GJ2387" s="21"/>
      <c r="GK2387" s="21"/>
      <c r="GL2387" s="21"/>
      <c r="GM2387" s="21"/>
      <c r="GN2387" s="21"/>
    </row>
    <row r="2388" spans="1:196" x14ac:dyDescent="0.2">
      <c r="A2388" s="109"/>
      <c r="B2388" s="4"/>
      <c r="C2388" s="4"/>
      <c r="D2388" s="6"/>
      <c r="E2388" s="7"/>
      <c r="F2388" s="24"/>
      <c r="G2388" s="8"/>
      <c r="H2388" s="7"/>
      <c r="I2388" s="7"/>
      <c r="J2388" s="7"/>
      <c r="K2388" s="4"/>
      <c r="L2388" s="25"/>
      <c r="M2388" s="10"/>
      <c r="N2388" s="4"/>
      <c r="O2388" s="4"/>
      <c r="P2388" s="26"/>
      <c r="Q2388" s="3"/>
      <c r="R2388" s="12"/>
      <c r="S2388" s="12"/>
      <c r="T2388" s="12"/>
      <c r="U2388" s="12"/>
      <c r="V2388" s="12"/>
      <c r="W2388" s="12"/>
      <c r="X2388" s="12"/>
      <c r="Y2388" s="12"/>
      <c r="Z2388" s="12"/>
      <c r="AA2388" s="12"/>
      <c r="AB2388" s="12"/>
      <c r="AC2388" s="12"/>
      <c r="AD2388" s="12"/>
      <c r="AE2388" s="12"/>
      <c r="AF2388" s="113"/>
      <c r="AG2388" s="18"/>
      <c r="AH2388" s="18"/>
      <c r="AI2388" s="6"/>
      <c r="AJ2388" s="19"/>
      <c r="AK2388" s="6"/>
      <c r="AL2388" s="113"/>
      <c r="AM2388" s="19"/>
      <c r="AN2388" s="18"/>
      <c r="AO2388" s="12"/>
      <c r="AP2388" s="20"/>
      <c r="AQ2388" s="18"/>
      <c r="AR2388" s="13"/>
      <c r="AS2388" s="113"/>
      <c r="AT2388" s="21"/>
      <c r="AU2388" s="21"/>
      <c r="AV2388" s="45"/>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J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I2388" s="21"/>
      <c r="DJ2388" s="21"/>
      <c r="DK2388" s="21"/>
      <c r="DL2388" s="21"/>
      <c r="DM2388" s="21"/>
      <c r="DN2388" s="21"/>
      <c r="DO2388" s="21"/>
      <c r="DP2388" s="21"/>
      <c r="DQ2388" s="21"/>
      <c r="DR2388" s="21"/>
      <c r="DS2388" s="21"/>
      <c r="DT2388" s="21"/>
      <c r="DU2388" s="21"/>
      <c r="DV2388" s="21"/>
      <c r="DW2388" s="21"/>
      <c r="DX2388" s="21"/>
      <c r="DY2388" s="21"/>
      <c r="DZ2388" s="21"/>
      <c r="EA2388" s="21"/>
      <c r="EB2388" s="21"/>
      <c r="EC2388" s="21"/>
      <c r="ED2388" s="21"/>
      <c r="EE2388" s="21"/>
      <c r="EF2388" s="21"/>
      <c r="EG2388" s="21"/>
      <c r="EH2388" s="21"/>
      <c r="EI2388" s="21"/>
      <c r="EJ2388" s="21"/>
      <c r="EK2388" s="21"/>
      <c r="EL2388" s="21"/>
      <c r="EM2388" s="21"/>
      <c r="EN2388" s="21"/>
      <c r="EO2388" s="21"/>
      <c r="EP2388" s="21"/>
      <c r="EQ2388" s="21"/>
      <c r="ER2388" s="21"/>
      <c r="ES2388" s="21"/>
      <c r="ET2388" s="21"/>
      <c r="EU2388" s="21"/>
      <c r="EV2388" s="21"/>
      <c r="EW2388" s="21"/>
      <c r="EX2388" s="21"/>
      <c r="EY2388" s="21"/>
      <c r="EZ2388" s="21"/>
      <c r="FA2388" s="21"/>
      <c r="FB2388" s="21"/>
      <c r="FC2388" s="21"/>
      <c r="FD2388" s="21"/>
      <c r="FE2388" s="21"/>
      <c r="FF2388" s="21"/>
      <c r="FG2388" s="21"/>
      <c r="FH2388" s="21"/>
      <c r="FI2388" s="21"/>
      <c r="FJ2388" s="21"/>
      <c r="FK2388" s="21"/>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c r="GI2388" s="21"/>
      <c r="GJ2388" s="21"/>
      <c r="GK2388" s="21"/>
      <c r="GL2388" s="21"/>
      <c r="GM2388" s="21"/>
      <c r="GN2388" s="21"/>
    </row>
    <row r="2389" spans="1:196" x14ac:dyDescent="0.2">
      <c r="A2389" s="109"/>
      <c r="B2389" s="4"/>
      <c r="C2389" s="4"/>
      <c r="D2389" s="6"/>
      <c r="E2389" s="7"/>
      <c r="F2389" s="24"/>
      <c r="G2389" s="8"/>
      <c r="H2389" s="7"/>
      <c r="I2389" s="7"/>
      <c r="J2389" s="7"/>
      <c r="K2389" s="4"/>
      <c r="L2389" s="25"/>
      <c r="M2389" s="10"/>
      <c r="N2389" s="4"/>
      <c r="O2389" s="4"/>
      <c r="P2389" s="26"/>
      <c r="Q2389" s="3"/>
      <c r="R2389" s="12"/>
      <c r="S2389" s="12"/>
      <c r="T2389" s="12"/>
      <c r="U2389" s="12"/>
      <c r="V2389" s="12"/>
      <c r="W2389" s="12"/>
      <c r="X2389" s="12"/>
      <c r="Y2389" s="12"/>
      <c r="Z2389" s="12"/>
      <c r="AA2389" s="12"/>
      <c r="AB2389" s="12"/>
      <c r="AC2389" s="12"/>
      <c r="AD2389" s="12"/>
      <c r="AE2389" s="12"/>
      <c r="AF2389" s="113"/>
      <c r="AG2389" s="18"/>
      <c r="AH2389" s="18"/>
      <c r="AI2389" s="6"/>
      <c r="AJ2389" s="19"/>
      <c r="AK2389" s="6"/>
      <c r="AL2389" s="113"/>
      <c r="AM2389" s="19"/>
      <c r="AN2389" s="18"/>
      <c r="AO2389" s="12"/>
      <c r="AP2389" s="20"/>
      <c r="AQ2389" s="18"/>
      <c r="AR2389" s="13"/>
      <c r="AS2389" s="113"/>
      <c r="AT2389" s="21"/>
      <c r="AU2389" s="21"/>
      <c r="AV2389" s="45"/>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J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I2389" s="21"/>
      <c r="DJ2389" s="21"/>
      <c r="DK2389" s="21"/>
      <c r="DL2389" s="21"/>
      <c r="DM2389" s="21"/>
      <c r="DN2389" s="21"/>
      <c r="DO2389" s="21"/>
      <c r="DP2389" s="21"/>
      <c r="DQ2389" s="21"/>
      <c r="DR2389" s="21"/>
      <c r="DS2389" s="21"/>
      <c r="DT2389" s="21"/>
      <c r="DU2389" s="21"/>
      <c r="DV2389" s="21"/>
      <c r="DW2389" s="21"/>
      <c r="DX2389" s="21"/>
      <c r="DY2389" s="21"/>
      <c r="DZ2389" s="21"/>
      <c r="EA2389" s="21"/>
      <c r="EB2389" s="21"/>
      <c r="EC2389" s="21"/>
      <c r="ED2389" s="21"/>
      <c r="EE2389" s="21"/>
      <c r="EF2389" s="21"/>
      <c r="EG2389" s="21"/>
      <c r="EH2389" s="21"/>
      <c r="EI2389" s="21"/>
      <c r="EJ2389" s="21"/>
      <c r="EK2389" s="21"/>
      <c r="EL2389" s="21"/>
      <c r="EM2389" s="21"/>
      <c r="EN2389" s="21"/>
      <c r="EO2389" s="21"/>
      <c r="EP2389" s="21"/>
      <c r="EQ2389" s="21"/>
      <c r="ER2389" s="21"/>
      <c r="ES2389" s="21"/>
      <c r="ET2389" s="21"/>
      <c r="EU2389" s="21"/>
      <c r="EV2389" s="21"/>
      <c r="EW2389" s="21"/>
      <c r="EX2389" s="21"/>
      <c r="EY2389" s="21"/>
      <c r="EZ2389" s="21"/>
      <c r="FA2389" s="21"/>
      <c r="FB2389" s="21"/>
      <c r="FC2389" s="21"/>
      <c r="FD2389" s="21"/>
      <c r="FE2389" s="21"/>
      <c r="FF2389" s="21"/>
      <c r="FG2389" s="21"/>
      <c r="FH2389" s="21"/>
      <c r="FI2389" s="21"/>
      <c r="FJ2389" s="21"/>
      <c r="FK2389" s="21"/>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c r="GI2389" s="21"/>
      <c r="GJ2389" s="21"/>
      <c r="GK2389" s="21"/>
      <c r="GL2389" s="21"/>
      <c r="GM2389" s="21"/>
      <c r="GN2389" s="21"/>
    </row>
    <row r="2390" spans="1:196" x14ac:dyDescent="0.2">
      <c r="A2390" s="109"/>
      <c r="B2390" s="4"/>
      <c r="C2390" s="4"/>
      <c r="D2390" s="6"/>
      <c r="E2390" s="7"/>
      <c r="F2390" s="24"/>
      <c r="G2390" s="8"/>
      <c r="H2390" s="7"/>
      <c r="I2390" s="7"/>
      <c r="J2390" s="7"/>
      <c r="K2390" s="4"/>
      <c r="L2390" s="25"/>
      <c r="M2390" s="10"/>
      <c r="N2390" s="4"/>
      <c r="O2390" s="4"/>
      <c r="P2390" s="26"/>
      <c r="Q2390" s="3"/>
      <c r="R2390" s="12"/>
      <c r="S2390" s="12"/>
      <c r="T2390" s="12"/>
      <c r="U2390" s="12"/>
      <c r="V2390" s="12"/>
      <c r="W2390" s="12"/>
      <c r="X2390" s="12"/>
      <c r="Y2390" s="12"/>
      <c r="Z2390" s="12"/>
      <c r="AA2390" s="12"/>
      <c r="AB2390" s="12"/>
      <c r="AC2390" s="12"/>
      <c r="AD2390" s="12"/>
      <c r="AE2390" s="12"/>
      <c r="AF2390" s="113"/>
      <c r="AG2390" s="18"/>
      <c r="AH2390" s="18"/>
      <c r="AI2390" s="6"/>
      <c r="AJ2390" s="19"/>
      <c r="AK2390" s="6"/>
      <c r="AL2390" s="113"/>
      <c r="AM2390" s="19"/>
      <c r="AN2390" s="18"/>
      <c r="AO2390" s="12"/>
      <c r="AP2390" s="20"/>
      <c r="AQ2390" s="18"/>
      <c r="AR2390" s="13"/>
      <c r="AS2390" s="113"/>
      <c r="AT2390" s="21"/>
      <c r="AU2390" s="21"/>
      <c r="AV2390" s="45"/>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1"/>
      <c r="FJ2390" s="21"/>
      <c r="FK2390" s="21"/>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c r="GI2390" s="21"/>
      <c r="GJ2390" s="21"/>
      <c r="GK2390" s="21"/>
      <c r="GL2390" s="21"/>
      <c r="GM2390" s="21"/>
      <c r="GN2390" s="21"/>
    </row>
    <row r="2391" spans="1:196" x14ac:dyDescent="0.2">
      <c r="A2391" s="109"/>
      <c r="B2391" s="4"/>
      <c r="C2391" s="4"/>
      <c r="D2391" s="6"/>
      <c r="E2391" s="7"/>
      <c r="F2391" s="24"/>
      <c r="G2391" s="8"/>
      <c r="H2391" s="7"/>
      <c r="I2391" s="7"/>
      <c r="J2391" s="7"/>
      <c r="K2391" s="4"/>
      <c r="L2391" s="25"/>
      <c r="M2391" s="10"/>
      <c r="N2391" s="4"/>
      <c r="O2391" s="4"/>
      <c r="P2391" s="26"/>
      <c r="Q2391" s="3"/>
      <c r="R2391" s="12"/>
      <c r="S2391" s="12"/>
      <c r="T2391" s="12"/>
      <c r="U2391" s="12"/>
      <c r="V2391" s="12"/>
      <c r="W2391" s="12"/>
      <c r="X2391" s="12"/>
      <c r="Y2391" s="12"/>
      <c r="Z2391" s="12"/>
      <c r="AA2391" s="12"/>
      <c r="AB2391" s="12"/>
      <c r="AC2391" s="12"/>
      <c r="AD2391" s="12"/>
      <c r="AE2391" s="12"/>
      <c r="AF2391" s="113"/>
      <c r="AG2391" s="18"/>
      <c r="AH2391" s="18"/>
      <c r="AI2391" s="6"/>
      <c r="AJ2391" s="19"/>
      <c r="AK2391" s="6"/>
      <c r="AL2391" s="113"/>
      <c r="AM2391" s="19"/>
      <c r="AN2391" s="18"/>
      <c r="AO2391" s="12"/>
      <c r="AP2391" s="20"/>
      <c r="AQ2391" s="18"/>
      <c r="AR2391" s="13"/>
      <c r="AS2391" s="113"/>
      <c r="AT2391" s="21"/>
      <c r="AU2391" s="21"/>
      <c r="AV2391" s="45"/>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J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I2391" s="21"/>
      <c r="DJ2391" s="21"/>
      <c r="DK2391" s="21"/>
      <c r="DL2391" s="21"/>
      <c r="DM2391" s="21"/>
      <c r="DN2391" s="21"/>
      <c r="DO2391" s="21"/>
      <c r="DP2391" s="21"/>
      <c r="DQ2391" s="21"/>
      <c r="DR2391" s="21"/>
      <c r="DS2391" s="21"/>
      <c r="DT2391" s="21"/>
      <c r="DU2391" s="21"/>
      <c r="DV2391" s="21"/>
      <c r="DW2391" s="21"/>
      <c r="DX2391" s="21"/>
      <c r="DY2391" s="21"/>
      <c r="DZ2391" s="21"/>
      <c r="EA2391" s="21"/>
      <c r="EB2391" s="21"/>
      <c r="EC2391" s="21"/>
      <c r="ED2391" s="21"/>
      <c r="EE2391" s="21"/>
      <c r="EF2391" s="21"/>
      <c r="EG2391" s="21"/>
      <c r="EH2391" s="21"/>
      <c r="EI2391" s="21"/>
      <c r="EJ2391" s="21"/>
      <c r="EK2391" s="21"/>
      <c r="EL2391" s="21"/>
      <c r="EM2391" s="21"/>
      <c r="EN2391" s="21"/>
      <c r="EO2391" s="21"/>
      <c r="EP2391" s="21"/>
      <c r="EQ2391" s="21"/>
      <c r="ER2391" s="21"/>
      <c r="ES2391" s="21"/>
      <c r="ET2391" s="21"/>
      <c r="EU2391" s="21"/>
      <c r="EV2391" s="21"/>
      <c r="EW2391" s="21"/>
      <c r="EX2391" s="21"/>
      <c r="EY2391" s="21"/>
      <c r="EZ2391" s="21"/>
      <c r="FA2391" s="21"/>
      <c r="FB2391" s="21"/>
      <c r="FC2391" s="21"/>
      <c r="FD2391" s="21"/>
      <c r="FE2391" s="21"/>
      <c r="FF2391" s="21"/>
      <c r="FG2391" s="21"/>
      <c r="FH2391" s="21"/>
      <c r="FI2391" s="21"/>
      <c r="FJ2391" s="21"/>
      <c r="FK2391" s="21"/>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c r="GI2391" s="21"/>
      <c r="GJ2391" s="21"/>
      <c r="GK2391" s="21"/>
      <c r="GL2391" s="21"/>
      <c r="GM2391" s="21"/>
      <c r="GN2391" s="21"/>
    </row>
    <row r="2392" spans="1:196" x14ac:dyDescent="0.2">
      <c r="A2392" s="109"/>
      <c r="B2392" s="4"/>
      <c r="C2392" s="4"/>
      <c r="D2392" s="6"/>
      <c r="E2392" s="7"/>
      <c r="F2392" s="24"/>
      <c r="G2392" s="8"/>
      <c r="H2392" s="7"/>
      <c r="I2392" s="7"/>
      <c r="J2392" s="7"/>
      <c r="K2392" s="4"/>
      <c r="L2392" s="25"/>
      <c r="M2392" s="10"/>
      <c r="N2392" s="4"/>
      <c r="O2392" s="4"/>
      <c r="P2392" s="26"/>
      <c r="Q2392" s="3"/>
      <c r="R2392" s="12"/>
      <c r="S2392" s="12"/>
      <c r="T2392" s="12"/>
      <c r="U2392" s="12"/>
      <c r="V2392" s="12"/>
      <c r="W2392" s="12"/>
      <c r="X2392" s="12"/>
      <c r="Y2392" s="12"/>
      <c r="Z2392" s="12"/>
      <c r="AA2392" s="12"/>
      <c r="AB2392" s="12"/>
      <c r="AC2392" s="12"/>
      <c r="AD2392" s="12"/>
      <c r="AE2392" s="12"/>
      <c r="AF2392" s="113"/>
      <c r="AG2392" s="18"/>
      <c r="AH2392" s="18"/>
      <c r="AI2392" s="6"/>
      <c r="AJ2392" s="19"/>
      <c r="AK2392" s="6"/>
      <c r="AL2392" s="113"/>
      <c r="AM2392" s="19"/>
      <c r="AN2392" s="18"/>
      <c r="AO2392" s="12"/>
      <c r="AP2392" s="20"/>
      <c r="AQ2392" s="18"/>
      <c r="AR2392" s="13"/>
      <c r="AS2392" s="113"/>
      <c r="AT2392" s="21"/>
      <c r="AU2392" s="21"/>
      <c r="AV2392" s="45"/>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J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I2392" s="21"/>
      <c r="DJ2392" s="21"/>
      <c r="DK2392" s="21"/>
      <c r="DL2392" s="21"/>
      <c r="DM2392" s="21"/>
      <c r="DN2392" s="21"/>
      <c r="DO2392" s="21"/>
      <c r="DP2392" s="21"/>
      <c r="DQ2392" s="21"/>
      <c r="DR2392" s="21"/>
      <c r="DS2392" s="21"/>
      <c r="DT2392" s="21"/>
      <c r="DU2392" s="21"/>
      <c r="DV2392" s="21"/>
      <c r="DW2392" s="21"/>
      <c r="DX2392" s="21"/>
      <c r="DY2392" s="21"/>
      <c r="DZ2392" s="21"/>
      <c r="EA2392" s="21"/>
      <c r="EB2392" s="21"/>
      <c r="EC2392" s="21"/>
      <c r="ED2392" s="21"/>
      <c r="EE2392" s="21"/>
      <c r="EF2392" s="21"/>
      <c r="EG2392" s="21"/>
      <c r="EH2392" s="21"/>
      <c r="EI2392" s="21"/>
      <c r="EJ2392" s="21"/>
      <c r="EK2392" s="21"/>
      <c r="EL2392" s="21"/>
      <c r="EM2392" s="21"/>
      <c r="EN2392" s="21"/>
      <c r="EO2392" s="21"/>
      <c r="EP2392" s="21"/>
      <c r="EQ2392" s="21"/>
      <c r="ER2392" s="21"/>
      <c r="ES2392" s="21"/>
      <c r="ET2392" s="21"/>
      <c r="EU2392" s="21"/>
      <c r="EV2392" s="21"/>
      <c r="EW2392" s="21"/>
      <c r="EX2392" s="21"/>
      <c r="EY2392" s="21"/>
      <c r="EZ2392" s="21"/>
      <c r="FA2392" s="21"/>
      <c r="FB2392" s="21"/>
      <c r="FC2392" s="21"/>
      <c r="FD2392" s="21"/>
      <c r="FE2392" s="21"/>
      <c r="FF2392" s="21"/>
      <c r="FG2392" s="21"/>
      <c r="FH2392" s="21"/>
      <c r="FI2392" s="21"/>
      <c r="FJ2392" s="21"/>
      <c r="FK2392" s="21"/>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c r="GI2392" s="21"/>
      <c r="GJ2392" s="21"/>
      <c r="GK2392" s="21"/>
      <c r="GL2392" s="21"/>
      <c r="GM2392" s="21"/>
      <c r="GN2392" s="21"/>
    </row>
    <row r="2393" spans="1:196" x14ac:dyDescent="0.2">
      <c r="A2393" s="109"/>
      <c r="B2393" s="4"/>
      <c r="C2393" s="4"/>
      <c r="D2393" s="6"/>
      <c r="E2393" s="7"/>
      <c r="F2393" s="24"/>
      <c r="G2393" s="8"/>
      <c r="H2393" s="7"/>
      <c r="I2393" s="7"/>
      <c r="J2393" s="7"/>
      <c r="K2393" s="4"/>
      <c r="L2393" s="25"/>
      <c r="M2393" s="10"/>
      <c r="N2393" s="4"/>
      <c r="O2393" s="4"/>
      <c r="P2393" s="26"/>
      <c r="Q2393" s="3"/>
      <c r="R2393" s="12"/>
      <c r="S2393" s="12"/>
      <c r="T2393" s="12"/>
      <c r="U2393" s="12"/>
      <c r="V2393" s="12"/>
      <c r="W2393" s="12"/>
      <c r="X2393" s="12"/>
      <c r="Y2393" s="12"/>
      <c r="Z2393" s="12"/>
      <c r="AA2393" s="12"/>
      <c r="AB2393" s="12"/>
      <c r="AC2393" s="12"/>
      <c r="AD2393" s="12"/>
      <c r="AE2393" s="12"/>
      <c r="AF2393" s="113"/>
      <c r="AG2393" s="18"/>
      <c r="AH2393" s="18"/>
      <c r="AI2393" s="6"/>
      <c r="AJ2393" s="19"/>
      <c r="AK2393" s="6"/>
      <c r="AL2393" s="113"/>
      <c r="AM2393" s="19"/>
      <c r="AN2393" s="18"/>
      <c r="AO2393" s="12"/>
      <c r="AP2393" s="20"/>
      <c r="AQ2393" s="18"/>
      <c r="AR2393" s="13"/>
      <c r="AS2393" s="113"/>
      <c r="AT2393" s="21"/>
      <c r="AU2393" s="21"/>
      <c r="AV2393" s="45"/>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J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I2393" s="21"/>
      <c r="DJ2393" s="21"/>
      <c r="DK2393" s="21"/>
      <c r="DL2393" s="21"/>
      <c r="DM2393" s="21"/>
      <c r="DN2393" s="21"/>
      <c r="DO2393" s="21"/>
      <c r="DP2393" s="21"/>
      <c r="DQ2393" s="21"/>
      <c r="DR2393" s="21"/>
      <c r="DS2393" s="21"/>
      <c r="DT2393" s="21"/>
      <c r="DU2393" s="21"/>
      <c r="DV2393" s="21"/>
      <c r="DW2393" s="21"/>
      <c r="DX2393" s="21"/>
      <c r="DY2393" s="21"/>
      <c r="DZ2393" s="21"/>
      <c r="EA2393" s="21"/>
      <c r="EB2393" s="21"/>
      <c r="EC2393" s="21"/>
      <c r="ED2393" s="21"/>
      <c r="EE2393" s="21"/>
      <c r="EF2393" s="21"/>
      <c r="EG2393" s="21"/>
      <c r="EH2393" s="21"/>
      <c r="EI2393" s="21"/>
      <c r="EJ2393" s="21"/>
      <c r="EK2393" s="21"/>
      <c r="EL2393" s="21"/>
      <c r="EM2393" s="21"/>
      <c r="EN2393" s="21"/>
      <c r="EO2393" s="21"/>
      <c r="EP2393" s="21"/>
      <c r="EQ2393" s="21"/>
      <c r="ER2393" s="21"/>
      <c r="ES2393" s="21"/>
      <c r="ET2393" s="21"/>
      <c r="EU2393" s="21"/>
      <c r="EV2393" s="21"/>
      <c r="EW2393" s="21"/>
      <c r="EX2393" s="21"/>
      <c r="EY2393" s="21"/>
      <c r="EZ2393" s="21"/>
      <c r="FA2393" s="21"/>
      <c r="FB2393" s="21"/>
      <c r="FC2393" s="21"/>
      <c r="FD2393" s="21"/>
      <c r="FE2393" s="21"/>
      <c r="FF2393" s="21"/>
      <c r="FG2393" s="21"/>
      <c r="FH2393" s="21"/>
      <c r="FI2393" s="21"/>
      <c r="FJ2393" s="21"/>
      <c r="FK2393" s="21"/>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c r="GI2393" s="21"/>
      <c r="GJ2393" s="21"/>
      <c r="GK2393" s="21"/>
      <c r="GL2393" s="21"/>
      <c r="GM2393" s="21"/>
      <c r="GN2393" s="21"/>
    </row>
    <row r="2394" spans="1:196" x14ac:dyDescent="0.2">
      <c r="A2394" s="109"/>
      <c r="B2394" s="4"/>
      <c r="C2394" s="4"/>
      <c r="D2394" s="6"/>
      <c r="E2394" s="7"/>
      <c r="F2394" s="24"/>
      <c r="G2394" s="8"/>
      <c r="H2394" s="7"/>
      <c r="I2394" s="7"/>
      <c r="J2394" s="7"/>
      <c r="K2394" s="4"/>
      <c r="L2394" s="25"/>
      <c r="M2394" s="10"/>
      <c r="N2394" s="4"/>
      <c r="O2394" s="4"/>
      <c r="P2394" s="26"/>
      <c r="Q2394" s="3"/>
      <c r="R2394" s="12"/>
      <c r="S2394" s="12"/>
      <c r="T2394" s="12"/>
      <c r="U2394" s="12"/>
      <c r="V2394" s="12"/>
      <c r="W2394" s="12"/>
      <c r="X2394" s="12"/>
      <c r="Y2394" s="12"/>
      <c r="Z2394" s="12"/>
      <c r="AA2394" s="12"/>
      <c r="AB2394" s="12"/>
      <c r="AC2394" s="12"/>
      <c r="AD2394" s="12"/>
      <c r="AE2394" s="12"/>
      <c r="AF2394" s="113"/>
      <c r="AG2394" s="18"/>
      <c r="AH2394" s="18"/>
      <c r="AI2394" s="6"/>
      <c r="AJ2394" s="19"/>
      <c r="AK2394" s="6"/>
      <c r="AL2394" s="113"/>
      <c r="AM2394" s="19"/>
      <c r="AN2394" s="18"/>
      <c r="AO2394" s="12"/>
      <c r="AP2394" s="20"/>
      <c r="AQ2394" s="18"/>
      <c r="AR2394" s="13"/>
      <c r="AS2394" s="113"/>
      <c r="AT2394" s="21"/>
      <c r="AU2394" s="21"/>
      <c r="AV2394" s="45"/>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J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I2394" s="21"/>
      <c r="DJ2394" s="21"/>
      <c r="DK2394" s="21"/>
      <c r="DL2394" s="21"/>
      <c r="DM2394" s="21"/>
      <c r="DN2394" s="21"/>
      <c r="DO2394" s="21"/>
      <c r="DP2394" s="21"/>
      <c r="DQ2394" s="21"/>
      <c r="DR2394" s="21"/>
      <c r="DS2394" s="21"/>
      <c r="DT2394" s="21"/>
      <c r="DU2394" s="21"/>
      <c r="DV2394" s="21"/>
      <c r="DW2394" s="21"/>
      <c r="DX2394" s="21"/>
      <c r="DY2394" s="21"/>
      <c r="DZ2394" s="21"/>
      <c r="EA2394" s="21"/>
      <c r="EB2394" s="21"/>
      <c r="EC2394" s="21"/>
      <c r="ED2394" s="21"/>
      <c r="EE2394" s="21"/>
      <c r="EF2394" s="21"/>
      <c r="EG2394" s="21"/>
      <c r="EH2394" s="21"/>
      <c r="EI2394" s="21"/>
      <c r="EJ2394" s="21"/>
      <c r="EK2394" s="21"/>
      <c r="EL2394" s="21"/>
      <c r="EM2394" s="21"/>
      <c r="EN2394" s="21"/>
      <c r="EO2394" s="21"/>
      <c r="EP2394" s="21"/>
      <c r="EQ2394" s="21"/>
      <c r="ER2394" s="21"/>
      <c r="ES2394" s="21"/>
      <c r="ET2394" s="21"/>
      <c r="EU2394" s="21"/>
      <c r="EV2394" s="21"/>
      <c r="EW2394" s="21"/>
      <c r="EX2394" s="21"/>
      <c r="EY2394" s="21"/>
      <c r="EZ2394" s="21"/>
      <c r="FA2394" s="21"/>
      <c r="FB2394" s="21"/>
      <c r="FC2394" s="21"/>
      <c r="FD2394" s="21"/>
      <c r="FE2394" s="21"/>
      <c r="FF2394" s="21"/>
      <c r="FG2394" s="21"/>
      <c r="FH2394" s="21"/>
      <c r="FI2394" s="21"/>
      <c r="FJ2394" s="21"/>
      <c r="FK2394" s="21"/>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c r="GI2394" s="21"/>
      <c r="GJ2394" s="21"/>
      <c r="GK2394" s="21"/>
      <c r="GL2394" s="21"/>
      <c r="GM2394" s="21"/>
      <c r="GN2394" s="21"/>
    </row>
    <row r="2395" spans="1:196" x14ac:dyDescent="0.2">
      <c r="A2395" s="109"/>
      <c r="B2395" s="4"/>
      <c r="C2395" s="4"/>
      <c r="D2395" s="6"/>
      <c r="E2395" s="7"/>
      <c r="F2395" s="24"/>
      <c r="G2395" s="8"/>
      <c r="H2395" s="7"/>
      <c r="I2395" s="7"/>
      <c r="J2395" s="7"/>
      <c r="K2395" s="4"/>
      <c r="L2395" s="25"/>
      <c r="M2395" s="10"/>
      <c r="N2395" s="4"/>
      <c r="O2395" s="4"/>
      <c r="P2395" s="26"/>
      <c r="Q2395" s="3"/>
      <c r="R2395" s="12"/>
      <c r="S2395" s="12"/>
      <c r="T2395" s="12"/>
      <c r="U2395" s="12"/>
      <c r="V2395" s="12"/>
      <c r="W2395" s="12"/>
      <c r="X2395" s="12"/>
      <c r="Y2395" s="12"/>
      <c r="Z2395" s="12"/>
      <c r="AA2395" s="12"/>
      <c r="AB2395" s="12"/>
      <c r="AC2395" s="12"/>
      <c r="AD2395" s="12"/>
      <c r="AE2395" s="12"/>
      <c r="AF2395" s="113"/>
      <c r="AG2395" s="18"/>
      <c r="AH2395" s="18"/>
      <c r="AI2395" s="6"/>
      <c r="AJ2395" s="19"/>
      <c r="AK2395" s="6"/>
      <c r="AL2395" s="113"/>
      <c r="AM2395" s="19"/>
      <c r="AN2395" s="18"/>
      <c r="AO2395" s="12"/>
      <c r="AP2395" s="20"/>
      <c r="AQ2395" s="18"/>
      <c r="AR2395" s="13"/>
      <c r="AS2395" s="113"/>
      <c r="AT2395" s="21"/>
      <c r="AU2395" s="21"/>
      <c r="AV2395" s="45"/>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J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I2395" s="21"/>
      <c r="DJ2395" s="21"/>
      <c r="DK2395" s="21"/>
      <c r="DL2395" s="21"/>
      <c r="DM2395" s="21"/>
      <c r="DN2395" s="21"/>
      <c r="DO2395" s="21"/>
      <c r="DP2395" s="21"/>
      <c r="DQ2395" s="21"/>
      <c r="DR2395" s="21"/>
      <c r="DS2395" s="21"/>
      <c r="DT2395" s="21"/>
      <c r="DU2395" s="21"/>
      <c r="DV2395" s="21"/>
      <c r="DW2395" s="21"/>
      <c r="DX2395" s="21"/>
      <c r="DY2395" s="21"/>
      <c r="DZ2395" s="21"/>
      <c r="EA2395" s="21"/>
      <c r="EB2395" s="21"/>
      <c r="EC2395" s="21"/>
      <c r="ED2395" s="21"/>
      <c r="EE2395" s="21"/>
      <c r="EF2395" s="21"/>
      <c r="EG2395" s="21"/>
      <c r="EH2395" s="21"/>
      <c r="EI2395" s="21"/>
      <c r="EJ2395" s="21"/>
      <c r="EK2395" s="21"/>
      <c r="EL2395" s="21"/>
      <c r="EM2395" s="21"/>
      <c r="EN2395" s="21"/>
      <c r="EO2395" s="21"/>
      <c r="EP2395" s="21"/>
      <c r="EQ2395" s="21"/>
      <c r="ER2395" s="21"/>
      <c r="ES2395" s="21"/>
      <c r="ET2395" s="21"/>
      <c r="EU2395" s="21"/>
      <c r="EV2395" s="21"/>
      <c r="EW2395" s="21"/>
      <c r="EX2395" s="21"/>
      <c r="EY2395" s="21"/>
      <c r="EZ2395" s="21"/>
      <c r="FA2395" s="21"/>
      <c r="FB2395" s="21"/>
      <c r="FC2395" s="21"/>
      <c r="FD2395" s="21"/>
      <c r="FE2395" s="21"/>
      <c r="FF2395" s="21"/>
      <c r="FG2395" s="21"/>
      <c r="FH2395" s="21"/>
      <c r="FI2395" s="21"/>
      <c r="FJ2395" s="21"/>
      <c r="FK2395" s="21"/>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c r="GI2395" s="21"/>
      <c r="GJ2395" s="21"/>
      <c r="GK2395" s="21"/>
      <c r="GL2395" s="21"/>
      <c r="GM2395" s="21"/>
      <c r="GN2395" s="21"/>
    </row>
    <row r="2396" spans="1:196" x14ac:dyDescent="0.2">
      <c r="A2396" s="109"/>
      <c r="B2396" s="4"/>
      <c r="C2396" s="4"/>
      <c r="D2396" s="6"/>
      <c r="E2396" s="7"/>
      <c r="F2396" s="24"/>
      <c r="G2396" s="8"/>
      <c r="H2396" s="7"/>
      <c r="I2396" s="7"/>
      <c r="J2396" s="7"/>
      <c r="K2396" s="4"/>
      <c r="L2396" s="25"/>
      <c r="M2396" s="10"/>
      <c r="N2396" s="4"/>
      <c r="O2396" s="4"/>
      <c r="P2396" s="26"/>
      <c r="Q2396" s="3"/>
      <c r="R2396" s="12"/>
      <c r="S2396" s="12"/>
      <c r="T2396" s="12"/>
      <c r="U2396" s="12"/>
      <c r="V2396" s="12"/>
      <c r="W2396" s="12"/>
      <c r="X2396" s="12"/>
      <c r="Y2396" s="12"/>
      <c r="Z2396" s="12"/>
      <c r="AA2396" s="12"/>
      <c r="AB2396" s="12"/>
      <c r="AC2396" s="12"/>
      <c r="AD2396" s="12"/>
      <c r="AE2396" s="12"/>
      <c r="AF2396" s="113"/>
      <c r="AG2396" s="18"/>
      <c r="AH2396" s="18"/>
      <c r="AI2396" s="6"/>
      <c r="AJ2396" s="19"/>
      <c r="AK2396" s="6"/>
      <c r="AL2396" s="113"/>
      <c r="AM2396" s="19"/>
      <c r="AN2396" s="18"/>
      <c r="AO2396" s="12"/>
      <c r="AP2396" s="20"/>
      <c r="AQ2396" s="18"/>
      <c r="AR2396" s="13"/>
      <c r="AS2396" s="113"/>
      <c r="AT2396" s="21"/>
      <c r="AU2396" s="21"/>
      <c r="AV2396" s="45"/>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1"/>
      <c r="EV2396" s="21"/>
      <c r="EW2396" s="21"/>
      <c r="EX2396" s="21"/>
      <c r="EY2396" s="21"/>
      <c r="EZ2396" s="21"/>
      <c r="FA2396" s="21"/>
      <c r="FB2396" s="21"/>
      <c r="FC2396" s="21"/>
      <c r="FD2396" s="21"/>
      <c r="FE2396" s="21"/>
      <c r="FF2396" s="21"/>
      <c r="FG2396" s="21"/>
      <c r="FH2396" s="21"/>
      <c r="FI2396" s="21"/>
      <c r="FJ2396" s="21"/>
      <c r="FK2396" s="21"/>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c r="GI2396" s="21"/>
      <c r="GJ2396" s="21"/>
      <c r="GK2396" s="21"/>
      <c r="GL2396" s="21"/>
      <c r="GM2396" s="21"/>
      <c r="GN2396" s="21"/>
    </row>
    <row r="2397" spans="1:196" x14ac:dyDescent="0.2">
      <c r="A2397" s="109"/>
      <c r="B2397" s="4"/>
      <c r="C2397" s="4"/>
      <c r="D2397" s="6"/>
      <c r="E2397" s="7"/>
      <c r="F2397" s="24"/>
      <c r="G2397" s="8"/>
      <c r="H2397" s="7"/>
      <c r="I2397" s="7"/>
      <c r="J2397" s="7"/>
      <c r="K2397" s="4"/>
      <c r="L2397" s="25"/>
      <c r="M2397" s="10"/>
      <c r="N2397" s="4"/>
      <c r="O2397" s="4"/>
      <c r="P2397" s="26"/>
      <c r="Q2397" s="3"/>
      <c r="R2397" s="12"/>
      <c r="S2397" s="12"/>
      <c r="T2397" s="12"/>
      <c r="U2397" s="12"/>
      <c r="V2397" s="12"/>
      <c r="W2397" s="12"/>
      <c r="X2397" s="12"/>
      <c r="Y2397" s="12"/>
      <c r="Z2397" s="12"/>
      <c r="AA2397" s="12"/>
      <c r="AB2397" s="12"/>
      <c r="AC2397" s="12"/>
      <c r="AD2397" s="12"/>
      <c r="AE2397" s="12"/>
      <c r="AF2397" s="113"/>
      <c r="AG2397" s="18"/>
      <c r="AH2397" s="18"/>
      <c r="AI2397" s="6"/>
      <c r="AJ2397" s="19"/>
      <c r="AK2397" s="6"/>
      <c r="AL2397" s="113"/>
      <c r="AM2397" s="19"/>
      <c r="AN2397" s="18"/>
      <c r="AO2397" s="12"/>
      <c r="AP2397" s="20"/>
      <c r="AQ2397" s="18"/>
      <c r="AR2397" s="13"/>
      <c r="AS2397" s="113"/>
      <c r="AT2397" s="21"/>
      <c r="AU2397" s="21"/>
      <c r="AV2397" s="45"/>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I2397" s="21"/>
      <c r="DJ2397" s="21"/>
      <c r="DK2397" s="21"/>
      <c r="DL2397" s="21"/>
      <c r="DM2397" s="21"/>
      <c r="DN2397" s="21"/>
      <c r="DO2397" s="21"/>
      <c r="DP2397" s="21"/>
      <c r="DQ2397" s="21"/>
      <c r="DR2397" s="21"/>
      <c r="DS2397" s="21"/>
      <c r="DT2397" s="21"/>
      <c r="DU2397" s="21"/>
      <c r="DV2397" s="21"/>
      <c r="DW2397" s="21"/>
      <c r="DX2397" s="21"/>
      <c r="DY2397" s="21"/>
      <c r="DZ2397" s="21"/>
      <c r="EA2397" s="21"/>
      <c r="EB2397" s="21"/>
      <c r="EC2397" s="21"/>
      <c r="ED2397" s="21"/>
      <c r="EE2397" s="21"/>
      <c r="EF2397" s="21"/>
      <c r="EG2397" s="21"/>
      <c r="EH2397" s="21"/>
      <c r="EI2397" s="21"/>
      <c r="EJ2397" s="21"/>
      <c r="EK2397" s="21"/>
      <c r="EL2397" s="21"/>
      <c r="EM2397" s="21"/>
      <c r="EN2397" s="21"/>
      <c r="EO2397" s="21"/>
      <c r="EP2397" s="21"/>
      <c r="EQ2397" s="21"/>
      <c r="ER2397" s="21"/>
      <c r="ES2397" s="21"/>
      <c r="ET2397" s="21"/>
      <c r="EU2397" s="21"/>
      <c r="EV2397" s="21"/>
      <c r="EW2397" s="21"/>
      <c r="EX2397" s="21"/>
      <c r="EY2397" s="21"/>
      <c r="EZ2397" s="21"/>
      <c r="FA2397" s="21"/>
      <c r="FB2397" s="21"/>
      <c r="FC2397" s="21"/>
      <c r="FD2397" s="21"/>
      <c r="FE2397" s="21"/>
      <c r="FF2397" s="21"/>
      <c r="FG2397" s="21"/>
      <c r="FH2397" s="21"/>
      <c r="FI2397" s="21"/>
      <c r="FJ2397" s="21"/>
      <c r="FK2397" s="21"/>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c r="GI2397" s="21"/>
      <c r="GJ2397" s="21"/>
      <c r="GK2397" s="21"/>
      <c r="GL2397" s="21"/>
      <c r="GM2397" s="21"/>
      <c r="GN2397" s="21"/>
    </row>
    <row r="2398" spans="1:196" x14ac:dyDescent="0.2">
      <c r="A2398" s="109"/>
      <c r="B2398" s="4"/>
      <c r="C2398" s="4"/>
      <c r="D2398" s="6"/>
      <c r="E2398" s="7"/>
      <c r="F2398" s="24"/>
      <c r="G2398" s="8"/>
      <c r="H2398" s="7"/>
      <c r="I2398" s="7"/>
      <c r="J2398" s="7"/>
      <c r="K2398" s="4"/>
      <c r="L2398" s="25"/>
      <c r="M2398" s="10"/>
      <c r="N2398" s="4"/>
      <c r="O2398" s="4"/>
      <c r="P2398" s="26"/>
      <c r="Q2398" s="3"/>
      <c r="R2398" s="12"/>
      <c r="S2398" s="12"/>
      <c r="T2398" s="12"/>
      <c r="U2398" s="12"/>
      <c r="V2398" s="12"/>
      <c r="W2398" s="12"/>
      <c r="X2398" s="12"/>
      <c r="Y2398" s="12"/>
      <c r="Z2398" s="12"/>
      <c r="AA2398" s="12"/>
      <c r="AB2398" s="12"/>
      <c r="AC2398" s="12"/>
      <c r="AD2398" s="12"/>
      <c r="AE2398" s="12"/>
      <c r="AF2398" s="113"/>
      <c r="AG2398" s="18"/>
      <c r="AH2398" s="18"/>
      <c r="AI2398" s="6"/>
      <c r="AJ2398" s="19"/>
      <c r="AK2398" s="6"/>
      <c r="AL2398" s="113"/>
      <c r="AM2398" s="19"/>
      <c r="AN2398" s="18"/>
      <c r="AO2398" s="12"/>
      <c r="AP2398" s="20"/>
      <c r="AQ2398" s="18"/>
      <c r="AR2398" s="13"/>
      <c r="AS2398" s="113"/>
      <c r="AT2398" s="21"/>
      <c r="AU2398" s="21"/>
      <c r="AV2398" s="45"/>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1"/>
      <c r="FJ2398" s="21"/>
      <c r="FK2398" s="21"/>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c r="GI2398" s="21"/>
      <c r="GJ2398" s="21"/>
      <c r="GK2398" s="21"/>
      <c r="GL2398" s="21"/>
      <c r="GM2398" s="21"/>
      <c r="GN2398" s="21"/>
    </row>
    <row r="2399" spans="1:196" x14ac:dyDescent="0.2">
      <c r="A2399" s="109"/>
      <c r="B2399" s="4"/>
      <c r="C2399" s="4"/>
      <c r="D2399" s="6"/>
      <c r="E2399" s="7"/>
      <c r="F2399" s="24"/>
      <c r="G2399" s="8"/>
      <c r="H2399" s="7"/>
      <c r="I2399" s="7"/>
      <c r="J2399" s="7"/>
      <c r="K2399" s="4"/>
      <c r="L2399" s="25"/>
      <c r="M2399" s="10"/>
      <c r="N2399" s="4"/>
      <c r="O2399" s="4"/>
      <c r="P2399" s="26"/>
      <c r="Q2399" s="3"/>
      <c r="R2399" s="12"/>
      <c r="S2399" s="12"/>
      <c r="T2399" s="12"/>
      <c r="U2399" s="12"/>
      <c r="V2399" s="12"/>
      <c r="W2399" s="12"/>
      <c r="X2399" s="12"/>
      <c r="Y2399" s="12"/>
      <c r="Z2399" s="12"/>
      <c r="AA2399" s="12"/>
      <c r="AB2399" s="12"/>
      <c r="AC2399" s="12"/>
      <c r="AD2399" s="12"/>
      <c r="AE2399" s="12"/>
      <c r="AF2399" s="113"/>
      <c r="AG2399" s="18"/>
      <c r="AH2399" s="18"/>
      <c r="AI2399" s="6"/>
      <c r="AJ2399" s="19"/>
      <c r="AK2399" s="6"/>
      <c r="AL2399" s="113"/>
      <c r="AM2399" s="19"/>
      <c r="AN2399" s="18"/>
      <c r="AO2399" s="12"/>
      <c r="AP2399" s="20"/>
      <c r="AQ2399" s="18"/>
      <c r="AR2399" s="13"/>
      <c r="AS2399" s="113"/>
      <c r="AT2399" s="21"/>
      <c r="AU2399" s="21"/>
      <c r="AV2399" s="45"/>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J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I2399" s="21"/>
      <c r="DJ2399" s="21"/>
      <c r="DK2399" s="21"/>
      <c r="DL2399" s="21"/>
      <c r="DM2399" s="21"/>
      <c r="DN2399" s="21"/>
      <c r="DO2399" s="21"/>
      <c r="DP2399" s="21"/>
      <c r="DQ2399" s="21"/>
      <c r="DR2399" s="21"/>
      <c r="DS2399" s="21"/>
      <c r="DT2399" s="21"/>
      <c r="DU2399" s="21"/>
      <c r="DV2399" s="21"/>
      <c r="DW2399" s="21"/>
      <c r="DX2399" s="21"/>
      <c r="DY2399" s="21"/>
      <c r="DZ2399" s="21"/>
      <c r="EA2399" s="21"/>
      <c r="EB2399" s="21"/>
      <c r="EC2399" s="21"/>
      <c r="ED2399" s="21"/>
      <c r="EE2399" s="21"/>
      <c r="EF2399" s="21"/>
      <c r="EG2399" s="21"/>
      <c r="EH2399" s="21"/>
      <c r="EI2399" s="21"/>
      <c r="EJ2399" s="21"/>
      <c r="EK2399" s="21"/>
      <c r="EL2399" s="21"/>
      <c r="EM2399" s="21"/>
      <c r="EN2399" s="21"/>
      <c r="EO2399" s="21"/>
      <c r="EP2399" s="21"/>
      <c r="EQ2399" s="21"/>
      <c r="ER2399" s="21"/>
      <c r="ES2399" s="21"/>
      <c r="ET2399" s="21"/>
      <c r="EU2399" s="21"/>
      <c r="EV2399" s="21"/>
      <c r="EW2399" s="21"/>
      <c r="EX2399" s="21"/>
      <c r="EY2399" s="21"/>
      <c r="EZ2399" s="21"/>
      <c r="FA2399" s="21"/>
      <c r="FB2399" s="21"/>
      <c r="FC2399" s="21"/>
      <c r="FD2399" s="21"/>
      <c r="FE2399" s="21"/>
      <c r="FF2399" s="21"/>
      <c r="FG2399" s="21"/>
      <c r="FH2399" s="21"/>
      <c r="FI2399" s="21"/>
      <c r="FJ2399" s="21"/>
      <c r="FK2399" s="21"/>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c r="GI2399" s="21"/>
      <c r="GJ2399" s="21"/>
      <c r="GK2399" s="21"/>
      <c r="GL2399" s="21"/>
      <c r="GM2399" s="21"/>
      <c r="GN2399" s="21"/>
    </row>
    <row r="2400" spans="1:196" x14ac:dyDescent="0.2">
      <c r="A2400" s="109"/>
      <c r="B2400" s="4"/>
      <c r="C2400" s="4"/>
      <c r="D2400" s="6"/>
      <c r="E2400" s="7"/>
      <c r="F2400" s="24"/>
      <c r="G2400" s="8"/>
      <c r="H2400" s="7"/>
      <c r="I2400" s="7"/>
      <c r="J2400" s="7"/>
      <c r="K2400" s="4"/>
      <c r="L2400" s="25"/>
      <c r="M2400" s="10"/>
      <c r="N2400" s="4"/>
      <c r="O2400" s="4"/>
      <c r="P2400" s="26"/>
      <c r="Q2400" s="3"/>
      <c r="R2400" s="12"/>
      <c r="S2400" s="12"/>
      <c r="T2400" s="12"/>
      <c r="U2400" s="12"/>
      <c r="V2400" s="12"/>
      <c r="W2400" s="12"/>
      <c r="X2400" s="12"/>
      <c r="Y2400" s="12"/>
      <c r="Z2400" s="12"/>
      <c r="AA2400" s="12"/>
      <c r="AB2400" s="12"/>
      <c r="AC2400" s="12"/>
      <c r="AD2400" s="12"/>
      <c r="AE2400" s="12"/>
      <c r="AF2400" s="113"/>
      <c r="AG2400" s="18"/>
      <c r="AH2400" s="18"/>
      <c r="AI2400" s="6"/>
      <c r="AJ2400" s="19"/>
      <c r="AK2400" s="6"/>
      <c r="AL2400" s="113"/>
      <c r="AM2400" s="19"/>
      <c r="AN2400" s="18"/>
      <c r="AO2400" s="12"/>
      <c r="AP2400" s="20"/>
      <c r="AQ2400" s="18"/>
      <c r="AR2400" s="13"/>
      <c r="AS2400" s="113"/>
      <c r="AT2400" s="21"/>
      <c r="AU2400" s="21"/>
      <c r="AV2400" s="45"/>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J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I2400" s="21"/>
      <c r="DJ2400" s="21"/>
      <c r="DK2400" s="21"/>
      <c r="DL2400" s="21"/>
      <c r="DM2400" s="21"/>
      <c r="DN2400" s="21"/>
      <c r="DO2400" s="21"/>
      <c r="DP2400" s="21"/>
      <c r="DQ2400" s="21"/>
      <c r="DR2400" s="21"/>
      <c r="DS2400" s="21"/>
      <c r="DT2400" s="21"/>
      <c r="DU2400" s="21"/>
      <c r="DV2400" s="21"/>
      <c r="DW2400" s="21"/>
      <c r="DX2400" s="21"/>
      <c r="DY2400" s="21"/>
      <c r="DZ2400" s="21"/>
      <c r="EA2400" s="21"/>
      <c r="EB2400" s="21"/>
      <c r="EC2400" s="21"/>
      <c r="ED2400" s="21"/>
      <c r="EE2400" s="21"/>
      <c r="EF2400" s="21"/>
      <c r="EG2400" s="21"/>
      <c r="EH2400" s="21"/>
      <c r="EI2400" s="21"/>
      <c r="EJ2400" s="21"/>
      <c r="EK2400" s="21"/>
      <c r="EL2400" s="21"/>
      <c r="EM2400" s="21"/>
      <c r="EN2400" s="21"/>
      <c r="EO2400" s="21"/>
      <c r="EP2400" s="21"/>
      <c r="EQ2400" s="21"/>
      <c r="ER2400" s="21"/>
      <c r="ES2400" s="21"/>
      <c r="ET2400" s="21"/>
      <c r="EU2400" s="21"/>
      <c r="EV2400" s="21"/>
      <c r="EW2400" s="21"/>
      <c r="EX2400" s="21"/>
      <c r="EY2400" s="21"/>
      <c r="EZ2400" s="21"/>
      <c r="FA2400" s="21"/>
      <c r="FB2400" s="21"/>
      <c r="FC2400" s="21"/>
      <c r="FD2400" s="21"/>
      <c r="FE2400" s="21"/>
      <c r="FF2400" s="21"/>
      <c r="FG2400" s="21"/>
      <c r="FH2400" s="21"/>
      <c r="FI2400" s="21"/>
      <c r="FJ2400" s="21"/>
      <c r="FK2400" s="21"/>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c r="GI2400" s="21"/>
      <c r="GJ2400" s="21"/>
      <c r="GK2400" s="21"/>
      <c r="GL2400" s="21"/>
      <c r="GM2400" s="21"/>
      <c r="GN2400" s="21"/>
    </row>
    <row r="2401" spans="1:196" x14ac:dyDescent="0.2">
      <c r="A2401" s="109"/>
      <c r="B2401" s="4"/>
      <c r="C2401" s="4"/>
      <c r="D2401" s="6"/>
      <c r="E2401" s="7"/>
      <c r="F2401" s="24"/>
      <c r="G2401" s="8"/>
      <c r="H2401" s="7"/>
      <c r="I2401" s="7"/>
      <c r="J2401" s="7"/>
      <c r="K2401" s="4"/>
      <c r="L2401" s="25"/>
      <c r="M2401" s="10"/>
      <c r="N2401" s="4"/>
      <c r="O2401" s="4"/>
      <c r="P2401" s="26"/>
      <c r="Q2401" s="3"/>
      <c r="R2401" s="12"/>
      <c r="S2401" s="12"/>
      <c r="T2401" s="12"/>
      <c r="U2401" s="12"/>
      <c r="V2401" s="12"/>
      <c r="W2401" s="12"/>
      <c r="X2401" s="12"/>
      <c r="Y2401" s="12"/>
      <c r="Z2401" s="12"/>
      <c r="AA2401" s="12"/>
      <c r="AB2401" s="12"/>
      <c r="AC2401" s="12"/>
      <c r="AD2401" s="12"/>
      <c r="AE2401" s="12"/>
      <c r="AF2401" s="113"/>
      <c r="AG2401" s="18"/>
      <c r="AH2401" s="18"/>
      <c r="AI2401" s="6"/>
      <c r="AJ2401" s="19"/>
      <c r="AK2401" s="6"/>
      <c r="AL2401" s="113"/>
      <c r="AM2401" s="19"/>
      <c r="AN2401" s="18"/>
      <c r="AO2401" s="12"/>
      <c r="AP2401" s="20"/>
      <c r="AQ2401" s="18"/>
      <c r="AR2401" s="13"/>
      <c r="AS2401" s="113"/>
      <c r="AT2401" s="21"/>
      <c r="AU2401" s="21"/>
      <c r="AV2401" s="45"/>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J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I2401" s="21"/>
      <c r="DJ2401" s="21"/>
      <c r="DK2401" s="21"/>
      <c r="DL2401" s="21"/>
      <c r="DM2401" s="21"/>
      <c r="DN2401" s="21"/>
      <c r="DO2401" s="21"/>
      <c r="DP2401" s="21"/>
      <c r="DQ2401" s="21"/>
      <c r="DR2401" s="21"/>
      <c r="DS2401" s="21"/>
      <c r="DT2401" s="21"/>
      <c r="DU2401" s="21"/>
      <c r="DV2401" s="21"/>
      <c r="DW2401" s="21"/>
      <c r="DX2401" s="21"/>
      <c r="DY2401" s="21"/>
      <c r="DZ2401" s="21"/>
      <c r="EA2401" s="21"/>
      <c r="EB2401" s="21"/>
      <c r="EC2401" s="21"/>
      <c r="ED2401" s="21"/>
      <c r="EE2401" s="21"/>
      <c r="EF2401" s="21"/>
      <c r="EG2401" s="21"/>
      <c r="EH2401" s="21"/>
      <c r="EI2401" s="21"/>
      <c r="EJ2401" s="21"/>
      <c r="EK2401" s="21"/>
      <c r="EL2401" s="21"/>
      <c r="EM2401" s="21"/>
      <c r="EN2401" s="21"/>
      <c r="EO2401" s="21"/>
      <c r="EP2401" s="21"/>
      <c r="EQ2401" s="21"/>
      <c r="ER2401" s="21"/>
      <c r="ES2401" s="21"/>
      <c r="ET2401" s="21"/>
      <c r="EU2401" s="21"/>
      <c r="EV2401" s="21"/>
      <c r="EW2401" s="21"/>
      <c r="EX2401" s="21"/>
      <c r="EY2401" s="21"/>
      <c r="EZ2401" s="21"/>
      <c r="FA2401" s="21"/>
      <c r="FB2401" s="21"/>
      <c r="FC2401" s="21"/>
      <c r="FD2401" s="21"/>
      <c r="FE2401" s="21"/>
      <c r="FF2401" s="21"/>
      <c r="FG2401" s="21"/>
      <c r="FH2401" s="21"/>
      <c r="FI2401" s="21"/>
      <c r="FJ2401" s="21"/>
      <c r="FK2401" s="21"/>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c r="GI2401" s="21"/>
      <c r="GJ2401" s="21"/>
      <c r="GK2401" s="21"/>
      <c r="GL2401" s="21"/>
      <c r="GM2401" s="21"/>
      <c r="GN2401" s="21"/>
    </row>
    <row r="2402" spans="1:196" x14ac:dyDescent="0.2">
      <c r="A2402" s="109"/>
      <c r="B2402" s="4"/>
      <c r="C2402" s="4"/>
      <c r="D2402" s="6"/>
      <c r="E2402" s="7"/>
      <c r="F2402" s="24"/>
      <c r="G2402" s="8"/>
      <c r="H2402" s="7"/>
      <c r="I2402" s="7"/>
      <c r="J2402" s="7"/>
      <c r="K2402" s="4"/>
      <c r="L2402" s="25"/>
      <c r="M2402" s="10"/>
      <c r="N2402" s="4"/>
      <c r="O2402" s="4"/>
      <c r="P2402" s="26"/>
      <c r="Q2402" s="3"/>
      <c r="R2402" s="12"/>
      <c r="S2402" s="12"/>
      <c r="T2402" s="12"/>
      <c r="U2402" s="12"/>
      <c r="V2402" s="12"/>
      <c r="W2402" s="12"/>
      <c r="X2402" s="12"/>
      <c r="Y2402" s="12"/>
      <c r="Z2402" s="12"/>
      <c r="AA2402" s="12"/>
      <c r="AB2402" s="12"/>
      <c r="AC2402" s="12"/>
      <c r="AD2402" s="12"/>
      <c r="AE2402" s="12"/>
      <c r="AF2402" s="113"/>
      <c r="AG2402" s="18"/>
      <c r="AH2402" s="18"/>
      <c r="AI2402" s="6"/>
      <c r="AJ2402" s="19"/>
      <c r="AK2402" s="6"/>
      <c r="AL2402" s="113"/>
      <c r="AM2402" s="19"/>
      <c r="AN2402" s="18"/>
      <c r="AO2402" s="12"/>
      <c r="AP2402" s="20"/>
      <c r="AQ2402" s="18"/>
      <c r="AR2402" s="13"/>
      <c r="AS2402" s="113"/>
      <c r="AT2402" s="21"/>
      <c r="AU2402" s="21"/>
      <c r="AV2402" s="45"/>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J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I2402" s="21"/>
      <c r="DJ2402" s="21"/>
      <c r="DK2402" s="21"/>
      <c r="DL2402" s="21"/>
      <c r="DM2402" s="21"/>
      <c r="DN2402" s="21"/>
      <c r="DO2402" s="21"/>
      <c r="DP2402" s="21"/>
      <c r="DQ2402" s="21"/>
      <c r="DR2402" s="21"/>
      <c r="DS2402" s="21"/>
      <c r="DT2402" s="21"/>
      <c r="DU2402" s="21"/>
      <c r="DV2402" s="21"/>
      <c r="DW2402" s="21"/>
      <c r="DX2402" s="21"/>
      <c r="DY2402" s="21"/>
      <c r="DZ2402" s="21"/>
      <c r="EA2402" s="21"/>
      <c r="EB2402" s="21"/>
      <c r="EC2402" s="21"/>
      <c r="ED2402" s="21"/>
      <c r="EE2402" s="21"/>
      <c r="EF2402" s="21"/>
      <c r="EG2402" s="21"/>
      <c r="EH2402" s="21"/>
      <c r="EI2402" s="21"/>
      <c r="EJ2402" s="21"/>
      <c r="EK2402" s="21"/>
      <c r="EL2402" s="21"/>
      <c r="EM2402" s="21"/>
      <c r="EN2402" s="21"/>
      <c r="EO2402" s="21"/>
      <c r="EP2402" s="21"/>
      <c r="EQ2402" s="21"/>
      <c r="ER2402" s="21"/>
      <c r="ES2402" s="21"/>
      <c r="ET2402" s="21"/>
      <c r="EU2402" s="21"/>
      <c r="EV2402" s="21"/>
      <c r="EW2402" s="21"/>
      <c r="EX2402" s="21"/>
      <c r="EY2402" s="21"/>
      <c r="EZ2402" s="21"/>
      <c r="FA2402" s="21"/>
      <c r="FB2402" s="21"/>
      <c r="FC2402" s="21"/>
      <c r="FD2402" s="21"/>
      <c r="FE2402" s="21"/>
      <c r="FF2402" s="21"/>
      <c r="FG2402" s="21"/>
      <c r="FH2402" s="21"/>
      <c r="FI2402" s="21"/>
      <c r="FJ2402" s="21"/>
      <c r="FK2402" s="21"/>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c r="GI2402" s="21"/>
      <c r="GJ2402" s="21"/>
      <c r="GK2402" s="21"/>
      <c r="GL2402" s="21"/>
      <c r="GM2402" s="21"/>
      <c r="GN2402" s="21"/>
    </row>
    <row r="2403" spans="1:196" x14ac:dyDescent="0.2">
      <c r="A2403" s="109"/>
      <c r="B2403" s="4"/>
      <c r="C2403" s="4"/>
      <c r="D2403" s="6"/>
      <c r="E2403" s="7"/>
      <c r="F2403" s="24"/>
      <c r="G2403" s="8"/>
      <c r="H2403" s="7"/>
      <c r="I2403" s="7"/>
      <c r="J2403" s="7"/>
      <c r="K2403" s="4"/>
      <c r="L2403" s="25"/>
      <c r="M2403" s="10"/>
      <c r="N2403" s="4"/>
      <c r="O2403" s="4"/>
      <c r="P2403" s="26"/>
      <c r="Q2403" s="3"/>
      <c r="R2403" s="12"/>
      <c r="S2403" s="12"/>
      <c r="T2403" s="12"/>
      <c r="U2403" s="12"/>
      <c r="V2403" s="12"/>
      <c r="W2403" s="12"/>
      <c r="X2403" s="12"/>
      <c r="Y2403" s="12"/>
      <c r="Z2403" s="12"/>
      <c r="AA2403" s="12"/>
      <c r="AB2403" s="12"/>
      <c r="AC2403" s="12"/>
      <c r="AD2403" s="12"/>
      <c r="AE2403" s="12"/>
      <c r="AF2403" s="113"/>
      <c r="AG2403" s="18"/>
      <c r="AH2403" s="18"/>
      <c r="AI2403" s="6"/>
      <c r="AJ2403" s="19"/>
      <c r="AK2403" s="6"/>
      <c r="AL2403" s="113"/>
      <c r="AM2403" s="19"/>
      <c r="AN2403" s="18"/>
      <c r="AO2403" s="12"/>
      <c r="AP2403" s="20"/>
      <c r="AQ2403" s="18"/>
      <c r="AR2403" s="13"/>
      <c r="AS2403" s="113"/>
      <c r="AT2403" s="21"/>
      <c r="AU2403" s="21"/>
      <c r="AV2403" s="45"/>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J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I2403" s="21"/>
      <c r="DJ2403" s="21"/>
      <c r="DK2403" s="21"/>
      <c r="DL2403" s="21"/>
      <c r="DM2403" s="21"/>
      <c r="DN2403" s="21"/>
      <c r="DO2403" s="21"/>
      <c r="DP2403" s="21"/>
      <c r="DQ2403" s="21"/>
      <c r="DR2403" s="21"/>
      <c r="DS2403" s="21"/>
      <c r="DT2403" s="21"/>
      <c r="DU2403" s="21"/>
      <c r="DV2403" s="21"/>
      <c r="DW2403" s="21"/>
      <c r="DX2403" s="21"/>
      <c r="DY2403" s="21"/>
      <c r="DZ2403" s="21"/>
      <c r="EA2403" s="21"/>
      <c r="EB2403" s="21"/>
      <c r="EC2403" s="21"/>
      <c r="ED2403" s="21"/>
      <c r="EE2403" s="21"/>
      <c r="EF2403" s="21"/>
      <c r="EG2403" s="21"/>
      <c r="EH2403" s="21"/>
      <c r="EI2403" s="21"/>
      <c r="EJ2403" s="21"/>
      <c r="EK2403" s="21"/>
      <c r="EL2403" s="21"/>
      <c r="EM2403" s="21"/>
      <c r="EN2403" s="21"/>
      <c r="EO2403" s="21"/>
      <c r="EP2403" s="21"/>
      <c r="EQ2403" s="21"/>
      <c r="ER2403" s="21"/>
      <c r="ES2403" s="21"/>
      <c r="ET2403" s="21"/>
      <c r="EU2403" s="21"/>
      <c r="EV2403" s="21"/>
      <c r="EW2403" s="21"/>
      <c r="EX2403" s="21"/>
      <c r="EY2403" s="21"/>
      <c r="EZ2403" s="21"/>
      <c r="FA2403" s="21"/>
      <c r="FB2403" s="21"/>
      <c r="FC2403" s="21"/>
      <c r="FD2403" s="21"/>
      <c r="FE2403" s="21"/>
      <c r="FF2403" s="21"/>
      <c r="FG2403" s="21"/>
      <c r="FH2403" s="21"/>
      <c r="FI2403" s="21"/>
      <c r="FJ2403" s="21"/>
      <c r="FK2403" s="21"/>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c r="GI2403" s="21"/>
      <c r="GJ2403" s="21"/>
      <c r="GK2403" s="21"/>
      <c r="GL2403" s="21"/>
      <c r="GM2403" s="21"/>
      <c r="GN2403" s="21"/>
    </row>
    <row r="2404" spans="1:196" x14ac:dyDescent="0.2">
      <c r="A2404" s="109"/>
      <c r="B2404" s="4"/>
      <c r="C2404" s="4"/>
      <c r="D2404" s="6"/>
      <c r="E2404" s="7"/>
      <c r="F2404" s="24"/>
      <c r="G2404" s="8"/>
      <c r="H2404" s="7"/>
      <c r="I2404" s="7"/>
      <c r="J2404" s="7"/>
      <c r="K2404" s="4"/>
      <c r="L2404" s="25"/>
      <c r="M2404" s="10"/>
      <c r="N2404" s="4"/>
      <c r="O2404" s="4"/>
      <c r="P2404" s="26"/>
      <c r="Q2404" s="3"/>
      <c r="R2404" s="12"/>
      <c r="S2404" s="12"/>
      <c r="T2404" s="12"/>
      <c r="U2404" s="12"/>
      <c r="V2404" s="12"/>
      <c r="W2404" s="12"/>
      <c r="X2404" s="12"/>
      <c r="Y2404" s="12"/>
      <c r="Z2404" s="12"/>
      <c r="AA2404" s="12"/>
      <c r="AB2404" s="12"/>
      <c r="AC2404" s="12"/>
      <c r="AD2404" s="12"/>
      <c r="AE2404" s="12"/>
      <c r="AF2404" s="113"/>
      <c r="AG2404" s="18"/>
      <c r="AH2404" s="18"/>
      <c r="AI2404" s="6"/>
      <c r="AJ2404" s="19"/>
      <c r="AK2404" s="6"/>
      <c r="AL2404" s="113"/>
      <c r="AM2404" s="19"/>
      <c r="AN2404" s="18"/>
      <c r="AO2404" s="12"/>
      <c r="AP2404" s="20"/>
      <c r="AQ2404" s="18"/>
      <c r="AR2404" s="13"/>
      <c r="AS2404" s="113"/>
      <c r="AT2404" s="21"/>
      <c r="AU2404" s="21"/>
      <c r="AV2404" s="45"/>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J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I2404" s="21"/>
      <c r="DJ2404" s="21"/>
      <c r="DK2404" s="21"/>
      <c r="DL2404" s="21"/>
      <c r="DM2404" s="21"/>
      <c r="DN2404" s="21"/>
      <c r="DO2404" s="21"/>
      <c r="DP2404" s="21"/>
      <c r="DQ2404" s="21"/>
      <c r="DR2404" s="21"/>
      <c r="DS2404" s="21"/>
      <c r="DT2404" s="21"/>
      <c r="DU2404" s="21"/>
      <c r="DV2404" s="21"/>
      <c r="DW2404" s="21"/>
      <c r="DX2404" s="21"/>
      <c r="DY2404" s="21"/>
      <c r="DZ2404" s="21"/>
      <c r="EA2404" s="21"/>
      <c r="EB2404" s="21"/>
      <c r="EC2404" s="21"/>
      <c r="ED2404" s="21"/>
      <c r="EE2404" s="21"/>
      <c r="EF2404" s="21"/>
      <c r="EG2404" s="21"/>
      <c r="EH2404" s="21"/>
      <c r="EI2404" s="21"/>
      <c r="EJ2404" s="21"/>
      <c r="EK2404" s="21"/>
      <c r="EL2404" s="21"/>
      <c r="EM2404" s="21"/>
      <c r="EN2404" s="21"/>
      <c r="EO2404" s="21"/>
      <c r="EP2404" s="21"/>
      <c r="EQ2404" s="21"/>
      <c r="ER2404" s="21"/>
      <c r="ES2404" s="21"/>
      <c r="ET2404" s="21"/>
      <c r="EU2404" s="21"/>
      <c r="EV2404" s="21"/>
      <c r="EW2404" s="21"/>
      <c r="EX2404" s="21"/>
      <c r="EY2404" s="21"/>
      <c r="EZ2404" s="21"/>
      <c r="FA2404" s="21"/>
      <c r="FB2404" s="21"/>
      <c r="FC2404" s="21"/>
      <c r="FD2404" s="21"/>
      <c r="FE2404" s="21"/>
      <c r="FF2404" s="21"/>
      <c r="FG2404" s="21"/>
      <c r="FH2404" s="21"/>
      <c r="FI2404" s="21"/>
      <c r="FJ2404" s="21"/>
      <c r="FK2404" s="21"/>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c r="GI2404" s="21"/>
      <c r="GJ2404" s="21"/>
      <c r="GK2404" s="21"/>
      <c r="GL2404" s="21"/>
      <c r="GM2404" s="21"/>
      <c r="GN2404" s="21"/>
    </row>
    <row r="2405" spans="1:196" x14ac:dyDescent="0.2">
      <c r="A2405" s="109"/>
      <c r="B2405" s="4"/>
      <c r="C2405" s="4"/>
      <c r="D2405" s="6"/>
      <c r="E2405" s="7"/>
      <c r="F2405" s="24"/>
      <c r="G2405" s="8"/>
      <c r="H2405" s="7"/>
      <c r="I2405" s="7"/>
      <c r="J2405" s="7"/>
      <c r="K2405" s="4"/>
      <c r="L2405" s="25"/>
      <c r="M2405" s="10"/>
      <c r="N2405" s="4"/>
      <c r="O2405" s="4"/>
      <c r="P2405" s="26"/>
      <c r="Q2405" s="3"/>
      <c r="R2405" s="12"/>
      <c r="S2405" s="12"/>
      <c r="T2405" s="12"/>
      <c r="U2405" s="12"/>
      <c r="V2405" s="12"/>
      <c r="W2405" s="12"/>
      <c r="X2405" s="12"/>
      <c r="Y2405" s="12"/>
      <c r="Z2405" s="12"/>
      <c r="AA2405" s="12"/>
      <c r="AB2405" s="12"/>
      <c r="AC2405" s="12"/>
      <c r="AD2405" s="12"/>
      <c r="AE2405" s="12"/>
      <c r="AF2405" s="113"/>
      <c r="AG2405" s="18"/>
      <c r="AH2405" s="18"/>
      <c r="AI2405" s="6"/>
      <c r="AJ2405" s="19"/>
      <c r="AK2405" s="6"/>
      <c r="AL2405" s="113"/>
      <c r="AM2405" s="19"/>
      <c r="AN2405" s="18"/>
      <c r="AO2405" s="12"/>
      <c r="AP2405" s="20"/>
      <c r="AQ2405" s="18"/>
      <c r="AR2405" s="13"/>
      <c r="AS2405" s="113"/>
      <c r="AT2405" s="21"/>
      <c r="AU2405" s="21"/>
      <c r="AV2405" s="45"/>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J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I2405" s="21"/>
      <c r="DJ2405" s="21"/>
      <c r="DK2405" s="21"/>
      <c r="DL2405" s="21"/>
      <c r="DM2405" s="21"/>
      <c r="DN2405" s="21"/>
      <c r="DO2405" s="21"/>
      <c r="DP2405" s="21"/>
      <c r="DQ2405" s="21"/>
      <c r="DR2405" s="21"/>
      <c r="DS2405" s="21"/>
      <c r="DT2405" s="21"/>
      <c r="DU2405" s="21"/>
      <c r="DV2405" s="21"/>
      <c r="DW2405" s="21"/>
      <c r="DX2405" s="21"/>
      <c r="DY2405" s="21"/>
      <c r="DZ2405" s="21"/>
      <c r="EA2405" s="21"/>
      <c r="EB2405" s="21"/>
      <c r="EC2405" s="21"/>
      <c r="ED2405" s="21"/>
      <c r="EE2405" s="21"/>
      <c r="EF2405" s="21"/>
      <c r="EG2405" s="21"/>
      <c r="EH2405" s="21"/>
      <c r="EI2405" s="21"/>
      <c r="EJ2405" s="21"/>
      <c r="EK2405" s="21"/>
      <c r="EL2405" s="21"/>
      <c r="EM2405" s="21"/>
      <c r="EN2405" s="21"/>
      <c r="EO2405" s="21"/>
      <c r="EP2405" s="21"/>
      <c r="EQ2405" s="21"/>
      <c r="ER2405" s="21"/>
      <c r="ES2405" s="21"/>
      <c r="ET2405" s="21"/>
      <c r="EU2405" s="21"/>
      <c r="EV2405" s="21"/>
      <c r="EW2405" s="21"/>
      <c r="EX2405" s="21"/>
      <c r="EY2405" s="21"/>
      <c r="EZ2405" s="21"/>
      <c r="FA2405" s="21"/>
      <c r="FB2405" s="21"/>
      <c r="FC2405" s="21"/>
      <c r="FD2405" s="21"/>
      <c r="FE2405" s="21"/>
      <c r="FF2405" s="21"/>
      <c r="FG2405" s="21"/>
      <c r="FH2405" s="21"/>
      <c r="FI2405" s="21"/>
      <c r="FJ2405" s="21"/>
      <c r="FK2405" s="21"/>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c r="GI2405" s="21"/>
      <c r="GJ2405" s="21"/>
      <c r="GK2405" s="21"/>
      <c r="GL2405" s="21"/>
      <c r="GM2405" s="21"/>
      <c r="GN2405" s="21"/>
    </row>
    <row r="2406" spans="1:196" x14ac:dyDescent="0.2">
      <c r="A2406" s="109"/>
      <c r="B2406" s="4"/>
      <c r="C2406" s="4"/>
      <c r="D2406" s="6"/>
      <c r="E2406" s="7"/>
      <c r="F2406" s="24"/>
      <c r="G2406" s="8"/>
      <c r="H2406" s="7"/>
      <c r="I2406" s="7"/>
      <c r="J2406" s="7"/>
      <c r="K2406" s="4"/>
      <c r="L2406" s="25"/>
      <c r="M2406" s="10"/>
      <c r="N2406" s="4"/>
      <c r="O2406" s="4"/>
      <c r="P2406" s="26"/>
      <c r="Q2406" s="3"/>
      <c r="R2406" s="12"/>
      <c r="S2406" s="12"/>
      <c r="T2406" s="12"/>
      <c r="U2406" s="12"/>
      <c r="V2406" s="12"/>
      <c r="W2406" s="12"/>
      <c r="X2406" s="12"/>
      <c r="Y2406" s="12"/>
      <c r="Z2406" s="12"/>
      <c r="AA2406" s="12"/>
      <c r="AB2406" s="12"/>
      <c r="AC2406" s="12"/>
      <c r="AD2406" s="12"/>
      <c r="AE2406" s="12"/>
      <c r="AF2406" s="113"/>
      <c r="AG2406" s="18"/>
      <c r="AH2406" s="18"/>
      <c r="AI2406" s="6"/>
      <c r="AJ2406" s="19"/>
      <c r="AK2406" s="6"/>
      <c r="AL2406" s="113"/>
      <c r="AM2406" s="19"/>
      <c r="AN2406" s="18"/>
      <c r="AO2406" s="12"/>
      <c r="AP2406" s="20"/>
      <c r="AQ2406" s="18"/>
      <c r="AR2406" s="13"/>
      <c r="AS2406" s="113"/>
      <c r="AT2406" s="21"/>
      <c r="AU2406" s="21"/>
      <c r="AV2406" s="45"/>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1"/>
      <c r="FJ2406" s="21"/>
      <c r="FK2406" s="21"/>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c r="GI2406" s="21"/>
      <c r="GJ2406" s="21"/>
      <c r="GK2406" s="21"/>
      <c r="GL2406" s="21"/>
      <c r="GM2406" s="21"/>
      <c r="GN2406" s="21"/>
    </row>
    <row r="2407" spans="1:196" x14ac:dyDescent="0.2">
      <c r="A2407" s="109"/>
      <c r="B2407" s="4"/>
      <c r="C2407" s="4"/>
      <c r="D2407" s="6"/>
      <c r="E2407" s="7"/>
      <c r="F2407" s="24"/>
      <c r="G2407" s="8"/>
      <c r="H2407" s="7"/>
      <c r="I2407" s="7"/>
      <c r="J2407" s="7"/>
      <c r="K2407" s="4"/>
      <c r="L2407" s="25"/>
      <c r="M2407" s="10"/>
      <c r="N2407" s="4"/>
      <c r="O2407" s="4"/>
      <c r="P2407" s="26"/>
      <c r="Q2407" s="3"/>
      <c r="R2407" s="12"/>
      <c r="S2407" s="12"/>
      <c r="T2407" s="12"/>
      <c r="U2407" s="12"/>
      <c r="V2407" s="12"/>
      <c r="W2407" s="12"/>
      <c r="X2407" s="12"/>
      <c r="Y2407" s="12"/>
      <c r="Z2407" s="12"/>
      <c r="AA2407" s="12"/>
      <c r="AB2407" s="12"/>
      <c r="AC2407" s="12"/>
      <c r="AD2407" s="12"/>
      <c r="AE2407" s="12"/>
      <c r="AF2407" s="113"/>
      <c r="AG2407" s="18"/>
      <c r="AH2407" s="18"/>
      <c r="AI2407" s="6"/>
      <c r="AJ2407" s="19"/>
      <c r="AK2407" s="6"/>
      <c r="AL2407" s="113"/>
      <c r="AM2407" s="19"/>
      <c r="AN2407" s="18"/>
      <c r="AO2407" s="12"/>
      <c r="AP2407" s="20"/>
      <c r="AQ2407" s="18"/>
      <c r="AR2407" s="13"/>
      <c r="AS2407" s="113"/>
      <c r="AT2407" s="21"/>
      <c r="AU2407" s="21"/>
      <c r="AV2407" s="45"/>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J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I2407" s="21"/>
      <c r="DJ2407" s="21"/>
      <c r="DK2407" s="21"/>
      <c r="DL2407" s="21"/>
      <c r="DM2407" s="21"/>
      <c r="DN2407" s="21"/>
      <c r="DO2407" s="21"/>
      <c r="DP2407" s="21"/>
      <c r="DQ2407" s="21"/>
      <c r="DR2407" s="21"/>
      <c r="DS2407" s="21"/>
      <c r="DT2407" s="21"/>
      <c r="DU2407" s="21"/>
      <c r="DV2407" s="21"/>
      <c r="DW2407" s="21"/>
      <c r="DX2407" s="21"/>
      <c r="DY2407" s="21"/>
      <c r="DZ2407" s="21"/>
      <c r="EA2407" s="21"/>
      <c r="EB2407" s="21"/>
      <c r="EC2407" s="21"/>
      <c r="ED2407" s="21"/>
      <c r="EE2407" s="21"/>
      <c r="EF2407" s="21"/>
      <c r="EG2407" s="21"/>
      <c r="EH2407" s="21"/>
      <c r="EI2407" s="21"/>
      <c r="EJ2407" s="21"/>
      <c r="EK2407" s="21"/>
      <c r="EL2407" s="21"/>
      <c r="EM2407" s="21"/>
      <c r="EN2407" s="21"/>
      <c r="EO2407" s="21"/>
      <c r="EP2407" s="21"/>
      <c r="EQ2407" s="21"/>
      <c r="ER2407" s="21"/>
      <c r="ES2407" s="21"/>
      <c r="ET2407" s="21"/>
      <c r="EU2407" s="21"/>
      <c r="EV2407" s="21"/>
      <c r="EW2407" s="21"/>
      <c r="EX2407" s="21"/>
      <c r="EY2407" s="21"/>
      <c r="EZ2407" s="21"/>
      <c r="FA2407" s="21"/>
      <c r="FB2407" s="21"/>
      <c r="FC2407" s="21"/>
      <c r="FD2407" s="21"/>
      <c r="FE2407" s="21"/>
      <c r="FF2407" s="21"/>
      <c r="FG2407" s="21"/>
      <c r="FH2407" s="21"/>
      <c r="FI2407" s="21"/>
      <c r="FJ2407" s="21"/>
      <c r="FK2407" s="21"/>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c r="GI2407" s="21"/>
      <c r="GJ2407" s="21"/>
      <c r="GK2407" s="21"/>
      <c r="GL2407" s="21"/>
      <c r="GM2407" s="21"/>
      <c r="GN2407" s="21"/>
    </row>
    <row r="2408" spans="1:196" x14ac:dyDescent="0.2">
      <c r="A2408" s="109"/>
      <c r="B2408" s="4"/>
      <c r="C2408" s="4"/>
      <c r="D2408" s="6"/>
      <c r="E2408" s="7"/>
      <c r="F2408" s="24"/>
      <c r="G2408" s="8"/>
      <c r="H2408" s="7"/>
      <c r="I2408" s="7"/>
      <c r="J2408" s="7"/>
      <c r="K2408" s="4"/>
      <c r="L2408" s="25"/>
      <c r="M2408" s="10"/>
      <c r="N2408" s="4"/>
      <c r="O2408" s="4"/>
      <c r="P2408" s="26"/>
      <c r="Q2408" s="3"/>
      <c r="R2408" s="12"/>
      <c r="S2408" s="12"/>
      <c r="T2408" s="12"/>
      <c r="U2408" s="12"/>
      <c r="V2408" s="12"/>
      <c r="W2408" s="12"/>
      <c r="X2408" s="12"/>
      <c r="Y2408" s="12"/>
      <c r="Z2408" s="12"/>
      <c r="AA2408" s="12"/>
      <c r="AB2408" s="12"/>
      <c r="AC2408" s="12"/>
      <c r="AD2408" s="12"/>
      <c r="AE2408" s="12"/>
      <c r="AF2408" s="113"/>
      <c r="AG2408" s="18"/>
      <c r="AH2408" s="18"/>
      <c r="AI2408" s="6"/>
      <c r="AJ2408" s="19"/>
      <c r="AK2408" s="6"/>
      <c r="AL2408" s="113"/>
      <c r="AM2408" s="19"/>
      <c r="AN2408" s="18"/>
      <c r="AO2408" s="12"/>
      <c r="AP2408" s="20"/>
      <c r="AQ2408" s="18"/>
      <c r="AR2408" s="13"/>
      <c r="AS2408" s="113"/>
      <c r="AT2408" s="21"/>
      <c r="AU2408" s="21"/>
      <c r="AV2408" s="45"/>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J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I2408" s="21"/>
      <c r="DJ2408" s="21"/>
      <c r="DK2408" s="21"/>
      <c r="DL2408" s="21"/>
      <c r="DM2408" s="21"/>
      <c r="DN2408" s="21"/>
      <c r="DO2408" s="21"/>
      <c r="DP2408" s="21"/>
      <c r="DQ2408" s="21"/>
      <c r="DR2408" s="21"/>
      <c r="DS2408" s="21"/>
      <c r="DT2408" s="21"/>
      <c r="DU2408" s="21"/>
      <c r="DV2408" s="21"/>
      <c r="DW2408" s="21"/>
      <c r="DX2408" s="21"/>
      <c r="DY2408" s="21"/>
      <c r="DZ2408" s="21"/>
      <c r="EA2408" s="21"/>
      <c r="EB2408" s="21"/>
      <c r="EC2408" s="21"/>
      <c r="ED2408" s="21"/>
      <c r="EE2408" s="21"/>
      <c r="EF2408" s="21"/>
      <c r="EG2408" s="21"/>
      <c r="EH2408" s="21"/>
      <c r="EI2408" s="21"/>
      <c r="EJ2408" s="21"/>
      <c r="EK2408" s="21"/>
      <c r="EL2408" s="21"/>
      <c r="EM2408" s="21"/>
      <c r="EN2408" s="21"/>
      <c r="EO2408" s="21"/>
      <c r="EP2408" s="21"/>
      <c r="EQ2408" s="21"/>
      <c r="ER2408" s="21"/>
      <c r="ES2408" s="21"/>
      <c r="ET2408" s="21"/>
      <c r="EU2408" s="21"/>
      <c r="EV2408" s="21"/>
      <c r="EW2408" s="21"/>
      <c r="EX2408" s="21"/>
      <c r="EY2408" s="21"/>
      <c r="EZ2408" s="21"/>
      <c r="FA2408" s="21"/>
      <c r="FB2408" s="21"/>
      <c r="FC2408" s="21"/>
      <c r="FD2408" s="21"/>
      <c r="FE2408" s="21"/>
      <c r="FF2408" s="21"/>
      <c r="FG2408" s="21"/>
      <c r="FH2408" s="21"/>
      <c r="FI2408" s="21"/>
      <c r="FJ2408" s="21"/>
      <c r="FK2408" s="21"/>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c r="GI2408" s="21"/>
      <c r="GJ2408" s="21"/>
      <c r="GK2408" s="21"/>
      <c r="GL2408" s="21"/>
      <c r="GM2408" s="21"/>
      <c r="GN2408" s="21"/>
    </row>
    <row r="2409" spans="1:196" x14ac:dyDescent="0.2">
      <c r="A2409" s="109"/>
      <c r="B2409" s="4"/>
      <c r="C2409" s="4"/>
      <c r="D2409" s="6"/>
      <c r="E2409" s="7"/>
      <c r="F2409" s="24"/>
      <c r="G2409" s="8"/>
      <c r="H2409" s="7"/>
      <c r="I2409" s="7"/>
      <c r="J2409" s="7"/>
      <c r="K2409" s="4"/>
      <c r="L2409" s="25"/>
      <c r="M2409" s="10"/>
      <c r="N2409" s="4"/>
      <c r="O2409" s="4"/>
      <c r="P2409" s="26"/>
      <c r="Q2409" s="3"/>
      <c r="R2409" s="12"/>
      <c r="S2409" s="12"/>
      <c r="T2409" s="12"/>
      <c r="U2409" s="12"/>
      <c r="V2409" s="12"/>
      <c r="W2409" s="12"/>
      <c r="X2409" s="12"/>
      <c r="Y2409" s="12"/>
      <c r="Z2409" s="12"/>
      <c r="AA2409" s="12"/>
      <c r="AB2409" s="12"/>
      <c r="AC2409" s="12"/>
      <c r="AD2409" s="12"/>
      <c r="AE2409" s="12"/>
      <c r="AF2409" s="113"/>
      <c r="AG2409" s="12"/>
      <c r="AH2409" s="12"/>
      <c r="AI2409" s="12"/>
      <c r="AJ2409" s="12"/>
      <c r="AK2409" s="6"/>
      <c r="AL2409" s="113"/>
      <c r="AM2409" s="12"/>
      <c r="AN2409" s="12"/>
      <c r="AO2409" s="12"/>
      <c r="AP2409" s="20"/>
      <c r="AQ2409" s="12"/>
      <c r="AR2409" s="13"/>
      <c r="AS2409" s="113"/>
      <c r="AT2409" s="21"/>
      <c r="AU2409" s="21"/>
      <c r="AV2409" s="45"/>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J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I2409" s="21"/>
      <c r="DJ2409" s="21"/>
      <c r="DK2409" s="21"/>
      <c r="DL2409" s="21"/>
      <c r="DM2409" s="21"/>
      <c r="DN2409" s="21"/>
      <c r="DO2409" s="21"/>
      <c r="DP2409" s="21"/>
      <c r="DQ2409" s="21"/>
      <c r="DR2409" s="21"/>
      <c r="DS2409" s="21"/>
      <c r="DT2409" s="21"/>
      <c r="DU2409" s="21"/>
      <c r="DV2409" s="21"/>
      <c r="DW2409" s="21"/>
      <c r="DX2409" s="21"/>
      <c r="DY2409" s="21"/>
      <c r="DZ2409" s="21"/>
      <c r="EA2409" s="21"/>
      <c r="EB2409" s="21"/>
      <c r="EC2409" s="21"/>
      <c r="ED2409" s="21"/>
      <c r="EE2409" s="21"/>
      <c r="EF2409" s="21"/>
      <c r="EG2409" s="21"/>
      <c r="EH2409" s="21"/>
      <c r="EI2409" s="21"/>
      <c r="EJ2409" s="21"/>
      <c r="EK2409" s="21"/>
      <c r="EL2409" s="21"/>
      <c r="EM2409" s="21"/>
      <c r="EN2409" s="21"/>
      <c r="EO2409" s="21"/>
      <c r="EP2409" s="21"/>
      <c r="EQ2409" s="21"/>
      <c r="ER2409" s="21"/>
      <c r="ES2409" s="21"/>
      <c r="ET2409" s="21"/>
      <c r="EU2409" s="21"/>
      <c r="EV2409" s="21"/>
      <c r="EW2409" s="21"/>
      <c r="EX2409" s="21"/>
      <c r="EY2409" s="21"/>
      <c r="EZ2409" s="21"/>
      <c r="FA2409" s="21"/>
      <c r="FB2409" s="21"/>
      <c r="FC2409" s="21"/>
      <c r="FD2409" s="21"/>
      <c r="FE2409" s="21"/>
      <c r="FF2409" s="21"/>
      <c r="FG2409" s="21"/>
      <c r="FH2409" s="21"/>
      <c r="FI2409" s="21"/>
      <c r="FJ2409" s="21"/>
      <c r="FK2409" s="21"/>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c r="GI2409" s="21"/>
      <c r="GJ2409" s="21"/>
      <c r="GK2409" s="21"/>
      <c r="GL2409" s="21"/>
      <c r="GM2409" s="21"/>
      <c r="GN2409" s="21"/>
    </row>
    <row r="2410" spans="1:196" x14ac:dyDescent="0.2">
      <c r="A2410" s="109"/>
      <c r="B2410" s="4"/>
      <c r="C2410" s="4"/>
      <c r="D2410" s="6"/>
      <c r="E2410" s="7"/>
      <c r="F2410" s="24"/>
      <c r="G2410" s="8"/>
      <c r="H2410" s="7"/>
      <c r="I2410" s="7"/>
      <c r="J2410" s="7"/>
      <c r="K2410" s="4"/>
      <c r="L2410" s="25"/>
      <c r="M2410" s="10"/>
      <c r="N2410" s="4"/>
      <c r="O2410" s="4"/>
      <c r="P2410" s="26"/>
      <c r="Q2410" s="3"/>
      <c r="R2410" s="12"/>
      <c r="S2410" s="12"/>
      <c r="T2410" s="12"/>
      <c r="U2410" s="12"/>
      <c r="V2410" s="12"/>
      <c r="W2410" s="12"/>
      <c r="X2410" s="12"/>
      <c r="Y2410" s="12"/>
      <c r="Z2410" s="12"/>
      <c r="AA2410" s="12"/>
      <c r="AB2410" s="12"/>
      <c r="AC2410" s="12"/>
      <c r="AD2410" s="12"/>
      <c r="AE2410" s="12"/>
      <c r="AF2410" s="65"/>
      <c r="AG2410" s="4"/>
      <c r="AH2410" s="4"/>
      <c r="AI2410" s="41"/>
      <c r="AJ2410" s="42"/>
      <c r="AK2410" s="41"/>
      <c r="AL2410" s="115"/>
      <c r="AM2410" s="42"/>
      <c r="AN2410" s="4"/>
      <c r="AO2410" s="9"/>
      <c r="AP2410" s="43"/>
      <c r="AQ2410" s="4"/>
      <c r="AR2410" s="44"/>
      <c r="AS2410" s="65"/>
      <c r="AT2410" s="21"/>
      <c r="AU2410" s="21"/>
      <c r="AV2410" s="45"/>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J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I2410" s="21"/>
      <c r="DJ2410" s="21"/>
      <c r="DK2410" s="21"/>
      <c r="DL2410" s="21"/>
      <c r="DM2410" s="21"/>
      <c r="DN2410" s="21"/>
      <c r="DO2410" s="21"/>
      <c r="DP2410" s="21"/>
      <c r="DQ2410" s="21"/>
      <c r="DR2410" s="21"/>
      <c r="DS2410" s="21"/>
      <c r="DT2410" s="21"/>
      <c r="DU2410" s="21"/>
      <c r="DV2410" s="21"/>
      <c r="DW2410" s="21"/>
      <c r="DX2410" s="21"/>
      <c r="DY2410" s="21"/>
      <c r="DZ2410" s="21"/>
      <c r="EA2410" s="21"/>
      <c r="EB2410" s="21"/>
      <c r="EC2410" s="21"/>
      <c r="ED2410" s="21"/>
      <c r="EE2410" s="21"/>
      <c r="EF2410" s="21"/>
      <c r="EG2410" s="21"/>
      <c r="EH2410" s="21"/>
      <c r="EI2410" s="21"/>
      <c r="EJ2410" s="21"/>
      <c r="EK2410" s="21"/>
      <c r="EL2410" s="21"/>
      <c r="EM2410" s="21"/>
      <c r="EN2410" s="21"/>
      <c r="EO2410" s="21"/>
      <c r="EP2410" s="21"/>
      <c r="EQ2410" s="21"/>
      <c r="ER2410" s="21"/>
      <c r="ES2410" s="21"/>
      <c r="ET2410" s="21"/>
      <c r="EU2410" s="21"/>
      <c r="EV2410" s="21"/>
      <c r="EW2410" s="21"/>
      <c r="EX2410" s="21"/>
      <c r="EY2410" s="21"/>
      <c r="EZ2410" s="21"/>
      <c r="FA2410" s="21"/>
      <c r="FB2410" s="21"/>
      <c r="FC2410" s="21"/>
      <c r="FD2410" s="21"/>
      <c r="FE2410" s="21"/>
      <c r="FF2410" s="21"/>
      <c r="FG2410" s="21"/>
      <c r="FH2410" s="21"/>
      <c r="FI2410" s="21"/>
      <c r="FJ2410" s="21"/>
      <c r="FK2410" s="21"/>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c r="GI2410" s="21"/>
      <c r="GJ2410" s="21"/>
      <c r="GK2410" s="21"/>
      <c r="GL2410" s="21"/>
      <c r="GM2410" s="21"/>
      <c r="GN2410" s="21"/>
    </row>
    <row r="2411" spans="1:196" x14ac:dyDescent="0.2">
      <c r="A2411" s="109"/>
      <c r="B2411" s="4"/>
      <c r="C2411" s="4"/>
      <c r="D2411" s="6"/>
      <c r="E2411" s="7"/>
      <c r="F2411" s="24"/>
      <c r="G2411" s="8"/>
      <c r="H2411" s="7"/>
      <c r="I2411" s="7"/>
      <c r="J2411" s="7"/>
      <c r="K2411" s="4"/>
      <c r="L2411" s="25"/>
      <c r="M2411" s="10"/>
      <c r="N2411" s="4"/>
      <c r="O2411" s="4"/>
      <c r="P2411" s="26"/>
      <c r="Q2411" s="3"/>
      <c r="R2411" s="12"/>
      <c r="S2411" s="12"/>
      <c r="T2411" s="12"/>
      <c r="U2411" s="12"/>
      <c r="V2411" s="12"/>
      <c r="W2411" s="12"/>
      <c r="X2411" s="12"/>
      <c r="Y2411" s="12"/>
      <c r="Z2411" s="12"/>
      <c r="AA2411" s="12"/>
      <c r="AB2411" s="12"/>
      <c r="AC2411" s="12"/>
      <c r="AD2411" s="12"/>
      <c r="AE2411" s="12"/>
      <c r="AF2411" s="65"/>
      <c r="AG2411" s="18"/>
      <c r="AH2411" s="4"/>
      <c r="AI2411" s="24"/>
      <c r="AJ2411" s="7"/>
      <c r="AK2411" s="24"/>
      <c r="AL2411" s="65"/>
      <c r="AM2411" s="7"/>
      <c r="AN2411" s="4"/>
      <c r="AO2411" s="9"/>
      <c r="AP2411" s="43"/>
      <c r="AQ2411" s="4"/>
      <c r="AR2411" s="44"/>
      <c r="AS2411" s="65"/>
      <c r="AT2411" s="21"/>
      <c r="AU2411" s="21"/>
      <c r="AV2411" s="45"/>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J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I2411" s="21"/>
      <c r="DJ2411" s="21"/>
      <c r="DK2411" s="21"/>
      <c r="DL2411" s="21"/>
      <c r="DM2411" s="21"/>
      <c r="DN2411" s="21"/>
      <c r="DO2411" s="21"/>
      <c r="DP2411" s="21"/>
      <c r="DQ2411" s="21"/>
      <c r="DR2411" s="21"/>
      <c r="DS2411" s="21"/>
      <c r="DT2411" s="21"/>
      <c r="DU2411" s="21"/>
      <c r="DV2411" s="21"/>
      <c r="DW2411" s="21"/>
      <c r="DX2411" s="21"/>
      <c r="DY2411" s="21"/>
      <c r="DZ2411" s="21"/>
      <c r="EA2411" s="21"/>
      <c r="EB2411" s="21"/>
      <c r="EC2411" s="21"/>
      <c r="ED2411" s="21"/>
      <c r="EE2411" s="21"/>
      <c r="EF2411" s="21"/>
      <c r="EG2411" s="21"/>
      <c r="EH2411" s="21"/>
      <c r="EI2411" s="21"/>
      <c r="EJ2411" s="21"/>
      <c r="EK2411" s="21"/>
      <c r="EL2411" s="21"/>
      <c r="EM2411" s="21"/>
      <c r="EN2411" s="21"/>
      <c r="EO2411" s="21"/>
      <c r="EP2411" s="21"/>
      <c r="EQ2411" s="21"/>
      <c r="ER2411" s="21"/>
      <c r="ES2411" s="21"/>
      <c r="ET2411" s="21"/>
      <c r="EU2411" s="21"/>
      <c r="EV2411" s="21"/>
      <c r="EW2411" s="21"/>
      <c r="EX2411" s="21"/>
      <c r="EY2411" s="21"/>
      <c r="EZ2411" s="21"/>
      <c r="FA2411" s="21"/>
      <c r="FB2411" s="21"/>
      <c r="FC2411" s="21"/>
      <c r="FD2411" s="21"/>
      <c r="FE2411" s="21"/>
      <c r="FF2411" s="21"/>
      <c r="FG2411" s="21"/>
      <c r="FH2411" s="21"/>
      <c r="FI2411" s="21"/>
      <c r="FJ2411" s="21"/>
      <c r="FK2411" s="21"/>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c r="GI2411" s="21"/>
      <c r="GJ2411" s="21"/>
      <c r="GK2411" s="21"/>
      <c r="GL2411" s="21"/>
      <c r="GM2411" s="21"/>
      <c r="GN2411" s="21"/>
    </row>
    <row r="2412" spans="1:196" x14ac:dyDescent="0.2">
      <c r="A2412" s="109"/>
      <c r="B2412" s="4"/>
      <c r="C2412" s="4"/>
      <c r="D2412" s="6"/>
      <c r="E2412" s="7"/>
      <c r="F2412" s="24"/>
      <c r="G2412" s="8"/>
      <c r="H2412" s="7"/>
      <c r="I2412" s="7"/>
      <c r="J2412" s="7"/>
      <c r="K2412" s="4"/>
      <c r="L2412" s="25"/>
      <c r="M2412" s="10"/>
      <c r="N2412" s="4"/>
      <c r="O2412" s="4"/>
      <c r="P2412" s="26"/>
      <c r="Q2412" s="3"/>
      <c r="R2412" s="12"/>
      <c r="S2412" s="12"/>
      <c r="T2412" s="12"/>
      <c r="U2412" s="12"/>
      <c r="V2412" s="12"/>
      <c r="W2412" s="12"/>
      <c r="X2412" s="12"/>
      <c r="Y2412" s="12"/>
      <c r="Z2412" s="12"/>
      <c r="AA2412" s="12"/>
      <c r="AB2412" s="12"/>
      <c r="AC2412" s="12"/>
      <c r="AD2412" s="12"/>
      <c r="AE2412" s="12"/>
      <c r="AF2412" s="65"/>
      <c r="AG2412" s="18"/>
      <c r="AH2412" s="4"/>
      <c r="AI2412" s="24"/>
      <c r="AJ2412" s="7"/>
      <c r="AK2412" s="24"/>
      <c r="AL2412" s="65"/>
      <c r="AM2412" s="7"/>
      <c r="AN2412" s="4"/>
      <c r="AO2412" s="9"/>
      <c r="AP2412" s="43"/>
      <c r="AQ2412" s="4"/>
      <c r="AR2412" s="44"/>
      <c r="AS2412" s="65"/>
      <c r="AT2412" s="21"/>
      <c r="AU2412" s="21"/>
      <c r="AV2412" s="45"/>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J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I2412" s="21"/>
      <c r="DJ2412" s="21"/>
      <c r="DK2412" s="21"/>
      <c r="DL2412" s="21"/>
      <c r="DM2412" s="21"/>
      <c r="DN2412" s="21"/>
      <c r="DO2412" s="21"/>
      <c r="DP2412" s="21"/>
      <c r="DQ2412" s="21"/>
      <c r="DR2412" s="21"/>
      <c r="DS2412" s="21"/>
      <c r="DT2412" s="21"/>
      <c r="DU2412" s="21"/>
      <c r="DV2412" s="21"/>
      <c r="DW2412" s="21"/>
      <c r="DX2412" s="21"/>
      <c r="DY2412" s="21"/>
      <c r="DZ2412" s="21"/>
      <c r="EA2412" s="21"/>
      <c r="EB2412" s="21"/>
      <c r="EC2412" s="21"/>
      <c r="ED2412" s="21"/>
      <c r="EE2412" s="21"/>
      <c r="EF2412" s="21"/>
      <c r="EG2412" s="21"/>
      <c r="EH2412" s="21"/>
      <c r="EI2412" s="21"/>
      <c r="EJ2412" s="21"/>
      <c r="EK2412" s="21"/>
      <c r="EL2412" s="21"/>
      <c r="EM2412" s="21"/>
      <c r="EN2412" s="21"/>
      <c r="EO2412" s="21"/>
      <c r="EP2412" s="21"/>
      <c r="EQ2412" s="21"/>
      <c r="ER2412" s="21"/>
      <c r="ES2412" s="21"/>
      <c r="ET2412" s="21"/>
      <c r="EU2412" s="21"/>
      <c r="EV2412" s="21"/>
      <c r="EW2412" s="21"/>
      <c r="EX2412" s="21"/>
      <c r="EY2412" s="21"/>
      <c r="EZ2412" s="21"/>
      <c r="FA2412" s="21"/>
      <c r="FB2412" s="21"/>
      <c r="FC2412" s="21"/>
      <c r="FD2412" s="21"/>
      <c r="FE2412" s="21"/>
      <c r="FF2412" s="21"/>
      <c r="FG2412" s="21"/>
      <c r="FH2412" s="21"/>
      <c r="FI2412" s="21"/>
      <c r="FJ2412" s="21"/>
      <c r="FK2412" s="21"/>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c r="GI2412" s="21"/>
      <c r="GJ2412" s="21"/>
      <c r="GK2412" s="21"/>
      <c r="GL2412" s="21"/>
      <c r="GM2412" s="21"/>
      <c r="GN2412" s="21"/>
    </row>
    <row r="2413" spans="1:196" x14ac:dyDescent="0.2">
      <c r="A2413" s="109"/>
      <c r="B2413" s="4"/>
      <c r="C2413" s="4"/>
      <c r="D2413" s="6"/>
      <c r="E2413" s="7"/>
      <c r="F2413" s="24"/>
      <c r="G2413" s="8"/>
      <c r="H2413" s="7"/>
      <c r="I2413" s="7"/>
      <c r="J2413" s="7"/>
      <c r="K2413" s="4"/>
      <c r="L2413" s="25"/>
      <c r="M2413" s="10"/>
      <c r="N2413" s="4"/>
      <c r="O2413" s="4"/>
      <c r="P2413" s="26"/>
      <c r="Q2413" s="3"/>
      <c r="R2413" s="12"/>
      <c r="S2413" s="12"/>
      <c r="T2413" s="12"/>
      <c r="U2413" s="12"/>
      <c r="V2413" s="12"/>
      <c r="W2413" s="12"/>
      <c r="X2413" s="12"/>
      <c r="Y2413" s="12"/>
      <c r="Z2413" s="12"/>
      <c r="AA2413" s="12"/>
      <c r="AB2413" s="12"/>
      <c r="AC2413" s="12"/>
      <c r="AD2413" s="12"/>
      <c r="AE2413" s="12"/>
      <c r="AF2413" s="65"/>
      <c r="AG2413" s="4"/>
      <c r="AH2413" s="4"/>
      <c r="AI2413" s="24"/>
      <c r="AJ2413" s="7"/>
      <c r="AK2413" s="6"/>
      <c r="AL2413" s="113"/>
      <c r="AM2413" s="19"/>
      <c r="AN2413" s="4"/>
      <c r="AO2413" s="9"/>
      <c r="AP2413" s="43"/>
      <c r="AQ2413" s="4"/>
      <c r="AR2413" s="44"/>
      <c r="AS2413" s="113"/>
      <c r="AT2413" s="21"/>
      <c r="AU2413" s="21"/>
      <c r="AV2413" s="45"/>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J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I2413" s="21"/>
      <c r="DJ2413" s="21"/>
      <c r="DK2413" s="21"/>
      <c r="DL2413" s="21"/>
      <c r="DM2413" s="21"/>
      <c r="DN2413" s="21"/>
      <c r="DO2413" s="21"/>
      <c r="DP2413" s="21"/>
      <c r="DQ2413" s="21"/>
      <c r="DR2413" s="21"/>
      <c r="DS2413" s="21"/>
      <c r="DT2413" s="21"/>
      <c r="DU2413" s="21"/>
      <c r="DV2413" s="21"/>
      <c r="DW2413" s="21"/>
      <c r="DX2413" s="21"/>
      <c r="DY2413" s="21"/>
      <c r="DZ2413" s="21"/>
      <c r="EA2413" s="21"/>
      <c r="EB2413" s="21"/>
      <c r="EC2413" s="21"/>
      <c r="ED2413" s="21"/>
      <c r="EE2413" s="21"/>
      <c r="EF2413" s="21"/>
      <c r="EG2413" s="21"/>
      <c r="EH2413" s="21"/>
      <c r="EI2413" s="21"/>
      <c r="EJ2413" s="21"/>
      <c r="EK2413" s="21"/>
      <c r="EL2413" s="21"/>
      <c r="EM2413" s="21"/>
      <c r="EN2413" s="21"/>
      <c r="EO2413" s="21"/>
      <c r="EP2413" s="21"/>
      <c r="EQ2413" s="21"/>
      <c r="ER2413" s="21"/>
      <c r="ES2413" s="21"/>
      <c r="ET2413" s="21"/>
      <c r="EU2413" s="21"/>
      <c r="EV2413" s="21"/>
      <c r="EW2413" s="21"/>
      <c r="EX2413" s="21"/>
      <c r="EY2413" s="21"/>
      <c r="EZ2413" s="21"/>
      <c r="FA2413" s="21"/>
      <c r="FB2413" s="21"/>
      <c r="FC2413" s="21"/>
      <c r="FD2413" s="21"/>
      <c r="FE2413" s="21"/>
      <c r="FF2413" s="21"/>
      <c r="FG2413" s="21"/>
      <c r="FH2413" s="21"/>
      <c r="FI2413" s="21"/>
      <c r="FJ2413" s="21"/>
      <c r="FK2413" s="21"/>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c r="GI2413" s="21"/>
      <c r="GJ2413" s="21"/>
      <c r="GK2413" s="21"/>
      <c r="GL2413" s="21"/>
      <c r="GM2413" s="21"/>
      <c r="GN2413" s="21"/>
    </row>
    <row r="2414" spans="1:196" x14ac:dyDescent="0.2">
      <c r="A2414" s="109"/>
      <c r="B2414" s="4"/>
      <c r="C2414" s="4"/>
      <c r="D2414" s="6"/>
      <c r="E2414" s="7"/>
      <c r="F2414" s="24"/>
      <c r="G2414" s="8"/>
      <c r="H2414" s="7"/>
      <c r="I2414" s="7"/>
      <c r="J2414" s="7"/>
      <c r="K2414" s="4"/>
      <c r="L2414" s="25"/>
      <c r="M2414" s="10"/>
      <c r="N2414" s="4"/>
      <c r="O2414" s="4"/>
      <c r="P2414" s="26"/>
      <c r="Q2414" s="3"/>
      <c r="R2414" s="12"/>
      <c r="S2414" s="12"/>
      <c r="T2414" s="12"/>
      <c r="U2414" s="12"/>
      <c r="V2414" s="12"/>
      <c r="W2414" s="12"/>
      <c r="X2414" s="12"/>
      <c r="Y2414" s="12"/>
      <c r="Z2414" s="12"/>
      <c r="AA2414" s="12"/>
      <c r="AB2414" s="12"/>
      <c r="AC2414" s="12"/>
      <c r="AD2414" s="12"/>
      <c r="AE2414" s="12"/>
      <c r="AF2414" s="113"/>
      <c r="AG2414" s="18"/>
      <c r="AH2414" s="18"/>
      <c r="AI2414" s="6"/>
      <c r="AJ2414" s="19"/>
      <c r="AK2414" s="6"/>
      <c r="AL2414" s="113"/>
      <c r="AM2414" s="19"/>
      <c r="AN2414" s="18"/>
      <c r="AO2414" s="12"/>
      <c r="AP2414" s="20"/>
      <c r="AQ2414" s="18"/>
      <c r="AR2414" s="13"/>
      <c r="AS2414" s="116"/>
      <c r="AT2414" s="21"/>
      <c r="AU2414" s="21"/>
      <c r="AV2414" s="45"/>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1"/>
      <c r="FJ2414" s="21"/>
      <c r="FK2414" s="21"/>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c r="GI2414" s="21"/>
      <c r="GJ2414" s="21"/>
      <c r="GK2414" s="21"/>
      <c r="GL2414" s="21"/>
      <c r="GM2414" s="21"/>
      <c r="GN2414" s="21"/>
    </row>
    <row r="2415" spans="1:196" x14ac:dyDescent="0.2">
      <c r="A2415" s="109"/>
      <c r="B2415" s="4"/>
      <c r="C2415" s="4"/>
      <c r="D2415" s="6"/>
      <c r="E2415" s="7"/>
      <c r="F2415" s="24"/>
      <c r="G2415" s="8"/>
      <c r="H2415" s="7"/>
      <c r="I2415" s="7"/>
      <c r="J2415" s="7"/>
      <c r="K2415" s="4"/>
      <c r="L2415" s="25"/>
      <c r="M2415" s="10"/>
      <c r="N2415" s="4"/>
      <c r="O2415" s="4"/>
      <c r="P2415" s="26"/>
      <c r="Q2415" s="3"/>
      <c r="R2415" s="12"/>
      <c r="S2415" s="12"/>
      <c r="T2415" s="12"/>
      <c r="U2415" s="12"/>
      <c r="V2415" s="12"/>
      <c r="W2415" s="12"/>
      <c r="X2415" s="12"/>
      <c r="Y2415" s="12"/>
      <c r="Z2415" s="12"/>
      <c r="AA2415" s="12"/>
      <c r="AB2415" s="12"/>
      <c r="AC2415" s="12"/>
      <c r="AD2415" s="12"/>
      <c r="AE2415" s="12"/>
      <c r="AF2415" s="113"/>
      <c r="AG2415" s="18"/>
      <c r="AH2415" s="18"/>
      <c r="AI2415" s="6"/>
      <c r="AJ2415" s="19"/>
      <c r="AK2415" s="6"/>
      <c r="AL2415" s="113"/>
      <c r="AM2415" s="19"/>
      <c r="AN2415" s="18"/>
      <c r="AO2415" s="12"/>
      <c r="AP2415" s="20"/>
      <c r="AQ2415" s="18"/>
      <c r="AR2415" s="13"/>
      <c r="AS2415" s="113"/>
      <c r="AT2415" s="21"/>
      <c r="AU2415" s="21"/>
      <c r="AV2415" s="45"/>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J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I2415" s="21"/>
      <c r="DJ2415" s="21"/>
      <c r="DK2415" s="21"/>
      <c r="DL2415" s="21"/>
      <c r="DM2415" s="21"/>
      <c r="DN2415" s="21"/>
      <c r="DO2415" s="21"/>
      <c r="DP2415" s="21"/>
      <c r="DQ2415" s="21"/>
      <c r="DR2415" s="21"/>
      <c r="DS2415" s="21"/>
      <c r="DT2415" s="21"/>
      <c r="DU2415" s="21"/>
      <c r="DV2415" s="21"/>
      <c r="DW2415" s="21"/>
      <c r="DX2415" s="21"/>
      <c r="DY2415" s="21"/>
      <c r="DZ2415" s="21"/>
      <c r="EA2415" s="21"/>
      <c r="EB2415" s="21"/>
      <c r="EC2415" s="21"/>
      <c r="ED2415" s="21"/>
      <c r="EE2415" s="21"/>
      <c r="EF2415" s="21"/>
      <c r="EG2415" s="21"/>
      <c r="EH2415" s="21"/>
      <c r="EI2415" s="21"/>
      <c r="EJ2415" s="21"/>
      <c r="EK2415" s="21"/>
      <c r="EL2415" s="21"/>
      <c r="EM2415" s="21"/>
      <c r="EN2415" s="21"/>
      <c r="EO2415" s="21"/>
      <c r="EP2415" s="21"/>
      <c r="EQ2415" s="21"/>
      <c r="ER2415" s="21"/>
      <c r="ES2415" s="21"/>
      <c r="ET2415" s="21"/>
      <c r="EU2415" s="21"/>
      <c r="EV2415" s="21"/>
      <c r="EW2415" s="21"/>
      <c r="EX2415" s="21"/>
      <c r="EY2415" s="21"/>
      <c r="EZ2415" s="21"/>
      <c r="FA2415" s="21"/>
      <c r="FB2415" s="21"/>
      <c r="FC2415" s="21"/>
      <c r="FD2415" s="21"/>
      <c r="FE2415" s="21"/>
      <c r="FF2415" s="21"/>
      <c r="FG2415" s="21"/>
      <c r="FH2415" s="21"/>
      <c r="FI2415" s="21"/>
      <c r="FJ2415" s="21"/>
      <c r="FK2415" s="21"/>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c r="GI2415" s="21"/>
      <c r="GJ2415" s="21"/>
      <c r="GK2415" s="21"/>
      <c r="GL2415" s="21"/>
      <c r="GM2415" s="21"/>
      <c r="GN2415" s="21"/>
    </row>
    <row r="2416" spans="1:196" x14ac:dyDescent="0.2">
      <c r="A2416" s="109"/>
      <c r="B2416" s="4"/>
      <c r="C2416" s="4"/>
      <c r="D2416" s="6"/>
      <c r="E2416" s="7"/>
      <c r="F2416" s="24"/>
      <c r="G2416" s="8"/>
      <c r="H2416" s="7"/>
      <c r="I2416" s="7"/>
      <c r="J2416" s="7"/>
      <c r="K2416" s="4"/>
      <c r="L2416" s="25"/>
      <c r="M2416" s="10"/>
      <c r="N2416" s="4"/>
      <c r="O2416" s="4"/>
      <c r="P2416" s="26"/>
      <c r="Q2416" s="3"/>
      <c r="R2416" s="12"/>
      <c r="S2416" s="12"/>
      <c r="T2416" s="12"/>
      <c r="U2416" s="12"/>
      <c r="V2416" s="12"/>
      <c r="W2416" s="12"/>
      <c r="X2416" s="12"/>
      <c r="Y2416" s="12"/>
      <c r="Z2416" s="12"/>
      <c r="AA2416" s="12"/>
      <c r="AB2416" s="12"/>
      <c r="AC2416" s="12"/>
      <c r="AD2416" s="12"/>
      <c r="AE2416" s="12"/>
      <c r="AF2416" s="113"/>
      <c r="AG2416" s="18"/>
      <c r="AH2416" s="18"/>
      <c r="AI2416" s="6"/>
      <c r="AJ2416" s="19"/>
      <c r="AK2416" s="6"/>
      <c r="AL2416" s="113"/>
      <c r="AM2416" s="19"/>
      <c r="AN2416" s="18"/>
      <c r="AO2416" s="12"/>
      <c r="AP2416" s="20"/>
      <c r="AQ2416" s="18"/>
      <c r="AR2416" s="13"/>
      <c r="AS2416" s="113"/>
      <c r="AT2416" s="21"/>
      <c r="AU2416" s="21"/>
      <c r="AV2416" s="45"/>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1"/>
      <c r="EV2416" s="21"/>
      <c r="EW2416" s="21"/>
      <c r="EX2416" s="21"/>
      <c r="EY2416" s="21"/>
      <c r="EZ2416" s="21"/>
      <c r="FA2416" s="21"/>
      <c r="FB2416" s="21"/>
      <c r="FC2416" s="21"/>
      <c r="FD2416" s="21"/>
      <c r="FE2416" s="21"/>
      <c r="FF2416" s="21"/>
      <c r="FG2416" s="21"/>
      <c r="FH2416" s="21"/>
      <c r="FI2416" s="21"/>
      <c r="FJ2416" s="21"/>
      <c r="FK2416" s="21"/>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c r="GI2416" s="21"/>
      <c r="GJ2416" s="21"/>
      <c r="GK2416" s="21"/>
      <c r="GL2416" s="21"/>
      <c r="GM2416" s="21"/>
      <c r="GN2416" s="21"/>
    </row>
    <row r="2417" spans="1:196" x14ac:dyDescent="0.2">
      <c r="A2417" s="109"/>
      <c r="B2417" s="4"/>
      <c r="C2417" s="4"/>
      <c r="D2417" s="6"/>
      <c r="E2417" s="7"/>
      <c r="F2417" s="24"/>
      <c r="G2417" s="8"/>
      <c r="H2417" s="7"/>
      <c r="I2417" s="7"/>
      <c r="J2417" s="7"/>
      <c r="K2417" s="4"/>
      <c r="L2417" s="25"/>
      <c r="M2417" s="10"/>
      <c r="N2417" s="4"/>
      <c r="O2417" s="4"/>
      <c r="P2417" s="26"/>
      <c r="Q2417" s="3"/>
      <c r="R2417" s="12"/>
      <c r="S2417" s="12"/>
      <c r="T2417" s="12"/>
      <c r="U2417" s="12"/>
      <c r="V2417" s="12"/>
      <c r="W2417" s="12"/>
      <c r="X2417" s="12"/>
      <c r="Y2417" s="12"/>
      <c r="Z2417" s="12"/>
      <c r="AA2417" s="12"/>
      <c r="AB2417" s="12"/>
      <c r="AC2417" s="12"/>
      <c r="AD2417" s="12"/>
      <c r="AE2417" s="12"/>
      <c r="AF2417" s="113"/>
      <c r="AG2417" s="18"/>
      <c r="AH2417" s="18"/>
      <c r="AI2417" s="6"/>
      <c r="AJ2417" s="19"/>
      <c r="AK2417" s="6"/>
      <c r="AL2417" s="113"/>
      <c r="AM2417" s="19"/>
      <c r="AN2417" s="18"/>
      <c r="AO2417" s="12"/>
      <c r="AP2417" s="20"/>
      <c r="AQ2417" s="18"/>
      <c r="AR2417" s="13"/>
      <c r="AS2417" s="113"/>
      <c r="AT2417" s="21"/>
      <c r="AU2417" s="21"/>
      <c r="AV2417" s="45"/>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J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I2417" s="21"/>
      <c r="DJ2417" s="21"/>
      <c r="DK2417" s="21"/>
      <c r="DL2417" s="21"/>
      <c r="DM2417" s="21"/>
      <c r="DN2417" s="21"/>
      <c r="DO2417" s="21"/>
      <c r="DP2417" s="21"/>
      <c r="DQ2417" s="21"/>
      <c r="DR2417" s="21"/>
      <c r="DS2417" s="21"/>
      <c r="DT2417" s="21"/>
      <c r="DU2417" s="21"/>
      <c r="DV2417" s="21"/>
      <c r="DW2417" s="21"/>
      <c r="DX2417" s="21"/>
      <c r="DY2417" s="21"/>
      <c r="DZ2417" s="21"/>
      <c r="EA2417" s="21"/>
      <c r="EB2417" s="21"/>
      <c r="EC2417" s="21"/>
      <c r="ED2417" s="21"/>
      <c r="EE2417" s="21"/>
      <c r="EF2417" s="21"/>
      <c r="EG2417" s="21"/>
      <c r="EH2417" s="21"/>
      <c r="EI2417" s="21"/>
      <c r="EJ2417" s="21"/>
      <c r="EK2417" s="21"/>
      <c r="EL2417" s="21"/>
      <c r="EM2417" s="21"/>
      <c r="EN2417" s="21"/>
      <c r="EO2417" s="21"/>
      <c r="EP2417" s="21"/>
      <c r="EQ2417" s="21"/>
      <c r="ER2417" s="21"/>
      <c r="ES2417" s="21"/>
      <c r="ET2417" s="21"/>
      <c r="EU2417" s="21"/>
      <c r="EV2417" s="21"/>
      <c r="EW2417" s="21"/>
      <c r="EX2417" s="21"/>
      <c r="EY2417" s="21"/>
      <c r="EZ2417" s="21"/>
      <c r="FA2417" s="21"/>
      <c r="FB2417" s="21"/>
      <c r="FC2417" s="21"/>
      <c r="FD2417" s="21"/>
      <c r="FE2417" s="21"/>
      <c r="FF2417" s="21"/>
      <c r="FG2417" s="21"/>
      <c r="FH2417" s="21"/>
      <c r="FI2417" s="21"/>
      <c r="FJ2417" s="21"/>
      <c r="FK2417" s="21"/>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c r="GI2417" s="21"/>
      <c r="GJ2417" s="21"/>
      <c r="GK2417" s="21"/>
      <c r="GL2417" s="21"/>
      <c r="GM2417" s="21"/>
      <c r="GN2417" s="21"/>
    </row>
    <row r="2418" spans="1:196" x14ac:dyDescent="0.2">
      <c r="A2418" s="109"/>
      <c r="B2418" s="4"/>
      <c r="C2418" s="4"/>
      <c r="D2418" s="6"/>
      <c r="E2418" s="7"/>
      <c r="F2418" s="24"/>
      <c r="G2418" s="8"/>
      <c r="H2418" s="7"/>
      <c r="I2418" s="7"/>
      <c r="J2418" s="7"/>
      <c r="K2418" s="4"/>
      <c r="L2418" s="25"/>
      <c r="M2418" s="10"/>
      <c r="N2418" s="4"/>
      <c r="O2418" s="4"/>
      <c r="P2418" s="26"/>
      <c r="Q2418" s="3"/>
      <c r="R2418" s="12"/>
      <c r="S2418" s="12"/>
      <c r="T2418" s="12"/>
      <c r="U2418" s="12"/>
      <c r="V2418" s="12"/>
      <c r="W2418" s="12"/>
      <c r="X2418" s="12"/>
      <c r="Y2418" s="12"/>
      <c r="Z2418" s="12"/>
      <c r="AA2418" s="12"/>
      <c r="AB2418" s="12"/>
      <c r="AC2418" s="12"/>
      <c r="AD2418" s="12"/>
      <c r="AE2418" s="12"/>
      <c r="AF2418" s="113"/>
      <c r="AG2418" s="18"/>
      <c r="AH2418" s="18"/>
      <c r="AI2418" s="6"/>
      <c r="AJ2418" s="19"/>
      <c r="AK2418" s="6"/>
      <c r="AL2418" s="113"/>
      <c r="AM2418" s="19"/>
      <c r="AN2418" s="18"/>
      <c r="AO2418" s="12"/>
      <c r="AP2418" s="20"/>
      <c r="AQ2418" s="18"/>
      <c r="AR2418" s="13"/>
      <c r="AS2418" s="113"/>
      <c r="AT2418" s="21"/>
      <c r="AU2418" s="21"/>
      <c r="AV2418" s="45"/>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J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I2418" s="21"/>
      <c r="DJ2418" s="21"/>
      <c r="DK2418" s="21"/>
      <c r="DL2418" s="21"/>
      <c r="DM2418" s="21"/>
      <c r="DN2418" s="21"/>
      <c r="DO2418" s="21"/>
      <c r="DP2418" s="21"/>
      <c r="DQ2418" s="21"/>
      <c r="DR2418" s="21"/>
      <c r="DS2418" s="21"/>
      <c r="DT2418" s="21"/>
      <c r="DU2418" s="21"/>
      <c r="DV2418" s="21"/>
      <c r="DW2418" s="21"/>
      <c r="DX2418" s="21"/>
      <c r="DY2418" s="21"/>
      <c r="DZ2418" s="21"/>
      <c r="EA2418" s="21"/>
      <c r="EB2418" s="21"/>
      <c r="EC2418" s="21"/>
      <c r="ED2418" s="21"/>
      <c r="EE2418" s="21"/>
      <c r="EF2418" s="21"/>
      <c r="EG2418" s="21"/>
      <c r="EH2418" s="21"/>
      <c r="EI2418" s="21"/>
      <c r="EJ2418" s="21"/>
      <c r="EK2418" s="21"/>
      <c r="EL2418" s="21"/>
      <c r="EM2418" s="21"/>
      <c r="EN2418" s="21"/>
      <c r="EO2418" s="21"/>
      <c r="EP2418" s="21"/>
      <c r="EQ2418" s="21"/>
      <c r="ER2418" s="21"/>
      <c r="ES2418" s="21"/>
      <c r="ET2418" s="21"/>
      <c r="EU2418" s="21"/>
      <c r="EV2418" s="21"/>
      <c r="EW2418" s="21"/>
      <c r="EX2418" s="21"/>
      <c r="EY2418" s="21"/>
      <c r="EZ2418" s="21"/>
      <c r="FA2418" s="21"/>
      <c r="FB2418" s="21"/>
      <c r="FC2418" s="21"/>
      <c r="FD2418" s="21"/>
      <c r="FE2418" s="21"/>
      <c r="FF2418" s="21"/>
      <c r="FG2418" s="21"/>
      <c r="FH2418" s="21"/>
      <c r="FI2418" s="21"/>
      <c r="FJ2418" s="21"/>
      <c r="FK2418" s="21"/>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c r="GI2418" s="21"/>
      <c r="GJ2418" s="21"/>
      <c r="GK2418" s="21"/>
      <c r="GL2418" s="21"/>
      <c r="GM2418" s="21"/>
      <c r="GN2418" s="21"/>
    </row>
    <row r="2419" spans="1:196" x14ac:dyDescent="0.2">
      <c r="A2419" s="109"/>
      <c r="B2419" s="4"/>
      <c r="C2419" s="4"/>
      <c r="D2419" s="6"/>
      <c r="E2419" s="7"/>
      <c r="F2419" s="24"/>
      <c r="G2419" s="8"/>
      <c r="H2419" s="7"/>
      <c r="I2419" s="7"/>
      <c r="J2419" s="7"/>
      <c r="K2419" s="4"/>
      <c r="L2419" s="25"/>
      <c r="M2419" s="10"/>
      <c r="N2419" s="4"/>
      <c r="O2419" s="4"/>
      <c r="P2419" s="26"/>
      <c r="Q2419" s="3"/>
      <c r="R2419" s="12"/>
      <c r="S2419" s="12"/>
      <c r="T2419" s="12"/>
      <c r="U2419" s="12"/>
      <c r="V2419" s="12"/>
      <c r="W2419" s="12"/>
      <c r="X2419" s="12"/>
      <c r="Y2419" s="12"/>
      <c r="Z2419" s="12"/>
      <c r="AA2419" s="12"/>
      <c r="AB2419" s="12"/>
      <c r="AC2419" s="12"/>
      <c r="AD2419" s="12"/>
      <c r="AE2419" s="12"/>
      <c r="AF2419" s="113"/>
      <c r="AG2419" s="18"/>
      <c r="AH2419" s="18"/>
      <c r="AI2419" s="6"/>
      <c r="AJ2419" s="19"/>
      <c r="AK2419" s="6"/>
      <c r="AL2419" s="113"/>
      <c r="AM2419" s="19"/>
      <c r="AN2419" s="18"/>
      <c r="AO2419" s="12"/>
      <c r="AP2419" s="20"/>
      <c r="AQ2419" s="18"/>
      <c r="AR2419" s="13"/>
      <c r="AS2419" s="113"/>
      <c r="AT2419" s="21"/>
      <c r="AU2419" s="21"/>
      <c r="AV2419" s="45"/>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J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I2419" s="21"/>
      <c r="DJ2419" s="21"/>
      <c r="DK2419" s="21"/>
      <c r="DL2419" s="21"/>
      <c r="DM2419" s="21"/>
      <c r="DN2419" s="21"/>
      <c r="DO2419" s="21"/>
      <c r="DP2419" s="21"/>
      <c r="DQ2419" s="21"/>
      <c r="DR2419" s="21"/>
      <c r="DS2419" s="21"/>
      <c r="DT2419" s="21"/>
      <c r="DU2419" s="21"/>
      <c r="DV2419" s="21"/>
      <c r="DW2419" s="21"/>
      <c r="DX2419" s="21"/>
      <c r="DY2419" s="21"/>
      <c r="DZ2419" s="21"/>
      <c r="EA2419" s="21"/>
      <c r="EB2419" s="21"/>
      <c r="EC2419" s="21"/>
      <c r="ED2419" s="21"/>
      <c r="EE2419" s="21"/>
      <c r="EF2419" s="21"/>
      <c r="EG2419" s="21"/>
      <c r="EH2419" s="21"/>
      <c r="EI2419" s="21"/>
      <c r="EJ2419" s="21"/>
      <c r="EK2419" s="21"/>
      <c r="EL2419" s="21"/>
      <c r="EM2419" s="21"/>
      <c r="EN2419" s="21"/>
      <c r="EO2419" s="21"/>
      <c r="EP2419" s="21"/>
      <c r="EQ2419" s="21"/>
      <c r="ER2419" s="21"/>
      <c r="ES2419" s="21"/>
      <c r="ET2419" s="21"/>
      <c r="EU2419" s="21"/>
      <c r="EV2419" s="21"/>
      <c r="EW2419" s="21"/>
      <c r="EX2419" s="21"/>
      <c r="EY2419" s="21"/>
      <c r="EZ2419" s="21"/>
      <c r="FA2419" s="21"/>
      <c r="FB2419" s="21"/>
      <c r="FC2419" s="21"/>
      <c r="FD2419" s="21"/>
      <c r="FE2419" s="21"/>
      <c r="FF2419" s="21"/>
      <c r="FG2419" s="21"/>
      <c r="FH2419" s="21"/>
      <c r="FI2419" s="21"/>
      <c r="FJ2419" s="21"/>
      <c r="FK2419" s="21"/>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c r="GI2419" s="21"/>
      <c r="GJ2419" s="21"/>
      <c r="GK2419" s="21"/>
      <c r="GL2419" s="21"/>
      <c r="GM2419" s="21"/>
      <c r="GN2419" s="21"/>
    </row>
    <row r="2420" spans="1:196" x14ac:dyDescent="0.2">
      <c r="A2420" s="109"/>
      <c r="B2420" s="4"/>
      <c r="C2420" s="4"/>
      <c r="D2420" s="6"/>
      <c r="E2420" s="7"/>
      <c r="F2420" s="24"/>
      <c r="G2420" s="8"/>
      <c r="H2420" s="7"/>
      <c r="I2420" s="7"/>
      <c r="J2420" s="7"/>
      <c r="K2420" s="4"/>
      <c r="L2420" s="25"/>
      <c r="M2420" s="10"/>
      <c r="N2420" s="4"/>
      <c r="O2420" s="4"/>
      <c r="P2420" s="26"/>
      <c r="Q2420" s="3"/>
      <c r="R2420" s="12"/>
      <c r="S2420" s="12"/>
      <c r="T2420" s="12"/>
      <c r="U2420" s="12"/>
      <c r="V2420" s="12"/>
      <c r="W2420" s="12"/>
      <c r="X2420" s="12"/>
      <c r="Y2420" s="12"/>
      <c r="Z2420" s="12"/>
      <c r="AA2420" s="12"/>
      <c r="AB2420" s="12"/>
      <c r="AC2420" s="12"/>
      <c r="AD2420" s="12"/>
      <c r="AE2420" s="12"/>
      <c r="AF2420" s="113"/>
      <c r="AG2420" s="18"/>
      <c r="AH2420" s="18"/>
      <c r="AI2420" s="6"/>
      <c r="AJ2420" s="19"/>
      <c r="AK2420" s="6"/>
      <c r="AL2420" s="113"/>
      <c r="AM2420" s="19"/>
      <c r="AN2420" s="18"/>
      <c r="AO2420" s="12"/>
      <c r="AP2420" s="20"/>
      <c r="AQ2420" s="18"/>
      <c r="AR2420" s="13"/>
      <c r="AS2420" s="113"/>
      <c r="AT2420" s="21"/>
      <c r="AU2420" s="21"/>
      <c r="AV2420" s="45"/>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J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I2420" s="21"/>
      <c r="DJ2420" s="21"/>
      <c r="DK2420" s="21"/>
      <c r="DL2420" s="21"/>
      <c r="DM2420" s="21"/>
      <c r="DN2420" s="21"/>
      <c r="DO2420" s="21"/>
      <c r="DP2420" s="21"/>
      <c r="DQ2420" s="21"/>
      <c r="DR2420" s="21"/>
      <c r="DS2420" s="21"/>
      <c r="DT2420" s="21"/>
      <c r="DU2420" s="21"/>
      <c r="DV2420" s="21"/>
      <c r="DW2420" s="21"/>
      <c r="DX2420" s="21"/>
      <c r="DY2420" s="21"/>
      <c r="DZ2420" s="21"/>
      <c r="EA2420" s="21"/>
      <c r="EB2420" s="21"/>
      <c r="EC2420" s="21"/>
      <c r="ED2420" s="21"/>
      <c r="EE2420" s="21"/>
      <c r="EF2420" s="21"/>
      <c r="EG2420" s="21"/>
      <c r="EH2420" s="21"/>
      <c r="EI2420" s="21"/>
      <c r="EJ2420" s="21"/>
      <c r="EK2420" s="21"/>
      <c r="EL2420" s="21"/>
      <c r="EM2420" s="21"/>
      <c r="EN2420" s="21"/>
      <c r="EO2420" s="21"/>
      <c r="EP2420" s="21"/>
      <c r="EQ2420" s="21"/>
      <c r="ER2420" s="21"/>
      <c r="ES2420" s="21"/>
      <c r="ET2420" s="21"/>
      <c r="EU2420" s="21"/>
      <c r="EV2420" s="21"/>
      <c r="EW2420" s="21"/>
      <c r="EX2420" s="21"/>
      <c r="EY2420" s="21"/>
      <c r="EZ2420" s="21"/>
      <c r="FA2420" s="21"/>
      <c r="FB2420" s="21"/>
      <c r="FC2420" s="21"/>
      <c r="FD2420" s="21"/>
      <c r="FE2420" s="21"/>
      <c r="FF2420" s="21"/>
      <c r="FG2420" s="21"/>
      <c r="FH2420" s="21"/>
      <c r="FI2420" s="21"/>
      <c r="FJ2420" s="21"/>
      <c r="FK2420" s="21"/>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c r="GI2420" s="21"/>
      <c r="GJ2420" s="21"/>
      <c r="GK2420" s="21"/>
      <c r="GL2420" s="21"/>
      <c r="GM2420" s="21"/>
      <c r="GN2420" s="21"/>
    </row>
    <row r="2421" spans="1:196" x14ac:dyDescent="0.2">
      <c r="A2421" s="109"/>
      <c r="B2421" s="4"/>
      <c r="C2421" s="4"/>
      <c r="D2421" s="6"/>
      <c r="E2421" s="7"/>
      <c r="F2421" s="24"/>
      <c r="G2421" s="8"/>
      <c r="H2421" s="7"/>
      <c r="I2421" s="7"/>
      <c r="J2421" s="7"/>
      <c r="K2421" s="4"/>
      <c r="L2421" s="25"/>
      <c r="M2421" s="10"/>
      <c r="N2421" s="4"/>
      <c r="O2421" s="4"/>
      <c r="P2421" s="26"/>
      <c r="Q2421" s="3"/>
      <c r="R2421" s="12"/>
      <c r="S2421" s="12"/>
      <c r="T2421" s="12"/>
      <c r="U2421" s="12"/>
      <c r="V2421" s="12"/>
      <c r="W2421" s="12"/>
      <c r="X2421" s="12"/>
      <c r="Y2421" s="12"/>
      <c r="Z2421" s="12"/>
      <c r="AA2421" s="12"/>
      <c r="AB2421" s="12"/>
      <c r="AC2421" s="12"/>
      <c r="AD2421" s="12"/>
      <c r="AE2421" s="12"/>
      <c r="AF2421" s="113"/>
      <c r="AG2421" s="18"/>
      <c r="AH2421" s="18"/>
      <c r="AI2421" s="6"/>
      <c r="AJ2421" s="19"/>
      <c r="AK2421" s="6"/>
      <c r="AL2421" s="113"/>
      <c r="AM2421" s="19"/>
      <c r="AN2421" s="18"/>
      <c r="AO2421" s="12"/>
      <c r="AP2421" s="20"/>
      <c r="AQ2421" s="18"/>
      <c r="AR2421" s="13"/>
      <c r="AS2421" s="113"/>
      <c r="AT2421" s="21"/>
      <c r="AU2421" s="21"/>
      <c r="AV2421" s="45"/>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J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I2421" s="21"/>
      <c r="DJ2421" s="21"/>
      <c r="DK2421" s="21"/>
      <c r="DL2421" s="21"/>
      <c r="DM2421" s="21"/>
      <c r="DN2421" s="21"/>
      <c r="DO2421" s="21"/>
      <c r="DP2421" s="21"/>
      <c r="DQ2421" s="21"/>
      <c r="DR2421" s="21"/>
      <c r="DS2421" s="21"/>
      <c r="DT2421" s="21"/>
      <c r="DU2421" s="21"/>
      <c r="DV2421" s="21"/>
      <c r="DW2421" s="21"/>
      <c r="DX2421" s="21"/>
      <c r="DY2421" s="21"/>
      <c r="DZ2421" s="21"/>
      <c r="EA2421" s="21"/>
      <c r="EB2421" s="21"/>
      <c r="EC2421" s="21"/>
      <c r="ED2421" s="21"/>
      <c r="EE2421" s="21"/>
      <c r="EF2421" s="21"/>
      <c r="EG2421" s="21"/>
      <c r="EH2421" s="21"/>
      <c r="EI2421" s="21"/>
      <c r="EJ2421" s="21"/>
      <c r="EK2421" s="21"/>
      <c r="EL2421" s="21"/>
      <c r="EM2421" s="21"/>
      <c r="EN2421" s="21"/>
      <c r="EO2421" s="21"/>
      <c r="EP2421" s="21"/>
      <c r="EQ2421" s="21"/>
      <c r="ER2421" s="21"/>
      <c r="ES2421" s="21"/>
      <c r="ET2421" s="21"/>
      <c r="EU2421" s="21"/>
      <c r="EV2421" s="21"/>
      <c r="EW2421" s="21"/>
      <c r="EX2421" s="21"/>
      <c r="EY2421" s="21"/>
      <c r="EZ2421" s="21"/>
      <c r="FA2421" s="21"/>
      <c r="FB2421" s="21"/>
      <c r="FC2421" s="21"/>
      <c r="FD2421" s="21"/>
      <c r="FE2421" s="21"/>
      <c r="FF2421" s="21"/>
      <c r="FG2421" s="21"/>
      <c r="FH2421" s="21"/>
      <c r="FI2421" s="21"/>
      <c r="FJ2421" s="21"/>
      <c r="FK2421" s="21"/>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c r="GI2421" s="21"/>
      <c r="GJ2421" s="21"/>
      <c r="GK2421" s="21"/>
      <c r="GL2421" s="21"/>
      <c r="GM2421" s="21"/>
      <c r="GN2421" s="21"/>
    </row>
    <row r="2422" spans="1:196" x14ac:dyDescent="0.2">
      <c r="A2422" s="109"/>
      <c r="B2422" s="4"/>
      <c r="C2422" s="4"/>
      <c r="D2422" s="6"/>
      <c r="E2422" s="7"/>
      <c r="F2422" s="24"/>
      <c r="G2422" s="8"/>
      <c r="H2422" s="7"/>
      <c r="I2422" s="7"/>
      <c r="J2422" s="7"/>
      <c r="K2422" s="4"/>
      <c r="L2422" s="25"/>
      <c r="M2422" s="10"/>
      <c r="N2422" s="4"/>
      <c r="O2422" s="4"/>
      <c r="P2422" s="26"/>
      <c r="Q2422" s="3"/>
      <c r="R2422" s="12"/>
      <c r="S2422" s="12"/>
      <c r="T2422" s="12"/>
      <c r="U2422" s="12"/>
      <c r="V2422" s="12"/>
      <c r="W2422" s="12"/>
      <c r="X2422" s="12"/>
      <c r="Y2422" s="12"/>
      <c r="Z2422" s="12"/>
      <c r="AA2422" s="12"/>
      <c r="AB2422" s="12"/>
      <c r="AC2422" s="12"/>
      <c r="AD2422" s="12"/>
      <c r="AE2422" s="12"/>
      <c r="AF2422" s="113"/>
      <c r="AG2422" s="18"/>
      <c r="AH2422" s="18"/>
      <c r="AI2422" s="6"/>
      <c r="AJ2422" s="19"/>
      <c r="AK2422" s="6"/>
      <c r="AL2422" s="113"/>
      <c r="AM2422" s="19"/>
      <c r="AN2422" s="18"/>
      <c r="AO2422" s="12"/>
      <c r="AP2422" s="20"/>
      <c r="AQ2422" s="18"/>
      <c r="AR2422" s="13"/>
      <c r="AS2422" s="113"/>
      <c r="AT2422" s="21"/>
      <c r="AU2422" s="21"/>
      <c r="AV2422" s="45"/>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1"/>
      <c r="FJ2422" s="21"/>
      <c r="FK2422" s="21"/>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c r="GI2422" s="21"/>
      <c r="GJ2422" s="21"/>
      <c r="GK2422" s="21"/>
      <c r="GL2422" s="21"/>
      <c r="GM2422" s="21"/>
      <c r="GN2422" s="21"/>
    </row>
    <row r="2423" spans="1:196" x14ac:dyDescent="0.2">
      <c r="A2423" s="109"/>
      <c r="B2423" s="4"/>
      <c r="C2423" s="4"/>
      <c r="D2423" s="6"/>
      <c r="E2423" s="7"/>
      <c r="F2423" s="24"/>
      <c r="G2423" s="8"/>
      <c r="H2423" s="7"/>
      <c r="I2423" s="7"/>
      <c r="J2423" s="7"/>
      <c r="K2423" s="4"/>
      <c r="L2423" s="25"/>
      <c r="M2423" s="10"/>
      <c r="N2423" s="4"/>
      <c r="O2423" s="4"/>
      <c r="P2423" s="26"/>
      <c r="Q2423" s="3"/>
      <c r="R2423" s="12"/>
      <c r="S2423" s="12"/>
      <c r="T2423" s="12"/>
      <c r="U2423" s="12"/>
      <c r="V2423" s="12"/>
      <c r="W2423" s="12"/>
      <c r="X2423" s="12"/>
      <c r="Y2423" s="12"/>
      <c r="Z2423" s="12"/>
      <c r="AA2423" s="12"/>
      <c r="AB2423" s="12"/>
      <c r="AC2423" s="12"/>
      <c r="AD2423" s="12"/>
      <c r="AE2423" s="12"/>
      <c r="AF2423" s="113"/>
      <c r="AG2423" s="18"/>
      <c r="AH2423" s="18"/>
      <c r="AI2423" s="6"/>
      <c r="AJ2423" s="19"/>
      <c r="AK2423" s="6"/>
      <c r="AL2423" s="113"/>
      <c r="AM2423" s="19"/>
      <c r="AN2423" s="18"/>
      <c r="AO2423" s="12"/>
      <c r="AP2423" s="20"/>
      <c r="AQ2423" s="18"/>
      <c r="AR2423" s="13"/>
      <c r="AS2423" s="113"/>
      <c r="AT2423" s="21"/>
      <c r="AU2423" s="21"/>
      <c r="AV2423" s="45"/>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J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I2423" s="21"/>
      <c r="DJ2423" s="21"/>
      <c r="DK2423" s="21"/>
      <c r="DL2423" s="21"/>
      <c r="DM2423" s="21"/>
      <c r="DN2423" s="21"/>
      <c r="DO2423" s="21"/>
      <c r="DP2423" s="21"/>
      <c r="DQ2423" s="21"/>
      <c r="DR2423" s="21"/>
      <c r="DS2423" s="21"/>
      <c r="DT2423" s="21"/>
      <c r="DU2423" s="21"/>
      <c r="DV2423" s="21"/>
      <c r="DW2423" s="21"/>
      <c r="DX2423" s="21"/>
      <c r="DY2423" s="21"/>
      <c r="DZ2423" s="21"/>
      <c r="EA2423" s="21"/>
      <c r="EB2423" s="21"/>
      <c r="EC2423" s="21"/>
      <c r="ED2423" s="21"/>
      <c r="EE2423" s="21"/>
      <c r="EF2423" s="21"/>
      <c r="EG2423" s="21"/>
      <c r="EH2423" s="21"/>
      <c r="EI2423" s="21"/>
      <c r="EJ2423" s="21"/>
      <c r="EK2423" s="21"/>
      <c r="EL2423" s="21"/>
      <c r="EM2423" s="21"/>
      <c r="EN2423" s="21"/>
      <c r="EO2423" s="21"/>
      <c r="EP2423" s="21"/>
      <c r="EQ2423" s="21"/>
      <c r="ER2423" s="21"/>
      <c r="ES2423" s="21"/>
      <c r="ET2423" s="21"/>
      <c r="EU2423" s="21"/>
      <c r="EV2423" s="21"/>
      <c r="EW2423" s="21"/>
      <c r="EX2423" s="21"/>
      <c r="EY2423" s="21"/>
      <c r="EZ2423" s="21"/>
      <c r="FA2423" s="21"/>
      <c r="FB2423" s="21"/>
      <c r="FC2423" s="21"/>
      <c r="FD2423" s="21"/>
      <c r="FE2423" s="21"/>
      <c r="FF2423" s="21"/>
      <c r="FG2423" s="21"/>
      <c r="FH2423" s="21"/>
      <c r="FI2423" s="21"/>
      <c r="FJ2423" s="21"/>
      <c r="FK2423" s="21"/>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c r="GI2423" s="21"/>
      <c r="GJ2423" s="21"/>
      <c r="GK2423" s="21"/>
      <c r="GL2423" s="21"/>
      <c r="GM2423" s="21"/>
      <c r="GN2423" s="21"/>
    </row>
    <row r="2424" spans="1:196" x14ac:dyDescent="0.2">
      <c r="A2424" s="109"/>
      <c r="B2424" s="4"/>
      <c r="C2424" s="4"/>
      <c r="D2424" s="6"/>
      <c r="E2424" s="7"/>
      <c r="F2424" s="24"/>
      <c r="G2424" s="8"/>
      <c r="H2424" s="7"/>
      <c r="I2424" s="7"/>
      <c r="J2424" s="7"/>
      <c r="K2424" s="4"/>
      <c r="L2424" s="25"/>
      <c r="M2424" s="10"/>
      <c r="N2424" s="4"/>
      <c r="O2424" s="4"/>
      <c r="P2424" s="26"/>
      <c r="Q2424" s="3"/>
      <c r="R2424" s="12"/>
      <c r="S2424" s="12"/>
      <c r="T2424" s="12"/>
      <c r="U2424" s="12"/>
      <c r="V2424" s="12"/>
      <c r="W2424" s="12"/>
      <c r="X2424" s="12"/>
      <c r="Y2424" s="12"/>
      <c r="Z2424" s="12"/>
      <c r="AA2424" s="12"/>
      <c r="AB2424" s="12"/>
      <c r="AC2424" s="12"/>
      <c r="AD2424" s="12"/>
      <c r="AE2424" s="12"/>
      <c r="AF2424" s="113"/>
      <c r="AG2424" s="18"/>
      <c r="AH2424" s="18"/>
      <c r="AI2424" s="6"/>
      <c r="AJ2424" s="19"/>
      <c r="AK2424" s="6"/>
      <c r="AL2424" s="113"/>
      <c r="AM2424" s="19"/>
      <c r="AN2424" s="18"/>
      <c r="AO2424" s="12"/>
      <c r="AP2424" s="20"/>
      <c r="AQ2424" s="18"/>
      <c r="AR2424" s="13"/>
      <c r="AS2424" s="113"/>
      <c r="AT2424" s="21"/>
      <c r="AU2424" s="21"/>
      <c r="AV2424" s="45"/>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J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I2424" s="21"/>
      <c r="DJ2424" s="21"/>
      <c r="DK2424" s="21"/>
      <c r="DL2424" s="21"/>
      <c r="DM2424" s="21"/>
      <c r="DN2424" s="21"/>
      <c r="DO2424" s="21"/>
      <c r="DP2424" s="21"/>
      <c r="DQ2424" s="21"/>
      <c r="DR2424" s="21"/>
      <c r="DS2424" s="21"/>
      <c r="DT2424" s="21"/>
      <c r="DU2424" s="21"/>
      <c r="DV2424" s="21"/>
      <c r="DW2424" s="21"/>
      <c r="DX2424" s="21"/>
      <c r="DY2424" s="21"/>
      <c r="DZ2424" s="21"/>
      <c r="EA2424" s="21"/>
      <c r="EB2424" s="21"/>
      <c r="EC2424" s="21"/>
      <c r="ED2424" s="21"/>
      <c r="EE2424" s="21"/>
      <c r="EF2424" s="21"/>
      <c r="EG2424" s="21"/>
      <c r="EH2424" s="21"/>
      <c r="EI2424" s="21"/>
      <c r="EJ2424" s="21"/>
      <c r="EK2424" s="21"/>
      <c r="EL2424" s="21"/>
      <c r="EM2424" s="21"/>
      <c r="EN2424" s="21"/>
      <c r="EO2424" s="21"/>
      <c r="EP2424" s="21"/>
      <c r="EQ2424" s="21"/>
      <c r="ER2424" s="21"/>
      <c r="ES2424" s="21"/>
      <c r="ET2424" s="21"/>
      <c r="EU2424" s="21"/>
      <c r="EV2424" s="21"/>
      <c r="EW2424" s="21"/>
      <c r="EX2424" s="21"/>
      <c r="EY2424" s="21"/>
      <c r="EZ2424" s="21"/>
      <c r="FA2424" s="21"/>
      <c r="FB2424" s="21"/>
      <c r="FC2424" s="21"/>
      <c r="FD2424" s="21"/>
      <c r="FE2424" s="21"/>
      <c r="FF2424" s="21"/>
      <c r="FG2424" s="21"/>
      <c r="FH2424" s="21"/>
      <c r="FI2424" s="21"/>
      <c r="FJ2424" s="21"/>
      <c r="FK2424" s="21"/>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c r="GI2424" s="21"/>
      <c r="GJ2424" s="21"/>
      <c r="GK2424" s="21"/>
      <c r="GL2424" s="21"/>
      <c r="GM2424" s="21"/>
      <c r="GN2424" s="21"/>
    </row>
    <row r="2425" spans="1:196" x14ac:dyDescent="0.2">
      <c r="A2425" s="109"/>
      <c r="B2425" s="4"/>
      <c r="C2425" s="4"/>
      <c r="D2425" s="6"/>
      <c r="E2425" s="7"/>
      <c r="F2425" s="24"/>
      <c r="G2425" s="8"/>
      <c r="H2425" s="7"/>
      <c r="I2425" s="7"/>
      <c r="J2425" s="7"/>
      <c r="K2425" s="4"/>
      <c r="L2425" s="25"/>
      <c r="M2425" s="10"/>
      <c r="N2425" s="4"/>
      <c r="O2425" s="4"/>
      <c r="P2425" s="26"/>
      <c r="Q2425" s="3"/>
      <c r="R2425" s="12"/>
      <c r="S2425" s="12"/>
      <c r="T2425" s="12"/>
      <c r="U2425" s="12"/>
      <c r="V2425" s="12"/>
      <c r="W2425" s="12"/>
      <c r="X2425" s="12"/>
      <c r="Y2425" s="12"/>
      <c r="Z2425" s="12"/>
      <c r="AA2425" s="12"/>
      <c r="AB2425" s="12"/>
      <c r="AC2425" s="12"/>
      <c r="AD2425" s="12"/>
      <c r="AE2425" s="12"/>
      <c r="AF2425" s="113"/>
      <c r="AG2425" s="18"/>
      <c r="AH2425" s="18"/>
      <c r="AI2425" s="6"/>
      <c r="AJ2425" s="19"/>
      <c r="AK2425" s="6"/>
      <c r="AL2425" s="113"/>
      <c r="AM2425" s="19"/>
      <c r="AN2425" s="18"/>
      <c r="AO2425" s="12"/>
      <c r="AP2425" s="20"/>
      <c r="AQ2425" s="18"/>
      <c r="AR2425" s="13"/>
      <c r="AS2425" s="113"/>
      <c r="AT2425" s="21"/>
      <c r="AU2425" s="21"/>
      <c r="AV2425" s="45"/>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J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I2425" s="21"/>
      <c r="DJ2425" s="21"/>
      <c r="DK2425" s="21"/>
      <c r="DL2425" s="21"/>
      <c r="DM2425" s="21"/>
      <c r="DN2425" s="21"/>
      <c r="DO2425" s="21"/>
      <c r="DP2425" s="21"/>
      <c r="DQ2425" s="21"/>
      <c r="DR2425" s="21"/>
      <c r="DS2425" s="21"/>
      <c r="DT2425" s="21"/>
      <c r="DU2425" s="21"/>
      <c r="DV2425" s="21"/>
      <c r="DW2425" s="21"/>
      <c r="DX2425" s="21"/>
      <c r="DY2425" s="21"/>
      <c r="DZ2425" s="21"/>
      <c r="EA2425" s="21"/>
      <c r="EB2425" s="21"/>
      <c r="EC2425" s="21"/>
      <c r="ED2425" s="21"/>
      <c r="EE2425" s="21"/>
      <c r="EF2425" s="21"/>
      <c r="EG2425" s="21"/>
      <c r="EH2425" s="21"/>
      <c r="EI2425" s="21"/>
      <c r="EJ2425" s="21"/>
      <c r="EK2425" s="21"/>
      <c r="EL2425" s="21"/>
      <c r="EM2425" s="21"/>
      <c r="EN2425" s="21"/>
      <c r="EO2425" s="21"/>
      <c r="EP2425" s="21"/>
      <c r="EQ2425" s="21"/>
      <c r="ER2425" s="21"/>
      <c r="ES2425" s="21"/>
      <c r="ET2425" s="21"/>
      <c r="EU2425" s="21"/>
      <c r="EV2425" s="21"/>
      <c r="EW2425" s="21"/>
      <c r="EX2425" s="21"/>
      <c r="EY2425" s="21"/>
      <c r="EZ2425" s="21"/>
      <c r="FA2425" s="21"/>
      <c r="FB2425" s="21"/>
      <c r="FC2425" s="21"/>
      <c r="FD2425" s="21"/>
      <c r="FE2425" s="21"/>
      <c r="FF2425" s="21"/>
      <c r="FG2425" s="21"/>
      <c r="FH2425" s="21"/>
      <c r="FI2425" s="21"/>
      <c r="FJ2425" s="21"/>
      <c r="FK2425" s="21"/>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c r="GI2425" s="21"/>
      <c r="GJ2425" s="21"/>
      <c r="GK2425" s="21"/>
      <c r="GL2425" s="21"/>
      <c r="GM2425" s="21"/>
      <c r="GN2425" s="21"/>
    </row>
    <row r="2426" spans="1:196" x14ac:dyDescent="0.2">
      <c r="A2426" s="109"/>
      <c r="B2426" s="4"/>
      <c r="C2426" s="4"/>
      <c r="D2426" s="6"/>
      <c r="E2426" s="7"/>
      <c r="F2426" s="24"/>
      <c r="G2426" s="8"/>
      <c r="H2426" s="7"/>
      <c r="I2426" s="7"/>
      <c r="J2426" s="7"/>
      <c r="K2426" s="4"/>
      <c r="L2426" s="25"/>
      <c r="M2426" s="10"/>
      <c r="N2426" s="4"/>
      <c r="O2426" s="4"/>
      <c r="P2426" s="26"/>
      <c r="Q2426" s="3"/>
      <c r="R2426" s="12"/>
      <c r="S2426" s="12"/>
      <c r="T2426" s="12"/>
      <c r="U2426" s="12"/>
      <c r="V2426" s="12"/>
      <c r="W2426" s="12"/>
      <c r="X2426" s="12"/>
      <c r="Y2426" s="12"/>
      <c r="Z2426" s="12"/>
      <c r="AA2426" s="12"/>
      <c r="AB2426" s="12"/>
      <c r="AC2426" s="12"/>
      <c r="AD2426" s="12"/>
      <c r="AE2426" s="12"/>
      <c r="AF2426" s="113"/>
      <c r="AG2426" s="18"/>
      <c r="AH2426" s="18"/>
      <c r="AI2426" s="6"/>
      <c r="AJ2426" s="19"/>
      <c r="AK2426" s="6"/>
      <c r="AL2426" s="113"/>
      <c r="AM2426" s="19"/>
      <c r="AN2426" s="18"/>
      <c r="AO2426" s="12"/>
      <c r="AP2426" s="20"/>
      <c r="AQ2426" s="18"/>
      <c r="AR2426" s="13"/>
      <c r="AS2426" s="113"/>
      <c r="AT2426" s="21"/>
      <c r="AU2426" s="21"/>
      <c r="AV2426" s="45"/>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1"/>
      <c r="EV2426" s="21"/>
      <c r="EW2426" s="21"/>
      <c r="EX2426" s="21"/>
      <c r="EY2426" s="21"/>
      <c r="EZ2426" s="21"/>
      <c r="FA2426" s="21"/>
      <c r="FB2426" s="21"/>
      <c r="FC2426" s="21"/>
      <c r="FD2426" s="21"/>
      <c r="FE2426" s="21"/>
      <c r="FF2426" s="21"/>
      <c r="FG2426" s="21"/>
      <c r="FH2426" s="21"/>
      <c r="FI2426" s="21"/>
      <c r="FJ2426" s="21"/>
      <c r="FK2426" s="21"/>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c r="GI2426" s="21"/>
      <c r="GJ2426" s="21"/>
      <c r="GK2426" s="21"/>
      <c r="GL2426" s="21"/>
      <c r="GM2426" s="21"/>
      <c r="GN2426" s="21"/>
    </row>
    <row r="2427" spans="1:196" x14ac:dyDescent="0.2">
      <c r="A2427" s="109"/>
      <c r="B2427" s="4"/>
      <c r="C2427" s="4"/>
      <c r="D2427" s="6"/>
      <c r="E2427" s="7"/>
      <c r="F2427" s="24"/>
      <c r="G2427" s="8"/>
      <c r="H2427" s="7"/>
      <c r="I2427" s="7"/>
      <c r="J2427" s="7"/>
      <c r="K2427" s="4"/>
      <c r="L2427" s="25"/>
      <c r="M2427" s="10"/>
      <c r="N2427" s="4"/>
      <c r="O2427" s="4"/>
      <c r="P2427" s="26"/>
      <c r="Q2427" s="3"/>
      <c r="R2427" s="12"/>
      <c r="S2427" s="12"/>
      <c r="T2427" s="12"/>
      <c r="U2427" s="12"/>
      <c r="V2427" s="12"/>
      <c r="W2427" s="12"/>
      <c r="X2427" s="12"/>
      <c r="Y2427" s="12"/>
      <c r="Z2427" s="12"/>
      <c r="AA2427" s="12"/>
      <c r="AB2427" s="12"/>
      <c r="AC2427" s="12"/>
      <c r="AD2427" s="12"/>
      <c r="AE2427" s="12"/>
      <c r="AF2427" s="113"/>
      <c r="AG2427" s="18"/>
      <c r="AH2427" s="18"/>
      <c r="AI2427" s="6"/>
      <c r="AJ2427" s="19"/>
      <c r="AK2427" s="6"/>
      <c r="AL2427" s="113"/>
      <c r="AM2427" s="19"/>
      <c r="AN2427" s="18"/>
      <c r="AO2427" s="12"/>
      <c r="AP2427" s="20"/>
      <c r="AQ2427" s="18"/>
      <c r="AR2427" s="13"/>
      <c r="AS2427" s="113"/>
      <c r="AT2427" s="21"/>
      <c r="AU2427" s="21"/>
      <c r="AV2427" s="45"/>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J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I2427" s="21"/>
      <c r="DJ2427" s="21"/>
      <c r="DK2427" s="21"/>
      <c r="DL2427" s="21"/>
      <c r="DM2427" s="21"/>
      <c r="DN2427" s="21"/>
      <c r="DO2427" s="21"/>
      <c r="DP2427" s="21"/>
      <c r="DQ2427" s="21"/>
      <c r="DR2427" s="21"/>
      <c r="DS2427" s="21"/>
      <c r="DT2427" s="21"/>
      <c r="DU2427" s="21"/>
      <c r="DV2427" s="21"/>
      <c r="DW2427" s="21"/>
      <c r="DX2427" s="21"/>
      <c r="DY2427" s="21"/>
      <c r="DZ2427" s="21"/>
      <c r="EA2427" s="21"/>
      <c r="EB2427" s="21"/>
      <c r="EC2427" s="21"/>
      <c r="ED2427" s="21"/>
      <c r="EE2427" s="21"/>
      <c r="EF2427" s="21"/>
      <c r="EG2427" s="21"/>
      <c r="EH2427" s="21"/>
      <c r="EI2427" s="21"/>
      <c r="EJ2427" s="21"/>
      <c r="EK2427" s="21"/>
      <c r="EL2427" s="21"/>
      <c r="EM2427" s="21"/>
      <c r="EN2427" s="21"/>
      <c r="EO2427" s="21"/>
      <c r="EP2427" s="21"/>
      <c r="EQ2427" s="21"/>
      <c r="ER2427" s="21"/>
      <c r="ES2427" s="21"/>
      <c r="ET2427" s="21"/>
      <c r="EU2427" s="21"/>
      <c r="EV2427" s="21"/>
      <c r="EW2427" s="21"/>
      <c r="EX2427" s="21"/>
      <c r="EY2427" s="21"/>
      <c r="EZ2427" s="21"/>
      <c r="FA2427" s="21"/>
      <c r="FB2427" s="21"/>
      <c r="FC2427" s="21"/>
      <c r="FD2427" s="21"/>
      <c r="FE2427" s="21"/>
      <c r="FF2427" s="21"/>
      <c r="FG2427" s="21"/>
      <c r="FH2427" s="21"/>
      <c r="FI2427" s="21"/>
      <c r="FJ2427" s="21"/>
      <c r="FK2427" s="21"/>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c r="GI2427" s="21"/>
      <c r="GJ2427" s="21"/>
      <c r="GK2427" s="21"/>
      <c r="GL2427" s="21"/>
      <c r="GM2427" s="21"/>
      <c r="GN2427" s="21"/>
    </row>
    <row r="2428" spans="1:196" x14ac:dyDescent="0.2">
      <c r="A2428" s="109"/>
      <c r="B2428" s="4"/>
      <c r="C2428" s="4"/>
      <c r="D2428" s="6"/>
      <c r="E2428" s="7"/>
      <c r="F2428" s="24"/>
      <c r="G2428" s="8"/>
      <c r="H2428" s="7"/>
      <c r="I2428" s="7"/>
      <c r="J2428" s="7"/>
      <c r="K2428" s="4"/>
      <c r="L2428" s="25"/>
      <c r="M2428" s="10"/>
      <c r="N2428" s="4"/>
      <c r="O2428" s="4"/>
      <c r="P2428" s="26"/>
      <c r="Q2428" s="3"/>
      <c r="R2428" s="12"/>
      <c r="S2428" s="12"/>
      <c r="T2428" s="12"/>
      <c r="U2428" s="12"/>
      <c r="V2428" s="12"/>
      <c r="W2428" s="12"/>
      <c r="X2428" s="12"/>
      <c r="Y2428" s="12"/>
      <c r="Z2428" s="12"/>
      <c r="AA2428" s="12"/>
      <c r="AB2428" s="12"/>
      <c r="AC2428" s="12"/>
      <c r="AD2428" s="12"/>
      <c r="AE2428" s="12"/>
      <c r="AF2428" s="113"/>
      <c r="AG2428" s="18"/>
      <c r="AH2428" s="18"/>
      <c r="AI2428" s="6"/>
      <c r="AJ2428" s="19"/>
      <c r="AK2428" s="6"/>
      <c r="AL2428" s="113"/>
      <c r="AM2428" s="19"/>
      <c r="AN2428" s="18"/>
      <c r="AO2428" s="12"/>
      <c r="AP2428" s="20"/>
      <c r="AQ2428" s="18"/>
      <c r="AR2428" s="13"/>
      <c r="AS2428" s="113"/>
      <c r="AT2428" s="21"/>
      <c r="AU2428" s="21"/>
      <c r="AV2428" s="45"/>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J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I2428" s="21"/>
      <c r="DJ2428" s="21"/>
      <c r="DK2428" s="21"/>
      <c r="DL2428" s="21"/>
      <c r="DM2428" s="21"/>
      <c r="DN2428" s="21"/>
      <c r="DO2428" s="21"/>
      <c r="DP2428" s="21"/>
      <c r="DQ2428" s="21"/>
      <c r="DR2428" s="21"/>
      <c r="DS2428" s="21"/>
      <c r="DT2428" s="21"/>
      <c r="DU2428" s="21"/>
      <c r="DV2428" s="21"/>
      <c r="DW2428" s="21"/>
      <c r="DX2428" s="21"/>
      <c r="DY2428" s="21"/>
      <c r="DZ2428" s="21"/>
      <c r="EA2428" s="21"/>
      <c r="EB2428" s="21"/>
      <c r="EC2428" s="21"/>
      <c r="ED2428" s="21"/>
      <c r="EE2428" s="21"/>
      <c r="EF2428" s="21"/>
      <c r="EG2428" s="21"/>
      <c r="EH2428" s="21"/>
      <c r="EI2428" s="21"/>
      <c r="EJ2428" s="21"/>
      <c r="EK2428" s="21"/>
      <c r="EL2428" s="21"/>
      <c r="EM2428" s="21"/>
      <c r="EN2428" s="21"/>
      <c r="EO2428" s="21"/>
      <c r="EP2428" s="21"/>
      <c r="EQ2428" s="21"/>
      <c r="ER2428" s="21"/>
      <c r="ES2428" s="21"/>
      <c r="ET2428" s="21"/>
      <c r="EU2428" s="21"/>
      <c r="EV2428" s="21"/>
      <c r="EW2428" s="21"/>
      <c r="EX2428" s="21"/>
      <c r="EY2428" s="21"/>
      <c r="EZ2428" s="21"/>
      <c r="FA2428" s="21"/>
      <c r="FB2428" s="21"/>
      <c r="FC2428" s="21"/>
      <c r="FD2428" s="21"/>
      <c r="FE2428" s="21"/>
      <c r="FF2428" s="21"/>
      <c r="FG2428" s="21"/>
      <c r="FH2428" s="21"/>
      <c r="FI2428" s="21"/>
      <c r="FJ2428" s="21"/>
      <c r="FK2428" s="21"/>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c r="GI2428" s="21"/>
      <c r="GJ2428" s="21"/>
      <c r="GK2428" s="21"/>
      <c r="GL2428" s="21"/>
      <c r="GM2428" s="21"/>
      <c r="GN2428" s="21"/>
    </row>
    <row r="2429" spans="1:196" x14ac:dyDescent="0.2">
      <c r="A2429" s="109"/>
      <c r="B2429" s="4"/>
      <c r="C2429" s="4"/>
      <c r="D2429" s="6"/>
      <c r="E2429" s="7"/>
      <c r="F2429" s="24"/>
      <c r="G2429" s="8"/>
      <c r="H2429" s="7"/>
      <c r="I2429" s="7"/>
      <c r="J2429" s="7"/>
      <c r="K2429" s="4"/>
      <c r="L2429" s="25"/>
      <c r="M2429" s="10"/>
      <c r="N2429" s="4"/>
      <c r="O2429" s="4"/>
      <c r="P2429" s="26"/>
      <c r="Q2429" s="3"/>
      <c r="R2429" s="12"/>
      <c r="S2429" s="12"/>
      <c r="T2429" s="12"/>
      <c r="U2429" s="12"/>
      <c r="V2429" s="12"/>
      <c r="W2429" s="12"/>
      <c r="X2429" s="12"/>
      <c r="Y2429" s="12"/>
      <c r="Z2429" s="12"/>
      <c r="AA2429" s="12"/>
      <c r="AB2429" s="12"/>
      <c r="AC2429" s="12"/>
      <c r="AD2429" s="12"/>
      <c r="AE2429" s="12"/>
      <c r="AF2429" s="113"/>
      <c r="AG2429" s="18"/>
      <c r="AH2429" s="18"/>
      <c r="AI2429" s="6"/>
      <c r="AJ2429" s="19"/>
      <c r="AK2429" s="6"/>
      <c r="AL2429" s="113"/>
      <c r="AM2429" s="19"/>
      <c r="AN2429" s="18"/>
      <c r="AO2429" s="12"/>
      <c r="AP2429" s="20"/>
      <c r="AQ2429" s="18"/>
      <c r="AR2429" s="13"/>
      <c r="AS2429" s="113"/>
      <c r="AT2429" s="21"/>
      <c r="AU2429" s="21"/>
      <c r="AV2429" s="45"/>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J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I2429" s="21"/>
      <c r="DJ2429" s="21"/>
      <c r="DK2429" s="21"/>
      <c r="DL2429" s="21"/>
      <c r="DM2429" s="21"/>
      <c r="DN2429" s="21"/>
      <c r="DO2429" s="21"/>
      <c r="DP2429" s="21"/>
      <c r="DQ2429" s="21"/>
      <c r="DR2429" s="21"/>
      <c r="DS2429" s="21"/>
      <c r="DT2429" s="21"/>
      <c r="DU2429" s="21"/>
      <c r="DV2429" s="21"/>
      <c r="DW2429" s="21"/>
      <c r="DX2429" s="21"/>
      <c r="DY2429" s="21"/>
      <c r="DZ2429" s="21"/>
      <c r="EA2429" s="21"/>
      <c r="EB2429" s="21"/>
      <c r="EC2429" s="21"/>
      <c r="ED2429" s="21"/>
      <c r="EE2429" s="21"/>
      <c r="EF2429" s="21"/>
      <c r="EG2429" s="21"/>
      <c r="EH2429" s="21"/>
      <c r="EI2429" s="21"/>
      <c r="EJ2429" s="21"/>
      <c r="EK2429" s="21"/>
      <c r="EL2429" s="21"/>
      <c r="EM2429" s="21"/>
      <c r="EN2429" s="21"/>
      <c r="EO2429" s="21"/>
      <c r="EP2429" s="21"/>
      <c r="EQ2429" s="21"/>
      <c r="ER2429" s="21"/>
      <c r="ES2429" s="21"/>
      <c r="ET2429" s="21"/>
      <c r="EU2429" s="21"/>
      <c r="EV2429" s="21"/>
      <c r="EW2429" s="21"/>
      <c r="EX2429" s="21"/>
      <c r="EY2429" s="21"/>
      <c r="EZ2429" s="21"/>
      <c r="FA2429" s="21"/>
      <c r="FB2429" s="21"/>
      <c r="FC2429" s="21"/>
      <c r="FD2429" s="21"/>
      <c r="FE2429" s="21"/>
      <c r="FF2429" s="21"/>
      <c r="FG2429" s="21"/>
      <c r="FH2429" s="21"/>
      <c r="FI2429" s="21"/>
      <c r="FJ2429" s="21"/>
      <c r="FK2429" s="21"/>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c r="GI2429" s="21"/>
      <c r="GJ2429" s="21"/>
      <c r="GK2429" s="21"/>
      <c r="GL2429" s="21"/>
      <c r="GM2429" s="21"/>
      <c r="GN2429" s="21"/>
    </row>
    <row r="2430" spans="1:196" x14ac:dyDescent="0.2">
      <c r="A2430" s="109"/>
      <c r="B2430" s="4"/>
      <c r="C2430" s="4"/>
      <c r="D2430" s="6"/>
      <c r="E2430" s="7"/>
      <c r="F2430" s="24"/>
      <c r="G2430" s="8"/>
      <c r="H2430" s="7"/>
      <c r="I2430" s="7"/>
      <c r="J2430" s="7"/>
      <c r="K2430" s="4"/>
      <c r="L2430" s="25"/>
      <c r="M2430" s="10"/>
      <c r="N2430" s="4"/>
      <c r="O2430" s="4"/>
      <c r="P2430" s="26"/>
      <c r="Q2430" s="3"/>
      <c r="R2430" s="12"/>
      <c r="S2430" s="12"/>
      <c r="T2430" s="12"/>
      <c r="U2430" s="12"/>
      <c r="V2430" s="12"/>
      <c r="W2430" s="12"/>
      <c r="X2430" s="12"/>
      <c r="Y2430" s="12"/>
      <c r="Z2430" s="12"/>
      <c r="AA2430" s="12"/>
      <c r="AB2430" s="12"/>
      <c r="AC2430" s="12"/>
      <c r="AD2430" s="12"/>
      <c r="AE2430" s="12"/>
      <c r="AF2430" s="113"/>
      <c r="AG2430" s="18"/>
      <c r="AH2430" s="18"/>
      <c r="AI2430" s="6"/>
      <c r="AJ2430" s="19"/>
      <c r="AK2430" s="6"/>
      <c r="AL2430" s="113"/>
      <c r="AM2430" s="19"/>
      <c r="AN2430" s="18"/>
      <c r="AO2430" s="12"/>
      <c r="AP2430" s="20"/>
      <c r="AQ2430" s="18"/>
      <c r="AR2430" s="13"/>
      <c r="AS2430" s="113"/>
      <c r="AT2430" s="21"/>
      <c r="AU2430" s="21"/>
      <c r="AV2430" s="45"/>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1"/>
      <c r="FJ2430" s="21"/>
      <c r="FK2430" s="21"/>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c r="GI2430" s="21"/>
      <c r="GJ2430" s="21"/>
      <c r="GK2430" s="21"/>
      <c r="GL2430" s="21"/>
      <c r="GM2430" s="21"/>
      <c r="GN2430" s="21"/>
    </row>
    <row r="2431" spans="1:196" x14ac:dyDescent="0.2">
      <c r="A2431" s="109"/>
      <c r="B2431" s="4"/>
      <c r="C2431" s="4"/>
      <c r="D2431" s="6"/>
      <c r="E2431" s="7"/>
      <c r="F2431" s="24"/>
      <c r="G2431" s="8"/>
      <c r="H2431" s="7"/>
      <c r="I2431" s="7"/>
      <c r="J2431" s="7"/>
      <c r="K2431" s="4"/>
      <c r="L2431" s="25"/>
      <c r="M2431" s="10"/>
      <c r="N2431" s="4"/>
      <c r="O2431" s="4"/>
      <c r="P2431" s="26"/>
      <c r="Q2431" s="3"/>
      <c r="R2431" s="12"/>
      <c r="S2431" s="12"/>
      <c r="T2431" s="12"/>
      <c r="U2431" s="12"/>
      <c r="V2431" s="12"/>
      <c r="W2431" s="12"/>
      <c r="X2431" s="12"/>
      <c r="Y2431" s="12"/>
      <c r="Z2431" s="12"/>
      <c r="AA2431" s="12"/>
      <c r="AB2431" s="12"/>
      <c r="AC2431" s="12"/>
      <c r="AD2431" s="12"/>
      <c r="AE2431" s="12"/>
      <c r="AF2431" s="113"/>
      <c r="AG2431" s="18"/>
      <c r="AH2431" s="18"/>
      <c r="AI2431" s="6"/>
      <c r="AJ2431" s="19"/>
      <c r="AK2431" s="6"/>
      <c r="AL2431" s="113"/>
      <c r="AM2431" s="19"/>
      <c r="AN2431" s="18"/>
      <c r="AO2431" s="12"/>
      <c r="AP2431" s="20"/>
      <c r="AQ2431" s="18"/>
      <c r="AR2431" s="13"/>
      <c r="AS2431" s="113"/>
      <c r="AT2431" s="21"/>
      <c r="AU2431" s="21"/>
      <c r="AV2431" s="45"/>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J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I2431" s="21"/>
      <c r="DJ2431" s="21"/>
      <c r="DK2431" s="21"/>
      <c r="DL2431" s="21"/>
      <c r="DM2431" s="21"/>
      <c r="DN2431" s="21"/>
      <c r="DO2431" s="21"/>
      <c r="DP2431" s="21"/>
      <c r="DQ2431" s="21"/>
      <c r="DR2431" s="21"/>
      <c r="DS2431" s="21"/>
      <c r="DT2431" s="21"/>
      <c r="DU2431" s="21"/>
      <c r="DV2431" s="21"/>
      <c r="DW2431" s="21"/>
      <c r="DX2431" s="21"/>
      <c r="DY2431" s="21"/>
      <c r="DZ2431" s="21"/>
      <c r="EA2431" s="21"/>
      <c r="EB2431" s="21"/>
      <c r="EC2431" s="21"/>
      <c r="ED2431" s="21"/>
      <c r="EE2431" s="21"/>
      <c r="EF2431" s="21"/>
      <c r="EG2431" s="21"/>
      <c r="EH2431" s="21"/>
      <c r="EI2431" s="21"/>
      <c r="EJ2431" s="21"/>
      <c r="EK2431" s="21"/>
      <c r="EL2431" s="21"/>
      <c r="EM2431" s="21"/>
      <c r="EN2431" s="21"/>
      <c r="EO2431" s="21"/>
      <c r="EP2431" s="21"/>
      <c r="EQ2431" s="21"/>
      <c r="ER2431" s="21"/>
      <c r="ES2431" s="21"/>
      <c r="ET2431" s="21"/>
      <c r="EU2431" s="21"/>
      <c r="EV2431" s="21"/>
      <c r="EW2431" s="21"/>
      <c r="EX2431" s="21"/>
      <c r="EY2431" s="21"/>
      <c r="EZ2431" s="21"/>
      <c r="FA2431" s="21"/>
      <c r="FB2431" s="21"/>
      <c r="FC2431" s="21"/>
      <c r="FD2431" s="21"/>
      <c r="FE2431" s="21"/>
      <c r="FF2431" s="21"/>
      <c r="FG2431" s="21"/>
      <c r="FH2431" s="21"/>
      <c r="FI2431" s="21"/>
      <c r="FJ2431" s="21"/>
      <c r="FK2431" s="21"/>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c r="GI2431" s="21"/>
      <c r="GJ2431" s="21"/>
      <c r="GK2431" s="21"/>
      <c r="GL2431" s="21"/>
      <c r="GM2431" s="21"/>
      <c r="GN2431" s="21"/>
    </row>
    <row r="2432" spans="1:196" x14ac:dyDescent="0.2">
      <c r="A2432" s="109"/>
      <c r="B2432" s="4"/>
      <c r="C2432" s="4"/>
      <c r="D2432" s="6"/>
      <c r="E2432" s="7"/>
      <c r="F2432" s="24"/>
      <c r="G2432" s="8"/>
      <c r="H2432" s="7"/>
      <c r="I2432" s="7"/>
      <c r="J2432" s="7"/>
      <c r="K2432" s="4"/>
      <c r="L2432" s="25"/>
      <c r="M2432" s="10"/>
      <c r="N2432" s="4"/>
      <c r="O2432" s="4"/>
      <c r="P2432" s="26"/>
      <c r="Q2432" s="3"/>
      <c r="R2432" s="12"/>
      <c r="S2432" s="12"/>
      <c r="T2432" s="12"/>
      <c r="U2432" s="12"/>
      <c r="V2432" s="12"/>
      <c r="W2432" s="12"/>
      <c r="X2432" s="12"/>
      <c r="Y2432" s="12"/>
      <c r="Z2432" s="12"/>
      <c r="AA2432" s="12"/>
      <c r="AB2432" s="12"/>
      <c r="AC2432" s="12"/>
      <c r="AD2432" s="12"/>
      <c r="AE2432" s="12"/>
      <c r="AF2432" s="113"/>
      <c r="AG2432" s="18"/>
      <c r="AH2432" s="18"/>
      <c r="AI2432" s="6"/>
      <c r="AJ2432" s="19"/>
      <c r="AK2432" s="6"/>
      <c r="AL2432" s="113"/>
      <c r="AM2432" s="19"/>
      <c r="AN2432" s="18"/>
      <c r="AO2432" s="12"/>
      <c r="AP2432" s="20"/>
      <c r="AQ2432" s="18"/>
      <c r="AR2432" s="13"/>
      <c r="AS2432" s="113"/>
      <c r="AT2432" s="21"/>
      <c r="AU2432" s="21"/>
      <c r="AV2432" s="45"/>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J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I2432" s="21"/>
      <c r="DJ2432" s="21"/>
      <c r="DK2432" s="21"/>
      <c r="DL2432" s="21"/>
      <c r="DM2432" s="21"/>
      <c r="DN2432" s="21"/>
      <c r="DO2432" s="21"/>
      <c r="DP2432" s="21"/>
      <c r="DQ2432" s="21"/>
      <c r="DR2432" s="21"/>
      <c r="DS2432" s="21"/>
      <c r="DT2432" s="21"/>
      <c r="DU2432" s="21"/>
      <c r="DV2432" s="21"/>
      <c r="DW2432" s="21"/>
      <c r="DX2432" s="21"/>
      <c r="DY2432" s="21"/>
      <c r="DZ2432" s="21"/>
      <c r="EA2432" s="21"/>
      <c r="EB2432" s="21"/>
      <c r="EC2432" s="21"/>
      <c r="ED2432" s="21"/>
      <c r="EE2432" s="21"/>
      <c r="EF2432" s="21"/>
      <c r="EG2432" s="21"/>
      <c r="EH2432" s="21"/>
      <c r="EI2432" s="21"/>
      <c r="EJ2432" s="21"/>
      <c r="EK2432" s="21"/>
      <c r="EL2432" s="21"/>
      <c r="EM2432" s="21"/>
      <c r="EN2432" s="21"/>
      <c r="EO2432" s="21"/>
      <c r="EP2432" s="21"/>
      <c r="EQ2432" s="21"/>
      <c r="ER2432" s="21"/>
      <c r="ES2432" s="21"/>
      <c r="ET2432" s="21"/>
      <c r="EU2432" s="21"/>
      <c r="EV2432" s="21"/>
      <c r="EW2432" s="21"/>
      <c r="EX2432" s="21"/>
      <c r="EY2432" s="21"/>
      <c r="EZ2432" s="21"/>
      <c r="FA2432" s="21"/>
      <c r="FB2432" s="21"/>
      <c r="FC2432" s="21"/>
      <c r="FD2432" s="21"/>
      <c r="FE2432" s="21"/>
      <c r="FF2432" s="21"/>
      <c r="FG2432" s="21"/>
      <c r="FH2432" s="21"/>
      <c r="FI2432" s="21"/>
      <c r="FJ2432" s="21"/>
      <c r="FK2432" s="21"/>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c r="GI2432" s="21"/>
      <c r="GJ2432" s="21"/>
      <c r="GK2432" s="21"/>
      <c r="GL2432" s="21"/>
      <c r="GM2432" s="21"/>
      <c r="GN2432" s="21"/>
    </row>
    <row r="2433" spans="1:196" x14ac:dyDescent="0.2">
      <c r="A2433" s="109"/>
      <c r="B2433" s="4"/>
      <c r="C2433" s="4"/>
      <c r="D2433" s="6"/>
      <c r="E2433" s="7"/>
      <c r="F2433" s="24"/>
      <c r="G2433" s="8"/>
      <c r="H2433" s="7"/>
      <c r="I2433" s="7"/>
      <c r="J2433" s="7"/>
      <c r="K2433" s="4"/>
      <c r="L2433" s="25"/>
      <c r="M2433" s="10"/>
      <c r="N2433" s="4"/>
      <c r="O2433" s="4"/>
      <c r="P2433" s="26"/>
      <c r="Q2433" s="3"/>
      <c r="R2433" s="12"/>
      <c r="S2433" s="12"/>
      <c r="T2433" s="12"/>
      <c r="U2433" s="12"/>
      <c r="V2433" s="12"/>
      <c r="W2433" s="12"/>
      <c r="X2433" s="12"/>
      <c r="Y2433" s="12"/>
      <c r="Z2433" s="12"/>
      <c r="AA2433" s="12"/>
      <c r="AB2433" s="12"/>
      <c r="AC2433" s="12"/>
      <c r="AD2433" s="12"/>
      <c r="AE2433" s="12"/>
      <c r="AF2433" s="113"/>
      <c r="AG2433" s="18"/>
      <c r="AH2433" s="18"/>
      <c r="AI2433" s="6"/>
      <c r="AJ2433" s="19"/>
      <c r="AK2433" s="6"/>
      <c r="AL2433" s="113"/>
      <c r="AM2433" s="19"/>
      <c r="AN2433" s="18"/>
      <c r="AO2433" s="12"/>
      <c r="AP2433" s="20"/>
      <c r="AQ2433" s="18"/>
      <c r="AR2433" s="13"/>
      <c r="AS2433" s="113"/>
      <c r="AT2433" s="21"/>
      <c r="AU2433" s="21"/>
      <c r="AV2433" s="45"/>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J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I2433" s="21"/>
      <c r="DJ2433" s="21"/>
      <c r="DK2433" s="21"/>
      <c r="DL2433" s="21"/>
      <c r="DM2433" s="21"/>
      <c r="DN2433" s="21"/>
      <c r="DO2433" s="21"/>
      <c r="DP2433" s="21"/>
      <c r="DQ2433" s="21"/>
      <c r="DR2433" s="21"/>
      <c r="DS2433" s="21"/>
      <c r="DT2433" s="21"/>
      <c r="DU2433" s="21"/>
      <c r="DV2433" s="21"/>
      <c r="DW2433" s="21"/>
      <c r="DX2433" s="21"/>
      <c r="DY2433" s="21"/>
      <c r="DZ2433" s="21"/>
      <c r="EA2433" s="21"/>
      <c r="EB2433" s="21"/>
      <c r="EC2433" s="21"/>
      <c r="ED2433" s="21"/>
      <c r="EE2433" s="21"/>
      <c r="EF2433" s="21"/>
      <c r="EG2433" s="21"/>
      <c r="EH2433" s="21"/>
      <c r="EI2433" s="21"/>
      <c r="EJ2433" s="21"/>
      <c r="EK2433" s="21"/>
      <c r="EL2433" s="21"/>
      <c r="EM2433" s="21"/>
      <c r="EN2433" s="21"/>
      <c r="EO2433" s="21"/>
      <c r="EP2433" s="21"/>
      <c r="EQ2433" s="21"/>
      <c r="ER2433" s="21"/>
      <c r="ES2433" s="21"/>
      <c r="ET2433" s="21"/>
      <c r="EU2433" s="21"/>
      <c r="EV2433" s="21"/>
      <c r="EW2433" s="21"/>
      <c r="EX2433" s="21"/>
      <c r="EY2433" s="21"/>
      <c r="EZ2433" s="21"/>
      <c r="FA2433" s="21"/>
      <c r="FB2433" s="21"/>
      <c r="FC2433" s="21"/>
      <c r="FD2433" s="21"/>
      <c r="FE2433" s="21"/>
      <c r="FF2433" s="21"/>
      <c r="FG2433" s="21"/>
      <c r="FH2433" s="21"/>
      <c r="FI2433" s="21"/>
      <c r="FJ2433" s="21"/>
      <c r="FK2433" s="21"/>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c r="GI2433" s="21"/>
      <c r="GJ2433" s="21"/>
      <c r="GK2433" s="21"/>
      <c r="GL2433" s="21"/>
      <c r="GM2433" s="21"/>
      <c r="GN2433" s="21"/>
    </row>
    <row r="2434" spans="1:196" x14ac:dyDescent="0.2">
      <c r="A2434" s="109"/>
      <c r="B2434" s="4"/>
      <c r="C2434" s="4"/>
      <c r="D2434" s="6"/>
      <c r="E2434" s="7"/>
      <c r="F2434" s="24"/>
      <c r="G2434" s="8"/>
      <c r="H2434" s="7"/>
      <c r="I2434" s="7"/>
      <c r="J2434" s="7"/>
      <c r="K2434" s="4"/>
      <c r="L2434" s="25"/>
      <c r="M2434" s="10"/>
      <c r="N2434" s="4"/>
      <c r="O2434" s="4"/>
      <c r="P2434" s="26"/>
      <c r="Q2434" s="3"/>
      <c r="R2434" s="12"/>
      <c r="S2434" s="12"/>
      <c r="T2434" s="12"/>
      <c r="U2434" s="12"/>
      <c r="V2434" s="12"/>
      <c r="W2434" s="12"/>
      <c r="X2434" s="12"/>
      <c r="Y2434" s="12"/>
      <c r="Z2434" s="12"/>
      <c r="AA2434" s="12"/>
      <c r="AB2434" s="12"/>
      <c r="AC2434" s="12"/>
      <c r="AD2434" s="12"/>
      <c r="AE2434" s="12"/>
      <c r="AF2434" s="113"/>
      <c r="AG2434" s="18"/>
      <c r="AH2434" s="18"/>
      <c r="AI2434" s="6"/>
      <c r="AJ2434" s="19"/>
      <c r="AK2434" s="6"/>
      <c r="AL2434" s="113"/>
      <c r="AM2434" s="19"/>
      <c r="AN2434" s="18"/>
      <c r="AO2434" s="12"/>
      <c r="AP2434" s="20"/>
      <c r="AQ2434" s="18"/>
      <c r="AR2434" s="13"/>
      <c r="AS2434" s="113"/>
      <c r="AT2434" s="21"/>
      <c r="AU2434" s="21"/>
      <c r="AV2434" s="45"/>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J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I2434" s="21"/>
      <c r="DJ2434" s="21"/>
      <c r="DK2434" s="21"/>
      <c r="DL2434" s="21"/>
      <c r="DM2434" s="21"/>
      <c r="DN2434" s="21"/>
      <c r="DO2434" s="21"/>
      <c r="DP2434" s="21"/>
      <c r="DQ2434" s="21"/>
      <c r="DR2434" s="21"/>
      <c r="DS2434" s="21"/>
      <c r="DT2434" s="21"/>
      <c r="DU2434" s="21"/>
      <c r="DV2434" s="21"/>
      <c r="DW2434" s="21"/>
      <c r="DX2434" s="21"/>
      <c r="DY2434" s="21"/>
      <c r="DZ2434" s="21"/>
      <c r="EA2434" s="21"/>
      <c r="EB2434" s="21"/>
      <c r="EC2434" s="21"/>
      <c r="ED2434" s="21"/>
      <c r="EE2434" s="21"/>
      <c r="EF2434" s="21"/>
      <c r="EG2434" s="21"/>
      <c r="EH2434" s="21"/>
      <c r="EI2434" s="21"/>
      <c r="EJ2434" s="21"/>
      <c r="EK2434" s="21"/>
      <c r="EL2434" s="21"/>
      <c r="EM2434" s="21"/>
      <c r="EN2434" s="21"/>
      <c r="EO2434" s="21"/>
      <c r="EP2434" s="21"/>
      <c r="EQ2434" s="21"/>
      <c r="ER2434" s="21"/>
      <c r="ES2434" s="21"/>
      <c r="ET2434" s="21"/>
      <c r="EU2434" s="21"/>
      <c r="EV2434" s="21"/>
      <c r="EW2434" s="21"/>
      <c r="EX2434" s="21"/>
      <c r="EY2434" s="21"/>
      <c r="EZ2434" s="21"/>
      <c r="FA2434" s="21"/>
      <c r="FB2434" s="21"/>
      <c r="FC2434" s="21"/>
      <c r="FD2434" s="21"/>
      <c r="FE2434" s="21"/>
      <c r="FF2434" s="21"/>
      <c r="FG2434" s="21"/>
      <c r="FH2434" s="21"/>
      <c r="FI2434" s="21"/>
      <c r="FJ2434" s="21"/>
      <c r="FK2434" s="21"/>
      <c r="FL2434" s="21"/>
      <c r="FM2434" s="21"/>
      <c r="FN2434" s="21"/>
      <c r="FO2434" s="21"/>
      <c r="FP2434" s="21"/>
      <c r="FQ2434" s="21"/>
      <c r="FR2434" s="21"/>
      <c r="FS2434" s="21"/>
      <c r="FT2434" s="21"/>
      <c r="FU2434" s="21"/>
      <c r="FV2434" s="21"/>
      <c r="FW2434" s="21"/>
      <c r="FX2434" s="21"/>
      <c r="FY2434" s="21"/>
      <c r="FZ2434" s="21"/>
      <c r="GA2434" s="21"/>
      <c r="GB2434" s="21"/>
      <c r="GC2434" s="21"/>
      <c r="GD2434" s="21"/>
      <c r="GE2434" s="21"/>
      <c r="GF2434" s="21"/>
      <c r="GG2434" s="21"/>
      <c r="GH2434" s="21"/>
      <c r="GI2434" s="21"/>
      <c r="GJ2434" s="21"/>
      <c r="GK2434" s="21"/>
      <c r="GL2434" s="21"/>
      <c r="GM2434" s="21"/>
      <c r="GN2434" s="21"/>
    </row>
    <row r="2435" spans="1:196" x14ac:dyDescent="0.2">
      <c r="A2435" s="109"/>
      <c r="B2435" s="4"/>
      <c r="C2435" s="4"/>
      <c r="D2435" s="6"/>
      <c r="E2435" s="7"/>
      <c r="F2435" s="24"/>
      <c r="G2435" s="8"/>
      <c r="H2435" s="7"/>
      <c r="I2435" s="7"/>
      <c r="J2435" s="7"/>
      <c r="K2435" s="4"/>
      <c r="L2435" s="25"/>
      <c r="M2435" s="10"/>
      <c r="N2435" s="4"/>
      <c r="O2435" s="4"/>
      <c r="P2435" s="26"/>
      <c r="Q2435" s="3"/>
      <c r="R2435" s="12"/>
      <c r="S2435" s="12"/>
      <c r="T2435" s="12"/>
      <c r="U2435" s="12"/>
      <c r="V2435" s="12"/>
      <c r="W2435" s="12"/>
      <c r="X2435" s="12"/>
      <c r="Y2435" s="12"/>
      <c r="Z2435" s="12"/>
      <c r="AA2435" s="12"/>
      <c r="AB2435" s="12"/>
      <c r="AC2435" s="12"/>
      <c r="AD2435" s="12"/>
      <c r="AE2435" s="12"/>
      <c r="AF2435" s="113"/>
      <c r="AG2435" s="18"/>
      <c r="AH2435" s="18"/>
      <c r="AI2435" s="6"/>
      <c r="AJ2435" s="19"/>
      <c r="AK2435" s="6"/>
      <c r="AL2435" s="113"/>
      <c r="AM2435" s="19"/>
      <c r="AN2435" s="18"/>
      <c r="AO2435" s="12"/>
      <c r="AP2435" s="20"/>
      <c r="AQ2435" s="18"/>
      <c r="AR2435" s="13"/>
      <c r="AS2435" s="113"/>
      <c r="AT2435" s="21"/>
      <c r="AU2435" s="21"/>
      <c r="AV2435" s="45"/>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J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I2435" s="21"/>
      <c r="DJ2435" s="21"/>
      <c r="DK2435" s="21"/>
      <c r="DL2435" s="21"/>
      <c r="DM2435" s="21"/>
      <c r="DN2435" s="21"/>
      <c r="DO2435" s="21"/>
      <c r="DP2435" s="21"/>
      <c r="DQ2435" s="21"/>
      <c r="DR2435" s="21"/>
      <c r="DS2435" s="21"/>
      <c r="DT2435" s="21"/>
      <c r="DU2435" s="21"/>
      <c r="DV2435" s="21"/>
      <c r="DW2435" s="21"/>
      <c r="DX2435" s="21"/>
      <c r="DY2435" s="21"/>
      <c r="DZ2435" s="21"/>
      <c r="EA2435" s="21"/>
      <c r="EB2435" s="21"/>
      <c r="EC2435" s="21"/>
      <c r="ED2435" s="21"/>
      <c r="EE2435" s="21"/>
      <c r="EF2435" s="21"/>
      <c r="EG2435" s="21"/>
      <c r="EH2435" s="21"/>
      <c r="EI2435" s="21"/>
      <c r="EJ2435" s="21"/>
      <c r="EK2435" s="21"/>
      <c r="EL2435" s="21"/>
      <c r="EM2435" s="21"/>
      <c r="EN2435" s="21"/>
      <c r="EO2435" s="21"/>
      <c r="EP2435" s="21"/>
      <c r="EQ2435" s="21"/>
      <c r="ER2435" s="21"/>
      <c r="ES2435" s="21"/>
      <c r="ET2435" s="21"/>
      <c r="EU2435" s="21"/>
      <c r="EV2435" s="21"/>
      <c r="EW2435" s="21"/>
      <c r="EX2435" s="21"/>
      <c r="EY2435" s="21"/>
      <c r="EZ2435" s="21"/>
      <c r="FA2435" s="21"/>
      <c r="FB2435" s="21"/>
      <c r="FC2435" s="21"/>
      <c r="FD2435" s="21"/>
      <c r="FE2435" s="21"/>
      <c r="FF2435" s="21"/>
      <c r="FG2435" s="21"/>
      <c r="FH2435" s="21"/>
      <c r="FI2435" s="21"/>
      <c r="FJ2435" s="21"/>
      <c r="FK2435" s="21"/>
      <c r="FL2435" s="21"/>
      <c r="FM2435" s="21"/>
      <c r="FN2435" s="21"/>
      <c r="FO2435" s="21"/>
      <c r="FP2435" s="21"/>
      <c r="FQ2435" s="21"/>
      <c r="FR2435" s="21"/>
      <c r="FS2435" s="21"/>
      <c r="FT2435" s="21"/>
      <c r="FU2435" s="21"/>
      <c r="FV2435" s="21"/>
      <c r="FW2435" s="21"/>
      <c r="FX2435" s="21"/>
      <c r="FY2435" s="21"/>
      <c r="FZ2435" s="21"/>
      <c r="GA2435" s="21"/>
      <c r="GB2435" s="21"/>
      <c r="GC2435" s="21"/>
      <c r="GD2435" s="21"/>
      <c r="GE2435" s="21"/>
      <c r="GF2435" s="21"/>
      <c r="GG2435" s="21"/>
      <c r="GH2435" s="21"/>
      <c r="GI2435" s="21"/>
      <c r="GJ2435" s="21"/>
      <c r="GK2435" s="21"/>
      <c r="GL2435" s="21"/>
      <c r="GM2435" s="21"/>
      <c r="GN2435" s="21"/>
    </row>
    <row r="2436" spans="1:196" x14ac:dyDescent="0.2">
      <c r="A2436" s="109"/>
      <c r="B2436" s="4"/>
      <c r="C2436" s="4"/>
      <c r="D2436" s="6"/>
      <c r="E2436" s="7"/>
      <c r="F2436" s="24"/>
      <c r="G2436" s="8"/>
      <c r="H2436" s="7"/>
      <c r="I2436" s="7"/>
      <c r="J2436" s="7"/>
      <c r="K2436" s="4"/>
      <c r="L2436" s="25"/>
      <c r="M2436" s="10"/>
      <c r="N2436" s="4"/>
      <c r="O2436" s="4"/>
      <c r="P2436" s="26"/>
      <c r="Q2436" s="3"/>
      <c r="R2436" s="12"/>
      <c r="S2436" s="12"/>
      <c r="T2436" s="12"/>
      <c r="U2436" s="12"/>
      <c r="V2436" s="12"/>
      <c r="W2436" s="12"/>
      <c r="X2436" s="12"/>
      <c r="Y2436" s="12"/>
      <c r="Z2436" s="12"/>
      <c r="AA2436" s="12"/>
      <c r="AB2436" s="12"/>
      <c r="AC2436" s="12"/>
      <c r="AD2436" s="12"/>
      <c r="AE2436" s="12"/>
      <c r="AF2436" s="113"/>
      <c r="AG2436" s="18"/>
      <c r="AH2436" s="18"/>
      <c r="AI2436" s="6"/>
      <c r="AJ2436" s="19"/>
      <c r="AK2436" s="6"/>
      <c r="AL2436" s="113"/>
      <c r="AM2436" s="19"/>
      <c r="AN2436" s="18"/>
      <c r="AO2436" s="12"/>
      <c r="AP2436" s="20"/>
      <c r="AQ2436" s="18"/>
      <c r="AR2436" s="13"/>
      <c r="AS2436" s="113"/>
      <c r="AT2436" s="21"/>
      <c r="AU2436" s="21"/>
      <c r="AV2436" s="45"/>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1"/>
      <c r="EV2436" s="21"/>
      <c r="EW2436" s="21"/>
      <c r="EX2436" s="21"/>
      <c r="EY2436" s="21"/>
      <c r="EZ2436" s="21"/>
      <c r="FA2436" s="21"/>
      <c r="FB2436" s="21"/>
      <c r="FC2436" s="21"/>
      <c r="FD2436" s="21"/>
      <c r="FE2436" s="21"/>
      <c r="FF2436" s="21"/>
      <c r="FG2436" s="21"/>
      <c r="FH2436" s="21"/>
      <c r="FI2436" s="21"/>
      <c r="FJ2436" s="21"/>
      <c r="FK2436" s="21"/>
      <c r="FL2436" s="21"/>
      <c r="FM2436" s="21"/>
      <c r="FN2436" s="21"/>
      <c r="FO2436" s="21"/>
      <c r="FP2436" s="21"/>
      <c r="FQ2436" s="21"/>
      <c r="FR2436" s="21"/>
      <c r="FS2436" s="21"/>
      <c r="FT2436" s="21"/>
      <c r="FU2436" s="21"/>
      <c r="FV2436" s="21"/>
      <c r="FW2436" s="21"/>
      <c r="FX2436" s="21"/>
      <c r="FY2436" s="21"/>
      <c r="FZ2436" s="21"/>
      <c r="GA2436" s="21"/>
      <c r="GB2436" s="21"/>
      <c r="GC2436" s="21"/>
      <c r="GD2436" s="21"/>
      <c r="GE2436" s="21"/>
      <c r="GF2436" s="21"/>
      <c r="GG2436" s="21"/>
      <c r="GH2436" s="21"/>
      <c r="GI2436" s="21"/>
      <c r="GJ2436" s="21"/>
      <c r="GK2436" s="21"/>
      <c r="GL2436" s="21"/>
      <c r="GM2436" s="21"/>
      <c r="GN2436" s="21"/>
    </row>
    <row r="2437" spans="1:196" x14ac:dyDescent="0.2">
      <c r="A2437" s="109"/>
      <c r="B2437" s="4"/>
      <c r="C2437" s="4"/>
      <c r="D2437" s="6"/>
      <c r="E2437" s="7"/>
      <c r="F2437" s="24"/>
      <c r="G2437" s="8"/>
      <c r="H2437" s="7"/>
      <c r="I2437" s="7"/>
      <c r="J2437" s="7"/>
      <c r="K2437" s="4"/>
      <c r="L2437" s="25"/>
      <c r="M2437" s="10"/>
      <c r="N2437" s="4"/>
      <c r="O2437" s="4"/>
      <c r="P2437" s="26"/>
      <c r="Q2437" s="3"/>
      <c r="R2437" s="12"/>
      <c r="S2437" s="12"/>
      <c r="T2437" s="12"/>
      <c r="U2437" s="12"/>
      <c r="V2437" s="12"/>
      <c r="W2437" s="12"/>
      <c r="X2437" s="12"/>
      <c r="Y2437" s="12"/>
      <c r="Z2437" s="12"/>
      <c r="AA2437" s="12"/>
      <c r="AB2437" s="12"/>
      <c r="AC2437" s="12"/>
      <c r="AD2437" s="12"/>
      <c r="AE2437" s="12"/>
      <c r="AF2437" s="113"/>
      <c r="AG2437" s="18"/>
      <c r="AH2437" s="18"/>
      <c r="AI2437" s="6"/>
      <c r="AJ2437" s="19"/>
      <c r="AK2437" s="6"/>
      <c r="AL2437" s="113"/>
      <c r="AM2437" s="19"/>
      <c r="AN2437" s="18"/>
      <c r="AO2437" s="12"/>
      <c r="AP2437" s="20"/>
      <c r="AQ2437" s="18"/>
      <c r="AR2437" s="13"/>
      <c r="AS2437" s="113"/>
      <c r="AT2437" s="21"/>
      <c r="AU2437" s="21"/>
      <c r="AV2437" s="45"/>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J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I2437" s="21"/>
      <c r="DJ2437" s="21"/>
      <c r="DK2437" s="21"/>
      <c r="DL2437" s="21"/>
      <c r="DM2437" s="21"/>
      <c r="DN2437" s="21"/>
      <c r="DO2437" s="21"/>
      <c r="DP2437" s="21"/>
      <c r="DQ2437" s="21"/>
      <c r="DR2437" s="21"/>
      <c r="DS2437" s="21"/>
      <c r="DT2437" s="21"/>
      <c r="DU2437" s="21"/>
      <c r="DV2437" s="21"/>
      <c r="DW2437" s="21"/>
      <c r="DX2437" s="21"/>
      <c r="DY2437" s="21"/>
      <c r="DZ2437" s="21"/>
      <c r="EA2437" s="21"/>
      <c r="EB2437" s="21"/>
      <c r="EC2437" s="21"/>
      <c r="ED2437" s="21"/>
      <c r="EE2437" s="21"/>
      <c r="EF2437" s="21"/>
      <c r="EG2437" s="21"/>
      <c r="EH2437" s="21"/>
      <c r="EI2437" s="21"/>
      <c r="EJ2437" s="21"/>
      <c r="EK2437" s="21"/>
      <c r="EL2437" s="21"/>
      <c r="EM2437" s="21"/>
      <c r="EN2437" s="21"/>
      <c r="EO2437" s="21"/>
      <c r="EP2437" s="21"/>
      <c r="EQ2437" s="21"/>
      <c r="ER2437" s="21"/>
      <c r="ES2437" s="21"/>
      <c r="ET2437" s="21"/>
      <c r="EU2437" s="21"/>
      <c r="EV2437" s="21"/>
      <c r="EW2437" s="21"/>
      <c r="EX2437" s="21"/>
      <c r="EY2437" s="21"/>
      <c r="EZ2437" s="21"/>
      <c r="FA2437" s="21"/>
      <c r="FB2437" s="21"/>
      <c r="FC2437" s="21"/>
      <c r="FD2437" s="21"/>
      <c r="FE2437" s="21"/>
      <c r="FF2437" s="21"/>
      <c r="FG2437" s="21"/>
      <c r="FH2437" s="21"/>
      <c r="FI2437" s="21"/>
      <c r="FJ2437" s="21"/>
      <c r="FK2437" s="21"/>
      <c r="FL2437" s="21"/>
      <c r="FM2437" s="21"/>
      <c r="FN2437" s="21"/>
      <c r="FO2437" s="21"/>
      <c r="FP2437" s="21"/>
      <c r="FQ2437" s="21"/>
      <c r="FR2437" s="21"/>
      <c r="FS2437" s="21"/>
      <c r="FT2437" s="21"/>
      <c r="FU2437" s="21"/>
      <c r="FV2437" s="21"/>
      <c r="FW2437" s="21"/>
      <c r="FX2437" s="21"/>
      <c r="FY2437" s="21"/>
      <c r="FZ2437" s="21"/>
      <c r="GA2437" s="21"/>
      <c r="GB2437" s="21"/>
      <c r="GC2437" s="21"/>
      <c r="GD2437" s="21"/>
      <c r="GE2437" s="21"/>
      <c r="GF2437" s="21"/>
      <c r="GG2437" s="21"/>
      <c r="GH2437" s="21"/>
      <c r="GI2437" s="21"/>
      <c r="GJ2437" s="21"/>
      <c r="GK2437" s="21"/>
      <c r="GL2437" s="21"/>
      <c r="GM2437" s="21"/>
      <c r="GN2437" s="21"/>
    </row>
    <row r="2438" spans="1:196" x14ac:dyDescent="0.2">
      <c r="A2438" s="109"/>
      <c r="B2438" s="4"/>
      <c r="C2438" s="4"/>
      <c r="D2438" s="6"/>
      <c r="E2438" s="7"/>
      <c r="F2438" s="24"/>
      <c r="G2438" s="8"/>
      <c r="H2438" s="7"/>
      <c r="I2438" s="7"/>
      <c r="J2438" s="7"/>
      <c r="K2438" s="4"/>
      <c r="L2438" s="25"/>
      <c r="M2438" s="10"/>
      <c r="N2438" s="4"/>
      <c r="O2438" s="4"/>
      <c r="P2438" s="26"/>
      <c r="Q2438" s="3"/>
      <c r="R2438" s="12"/>
      <c r="S2438" s="12"/>
      <c r="T2438" s="12"/>
      <c r="U2438" s="12"/>
      <c r="V2438" s="12"/>
      <c r="W2438" s="12"/>
      <c r="X2438" s="12"/>
      <c r="Y2438" s="12"/>
      <c r="Z2438" s="12"/>
      <c r="AA2438" s="12"/>
      <c r="AB2438" s="12"/>
      <c r="AC2438" s="12"/>
      <c r="AD2438" s="12"/>
      <c r="AE2438" s="12"/>
      <c r="AF2438" s="113"/>
      <c r="AG2438" s="18"/>
      <c r="AH2438" s="18"/>
      <c r="AI2438" s="6"/>
      <c r="AJ2438" s="19"/>
      <c r="AK2438" s="6"/>
      <c r="AL2438" s="113"/>
      <c r="AM2438" s="19"/>
      <c r="AN2438" s="18"/>
      <c r="AO2438" s="12"/>
      <c r="AP2438" s="20"/>
      <c r="AQ2438" s="18"/>
      <c r="AR2438" s="13"/>
      <c r="AS2438" s="113"/>
      <c r="AT2438" s="21"/>
      <c r="AU2438" s="21"/>
      <c r="AV2438" s="45"/>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1"/>
      <c r="FJ2438" s="21"/>
      <c r="FK2438" s="21"/>
      <c r="FL2438" s="21"/>
      <c r="FM2438" s="21"/>
      <c r="FN2438" s="21"/>
      <c r="FO2438" s="21"/>
      <c r="FP2438" s="21"/>
      <c r="FQ2438" s="21"/>
      <c r="FR2438" s="21"/>
      <c r="FS2438" s="21"/>
      <c r="FT2438" s="21"/>
      <c r="FU2438" s="21"/>
      <c r="FV2438" s="21"/>
      <c r="FW2438" s="21"/>
      <c r="FX2438" s="21"/>
      <c r="FY2438" s="21"/>
      <c r="FZ2438" s="21"/>
      <c r="GA2438" s="21"/>
      <c r="GB2438" s="21"/>
      <c r="GC2438" s="21"/>
      <c r="GD2438" s="21"/>
      <c r="GE2438" s="21"/>
      <c r="GF2438" s="21"/>
      <c r="GG2438" s="21"/>
      <c r="GH2438" s="21"/>
      <c r="GI2438" s="21"/>
      <c r="GJ2438" s="21"/>
      <c r="GK2438" s="21"/>
      <c r="GL2438" s="21"/>
      <c r="GM2438" s="21"/>
      <c r="GN2438" s="21"/>
    </row>
    <row r="2439" spans="1:196" x14ac:dyDescent="0.2">
      <c r="A2439" s="109"/>
      <c r="B2439" s="4"/>
      <c r="C2439" s="4"/>
      <c r="D2439" s="6"/>
      <c r="E2439" s="7"/>
      <c r="F2439" s="24"/>
      <c r="G2439" s="8"/>
      <c r="H2439" s="7"/>
      <c r="I2439" s="7"/>
      <c r="J2439" s="7"/>
      <c r="K2439" s="4"/>
      <c r="L2439" s="25"/>
      <c r="M2439" s="10"/>
      <c r="N2439" s="4"/>
      <c r="O2439" s="4"/>
      <c r="P2439" s="26"/>
      <c r="Q2439" s="3"/>
      <c r="R2439" s="12"/>
      <c r="S2439" s="12"/>
      <c r="T2439" s="12"/>
      <c r="U2439" s="12"/>
      <c r="V2439" s="12"/>
      <c r="W2439" s="12"/>
      <c r="X2439" s="12"/>
      <c r="Y2439" s="12"/>
      <c r="Z2439" s="12"/>
      <c r="AA2439" s="12"/>
      <c r="AB2439" s="12"/>
      <c r="AC2439" s="12"/>
      <c r="AD2439" s="12"/>
      <c r="AE2439" s="12"/>
      <c r="AF2439" s="113"/>
      <c r="AG2439" s="18"/>
      <c r="AH2439" s="18"/>
      <c r="AI2439" s="6"/>
      <c r="AJ2439" s="19"/>
      <c r="AK2439" s="6"/>
      <c r="AL2439" s="113"/>
      <c r="AM2439" s="19"/>
      <c r="AN2439" s="18"/>
      <c r="AO2439" s="12"/>
      <c r="AP2439" s="20"/>
      <c r="AQ2439" s="18"/>
      <c r="AR2439" s="13"/>
      <c r="AS2439" s="113"/>
      <c r="AT2439" s="21"/>
      <c r="AU2439" s="21"/>
      <c r="AV2439" s="45"/>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J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I2439" s="21"/>
      <c r="DJ2439" s="21"/>
      <c r="DK2439" s="21"/>
      <c r="DL2439" s="21"/>
      <c r="DM2439" s="21"/>
      <c r="DN2439" s="21"/>
      <c r="DO2439" s="21"/>
      <c r="DP2439" s="21"/>
      <c r="DQ2439" s="21"/>
      <c r="DR2439" s="21"/>
      <c r="DS2439" s="21"/>
      <c r="DT2439" s="21"/>
      <c r="DU2439" s="21"/>
      <c r="DV2439" s="21"/>
      <c r="DW2439" s="21"/>
      <c r="DX2439" s="21"/>
      <c r="DY2439" s="21"/>
      <c r="DZ2439" s="21"/>
      <c r="EA2439" s="21"/>
      <c r="EB2439" s="21"/>
      <c r="EC2439" s="21"/>
      <c r="ED2439" s="21"/>
      <c r="EE2439" s="21"/>
      <c r="EF2439" s="21"/>
      <c r="EG2439" s="21"/>
      <c r="EH2439" s="21"/>
      <c r="EI2439" s="21"/>
      <c r="EJ2439" s="21"/>
      <c r="EK2439" s="21"/>
      <c r="EL2439" s="21"/>
      <c r="EM2439" s="21"/>
      <c r="EN2439" s="21"/>
      <c r="EO2439" s="21"/>
      <c r="EP2439" s="21"/>
      <c r="EQ2439" s="21"/>
      <c r="ER2439" s="21"/>
      <c r="ES2439" s="21"/>
      <c r="ET2439" s="21"/>
      <c r="EU2439" s="21"/>
      <c r="EV2439" s="21"/>
      <c r="EW2439" s="21"/>
      <c r="EX2439" s="21"/>
      <c r="EY2439" s="21"/>
      <c r="EZ2439" s="21"/>
      <c r="FA2439" s="21"/>
      <c r="FB2439" s="21"/>
      <c r="FC2439" s="21"/>
      <c r="FD2439" s="21"/>
      <c r="FE2439" s="21"/>
      <c r="FF2439" s="21"/>
      <c r="FG2439" s="21"/>
      <c r="FH2439" s="21"/>
      <c r="FI2439" s="21"/>
      <c r="FJ2439" s="21"/>
      <c r="FK2439" s="21"/>
      <c r="FL2439" s="21"/>
      <c r="FM2439" s="21"/>
      <c r="FN2439" s="21"/>
      <c r="FO2439" s="21"/>
      <c r="FP2439" s="21"/>
      <c r="FQ2439" s="21"/>
      <c r="FR2439" s="21"/>
      <c r="FS2439" s="21"/>
      <c r="FT2439" s="21"/>
      <c r="FU2439" s="21"/>
      <c r="FV2439" s="21"/>
      <c r="FW2439" s="21"/>
      <c r="FX2439" s="21"/>
      <c r="FY2439" s="21"/>
      <c r="FZ2439" s="21"/>
      <c r="GA2439" s="21"/>
      <c r="GB2439" s="21"/>
      <c r="GC2439" s="21"/>
      <c r="GD2439" s="21"/>
      <c r="GE2439" s="21"/>
      <c r="GF2439" s="21"/>
      <c r="GG2439" s="21"/>
      <c r="GH2439" s="21"/>
      <c r="GI2439" s="21"/>
      <c r="GJ2439" s="21"/>
      <c r="GK2439" s="21"/>
      <c r="GL2439" s="21"/>
      <c r="GM2439" s="21"/>
      <c r="GN2439" s="21"/>
    </row>
    <row r="2440" spans="1:196" x14ac:dyDescent="0.2">
      <c r="A2440" s="109"/>
      <c r="B2440" s="4"/>
      <c r="C2440" s="4"/>
      <c r="D2440" s="6"/>
      <c r="E2440" s="7"/>
      <c r="F2440" s="24"/>
      <c r="G2440" s="8"/>
      <c r="H2440" s="7"/>
      <c r="I2440" s="7"/>
      <c r="J2440" s="7"/>
      <c r="K2440" s="4"/>
      <c r="L2440" s="25"/>
      <c r="M2440" s="10"/>
      <c r="N2440" s="4"/>
      <c r="O2440" s="4"/>
      <c r="P2440" s="26"/>
      <c r="Q2440" s="3"/>
      <c r="R2440" s="12"/>
      <c r="S2440" s="12"/>
      <c r="T2440" s="12"/>
      <c r="U2440" s="12"/>
      <c r="V2440" s="12"/>
      <c r="W2440" s="12"/>
      <c r="X2440" s="12"/>
      <c r="Y2440" s="12"/>
      <c r="Z2440" s="12"/>
      <c r="AA2440" s="12"/>
      <c r="AB2440" s="12"/>
      <c r="AC2440" s="12"/>
      <c r="AD2440" s="12"/>
      <c r="AE2440" s="12"/>
      <c r="AF2440" s="113"/>
      <c r="AG2440" s="18"/>
      <c r="AH2440" s="18"/>
      <c r="AI2440" s="6"/>
      <c r="AJ2440" s="19"/>
      <c r="AK2440" s="6"/>
      <c r="AL2440" s="113"/>
      <c r="AM2440" s="19"/>
      <c r="AN2440" s="18"/>
      <c r="AO2440" s="12"/>
      <c r="AP2440" s="20"/>
      <c r="AQ2440" s="18"/>
      <c r="AR2440" s="13"/>
      <c r="AS2440" s="113"/>
      <c r="AT2440" s="21"/>
      <c r="AU2440" s="21"/>
      <c r="AV2440" s="45"/>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J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I2440" s="21"/>
      <c r="DJ2440" s="21"/>
      <c r="DK2440" s="21"/>
      <c r="DL2440" s="21"/>
      <c r="DM2440" s="21"/>
      <c r="DN2440" s="21"/>
      <c r="DO2440" s="21"/>
      <c r="DP2440" s="21"/>
      <c r="DQ2440" s="21"/>
      <c r="DR2440" s="21"/>
      <c r="DS2440" s="21"/>
      <c r="DT2440" s="21"/>
      <c r="DU2440" s="21"/>
      <c r="DV2440" s="21"/>
      <c r="DW2440" s="21"/>
      <c r="DX2440" s="21"/>
      <c r="DY2440" s="21"/>
      <c r="DZ2440" s="21"/>
      <c r="EA2440" s="21"/>
      <c r="EB2440" s="21"/>
      <c r="EC2440" s="21"/>
      <c r="ED2440" s="21"/>
      <c r="EE2440" s="21"/>
      <c r="EF2440" s="21"/>
      <c r="EG2440" s="21"/>
      <c r="EH2440" s="21"/>
      <c r="EI2440" s="21"/>
      <c r="EJ2440" s="21"/>
      <c r="EK2440" s="21"/>
      <c r="EL2440" s="21"/>
      <c r="EM2440" s="21"/>
      <c r="EN2440" s="21"/>
      <c r="EO2440" s="21"/>
      <c r="EP2440" s="21"/>
      <c r="EQ2440" s="21"/>
      <c r="ER2440" s="21"/>
      <c r="ES2440" s="21"/>
      <c r="ET2440" s="21"/>
      <c r="EU2440" s="21"/>
      <c r="EV2440" s="21"/>
      <c r="EW2440" s="21"/>
      <c r="EX2440" s="21"/>
      <c r="EY2440" s="21"/>
      <c r="EZ2440" s="21"/>
      <c r="FA2440" s="21"/>
      <c r="FB2440" s="21"/>
      <c r="FC2440" s="21"/>
      <c r="FD2440" s="21"/>
      <c r="FE2440" s="21"/>
      <c r="FF2440" s="21"/>
      <c r="FG2440" s="21"/>
      <c r="FH2440" s="21"/>
      <c r="FI2440" s="21"/>
      <c r="FJ2440" s="21"/>
      <c r="FK2440" s="21"/>
      <c r="FL2440" s="21"/>
      <c r="FM2440" s="21"/>
      <c r="FN2440" s="21"/>
      <c r="FO2440" s="21"/>
      <c r="FP2440" s="21"/>
      <c r="FQ2440" s="21"/>
      <c r="FR2440" s="21"/>
      <c r="FS2440" s="21"/>
      <c r="FT2440" s="21"/>
      <c r="FU2440" s="21"/>
      <c r="FV2440" s="21"/>
      <c r="FW2440" s="21"/>
      <c r="FX2440" s="21"/>
      <c r="FY2440" s="21"/>
      <c r="FZ2440" s="21"/>
      <c r="GA2440" s="21"/>
      <c r="GB2440" s="21"/>
      <c r="GC2440" s="21"/>
      <c r="GD2440" s="21"/>
      <c r="GE2440" s="21"/>
      <c r="GF2440" s="21"/>
      <c r="GG2440" s="21"/>
      <c r="GH2440" s="21"/>
      <c r="GI2440" s="21"/>
      <c r="GJ2440" s="21"/>
      <c r="GK2440" s="21"/>
      <c r="GL2440" s="21"/>
      <c r="GM2440" s="21"/>
      <c r="GN2440" s="21"/>
    </row>
    <row r="2441" spans="1:196" x14ac:dyDescent="0.2">
      <c r="A2441" s="109"/>
      <c r="B2441" s="4"/>
      <c r="C2441" s="4"/>
      <c r="D2441" s="6"/>
      <c r="E2441" s="7"/>
      <c r="F2441" s="24"/>
      <c r="G2441" s="8"/>
      <c r="H2441" s="7"/>
      <c r="I2441" s="7"/>
      <c r="J2441" s="7"/>
      <c r="K2441" s="4"/>
      <c r="L2441" s="25"/>
      <c r="M2441" s="10"/>
      <c r="N2441" s="4"/>
      <c r="O2441" s="4"/>
      <c r="P2441" s="26"/>
      <c r="Q2441" s="3"/>
      <c r="R2441" s="12"/>
      <c r="S2441" s="12"/>
      <c r="T2441" s="12"/>
      <c r="U2441" s="12"/>
      <c r="V2441" s="12"/>
      <c r="W2441" s="12"/>
      <c r="X2441" s="12"/>
      <c r="Y2441" s="12"/>
      <c r="Z2441" s="12"/>
      <c r="AA2441" s="12"/>
      <c r="AB2441" s="12"/>
      <c r="AC2441" s="12"/>
      <c r="AD2441" s="12"/>
      <c r="AE2441" s="12"/>
      <c r="AF2441" s="113"/>
      <c r="AG2441" s="18"/>
      <c r="AH2441" s="18"/>
      <c r="AI2441" s="6"/>
      <c r="AJ2441" s="19"/>
      <c r="AK2441" s="6"/>
      <c r="AL2441" s="113"/>
      <c r="AM2441" s="19"/>
      <c r="AN2441" s="18"/>
      <c r="AO2441" s="12"/>
      <c r="AP2441" s="20"/>
      <c r="AQ2441" s="18"/>
      <c r="AR2441" s="13"/>
      <c r="AS2441" s="113"/>
      <c r="AT2441" s="21"/>
      <c r="AU2441" s="21"/>
      <c r="AV2441" s="45"/>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J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I2441" s="21"/>
      <c r="DJ2441" s="21"/>
      <c r="DK2441" s="21"/>
      <c r="DL2441" s="21"/>
      <c r="DM2441" s="21"/>
      <c r="DN2441" s="21"/>
      <c r="DO2441" s="21"/>
      <c r="DP2441" s="21"/>
      <c r="DQ2441" s="21"/>
      <c r="DR2441" s="21"/>
      <c r="DS2441" s="21"/>
      <c r="DT2441" s="21"/>
      <c r="DU2441" s="21"/>
      <c r="DV2441" s="21"/>
      <c r="DW2441" s="21"/>
      <c r="DX2441" s="21"/>
      <c r="DY2441" s="21"/>
      <c r="DZ2441" s="21"/>
      <c r="EA2441" s="21"/>
      <c r="EB2441" s="21"/>
      <c r="EC2441" s="21"/>
      <c r="ED2441" s="21"/>
      <c r="EE2441" s="21"/>
      <c r="EF2441" s="21"/>
      <c r="EG2441" s="21"/>
      <c r="EH2441" s="21"/>
      <c r="EI2441" s="21"/>
      <c r="EJ2441" s="21"/>
      <c r="EK2441" s="21"/>
      <c r="EL2441" s="21"/>
      <c r="EM2441" s="21"/>
      <c r="EN2441" s="21"/>
      <c r="EO2441" s="21"/>
      <c r="EP2441" s="21"/>
      <c r="EQ2441" s="21"/>
      <c r="ER2441" s="21"/>
      <c r="ES2441" s="21"/>
      <c r="ET2441" s="21"/>
      <c r="EU2441" s="21"/>
      <c r="EV2441" s="21"/>
      <c r="EW2441" s="21"/>
      <c r="EX2441" s="21"/>
      <c r="EY2441" s="21"/>
      <c r="EZ2441" s="21"/>
      <c r="FA2441" s="21"/>
      <c r="FB2441" s="21"/>
      <c r="FC2441" s="21"/>
      <c r="FD2441" s="21"/>
      <c r="FE2441" s="21"/>
      <c r="FF2441" s="21"/>
      <c r="FG2441" s="21"/>
      <c r="FH2441" s="21"/>
      <c r="FI2441" s="21"/>
      <c r="FJ2441" s="21"/>
      <c r="FK2441" s="21"/>
      <c r="FL2441" s="21"/>
      <c r="FM2441" s="21"/>
      <c r="FN2441" s="21"/>
      <c r="FO2441" s="21"/>
      <c r="FP2441" s="21"/>
      <c r="FQ2441" s="21"/>
      <c r="FR2441" s="21"/>
      <c r="FS2441" s="21"/>
      <c r="FT2441" s="21"/>
      <c r="FU2441" s="21"/>
      <c r="FV2441" s="21"/>
      <c r="FW2441" s="21"/>
      <c r="FX2441" s="21"/>
      <c r="FY2441" s="21"/>
      <c r="FZ2441" s="21"/>
      <c r="GA2441" s="21"/>
      <c r="GB2441" s="21"/>
      <c r="GC2441" s="21"/>
      <c r="GD2441" s="21"/>
      <c r="GE2441" s="21"/>
      <c r="GF2441" s="21"/>
      <c r="GG2441" s="21"/>
      <c r="GH2441" s="21"/>
      <c r="GI2441" s="21"/>
      <c r="GJ2441" s="21"/>
      <c r="GK2441" s="21"/>
      <c r="GL2441" s="21"/>
      <c r="GM2441" s="21"/>
      <c r="GN2441" s="21"/>
    </row>
    <row r="2442" spans="1:196" x14ac:dyDescent="0.2">
      <c r="A2442" s="109"/>
      <c r="B2442" s="4"/>
      <c r="C2442" s="4"/>
      <c r="D2442" s="6"/>
      <c r="E2442" s="7"/>
      <c r="F2442" s="24"/>
      <c r="G2442" s="8"/>
      <c r="H2442" s="7"/>
      <c r="I2442" s="7"/>
      <c r="J2442" s="7"/>
      <c r="K2442" s="4"/>
      <c r="L2442" s="25"/>
      <c r="M2442" s="10"/>
      <c r="N2442" s="4"/>
      <c r="O2442" s="4"/>
      <c r="P2442" s="26"/>
      <c r="Q2442" s="3"/>
      <c r="R2442" s="12"/>
      <c r="S2442" s="12"/>
      <c r="T2442" s="12"/>
      <c r="U2442" s="12"/>
      <c r="V2442" s="12"/>
      <c r="W2442" s="12"/>
      <c r="X2442" s="12"/>
      <c r="Y2442" s="12"/>
      <c r="Z2442" s="12"/>
      <c r="AA2442" s="12"/>
      <c r="AB2442" s="12"/>
      <c r="AC2442" s="12"/>
      <c r="AD2442" s="12"/>
      <c r="AE2442" s="12"/>
      <c r="AF2442" s="113"/>
      <c r="AG2442" s="18"/>
      <c r="AH2442" s="18"/>
      <c r="AI2442" s="6"/>
      <c r="AJ2442" s="19"/>
      <c r="AK2442" s="6"/>
      <c r="AL2442" s="113"/>
      <c r="AM2442" s="19"/>
      <c r="AN2442" s="18"/>
      <c r="AO2442" s="12"/>
      <c r="AP2442" s="20"/>
      <c r="AQ2442" s="18"/>
      <c r="AR2442" s="13"/>
      <c r="AS2442" s="113"/>
      <c r="AT2442" s="21"/>
      <c r="AU2442" s="21"/>
      <c r="AV2442" s="45"/>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J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I2442" s="21"/>
      <c r="DJ2442" s="21"/>
      <c r="DK2442" s="21"/>
      <c r="DL2442" s="21"/>
      <c r="DM2442" s="21"/>
      <c r="DN2442" s="21"/>
      <c r="DO2442" s="21"/>
      <c r="DP2442" s="21"/>
      <c r="DQ2442" s="21"/>
      <c r="DR2442" s="21"/>
      <c r="DS2442" s="21"/>
      <c r="DT2442" s="21"/>
      <c r="DU2442" s="21"/>
      <c r="DV2442" s="21"/>
      <c r="DW2442" s="21"/>
      <c r="DX2442" s="21"/>
      <c r="DY2442" s="21"/>
      <c r="DZ2442" s="21"/>
      <c r="EA2442" s="21"/>
      <c r="EB2442" s="21"/>
      <c r="EC2442" s="21"/>
      <c r="ED2442" s="21"/>
      <c r="EE2442" s="21"/>
      <c r="EF2442" s="21"/>
      <c r="EG2442" s="21"/>
      <c r="EH2442" s="21"/>
      <c r="EI2442" s="21"/>
      <c r="EJ2442" s="21"/>
      <c r="EK2442" s="21"/>
      <c r="EL2442" s="21"/>
      <c r="EM2442" s="21"/>
      <c r="EN2442" s="21"/>
      <c r="EO2442" s="21"/>
      <c r="EP2442" s="21"/>
      <c r="EQ2442" s="21"/>
      <c r="ER2442" s="21"/>
      <c r="ES2442" s="21"/>
      <c r="ET2442" s="21"/>
      <c r="EU2442" s="21"/>
      <c r="EV2442" s="21"/>
      <c r="EW2442" s="21"/>
      <c r="EX2442" s="21"/>
      <c r="EY2442" s="21"/>
      <c r="EZ2442" s="21"/>
      <c r="FA2442" s="21"/>
      <c r="FB2442" s="21"/>
      <c r="FC2442" s="21"/>
      <c r="FD2442" s="21"/>
      <c r="FE2442" s="21"/>
      <c r="FF2442" s="21"/>
      <c r="FG2442" s="21"/>
      <c r="FH2442" s="21"/>
      <c r="FI2442" s="21"/>
      <c r="FJ2442" s="21"/>
      <c r="FK2442" s="21"/>
      <c r="FL2442" s="21"/>
      <c r="FM2442" s="21"/>
      <c r="FN2442" s="21"/>
      <c r="FO2442" s="21"/>
      <c r="FP2442" s="21"/>
      <c r="FQ2442" s="21"/>
      <c r="FR2442" s="21"/>
      <c r="FS2442" s="21"/>
      <c r="FT2442" s="21"/>
      <c r="FU2442" s="21"/>
      <c r="FV2442" s="21"/>
      <c r="FW2442" s="21"/>
      <c r="FX2442" s="21"/>
      <c r="FY2442" s="21"/>
      <c r="FZ2442" s="21"/>
      <c r="GA2442" s="21"/>
      <c r="GB2442" s="21"/>
      <c r="GC2442" s="21"/>
      <c r="GD2442" s="21"/>
      <c r="GE2442" s="21"/>
      <c r="GF2442" s="21"/>
      <c r="GG2442" s="21"/>
      <c r="GH2442" s="21"/>
      <c r="GI2442" s="21"/>
      <c r="GJ2442" s="21"/>
      <c r="GK2442" s="21"/>
      <c r="GL2442" s="21"/>
      <c r="GM2442" s="21"/>
      <c r="GN2442" s="21"/>
    </row>
    <row r="2443" spans="1:196" x14ac:dyDescent="0.2">
      <c r="A2443" s="109"/>
      <c r="B2443" s="4"/>
      <c r="C2443" s="4"/>
      <c r="D2443" s="6"/>
      <c r="E2443" s="7"/>
      <c r="F2443" s="24"/>
      <c r="G2443" s="8"/>
      <c r="H2443" s="7"/>
      <c r="I2443" s="7"/>
      <c r="J2443" s="7"/>
      <c r="K2443" s="4"/>
      <c r="L2443" s="25"/>
      <c r="M2443" s="10"/>
      <c r="N2443" s="4"/>
      <c r="O2443" s="4"/>
      <c r="P2443" s="26"/>
      <c r="Q2443" s="3"/>
      <c r="R2443" s="12"/>
      <c r="S2443" s="12"/>
      <c r="T2443" s="12"/>
      <c r="U2443" s="12"/>
      <c r="V2443" s="12"/>
      <c r="W2443" s="12"/>
      <c r="X2443" s="12"/>
      <c r="Y2443" s="12"/>
      <c r="Z2443" s="12"/>
      <c r="AA2443" s="12"/>
      <c r="AB2443" s="12"/>
      <c r="AC2443" s="12"/>
      <c r="AD2443" s="12"/>
      <c r="AE2443" s="12"/>
      <c r="AF2443" s="113"/>
      <c r="AG2443" s="18"/>
      <c r="AH2443" s="18"/>
      <c r="AI2443" s="6"/>
      <c r="AJ2443" s="19"/>
      <c r="AK2443" s="6"/>
      <c r="AL2443" s="113"/>
      <c r="AM2443" s="19"/>
      <c r="AN2443" s="18"/>
      <c r="AO2443" s="12"/>
      <c r="AP2443" s="20"/>
      <c r="AQ2443" s="18"/>
      <c r="AR2443" s="13"/>
      <c r="AS2443" s="113"/>
      <c r="AT2443" s="21"/>
      <c r="AU2443" s="21"/>
      <c r="AV2443" s="45"/>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J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I2443" s="21"/>
      <c r="DJ2443" s="21"/>
      <c r="DK2443" s="21"/>
      <c r="DL2443" s="21"/>
      <c r="DM2443" s="21"/>
      <c r="DN2443" s="21"/>
      <c r="DO2443" s="21"/>
      <c r="DP2443" s="21"/>
      <c r="DQ2443" s="21"/>
      <c r="DR2443" s="21"/>
      <c r="DS2443" s="21"/>
      <c r="DT2443" s="21"/>
      <c r="DU2443" s="21"/>
      <c r="DV2443" s="21"/>
      <c r="DW2443" s="21"/>
      <c r="DX2443" s="21"/>
      <c r="DY2443" s="21"/>
      <c r="DZ2443" s="21"/>
      <c r="EA2443" s="21"/>
      <c r="EB2443" s="21"/>
      <c r="EC2443" s="21"/>
      <c r="ED2443" s="21"/>
      <c r="EE2443" s="21"/>
      <c r="EF2443" s="21"/>
      <c r="EG2443" s="21"/>
      <c r="EH2443" s="21"/>
      <c r="EI2443" s="21"/>
      <c r="EJ2443" s="21"/>
      <c r="EK2443" s="21"/>
      <c r="EL2443" s="21"/>
      <c r="EM2443" s="21"/>
      <c r="EN2443" s="21"/>
      <c r="EO2443" s="21"/>
      <c r="EP2443" s="21"/>
      <c r="EQ2443" s="21"/>
      <c r="ER2443" s="21"/>
      <c r="ES2443" s="21"/>
      <c r="ET2443" s="21"/>
      <c r="EU2443" s="21"/>
      <c r="EV2443" s="21"/>
      <c r="EW2443" s="21"/>
      <c r="EX2443" s="21"/>
      <c r="EY2443" s="21"/>
      <c r="EZ2443" s="21"/>
      <c r="FA2443" s="21"/>
      <c r="FB2443" s="21"/>
      <c r="FC2443" s="21"/>
      <c r="FD2443" s="21"/>
      <c r="FE2443" s="21"/>
      <c r="FF2443" s="21"/>
      <c r="FG2443" s="21"/>
      <c r="FH2443" s="21"/>
      <c r="FI2443" s="21"/>
      <c r="FJ2443" s="21"/>
      <c r="FK2443" s="21"/>
      <c r="FL2443" s="21"/>
      <c r="FM2443" s="21"/>
      <c r="FN2443" s="21"/>
      <c r="FO2443" s="21"/>
      <c r="FP2443" s="21"/>
      <c r="FQ2443" s="21"/>
      <c r="FR2443" s="21"/>
      <c r="FS2443" s="21"/>
      <c r="FT2443" s="21"/>
      <c r="FU2443" s="21"/>
      <c r="FV2443" s="21"/>
      <c r="FW2443" s="21"/>
      <c r="FX2443" s="21"/>
      <c r="FY2443" s="21"/>
      <c r="FZ2443" s="21"/>
      <c r="GA2443" s="21"/>
      <c r="GB2443" s="21"/>
      <c r="GC2443" s="21"/>
      <c r="GD2443" s="21"/>
      <c r="GE2443" s="21"/>
      <c r="GF2443" s="21"/>
      <c r="GG2443" s="21"/>
      <c r="GH2443" s="21"/>
      <c r="GI2443" s="21"/>
      <c r="GJ2443" s="21"/>
      <c r="GK2443" s="21"/>
      <c r="GL2443" s="21"/>
      <c r="GM2443" s="21"/>
      <c r="GN2443" s="21"/>
    </row>
    <row r="2444" spans="1:196" x14ac:dyDescent="0.2">
      <c r="A2444" s="109"/>
      <c r="B2444" s="4"/>
      <c r="C2444" s="4"/>
      <c r="D2444" s="6"/>
      <c r="E2444" s="7"/>
      <c r="F2444" s="24"/>
      <c r="G2444" s="8"/>
      <c r="H2444" s="7"/>
      <c r="I2444" s="7"/>
      <c r="J2444" s="7"/>
      <c r="K2444" s="4"/>
      <c r="L2444" s="25"/>
      <c r="M2444" s="10"/>
      <c r="N2444" s="4"/>
      <c r="O2444" s="4"/>
      <c r="P2444" s="26"/>
      <c r="Q2444" s="3"/>
      <c r="R2444" s="12"/>
      <c r="S2444" s="12"/>
      <c r="T2444" s="12"/>
      <c r="U2444" s="12"/>
      <c r="V2444" s="12"/>
      <c r="W2444" s="12"/>
      <c r="X2444" s="12"/>
      <c r="Y2444" s="12"/>
      <c r="Z2444" s="12"/>
      <c r="AA2444" s="12"/>
      <c r="AB2444" s="12"/>
      <c r="AC2444" s="12"/>
      <c r="AD2444" s="12"/>
      <c r="AE2444" s="12"/>
      <c r="AF2444" s="113"/>
      <c r="AG2444" s="18"/>
      <c r="AH2444" s="18"/>
      <c r="AI2444" s="6"/>
      <c r="AJ2444" s="19"/>
      <c r="AK2444" s="6"/>
      <c r="AL2444" s="113"/>
      <c r="AM2444" s="19"/>
      <c r="AN2444" s="18"/>
      <c r="AO2444" s="12"/>
      <c r="AP2444" s="20"/>
      <c r="AQ2444" s="18"/>
      <c r="AR2444" s="13"/>
      <c r="AS2444" s="113"/>
      <c r="AT2444" s="21"/>
      <c r="AU2444" s="21"/>
      <c r="AV2444" s="45"/>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J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I2444" s="21"/>
      <c r="DJ2444" s="21"/>
      <c r="DK2444" s="21"/>
      <c r="DL2444" s="21"/>
      <c r="DM2444" s="21"/>
      <c r="DN2444" s="21"/>
      <c r="DO2444" s="21"/>
      <c r="DP2444" s="21"/>
      <c r="DQ2444" s="21"/>
      <c r="DR2444" s="21"/>
      <c r="DS2444" s="21"/>
      <c r="DT2444" s="21"/>
      <c r="DU2444" s="21"/>
      <c r="DV2444" s="21"/>
      <c r="DW2444" s="21"/>
      <c r="DX2444" s="21"/>
      <c r="DY2444" s="21"/>
      <c r="DZ2444" s="21"/>
      <c r="EA2444" s="21"/>
      <c r="EB2444" s="21"/>
      <c r="EC2444" s="21"/>
      <c r="ED2444" s="21"/>
      <c r="EE2444" s="21"/>
      <c r="EF2444" s="21"/>
      <c r="EG2444" s="21"/>
      <c r="EH2444" s="21"/>
      <c r="EI2444" s="21"/>
      <c r="EJ2444" s="21"/>
      <c r="EK2444" s="21"/>
      <c r="EL2444" s="21"/>
      <c r="EM2444" s="21"/>
      <c r="EN2444" s="21"/>
      <c r="EO2444" s="21"/>
      <c r="EP2444" s="21"/>
      <c r="EQ2444" s="21"/>
      <c r="ER2444" s="21"/>
      <c r="ES2444" s="21"/>
      <c r="ET2444" s="21"/>
      <c r="EU2444" s="21"/>
      <c r="EV2444" s="21"/>
      <c r="EW2444" s="21"/>
      <c r="EX2444" s="21"/>
      <c r="EY2444" s="21"/>
      <c r="EZ2444" s="21"/>
      <c r="FA2444" s="21"/>
      <c r="FB2444" s="21"/>
      <c r="FC2444" s="21"/>
      <c r="FD2444" s="21"/>
      <c r="FE2444" s="21"/>
      <c r="FF2444" s="21"/>
      <c r="FG2444" s="21"/>
      <c r="FH2444" s="21"/>
      <c r="FI2444" s="21"/>
      <c r="FJ2444" s="21"/>
      <c r="FK2444" s="21"/>
      <c r="FL2444" s="21"/>
      <c r="FM2444" s="21"/>
      <c r="FN2444" s="21"/>
      <c r="FO2444" s="21"/>
      <c r="FP2444" s="21"/>
      <c r="FQ2444" s="21"/>
      <c r="FR2444" s="21"/>
      <c r="FS2444" s="21"/>
      <c r="FT2444" s="21"/>
      <c r="FU2444" s="21"/>
      <c r="FV2444" s="21"/>
      <c r="FW2444" s="21"/>
      <c r="FX2444" s="21"/>
      <c r="FY2444" s="21"/>
      <c r="FZ2444" s="21"/>
      <c r="GA2444" s="21"/>
      <c r="GB2444" s="21"/>
      <c r="GC2444" s="21"/>
      <c r="GD2444" s="21"/>
      <c r="GE2444" s="21"/>
      <c r="GF2444" s="21"/>
      <c r="GG2444" s="21"/>
      <c r="GH2444" s="21"/>
      <c r="GI2444" s="21"/>
      <c r="GJ2444" s="21"/>
      <c r="GK2444" s="21"/>
      <c r="GL2444" s="21"/>
      <c r="GM2444" s="21"/>
      <c r="GN2444" s="21"/>
    </row>
    <row r="2445" spans="1:196" x14ac:dyDescent="0.2">
      <c r="A2445" s="109"/>
      <c r="B2445" s="4"/>
      <c r="C2445" s="4"/>
      <c r="D2445" s="6"/>
      <c r="E2445" s="7"/>
      <c r="F2445" s="24"/>
      <c r="G2445" s="8"/>
      <c r="H2445" s="7"/>
      <c r="I2445" s="7"/>
      <c r="J2445" s="7"/>
      <c r="K2445" s="4"/>
      <c r="L2445" s="25"/>
      <c r="M2445" s="10"/>
      <c r="N2445" s="4"/>
      <c r="O2445" s="4"/>
      <c r="P2445" s="26"/>
      <c r="Q2445" s="3"/>
      <c r="R2445" s="12"/>
      <c r="S2445" s="12"/>
      <c r="T2445" s="12"/>
      <c r="U2445" s="12"/>
      <c r="V2445" s="12"/>
      <c r="W2445" s="12"/>
      <c r="X2445" s="12"/>
      <c r="Y2445" s="12"/>
      <c r="Z2445" s="12"/>
      <c r="AA2445" s="12"/>
      <c r="AB2445" s="12"/>
      <c r="AC2445" s="12"/>
      <c r="AD2445" s="12"/>
      <c r="AE2445" s="12"/>
      <c r="AF2445" s="113"/>
      <c r="AG2445" s="18"/>
      <c r="AH2445" s="18"/>
      <c r="AI2445" s="6"/>
      <c r="AJ2445" s="19"/>
      <c r="AK2445" s="6"/>
      <c r="AL2445" s="113"/>
      <c r="AM2445" s="19"/>
      <c r="AN2445" s="18"/>
      <c r="AO2445" s="12"/>
      <c r="AP2445" s="20"/>
      <c r="AQ2445" s="18"/>
      <c r="AR2445" s="47"/>
      <c r="AS2445" s="113"/>
      <c r="AT2445" s="21"/>
      <c r="AU2445" s="21"/>
      <c r="AV2445" s="45"/>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J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I2445" s="21"/>
      <c r="DJ2445" s="21"/>
      <c r="DK2445" s="21"/>
      <c r="DL2445" s="21"/>
      <c r="DM2445" s="21"/>
      <c r="DN2445" s="21"/>
      <c r="DO2445" s="21"/>
      <c r="DP2445" s="21"/>
      <c r="DQ2445" s="21"/>
      <c r="DR2445" s="21"/>
      <c r="DS2445" s="21"/>
      <c r="DT2445" s="21"/>
      <c r="DU2445" s="21"/>
      <c r="DV2445" s="21"/>
      <c r="DW2445" s="21"/>
      <c r="DX2445" s="21"/>
      <c r="DY2445" s="21"/>
      <c r="DZ2445" s="21"/>
      <c r="EA2445" s="21"/>
      <c r="EB2445" s="21"/>
      <c r="EC2445" s="21"/>
      <c r="ED2445" s="21"/>
      <c r="EE2445" s="21"/>
      <c r="EF2445" s="21"/>
      <c r="EG2445" s="21"/>
      <c r="EH2445" s="21"/>
      <c r="EI2445" s="21"/>
      <c r="EJ2445" s="21"/>
      <c r="EK2445" s="21"/>
      <c r="EL2445" s="21"/>
      <c r="EM2445" s="21"/>
      <c r="EN2445" s="21"/>
      <c r="EO2445" s="21"/>
      <c r="EP2445" s="21"/>
      <c r="EQ2445" s="21"/>
      <c r="ER2445" s="21"/>
      <c r="ES2445" s="21"/>
      <c r="ET2445" s="21"/>
      <c r="EU2445" s="21"/>
      <c r="EV2445" s="21"/>
      <c r="EW2445" s="21"/>
      <c r="EX2445" s="21"/>
      <c r="EY2445" s="21"/>
      <c r="EZ2445" s="21"/>
      <c r="FA2445" s="21"/>
      <c r="FB2445" s="21"/>
      <c r="FC2445" s="21"/>
      <c r="FD2445" s="21"/>
      <c r="FE2445" s="21"/>
      <c r="FF2445" s="21"/>
      <c r="FG2445" s="21"/>
      <c r="FH2445" s="21"/>
      <c r="FI2445" s="21"/>
      <c r="FJ2445" s="21"/>
      <c r="FK2445" s="21"/>
      <c r="FL2445" s="21"/>
      <c r="FM2445" s="21"/>
      <c r="FN2445" s="21"/>
      <c r="FO2445" s="21"/>
      <c r="FP2445" s="21"/>
      <c r="FQ2445" s="21"/>
      <c r="FR2445" s="21"/>
      <c r="FS2445" s="21"/>
      <c r="FT2445" s="21"/>
      <c r="FU2445" s="21"/>
      <c r="FV2445" s="21"/>
      <c r="FW2445" s="21"/>
      <c r="FX2445" s="21"/>
      <c r="FY2445" s="21"/>
      <c r="FZ2445" s="21"/>
      <c r="GA2445" s="21"/>
      <c r="GB2445" s="21"/>
      <c r="GC2445" s="21"/>
      <c r="GD2445" s="21"/>
      <c r="GE2445" s="21"/>
      <c r="GF2445" s="21"/>
      <c r="GG2445" s="21"/>
      <c r="GH2445" s="21"/>
      <c r="GI2445" s="21"/>
      <c r="GJ2445" s="21"/>
      <c r="GK2445" s="21"/>
      <c r="GL2445" s="21"/>
      <c r="GM2445" s="21"/>
      <c r="GN2445" s="21"/>
    </row>
    <row r="2446" spans="1:196" x14ac:dyDescent="0.2">
      <c r="A2446" s="109"/>
      <c r="B2446" s="4"/>
      <c r="C2446" s="4"/>
      <c r="D2446" s="6"/>
      <c r="E2446" s="7"/>
      <c r="F2446" s="24"/>
      <c r="G2446" s="8"/>
      <c r="H2446" s="7"/>
      <c r="I2446" s="7"/>
      <c r="J2446" s="7"/>
      <c r="K2446" s="4"/>
      <c r="L2446" s="25"/>
      <c r="M2446" s="10"/>
      <c r="N2446" s="4"/>
      <c r="O2446" s="4"/>
      <c r="P2446" s="26"/>
      <c r="Q2446" s="3"/>
      <c r="R2446" s="12"/>
      <c r="S2446" s="12"/>
      <c r="T2446" s="12"/>
      <c r="U2446" s="12"/>
      <c r="V2446" s="12"/>
      <c r="W2446" s="12"/>
      <c r="X2446" s="12"/>
      <c r="Y2446" s="12"/>
      <c r="Z2446" s="12"/>
      <c r="AA2446" s="12"/>
      <c r="AB2446" s="12"/>
      <c r="AC2446" s="12"/>
      <c r="AD2446" s="12"/>
      <c r="AE2446" s="12"/>
      <c r="AF2446" s="113"/>
      <c r="AG2446" s="12"/>
      <c r="AH2446" s="12"/>
      <c r="AI2446" s="12"/>
      <c r="AJ2446" s="12"/>
      <c r="AK2446" s="6"/>
      <c r="AL2446" s="113"/>
      <c r="AM2446" s="12"/>
      <c r="AN2446" s="12"/>
      <c r="AO2446" s="12"/>
      <c r="AP2446" s="20"/>
      <c r="AQ2446" s="12"/>
      <c r="AR2446" s="13"/>
      <c r="AS2446" s="113"/>
      <c r="AT2446" s="21"/>
      <c r="AU2446" s="21"/>
      <c r="AV2446" s="45"/>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1"/>
      <c r="FJ2446" s="21"/>
      <c r="FK2446" s="21"/>
      <c r="FL2446" s="21"/>
      <c r="FM2446" s="21"/>
      <c r="FN2446" s="21"/>
      <c r="FO2446" s="21"/>
      <c r="FP2446" s="21"/>
      <c r="FQ2446" s="21"/>
      <c r="FR2446" s="21"/>
      <c r="FS2446" s="21"/>
      <c r="FT2446" s="21"/>
      <c r="FU2446" s="21"/>
      <c r="FV2446" s="21"/>
      <c r="FW2446" s="21"/>
      <c r="FX2446" s="21"/>
      <c r="FY2446" s="21"/>
      <c r="FZ2446" s="21"/>
      <c r="GA2446" s="21"/>
      <c r="GB2446" s="21"/>
      <c r="GC2446" s="21"/>
      <c r="GD2446" s="21"/>
      <c r="GE2446" s="21"/>
      <c r="GF2446" s="21"/>
      <c r="GG2446" s="21"/>
      <c r="GH2446" s="21"/>
      <c r="GI2446" s="21"/>
      <c r="GJ2446" s="21"/>
      <c r="GK2446" s="21"/>
      <c r="GL2446" s="21"/>
      <c r="GM2446" s="21"/>
      <c r="GN2446" s="21"/>
    </row>
    <row r="2447" spans="1:196" x14ac:dyDescent="0.2">
      <c r="A2447" s="109"/>
      <c r="B2447" s="4"/>
      <c r="C2447" s="4"/>
      <c r="D2447" s="6"/>
      <c r="E2447" s="7"/>
      <c r="F2447" s="24"/>
      <c r="G2447" s="8"/>
      <c r="H2447" s="7"/>
      <c r="I2447" s="7"/>
      <c r="J2447" s="7"/>
      <c r="K2447" s="4"/>
      <c r="L2447" s="25"/>
      <c r="M2447" s="10"/>
      <c r="N2447" s="4"/>
      <c r="O2447" s="4"/>
      <c r="P2447" s="26"/>
      <c r="Q2447" s="3"/>
      <c r="R2447" s="12"/>
      <c r="S2447" s="12"/>
      <c r="T2447" s="12"/>
      <c r="U2447" s="12"/>
      <c r="V2447" s="12"/>
      <c r="W2447" s="12"/>
      <c r="X2447" s="12"/>
      <c r="Y2447" s="12"/>
      <c r="Z2447" s="12"/>
      <c r="AA2447" s="12"/>
      <c r="AB2447" s="12"/>
      <c r="AC2447" s="12"/>
      <c r="AD2447" s="12"/>
      <c r="AE2447" s="12"/>
      <c r="AF2447" s="65"/>
      <c r="AG2447" s="4"/>
      <c r="AH2447" s="4"/>
      <c r="AI2447" s="41"/>
      <c r="AJ2447" s="42"/>
      <c r="AK2447" s="41"/>
      <c r="AL2447" s="115"/>
      <c r="AM2447" s="42"/>
      <c r="AN2447" s="4"/>
      <c r="AO2447" s="9"/>
      <c r="AP2447" s="43"/>
      <c r="AQ2447" s="4"/>
      <c r="AR2447" s="44"/>
      <c r="AS2447" s="65"/>
      <c r="AT2447" s="21"/>
      <c r="AU2447" s="21"/>
      <c r="AV2447" s="45"/>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J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I2447" s="21"/>
      <c r="DJ2447" s="21"/>
      <c r="DK2447" s="21"/>
      <c r="DL2447" s="21"/>
      <c r="DM2447" s="21"/>
      <c r="DN2447" s="21"/>
      <c r="DO2447" s="21"/>
      <c r="DP2447" s="21"/>
      <c r="DQ2447" s="21"/>
      <c r="DR2447" s="21"/>
      <c r="DS2447" s="21"/>
      <c r="DT2447" s="21"/>
      <c r="DU2447" s="21"/>
      <c r="DV2447" s="21"/>
      <c r="DW2447" s="21"/>
      <c r="DX2447" s="21"/>
      <c r="DY2447" s="21"/>
      <c r="DZ2447" s="21"/>
      <c r="EA2447" s="21"/>
      <c r="EB2447" s="21"/>
      <c r="EC2447" s="21"/>
      <c r="ED2447" s="21"/>
      <c r="EE2447" s="21"/>
      <c r="EF2447" s="21"/>
      <c r="EG2447" s="21"/>
      <c r="EH2447" s="21"/>
      <c r="EI2447" s="21"/>
      <c r="EJ2447" s="21"/>
      <c r="EK2447" s="21"/>
      <c r="EL2447" s="21"/>
      <c r="EM2447" s="21"/>
      <c r="EN2447" s="21"/>
      <c r="EO2447" s="21"/>
      <c r="EP2447" s="21"/>
      <c r="EQ2447" s="21"/>
      <c r="ER2447" s="21"/>
      <c r="ES2447" s="21"/>
      <c r="ET2447" s="21"/>
      <c r="EU2447" s="21"/>
      <c r="EV2447" s="21"/>
      <c r="EW2447" s="21"/>
      <c r="EX2447" s="21"/>
      <c r="EY2447" s="21"/>
      <c r="EZ2447" s="21"/>
      <c r="FA2447" s="21"/>
      <c r="FB2447" s="21"/>
      <c r="FC2447" s="21"/>
      <c r="FD2447" s="21"/>
      <c r="FE2447" s="21"/>
      <c r="FF2447" s="21"/>
      <c r="FG2447" s="21"/>
      <c r="FH2447" s="21"/>
      <c r="FI2447" s="21"/>
      <c r="FJ2447" s="21"/>
      <c r="FK2447" s="21"/>
      <c r="FL2447" s="21"/>
      <c r="FM2447" s="21"/>
      <c r="FN2447" s="21"/>
      <c r="FO2447" s="21"/>
      <c r="FP2447" s="21"/>
      <c r="FQ2447" s="21"/>
      <c r="FR2447" s="21"/>
      <c r="FS2447" s="21"/>
      <c r="FT2447" s="21"/>
      <c r="FU2447" s="21"/>
      <c r="FV2447" s="21"/>
      <c r="FW2447" s="21"/>
      <c r="FX2447" s="21"/>
      <c r="FY2447" s="21"/>
      <c r="FZ2447" s="21"/>
      <c r="GA2447" s="21"/>
      <c r="GB2447" s="21"/>
      <c r="GC2447" s="21"/>
      <c r="GD2447" s="21"/>
      <c r="GE2447" s="21"/>
      <c r="GF2447" s="21"/>
      <c r="GG2447" s="21"/>
      <c r="GH2447" s="21"/>
      <c r="GI2447" s="21"/>
      <c r="GJ2447" s="21"/>
      <c r="GK2447" s="21"/>
      <c r="GL2447" s="21"/>
      <c r="GM2447" s="21"/>
      <c r="GN2447" s="21"/>
    </row>
    <row r="2448" spans="1:196" x14ac:dyDescent="0.2">
      <c r="A2448" s="109"/>
      <c r="B2448" s="4"/>
      <c r="C2448" s="4"/>
      <c r="D2448" s="6"/>
      <c r="E2448" s="7"/>
      <c r="F2448" s="24"/>
      <c r="G2448" s="8"/>
      <c r="H2448" s="7"/>
      <c r="I2448" s="7"/>
      <c r="J2448" s="7"/>
      <c r="K2448" s="4"/>
      <c r="L2448" s="25"/>
      <c r="M2448" s="10"/>
      <c r="N2448" s="4"/>
      <c r="O2448" s="4"/>
      <c r="P2448" s="26"/>
      <c r="Q2448" s="3"/>
      <c r="R2448" s="12"/>
      <c r="S2448" s="12"/>
      <c r="T2448" s="12"/>
      <c r="U2448" s="12"/>
      <c r="V2448" s="12"/>
      <c r="W2448" s="12"/>
      <c r="X2448" s="12"/>
      <c r="Y2448" s="12"/>
      <c r="Z2448" s="12"/>
      <c r="AA2448" s="12"/>
      <c r="AB2448" s="12"/>
      <c r="AC2448" s="12"/>
      <c r="AD2448" s="12"/>
      <c r="AE2448" s="12"/>
      <c r="AF2448" s="65"/>
      <c r="AG2448" s="18"/>
      <c r="AH2448" s="4"/>
      <c r="AI2448" s="24"/>
      <c r="AJ2448" s="7"/>
      <c r="AK2448" s="24"/>
      <c r="AL2448" s="65"/>
      <c r="AM2448" s="7"/>
      <c r="AN2448" s="4"/>
      <c r="AO2448" s="9"/>
      <c r="AP2448" s="43"/>
      <c r="AQ2448" s="4"/>
      <c r="AR2448" s="44"/>
      <c r="AS2448" s="65"/>
      <c r="AT2448" s="21"/>
      <c r="AU2448" s="21"/>
      <c r="AV2448" s="45"/>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J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I2448" s="21"/>
      <c r="DJ2448" s="21"/>
      <c r="DK2448" s="21"/>
      <c r="DL2448" s="21"/>
      <c r="DM2448" s="21"/>
      <c r="DN2448" s="21"/>
      <c r="DO2448" s="21"/>
      <c r="DP2448" s="21"/>
      <c r="DQ2448" s="21"/>
      <c r="DR2448" s="21"/>
      <c r="DS2448" s="21"/>
      <c r="DT2448" s="21"/>
      <c r="DU2448" s="21"/>
      <c r="DV2448" s="21"/>
      <c r="DW2448" s="21"/>
      <c r="DX2448" s="21"/>
      <c r="DY2448" s="21"/>
      <c r="DZ2448" s="21"/>
      <c r="EA2448" s="21"/>
      <c r="EB2448" s="21"/>
      <c r="EC2448" s="21"/>
      <c r="ED2448" s="21"/>
      <c r="EE2448" s="21"/>
      <c r="EF2448" s="21"/>
      <c r="EG2448" s="21"/>
      <c r="EH2448" s="21"/>
      <c r="EI2448" s="21"/>
      <c r="EJ2448" s="21"/>
      <c r="EK2448" s="21"/>
      <c r="EL2448" s="21"/>
      <c r="EM2448" s="21"/>
      <c r="EN2448" s="21"/>
      <c r="EO2448" s="21"/>
      <c r="EP2448" s="21"/>
      <c r="EQ2448" s="21"/>
      <c r="ER2448" s="21"/>
      <c r="ES2448" s="21"/>
      <c r="ET2448" s="21"/>
      <c r="EU2448" s="21"/>
      <c r="EV2448" s="21"/>
      <c r="EW2448" s="21"/>
      <c r="EX2448" s="21"/>
      <c r="EY2448" s="21"/>
      <c r="EZ2448" s="21"/>
      <c r="FA2448" s="21"/>
      <c r="FB2448" s="21"/>
      <c r="FC2448" s="21"/>
      <c r="FD2448" s="21"/>
      <c r="FE2448" s="21"/>
      <c r="FF2448" s="21"/>
      <c r="FG2448" s="21"/>
      <c r="FH2448" s="21"/>
      <c r="FI2448" s="21"/>
      <c r="FJ2448" s="21"/>
      <c r="FK2448" s="21"/>
      <c r="FL2448" s="21"/>
      <c r="FM2448" s="21"/>
      <c r="FN2448" s="21"/>
      <c r="FO2448" s="21"/>
      <c r="FP2448" s="21"/>
      <c r="FQ2448" s="21"/>
      <c r="FR2448" s="21"/>
      <c r="FS2448" s="21"/>
      <c r="FT2448" s="21"/>
      <c r="FU2448" s="21"/>
      <c r="FV2448" s="21"/>
      <c r="FW2448" s="21"/>
      <c r="FX2448" s="21"/>
      <c r="FY2448" s="21"/>
      <c r="FZ2448" s="21"/>
      <c r="GA2448" s="21"/>
      <c r="GB2448" s="21"/>
      <c r="GC2448" s="21"/>
      <c r="GD2448" s="21"/>
      <c r="GE2448" s="21"/>
      <c r="GF2448" s="21"/>
      <c r="GG2448" s="21"/>
      <c r="GH2448" s="21"/>
      <c r="GI2448" s="21"/>
      <c r="GJ2448" s="21"/>
      <c r="GK2448" s="21"/>
      <c r="GL2448" s="21"/>
      <c r="GM2448" s="21"/>
      <c r="GN2448" s="21"/>
    </row>
    <row r="2449" spans="1:196" x14ac:dyDescent="0.2">
      <c r="A2449" s="109"/>
      <c r="B2449" s="4"/>
      <c r="C2449" s="4"/>
      <c r="D2449" s="6"/>
      <c r="E2449" s="7"/>
      <c r="F2449" s="24"/>
      <c r="G2449" s="8"/>
      <c r="H2449" s="7"/>
      <c r="I2449" s="7"/>
      <c r="J2449" s="7"/>
      <c r="K2449" s="4"/>
      <c r="L2449" s="25"/>
      <c r="M2449" s="10"/>
      <c r="N2449" s="4"/>
      <c r="O2449" s="4"/>
      <c r="P2449" s="26"/>
      <c r="Q2449" s="3"/>
      <c r="R2449" s="12"/>
      <c r="S2449" s="12"/>
      <c r="T2449" s="12"/>
      <c r="U2449" s="12"/>
      <c r="V2449" s="12"/>
      <c r="W2449" s="12"/>
      <c r="X2449" s="12"/>
      <c r="Y2449" s="12"/>
      <c r="Z2449" s="12"/>
      <c r="AA2449" s="12"/>
      <c r="AB2449" s="12"/>
      <c r="AC2449" s="12"/>
      <c r="AD2449" s="12"/>
      <c r="AE2449" s="12"/>
      <c r="AF2449" s="65"/>
      <c r="AG2449" s="18"/>
      <c r="AH2449" s="4"/>
      <c r="AI2449" s="24"/>
      <c r="AJ2449" s="7"/>
      <c r="AK2449" s="24"/>
      <c r="AL2449" s="65"/>
      <c r="AM2449" s="7"/>
      <c r="AN2449" s="4"/>
      <c r="AO2449" s="9"/>
      <c r="AP2449" s="43"/>
      <c r="AQ2449" s="4"/>
      <c r="AR2449" s="44"/>
      <c r="AS2449" s="65"/>
      <c r="AT2449" s="21"/>
      <c r="AU2449" s="21"/>
      <c r="AV2449" s="45"/>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J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I2449" s="21"/>
      <c r="DJ2449" s="21"/>
      <c r="DK2449" s="21"/>
      <c r="DL2449" s="21"/>
      <c r="DM2449" s="21"/>
      <c r="DN2449" s="21"/>
      <c r="DO2449" s="21"/>
      <c r="DP2449" s="21"/>
      <c r="DQ2449" s="21"/>
      <c r="DR2449" s="21"/>
      <c r="DS2449" s="21"/>
      <c r="DT2449" s="21"/>
      <c r="DU2449" s="21"/>
      <c r="DV2449" s="21"/>
      <c r="DW2449" s="21"/>
      <c r="DX2449" s="21"/>
      <c r="DY2449" s="21"/>
      <c r="DZ2449" s="21"/>
      <c r="EA2449" s="21"/>
      <c r="EB2449" s="21"/>
      <c r="EC2449" s="21"/>
      <c r="ED2449" s="21"/>
      <c r="EE2449" s="21"/>
      <c r="EF2449" s="21"/>
      <c r="EG2449" s="21"/>
      <c r="EH2449" s="21"/>
      <c r="EI2449" s="21"/>
      <c r="EJ2449" s="21"/>
      <c r="EK2449" s="21"/>
      <c r="EL2449" s="21"/>
      <c r="EM2449" s="21"/>
      <c r="EN2449" s="21"/>
      <c r="EO2449" s="21"/>
      <c r="EP2449" s="21"/>
      <c r="EQ2449" s="21"/>
      <c r="ER2449" s="21"/>
      <c r="ES2449" s="21"/>
      <c r="ET2449" s="21"/>
      <c r="EU2449" s="21"/>
      <c r="EV2449" s="21"/>
      <c r="EW2449" s="21"/>
      <c r="EX2449" s="21"/>
      <c r="EY2449" s="21"/>
      <c r="EZ2449" s="21"/>
      <c r="FA2449" s="21"/>
      <c r="FB2449" s="21"/>
      <c r="FC2449" s="21"/>
      <c r="FD2449" s="21"/>
      <c r="FE2449" s="21"/>
      <c r="FF2449" s="21"/>
      <c r="FG2449" s="21"/>
      <c r="FH2449" s="21"/>
      <c r="FI2449" s="21"/>
      <c r="FJ2449" s="21"/>
      <c r="FK2449" s="21"/>
      <c r="FL2449" s="21"/>
      <c r="FM2449" s="21"/>
      <c r="FN2449" s="21"/>
      <c r="FO2449" s="21"/>
      <c r="FP2449" s="21"/>
      <c r="FQ2449" s="21"/>
      <c r="FR2449" s="21"/>
      <c r="FS2449" s="21"/>
      <c r="FT2449" s="21"/>
      <c r="FU2449" s="21"/>
      <c r="FV2449" s="21"/>
      <c r="FW2449" s="21"/>
      <c r="FX2449" s="21"/>
      <c r="FY2449" s="21"/>
      <c r="FZ2449" s="21"/>
      <c r="GA2449" s="21"/>
      <c r="GB2449" s="21"/>
      <c r="GC2449" s="21"/>
      <c r="GD2449" s="21"/>
      <c r="GE2449" s="21"/>
      <c r="GF2449" s="21"/>
      <c r="GG2449" s="21"/>
      <c r="GH2449" s="21"/>
      <c r="GI2449" s="21"/>
      <c r="GJ2449" s="21"/>
      <c r="GK2449" s="21"/>
      <c r="GL2449" s="21"/>
      <c r="GM2449" s="21"/>
      <c r="GN2449" s="21"/>
    </row>
    <row r="2450" spans="1:196" x14ac:dyDescent="0.2">
      <c r="A2450" s="109"/>
      <c r="B2450" s="4"/>
      <c r="C2450" s="4"/>
      <c r="D2450" s="6"/>
      <c r="E2450" s="7"/>
      <c r="F2450" s="24"/>
      <c r="G2450" s="8"/>
      <c r="H2450" s="7"/>
      <c r="I2450" s="7"/>
      <c r="J2450" s="7"/>
      <c r="K2450" s="4"/>
      <c r="L2450" s="25"/>
      <c r="M2450" s="10"/>
      <c r="N2450" s="4"/>
      <c r="O2450" s="4"/>
      <c r="P2450" s="26"/>
      <c r="Q2450" s="3"/>
      <c r="R2450" s="12"/>
      <c r="S2450" s="12"/>
      <c r="T2450" s="12"/>
      <c r="U2450" s="12"/>
      <c r="V2450" s="12"/>
      <c r="W2450" s="12"/>
      <c r="X2450" s="12"/>
      <c r="Y2450" s="12"/>
      <c r="Z2450" s="12"/>
      <c r="AA2450" s="12"/>
      <c r="AB2450" s="12"/>
      <c r="AC2450" s="12"/>
      <c r="AD2450" s="12"/>
      <c r="AE2450" s="12"/>
      <c r="AF2450" s="65"/>
      <c r="AG2450" s="4"/>
      <c r="AH2450" s="4"/>
      <c r="AI2450" s="24"/>
      <c r="AJ2450" s="7"/>
      <c r="AK2450" s="6"/>
      <c r="AL2450" s="113"/>
      <c r="AM2450" s="19"/>
      <c r="AN2450" s="4"/>
      <c r="AO2450" s="9"/>
      <c r="AP2450" s="43"/>
      <c r="AQ2450" s="4"/>
      <c r="AR2450" s="44"/>
      <c r="AS2450" s="113"/>
      <c r="AT2450" s="21"/>
      <c r="AU2450" s="21"/>
      <c r="AV2450" s="45"/>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J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I2450" s="21"/>
      <c r="DJ2450" s="21"/>
      <c r="DK2450" s="21"/>
      <c r="DL2450" s="21"/>
      <c r="DM2450" s="21"/>
      <c r="DN2450" s="21"/>
      <c r="DO2450" s="21"/>
      <c r="DP2450" s="21"/>
      <c r="DQ2450" s="21"/>
      <c r="DR2450" s="21"/>
      <c r="DS2450" s="21"/>
      <c r="DT2450" s="21"/>
      <c r="DU2450" s="21"/>
      <c r="DV2450" s="21"/>
      <c r="DW2450" s="21"/>
      <c r="DX2450" s="21"/>
      <c r="DY2450" s="21"/>
      <c r="DZ2450" s="21"/>
      <c r="EA2450" s="21"/>
      <c r="EB2450" s="21"/>
      <c r="EC2450" s="21"/>
      <c r="ED2450" s="21"/>
      <c r="EE2450" s="21"/>
      <c r="EF2450" s="21"/>
      <c r="EG2450" s="21"/>
      <c r="EH2450" s="21"/>
      <c r="EI2450" s="21"/>
      <c r="EJ2450" s="21"/>
      <c r="EK2450" s="21"/>
      <c r="EL2450" s="21"/>
      <c r="EM2450" s="21"/>
      <c r="EN2450" s="21"/>
      <c r="EO2450" s="21"/>
      <c r="EP2450" s="21"/>
      <c r="EQ2450" s="21"/>
      <c r="ER2450" s="21"/>
      <c r="ES2450" s="21"/>
      <c r="ET2450" s="21"/>
      <c r="EU2450" s="21"/>
      <c r="EV2450" s="21"/>
      <c r="EW2450" s="21"/>
      <c r="EX2450" s="21"/>
      <c r="EY2450" s="21"/>
      <c r="EZ2450" s="21"/>
      <c r="FA2450" s="21"/>
      <c r="FB2450" s="21"/>
      <c r="FC2450" s="21"/>
      <c r="FD2450" s="21"/>
      <c r="FE2450" s="21"/>
      <c r="FF2450" s="21"/>
      <c r="FG2450" s="21"/>
      <c r="FH2450" s="21"/>
      <c r="FI2450" s="21"/>
      <c r="FJ2450" s="21"/>
      <c r="FK2450" s="21"/>
      <c r="FL2450" s="21"/>
      <c r="FM2450" s="21"/>
      <c r="FN2450" s="21"/>
      <c r="FO2450" s="21"/>
      <c r="FP2450" s="21"/>
      <c r="FQ2450" s="21"/>
      <c r="FR2450" s="21"/>
      <c r="FS2450" s="21"/>
      <c r="FT2450" s="21"/>
      <c r="FU2450" s="21"/>
      <c r="FV2450" s="21"/>
      <c r="FW2450" s="21"/>
      <c r="FX2450" s="21"/>
      <c r="FY2450" s="21"/>
      <c r="FZ2450" s="21"/>
      <c r="GA2450" s="21"/>
      <c r="GB2450" s="21"/>
      <c r="GC2450" s="21"/>
      <c r="GD2450" s="21"/>
      <c r="GE2450" s="21"/>
      <c r="GF2450" s="21"/>
      <c r="GG2450" s="21"/>
      <c r="GH2450" s="21"/>
      <c r="GI2450" s="21"/>
      <c r="GJ2450" s="21"/>
      <c r="GK2450" s="21"/>
      <c r="GL2450" s="21"/>
      <c r="GM2450" s="21"/>
      <c r="GN2450" s="21"/>
    </row>
    <row r="2451" spans="1:196" x14ac:dyDescent="0.2">
      <c r="A2451" s="109"/>
      <c r="B2451" s="4"/>
      <c r="C2451" s="4"/>
      <c r="D2451" s="6"/>
      <c r="E2451" s="7"/>
      <c r="F2451" s="24"/>
      <c r="G2451" s="8"/>
      <c r="H2451" s="7"/>
      <c r="I2451" s="7"/>
      <c r="J2451" s="7"/>
      <c r="K2451" s="4"/>
      <c r="L2451" s="25"/>
      <c r="M2451" s="10"/>
      <c r="N2451" s="4"/>
      <c r="O2451" s="4"/>
      <c r="P2451" s="26"/>
      <c r="Q2451" s="3"/>
      <c r="R2451" s="12"/>
      <c r="S2451" s="12"/>
      <c r="T2451" s="12"/>
      <c r="U2451" s="12"/>
      <c r="V2451" s="12"/>
      <c r="W2451" s="12"/>
      <c r="X2451" s="12"/>
      <c r="Y2451" s="12"/>
      <c r="Z2451" s="12"/>
      <c r="AA2451" s="12"/>
      <c r="AB2451" s="12"/>
      <c r="AC2451" s="12"/>
      <c r="AD2451" s="12"/>
      <c r="AE2451" s="12"/>
      <c r="AF2451" s="113"/>
      <c r="AG2451" s="18"/>
      <c r="AH2451" s="18"/>
      <c r="AI2451" s="6"/>
      <c r="AJ2451" s="19"/>
      <c r="AK2451" s="6"/>
      <c r="AL2451" s="113"/>
      <c r="AM2451" s="19"/>
      <c r="AN2451" s="18"/>
      <c r="AO2451" s="12"/>
      <c r="AP2451" s="20"/>
      <c r="AQ2451" s="18"/>
      <c r="AR2451" s="13"/>
      <c r="AS2451" s="116"/>
      <c r="AT2451" s="21"/>
      <c r="AU2451" s="21"/>
      <c r="AV2451" s="45"/>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J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I2451" s="21"/>
      <c r="DJ2451" s="21"/>
      <c r="DK2451" s="21"/>
      <c r="DL2451" s="21"/>
      <c r="DM2451" s="21"/>
      <c r="DN2451" s="21"/>
      <c r="DO2451" s="21"/>
      <c r="DP2451" s="21"/>
      <c r="DQ2451" s="21"/>
      <c r="DR2451" s="21"/>
      <c r="DS2451" s="21"/>
      <c r="DT2451" s="21"/>
      <c r="DU2451" s="21"/>
      <c r="DV2451" s="21"/>
      <c r="DW2451" s="21"/>
      <c r="DX2451" s="21"/>
      <c r="DY2451" s="21"/>
      <c r="DZ2451" s="21"/>
      <c r="EA2451" s="21"/>
      <c r="EB2451" s="21"/>
      <c r="EC2451" s="21"/>
      <c r="ED2451" s="21"/>
      <c r="EE2451" s="21"/>
      <c r="EF2451" s="21"/>
      <c r="EG2451" s="21"/>
      <c r="EH2451" s="21"/>
      <c r="EI2451" s="21"/>
      <c r="EJ2451" s="21"/>
      <c r="EK2451" s="21"/>
      <c r="EL2451" s="21"/>
      <c r="EM2451" s="21"/>
      <c r="EN2451" s="21"/>
      <c r="EO2451" s="21"/>
      <c r="EP2451" s="21"/>
      <c r="EQ2451" s="21"/>
      <c r="ER2451" s="21"/>
      <c r="ES2451" s="21"/>
      <c r="ET2451" s="21"/>
      <c r="EU2451" s="21"/>
      <c r="EV2451" s="21"/>
      <c r="EW2451" s="21"/>
      <c r="EX2451" s="21"/>
      <c r="EY2451" s="21"/>
      <c r="EZ2451" s="21"/>
      <c r="FA2451" s="21"/>
      <c r="FB2451" s="21"/>
      <c r="FC2451" s="21"/>
      <c r="FD2451" s="21"/>
      <c r="FE2451" s="21"/>
      <c r="FF2451" s="21"/>
      <c r="FG2451" s="21"/>
      <c r="FH2451" s="21"/>
      <c r="FI2451" s="21"/>
      <c r="FJ2451" s="21"/>
      <c r="FK2451" s="21"/>
      <c r="FL2451" s="21"/>
      <c r="FM2451" s="21"/>
      <c r="FN2451" s="21"/>
      <c r="FO2451" s="21"/>
      <c r="FP2451" s="21"/>
      <c r="FQ2451" s="21"/>
      <c r="FR2451" s="21"/>
      <c r="FS2451" s="21"/>
      <c r="FT2451" s="21"/>
      <c r="FU2451" s="21"/>
      <c r="FV2451" s="21"/>
      <c r="FW2451" s="21"/>
      <c r="FX2451" s="21"/>
      <c r="FY2451" s="21"/>
      <c r="FZ2451" s="21"/>
      <c r="GA2451" s="21"/>
      <c r="GB2451" s="21"/>
      <c r="GC2451" s="21"/>
      <c r="GD2451" s="21"/>
      <c r="GE2451" s="21"/>
      <c r="GF2451" s="21"/>
      <c r="GG2451" s="21"/>
      <c r="GH2451" s="21"/>
      <c r="GI2451" s="21"/>
      <c r="GJ2451" s="21"/>
      <c r="GK2451" s="21"/>
      <c r="GL2451" s="21"/>
      <c r="GM2451" s="21"/>
      <c r="GN2451" s="21"/>
    </row>
    <row r="2452" spans="1:196" x14ac:dyDescent="0.2">
      <c r="A2452" s="109"/>
      <c r="B2452" s="4"/>
      <c r="C2452" s="4"/>
      <c r="D2452" s="6"/>
      <c r="E2452" s="7"/>
      <c r="F2452" s="24"/>
      <c r="G2452" s="8"/>
      <c r="H2452" s="7"/>
      <c r="I2452" s="7"/>
      <c r="J2452" s="7"/>
      <c r="K2452" s="4"/>
      <c r="L2452" s="25"/>
      <c r="M2452" s="10"/>
      <c r="N2452" s="4"/>
      <c r="O2452" s="4"/>
      <c r="P2452" s="26"/>
      <c r="Q2452" s="3"/>
      <c r="R2452" s="12"/>
      <c r="S2452" s="12"/>
      <c r="T2452" s="12"/>
      <c r="U2452" s="12"/>
      <c r="V2452" s="12"/>
      <c r="W2452" s="12"/>
      <c r="X2452" s="12"/>
      <c r="Y2452" s="12"/>
      <c r="Z2452" s="12"/>
      <c r="AA2452" s="12"/>
      <c r="AB2452" s="12"/>
      <c r="AC2452" s="12"/>
      <c r="AD2452" s="12"/>
      <c r="AE2452" s="12"/>
      <c r="AF2452" s="113"/>
      <c r="AG2452" s="18"/>
      <c r="AH2452" s="18"/>
      <c r="AI2452" s="6"/>
      <c r="AJ2452" s="19"/>
      <c r="AK2452" s="6"/>
      <c r="AL2452" s="113"/>
      <c r="AM2452" s="19"/>
      <c r="AN2452" s="18"/>
      <c r="AO2452" s="12"/>
      <c r="AP2452" s="20"/>
      <c r="AQ2452" s="18"/>
      <c r="AR2452" s="13"/>
      <c r="AS2452" s="113"/>
      <c r="AT2452" s="21"/>
      <c r="AU2452" s="21"/>
      <c r="AV2452" s="45"/>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J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I2452" s="21"/>
      <c r="DJ2452" s="21"/>
      <c r="DK2452" s="21"/>
      <c r="DL2452" s="21"/>
      <c r="DM2452" s="21"/>
      <c r="DN2452" s="21"/>
      <c r="DO2452" s="21"/>
      <c r="DP2452" s="21"/>
      <c r="DQ2452" s="21"/>
      <c r="DR2452" s="21"/>
      <c r="DS2452" s="21"/>
      <c r="DT2452" s="21"/>
      <c r="DU2452" s="21"/>
      <c r="DV2452" s="21"/>
      <c r="DW2452" s="21"/>
      <c r="DX2452" s="21"/>
      <c r="DY2452" s="21"/>
      <c r="DZ2452" s="21"/>
      <c r="EA2452" s="21"/>
      <c r="EB2452" s="21"/>
      <c r="EC2452" s="21"/>
      <c r="ED2452" s="21"/>
      <c r="EE2452" s="21"/>
      <c r="EF2452" s="21"/>
      <c r="EG2452" s="21"/>
      <c r="EH2452" s="21"/>
      <c r="EI2452" s="21"/>
      <c r="EJ2452" s="21"/>
      <c r="EK2452" s="21"/>
      <c r="EL2452" s="21"/>
      <c r="EM2452" s="21"/>
      <c r="EN2452" s="21"/>
      <c r="EO2452" s="21"/>
      <c r="EP2452" s="21"/>
      <c r="EQ2452" s="21"/>
      <c r="ER2452" s="21"/>
      <c r="ES2452" s="21"/>
      <c r="ET2452" s="21"/>
      <c r="EU2452" s="21"/>
      <c r="EV2452" s="21"/>
      <c r="EW2452" s="21"/>
      <c r="EX2452" s="21"/>
      <c r="EY2452" s="21"/>
      <c r="EZ2452" s="21"/>
      <c r="FA2452" s="21"/>
      <c r="FB2452" s="21"/>
      <c r="FC2452" s="21"/>
      <c r="FD2452" s="21"/>
      <c r="FE2452" s="21"/>
      <c r="FF2452" s="21"/>
      <c r="FG2452" s="21"/>
      <c r="FH2452" s="21"/>
      <c r="FI2452" s="21"/>
      <c r="FJ2452" s="21"/>
      <c r="FK2452" s="21"/>
      <c r="FL2452" s="21"/>
      <c r="FM2452" s="21"/>
      <c r="FN2452" s="21"/>
      <c r="FO2452" s="21"/>
      <c r="FP2452" s="21"/>
      <c r="FQ2452" s="21"/>
      <c r="FR2452" s="21"/>
      <c r="FS2452" s="21"/>
      <c r="FT2452" s="21"/>
      <c r="FU2452" s="21"/>
      <c r="FV2452" s="21"/>
      <c r="FW2452" s="21"/>
      <c r="FX2452" s="21"/>
      <c r="FY2452" s="21"/>
      <c r="FZ2452" s="21"/>
      <c r="GA2452" s="21"/>
      <c r="GB2452" s="21"/>
      <c r="GC2452" s="21"/>
      <c r="GD2452" s="21"/>
      <c r="GE2452" s="21"/>
      <c r="GF2452" s="21"/>
      <c r="GG2452" s="21"/>
      <c r="GH2452" s="21"/>
      <c r="GI2452" s="21"/>
      <c r="GJ2452" s="21"/>
      <c r="GK2452" s="21"/>
      <c r="GL2452" s="21"/>
      <c r="GM2452" s="21"/>
      <c r="GN2452" s="21"/>
    </row>
    <row r="2453" spans="1:196" x14ac:dyDescent="0.2">
      <c r="A2453" s="109"/>
      <c r="B2453" s="4"/>
      <c r="C2453" s="4"/>
      <c r="D2453" s="6"/>
      <c r="E2453" s="7"/>
      <c r="F2453" s="24"/>
      <c r="G2453" s="8"/>
      <c r="H2453" s="7"/>
      <c r="I2453" s="7"/>
      <c r="J2453" s="7"/>
      <c r="K2453" s="4"/>
      <c r="L2453" s="25"/>
      <c r="M2453" s="10"/>
      <c r="N2453" s="4"/>
      <c r="O2453" s="4"/>
      <c r="P2453" s="26"/>
      <c r="Q2453" s="3"/>
      <c r="R2453" s="12"/>
      <c r="S2453" s="12"/>
      <c r="T2453" s="12"/>
      <c r="U2453" s="12"/>
      <c r="V2453" s="12"/>
      <c r="W2453" s="12"/>
      <c r="X2453" s="12"/>
      <c r="Y2453" s="12"/>
      <c r="Z2453" s="12"/>
      <c r="AA2453" s="12"/>
      <c r="AB2453" s="12"/>
      <c r="AC2453" s="12"/>
      <c r="AD2453" s="12"/>
      <c r="AE2453" s="12"/>
      <c r="AF2453" s="113"/>
      <c r="AG2453" s="18"/>
      <c r="AH2453" s="18"/>
      <c r="AI2453" s="6"/>
      <c r="AJ2453" s="19"/>
      <c r="AK2453" s="6"/>
      <c r="AL2453" s="113"/>
      <c r="AM2453" s="19"/>
      <c r="AN2453" s="18"/>
      <c r="AO2453" s="12"/>
      <c r="AP2453" s="20"/>
      <c r="AQ2453" s="18"/>
      <c r="AR2453" s="13"/>
      <c r="AS2453" s="113"/>
      <c r="AT2453" s="21"/>
      <c r="AU2453" s="21"/>
      <c r="AV2453" s="45"/>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J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I2453" s="21"/>
      <c r="DJ2453" s="21"/>
      <c r="DK2453" s="21"/>
      <c r="DL2453" s="21"/>
      <c r="DM2453" s="21"/>
      <c r="DN2453" s="21"/>
      <c r="DO2453" s="21"/>
      <c r="DP2453" s="21"/>
      <c r="DQ2453" s="21"/>
      <c r="DR2453" s="21"/>
      <c r="DS2453" s="21"/>
      <c r="DT2453" s="21"/>
      <c r="DU2453" s="21"/>
      <c r="DV2453" s="21"/>
      <c r="DW2453" s="21"/>
      <c r="DX2453" s="21"/>
      <c r="DY2453" s="21"/>
      <c r="DZ2453" s="21"/>
      <c r="EA2453" s="21"/>
      <c r="EB2453" s="21"/>
      <c r="EC2453" s="21"/>
      <c r="ED2453" s="21"/>
      <c r="EE2453" s="21"/>
      <c r="EF2453" s="21"/>
      <c r="EG2453" s="21"/>
      <c r="EH2453" s="21"/>
      <c r="EI2453" s="21"/>
      <c r="EJ2453" s="21"/>
      <c r="EK2453" s="21"/>
      <c r="EL2453" s="21"/>
      <c r="EM2453" s="21"/>
      <c r="EN2453" s="21"/>
      <c r="EO2453" s="21"/>
      <c r="EP2453" s="21"/>
      <c r="EQ2453" s="21"/>
      <c r="ER2453" s="21"/>
      <c r="ES2453" s="21"/>
      <c r="ET2453" s="21"/>
      <c r="EU2453" s="21"/>
      <c r="EV2453" s="21"/>
      <c r="EW2453" s="21"/>
      <c r="EX2453" s="21"/>
      <c r="EY2453" s="21"/>
      <c r="EZ2453" s="21"/>
      <c r="FA2453" s="21"/>
      <c r="FB2453" s="21"/>
      <c r="FC2453" s="21"/>
      <c r="FD2453" s="21"/>
      <c r="FE2453" s="21"/>
      <c r="FF2453" s="21"/>
      <c r="FG2453" s="21"/>
      <c r="FH2453" s="21"/>
      <c r="FI2453" s="21"/>
      <c r="FJ2453" s="21"/>
      <c r="FK2453" s="21"/>
      <c r="FL2453" s="21"/>
      <c r="FM2453" s="21"/>
      <c r="FN2453" s="21"/>
      <c r="FO2453" s="21"/>
      <c r="FP2453" s="21"/>
      <c r="FQ2453" s="21"/>
      <c r="FR2453" s="21"/>
      <c r="FS2453" s="21"/>
      <c r="FT2453" s="21"/>
      <c r="FU2453" s="21"/>
      <c r="FV2453" s="21"/>
      <c r="FW2453" s="21"/>
      <c r="FX2453" s="21"/>
      <c r="FY2453" s="21"/>
      <c r="FZ2453" s="21"/>
      <c r="GA2453" s="21"/>
      <c r="GB2453" s="21"/>
      <c r="GC2453" s="21"/>
      <c r="GD2453" s="21"/>
      <c r="GE2453" s="21"/>
      <c r="GF2453" s="21"/>
      <c r="GG2453" s="21"/>
      <c r="GH2453" s="21"/>
      <c r="GI2453" s="21"/>
      <c r="GJ2453" s="21"/>
      <c r="GK2453" s="21"/>
      <c r="GL2453" s="21"/>
      <c r="GM2453" s="21"/>
      <c r="GN2453" s="21"/>
    </row>
    <row r="2454" spans="1:196" x14ac:dyDescent="0.2">
      <c r="A2454" s="109"/>
      <c r="B2454" s="4"/>
      <c r="C2454" s="4"/>
      <c r="D2454" s="6"/>
      <c r="E2454" s="7"/>
      <c r="F2454" s="24"/>
      <c r="G2454" s="8"/>
      <c r="H2454" s="7"/>
      <c r="I2454" s="7"/>
      <c r="J2454" s="7"/>
      <c r="K2454" s="4"/>
      <c r="L2454" s="25"/>
      <c r="M2454" s="10"/>
      <c r="N2454" s="4"/>
      <c r="O2454" s="4"/>
      <c r="P2454" s="26"/>
      <c r="Q2454" s="3"/>
      <c r="R2454" s="12"/>
      <c r="S2454" s="12"/>
      <c r="T2454" s="12"/>
      <c r="U2454" s="12"/>
      <c r="V2454" s="12"/>
      <c r="W2454" s="12"/>
      <c r="X2454" s="12"/>
      <c r="Y2454" s="12"/>
      <c r="Z2454" s="12"/>
      <c r="AA2454" s="12"/>
      <c r="AB2454" s="12"/>
      <c r="AC2454" s="12"/>
      <c r="AD2454" s="12"/>
      <c r="AE2454" s="12"/>
      <c r="AF2454" s="113"/>
      <c r="AG2454" s="18"/>
      <c r="AH2454" s="18"/>
      <c r="AI2454" s="6"/>
      <c r="AJ2454" s="19"/>
      <c r="AK2454" s="6"/>
      <c r="AL2454" s="113"/>
      <c r="AM2454" s="19"/>
      <c r="AN2454" s="18"/>
      <c r="AO2454" s="12"/>
      <c r="AP2454" s="20"/>
      <c r="AQ2454" s="18"/>
      <c r="AR2454" s="13"/>
      <c r="AS2454" s="113"/>
      <c r="AT2454" s="21"/>
      <c r="AU2454" s="21"/>
      <c r="AV2454" s="45"/>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1"/>
      <c r="FJ2454" s="21"/>
      <c r="FK2454" s="21"/>
      <c r="FL2454" s="21"/>
      <c r="FM2454" s="21"/>
      <c r="FN2454" s="21"/>
      <c r="FO2454" s="21"/>
      <c r="FP2454" s="21"/>
      <c r="FQ2454" s="21"/>
      <c r="FR2454" s="21"/>
      <c r="FS2454" s="21"/>
      <c r="FT2454" s="21"/>
      <c r="FU2454" s="21"/>
      <c r="FV2454" s="21"/>
      <c r="FW2454" s="21"/>
      <c r="FX2454" s="21"/>
      <c r="FY2454" s="21"/>
      <c r="FZ2454" s="21"/>
      <c r="GA2454" s="21"/>
      <c r="GB2454" s="21"/>
      <c r="GC2454" s="21"/>
      <c r="GD2454" s="21"/>
      <c r="GE2454" s="21"/>
      <c r="GF2454" s="21"/>
      <c r="GG2454" s="21"/>
      <c r="GH2454" s="21"/>
      <c r="GI2454" s="21"/>
      <c r="GJ2454" s="21"/>
      <c r="GK2454" s="21"/>
      <c r="GL2454" s="21"/>
      <c r="GM2454" s="21"/>
      <c r="GN2454" s="21"/>
    </row>
    <row r="2455" spans="1:196" x14ac:dyDescent="0.2">
      <c r="A2455" s="109"/>
      <c r="B2455" s="4"/>
      <c r="C2455" s="4"/>
      <c r="D2455" s="6"/>
      <c r="E2455" s="7"/>
      <c r="F2455" s="24"/>
      <c r="G2455" s="8"/>
      <c r="H2455" s="7"/>
      <c r="I2455" s="7"/>
      <c r="J2455" s="7"/>
      <c r="K2455" s="4"/>
      <c r="L2455" s="25"/>
      <c r="M2455" s="10"/>
      <c r="N2455" s="4"/>
      <c r="O2455" s="4"/>
      <c r="P2455" s="26"/>
      <c r="Q2455" s="3"/>
      <c r="R2455" s="12"/>
      <c r="S2455" s="12"/>
      <c r="T2455" s="12"/>
      <c r="U2455" s="12"/>
      <c r="V2455" s="12"/>
      <c r="W2455" s="12"/>
      <c r="X2455" s="12"/>
      <c r="Y2455" s="12"/>
      <c r="Z2455" s="12"/>
      <c r="AA2455" s="12"/>
      <c r="AB2455" s="12"/>
      <c r="AC2455" s="12"/>
      <c r="AD2455" s="12"/>
      <c r="AE2455" s="12"/>
      <c r="AF2455" s="113"/>
      <c r="AG2455" s="18"/>
      <c r="AH2455" s="18"/>
      <c r="AI2455" s="6"/>
      <c r="AJ2455" s="19"/>
      <c r="AK2455" s="6"/>
      <c r="AL2455" s="113"/>
      <c r="AM2455" s="19"/>
      <c r="AN2455" s="18"/>
      <c r="AO2455" s="12"/>
      <c r="AP2455" s="20"/>
      <c r="AQ2455" s="18"/>
      <c r="AR2455" s="13"/>
      <c r="AS2455" s="113"/>
      <c r="AT2455" s="21"/>
      <c r="AU2455" s="21"/>
      <c r="AV2455" s="45"/>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J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I2455" s="21"/>
      <c r="DJ2455" s="21"/>
      <c r="DK2455" s="21"/>
      <c r="DL2455" s="21"/>
      <c r="DM2455" s="21"/>
      <c r="DN2455" s="21"/>
      <c r="DO2455" s="21"/>
      <c r="DP2455" s="21"/>
      <c r="DQ2455" s="21"/>
      <c r="DR2455" s="21"/>
      <c r="DS2455" s="21"/>
      <c r="DT2455" s="21"/>
      <c r="DU2455" s="21"/>
      <c r="DV2455" s="21"/>
      <c r="DW2455" s="21"/>
      <c r="DX2455" s="21"/>
      <c r="DY2455" s="21"/>
      <c r="DZ2455" s="21"/>
      <c r="EA2455" s="21"/>
      <c r="EB2455" s="21"/>
      <c r="EC2455" s="21"/>
      <c r="ED2455" s="21"/>
      <c r="EE2455" s="21"/>
      <c r="EF2455" s="21"/>
      <c r="EG2455" s="21"/>
      <c r="EH2455" s="21"/>
      <c r="EI2455" s="21"/>
      <c r="EJ2455" s="21"/>
      <c r="EK2455" s="21"/>
      <c r="EL2455" s="21"/>
      <c r="EM2455" s="21"/>
      <c r="EN2455" s="21"/>
      <c r="EO2455" s="21"/>
      <c r="EP2455" s="21"/>
      <c r="EQ2455" s="21"/>
      <c r="ER2455" s="21"/>
      <c r="ES2455" s="21"/>
      <c r="ET2455" s="21"/>
      <c r="EU2455" s="21"/>
      <c r="EV2455" s="21"/>
      <c r="EW2455" s="21"/>
      <c r="EX2455" s="21"/>
      <c r="EY2455" s="21"/>
      <c r="EZ2455" s="21"/>
      <c r="FA2455" s="21"/>
      <c r="FB2455" s="21"/>
      <c r="FC2455" s="21"/>
      <c r="FD2455" s="21"/>
      <c r="FE2455" s="21"/>
      <c r="FF2455" s="21"/>
      <c r="FG2455" s="21"/>
      <c r="FH2455" s="21"/>
      <c r="FI2455" s="21"/>
      <c r="FJ2455" s="21"/>
      <c r="FK2455" s="21"/>
      <c r="FL2455" s="21"/>
      <c r="FM2455" s="21"/>
      <c r="FN2455" s="21"/>
      <c r="FO2455" s="21"/>
      <c r="FP2455" s="21"/>
      <c r="FQ2455" s="21"/>
      <c r="FR2455" s="21"/>
      <c r="FS2455" s="21"/>
      <c r="FT2455" s="21"/>
      <c r="FU2455" s="21"/>
      <c r="FV2455" s="21"/>
      <c r="FW2455" s="21"/>
      <c r="FX2455" s="21"/>
      <c r="FY2455" s="21"/>
      <c r="FZ2455" s="21"/>
      <c r="GA2455" s="21"/>
      <c r="GB2455" s="21"/>
      <c r="GC2455" s="21"/>
      <c r="GD2455" s="21"/>
      <c r="GE2455" s="21"/>
      <c r="GF2455" s="21"/>
      <c r="GG2455" s="21"/>
      <c r="GH2455" s="21"/>
      <c r="GI2455" s="21"/>
      <c r="GJ2455" s="21"/>
      <c r="GK2455" s="21"/>
      <c r="GL2455" s="21"/>
      <c r="GM2455" s="21"/>
      <c r="GN2455" s="21"/>
    </row>
    <row r="2456" spans="1:196" x14ac:dyDescent="0.2">
      <c r="A2456" s="109"/>
      <c r="B2456" s="4"/>
      <c r="C2456" s="4"/>
      <c r="D2456" s="6"/>
      <c r="E2456" s="7"/>
      <c r="F2456" s="24"/>
      <c r="G2456" s="8"/>
      <c r="H2456" s="7"/>
      <c r="I2456" s="7"/>
      <c r="J2456" s="7"/>
      <c r="K2456" s="4"/>
      <c r="L2456" s="25"/>
      <c r="M2456" s="10"/>
      <c r="N2456" s="4"/>
      <c r="O2456" s="4"/>
      <c r="P2456" s="26"/>
      <c r="Q2456" s="3"/>
      <c r="R2456" s="12"/>
      <c r="S2456" s="12"/>
      <c r="T2456" s="12"/>
      <c r="U2456" s="12"/>
      <c r="V2456" s="12"/>
      <c r="W2456" s="12"/>
      <c r="X2456" s="12"/>
      <c r="Y2456" s="12"/>
      <c r="Z2456" s="12"/>
      <c r="AA2456" s="12"/>
      <c r="AB2456" s="12"/>
      <c r="AC2456" s="12"/>
      <c r="AD2456" s="12"/>
      <c r="AE2456" s="12"/>
      <c r="AF2456" s="113"/>
      <c r="AG2456" s="18"/>
      <c r="AH2456" s="18"/>
      <c r="AI2456" s="6"/>
      <c r="AJ2456" s="19"/>
      <c r="AK2456" s="6"/>
      <c r="AL2456" s="113"/>
      <c r="AM2456" s="19"/>
      <c r="AN2456" s="18"/>
      <c r="AO2456" s="12"/>
      <c r="AP2456" s="20"/>
      <c r="AQ2456" s="18"/>
      <c r="AR2456" s="13"/>
      <c r="AS2456" s="113"/>
      <c r="AT2456" s="21"/>
      <c r="AU2456" s="21"/>
      <c r="AV2456" s="45"/>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1"/>
      <c r="EV2456" s="21"/>
      <c r="EW2456" s="21"/>
      <c r="EX2456" s="21"/>
      <c r="EY2456" s="21"/>
      <c r="EZ2456" s="21"/>
      <c r="FA2456" s="21"/>
      <c r="FB2456" s="21"/>
      <c r="FC2456" s="21"/>
      <c r="FD2456" s="21"/>
      <c r="FE2456" s="21"/>
      <c r="FF2456" s="21"/>
      <c r="FG2456" s="21"/>
      <c r="FH2456" s="21"/>
      <c r="FI2456" s="21"/>
      <c r="FJ2456" s="21"/>
      <c r="FK2456" s="21"/>
      <c r="FL2456" s="21"/>
      <c r="FM2456" s="21"/>
      <c r="FN2456" s="21"/>
      <c r="FO2456" s="21"/>
      <c r="FP2456" s="21"/>
      <c r="FQ2456" s="21"/>
      <c r="FR2456" s="21"/>
      <c r="FS2456" s="21"/>
      <c r="FT2456" s="21"/>
      <c r="FU2456" s="21"/>
      <c r="FV2456" s="21"/>
      <c r="FW2456" s="21"/>
      <c r="FX2456" s="21"/>
      <c r="FY2456" s="21"/>
      <c r="FZ2456" s="21"/>
      <c r="GA2456" s="21"/>
      <c r="GB2456" s="21"/>
      <c r="GC2456" s="21"/>
      <c r="GD2456" s="21"/>
      <c r="GE2456" s="21"/>
      <c r="GF2456" s="21"/>
      <c r="GG2456" s="21"/>
      <c r="GH2456" s="21"/>
      <c r="GI2456" s="21"/>
      <c r="GJ2456" s="21"/>
      <c r="GK2456" s="21"/>
      <c r="GL2456" s="21"/>
      <c r="GM2456" s="21"/>
      <c r="GN2456" s="21"/>
    </row>
    <row r="2457" spans="1:196" x14ac:dyDescent="0.2">
      <c r="A2457" s="109"/>
      <c r="B2457" s="4"/>
      <c r="C2457" s="4"/>
      <c r="D2457" s="6"/>
      <c r="E2457" s="7"/>
      <c r="F2457" s="24"/>
      <c r="G2457" s="8"/>
      <c r="H2457" s="7"/>
      <c r="I2457" s="7"/>
      <c r="J2457" s="7"/>
      <c r="K2457" s="4"/>
      <c r="L2457" s="25"/>
      <c r="M2457" s="10"/>
      <c r="N2457" s="4"/>
      <c r="O2457" s="4"/>
      <c r="P2457" s="26"/>
      <c r="Q2457" s="3"/>
      <c r="R2457" s="12"/>
      <c r="S2457" s="12"/>
      <c r="T2457" s="12"/>
      <c r="U2457" s="12"/>
      <c r="V2457" s="12"/>
      <c r="W2457" s="12"/>
      <c r="X2457" s="12"/>
      <c r="Y2457" s="12"/>
      <c r="Z2457" s="12"/>
      <c r="AA2457" s="12"/>
      <c r="AB2457" s="12"/>
      <c r="AC2457" s="12"/>
      <c r="AD2457" s="12"/>
      <c r="AE2457" s="12"/>
      <c r="AF2457" s="113"/>
      <c r="AG2457" s="18"/>
      <c r="AH2457" s="18"/>
      <c r="AI2457" s="6"/>
      <c r="AJ2457" s="19"/>
      <c r="AK2457" s="6"/>
      <c r="AL2457" s="113"/>
      <c r="AM2457" s="19"/>
      <c r="AN2457" s="18"/>
      <c r="AO2457" s="12"/>
      <c r="AP2457" s="20"/>
      <c r="AQ2457" s="18"/>
      <c r="AR2457" s="13"/>
      <c r="AS2457" s="113"/>
      <c r="AT2457" s="21"/>
      <c r="AU2457" s="21"/>
      <c r="AV2457" s="45"/>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J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I2457" s="21"/>
      <c r="DJ2457" s="21"/>
      <c r="DK2457" s="21"/>
      <c r="DL2457" s="21"/>
      <c r="DM2457" s="21"/>
      <c r="DN2457" s="21"/>
      <c r="DO2457" s="21"/>
      <c r="DP2457" s="21"/>
      <c r="DQ2457" s="21"/>
      <c r="DR2457" s="21"/>
      <c r="DS2457" s="21"/>
      <c r="DT2457" s="21"/>
      <c r="DU2457" s="21"/>
      <c r="DV2457" s="21"/>
      <c r="DW2457" s="21"/>
      <c r="DX2457" s="21"/>
      <c r="DY2457" s="21"/>
      <c r="DZ2457" s="21"/>
      <c r="EA2457" s="21"/>
      <c r="EB2457" s="21"/>
      <c r="EC2457" s="21"/>
      <c r="ED2457" s="21"/>
      <c r="EE2457" s="21"/>
      <c r="EF2457" s="21"/>
      <c r="EG2457" s="21"/>
      <c r="EH2457" s="21"/>
      <c r="EI2457" s="21"/>
      <c r="EJ2457" s="21"/>
      <c r="EK2457" s="21"/>
      <c r="EL2457" s="21"/>
      <c r="EM2457" s="21"/>
      <c r="EN2457" s="21"/>
      <c r="EO2457" s="21"/>
      <c r="EP2457" s="21"/>
      <c r="EQ2457" s="21"/>
      <c r="ER2457" s="21"/>
      <c r="ES2457" s="21"/>
      <c r="ET2457" s="21"/>
      <c r="EU2457" s="21"/>
      <c r="EV2457" s="21"/>
      <c r="EW2457" s="21"/>
      <c r="EX2457" s="21"/>
      <c r="EY2457" s="21"/>
      <c r="EZ2457" s="21"/>
      <c r="FA2457" s="21"/>
      <c r="FB2457" s="21"/>
      <c r="FC2457" s="21"/>
      <c r="FD2457" s="21"/>
      <c r="FE2457" s="21"/>
      <c r="FF2457" s="21"/>
      <c r="FG2457" s="21"/>
      <c r="FH2457" s="21"/>
      <c r="FI2457" s="21"/>
      <c r="FJ2457" s="21"/>
      <c r="FK2457" s="21"/>
      <c r="FL2457" s="21"/>
      <c r="FM2457" s="21"/>
      <c r="FN2457" s="21"/>
      <c r="FO2457" s="21"/>
      <c r="FP2457" s="21"/>
      <c r="FQ2457" s="21"/>
      <c r="FR2457" s="21"/>
      <c r="FS2457" s="21"/>
      <c r="FT2457" s="21"/>
      <c r="FU2457" s="21"/>
      <c r="FV2457" s="21"/>
      <c r="FW2457" s="21"/>
      <c r="FX2457" s="21"/>
      <c r="FY2457" s="21"/>
      <c r="FZ2457" s="21"/>
      <c r="GA2457" s="21"/>
      <c r="GB2457" s="21"/>
      <c r="GC2457" s="21"/>
      <c r="GD2457" s="21"/>
      <c r="GE2457" s="21"/>
      <c r="GF2457" s="21"/>
      <c r="GG2457" s="21"/>
      <c r="GH2457" s="21"/>
      <c r="GI2457" s="21"/>
      <c r="GJ2457" s="21"/>
      <c r="GK2457" s="21"/>
      <c r="GL2457" s="21"/>
      <c r="GM2457" s="21"/>
      <c r="GN2457" s="21"/>
    </row>
    <row r="2458" spans="1:196" x14ac:dyDescent="0.2">
      <c r="A2458" s="109"/>
      <c r="B2458" s="4"/>
      <c r="C2458" s="4"/>
      <c r="D2458" s="6"/>
      <c r="E2458" s="7"/>
      <c r="F2458" s="24"/>
      <c r="G2458" s="8"/>
      <c r="H2458" s="7"/>
      <c r="I2458" s="7"/>
      <c r="J2458" s="7"/>
      <c r="K2458" s="4"/>
      <c r="L2458" s="25"/>
      <c r="M2458" s="10"/>
      <c r="N2458" s="4"/>
      <c r="O2458" s="4"/>
      <c r="P2458" s="26"/>
      <c r="Q2458" s="3"/>
      <c r="R2458" s="12"/>
      <c r="S2458" s="12"/>
      <c r="T2458" s="12"/>
      <c r="U2458" s="12"/>
      <c r="V2458" s="12"/>
      <c r="W2458" s="12"/>
      <c r="X2458" s="12"/>
      <c r="Y2458" s="12"/>
      <c r="Z2458" s="12"/>
      <c r="AA2458" s="12"/>
      <c r="AB2458" s="12"/>
      <c r="AC2458" s="12"/>
      <c r="AD2458" s="12"/>
      <c r="AE2458" s="12"/>
      <c r="AF2458" s="113"/>
      <c r="AG2458" s="18"/>
      <c r="AH2458" s="18"/>
      <c r="AI2458" s="6"/>
      <c r="AJ2458" s="19"/>
      <c r="AK2458" s="6"/>
      <c r="AL2458" s="113"/>
      <c r="AM2458" s="19"/>
      <c r="AN2458" s="18"/>
      <c r="AO2458" s="12"/>
      <c r="AP2458" s="20"/>
      <c r="AQ2458" s="18"/>
      <c r="AR2458" s="13"/>
      <c r="AS2458" s="113"/>
      <c r="AT2458" s="21"/>
      <c r="AU2458" s="21"/>
      <c r="AV2458" s="45"/>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J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I2458" s="21"/>
      <c r="DJ2458" s="21"/>
      <c r="DK2458" s="21"/>
      <c r="DL2458" s="21"/>
      <c r="DM2458" s="21"/>
      <c r="DN2458" s="21"/>
      <c r="DO2458" s="21"/>
      <c r="DP2458" s="21"/>
      <c r="DQ2458" s="21"/>
      <c r="DR2458" s="21"/>
      <c r="DS2458" s="21"/>
      <c r="DT2458" s="21"/>
      <c r="DU2458" s="21"/>
      <c r="DV2458" s="21"/>
      <c r="DW2458" s="21"/>
      <c r="DX2458" s="21"/>
      <c r="DY2458" s="21"/>
      <c r="DZ2458" s="21"/>
      <c r="EA2458" s="21"/>
      <c r="EB2458" s="21"/>
      <c r="EC2458" s="21"/>
      <c r="ED2458" s="21"/>
      <c r="EE2458" s="21"/>
      <c r="EF2458" s="21"/>
      <c r="EG2458" s="21"/>
      <c r="EH2458" s="21"/>
      <c r="EI2458" s="21"/>
      <c r="EJ2458" s="21"/>
      <c r="EK2458" s="21"/>
      <c r="EL2458" s="21"/>
      <c r="EM2458" s="21"/>
      <c r="EN2458" s="21"/>
      <c r="EO2458" s="21"/>
      <c r="EP2458" s="21"/>
      <c r="EQ2458" s="21"/>
      <c r="ER2458" s="21"/>
      <c r="ES2458" s="21"/>
      <c r="ET2458" s="21"/>
      <c r="EU2458" s="21"/>
      <c r="EV2458" s="21"/>
      <c r="EW2458" s="21"/>
      <c r="EX2458" s="21"/>
      <c r="EY2458" s="21"/>
      <c r="EZ2458" s="21"/>
      <c r="FA2458" s="21"/>
      <c r="FB2458" s="21"/>
      <c r="FC2458" s="21"/>
      <c r="FD2458" s="21"/>
      <c r="FE2458" s="21"/>
      <c r="FF2458" s="21"/>
      <c r="FG2458" s="21"/>
      <c r="FH2458" s="21"/>
      <c r="FI2458" s="21"/>
      <c r="FJ2458" s="21"/>
      <c r="FK2458" s="21"/>
      <c r="FL2458" s="21"/>
      <c r="FM2458" s="21"/>
      <c r="FN2458" s="21"/>
      <c r="FO2458" s="21"/>
      <c r="FP2458" s="21"/>
      <c r="FQ2458" s="21"/>
      <c r="FR2458" s="21"/>
      <c r="FS2458" s="21"/>
      <c r="FT2458" s="21"/>
      <c r="FU2458" s="21"/>
      <c r="FV2458" s="21"/>
      <c r="FW2458" s="21"/>
      <c r="FX2458" s="21"/>
      <c r="FY2458" s="21"/>
      <c r="FZ2458" s="21"/>
      <c r="GA2458" s="21"/>
      <c r="GB2458" s="21"/>
      <c r="GC2458" s="21"/>
      <c r="GD2458" s="21"/>
      <c r="GE2458" s="21"/>
      <c r="GF2458" s="21"/>
      <c r="GG2458" s="21"/>
      <c r="GH2458" s="21"/>
      <c r="GI2458" s="21"/>
      <c r="GJ2458" s="21"/>
      <c r="GK2458" s="21"/>
      <c r="GL2458" s="21"/>
      <c r="GM2458" s="21"/>
      <c r="GN2458" s="21"/>
    </row>
    <row r="2459" spans="1:196" x14ac:dyDescent="0.2">
      <c r="A2459" s="109"/>
      <c r="B2459" s="4"/>
      <c r="C2459" s="4"/>
      <c r="D2459" s="6"/>
      <c r="E2459" s="7"/>
      <c r="F2459" s="24"/>
      <c r="G2459" s="8"/>
      <c r="H2459" s="7"/>
      <c r="I2459" s="7"/>
      <c r="J2459" s="7"/>
      <c r="K2459" s="4"/>
      <c r="L2459" s="25"/>
      <c r="M2459" s="10"/>
      <c r="N2459" s="4"/>
      <c r="O2459" s="4"/>
      <c r="P2459" s="26"/>
      <c r="Q2459" s="3"/>
      <c r="R2459" s="12"/>
      <c r="S2459" s="12"/>
      <c r="T2459" s="12"/>
      <c r="U2459" s="12"/>
      <c r="V2459" s="12"/>
      <c r="W2459" s="12"/>
      <c r="X2459" s="12"/>
      <c r="Y2459" s="12"/>
      <c r="Z2459" s="12"/>
      <c r="AA2459" s="12"/>
      <c r="AB2459" s="12"/>
      <c r="AC2459" s="12"/>
      <c r="AD2459" s="12"/>
      <c r="AE2459" s="12"/>
      <c r="AF2459" s="113"/>
      <c r="AG2459" s="18"/>
      <c r="AH2459" s="18"/>
      <c r="AI2459" s="6"/>
      <c r="AJ2459" s="19"/>
      <c r="AK2459" s="6"/>
      <c r="AL2459" s="113"/>
      <c r="AM2459" s="19"/>
      <c r="AN2459" s="18"/>
      <c r="AO2459" s="12"/>
      <c r="AP2459" s="20"/>
      <c r="AQ2459" s="18"/>
      <c r="AR2459" s="13"/>
      <c r="AS2459" s="113"/>
      <c r="AT2459" s="21"/>
      <c r="AU2459" s="21"/>
      <c r="AV2459" s="45"/>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J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I2459" s="21"/>
      <c r="DJ2459" s="21"/>
      <c r="DK2459" s="21"/>
      <c r="DL2459" s="21"/>
      <c r="DM2459" s="21"/>
      <c r="DN2459" s="21"/>
      <c r="DO2459" s="21"/>
      <c r="DP2459" s="21"/>
      <c r="DQ2459" s="21"/>
      <c r="DR2459" s="21"/>
      <c r="DS2459" s="21"/>
      <c r="DT2459" s="21"/>
      <c r="DU2459" s="21"/>
      <c r="DV2459" s="21"/>
      <c r="DW2459" s="21"/>
      <c r="DX2459" s="21"/>
      <c r="DY2459" s="21"/>
      <c r="DZ2459" s="21"/>
      <c r="EA2459" s="21"/>
      <c r="EB2459" s="21"/>
      <c r="EC2459" s="21"/>
      <c r="ED2459" s="21"/>
      <c r="EE2459" s="21"/>
      <c r="EF2459" s="21"/>
      <c r="EG2459" s="21"/>
      <c r="EH2459" s="21"/>
      <c r="EI2459" s="21"/>
      <c r="EJ2459" s="21"/>
      <c r="EK2459" s="21"/>
      <c r="EL2459" s="21"/>
      <c r="EM2459" s="21"/>
      <c r="EN2459" s="21"/>
      <c r="EO2459" s="21"/>
      <c r="EP2459" s="21"/>
      <c r="EQ2459" s="21"/>
      <c r="ER2459" s="21"/>
      <c r="ES2459" s="21"/>
      <c r="ET2459" s="21"/>
      <c r="EU2459" s="21"/>
      <c r="EV2459" s="21"/>
      <c r="EW2459" s="21"/>
      <c r="EX2459" s="21"/>
      <c r="EY2459" s="21"/>
      <c r="EZ2459" s="21"/>
      <c r="FA2459" s="21"/>
      <c r="FB2459" s="21"/>
      <c r="FC2459" s="21"/>
      <c r="FD2459" s="21"/>
      <c r="FE2459" s="21"/>
      <c r="FF2459" s="21"/>
      <c r="FG2459" s="21"/>
      <c r="FH2459" s="21"/>
      <c r="FI2459" s="21"/>
      <c r="FJ2459" s="21"/>
      <c r="FK2459" s="21"/>
      <c r="FL2459" s="21"/>
      <c r="FM2459" s="21"/>
      <c r="FN2459" s="21"/>
      <c r="FO2459" s="21"/>
      <c r="FP2459" s="21"/>
      <c r="FQ2459" s="21"/>
      <c r="FR2459" s="21"/>
      <c r="FS2459" s="21"/>
      <c r="FT2459" s="21"/>
      <c r="FU2459" s="21"/>
      <c r="FV2459" s="21"/>
      <c r="FW2459" s="21"/>
      <c r="FX2459" s="21"/>
      <c r="FY2459" s="21"/>
      <c r="FZ2459" s="21"/>
      <c r="GA2459" s="21"/>
      <c r="GB2459" s="21"/>
      <c r="GC2459" s="21"/>
      <c r="GD2459" s="21"/>
      <c r="GE2459" s="21"/>
      <c r="GF2459" s="21"/>
      <c r="GG2459" s="21"/>
      <c r="GH2459" s="21"/>
      <c r="GI2459" s="21"/>
      <c r="GJ2459" s="21"/>
      <c r="GK2459" s="21"/>
      <c r="GL2459" s="21"/>
      <c r="GM2459" s="21"/>
      <c r="GN2459" s="21"/>
    </row>
    <row r="2460" spans="1:196" x14ac:dyDescent="0.2">
      <c r="A2460" s="109"/>
      <c r="B2460" s="4"/>
      <c r="C2460" s="4"/>
      <c r="D2460" s="6"/>
      <c r="E2460" s="7"/>
      <c r="F2460" s="24"/>
      <c r="G2460" s="8"/>
      <c r="H2460" s="7"/>
      <c r="I2460" s="7"/>
      <c r="J2460" s="7"/>
      <c r="K2460" s="4"/>
      <c r="L2460" s="25"/>
      <c r="M2460" s="10"/>
      <c r="N2460" s="4"/>
      <c r="O2460" s="4"/>
      <c r="P2460" s="26"/>
      <c r="Q2460" s="3"/>
      <c r="R2460" s="12"/>
      <c r="S2460" s="12"/>
      <c r="T2460" s="12"/>
      <c r="U2460" s="12"/>
      <c r="V2460" s="12"/>
      <c r="W2460" s="12"/>
      <c r="X2460" s="12"/>
      <c r="Y2460" s="12"/>
      <c r="Z2460" s="12"/>
      <c r="AA2460" s="12"/>
      <c r="AB2460" s="12"/>
      <c r="AC2460" s="12"/>
      <c r="AD2460" s="12"/>
      <c r="AE2460" s="12"/>
      <c r="AF2460" s="113"/>
      <c r="AG2460" s="18"/>
      <c r="AH2460" s="18"/>
      <c r="AI2460" s="6"/>
      <c r="AJ2460" s="19"/>
      <c r="AK2460" s="6"/>
      <c r="AL2460" s="113"/>
      <c r="AM2460" s="19"/>
      <c r="AN2460" s="18"/>
      <c r="AO2460" s="12"/>
      <c r="AP2460" s="20"/>
      <c r="AQ2460" s="18"/>
      <c r="AR2460" s="13"/>
      <c r="AS2460" s="113"/>
      <c r="AT2460" s="21"/>
      <c r="AU2460" s="21"/>
      <c r="AV2460" s="45"/>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J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I2460" s="21"/>
      <c r="DJ2460" s="21"/>
      <c r="DK2460" s="21"/>
      <c r="DL2460" s="21"/>
      <c r="DM2460" s="21"/>
      <c r="DN2460" s="21"/>
      <c r="DO2460" s="21"/>
      <c r="DP2460" s="21"/>
      <c r="DQ2460" s="21"/>
      <c r="DR2460" s="21"/>
      <c r="DS2460" s="21"/>
      <c r="DT2460" s="21"/>
      <c r="DU2460" s="21"/>
      <c r="DV2460" s="21"/>
      <c r="DW2460" s="21"/>
      <c r="DX2460" s="21"/>
      <c r="DY2460" s="21"/>
      <c r="DZ2460" s="21"/>
      <c r="EA2460" s="21"/>
      <c r="EB2460" s="21"/>
      <c r="EC2460" s="21"/>
      <c r="ED2460" s="21"/>
      <c r="EE2460" s="21"/>
      <c r="EF2460" s="21"/>
      <c r="EG2460" s="21"/>
      <c r="EH2460" s="21"/>
      <c r="EI2460" s="21"/>
      <c r="EJ2460" s="21"/>
      <c r="EK2460" s="21"/>
      <c r="EL2460" s="21"/>
      <c r="EM2460" s="21"/>
      <c r="EN2460" s="21"/>
      <c r="EO2460" s="21"/>
      <c r="EP2460" s="21"/>
      <c r="EQ2460" s="21"/>
      <c r="ER2460" s="21"/>
      <c r="ES2460" s="21"/>
      <c r="ET2460" s="21"/>
      <c r="EU2460" s="21"/>
      <c r="EV2460" s="21"/>
      <c r="EW2460" s="21"/>
      <c r="EX2460" s="21"/>
      <c r="EY2460" s="21"/>
      <c r="EZ2460" s="21"/>
      <c r="FA2460" s="21"/>
      <c r="FB2460" s="21"/>
      <c r="FC2460" s="21"/>
      <c r="FD2460" s="21"/>
      <c r="FE2460" s="21"/>
      <c r="FF2460" s="21"/>
      <c r="FG2460" s="21"/>
      <c r="FH2460" s="21"/>
      <c r="FI2460" s="21"/>
      <c r="FJ2460" s="21"/>
      <c r="FK2460" s="21"/>
      <c r="FL2460" s="21"/>
      <c r="FM2460" s="21"/>
      <c r="FN2460" s="21"/>
      <c r="FO2460" s="21"/>
      <c r="FP2460" s="21"/>
      <c r="FQ2460" s="21"/>
      <c r="FR2460" s="21"/>
      <c r="FS2460" s="21"/>
      <c r="FT2460" s="21"/>
      <c r="FU2460" s="21"/>
      <c r="FV2460" s="21"/>
      <c r="FW2460" s="21"/>
      <c r="FX2460" s="21"/>
      <c r="FY2460" s="21"/>
      <c r="FZ2460" s="21"/>
      <c r="GA2460" s="21"/>
      <c r="GB2460" s="21"/>
      <c r="GC2460" s="21"/>
      <c r="GD2460" s="21"/>
      <c r="GE2460" s="21"/>
      <c r="GF2460" s="21"/>
      <c r="GG2460" s="21"/>
      <c r="GH2460" s="21"/>
      <c r="GI2460" s="21"/>
      <c r="GJ2460" s="21"/>
      <c r="GK2460" s="21"/>
      <c r="GL2460" s="21"/>
      <c r="GM2460" s="21"/>
      <c r="GN2460" s="21"/>
    </row>
    <row r="2461" spans="1:196" x14ac:dyDescent="0.2">
      <c r="A2461" s="109"/>
      <c r="B2461" s="4"/>
      <c r="C2461" s="4"/>
      <c r="D2461" s="6"/>
      <c r="E2461" s="7"/>
      <c r="F2461" s="24"/>
      <c r="G2461" s="8"/>
      <c r="H2461" s="7"/>
      <c r="I2461" s="7"/>
      <c r="J2461" s="7"/>
      <c r="K2461" s="4"/>
      <c r="L2461" s="25"/>
      <c r="M2461" s="10"/>
      <c r="N2461" s="4"/>
      <c r="O2461" s="4"/>
      <c r="P2461" s="26"/>
      <c r="Q2461" s="3"/>
      <c r="R2461" s="12"/>
      <c r="S2461" s="12"/>
      <c r="T2461" s="12"/>
      <c r="U2461" s="12"/>
      <c r="V2461" s="12"/>
      <c r="W2461" s="12"/>
      <c r="X2461" s="12"/>
      <c r="Y2461" s="12"/>
      <c r="Z2461" s="12"/>
      <c r="AA2461" s="12"/>
      <c r="AB2461" s="12"/>
      <c r="AC2461" s="12"/>
      <c r="AD2461" s="12"/>
      <c r="AE2461" s="12"/>
      <c r="AF2461" s="113"/>
      <c r="AG2461" s="18"/>
      <c r="AH2461" s="18"/>
      <c r="AI2461" s="6"/>
      <c r="AJ2461" s="19"/>
      <c r="AK2461" s="6"/>
      <c r="AL2461" s="113"/>
      <c r="AM2461" s="19"/>
      <c r="AN2461" s="18"/>
      <c r="AO2461" s="12"/>
      <c r="AP2461" s="20"/>
      <c r="AQ2461" s="18"/>
      <c r="AR2461" s="13"/>
      <c r="AS2461" s="113"/>
      <c r="AT2461" s="21"/>
      <c r="AU2461" s="21"/>
      <c r="AV2461" s="45"/>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J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I2461" s="21"/>
      <c r="DJ2461" s="21"/>
      <c r="DK2461" s="21"/>
      <c r="DL2461" s="21"/>
      <c r="DM2461" s="21"/>
      <c r="DN2461" s="21"/>
      <c r="DO2461" s="21"/>
      <c r="DP2461" s="21"/>
      <c r="DQ2461" s="21"/>
      <c r="DR2461" s="21"/>
      <c r="DS2461" s="21"/>
      <c r="DT2461" s="21"/>
      <c r="DU2461" s="21"/>
      <c r="DV2461" s="21"/>
      <c r="DW2461" s="21"/>
      <c r="DX2461" s="21"/>
      <c r="DY2461" s="21"/>
      <c r="DZ2461" s="21"/>
      <c r="EA2461" s="21"/>
      <c r="EB2461" s="21"/>
      <c r="EC2461" s="21"/>
      <c r="ED2461" s="21"/>
      <c r="EE2461" s="21"/>
      <c r="EF2461" s="21"/>
      <c r="EG2461" s="21"/>
      <c r="EH2461" s="21"/>
      <c r="EI2461" s="21"/>
      <c r="EJ2461" s="21"/>
      <c r="EK2461" s="21"/>
      <c r="EL2461" s="21"/>
      <c r="EM2461" s="21"/>
      <c r="EN2461" s="21"/>
      <c r="EO2461" s="21"/>
      <c r="EP2461" s="21"/>
      <c r="EQ2461" s="21"/>
      <c r="ER2461" s="21"/>
      <c r="ES2461" s="21"/>
      <c r="ET2461" s="21"/>
      <c r="EU2461" s="21"/>
      <c r="EV2461" s="21"/>
      <c r="EW2461" s="21"/>
      <c r="EX2461" s="21"/>
      <c r="EY2461" s="21"/>
      <c r="EZ2461" s="21"/>
      <c r="FA2461" s="21"/>
      <c r="FB2461" s="21"/>
      <c r="FC2461" s="21"/>
      <c r="FD2461" s="21"/>
      <c r="FE2461" s="21"/>
      <c r="FF2461" s="21"/>
      <c r="FG2461" s="21"/>
      <c r="FH2461" s="21"/>
      <c r="FI2461" s="21"/>
      <c r="FJ2461" s="21"/>
      <c r="FK2461" s="21"/>
      <c r="FL2461" s="21"/>
      <c r="FM2461" s="21"/>
      <c r="FN2461" s="21"/>
      <c r="FO2461" s="21"/>
      <c r="FP2461" s="21"/>
      <c r="FQ2461" s="21"/>
      <c r="FR2461" s="21"/>
      <c r="FS2461" s="21"/>
      <c r="FT2461" s="21"/>
      <c r="FU2461" s="21"/>
      <c r="FV2461" s="21"/>
      <c r="FW2461" s="21"/>
      <c r="FX2461" s="21"/>
      <c r="FY2461" s="21"/>
      <c r="FZ2461" s="21"/>
      <c r="GA2461" s="21"/>
      <c r="GB2461" s="21"/>
      <c r="GC2461" s="21"/>
      <c r="GD2461" s="21"/>
      <c r="GE2461" s="21"/>
      <c r="GF2461" s="21"/>
      <c r="GG2461" s="21"/>
      <c r="GH2461" s="21"/>
      <c r="GI2461" s="21"/>
      <c r="GJ2461" s="21"/>
      <c r="GK2461" s="21"/>
      <c r="GL2461" s="21"/>
      <c r="GM2461" s="21"/>
      <c r="GN2461" s="21"/>
    </row>
    <row r="2462" spans="1:196" x14ac:dyDescent="0.2">
      <c r="A2462" s="109"/>
      <c r="B2462" s="4"/>
      <c r="C2462" s="4"/>
      <c r="D2462" s="6"/>
      <c r="E2462" s="7"/>
      <c r="F2462" s="24"/>
      <c r="G2462" s="8"/>
      <c r="H2462" s="7"/>
      <c r="I2462" s="7"/>
      <c r="J2462" s="7"/>
      <c r="K2462" s="4"/>
      <c r="L2462" s="25"/>
      <c r="M2462" s="10"/>
      <c r="N2462" s="4"/>
      <c r="O2462" s="4"/>
      <c r="P2462" s="26"/>
      <c r="Q2462" s="3"/>
      <c r="R2462" s="12"/>
      <c r="S2462" s="12"/>
      <c r="T2462" s="12"/>
      <c r="U2462" s="12"/>
      <c r="V2462" s="12"/>
      <c r="W2462" s="12"/>
      <c r="X2462" s="12"/>
      <c r="Y2462" s="12"/>
      <c r="Z2462" s="12"/>
      <c r="AA2462" s="12"/>
      <c r="AB2462" s="12"/>
      <c r="AC2462" s="12"/>
      <c r="AD2462" s="12"/>
      <c r="AE2462" s="12"/>
      <c r="AF2462" s="113"/>
      <c r="AG2462" s="18"/>
      <c r="AH2462" s="18"/>
      <c r="AI2462" s="6"/>
      <c r="AJ2462" s="19"/>
      <c r="AK2462" s="6"/>
      <c r="AL2462" s="113"/>
      <c r="AM2462" s="19"/>
      <c r="AN2462" s="18"/>
      <c r="AO2462" s="12"/>
      <c r="AP2462" s="20"/>
      <c r="AQ2462" s="18"/>
      <c r="AR2462" s="13"/>
      <c r="AS2462" s="113"/>
      <c r="AT2462" s="21"/>
      <c r="AU2462" s="21"/>
      <c r="AV2462" s="45"/>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1"/>
      <c r="FJ2462" s="21"/>
      <c r="FK2462" s="21"/>
      <c r="FL2462" s="21"/>
      <c r="FM2462" s="21"/>
      <c r="FN2462" s="21"/>
      <c r="FO2462" s="21"/>
      <c r="FP2462" s="21"/>
      <c r="FQ2462" s="21"/>
      <c r="FR2462" s="21"/>
      <c r="FS2462" s="21"/>
      <c r="FT2462" s="21"/>
      <c r="FU2462" s="21"/>
      <c r="FV2462" s="21"/>
      <c r="FW2462" s="21"/>
      <c r="FX2462" s="21"/>
      <c r="FY2462" s="21"/>
      <c r="FZ2462" s="21"/>
      <c r="GA2462" s="21"/>
      <c r="GB2462" s="21"/>
      <c r="GC2462" s="21"/>
      <c r="GD2462" s="21"/>
      <c r="GE2462" s="21"/>
      <c r="GF2462" s="21"/>
      <c r="GG2462" s="21"/>
      <c r="GH2462" s="21"/>
      <c r="GI2462" s="21"/>
      <c r="GJ2462" s="21"/>
      <c r="GK2462" s="21"/>
      <c r="GL2462" s="21"/>
      <c r="GM2462" s="21"/>
      <c r="GN2462" s="21"/>
    </row>
    <row r="2463" spans="1:196" x14ac:dyDescent="0.2">
      <c r="A2463" s="109"/>
      <c r="B2463" s="4"/>
      <c r="C2463" s="4"/>
      <c r="D2463" s="6"/>
      <c r="E2463" s="7"/>
      <c r="F2463" s="24"/>
      <c r="G2463" s="8"/>
      <c r="H2463" s="7"/>
      <c r="I2463" s="7"/>
      <c r="J2463" s="7"/>
      <c r="K2463" s="4"/>
      <c r="L2463" s="25"/>
      <c r="M2463" s="10"/>
      <c r="N2463" s="4"/>
      <c r="O2463" s="4"/>
      <c r="P2463" s="26"/>
      <c r="Q2463" s="3"/>
      <c r="R2463" s="12"/>
      <c r="S2463" s="12"/>
      <c r="T2463" s="12"/>
      <c r="U2463" s="12"/>
      <c r="V2463" s="12"/>
      <c r="W2463" s="12"/>
      <c r="X2463" s="12"/>
      <c r="Y2463" s="12"/>
      <c r="Z2463" s="12"/>
      <c r="AA2463" s="12"/>
      <c r="AB2463" s="12"/>
      <c r="AC2463" s="12"/>
      <c r="AD2463" s="12"/>
      <c r="AE2463" s="12"/>
      <c r="AF2463" s="113"/>
      <c r="AG2463" s="18"/>
      <c r="AH2463" s="18"/>
      <c r="AI2463" s="6"/>
      <c r="AJ2463" s="19"/>
      <c r="AK2463" s="6"/>
      <c r="AL2463" s="113"/>
      <c r="AM2463" s="19"/>
      <c r="AN2463" s="18"/>
      <c r="AO2463" s="12"/>
      <c r="AP2463" s="20"/>
      <c r="AQ2463" s="18"/>
      <c r="AR2463" s="13"/>
      <c r="AS2463" s="113"/>
      <c r="AT2463" s="21"/>
      <c r="AU2463" s="21"/>
      <c r="AV2463" s="45"/>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J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I2463" s="21"/>
      <c r="DJ2463" s="21"/>
      <c r="DK2463" s="21"/>
      <c r="DL2463" s="21"/>
      <c r="DM2463" s="21"/>
      <c r="DN2463" s="21"/>
      <c r="DO2463" s="21"/>
      <c r="DP2463" s="21"/>
      <c r="DQ2463" s="21"/>
      <c r="DR2463" s="21"/>
      <c r="DS2463" s="21"/>
      <c r="DT2463" s="21"/>
      <c r="DU2463" s="21"/>
      <c r="DV2463" s="21"/>
      <c r="DW2463" s="21"/>
      <c r="DX2463" s="21"/>
      <c r="DY2463" s="21"/>
      <c r="DZ2463" s="21"/>
      <c r="EA2463" s="21"/>
      <c r="EB2463" s="21"/>
      <c r="EC2463" s="21"/>
      <c r="ED2463" s="21"/>
      <c r="EE2463" s="21"/>
      <c r="EF2463" s="21"/>
      <c r="EG2463" s="21"/>
      <c r="EH2463" s="21"/>
      <c r="EI2463" s="21"/>
      <c r="EJ2463" s="21"/>
      <c r="EK2463" s="21"/>
      <c r="EL2463" s="21"/>
      <c r="EM2463" s="21"/>
      <c r="EN2463" s="21"/>
      <c r="EO2463" s="21"/>
      <c r="EP2463" s="21"/>
      <c r="EQ2463" s="21"/>
      <c r="ER2463" s="21"/>
      <c r="ES2463" s="21"/>
      <c r="ET2463" s="21"/>
      <c r="EU2463" s="21"/>
      <c r="EV2463" s="21"/>
      <c r="EW2463" s="21"/>
      <c r="EX2463" s="21"/>
      <c r="EY2463" s="21"/>
      <c r="EZ2463" s="21"/>
      <c r="FA2463" s="21"/>
      <c r="FB2463" s="21"/>
      <c r="FC2463" s="21"/>
      <c r="FD2463" s="21"/>
      <c r="FE2463" s="21"/>
      <c r="FF2463" s="21"/>
      <c r="FG2463" s="21"/>
      <c r="FH2463" s="21"/>
      <c r="FI2463" s="21"/>
      <c r="FJ2463" s="21"/>
      <c r="FK2463" s="21"/>
      <c r="FL2463" s="21"/>
      <c r="FM2463" s="21"/>
      <c r="FN2463" s="21"/>
      <c r="FO2463" s="21"/>
      <c r="FP2463" s="21"/>
      <c r="FQ2463" s="21"/>
      <c r="FR2463" s="21"/>
      <c r="FS2463" s="21"/>
      <c r="FT2463" s="21"/>
      <c r="FU2463" s="21"/>
      <c r="FV2463" s="21"/>
      <c r="FW2463" s="21"/>
      <c r="FX2463" s="21"/>
      <c r="FY2463" s="21"/>
      <c r="FZ2463" s="21"/>
      <c r="GA2463" s="21"/>
      <c r="GB2463" s="21"/>
      <c r="GC2463" s="21"/>
      <c r="GD2463" s="21"/>
      <c r="GE2463" s="21"/>
      <c r="GF2463" s="21"/>
      <c r="GG2463" s="21"/>
      <c r="GH2463" s="21"/>
      <c r="GI2463" s="21"/>
      <c r="GJ2463" s="21"/>
      <c r="GK2463" s="21"/>
      <c r="GL2463" s="21"/>
      <c r="GM2463" s="21"/>
      <c r="GN2463" s="21"/>
    </row>
    <row r="2464" spans="1:196" x14ac:dyDescent="0.2">
      <c r="A2464" s="109"/>
      <c r="B2464" s="4"/>
      <c r="C2464" s="4"/>
      <c r="D2464" s="6"/>
      <c r="E2464" s="7"/>
      <c r="F2464" s="24"/>
      <c r="G2464" s="8"/>
      <c r="H2464" s="7"/>
      <c r="I2464" s="7"/>
      <c r="J2464" s="7"/>
      <c r="K2464" s="4"/>
      <c r="L2464" s="25"/>
      <c r="M2464" s="10"/>
      <c r="N2464" s="4"/>
      <c r="O2464" s="4"/>
      <c r="P2464" s="26"/>
      <c r="Q2464" s="3"/>
      <c r="R2464" s="12"/>
      <c r="S2464" s="12"/>
      <c r="T2464" s="12"/>
      <c r="U2464" s="12"/>
      <c r="V2464" s="12"/>
      <c r="W2464" s="12"/>
      <c r="X2464" s="12"/>
      <c r="Y2464" s="12"/>
      <c r="Z2464" s="12"/>
      <c r="AA2464" s="12"/>
      <c r="AB2464" s="12"/>
      <c r="AC2464" s="12"/>
      <c r="AD2464" s="12"/>
      <c r="AE2464" s="12"/>
      <c r="AF2464" s="113"/>
      <c r="AG2464" s="18"/>
      <c r="AH2464" s="18"/>
      <c r="AI2464" s="6"/>
      <c r="AJ2464" s="19"/>
      <c r="AK2464" s="6"/>
      <c r="AL2464" s="113"/>
      <c r="AM2464" s="19"/>
      <c r="AN2464" s="18"/>
      <c r="AO2464" s="12"/>
      <c r="AP2464" s="20"/>
      <c r="AQ2464" s="18"/>
      <c r="AR2464" s="13"/>
      <c r="AS2464" s="113"/>
      <c r="AT2464" s="21"/>
      <c r="AU2464" s="21"/>
      <c r="AV2464" s="45"/>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J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I2464" s="21"/>
      <c r="DJ2464" s="21"/>
      <c r="DK2464" s="21"/>
      <c r="DL2464" s="21"/>
      <c r="DM2464" s="21"/>
      <c r="DN2464" s="21"/>
      <c r="DO2464" s="21"/>
      <c r="DP2464" s="21"/>
      <c r="DQ2464" s="21"/>
      <c r="DR2464" s="21"/>
      <c r="DS2464" s="21"/>
      <c r="DT2464" s="21"/>
      <c r="DU2464" s="21"/>
      <c r="DV2464" s="21"/>
      <c r="DW2464" s="21"/>
      <c r="DX2464" s="21"/>
      <c r="DY2464" s="21"/>
      <c r="DZ2464" s="21"/>
      <c r="EA2464" s="21"/>
      <c r="EB2464" s="21"/>
      <c r="EC2464" s="21"/>
      <c r="ED2464" s="21"/>
      <c r="EE2464" s="21"/>
      <c r="EF2464" s="21"/>
      <c r="EG2464" s="21"/>
      <c r="EH2464" s="21"/>
      <c r="EI2464" s="21"/>
      <c r="EJ2464" s="21"/>
      <c r="EK2464" s="21"/>
      <c r="EL2464" s="21"/>
      <c r="EM2464" s="21"/>
      <c r="EN2464" s="21"/>
      <c r="EO2464" s="21"/>
      <c r="EP2464" s="21"/>
      <c r="EQ2464" s="21"/>
      <c r="ER2464" s="21"/>
      <c r="ES2464" s="21"/>
      <c r="ET2464" s="21"/>
      <c r="EU2464" s="21"/>
      <c r="EV2464" s="21"/>
      <c r="EW2464" s="21"/>
      <c r="EX2464" s="21"/>
      <c r="EY2464" s="21"/>
      <c r="EZ2464" s="21"/>
      <c r="FA2464" s="21"/>
      <c r="FB2464" s="21"/>
      <c r="FC2464" s="21"/>
      <c r="FD2464" s="21"/>
      <c r="FE2464" s="21"/>
      <c r="FF2464" s="21"/>
      <c r="FG2464" s="21"/>
      <c r="FH2464" s="21"/>
      <c r="FI2464" s="21"/>
      <c r="FJ2464" s="21"/>
      <c r="FK2464" s="21"/>
      <c r="FL2464" s="21"/>
      <c r="FM2464" s="21"/>
      <c r="FN2464" s="21"/>
      <c r="FO2464" s="21"/>
      <c r="FP2464" s="21"/>
      <c r="FQ2464" s="21"/>
      <c r="FR2464" s="21"/>
      <c r="FS2464" s="21"/>
      <c r="FT2464" s="21"/>
      <c r="FU2464" s="21"/>
      <c r="FV2464" s="21"/>
      <c r="FW2464" s="21"/>
      <c r="FX2464" s="21"/>
      <c r="FY2464" s="21"/>
      <c r="FZ2464" s="21"/>
      <c r="GA2464" s="21"/>
      <c r="GB2464" s="21"/>
      <c r="GC2464" s="21"/>
      <c r="GD2464" s="21"/>
      <c r="GE2464" s="21"/>
      <c r="GF2464" s="21"/>
      <c r="GG2464" s="21"/>
      <c r="GH2464" s="21"/>
      <c r="GI2464" s="21"/>
      <c r="GJ2464" s="21"/>
      <c r="GK2464" s="21"/>
      <c r="GL2464" s="21"/>
      <c r="GM2464" s="21"/>
      <c r="GN2464" s="21"/>
    </row>
    <row r="2465" spans="1:196" x14ac:dyDescent="0.2">
      <c r="A2465" s="109"/>
      <c r="B2465" s="4"/>
      <c r="C2465" s="4"/>
      <c r="D2465" s="6"/>
      <c r="E2465" s="7"/>
      <c r="F2465" s="24"/>
      <c r="G2465" s="8"/>
      <c r="H2465" s="7"/>
      <c r="I2465" s="7"/>
      <c r="J2465" s="7"/>
      <c r="K2465" s="4"/>
      <c r="L2465" s="25"/>
      <c r="M2465" s="10"/>
      <c r="N2465" s="4"/>
      <c r="O2465" s="4"/>
      <c r="P2465" s="26"/>
      <c r="Q2465" s="3"/>
      <c r="R2465" s="12"/>
      <c r="S2465" s="12"/>
      <c r="T2465" s="12"/>
      <c r="U2465" s="12"/>
      <c r="V2465" s="12"/>
      <c r="W2465" s="12"/>
      <c r="X2465" s="12"/>
      <c r="Y2465" s="12"/>
      <c r="Z2465" s="12"/>
      <c r="AA2465" s="12"/>
      <c r="AB2465" s="12"/>
      <c r="AC2465" s="12"/>
      <c r="AD2465" s="12"/>
      <c r="AE2465" s="12"/>
      <c r="AF2465" s="113"/>
      <c r="AG2465" s="18"/>
      <c r="AH2465" s="18"/>
      <c r="AI2465" s="6"/>
      <c r="AJ2465" s="19"/>
      <c r="AK2465" s="6"/>
      <c r="AL2465" s="113"/>
      <c r="AM2465" s="19"/>
      <c r="AN2465" s="18"/>
      <c r="AO2465" s="12"/>
      <c r="AP2465" s="20"/>
      <c r="AQ2465" s="18"/>
      <c r="AR2465" s="13"/>
      <c r="AS2465" s="113"/>
      <c r="AT2465" s="21"/>
      <c r="AU2465" s="21"/>
      <c r="AV2465" s="45"/>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J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I2465" s="21"/>
      <c r="DJ2465" s="21"/>
      <c r="DK2465" s="21"/>
      <c r="DL2465" s="21"/>
      <c r="DM2465" s="21"/>
      <c r="DN2465" s="21"/>
      <c r="DO2465" s="21"/>
      <c r="DP2465" s="21"/>
      <c r="DQ2465" s="21"/>
      <c r="DR2465" s="21"/>
      <c r="DS2465" s="21"/>
      <c r="DT2465" s="21"/>
      <c r="DU2465" s="21"/>
      <c r="DV2465" s="21"/>
      <c r="DW2465" s="21"/>
      <c r="DX2465" s="21"/>
      <c r="DY2465" s="21"/>
      <c r="DZ2465" s="21"/>
      <c r="EA2465" s="21"/>
      <c r="EB2465" s="21"/>
      <c r="EC2465" s="21"/>
      <c r="ED2465" s="21"/>
      <c r="EE2465" s="21"/>
      <c r="EF2465" s="21"/>
      <c r="EG2465" s="21"/>
      <c r="EH2465" s="21"/>
      <c r="EI2465" s="21"/>
      <c r="EJ2465" s="21"/>
      <c r="EK2465" s="21"/>
      <c r="EL2465" s="21"/>
      <c r="EM2465" s="21"/>
      <c r="EN2465" s="21"/>
      <c r="EO2465" s="21"/>
      <c r="EP2465" s="21"/>
      <c r="EQ2465" s="21"/>
      <c r="ER2465" s="21"/>
      <c r="ES2465" s="21"/>
      <c r="ET2465" s="21"/>
      <c r="EU2465" s="21"/>
      <c r="EV2465" s="21"/>
      <c r="EW2465" s="21"/>
      <c r="EX2465" s="21"/>
      <c r="EY2465" s="21"/>
      <c r="EZ2465" s="21"/>
      <c r="FA2465" s="21"/>
      <c r="FB2465" s="21"/>
      <c r="FC2465" s="21"/>
      <c r="FD2465" s="21"/>
      <c r="FE2465" s="21"/>
      <c r="FF2465" s="21"/>
      <c r="FG2465" s="21"/>
      <c r="FH2465" s="21"/>
      <c r="FI2465" s="21"/>
      <c r="FJ2465" s="21"/>
      <c r="FK2465" s="21"/>
      <c r="FL2465" s="21"/>
      <c r="FM2465" s="21"/>
      <c r="FN2465" s="21"/>
      <c r="FO2465" s="21"/>
      <c r="FP2465" s="21"/>
      <c r="FQ2465" s="21"/>
      <c r="FR2465" s="21"/>
      <c r="FS2465" s="21"/>
      <c r="FT2465" s="21"/>
      <c r="FU2465" s="21"/>
      <c r="FV2465" s="21"/>
      <c r="FW2465" s="21"/>
      <c r="FX2465" s="21"/>
      <c r="FY2465" s="21"/>
      <c r="FZ2465" s="21"/>
      <c r="GA2465" s="21"/>
      <c r="GB2465" s="21"/>
      <c r="GC2465" s="21"/>
      <c r="GD2465" s="21"/>
      <c r="GE2465" s="21"/>
      <c r="GF2465" s="21"/>
      <c r="GG2465" s="21"/>
      <c r="GH2465" s="21"/>
      <c r="GI2465" s="21"/>
      <c r="GJ2465" s="21"/>
      <c r="GK2465" s="21"/>
      <c r="GL2465" s="21"/>
      <c r="GM2465" s="21"/>
      <c r="GN2465" s="21"/>
    </row>
    <row r="2466" spans="1:196" x14ac:dyDescent="0.2">
      <c r="A2466" s="109"/>
      <c r="B2466" s="4"/>
      <c r="C2466" s="4"/>
      <c r="D2466" s="6"/>
      <c r="E2466" s="7"/>
      <c r="F2466" s="24"/>
      <c r="G2466" s="8"/>
      <c r="H2466" s="7"/>
      <c r="I2466" s="7"/>
      <c r="J2466" s="7"/>
      <c r="K2466" s="4"/>
      <c r="L2466" s="25"/>
      <c r="M2466" s="10"/>
      <c r="N2466" s="4"/>
      <c r="O2466" s="4"/>
      <c r="P2466" s="26"/>
      <c r="Q2466" s="3"/>
      <c r="R2466" s="12"/>
      <c r="S2466" s="12"/>
      <c r="T2466" s="12"/>
      <c r="U2466" s="12"/>
      <c r="V2466" s="12"/>
      <c r="W2466" s="12"/>
      <c r="X2466" s="12"/>
      <c r="Y2466" s="12"/>
      <c r="Z2466" s="12"/>
      <c r="AA2466" s="12"/>
      <c r="AB2466" s="12"/>
      <c r="AC2466" s="12"/>
      <c r="AD2466" s="12"/>
      <c r="AE2466" s="12"/>
      <c r="AF2466" s="113"/>
      <c r="AG2466" s="18"/>
      <c r="AH2466" s="18"/>
      <c r="AI2466" s="6"/>
      <c r="AJ2466" s="19"/>
      <c r="AK2466" s="6"/>
      <c r="AL2466" s="113"/>
      <c r="AM2466" s="19"/>
      <c r="AN2466" s="18"/>
      <c r="AO2466" s="12"/>
      <c r="AP2466" s="20"/>
      <c r="AQ2466" s="18"/>
      <c r="AR2466" s="13"/>
      <c r="AS2466" s="113"/>
      <c r="AT2466" s="21"/>
      <c r="AU2466" s="21"/>
      <c r="AV2466" s="45"/>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1"/>
      <c r="EV2466" s="21"/>
      <c r="EW2466" s="21"/>
      <c r="EX2466" s="21"/>
      <c r="EY2466" s="21"/>
      <c r="EZ2466" s="21"/>
      <c r="FA2466" s="21"/>
      <c r="FB2466" s="21"/>
      <c r="FC2466" s="21"/>
      <c r="FD2466" s="21"/>
      <c r="FE2466" s="21"/>
      <c r="FF2466" s="21"/>
      <c r="FG2466" s="21"/>
      <c r="FH2466" s="21"/>
      <c r="FI2466" s="21"/>
      <c r="FJ2466" s="21"/>
      <c r="FK2466" s="21"/>
      <c r="FL2466" s="21"/>
      <c r="FM2466" s="21"/>
      <c r="FN2466" s="21"/>
      <c r="FO2466" s="21"/>
      <c r="FP2466" s="21"/>
      <c r="FQ2466" s="21"/>
      <c r="FR2466" s="21"/>
      <c r="FS2466" s="21"/>
      <c r="FT2466" s="21"/>
      <c r="FU2466" s="21"/>
      <c r="FV2466" s="21"/>
      <c r="FW2466" s="21"/>
      <c r="FX2466" s="21"/>
      <c r="FY2466" s="21"/>
      <c r="FZ2466" s="21"/>
      <c r="GA2466" s="21"/>
      <c r="GB2466" s="21"/>
      <c r="GC2466" s="21"/>
      <c r="GD2466" s="21"/>
      <c r="GE2466" s="21"/>
      <c r="GF2466" s="21"/>
      <c r="GG2466" s="21"/>
      <c r="GH2466" s="21"/>
      <c r="GI2466" s="21"/>
      <c r="GJ2466" s="21"/>
      <c r="GK2466" s="21"/>
      <c r="GL2466" s="21"/>
      <c r="GM2466" s="21"/>
      <c r="GN2466" s="21"/>
    </row>
    <row r="2467" spans="1:196" x14ac:dyDescent="0.2">
      <c r="A2467" s="109"/>
      <c r="B2467" s="4"/>
      <c r="C2467" s="4"/>
      <c r="D2467" s="6"/>
      <c r="E2467" s="7"/>
      <c r="F2467" s="24"/>
      <c r="G2467" s="8"/>
      <c r="H2467" s="7"/>
      <c r="I2467" s="7"/>
      <c r="J2467" s="7"/>
      <c r="K2467" s="4"/>
      <c r="L2467" s="25"/>
      <c r="M2467" s="10"/>
      <c r="N2467" s="4"/>
      <c r="O2467" s="4"/>
      <c r="P2467" s="26"/>
      <c r="Q2467" s="3"/>
      <c r="R2467" s="12"/>
      <c r="S2467" s="12"/>
      <c r="T2467" s="12"/>
      <c r="U2467" s="12"/>
      <c r="V2467" s="12"/>
      <c r="W2467" s="12"/>
      <c r="X2467" s="12"/>
      <c r="Y2467" s="12"/>
      <c r="Z2467" s="12"/>
      <c r="AA2467" s="12"/>
      <c r="AB2467" s="12"/>
      <c r="AC2467" s="12"/>
      <c r="AD2467" s="12"/>
      <c r="AE2467" s="12"/>
      <c r="AF2467" s="113"/>
      <c r="AG2467" s="18"/>
      <c r="AH2467" s="18"/>
      <c r="AI2467" s="6"/>
      <c r="AJ2467" s="19"/>
      <c r="AK2467" s="6"/>
      <c r="AL2467" s="113"/>
      <c r="AM2467" s="19"/>
      <c r="AN2467" s="18"/>
      <c r="AO2467" s="12"/>
      <c r="AP2467" s="20"/>
      <c r="AQ2467" s="18"/>
      <c r="AR2467" s="13"/>
      <c r="AS2467" s="113"/>
      <c r="AT2467" s="21"/>
      <c r="AU2467" s="21"/>
      <c r="AV2467" s="45"/>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J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I2467" s="21"/>
      <c r="DJ2467" s="21"/>
      <c r="DK2467" s="21"/>
      <c r="DL2467" s="21"/>
      <c r="DM2467" s="21"/>
      <c r="DN2467" s="21"/>
      <c r="DO2467" s="21"/>
      <c r="DP2467" s="21"/>
      <c r="DQ2467" s="21"/>
      <c r="DR2467" s="21"/>
      <c r="DS2467" s="21"/>
      <c r="DT2467" s="21"/>
      <c r="DU2467" s="21"/>
      <c r="DV2467" s="21"/>
      <c r="DW2467" s="21"/>
      <c r="DX2467" s="21"/>
      <c r="DY2467" s="21"/>
      <c r="DZ2467" s="21"/>
      <c r="EA2467" s="21"/>
      <c r="EB2467" s="21"/>
      <c r="EC2467" s="21"/>
      <c r="ED2467" s="21"/>
      <c r="EE2467" s="21"/>
      <c r="EF2467" s="21"/>
      <c r="EG2467" s="21"/>
      <c r="EH2467" s="21"/>
      <c r="EI2467" s="21"/>
      <c r="EJ2467" s="21"/>
      <c r="EK2467" s="21"/>
      <c r="EL2467" s="21"/>
      <c r="EM2467" s="21"/>
      <c r="EN2467" s="21"/>
      <c r="EO2467" s="21"/>
      <c r="EP2467" s="21"/>
      <c r="EQ2467" s="21"/>
      <c r="ER2467" s="21"/>
      <c r="ES2467" s="21"/>
      <c r="ET2467" s="21"/>
      <c r="EU2467" s="21"/>
      <c r="EV2467" s="21"/>
      <c r="EW2467" s="21"/>
      <c r="EX2467" s="21"/>
      <c r="EY2467" s="21"/>
      <c r="EZ2467" s="21"/>
      <c r="FA2467" s="21"/>
      <c r="FB2467" s="21"/>
      <c r="FC2467" s="21"/>
      <c r="FD2467" s="21"/>
      <c r="FE2467" s="21"/>
      <c r="FF2467" s="21"/>
      <c r="FG2467" s="21"/>
      <c r="FH2467" s="21"/>
      <c r="FI2467" s="21"/>
      <c r="FJ2467" s="21"/>
      <c r="FK2467" s="21"/>
      <c r="FL2467" s="21"/>
      <c r="FM2467" s="21"/>
      <c r="FN2467" s="21"/>
      <c r="FO2467" s="21"/>
      <c r="FP2467" s="21"/>
      <c r="FQ2467" s="21"/>
      <c r="FR2467" s="21"/>
      <c r="FS2467" s="21"/>
      <c r="FT2467" s="21"/>
      <c r="FU2467" s="21"/>
      <c r="FV2467" s="21"/>
      <c r="FW2467" s="21"/>
      <c r="FX2467" s="21"/>
      <c r="FY2467" s="21"/>
      <c r="FZ2467" s="21"/>
      <c r="GA2467" s="21"/>
      <c r="GB2467" s="21"/>
      <c r="GC2467" s="21"/>
      <c r="GD2467" s="21"/>
      <c r="GE2467" s="21"/>
      <c r="GF2467" s="21"/>
      <c r="GG2467" s="21"/>
      <c r="GH2467" s="21"/>
      <c r="GI2467" s="21"/>
      <c r="GJ2467" s="21"/>
      <c r="GK2467" s="21"/>
      <c r="GL2467" s="21"/>
      <c r="GM2467" s="21"/>
      <c r="GN2467" s="21"/>
    </row>
    <row r="2468" spans="1:196" x14ac:dyDescent="0.2">
      <c r="A2468" s="109"/>
      <c r="B2468" s="4"/>
      <c r="C2468" s="4"/>
      <c r="D2468" s="6"/>
      <c r="E2468" s="7"/>
      <c r="F2468" s="24"/>
      <c r="G2468" s="8"/>
      <c r="H2468" s="7"/>
      <c r="I2468" s="7"/>
      <c r="J2468" s="7"/>
      <c r="K2468" s="4"/>
      <c r="L2468" s="25"/>
      <c r="M2468" s="10"/>
      <c r="N2468" s="4"/>
      <c r="O2468" s="4"/>
      <c r="P2468" s="26"/>
      <c r="Q2468" s="3"/>
      <c r="R2468" s="12"/>
      <c r="S2468" s="12"/>
      <c r="T2468" s="12"/>
      <c r="U2468" s="12"/>
      <c r="V2468" s="12"/>
      <c r="W2468" s="12"/>
      <c r="X2468" s="12"/>
      <c r="Y2468" s="12"/>
      <c r="Z2468" s="12"/>
      <c r="AA2468" s="12"/>
      <c r="AB2468" s="12"/>
      <c r="AC2468" s="12"/>
      <c r="AD2468" s="12"/>
      <c r="AE2468" s="12"/>
      <c r="AF2468" s="113"/>
      <c r="AG2468" s="18"/>
      <c r="AH2468" s="18"/>
      <c r="AI2468" s="6"/>
      <c r="AJ2468" s="19"/>
      <c r="AK2468" s="6"/>
      <c r="AL2468" s="113"/>
      <c r="AM2468" s="19"/>
      <c r="AN2468" s="18"/>
      <c r="AO2468" s="12"/>
      <c r="AP2468" s="20"/>
      <c r="AQ2468" s="18"/>
      <c r="AR2468" s="13"/>
      <c r="AS2468" s="113"/>
      <c r="AT2468" s="21"/>
      <c r="AU2468" s="21"/>
      <c r="AV2468" s="45"/>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J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I2468" s="21"/>
      <c r="DJ2468" s="21"/>
      <c r="DK2468" s="21"/>
      <c r="DL2468" s="21"/>
      <c r="DM2468" s="21"/>
      <c r="DN2468" s="21"/>
      <c r="DO2468" s="21"/>
      <c r="DP2468" s="21"/>
      <c r="DQ2468" s="21"/>
      <c r="DR2468" s="21"/>
      <c r="DS2468" s="21"/>
      <c r="DT2468" s="21"/>
      <c r="DU2468" s="21"/>
      <c r="DV2468" s="21"/>
      <c r="DW2468" s="21"/>
      <c r="DX2468" s="21"/>
      <c r="DY2468" s="21"/>
      <c r="DZ2468" s="21"/>
      <c r="EA2468" s="21"/>
      <c r="EB2468" s="21"/>
      <c r="EC2468" s="21"/>
      <c r="ED2468" s="21"/>
      <c r="EE2468" s="21"/>
      <c r="EF2468" s="21"/>
      <c r="EG2468" s="21"/>
      <c r="EH2468" s="21"/>
      <c r="EI2468" s="21"/>
      <c r="EJ2468" s="21"/>
      <c r="EK2468" s="21"/>
      <c r="EL2468" s="21"/>
      <c r="EM2468" s="21"/>
      <c r="EN2468" s="21"/>
      <c r="EO2468" s="21"/>
      <c r="EP2468" s="21"/>
      <c r="EQ2468" s="21"/>
      <c r="ER2468" s="21"/>
      <c r="ES2468" s="21"/>
      <c r="ET2468" s="21"/>
      <c r="EU2468" s="21"/>
      <c r="EV2468" s="21"/>
      <c r="EW2468" s="21"/>
      <c r="EX2468" s="21"/>
      <c r="EY2468" s="21"/>
      <c r="EZ2468" s="21"/>
      <c r="FA2468" s="21"/>
      <c r="FB2468" s="21"/>
      <c r="FC2468" s="21"/>
      <c r="FD2468" s="21"/>
      <c r="FE2468" s="21"/>
      <c r="FF2468" s="21"/>
      <c r="FG2468" s="21"/>
      <c r="FH2468" s="21"/>
      <c r="FI2468" s="21"/>
      <c r="FJ2468" s="21"/>
      <c r="FK2468" s="21"/>
      <c r="FL2468" s="21"/>
      <c r="FM2468" s="21"/>
      <c r="FN2468" s="21"/>
      <c r="FO2468" s="21"/>
      <c r="FP2468" s="21"/>
      <c r="FQ2468" s="21"/>
      <c r="FR2468" s="21"/>
      <c r="FS2468" s="21"/>
      <c r="FT2468" s="21"/>
      <c r="FU2468" s="21"/>
      <c r="FV2468" s="21"/>
      <c r="FW2468" s="21"/>
      <c r="FX2468" s="21"/>
      <c r="FY2468" s="21"/>
      <c r="FZ2468" s="21"/>
      <c r="GA2468" s="21"/>
      <c r="GB2468" s="21"/>
      <c r="GC2468" s="21"/>
      <c r="GD2468" s="21"/>
      <c r="GE2468" s="21"/>
      <c r="GF2468" s="21"/>
      <c r="GG2468" s="21"/>
      <c r="GH2468" s="21"/>
      <c r="GI2468" s="21"/>
      <c r="GJ2468" s="21"/>
      <c r="GK2468" s="21"/>
      <c r="GL2468" s="21"/>
      <c r="GM2468" s="21"/>
      <c r="GN2468" s="21"/>
    </row>
    <row r="2469" spans="1:196" x14ac:dyDescent="0.2">
      <c r="A2469" s="109"/>
      <c r="B2469" s="4"/>
      <c r="C2469" s="4"/>
      <c r="D2469" s="6"/>
      <c r="E2469" s="7"/>
      <c r="F2469" s="24"/>
      <c r="G2469" s="8"/>
      <c r="H2469" s="7"/>
      <c r="I2469" s="7"/>
      <c r="J2469" s="7"/>
      <c r="K2469" s="4"/>
      <c r="L2469" s="25"/>
      <c r="M2469" s="10"/>
      <c r="N2469" s="4"/>
      <c r="O2469" s="4"/>
      <c r="P2469" s="26"/>
      <c r="Q2469" s="3"/>
      <c r="R2469" s="12"/>
      <c r="S2469" s="12"/>
      <c r="T2469" s="12"/>
      <c r="U2469" s="12"/>
      <c r="V2469" s="12"/>
      <c r="W2469" s="12"/>
      <c r="X2469" s="12"/>
      <c r="Y2469" s="12"/>
      <c r="Z2469" s="12"/>
      <c r="AA2469" s="12"/>
      <c r="AB2469" s="12"/>
      <c r="AC2469" s="12"/>
      <c r="AD2469" s="12"/>
      <c r="AE2469" s="12"/>
      <c r="AF2469" s="113"/>
      <c r="AG2469" s="18"/>
      <c r="AH2469" s="18"/>
      <c r="AI2469" s="6"/>
      <c r="AJ2469" s="19"/>
      <c r="AK2469" s="6"/>
      <c r="AL2469" s="113"/>
      <c r="AM2469" s="19"/>
      <c r="AN2469" s="18"/>
      <c r="AO2469" s="12"/>
      <c r="AP2469" s="20"/>
      <c r="AQ2469" s="18"/>
      <c r="AR2469" s="13"/>
      <c r="AS2469" s="113"/>
      <c r="AT2469" s="21"/>
      <c r="AU2469" s="21"/>
      <c r="AV2469" s="45"/>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J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I2469" s="21"/>
      <c r="DJ2469" s="21"/>
      <c r="DK2469" s="21"/>
      <c r="DL2469" s="21"/>
      <c r="DM2469" s="21"/>
      <c r="DN2469" s="21"/>
      <c r="DO2469" s="21"/>
      <c r="DP2469" s="21"/>
      <c r="DQ2469" s="21"/>
      <c r="DR2469" s="21"/>
      <c r="DS2469" s="21"/>
      <c r="DT2469" s="21"/>
      <c r="DU2469" s="21"/>
      <c r="DV2469" s="21"/>
      <c r="DW2469" s="21"/>
      <c r="DX2469" s="21"/>
      <c r="DY2469" s="21"/>
      <c r="DZ2469" s="21"/>
      <c r="EA2469" s="21"/>
      <c r="EB2469" s="21"/>
      <c r="EC2469" s="21"/>
      <c r="ED2469" s="21"/>
      <c r="EE2469" s="21"/>
      <c r="EF2469" s="21"/>
      <c r="EG2469" s="21"/>
      <c r="EH2469" s="21"/>
      <c r="EI2469" s="21"/>
      <c r="EJ2469" s="21"/>
      <c r="EK2469" s="21"/>
      <c r="EL2469" s="21"/>
      <c r="EM2469" s="21"/>
      <c r="EN2469" s="21"/>
      <c r="EO2469" s="21"/>
      <c r="EP2469" s="21"/>
      <c r="EQ2469" s="21"/>
      <c r="ER2469" s="21"/>
      <c r="ES2469" s="21"/>
      <c r="ET2469" s="21"/>
      <c r="EU2469" s="21"/>
      <c r="EV2469" s="21"/>
      <c r="EW2469" s="21"/>
      <c r="EX2469" s="21"/>
      <c r="EY2469" s="21"/>
      <c r="EZ2469" s="21"/>
      <c r="FA2469" s="21"/>
      <c r="FB2469" s="21"/>
      <c r="FC2469" s="21"/>
      <c r="FD2469" s="21"/>
      <c r="FE2469" s="21"/>
      <c r="FF2469" s="21"/>
      <c r="FG2469" s="21"/>
      <c r="FH2469" s="21"/>
      <c r="FI2469" s="21"/>
      <c r="FJ2469" s="21"/>
      <c r="FK2469" s="21"/>
      <c r="FL2469" s="21"/>
      <c r="FM2469" s="21"/>
      <c r="FN2469" s="21"/>
      <c r="FO2469" s="21"/>
      <c r="FP2469" s="21"/>
      <c r="FQ2469" s="21"/>
      <c r="FR2469" s="21"/>
      <c r="FS2469" s="21"/>
      <c r="FT2469" s="21"/>
      <c r="FU2469" s="21"/>
      <c r="FV2469" s="21"/>
      <c r="FW2469" s="21"/>
      <c r="FX2469" s="21"/>
      <c r="FY2469" s="21"/>
      <c r="FZ2469" s="21"/>
      <c r="GA2469" s="21"/>
      <c r="GB2469" s="21"/>
      <c r="GC2469" s="21"/>
      <c r="GD2469" s="21"/>
      <c r="GE2469" s="21"/>
      <c r="GF2469" s="21"/>
      <c r="GG2469" s="21"/>
      <c r="GH2469" s="21"/>
      <c r="GI2469" s="21"/>
      <c r="GJ2469" s="21"/>
      <c r="GK2469" s="21"/>
      <c r="GL2469" s="21"/>
      <c r="GM2469" s="21"/>
      <c r="GN2469" s="21"/>
    </row>
    <row r="2470" spans="1:196" x14ac:dyDescent="0.2">
      <c r="A2470" s="109"/>
      <c r="B2470" s="4"/>
      <c r="C2470" s="4"/>
      <c r="D2470" s="6"/>
      <c r="E2470" s="7"/>
      <c r="F2470" s="24"/>
      <c r="G2470" s="8"/>
      <c r="H2470" s="7"/>
      <c r="I2470" s="7"/>
      <c r="J2470" s="7"/>
      <c r="K2470" s="4"/>
      <c r="L2470" s="25"/>
      <c r="M2470" s="10"/>
      <c r="N2470" s="4"/>
      <c r="O2470" s="4"/>
      <c r="P2470" s="26"/>
      <c r="Q2470" s="3"/>
      <c r="R2470" s="12"/>
      <c r="S2470" s="12"/>
      <c r="T2470" s="12"/>
      <c r="U2470" s="12"/>
      <c r="V2470" s="12"/>
      <c r="W2470" s="12"/>
      <c r="X2470" s="12"/>
      <c r="Y2470" s="12"/>
      <c r="Z2470" s="12"/>
      <c r="AA2470" s="12"/>
      <c r="AB2470" s="12"/>
      <c r="AC2470" s="12"/>
      <c r="AD2470" s="12"/>
      <c r="AE2470" s="12"/>
      <c r="AF2470" s="113"/>
      <c r="AG2470" s="18"/>
      <c r="AH2470" s="18"/>
      <c r="AI2470" s="6"/>
      <c r="AJ2470" s="19"/>
      <c r="AK2470" s="6"/>
      <c r="AL2470" s="113"/>
      <c r="AM2470" s="19"/>
      <c r="AN2470" s="18"/>
      <c r="AO2470" s="12"/>
      <c r="AP2470" s="20"/>
      <c r="AQ2470" s="18"/>
      <c r="AR2470" s="13"/>
      <c r="AS2470" s="113"/>
      <c r="AT2470" s="21"/>
      <c r="AU2470" s="21"/>
      <c r="AV2470" s="45"/>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1"/>
      <c r="FJ2470" s="21"/>
      <c r="FK2470" s="21"/>
      <c r="FL2470" s="21"/>
      <c r="FM2470" s="21"/>
      <c r="FN2470" s="21"/>
      <c r="FO2470" s="21"/>
      <c r="FP2470" s="21"/>
      <c r="FQ2470" s="21"/>
      <c r="FR2470" s="21"/>
      <c r="FS2470" s="21"/>
      <c r="FT2470" s="21"/>
      <c r="FU2470" s="21"/>
      <c r="FV2470" s="21"/>
      <c r="FW2470" s="21"/>
      <c r="FX2470" s="21"/>
      <c r="FY2470" s="21"/>
      <c r="FZ2470" s="21"/>
      <c r="GA2470" s="21"/>
      <c r="GB2470" s="21"/>
      <c r="GC2470" s="21"/>
      <c r="GD2470" s="21"/>
      <c r="GE2470" s="21"/>
      <c r="GF2470" s="21"/>
      <c r="GG2470" s="21"/>
      <c r="GH2470" s="21"/>
      <c r="GI2470" s="21"/>
      <c r="GJ2470" s="21"/>
      <c r="GK2470" s="21"/>
      <c r="GL2470" s="21"/>
      <c r="GM2470" s="21"/>
      <c r="GN2470" s="21"/>
    </row>
    <row r="2471" spans="1:196" x14ac:dyDescent="0.2">
      <c r="A2471" s="109"/>
      <c r="B2471" s="4"/>
      <c r="C2471" s="4"/>
      <c r="D2471" s="6"/>
      <c r="E2471" s="7"/>
      <c r="F2471" s="24"/>
      <c r="G2471" s="8"/>
      <c r="H2471" s="7"/>
      <c r="I2471" s="7"/>
      <c r="J2471" s="7"/>
      <c r="K2471" s="4"/>
      <c r="L2471" s="25"/>
      <c r="M2471" s="10"/>
      <c r="N2471" s="4"/>
      <c r="O2471" s="4"/>
      <c r="P2471" s="26"/>
      <c r="Q2471" s="3"/>
      <c r="R2471" s="12"/>
      <c r="S2471" s="12"/>
      <c r="T2471" s="12"/>
      <c r="U2471" s="12"/>
      <c r="V2471" s="12"/>
      <c r="W2471" s="12"/>
      <c r="X2471" s="12"/>
      <c r="Y2471" s="12"/>
      <c r="Z2471" s="12"/>
      <c r="AA2471" s="12"/>
      <c r="AB2471" s="12"/>
      <c r="AC2471" s="12"/>
      <c r="AD2471" s="12"/>
      <c r="AE2471" s="12"/>
      <c r="AF2471" s="113"/>
      <c r="AG2471" s="18"/>
      <c r="AH2471" s="18"/>
      <c r="AI2471" s="6"/>
      <c r="AJ2471" s="19"/>
      <c r="AK2471" s="6"/>
      <c r="AL2471" s="113"/>
      <c r="AM2471" s="19"/>
      <c r="AN2471" s="18"/>
      <c r="AO2471" s="12"/>
      <c r="AP2471" s="20"/>
      <c r="AQ2471" s="18"/>
      <c r="AR2471" s="13"/>
      <c r="AS2471" s="113"/>
      <c r="AT2471" s="21"/>
      <c r="AU2471" s="21"/>
      <c r="AV2471" s="45"/>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J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I2471" s="21"/>
      <c r="DJ2471" s="21"/>
      <c r="DK2471" s="21"/>
      <c r="DL2471" s="21"/>
      <c r="DM2471" s="21"/>
      <c r="DN2471" s="21"/>
      <c r="DO2471" s="21"/>
      <c r="DP2471" s="21"/>
      <c r="DQ2471" s="21"/>
      <c r="DR2471" s="21"/>
      <c r="DS2471" s="21"/>
      <c r="DT2471" s="21"/>
      <c r="DU2471" s="21"/>
      <c r="DV2471" s="21"/>
      <c r="DW2471" s="21"/>
      <c r="DX2471" s="21"/>
      <c r="DY2471" s="21"/>
      <c r="DZ2471" s="21"/>
      <c r="EA2471" s="21"/>
      <c r="EB2471" s="21"/>
      <c r="EC2471" s="21"/>
      <c r="ED2471" s="21"/>
      <c r="EE2471" s="21"/>
      <c r="EF2471" s="21"/>
      <c r="EG2471" s="21"/>
      <c r="EH2471" s="21"/>
      <c r="EI2471" s="21"/>
      <c r="EJ2471" s="21"/>
      <c r="EK2471" s="21"/>
      <c r="EL2471" s="21"/>
      <c r="EM2471" s="21"/>
      <c r="EN2471" s="21"/>
      <c r="EO2471" s="21"/>
      <c r="EP2471" s="21"/>
      <c r="EQ2471" s="21"/>
      <c r="ER2471" s="21"/>
      <c r="ES2471" s="21"/>
      <c r="ET2471" s="21"/>
      <c r="EU2471" s="21"/>
      <c r="EV2471" s="21"/>
      <c r="EW2471" s="21"/>
      <c r="EX2471" s="21"/>
      <c r="EY2471" s="21"/>
      <c r="EZ2471" s="21"/>
      <c r="FA2471" s="21"/>
      <c r="FB2471" s="21"/>
      <c r="FC2471" s="21"/>
      <c r="FD2471" s="21"/>
      <c r="FE2471" s="21"/>
      <c r="FF2471" s="21"/>
      <c r="FG2471" s="21"/>
      <c r="FH2471" s="21"/>
      <c r="FI2471" s="21"/>
      <c r="FJ2471" s="21"/>
      <c r="FK2471" s="21"/>
      <c r="FL2471" s="21"/>
      <c r="FM2471" s="21"/>
      <c r="FN2471" s="21"/>
      <c r="FO2471" s="21"/>
      <c r="FP2471" s="21"/>
      <c r="FQ2471" s="21"/>
      <c r="FR2471" s="21"/>
      <c r="FS2471" s="21"/>
      <c r="FT2471" s="21"/>
      <c r="FU2471" s="21"/>
      <c r="FV2471" s="21"/>
      <c r="FW2471" s="21"/>
      <c r="FX2471" s="21"/>
      <c r="FY2471" s="21"/>
      <c r="FZ2471" s="21"/>
      <c r="GA2471" s="21"/>
      <c r="GB2471" s="21"/>
      <c r="GC2471" s="21"/>
      <c r="GD2471" s="21"/>
      <c r="GE2471" s="21"/>
      <c r="GF2471" s="21"/>
      <c r="GG2471" s="21"/>
      <c r="GH2471" s="21"/>
      <c r="GI2471" s="21"/>
      <c r="GJ2471" s="21"/>
      <c r="GK2471" s="21"/>
      <c r="GL2471" s="21"/>
      <c r="GM2471" s="21"/>
      <c r="GN2471" s="21"/>
    </row>
    <row r="2472" spans="1:196" x14ac:dyDescent="0.2">
      <c r="A2472" s="109"/>
      <c r="B2472" s="4"/>
      <c r="C2472" s="4"/>
      <c r="D2472" s="6"/>
      <c r="E2472" s="7"/>
      <c r="F2472" s="24"/>
      <c r="G2472" s="8"/>
      <c r="H2472" s="7"/>
      <c r="I2472" s="7"/>
      <c r="J2472" s="7"/>
      <c r="K2472" s="4"/>
      <c r="L2472" s="25"/>
      <c r="M2472" s="10"/>
      <c r="N2472" s="4"/>
      <c r="O2472" s="4"/>
      <c r="P2472" s="26"/>
      <c r="Q2472" s="3"/>
      <c r="R2472" s="12"/>
      <c r="S2472" s="12"/>
      <c r="T2472" s="12"/>
      <c r="U2472" s="12"/>
      <c r="V2472" s="12"/>
      <c r="W2472" s="12"/>
      <c r="X2472" s="12"/>
      <c r="Y2472" s="12"/>
      <c r="Z2472" s="12"/>
      <c r="AA2472" s="12"/>
      <c r="AB2472" s="12"/>
      <c r="AC2472" s="12"/>
      <c r="AD2472" s="12"/>
      <c r="AE2472" s="12"/>
      <c r="AF2472" s="113"/>
      <c r="AG2472" s="18"/>
      <c r="AH2472" s="18"/>
      <c r="AI2472" s="6"/>
      <c r="AJ2472" s="19"/>
      <c r="AK2472" s="6"/>
      <c r="AL2472" s="113"/>
      <c r="AM2472" s="19"/>
      <c r="AN2472" s="18"/>
      <c r="AO2472" s="12"/>
      <c r="AP2472" s="20"/>
      <c r="AQ2472" s="18"/>
      <c r="AR2472" s="13"/>
      <c r="AS2472" s="113"/>
      <c r="AT2472" s="21"/>
      <c r="AU2472" s="21"/>
      <c r="AV2472" s="45"/>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J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I2472" s="21"/>
      <c r="DJ2472" s="21"/>
      <c r="DK2472" s="21"/>
      <c r="DL2472" s="21"/>
      <c r="DM2472" s="21"/>
      <c r="DN2472" s="21"/>
      <c r="DO2472" s="21"/>
      <c r="DP2472" s="21"/>
      <c r="DQ2472" s="21"/>
      <c r="DR2472" s="21"/>
      <c r="DS2472" s="21"/>
      <c r="DT2472" s="21"/>
      <c r="DU2472" s="21"/>
      <c r="DV2472" s="21"/>
      <c r="DW2472" s="21"/>
      <c r="DX2472" s="21"/>
      <c r="DY2472" s="21"/>
      <c r="DZ2472" s="21"/>
      <c r="EA2472" s="21"/>
      <c r="EB2472" s="21"/>
      <c r="EC2472" s="21"/>
      <c r="ED2472" s="21"/>
      <c r="EE2472" s="21"/>
      <c r="EF2472" s="21"/>
      <c r="EG2472" s="21"/>
      <c r="EH2472" s="21"/>
      <c r="EI2472" s="21"/>
      <c r="EJ2472" s="21"/>
      <c r="EK2472" s="21"/>
      <c r="EL2472" s="21"/>
      <c r="EM2472" s="21"/>
      <c r="EN2472" s="21"/>
      <c r="EO2472" s="21"/>
      <c r="EP2472" s="21"/>
      <c r="EQ2472" s="21"/>
      <c r="ER2472" s="21"/>
      <c r="ES2472" s="21"/>
      <c r="ET2472" s="21"/>
      <c r="EU2472" s="21"/>
      <c r="EV2472" s="21"/>
      <c r="EW2472" s="21"/>
      <c r="EX2472" s="21"/>
      <c r="EY2472" s="21"/>
      <c r="EZ2472" s="21"/>
      <c r="FA2472" s="21"/>
      <c r="FB2472" s="21"/>
      <c r="FC2472" s="21"/>
      <c r="FD2472" s="21"/>
      <c r="FE2472" s="21"/>
      <c r="FF2472" s="21"/>
      <c r="FG2472" s="21"/>
      <c r="FH2472" s="21"/>
      <c r="FI2472" s="21"/>
      <c r="FJ2472" s="21"/>
      <c r="FK2472" s="21"/>
      <c r="FL2472" s="21"/>
      <c r="FM2472" s="21"/>
      <c r="FN2472" s="21"/>
      <c r="FO2472" s="21"/>
      <c r="FP2472" s="21"/>
      <c r="FQ2472" s="21"/>
      <c r="FR2472" s="21"/>
      <c r="FS2472" s="21"/>
      <c r="FT2472" s="21"/>
      <c r="FU2472" s="21"/>
      <c r="FV2472" s="21"/>
      <c r="FW2472" s="21"/>
      <c r="FX2472" s="21"/>
      <c r="FY2472" s="21"/>
      <c r="FZ2472" s="21"/>
      <c r="GA2472" s="21"/>
      <c r="GB2472" s="21"/>
      <c r="GC2472" s="21"/>
      <c r="GD2472" s="21"/>
      <c r="GE2472" s="21"/>
      <c r="GF2472" s="21"/>
      <c r="GG2472" s="21"/>
      <c r="GH2472" s="21"/>
      <c r="GI2472" s="21"/>
      <c r="GJ2472" s="21"/>
      <c r="GK2472" s="21"/>
      <c r="GL2472" s="21"/>
      <c r="GM2472" s="21"/>
      <c r="GN2472" s="21"/>
    </row>
    <row r="2473" spans="1:196" x14ac:dyDescent="0.2">
      <c r="A2473" s="109"/>
      <c r="B2473" s="4"/>
      <c r="C2473" s="4"/>
      <c r="D2473" s="6"/>
      <c r="E2473" s="7"/>
      <c r="F2473" s="24"/>
      <c r="G2473" s="8"/>
      <c r="H2473" s="7"/>
      <c r="I2473" s="7"/>
      <c r="J2473" s="7"/>
      <c r="K2473" s="4"/>
      <c r="L2473" s="25"/>
      <c r="M2473" s="10"/>
      <c r="N2473" s="4"/>
      <c r="O2473" s="4"/>
      <c r="P2473" s="26"/>
      <c r="Q2473" s="3"/>
      <c r="R2473" s="12"/>
      <c r="S2473" s="12"/>
      <c r="T2473" s="12"/>
      <c r="U2473" s="12"/>
      <c r="V2473" s="12"/>
      <c r="W2473" s="12"/>
      <c r="X2473" s="12"/>
      <c r="Y2473" s="12"/>
      <c r="Z2473" s="12"/>
      <c r="AA2473" s="12"/>
      <c r="AB2473" s="12"/>
      <c r="AC2473" s="12"/>
      <c r="AD2473" s="12"/>
      <c r="AE2473" s="12"/>
      <c r="AF2473" s="113"/>
      <c r="AG2473" s="18"/>
      <c r="AH2473" s="18"/>
      <c r="AI2473" s="6"/>
      <c r="AJ2473" s="19"/>
      <c r="AK2473" s="6"/>
      <c r="AL2473" s="113"/>
      <c r="AM2473" s="19"/>
      <c r="AN2473" s="18"/>
      <c r="AO2473" s="12"/>
      <c r="AP2473" s="20"/>
      <c r="AQ2473" s="18"/>
      <c r="AR2473" s="13"/>
      <c r="AS2473" s="113"/>
      <c r="AT2473" s="21"/>
      <c r="AU2473" s="21"/>
      <c r="AV2473" s="45"/>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J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I2473" s="21"/>
      <c r="DJ2473" s="21"/>
      <c r="DK2473" s="21"/>
      <c r="DL2473" s="21"/>
      <c r="DM2473" s="21"/>
      <c r="DN2473" s="21"/>
      <c r="DO2473" s="21"/>
      <c r="DP2473" s="21"/>
      <c r="DQ2473" s="21"/>
      <c r="DR2473" s="21"/>
      <c r="DS2473" s="21"/>
      <c r="DT2473" s="21"/>
      <c r="DU2473" s="21"/>
      <c r="DV2473" s="21"/>
      <c r="DW2473" s="21"/>
      <c r="DX2473" s="21"/>
      <c r="DY2473" s="21"/>
      <c r="DZ2473" s="21"/>
      <c r="EA2473" s="21"/>
      <c r="EB2473" s="21"/>
      <c r="EC2473" s="21"/>
      <c r="ED2473" s="21"/>
      <c r="EE2473" s="21"/>
      <c r="EF2473" s="21"/>
      <c r="EG2473" s="21"/>
      <c r="EH2473" s="21"/>
      <c r="EI2473" s="21"/>
      <c r="EJ2473" s="21"/>
      <c r="EK2473" s="21"/>
      <c r="EL2473" s="21"/>
      <c r="EM2473" s="21"/>
      <c r="EN2473" s="21"/>
      <c r="EO2473" s="21"/>
      <c r="EP2473" s="21"/>
      <c r="EQ2473" s="21"/>
      <c r="ER2473" s="21"/>
      <c r="ES2473" s="21"/>
      <c r="ET2473" s="21"/>
      <c r="EU2473" s="21"/>
      <c r="EV2473" s="21"/>
      <c r="EW2473" s="21"/>
      <c r="EX2473" s="21"/>
      <c r="EY2473" s="21"/>
      <c r="EZ2473" s="21"/>
      <c r="FA2473" s="21"/>
      <c r="FB2473" s="21"/>
      <c r="FC2473" s="21"/>
      <c r="FD2473" s="21"/>
      <c r="FE2473" s="21"/>
      <c r="FF2473" s="21"/>
      <c r="FG2473" s="21"/>
      <c r="FH2473" s="21"/>
      <c r="FI2473" s="21"/>
      <c r="FJ2473" s="21"/>
      <c r="FK2473" s="21"/>
      <c r="FL2473" s="21"/>
      <c r="FM2473" s="21"/>
      <c r="FN2473" s="21"/>
      <c r="FO2473" s="21"/>
      <c r="FP2473" s="21"/>
      <c r="FQ2473" s="21"/>
      <c r="FR2473" s="21"/>
      <c r="FS2473" s="21"/>
      <c r="FT2473" s="21"/>
      <c r="FU2473" s="21"/>
      <c r="FV2473" s="21"/>
      <c r="FW2473" s="21"/>
      <c r="FX2473" s="21"/>
      <c r="FY2473" s="21"/>
      <c r="FZ2473" s="21"/>
      <c r="GA2473" s="21"/>
      <c r="GB2473" s="21"/>
      <c r="GC2473" s="21"/>
      <c r="GD2473" s="21"/>
      <c r="GE2473" s="21"/>
      <c r="GF2473" s="21"/>
      <c r="GG2473" s="21"/>
      <c r="GH2473" s="21"/>
      <c r="GI2473" s="21"/>
      <c r="GJ2473" s="21"/>
      <c r="GK2473" s="21"/>
      <c r="GL2473" s="21"/>
      <c r="GM2473" s="21"/>
      <c r="GN2473" s="21"/>
    </row>
    <row r="2474" spans="1:196" x14ac:dyDescent="0.2">
      <c r="A2474" s="109"/>
      <c r="B2474" s="4"/>
      <c r="C2474" s="4"/>
      <c r="D2474" s="6"/>
      <c r="E2474" s="7"/>
      <c r="F2474" s="24"/>
      <c r="G2474" s="8"/>
      <c r="H2474" s="7"/>
      <c r="I2474" s="7"/>
      <c r="J2474" s="7"/>
      <c r="K2474" s="4"/>
      <c r="L2474" s="25"/>
      <c r="M2474" s="10"/>
      <c r="N2474" s="4"/>
      <c r="O2474" s="4"/>
      <c r="P2474" s="26"/>
      <c r="Q2474" s="3"/>
      <c r="R2474" s="12"/>
      <c r="S2474" s="12"/>
      <c r="T2474" s="12"/>
      <c r="U2474" s="12"/>
      <c r="V2474" s="12"/>
      <c r="W2474" s="12"/>
      <c r="X2474" s="12"/>
      <c r="Y2474" s="12"/>
      <c r="Z2474" s="12"/>
      <c r="AA2474" s="12"/>
      <c r="AB2474" s="12"/>
      <c r="AC2474" s="12"/>
      <c r="AD2474" s="12"/>
      <c r="AE2474" s="12"/>
      <c r="AF2474" s="113"/>
      <c r="AG2474" s="18"/>
      <c r="AH2474" s="18"/>
      <c r="AI2474" s="6"/>
      <c r="AJ2474" s="19"/>
      <c r="AK2474" s="6"/>
      <c r="AL2474" s="113"/>
      <c r="AM2474" s="19"/>
      <c r="AN2474" s="18"/>
      <c r="AO2474" s="12"/>
      <c r="AP2474" s="20"/>
      <c r="AQ2474" s="18"/>
      <c r="AR2474" s="13"/>
      <c r="AS2474" s="113"/>
      <c r="AT2474" s="21"/>
      <c r="AU2474" s="21"/>
      <c r="AV2474" s="45"/>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J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I2474" s="21"/>
      <c r="DJ2474" s="21"/>
      <c r="DK2474" s="21"/>
      <c r="DL2474" s="21"/>
      <c r="DM2474" s="21"/>
      <c r="DN2474" s="21"/>
      <c r="DO2474" s="21"/>
      <c r="DP2474" s="21"/>
      <c r="DQ2474" s="21"/>
      <c r="DR2474" s="21"/>
      <c r="DS2474" s="21"/>
      <c r="DT2474" s="21"/>
      <c r="DU2474" s="21"/>
      <c r="DV2474" s="21"/>
      <c r="DW2474" s="21"/>
      <c r="DX2474" s="21"/>
      <c r="DY2474" s="21"/>
      <c r="DZ2474" s="21"/>
      <c r="EA2474" s="21"/>
      <c r="EB2474" s="21"/>
      <c r="EC2474" s="21"/>
      <c r="ED2474" s="21"/>
      <c r="EE2474" s="21"/>
      <c r="EF2474" s="21"/>
      <c r="EG2474" s="21"/>
      <c r="EH2474" s="21"/>
      <c r="EI2474" s="21"/>
      <c r="EJ2474" s="21"/>
      <c r="EK2474" s="21"/>
      <c r="EL2474" s="21"/>
      <c r="EM2474" s="21"/>
      <c r="EN2474" s="21"/>
      <c r="EO2474" s="21"/>
      <c r="EP2474" s="21"/>
      <c r="EQ2474" s="21"/>
      <c r="ER2474" s="21"/>
      <c r="ES2474" s="21"/>
      <c r="ET2474" s="21"/>
      <c r="EU2474" s="21"/>
      <c r="EV2474" s="21"/>
      <c r="EW2474" s="21"/>
      <c r="EX2474" s="21"/>
      <c r="EY2474" s="21"/>
      <c r="EZ2474" s="21"/>
      <c r="FA2474" s="21"/>
      <c r="FB2474" s="21"/>
      <c r="FC2474" s="21"/>
      <c r="FD2474" s="21"/>
      <c r="FE2474" s="21"/>
      <c r="FF2474" s="21"/>
      <c r="FG2474" s="21"/>
      <c r="FH2474" s="21"/>
      <c r="FI2474" s="21"/>
      <c r="FJ2474" s="21"/>
      <c r="FK2474" s="21"/>
      <c r="FL2474" s="21"/>
      <c r="FM2474" s="21"/>
      <c r="FN2474" s="21"/>
      <c r="FO2474" s="21"/>
      <c r="FP2474" s="21"/>
      <c r="FQ2474" s="21"/>
      <c r="FR2474" s="21"/>
      <c r="FS2474" s="21"/>
      <c r="FT2474" s="21"/>
      <c r="FU2474" s="21"/>
      <c r="FV2474" s="21"/>
      <c r="FW2474" s="21"/>
      <c r="FX2474" s="21"/>
      <c r="FY2474" s="21"/>
      <c r="FZ2474" s="21"/>
      <c r="GA2474" s="21"/>
      <c r="GB2474" s="21"/>
      <c r="GC2474" s="21"/>
      <c r="GD2474" s="21"/>
      <c r="GE2474" s="21"/>
      <c r="GF2474" s="21"/>
      <c r="GG2474" s="21"/>
      <c r="GH2474" s="21"/>
      <c r="GI2474" s="21"/>
      <c r="GJ2474" s="21"/>
      <c r="GK2474" s="21"/>
      <c r="GL2474" s="21"/>
      <c r="GM2474" s="21"/>
      <c r="GN2474" s="21"/>
    </row>
    <row r="2475" spans="1:196" x14ac:dyDescent="0.2">
      <c r="A2475" s="109"/>
      <c r="B2475" s="4"/>
      <c r="C2475" s="4"/>
      <c r="D2475" s="6"/>
      <c r="E2475" s="7"/>
      <c r="F2475" s="24"/>
      <c r="G2475" s="8"/>
      <c r="H2475" s="7"/>
      <c r="I2475" s="7"/>
      <c r="J2475" s="7"/>
      <c r="K2475" s="4"/>
      <c r="L2475" s="25"/>
      <c r="M2475" s="10"/>
      <c r="N2475" s="4"/>
      <c r="O2475" s="4"/>
      <c r="P2475" s="26"/>
      <c r="Q2475" s="3"/>
      <c r="R2475" s="12"/>
      <c r="S2475" s="12"/>
      <c r="T2475" s="12"/>
      <c r="U2475" s="12"/>
      <c r="V2475" s="12"/>
      <c r="W2475" s="12"/>
      <c r="X2475" s="12"/>
      <c r="Y2475" s="12"/>
      <c r="Z2475" s="12"/>
      <c r="AA2475" s="12"/>
      <c r="AB2475" s="12"/>
      <c r="AC2475" s="12"/>
      <c r="AD2475" s="12"/>
      <c r="AE2475" s="12"/>
      <c r="AF2475" s="113"/>
      <c r="AG2475" s="18"/>
      <c r="AH2475" s="18"/>
      <c r="AI2475" s="6"/>
      <c r="AJ2475" s="19"/>
      <c r="AK2475" s="6"/>
      <c r="AL2475" s="113"/>
      <c r="AM2475" s="19"/>
      <c r="AN2475" s="18"/>
      <c r="AO2475" s="12"/>
      <c r="AP2475" s="20"/>
      <c r="AQ2475" s="18"/>
      <c r="AR2475" s="13"/>
      <c r="AS2475" s="113"/>
      <c r="AT2475" s="21"/>
      <c r="AU2475" s="21"/>
      <c r="AV2475" s="45"/>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J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I2475" s="21"/>
      <c r="DJ2475" s="21"/>
      <c r="DK2475" s="21"/>
      <c r="DL2475" s="21"/>
      <c r="DM2475" s="21"/>
      <c r="DN2475" s="21"/>
      <c r="DO2475" s="21"/>
      <c r="DP2475" s="21"/>
      <c r="DQ2475" s="21"/>
      <c r="DR2475" s="21"/>
      <c r="DS2475" s="21"/>
      <c r="DT2475" s="21"/>
      <c r="DU2475" s="21"/>
      <c r="DV2475" s="21"/>
      <c r="DW2475" s="21"/>
      <c r="DX2475" s="21"/>
      <c r="DY2475" s="21"/>
      <c r="DZ2475" s="21"/>
      <c r="EA2475" s="21"/>
      <c r="EB2475" s="21"/>
      <c r="EC2475" s="21"/>
      <c r="ED2475" s="21"/>
      <c r="EE2475" s="21"/>
      <c r="EF2475" s="21"/>
      <c r="EG2475" s="21"/>
      <c r="EH2475" s="21"/>
      <c r="EI2475" s="21"/>
      <c r="EJ2475" s="21"/>
      <c r="EK2475" s="21"/>
      <c r="EL2475" s="21"/>
      <c r="EM2475" s="21"/>
      <c r="EN2475" s="21"/>
      <c r="EO2475" s="21"/>
      <c r="EP2475" s="21"/>
      <c r="EQ2475" s="21"/>
      <c r="ER2475" s="21"/>
      <c r="ES2475" s="21"/>
      <c r="ET2475" s="21"/>
      <c r="EU2475" s="21"/>
      <c r="EV2475" s="21"/>
      <c r="EW2475" s="21"/>
      <c r="EX2475" s="21"/>
      <c r="EY2475" s="21"/>
      <c r="EZ2475" s="21"/>
      <c r="FA2475" s="21"/>
      <c r="FB2475" s="21"/>
      <c r="FC2475" s="21"/>
      <c r="FD2475" s="21"/>
      <c r="FE2475" s="21"/>
      <c r="FF2475" s="21"/>
      <c r="FG2475" s="21"/>
      <c r="FH2475" s="21"/>
      <c r="FI2475" s="21"/>
      <c r="FJ2475" s="21"/>
      <c r="FK2475" s="21"/>
      <c r="FL2475" s="21"/>
      <c r="FM2475" s="21"/>
      <c r="FN2475" s="21"/>
      <c r="FO2475" s="21"/>
      <c r="FP2475" s="21"/>
      <c r="FQ2475" s="21"/>
      <c r="FR2475" s="21"/>
      <c r="FS2475" s="21"/>
      <c r="FT2475" s="21"/>
      <c r="FU2475" s="21"/>
      <c r="FV2475" s="21"/>
      <c r="FW2475" s="21"/>
      <c r="FX2475" s="21"/>
      <c r="FY2475" s="21"/>
      <c r="FZ2475" s="21"/>
      <c r="GA2475" s="21"/>
      <c r="GB2475" s="21"/>
      <c r="GC2475" s="21"/>
      <c r="GD2475" s="21"/>
      <c r="GE2475" s="21"/>
      <c r="GF2475" s="21"/>
      <c r="GG2475" s="21"/>
      <c r="GH2475" s="21"/>
      <c r="GI2475" s="21"/>
      <c r="GJ2475" s="21"/>
      <c r="GK2475" s="21"/>
      <c r="GL2475" s="21"/>
      <c r="GM2475" s="21"/>
      <c r="GN2475" s="21"/>
    </row>
    <row r="2476" spans="1:196" x14ac:dyDescent="0.2">
      <c r="A2476" s="109"/>
      <c r="B2476" s="4"/>
      <c r="C2476" s="4"/>
      <c r="D2476" s="6"/>
      <c r="E2476" s="7"/>
      <c r="F2476" s="24"/>
      <c r="G2476" s="8"/>
      <c r="H2476" s="7"/>
      <c r="I2476" s="7"/>
      <c r="J2476" s="7"/>
      <c r="K2476" s="4"/>
      <c r="L2476" s="25"/>
      <c r="M2476" s="10"/>
      <c r="N2476" s="4"/>
      <c r="O2476" s="4"/>
      <c r="P2476" s="26"/>
      <c r="Q2476" s="3"/>
      <c r="R2476" s="12"/>
      <c r="S2476" s="12"/>
      <c r="T2476" s="12"/>
      <c r="U2476" s="12"/>
      <c r="V2476" s="12"/>
      <c r="W2476" s="12"/>
      <c r="X2476" s="12"/>
      <c r="Y2476" s="12"/>
      <c r="Z2476" s="12"/>
      <c r="AA2476" s="12"/>
      <c r="AB2476" s="12"/>
      <c r="AC2476" s="12"/>
      <c r="AD2476" s="12"/>
      <c r="AE2476" s="12"/>
      <c r="AF2476" s="113"/>
      <c r="AG2476" s="18"/>
      <c r="AH2476" s="18"/>
      <c r="AI2476" s="6"/>
      <c r="AJ2476" s="19"/>
      <c r="AK2476" s="6"/>
      <c r="AL2476" s="113"/>
      <c r="AM2476" s="19"/>
      <c r="AN2476" s="18"/>
      <c r="AO2476" s="12"/>
      <c r="AP2476" s="20"/>
      <c r="AQ2476" s="18"/>
      <c r="AR2476" s="13"/>
      <c r="AS2476" s="113"/>
      <c r="AT2476" s="21"/>
      <c r="AU2476" s="21"/>
      <c r="AV2476" s="45"/>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1"/>
      <c r="EV2476" s="21"/>
      <c r="EW2476" s="21"/>
      <c r="EX2476" s="21"/>
      <c r="EY2476" s="21"/>
      <c r="EZ2476" s="21"/>
      <c r="FA2476" s="21"/>
      <c r="FB2476" s="21"/>
      <c r="FC2476" s="21"/>
      <c r="FD2476" s="21"/>
      <c r="FE2476" s="21"/>
      <c r="FF2476" s="21"/>
      <c r="FG2476" s="21"/>
      <c r="FH2476" s="21"/>
      <c r="FI2476" s="21"/>
      <c r="FJ2476" s="21"/>
      <c r="FK2476" s="21"/>
      <c r="FL2476" s="21"/>
      <c r="FM2476" s="21"/>
      <c r="FN2476" s="21"/>
      <c r="FO2476" s="21"/>
      <c r="FP2476" s="21"/>
      <c r="FQ2476" s="21"/>
      <c r="FR2476" s="21"/>
      <c r="FS2476" s="21"/>
      <c r="FT2476" s="21"/>
      <c r="FU2476" s="21"/>
      <c r="FV2476" s="21"/>
      <c r="FW2476" s="21"/>
      <c r="FX2476" s="21"/>
      <c r="FY2476" s="21"/>
      <c r="FZ2476" s="21"/>
      <c r="GA2476" s="21"/>
      <c r="GB2476" s="21"/>
      <c r="GC2476" s="21"/>
      <c r="GD2476" s="21"/>
      <c r="GE2476" s="21"/>
      <c r="GF2476" s="21"/>
      <c r="GG2476" s="21"/>
      <c r="GH2476" s="21"/>
      <c r="GI2476" s="21"/>
      <c r="GJ2476" s="21"/>
      <c r="GK2476" s="21"/>
      <c r="GL2476" s="21"/>
      <c r="GM2476" s="21"/>
      <c r="GN2476" s="21"/>
    </row>
    <row r="2477" spans="1:196" x14ac:dyDescent="0.2">
      <c r="A2477" s="109"/>
      <c r="B2477" s="4"/>
      <c r="C2477" s="4"/>
      <c r="D2477" s="6"/>
      <c r="E2477" s="7"/>
      <c r="F2477" s="24"/>
      <c r="G2477" s="8"/>
      <c r="H2477" s="7"/>
      <c r="I2477" s="7"/>
      <c r="J2477" s="7"/>
      <c r="K2477" s="4"/>
      <c r="L2477" s="25"/>
      <c r="M2477" s="10"/>
      <c r="N2477" s="4"/>
      <c r="O2477" s="4"/>
      <c r="P2477" s="26"/>
      <c r="Q2477" s="3"/>
      <c r="R2477" s="12"/>
      <c r="S2477" s="12"/>
      <c r="T2477" s="12"/>
      <c r="U2477" s="12"/>
      <c r="V2477" s="12"/>
      <c r="W2477" s="12"/>
      <c r="X2477" s="12"/>
      <c r="Y2477" s="12"/>
      <c r="Z2477" s="12"/>
      <c r="AA2477" s="12"/>
      <c r="AB2477" s="12"/>
      <c r="AC2477" s="12"/>
      <c r="AD2477" s="12"/>
      <c r="AE2477" s="12"/>
      <c r="AF2477" s="113"/>
      <c r="AG2477" s="18"/>
      <c r="AH2477" s="18"/>
      <c r="AI2477" s="6"/>
      <c r="AJ2477" s="19"/>
      <c r="AK2477" s="6"/>
      <c r="AL2477" s="113"/>
      <c r="AM2477" s="19"/>
      <c r="AN2477" s="18"/>
      <c r="AO2477" s="12"/>
      <c r="AP2477" s="20"/>
      <c r="AQ2477" s="18"/>
      <c r="AR2477" s="13"/>
      <c r="AS2477" s="113"/>
      <c r="AT2477" s="21"/>
      <c r="AU2477" s="21"/>
      <c r="AV2477" s="45"/>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J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I2477" s="21"/>
      <c r="DJ2477" s="21"/>
      <c r="DK2477" s="21"/>
      <c r="DL2477" s="21"/>
      <c r="DM2477" s="21"/>
      <c r="DN2477" s="21"/>
      <c r="DO2477" s="21"/>
      <c r="DP2477" s="21"/>
      <c r="DQ2477" s="21"/>
      <c r="DR2477" s="21"/>
      <c r="DS2477" s="21"/>
      <c r="DT2477" s="21"/>
      <c r="DU2477" s="21"/>
      <c r="DV2477" s="21"/>
      <c r="DW2477" s="21"/>
      <c r="DX2477" s="21"/>
      <c r="DY2477" s="21"/>
      <c r="DZ2477" s="21"/>
      <c r="EA2477" s="21"/>
      <c r="EB2477" s="21"/>
      <c r="EC2477" s="21"/>
      <c r="ED2477" s="21"/>
      <c r="EE2477" s="21"/>
      <c r="EF2477" s="21"/>
      <c r="EG2477" s="21"/>
      <c r="EH2477" s="21"/>
      <c r="EI2477" s="21"/>
      <c r="EJ2477" s="21"/>
      <c r="EK2477" s="21"/>
      <c r="EL2477" s="21"/>
      <c r="EM2477" s="21"/>
      <c r="EN2477" s="21"/>
      <c r="EO2477" s="21"/>
      <c r="EP2477" s="21"/>
      <c r="EQ2477" s="21"/>
      <c r="ER2477" s="21"/>
      <c r="ES2477" s="21"/>
      <c r="ET2477" s="21"/>
      <c r="EU2477" s="21"/>
      <c r="EV2477" s="21"/>
      <c r="EW2477" s="21"/>
      <c r="EX2477" s="21"/>
      <c r="EY2477" s="21"/>
      <c r="EZ2477" s="21"/>
      <c r="FA2477" s="21"/>
      <c r="FB2477" s="21"/>
      <c r="FC2477" s="21"/>
      <c r="FD2477" s="21"/>
      <c r="FE2477" s="21"/>
      <c r="FF2477" s="21"/>
      <c r="FG2477" s="21"/>
      <c r="FH2477" s="21"/>
      <c r="FI2477" s="21"/>
      <c r="FJ2477" s="21"/>
      <c r="FK2477" s="21"/>
      <c r="FL2477" s="21"/>
      <c r="FM2477" s="21"/>
      <c r="FN2477" s="21"/>
      <c r="FO2477" s="21"/>
      <c r="FP2477" s="21"/>
      <c r="FQ2477" s="21"/>
      <c r="FR2477" s="21"/>
      <c r="FS2477" s="21"/>
      <c r="FT2477" s="21"/>
      <c r="FU2477" s="21"/>
      <c r="FV2477" s="21"/>
      <c r="FW2477" s="21"/>
      <c r="FX2477" s="21"/>
      <c r="FY2477" s="21"/>
      <c r="FZ2477" s="21"/>
      <c r="GA2477" s="21"/>
      <c r="GB2477" s="21"/>
      <c r="GC2477" s="21"/>
      <c r="GD2477" s="21"/>
      <c r="GE2477" s="21"/>
      <c r="GF2477" s="21"/>
      <c r="GG2477" s="21"/>
      <c r="GH2477" s="21"/>
      <c r="GI2477" s="21"/>
      <c r="GJ2477" s="21"/>
      <c r="GK2477" s="21"/>
      <c r="GL2477" s="21"/>
      <c r="GM2477" s="21"/>
      <c r="GN2477" s="21"/>
    </row>
    <row r="2478" spans="1:196" x14ac:dyDescent="0.2">
      <c r="A2478" s="109"/>
      <c r="B2478" s="4"/>
      <c r="C2478" s="4"/>
      <c r="D2478" s="6"/>
      <c r="E2478" s="7"/>
      <c r="F2478" s="24"/>
      <c r="G2478" s="8"/>
      <c r="H2478" s="7"/>
      <c r="I2478" s="7"/>
      <c r="J2478" s="7"/>
      <c r="K2478" s="4"/>
      <c r="L2478" s="25"/>
      <c r="M2478" s="10"/>
      <c r="N2478" s="4"/>
      <c r="O2478" s="4"/>
      <c r="P2478" s="26"/>
      <c r="Q2478" s="3"/>
      <c r="R2478" s="12"/>
      <c r="S2478" s="12"/>
      <c r="T2478" s="12"/>
      <c r="U2478" s="12"/>
      <c r="V2478" s="12"/>
      <c r="W2478" s="12"/>
      <c r="X2478" s="12"/>
      <c r="Y2478" s="12"/>
      <c r="Z2478" s="12"/>
      <c r="AA2478" s="12"/>
      <c r="AB2478" s="12"/>
      <c r="AC2478" s="12"/>
      <c r="AD2478" s="12"/>
      <c r="AE2478" s="12"/>
      <c r="AF2478" s="113"/>
      <c r="AG2478" s="18"/>
      <c r="AH2478" s="18"/>
      <c r="AI2478" s="6"/>
      <c r="AJ2478" s="19"/>
      <c r="AK2478" s="6"/>
      <c r="AL2478" s="113"/>
      <c r="AM2478" s="19"/>
      <c r="AN2478" s="18"/>
      <c r="AO2478" s="12"/>
      <c r="AP2478" s="20"/>
      <c r="AQ2478" s="18"/>
      <c r="AR2478" s="13"/>
      <c r="AS2478" s="113"/>
      <c r="AT2478" s="21"/>
      <c r="AU2478" s="21"/>
      <c r="AV2478" s="45"/>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1"/>
      <c r="FJ2478" s="21"/>
      <c r="FK2478" s="21"/>
      <c r="FL2478" s="21"/>
      <c r="FM2478" s="21"/>
      <c r="FN2478" s="21"/>
      <c r="FO2478" s="21"/>
      <c r="FP2478" s="21"/>
      <c r="FQ2478" s="21"/>
      <c r="FR2478" s="21"/>
      <c r="FS2478" s="21"/>
      <c r="FT2478" s="21"/>
      <c r="FU2478" s="21"/>
      <c r="FV2478" s="21"/>
      <c r="FW2478" s="21"/>
      <c r="FX2478" s="21"/>
      <c r="FY2478" s="21"/>
      <c r="FZ2478" s="21"/>
      <c r="GA2478" s="21"/>
      <c r="GB2478" s="21"/>
      <c r="GC2478" s="21"/>
      <c r="GD2478" s="21"/>
      <c r="GE2478" s="21"/>
      <c r="GF2478" s="21"/>
      <c r="GG2478" s="21"/>
      <c r="GH2478" s="21"/>
      <c r="GI2478" s="21"/>
      <c r="GJ2478" s="21"/>
      <c r="GK2478" s="21"/>
      <c r="GL2478" s="21"/>
      <c r="GM2478" s="21"/>
      <c r="GN2478" s="21"/>
    </row>
    <row r="2479" spans="1:196" x14ac:dyDescent="0.2">
      <c r="A2479" s="109"/>
      <c r="B2479" s="4"/>
      <c r="C2479" s="4"/>
      <c r="D2479" s="6"/>
      <c r="E2479" s="7"/>
      <c r="F2479" s="24"/>
      <c r="G2479" s="8"/>
      <c r="H2479" s="7"/>
      <c r="I2479" s="7"/>
      <c r="J2479" s="7"/>
      <c r="K2479" s="4"/>
      <c r="L2479" s="25"/>
      <c r="M2479" s="10"/>
      <c r="N2479" s="4"/>
      <c r="O2479" s="4"/>
      <c r="P2479" s="26"/>
      <c r="Q2479" s="3"/>
      <c r="R2479" s="12"/>
      <c r="S2479" s="12"/>
      <c r="T2479" s="12"/>
      <c r="U2479" s="12"/>
      <c r="V2479" s="12"/>
      <c r="W2479" s="12"/>
      <c r="X2479" s="12"/>
      <c r="Y2479" s="12"/>
      <c r="Z2479" s="12"/>
      <c r="AA2479" s="12"/>
      <c r="AB2479" s="12"/>
      <c r="AC2479" s="12"/>
      <c r="AD2479" s="12"/>
      <c r="AE2479" s="12"/>
      <c r="AF2479" s="113"/>
      <c r="AG2479" s="18"/>
      <c r="AH2479" s="18"/>
      <c r="AI2479" s="6"/>
      <c r="AJ2479" s="19"/>
      <c r="AK2479" s="6"/>
      <c r="AL2479" s="113"/>
      <c r="AM2479" s="19"/>
      <c r="AN2479" s="18"/>
      <c r="AO2479" s="12"/>
      <c r="AP2479" s="20"/>
      <c r="AQ2479" s="18"/>
      <c r="AR2479" s="13"/>
      <c r="AS2479" s="113"/>
      <c r="AT2479" s="21"/>
      <c r="AU2479" s="21"/>
      <c r="AV2479" s="45"/>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J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I2479" s="21"/>
      <c r="DJ2479" s="21"/>
      <c r="DK2479" s="21"/>
      <c r="DL2479" s="21"/>
      <c r="DM2479" s="21"/>
      <c r="DN2479" s="21"/>
      <c r="DO2479" s="21"/>
      <c r="DP2479" s="21"/>
      <c r="DQ2479" s="21"/>
      <c r="DR2479" s="21"/>
      <c r="DS2479" s="21"/>
      <c r="DT2479" s="21"/>
      <c r="DU2479" s="21"/>
      <c r="DV2479" s="21"/>
      <c r="DW2479" s="21"/>
      <c r="DX2479" s="21"/>
      <c r="DY2479" s="21"/>
      <c r="DZ2479" s="21"/>
      <c r="EA2479" s="21"/>
      <c r="EB2479" s="21"/>
      <c r="EC2479" s="21"/>
      <c r="ED2479" s="21"/>
      <c r="EE2479" s="21"/>
      <c r="EF2479" s="21"/>
      <c r="EG2479" s="21"/>
      <c r="EH2479" s="21"/>
      <c r="EI2479" s="21"/>
      <c r="EJ2479" s="21"/>
      <c r="EK2479" s="21"/>
      <c r="EL2479" s="21"/>
      <c r="EM2479" s="21"/>
      <c r="EN2479" s="21"/>
      <c r="EO2479" s="21"/>
      <c r="EP2479" s="21"/>
      <c r="EQ2479" s="21"/>
      <c r="ER2479" s="21"/>
      <c r="ES2479" s="21"/>
      <c r="ET2479" s="21"/>
      <c r="EU2479" s="21"/>
      <c r="EV2479" s="21"/>
      <c r="EW2479" s="21"/>
      <c r="EX2479" s="21"/>
      <c r="EY2479" s="21"/>
      <c r="EZ2479" s="21"/>
      <c r="FA2479" s="21"/>
      <c r="FB2479" s="21"/>
      <c r="FC2479" s="21"/>
      <c r="FD2479" s="21"/>
      <c r="FE2479" s="21"/>
      <c r="FF2479" s="21"/>
      <c r="FG2479" s="21"/>
      <c r="FH2479" s="21"/>
      <c r="FI2479" s="21"/>
      <c r="FJ2479" s="21"/>
      <c r="FK2479" s="21"/>
      <c r="FL2479" s="21"/>
      <c r="FM2479" s="21"/>
      <c r="FN2479" s="21"/>
      <c r="FO2479" s="21"/>
      <c r="FP2479" s="21"/>
      <c r="FQ2479" s="21"/>
      <c r="FR2479" s="21"/>
      <c r="FS2479" s="21"/>
      <c r="FT2479" s="21"/>
      <c r="FU2479" s="21"/>
      <c r="FV2479" s="21"/>
      <c r="FW2479" s="21"/>
      <c r="FX2479" s="21"/>
      <c r="FY2479" s="21"/>
      <c r="FZ2479" s="21"/>
      <c r="GA2479" s="21"/>
      <c r="GB2479" s="21"/>
      <c r="GC2479" s="21"/>
      <c r="GD2479" s="21"/>
      <c r="GE2479" s="21"/>
      <c r="GF2479" s="21"/>
      <c r="GG2479" s="21"/>
      <c r="GH2479" s="21"/>
      <c r="GI2479" s="21"/>
      <c r="GJ2479" s="21"/>
      <c r="GK2479" s="21"/>
      <c r="GL2479" s="21"/>
      <c r="GM2479" s="21"/>
      <c r="GN2479" s="21"/>
    </row>
    <row r="2480" spans="1:196" x14ac:dyDescent="0.2">
      <c r="A2480" s="109"/>
      <c r="B2480" s="4"/>
      <c r="C2480" s="4"/>
      <c r="D2480" s="6"/>
      <c r="E2480" s="7"/>
      <c r="F2480" s="24"/>
      <c r="G2480" s="8"/>
      <c r="H2480" s="7"/>
      <c r="I2480" s="7"/>
      <c r="J2480" s="7"/>
      <c r="K2480" s="4"/>
      <c r="L2480" s="25"/>
      <c r="M2480" s="10"/>
      <c r="N2480" s="4"/>
      <c r="O2480" s="4"/>
      <c r="P2480" s="26"/>
      <c r="Q2480" s="3"/>
      <c r="R2480" s="12"/>
      <c r="S2480" s="12"/>
      <c r="T2480" s="12"/>
      <c r="U2480" s="12"/>
      <c r="V2480" s="12"/>
      <c r="W2480" s="12"/>
      <c r="X2480" s="12"/>
      <c r="Y2480" s="12"/>
      <c r="Z2480" s="12"/>
      <c r="AA2480" s="12"/>
      <c r="AB2480" s="12"/>
      <c r="AC2480" s="12"/>
      <c r="AD2480" s="12"/>
      <c r="AE2480" s="12"/>
      <c r="AF2480" s="113"/>
      <c r="AG2480" s="18"/>
      <c r="AH2480" s="18"/>
      <c r="AI2480" s="6"/>
      <c r="AJ2480" s="19"/>
      <c r="AK2480" s="6"/>
      <c r="AL2480" s="113"/>
      <c r="AM2480" s="19"/>
      <c r="AN2480" s="18"/>
      <c r="AO2480" s="12"/>
      <c r="AP2480" s="20"/>
      <c r="AQ2480" s="18"/>
      <c r="AR2480" s="13"/>
      <c r="AS2480" s="113"/>
      <c r="AT2480" s="21"/>
      <c r="AU2480" s="21"/>
      <c r="AV2480" s="45"/>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J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I2480" s="21"/>
      <c r="DJ2480" s="21"/>
      <c r="DK2480" s="21"/>
      <c r="DL2480" s="21"/>
      <c r="DM2480" s="21"/>
      <c r="DN2480" s="21"/>
      <c r="DO2480" s="21"/>
      <c r="DP2480" s="21"/>
      <c r="DQ2480" s="21"/>
      <c r="DR2480" s="21"/>
      <c r="DS2480" s="21"/>
      <c r="DT2480" s="21"/>
      <c r="DU2480" s="21"/>
      <c r="DV2480" s="21"/>
      <c r="DW2480" s="21"/>
      <c r="DX2480" s="21"/>
      <c r="DY2480" s="21"/>
      <c r="DZ2480" s="21"/>
      <c r="EA2480" s="21"/>
      <c r="EB2480" s="21"/>
      <c r="EC2480" s="21"/>
      <c r="ED2480" s="21"/>
      <c r="EE2480" s="21"/>
      <c r="EF2480" s="21"/>
      <c r="EG2480" s="21"/>
      <c r="EH2480" s="21"/>
      <c r="EI2480" s="21"/>
      <c r="EJ2480" s="21"/>
      <c r="EK2480" s="21"/>
      <c r="EL2480" s="21"/>
      <c r="EM2480" s="21"/>
      <c r="EN2480" s="21"/>
      <c r="EO2480" s="21"/>
      <c r="EP2480" s="21"/>
      <c r="EQ2480" s="21"/>
      <c r="ER2480" s="21"/>
      <c r="ES2480" s="21"/>
      <c r="ET2480" s="21"/>
      <c r="EU2480" s="21"/>
      <c r="EV2480" s="21"/>
      <c r="EW2480" s="21"/>
      <c r="EX2480" s="21"/>
      <c r="EY2480" s="21"/>
      <c r="EZ2480" s="21"/>
      <c r="FA2480" s="21"/>
      <c r="FB2480" s="21"/>
      <c r="FC2480" s="21"/>
      <c r="FD2480" s="21"/>
      <c r="FE2480" s="21"/>
      <c r="FF2480" s="21"/>
      <c r="FG2480" s="21"/>
      <c r="FH2480" s="21"/>
      <c r="FI2480" s="21"/>
      <c r="FJ2480" s="21"/>
      <c r="FK2480" s="21"/>
      <c r="FL2480" s="21"/>
      <c r="FM2480" s="21"/>
      <c r="FN2480" s="21"/>
      <c r="FO2480" s="21"/>
      <c r="FP2480" s="21"/>
      <c r="FQ2480" s="21"/>
      <c r="FR2480" s="21"/>
      <c r="FS2480" s="21"/>
      <c r="FT2480" s="21"/>
      <c r="FU2480" s="21"/>
      <c r="FV2480" s="21"/>
      <c r="FW2480" s="21"/>
      <c r="FX2480" s="21"/>
      <c r="FY2480" s="21"/>
      <c r="FZ2480" s="21"/>
      <c r="GA2480" s="21"/>
      <c r="GB2480" s="21"/>
      <c r="GC2480" s="21"/>
      <c r="GD2480" s="21"/>
      <c r="GE2480" s="21"/>
      <c r="GF2480" s="21"/>
      <c r="GG2480" s="21"/>
      <c r="GH2480" s="21"/>
      <c r="GI2480" s="21"/>
      <c r="GJ2480" s="21"/>
      <c r="GK2480" s="21"/>
      <c r="GL2480" s="21"/>
      <c r="GM2480" s="21"/>
      <c r="GN2480" s="21"/>
    </row>
    <row r="2481" spans="1:196" x14ac:dyDescent="0.2">
      <c r="A2481" s="109"/>
      <c r="B2481" s="4"/>
      <c r="C2481" s="4"/>
      <c r="D2481" s="6"/>
      <c r="E2481" s="7"/>
      <c r="F2481" s="24"/>
      <c r="G2481" s="8"/>
      <c r="H2481" s="7"/>
      <c r="I2481" s="7"/>
      <c r="J2481" s="7"/>
      <c r="K2481" s="4"/>
      <c r="L2481" s="25"/>
      <c r="M2481" s="10"/>
      <c r="N2481" s="4"/>
      <c r="O2481" s="4"/>
      <c r="P2481" s="26"/>
      <c r="Q2481" s="3"/>
      <c r="R2481" s="12"/>
      <c r="S2481" s="12"/>
      <c r="T2481" s="12"/>
      <c r="U2481" s="12"/>
      <c r="V2481" s="12"/>
      <c r="W2481" s="12"/>
      <c r="X2481" s="12"/>
      <c r="Y2481" s="12"/>
      <c r="Z2481" s="12"/>
      <c r="AA2481" s="12"/>
      <c r="AB2481" s="12"/>
      <c r="AC2481" s="12"/>
      <c r="AD2481" s="12"/>
      <c r="AE2481" s="12"/>
      <c r="AF2481" s="113"/>
      <c r="AG2481" s="18"/>
      <c r="AH2481" s="18"/>
      <c r="AI2481" s="6"/>
      <c r="AJ2481" s="19"/>
      <c r="AK2481" s="6"/>
      <c r="AL2481" s="113"/>
      <c r="AM2481" s="19"/>
      <c r="AN2481" s="18"/>
      <c r="AO2481" s="12"/>
      <c r="AP2481" s="20"/>
      <c r="AQ2481" s="18"/>
      <c r="AR2481" s="13"/>
      <c r="AS2481" s="113"/>
      <c r="AT2481" s="21"/>
      <c r="AU2481" s="21"/>
      <c r="AV2481" s="45"/>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J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I2481" s="21"/>
      <c r="DJ2481" s="21"/>
      <c r="DK2481" s="21"/>
      <c r="DL2481" s="21"/>
      <c r="DM2481" s="21"/>
      <c r="DN2481" s="21"/>
      <c r="DO2481" s="21"/>
      <c r="DP2481" s="21"/>
      <c r="DQ2481" s="21"/>
      <c r="DR2481" s="21"/>
      <c r="DS2481" s="21"/>
      <c r="DT2481" s="21"/>
      <c r="DU2481" s="21"/>
      <c r="DV2481" s="21"/>
      <c r="DW2481" s="21"/>
      <c r="DX2481" s="21"/>
      <c r="DY2481" s="21"/>
      <c r="DZ2481" s="21"/>
      <c r="EA2481" s="21"/>
      <c r="EB2481" s="21"/>
      <c r="EC2481" s="21"/>
      <c r="ED2481" s="21"/>
      <c r="EE2481" s="21"/>
      <c r="EF2481" s="21"/>
      <c r="EG2481" s="21"/>
      <c r="EH2481" s="21"/>
      <c r="EI2481" s="21"/>
      <c r="EJ2481" s="21"/>
      <c r="EK2481" s="21"/>
      <c r="EL2481" s="21"/>
      <c r="EM2481" s="21"/>
      <c r="EN2481" s="21"/>
      <c r="EO2481" s="21"/>
      <c r="EP2481" s="21"/>
      <c r="EQ2481" s="21"/>
      <c r="ER2481" s="21"/>
      <c r="ES2481" s="21"/>
      <c r="ET2481" s="21"/>
      <c r="EU2481" s="21"/>
      <c r="EV2481" s="21"/>
      <c r="EW2481" s="21"/>
      <c r="EX2481" s="21"/>
      <c r="EY2481" s="21"/>
      <c r="EZ2481" s="21"/>
      <c r="FA2481" s="21"/>
      <c r="FB2481" s="21"/>
      <c r="FC2481" s="21"/>
      <c r="FD2481" s="21"/>
      <c r="FE2481" s="21"/>
      <c r="FF2481" s="21"/>
      <c r="FG2481" s="21"/>
      <c r="FH2481" s="21"/>
      <c r="FI2481" s="21"/>
      <c r="FJ2481" s="21"/>
      <c r="FK2481" s="21"/>
      <c r="FL2481" s="21"/>
      <c r="FM2481" s="21"/>
      <c r="FN2481" s="21"/>
      <c r="FO2481" s="21"/>
      <c r="FP2481" s="21"/>
      <c r="FQ2481" s="21"/>
      <c r="FR2481" s="21"/>
      <c r="FS2481" s="21"/>
      <c r="FT2481" s="21"/>
      <c r="FU2481" s="21"/>
      <c r="FV2481" s="21"/>
      <c r="FW2481" s="21"/>
      <c r="FX2481" s="21"/>
      <c r="FY2481" s="21"/>
      <c r="FZ2481" s="21"/>
      <c r="GA2481" s="21"/>
      <c r="GB2481" s="21"/>
      <c r="GC2481" s="21"/>
      <c r="GD2481" s="21"/>
      <c r="GE2481" s="21"/>
      <c r="GF2481" s="21"/>
      <c r="GG2481" s="21"/>
      <c r="GH2481" s="21"/>
      <c r="GI2481" s="21"/>
      <c r="GJ2481" s="21"/>
      <c r="GK2481" s="21"/>
      <c r="GL2481" s="21"/>
      <c r="GM2481" s="21"/>
      <c r="GN2481" s="21"/>
    </row>
    <row r="2482" spans="1:196" x14ac:dyDescent="0.2">
      <c r="A2482" s="109"/>
      <c r="B2482" s="4"/>
      <c r="C2482" s="4"/>
      <c r="D2482" s="6"/>
      <c r="E2482" s="7"/>
      <c r="F2482" s="24"/>
      <c r="G2482" s="8"/>
      <c r="H2482" s="7"/>
      <c r="I2482" s="7"/>
      <c r="J2482" s="7"/>
      <c r="K2482" s="4"/>
      <c r="L2482" s="25"/>
      <c r="M2482" s="10"/>
      <c r="N2482" s="4"/>
      <c r="O2482" s="4"/>
      <c r="P2482" s="26"/>
      <c r="Q2482" s="3"/>
      <c r="R2482" s="12"/>
      <c r="S2482" s="12"/>
      <c r="T2482" s="12"/>
      <c r="U2482" s="12"/>
      <c r="V2482" s="12"/>
      <c r="W2482" s="12"/>
      <c r="X2482" s="12"/>
      <c r="Y2482" s="12"/>
      <c r="Z2482" s="12"/>
      <c r="AA2482" s="12"/>
      <c r="AB2482" s="12"/>
      <c r="AC2482" s="12"/>
      <c r="AD2482" s="12"/>
      <c r="AE2482" s="12"/>
      <c r="AF2482" s="113"/>
      <c r="AG2482" s="18"/>
      <c r="AH2482" s="18"/>
      <c r="AI2482" s="6"/>
      <c r="AJ2482" s="19"/>
      <c r="AK2482" s="6"/>
      <c r="AL2482" s="113"/>
      <c r="AM2482" s="19"/>
      <c r="AN2482" s="18"/>
      <c r="AO2482" s="12"/>
      <c r="AP2482" s="20"/>
      <c r="AQ2482" s="18"/>
      <c r="AR2482" s="13"/>
      <c r="AS2482" s="113"/>
      <c r="AT2482" s="21"/>
      <c r="AU2482" s="21"/>
      <c r="AV2482" s="45"/>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J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I2482" s="21"/>
      <c r="DJ2482" s="21"/>
      <c r="DK2482" s="21"/>
      <c r="DL2482" s="21"/>
      <c r="DM2482" s="21"/>
      <c r="DN2482" s="21"/>
      <c r="DO2482" s="21"/>
      <c r="DP2482" s="21"/>
      <c r="DQ2482" s="21"/>
      <c r="DR2482" s="21"/>
      <c r="DS2482" s="21"/>
      <c r="DT2482" s="21"/>
      <c r="DU2482" s="21"/>
      <c r="DV2482" s="21"/>
      <c r="DW2482" s="21"/>
      <c r="DX2482" s="21"/>
      <c r="DY2482" s="21"/>
      <c r="DZ2482" s="21"/>
      <c r="EA2482" s="21"/>
      <c r="EB2482" s="21"/>
      <c r="EC2482" s="21"/>
      <c r="ED2482" s="21"/>
      <c r="EE2482" s="21"/>
      <c r="EF2482" s="21"/>
      <c r="EG2482" s="21"/>
      <c r="EH2482" s="21"/>
      <c r="EI2482" s="21"/>
      <c r="EJ2482" s="21"/>
      <c r="EK2482" s="21"/>
      <c r="EL2482" s="21"/>
      <c r="EM2482" s="21"/>
      <c r="EN2482" s="21"/>
      <c r="EO2482" s="21"/>
      <c r="EP2482" s="21"/>
      <c r="EQ2482" s="21"/>
      <c r="ER2482" s="21"/>
      <c r="ES2482" s="21"/>
      <c r="ET2482" s="21"/>
      <c r="EU2482" s="21"/>
      <c r="EV2482" s="21"/>
      <c r="EW2482" s="21"/>
      <c r="EX2482" s="21"/>
      <c r="EY2482" s="21"/>
      <c r="EZ2482" s="21"/>
      <c r="FA2482" s="21"/>
      <c r="FB2482" s="21"/>
      <c r="FC2482" s="21"/>
      <c r="FD2482" s="21"/>
      <c r="FE2482" s="21"/>
      <c r="FF2482" s="21"/>
      <c r="FG2482" s="21"/>
      <c r="FH2482" s="21"/>
      <c r="FI2482" s="21"/>
      <c r="FJ2482" s="21"/>
      <c r="FK2482" s="21"/>
      <c r="FL2482" s="21"/>
      <c r="FM2482" s="21"/>
      <c r="FN2482" s="21"/>
      <c r="FO2482" s="21"/>
      <c r="FP2482" s="21"/>
      <c r="FQ2482" s="21"/>
      <c r="FR2482" s="21"/>
      <c r="FS2482" s="21"/>
      <c r="FT2482" s="21"/>
      <c r="FU2482" s="21"/>
      <c r="FV2482" s="21"/>
      <c r="FW2482" s="21"/>
      <c r="FX2482" s="21"/>
      <c r="FY2482" s="21"/>
      <c r="FZ2482" s="21"/>
      <c r="GA2482" s="21"/>
      <c r="GB2482" s="21"/>
      <c r="GC2482" s="21"/>
      <c r="GD2482" s="21"/>
      <c r="GE2482" s="21"/>
      <c r="GF2482" s="21"/>
      <c r="GG2482" s="21"/>
      <c r="GH2482" s="21"/>
      <c r="GI2482" s="21"/>
      <c r="GJ2482" s="21"/>
      <c r="GK2482" s="21"/>
      <c r="GL2482" s="21"/>
      <c r="GM2482" s="21"/>
      <c r="GN2482" s="21"/>
    </row>
    <row r="2483" spans="1:196" x14ac:dyDescent="0.2">
      <c r="A2483" s="109"/>
      <c r="B2483" s="4"/>
      <c r="C2483" s="4"/>
      <c r="D2483" s="6"/>
      <c r="E2483" s="7"/>
      <c r="F2483" s="24"/>
      <c r="G2483" s="8"/>
      <c r="H2483" s="7"/>
      <c r="I2483" s="7"/>
      <c r="J2483" s="7"/>
      <c r="K2483" s="4"/>
      <c r="L2483" s="25"/>
      <c r="M2483" s="10"/>
      <c r="N2483" s="4"/>
      <c r="O2483" s="4"/>
      <c r="P2483" s="26"/>
      <c r="Q2483" s="3"/>
      <c r="R2483" s="12"/>
      <c r="S2483" s="12"/>
      <c r="T2483" s="12"/>
      <c r="U2483" s="12"/>
      <c r="V2483" s="12"/>
      <c r="W2483" s="12"/>
      <c r="X2483" s="12"/>
      <c r="Y2483" s="12"/>
      <c r="Z2483" s="12"/>
      <c r="AA2483" s="12"/>
      <c r="AB2483" s="12"/>
      <c r="AC2483" s="12"/>
      <c r="AD2483" s="12"/>
      <c r="AE2483" s="12"/>
      <c r="AF2483" s="113"/>
      <c r="AG2483" s="12"/>
      <c r="AH2483" s="12"/>
      <c r="AI2483" s="12"/>
      <c r="AJ2483" s="12"/>
      <c r="AK2483" s="6"/>
      <c r="AL2483" s="113"/>
      <c r="AM2483" s="12"/>
      <c r="AN2483" s="12"/>
      <c r="AO2483" s="12"/>
      <c r="AP2483" s="20"/>
      <c r="AQ2483" s="12"/>
      <c r="AR2483" s="13"/>
      <c r="AS2483" s="113"/>
      <c r="AT2483" s="21"/>
      <c r="AU2483" s="21"/>
      <c r="AV2483" s="45"/>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J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I2483" s="21"/>
      <c r="DJ2483" s="21"/>
      <c r="DK2483" s="21"/>
      <c r="DL2483" s="21"/>
      <c r="DM2483" s="21"/>
      <c r="DN2483" s="21"/>
      <c r="DO2483" s="21"/>
      <c r="DP2483" s="21"/>
      <c r="DQ2483" s="21"/>
      <c r="DR2483" s="21"/>
      <c r="DS2483" s="21"/>
      <c r="DT2483" s="21"/>
      <c r="DU2483" s="21"/>
      <c r="DV2483" s="21"/>
      <c r="DW2483" s="21"/>
      <c r="DX2483" s="21"/>
      <c r="DY2483" s="21"/>
      <c r="DZ2483" s="21"/>
      <c r="EA2483" s="21"/>
      <c r="EB2483" s="21"/>
      <c r="EC2483" s="21"/>
      <c r="ED2483" s="21"/>
      <c r="EE2483" s="21"/>
      <c r="EF2483" s="21"/>
      <c r="EG2483" s="21"/>
      <c r="EH2483" s="21"/>
      <c r="EI2483" s="21"/>
      <c r="EJ2483" s="21"/>
      <c r="EK2483" s="21"/>
      <c r="EL2483" s="21"/>
      <c r="EM2483" s="21"/>
      <c r="EN2483" s="21"/>
      <c r="EO2483" s="21"/>
      <c r="EP2483" s="21"/>
      <c r="EQ2483" s="21"/>
      <c r="ER2483" s="21"/>
      <c r="ES2483" s="21"/>
      <c r="ET2483" s="21"/>
      <c r="EU2483" s="21"/>
      <c r="EV2483" s="21"/>
      <c r="EW2483" s="21"/>
      <c r="EX2483" s="21"/>
      <c r="EY2483" s="21"/>
      <c r="EZ2483" s="21"/>
      <c r="FA2483" s="21"/>
      <c r="FB2483" s="21"/>
      <c r="FC2483" s="21"/>
      <c r="FD2483" s="21"/>
      <c r="FE2483" s="21"/>
      <c r="FF2483" s="21"/>
      <c r="FG2483" s="21"/>
      <c r="FH2483" s="21"/>
      <c r="FI2483" s="21"/>
      <c r="FJ2483" s="21"/>
      <c r="FK2483" s="21"/>
      <c r="FL2483" s="21"/>
      <c r="FM2483" s="21"/>
      <c r="FN2483" s="21"/>
      <c r="FO2483" s="21"/>
      <c r="FP2483" s="21"/>
      <c r="FQ2483" s="21"/>
      <c r="FR2483" s="21"/>
      <c r="FS2483" s="21"/>
      <c r="FT2483" s="21"/>
      <c r="FU2483" s="21"/>
      <c r="FV2483" s="21"/>
      <c r="FW2483" s="21"/>
      <c r="FX2483" s="21"/>
      <c r="FY2483" s="21"/>
      <c r="FZ2483" s="21"/>
      <c r="GA2483" s="21"/>
      <c r="GB2483" s="21"/>
      <c r="GC2483" s="21"/>
      <c r="GD2483" s="21"/>
      <c r="GE2483" s="21"/>
      <c r="GF2483" s="21"/>
      <c r="GG2483" s="21"/>
      <c r="GH2483" s="21"/>
      <c r="GI2483" s="21"/>
      <c r="GJ2483" s="21"/>
      <c r="GK2483" s="21"/>
      <c r="GL2483" s="21"/>
      <c r="GM2483" s="21"/>
      <c r="GN2483" s="21"/>
    </row>
    <row r="2484" spans="1:196" x14ac:dyDescent="0.2">
      <c r="A2484" s="109"/>
      <c r="B2484" s="4"/>
      <c r="C2484" s="4"/>
      <c r="D2484" s="6"/>
      <c r="E2484" s="7"/>
      <c r="F2484" s="24"/>
      <c r="G2484" s="8"/>
      <c r="H2484" s="7"/>
      <c r="I2484" s="7"/>
      <c r="J2484" s="7"/>
      <c r="K2484" s="4"/>
      <c r="L2484" s="25"/>
      <c r="M2484" s="10"/>
      <c r="N2484" s="4"/>
      <c r="O2484" s="4"/>
      <c r="P2484" s="26"/>
      <c r="Q2484" s="3"/>
      <c r="R2484" s="12"/>
      <c r="S2484" s="12"/>
      <c r="T2484" s="12"/>
      <c r="U2484" s="12"/>
      <c r="V2484" s="12"/>
      <c r="W2484" s="12"/>
      <c r="X2484" s="12"/>
      <c r="Y2484" s="12"/>
      <c r="Z2484" s="12"/>
      <c r="AA2484" s="12"/>
      <c r="AB2484" s="12"/>
      <c r="AC2484" s="12"/>
      <c r="AD2484" s="12"/>
      <c r="AE2484" s="12"/>
      <c r="AF2484" s="65"/>
      <c r="AG2484" s="4"/>
      <c r="AH2484" s="4"/>
      <c r="AI2484" s="41"/>
      <c r="AJ2484" s="42"/>
      <c r="AK2484" s="41"/>
      <c r="AL2484" s="115"/>
      <c r="AM2484" s="42"/>
      <c r="AN2484" s="4"/>
      <c r="AO2484" s="9"/>
      <c r="AP2484" s="43"/>
      <c r="AQ2484" s="4"/>
      <c r="AR2484" s="44"/>
      <c r="AS2484" s="65"/>
      <c r="AT2484" s="21"/>
      <c r="AU2484" s="21"/>
      <c r="AV2484" s="45"/>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J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I2484" s="21"/>
      <c r="DJ2484" s="21"/>
      <c r="DK2484" s="21"/>
      <c r="DL2484" s="21"/>
      <c r="DM2484" s="21"/>
      <c r="DN2484" s="21"/>
      <c r="DO2484" s="21"/>
      <c r="DP2484" s="21"/>
      <c r="DQ2484" s="21"/>
      <c r="DR2484" s="21"/>
      <c r="DS2484" s="21"/>
      <c r="DT2484" s="21"/>
      <c r="DU2484" s="21"/>
      <c r="DV2484" s="21"/>
      <c r="DW2484" s="21"/>
      <c r="DX2484" s="21"/>
      <c r="DY2484" s="21"/>
      <c r="DZ2484" s="21"/>
      <c r="EA2484" s="21"/>
      <c r="EB2484" s="21"/>
      <c r="EC2484" s="21"/>
      <c r="ED2484" s="21"/>
      <c r="EE2484" s="21"/>
      <c r="EF2484" s="21"/>
      <c r="EG2484" s="21"/>
      <c r="EH2484" s="21"/>
      <c r="EI2484" s="21"/>
      <c r="EJ2484" s="21"/>
      <c r="EK2484" s="21"/>
      <c r="EL2484" s="21"/>
      <c r="EM2484" s="21"/>
      <c r="EN2484" s="21"/>
      <c r="EO2484" s="21"/>
      <c r="EP2484" s="21"/>
      <c r="EQ2484" s="21"/>
      <c r="ER2484" s="21"/>
      <c r="ES2484" s="21"/>
      <c r="ET2484" s="21"/>
      <c r="EU2484" s="21"/>
      <c r="EV2484" s="21"/>
      <c r="EW2484" s="21"/>
      <c r="EX2484" s="21"/>
      <c r="EY2484" s="21"/>
      <c r="EZ2484" s="21"/>
      <c r="FA2484" s="21"/>
      <c r="FB2484" s="21"/>
      <c r="FC2484" s="21"/>
      <c r="FD2484" s="21"/>
      <c r="FE2484" s="21"/>
      <c r="FF2484" s="21"/>
      <c r="FG2484" s="21"/>
      <c r="FH2484" s="21"/>
      <c r="FI2484" s="21"/>
      <c r="FJ2484" s="21"/>
      <c r="FK2484" s="21"/>
      <c r="FL2484" s="21"/>
      <c r="FM2484" s="21"/>
      <c r="FN2484" s="21"/>
      <c r="FO2484" s="21"/>
      <c r="FP2484" s="21"/>
      <c r="FQ2484" s="21"/>
      <c r="FR2484" s="21"/>
      <c r="FS2484" s="21"/>
      <c r="FT2484" s="21"/>
      <c r="FU2484" s="21"/>
      <c r="FV2484" s="21"/>
      <c r="FW2484" s="21"/>
      <c r="FX2484" s="21"/>
      <c r="FY2484" s="21"/>
      <c r="FZ2484" s="21"/>
      <c r="GA2484" s="21"/>
      <c r="GB2484" s="21"/>
      <c r="GC2484" s="21"/>
      <c r="GD2484" s="21"/>
      <c r="GE2484" s="21"/>
      <c r="GF2484" s="21"/>
      <c r="GG2484" s="21"/>
      <c r="GH2484" s="21"/>
      <c r="GI2484" s="21"/>
      <c r="GJ2484" s="21"/>
      <c r="GK2484" s="21"/>
      <c r="GL2484" s="21"/>
      <c r="GM2484" s="21"/>
      <c r="GN2484" s="21"/>
    </row>
    <row r="2485" spans="1:196" x14ac:dyDescent="0.2">
      <c r="A2485" s="109"/>
      <c r="B2485" s="4"/>
      <c r="C2485" s="4"/>
      <c r="D2485" s="6"/>
      <c r="E2485" s="7"/>
      <c r="F2485" s="24"/>
      <c r="G2485" s="8"/>
      <c r="H2485" s="7"/>
      <c r="I2485" s="7"/>
      <c r="J2485" s="7"/>
      <c r="K2485" s="4"/>
      <c r="L2485" s="25"/>
      <c r="M2485" s="10"/>
      <c r="N2485" s="4"/>
      <c r="O2485" s="4"/>
      <c r="P2485" s="26"/>
      <c r="Q2485" s="3"/>
      <c r="R2485" s="12"/>
      <c r="S2485" s="12"/>
      <c r="T2485" s="12"/>
      <c r="U2485" s="12"/>
      <c r="V2485" s="12"/>
      <c r="W2485" s="12"/>
      <c r="X2485" s="12"/>
      <c r="Y2485" s="12"/>
      <c r="Z2485" s="12"/>
      <c r="AA2485" s="12"/>
      <c r="AB2485" s="12"/>
      <c r="AC2485" s="12"/>
      <c r="AD2485" s="12"/>
      <c r="AE2485" s="12"/>
      <c r="AF2485" s="65"/>
      <c r="AG2485" s="18"/>
      <c r="AH2485" s="4"/>
      <c r="AI2485" s="24"/>
      <c r="AJ2485" s="7"/>
      <c r="AK2485" s="24"/>
      <c r="AL2485" s="65"/>
      <c r="AM2485" s="7"/>
      <c r="AN2485" s="4"/>
      <c r="AO2485" s="9"/>
      <c r="AP2485" s="43"/>
      <c r="AQ2485" s="4"/>
      <c r="AR2485" s="44"/>
      <c r="AS2485" s="65"/>
      <c r="AT2485" s="21"/>
      <c r="AU2485" s="21"/>
      <c r="AV2485" s="45"/>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J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I2485" s="21"/>
      <c r="DJ2485" s="21"/>
      <c r="DK2485" s="21"/>
      <c r="DL2485" s="21"/>
      <c r="DM2485" s="21"/>
      <c r="DN2485" s="21"/>
      <c r="DO2485" s="21"/>
      <c r="DP2485" s="21"/>
      <c r="DQ2485" s="21"/>
      <c r="DR2485" s="21"/>
      <c r="DS2485" s="21"/>
      <c r="DT2485" s="21"/>
      <c r="DU2485" s="21"/>
      <c r="DV2485" s="21"/>
      <c r="DW2485" s="21"/>
      <c r="DX2485" s="21"/>
      <c r="DY2485" s="21"/>
      <c r="DZ2485" s="21"/>
      <c r="EA2485" s="21"/>
      <c r="EB2485" s="21"/>
      <c r="EC2485" s="21"/>
      <c r="ED2485" s="21"/>
      <c r="EE2485" s="21"/>
      <c r="EF2485" s="21"/>
      <c r="EG2485" s="21"/>
      <c r="EH2485" s="21"/>
      <c r="EI2485" s="21"/>
      <c r="EJ2485" s="21"/>
      <c r="EK2485" s="21"/>
      <c r="EL2485" s="21"/>
      <c r="EM2485" s="21"/>
      <c r="EN2485" s="21"/>
      <c r="EO2485" s="21"/>
      <c r="EP2485" s="21"/>
      <c r="EQ2485" s="21"/>
      <c r="ER2485" s="21"/>
      <c r="ES2485" s="21"/>
      <c r="ET2485" s="21"/>
      <c r="EU2485" s="21"/>
      <c r="EV2485" s="21"/>
      <c r="EW2485" s="21"/>
      <c r="EX2485" s="21"/>
      <c r="EY2485" s="21"/>
      <c r="EZ2485" s="21"/>
      <c r="FA2485" s="21"/>
      <c r="FB2485" s="21"/>
      <c r="FC2485" s="21"/>
      <c r="FD2485" s="21"/>
      <c r="FE2485" s="21"/>
      <c r="FF2485" s="21"/>
      <c r="FG2485" s="21"/>
      <c r="FH2485" s="21"/>
      <c r="FI2485" s="21"/>
      <c r="FJ2485" s="21"/>
      <c r="FK2485" s="21"/>
      <c r="FL2485" s="21"/>
      <c r="FM2485" s="21"/>
      <c r="FN2485" s="21"/>
      <c r="FO2485" s="21"/>
      <c r="FP2485" s="21"/>
      <c r="FQ2485" s="21"/>
      <c r="FR2485" s="21"/>
      <c r="FS2485" s="21"/>
      <c r="FT2485" s="21"/>
      <c r="FU2485" s="21"/>
      <c r="FV2485" s="21"/>
      <c r="FW2485" s="21"/>
      <c r="FX2485" s="21"/>
      <c r="FY2485" s="21"/>
      <c r="FZ2485" s="21"/>
      <c r="GA2485" s="21"/>
      <c r="GB2485" s="21"/>
      <c r="GC2485" s="21"/>
      <c r="GD2485" s="21"/>
      <c r="GE2485" s="21"/>
      <c r="GF2485" s="21"/>
      <c r="GG2485" s="21"/>
      <c r="GH2485" s="21"/>
      <c r="GI2485" s="21"/>
      <c r="GJ2485" s="21"/>
      <c r="GK2485" s="21"/>
      <c r="GL2485" s="21"/>
      <c r="GM2485" s="21"/>
      <c r="GN2485" s="21"/>
    </row>
    <row r="2486" spans="1:196" x14ac:dyDescent="0.2">
      <c r="A2486" s="109"/>
      <c r="B2486" s="4"/>
      <c r="C2486" s="4"/>
      <c r="D2486" s="6"/>
      <c r="E2486" s="7"/>
      <c r="F2486" s="24"/>
      <c r="G2486" s="8"/>
      <c r="H2486" s="7"/>
      <c r="I2486" s="7"/>
      <c r="J2486" s="7"/>
      <c r="K2486" s="4"/>
      <c r="L2486" s="25"/>
      <c r="M2486" s="10"/>
      <c r="N2486" s="4"/>
      <c r="O2486" s="4"/>
      <c r="P2486" s="26"/>
      <c r="Q2486" s="3"/>
      <c r="R2486" s="12"/>
      <c r="S2486" s="12"/>
      <c r="T2486" s="12"/>
      <c r="U2486" s="12"/>
      <c r="V2486" s="12"/>
      <c r="W2486" s="12"/>
      <c r="X2486" s="12"/>
      <c r="Y2486" s="12"/>
      <c r="Z2486" s="12"/>
      <c r="AA2486" s="12"/>
      <c r="AB2486" s="12"/>
      <c r="AC2486" s="12"/>
      <c r="AD2486" s="12"/>
      <c r="AE2486" s="12"/>
      <c r="AF2486" s="65"/>
      <c r="AG2486" s="18"/>
      <c r="AH2486" s="4"/>
      <c r="AI2486" s="24"/>
      <c r="AJ2486" s="7"/>
      <c r="AK2486" s="24"/>
      <c r="AL2486" s="65"/>
      <c r="AM2486" s="7"/>
      <c r="AN2486" s="4"/>
      <c r="AO2486" s="9"/>
      <c r="AP2486" s="43"/>
      <c r="AQ2486" s="4"/>
      <c r="AR2486" s="44"/>
      <c r="AS2486" s="65"/>
      <c r="AT2486" s="21"/>
      <c r="AU2486" s="21"/>
      <c r="AV2486" s="45"/>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1"/>
      <c r="FJ2486" s="21"/>
      <c r="FK2486" s="21"/>
      <c r="FL2486" s="21"/>
      <c r="FM2486" s="21"/>
      <c r="FN2486" s="21"/>
      <c r="FO2486" s="21"/>
      <c r="FP2486" s="21"/>
      <c r="FQ2486" s="21"/>
      <c r="FR2486" s="21"/>
      <c r="FS2486" s="21"/>
      <c r="FT2486" s="21"/>
      <c r="FU2486" s="21"/>
      <c r="FV2486" s="21"/>
      <c r="FW2486" s="21"/>
      <c r="FX2486" s="21"/>
      <c r="FY2486" s="21"/>
      <c r="FZ2486" s="21"/>
      <c r="GA2486" s="21"/>
      <c r="GB2486" s="21"/>
      <c r="GC2486" s="21"/>
      <c r="GD2486" s="21"/>
      <c r="GE2486" s="21"/>
      <c r="GF2486" s="21"/>
      <c r="GG2486" s="21"/>
      <c r="GH2486" s="21"/>
      <c r="GI2486" s="21"/>
      <c r="GJ2486" s="21"/>
      <c r="GK2486" s="21"/>
      <c r="GL2486" s="21"/>
      <c r="GM2486" s="21"/>
      <c r="GN2486" s="21"/>
    </row>
    <row r="2487" spans="1:196" x14ac:dyDescent="0.2">
      <c r="A2487" s="109"/>
      <c r="B2487" s="4"/>
      <c r="C2487" s="4"/>
      <c r="D2487" s="6"/>
      <c r="E2487" s="7"/>
      <c r="F2487" s="24"/>
      <c r="G2487" s="8"/>
      <c r="H2487" s="7"/>
      <c r="I2487" s="7"/>
      <c r="J2487" s="7"/>
      <c r="K2487" s="4"/>
      <c r="L2487" s="25"/>
      <c r="M2487" s="10"/>
      <c r="N2487" s="4"/>
      <c r="O2487" s="4"/>
      <c r="P2487" s="26"/>
      <c r="Q2487" s="3"/>
      <c r="R2487" s="12"/>
      <c r="S2487" s="12"/>
      <c r="T2487" s="12"/>
      <c r="U2487" s="12"/>
      <c r="V2487" s="12"/>
      <c r="W2487" s="12"/>
      <c r="X2487" s="12"/>
      <c r="Y2487" s="12"/>
      <c r="Z2487" s="12"/>
      <c r="AA2487" s="12"/>
      <c r="AB2487" s="12"/>
      <c r="AC2487" s="12"/>
      <c r="AD2487" s="12"/>
      <c r="AE2487" s="12"/>
      <c r="AF2487" s="65"/>
      <c r="AG2487" s="4"/>
      <c r="AH2487" s="4"/>
      <c r="AI2487" s="24"/>
      <c r="AJ2487" s="7"/>
      <c r="AK2487" s="6"/>
      <c r="AL2487" s="113"/>
      <c r="AM2487" s="19"/>
      <c r="AN2487" s="4"/>
      <c r="AO2487" s="9"/>
      <c r="AP2487" s="43"/>
      <c r="AQ2487" s="4"/>
      <c r="AR2487" s="44"/>
      <c r="AS2487" s="113"/>
      <c r="AT2487" s="21"/>
      <c r="AU2487" s="21"/>
      <c r="AV2487" s="45"/>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J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I2487" s="21"/>
      <c r="DJ2487" s="21"/>
      <c r="DK2487" s="21"/>
      <c r="DL2487" s="21"/>
      <c r="DM2487" s="21"/>
      <c r="DN2487" s="21"/>
      <c r="DO2487" s="21"/>
      <c r="DP2487" s="21"/>
      <c r="DQ2487" s="21"/>
      <c r="DR2487" s="21"/>
      <c r="DS2487" s="21"/>
      <c r="DT2487" s="21"/>
      <c r="DU2487" s="21"/>
      <c r="DV2487" s="21"/>
      <c r="DW2487" s="21"/>
      <c r="DX2487" s="21"/>
      <c r="DY2487" s="21"/>
      <c r="DZ2487" s="21"/>
      <c r="EA2487" s="21"/>
      <c r="EB2487" s="21"/>
      <c r="EC2487" s="21"/>
      <c r="ED2487" s="21"/>
      <c r="EE2487" s="21"/>
      <c r="EF2487" s="21"/>
      <c r="EG2487" s="21"/>
      <c r="EH2487" s="21"/>
      <c r="EI2487" s="21"/>
      <c r="EJ2487" s="21"/>
      <c r="EK2487" s="21"/>
      <c r="EL2487" s="21"/>
      <c r="EM2487" s="21"/>
      <c r="EN2487" s="21"/>
      <c r="EO2487" s="21"/>
      <c r="EP2487" s="21"/>
      <c r="EQ2487" s="21"/>
      <c r="ER2487" s="21"/>
      <c r="ES2487" s="21"/>
      <c r="ET2487" s="21"/>
      <c r="EU2487" s="21"/>
      <c r="EV2487" s="21"/>
      <c r="EW2487" s="21"/>
      <c r="EX2487" s="21"/>
      <c r="EY2487" s="21"/>
      <c r="EZ2487" s="21"/>
      <c r="FA2487" s="21"/>
      <c r="FB2487" s="21"/>
      <c r="FC2487" s="21"/>
      <c r="FD2487" s="21"/>
      <c r="FE2487" s="21"/>
      <c r="FF2487" s="21"/>
      <c r="FG2487" s="21"/>
      <c r="FH2487" s="21"/>
      <c r="FI2487" s="21"/>
      <c r="FJ2487" s="21"/>
      <c r="FK2487" s="21"/>
      <c r="FL2487" s="21"/>
      <c r="FM2487" s="21"/>
      <c r="FN2487" s="21"/>
      <c r="FO2487" s="21"/>
      <c r="FP2487" s="21"/>
      <c r="FQ2487" s="21"/>
      <c r="FR2487" s="21"/>
      <c r="FS2487" s="21"/>
      <c r="FT2487" s="21"/>
      <c r="FU2487" s="21"/>
      <c r="FV2487" s="21"/>
      <c r="FW2487" s="21"/>
      <c r="FX2487" s="21"/>
      <c r="FY2487" s="21"/>
      <c r="FZ2487" s="21"/>
      <c r="GA2487" s="21"/>
      <c r="GB2487" s="21"/>
      <c r="GC2487" s="21"/>
      <c r="GD2487" s="21"/>
      <c r="GE2487" s="21"/>
      <c r="GF2487" s="21"/>
      <c r="GG2487" s="21"/>
      <c r="GH2487" s="21"/>
      <c r="GI2487" s="21"/>
      <c r="GJ2487" s="21"/>
      <c r="GK2487" s="21"/>
      <c r="GL2487" s="21"/>
      <c r="GM2487" s="21"/>
      <c r="GN2487" s="21"/>
    </row>
    <row r="2488" spans="1:196" x14ac:dyDescent="0.2">
      <c r="A2488" s="109"/>
      <c r="B2488" s="4"/>
      <c r="C2488" s="4"/>
      <c r="D2488" s="6"/>
      <c r="E2488" s="7"/>
      <c r="F2488" s="24"/>
      <c r="G2488" s="8"/>
      <c r="H2488" s="7"/>
      <c r="I2488" s="7"/>
      <c r="J2488" s="7"/>
      <c r="K2488" s="4"/>
      <c r="L2488" s="25"/>
      <c r="M2488" s="10"/>
      <c r="N2488" s="4"/>
      <c r="O2488" s="4"/>
      <c r="P2488" s="26"/>
      <c r="Q2488" s="3"/>
      <c r="R2488" s="12"/>
      <c r="S2488" s="12"/>
      <c r="T2488" s="12"/>
      <c r="U2488" s="12"/>
      <c r="V2488" s="12"/>
      <c r="W2488" s="12"/>
      <c r="X2488" s="12"/>
      <c r="Y2488" s="12"/>
      <c r="Z2488" s="12"/>
      <c r="AA2488" s="12"/>
      <c r="AB2488" s="12"/>
      <c r="AC2488" s="12"/>
      <c r="AD2488" s="12"/>
      <c r="AE2488" s="12"/>
      <c r="AF2488" s="113"/>
      <c r="AG2488" s="18"/>
      <c r="AH2488" s="18"/>
      <c r="AI2488" s="6"/>
      <c r="AJ2488" s="19"/>
      <c r="AK2488" s="6"/>
      <c r="AL2488" s="113"/>
      <c r="AM2488" s="19"/>
      <c r="AN2488" s="18"/>
      <c r="AO2488" s="12"/>
      <c r="AP2488" s="20"/>
      <c r="AQ2488" s="18"/>
      <c r="AR2488" s="13"/>
      <c r="AS2488" s="116"/>
      <c r="AT2488" s="21"/>
      <c r="AU2488" s="21"/>
      <c r="AV2488" s="45"/>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J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I2488" s="21"/>
      <c r="DJ2488" s="21"/>
      <c r="DK2488" s="21"/>
      <c r="DL2488" s="21"/>
      <c r="DM2488" s="21"/>
      <c r="DN2488" s="21"/>
      <c r="DO2488" s="21"/>
      <c r="DP2488" s="21"/>
      <c r="DQ2488" s="21"/>
      <c r="DR2488" s="21"/>
      <c r="DS2488" s="21"/>
      <c r="DT2488" s="21"/>
      <c r="DU2488" s="21"/>
      <c r="DV2488" s="21"/>
      <c r="DW2488" s="21"/>
      <c r="DX2488" s="21"/>
      <c r="DY2488" s="21"/>
      <c r="DZ2488" s="21"/>
      <c r="EA2488" s="21"/>
      <c r="EB2488" s="21"/>
      <c r="EC2488" s="21"/>
      <c r="ED2488" s="21"/>
      <c r="EE2488" s="21"/>
      <c r="EF2488" s="21"/>
      <c r="EG2488" s="21"/>
      <c r="EH2488" s="21"/>
      <c r="EI2488" s="21"/>
      <c r="EJ2488" s="21"/>
      <c r="EK2488" s="21"/>
      <c r="EL2488" s="21"/>
      <c r="EM2488" s="21"/>
      <c r="EN2488" s="21"/>
      <c r="EO2488" s="21"/>
      <c r="EP2488" s="21"/>
      <c r="EQ2488" s="21"/>
      <c r="ER2488" s="21"/>
      <c r="ES2488" s="21"/>
      <c r="ET2488" s="21"/>
      <c r="EU2488" s="21"/>
      <c r="EV2488" s="21"/>
      <c r="EW2488" s="21"/>
      <c r="EX2488" s="21"/>
      <c r="EY2488" s="21"/>
      <c r="EZ2488" s="21"/>
      <c r="FA2488" s="21"/>
      <c r="FB2488" s="21"/>
      <c r="FC2488" s="21"/>
      <c r="FD2488" s="21"/>
      <c r="FE2488" s="21"/>
      <c r="FF2488" s="21"/>
      <c r="FG2488" s="21"/>
      <c r="FH2488" s="21"/>
      <c r="FI2488" s="21"/>
      <c r="FJ2488" s="21"/>
      <c r="FK2488" s="21"/>
      <c r="FL2488" s="21"/>
      <c r="FM2488" s="21"/>
      <c r="FN2488" s="21"/>
      <c r="FO2488" s="21"/>
      <c r="FP2488" s="21"/>
      <c r="FQ2488" s="21"/>
      <c r="FR2488" s="21"/>
      <c r="FS2488" s="21"/>
      <c r="FT2488" s="21"/>
      <c r="FU2488" s="21"/>
      <c r="FV2488" s="21"/>
      <c r="FW2488" s="21"/>
      <c r="FX2488" s="21"/>
      <c r="FY2488" s="21"/>
      <c r="FZ2488" s="21"/>
      <c r="GA2488" s="21"/>
      <c r="GB2488" s="21"/>
      <c r="GC2488" s="21"/>
      <c r="GD2488" s="21"/>
      <c r="GE2488" s="21"/>
      <c r="GF2488" s="21"/>
      <c r="GG2488" s="21"/>
      <c r="GH2488" s="21"/>
      <c r="GI2488" s="21"/>
      <c r="GJ2488" s="21"/>
      <c r="GK2488" s="21"/>
      <c r="GL2488" s="21"/>
      <c r="GM2488" s="21"/>
      <c r="GN2488" s="21"/>
    </row>
    <row r="2489" spans="1:196" x14ac:dyDescent="0.2">
      <c r="A2489" s="109"/>
      <c r="B2489" s="4"/>
      <c r="C2489" s="4"/>
      <c r="D2489" s="6"/>
      <c r="E2489" s="7"/>
      <c r="F2489" s="24"/>
      <c r="G2489" s="8"/>
      <c r="H2489" s="7"/>
      <c r="I2489" s="7"/>
      <c r="J2489" s="7"/>
      <c r="K2489" s="4"/>
      <c r="L2489" s="25"/>
      <c r="M2489" s="10"/>
      <c r="N2489" s="4"/>
      <c r="O2489" s="4"/>
      <c r="P2489" s="26"/>
      <c r="Q2489" s="3"/>
      <c r="R2489" s="12"/>
      <c r="S2489" s="12"/>
      <c r="T2489" s="12"/>
      <c r="U2489" s="12"/>
      <c r="V2489" s="12"/>
      <c r="W2489" s="12"/>
      <c r="X2489" s="12"/>
      <c r="Y2489" s="12"/>
      <c r="Z2489" s="12"/>
      <c r="AA2489" s="12"/>
      <c r="AB2489" s="12"/>
      <c r="AC2489" s="12"/>
      <c r="AD2489" s="12"/>
      <c r="AE2489" s="12"/>
      <c r="AF2489" s="113"/>
      <c r="AG2489" s="18"/>
      <c r="AH2489" s="18"/>
      <c r="AI2489" s="6"/>
      <c r="AJ2489" s="19"/>
      <c r="AK2489" s="6"/>
      <c r="AL2489" s="113"/>
      <c r="AM2489" s="19"/>
      <c r="AN2489" s="18"/>
      <c r="AO2489" s="12"/>
      <c r="AP2489" s="20"/>
      <c r="AQ2489" s="18"/>
      <c r="AR2489" s="13"/>
      <c r="AS2489" s="113"/>
      <c r="AT2489" s="21"/>
      <c r="AU2489" s="21"/>
      <c r="AV2489" s="45"/>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J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I2489" s="21"/>
      <c r="DJ2489" s="21"/>
      <c r="DK2489" s="21"/>
      <c r="DL2489" s="21"/>
      <c r="DM2489" s="21"/>
      <c r="DN2489" s="21"/>
      <c r="DO2489" s="21"/>
      <c r="DP2489" s="21"/>
      <c r="DQ2489" s="21"/>
      <c r="DR2489" s="21"/>
      <c r="DS2489" s="21"/>
      <c r="DT2489" s="21"/>
      <c r="DU2489" s="21"/>
      <c r="DV2489" s="21"/>
      <c r="DW2489" s="21"/>
      <c r="DX2489" s="21"/>
      <c r="DY2489" s="21"/>
      <c r="DZ2489" s="21"/>
      <c r="EA2489" s="21"/>
      <c r="EB2489" s="21"/>
      <c r="EC2489" s="21"/>
      <c r="ED2489" s="21"/>
      <c r="EE2489" s="21"/>
      <c r="EF2489" s="21"/>
      <c r="EG2489" s="21"/>
      <c r="EH2489" s="21"/>
      <c r="EI2489" s="21"/>
      <c r="EJ2489" s="21"/>
      <c r="EK2489" s="21"/>
      <c r="EL2489" s="21"/>
      <c r="EM2489" s="21"/>
      <c r="EN2489" s="21"/>
      <c r="EO2489" s="21"/>
      <c r="EP2489" s="21"/>
      <c r="EQ2489" s="21"/>
      <c r="ER2489" s="21"/>
      <c r="ES2489" s="21"/>
      <c r="ET2489" s="21"/>
      <c r="EU2489" s="21"/>
      <c r="EV2489" s="21"/>
      <c r="EW2489" s="21"/>
      <c r="EX2489" s="21"/>
      <c r="EY2489" s="21"/>
      <c r="EZ2489" s="21"/>
      <c r="FA2489" s="21"/>
      <c r="FB2489" s="21"/>
      <c r="FC2489" s="21"/>
      <c r="FD2489" s="21"/>
      <c r="FE2489" s="21"/>
      <c r="FF2489" s="21"/>
      <c r="FG2489" s="21"/>
      <c r="FH2489" s="21"/>
      <c r="FI2489" s="21"/>
      <c r="FJ2489" s="21"/>
      <c r="FK2489" s="21"/>
      <c r="FL2489" s="21"/>
      <c r="FM2489" s="21"/>
      <c r="FN2489" s="21"/>
      <c r="FO2489" s="21"/>
      <c r="FP2489" s="21"/>
      <c r="FQ2489" s="21"/>
      <c r="FR2489" s="21"/>
      <c r="FS2489" s="21"/>
      <c r="FT2489" s="21"/>
      <c r="FU2489" s="21"/>
      <c r="FV2489" s="21"/>
      <c r="FW2489" s="21"/>
      <c r="FX2489" s="21"/>
      <c r="FY2489" s="21"/>
      <c r="FZ2489" s="21"/>
      <c r="GA2489" s="21"/>
      <c r="GB2489" s="21"/>
      <c r="GC2489" s="21"/>
      <c r="GD2489" s="21"/>
      <c r="GE2489" s="21"/>
      <c r="GF2489" s="21"/>
      <c r="GG2489" s="21"/>
      <c r="GH2489" s="21"/>
      <c r="GI2489" s="21"/>
      <c r="GJ2489" s="21"/>
      <c r="GK2489" s="21"/>
      <c r="GL2489" s="21"/>
      <c r="GM2489" s="21"/>
      <c r="GN2489" s="21"/>
    </row>
    <row r="2490" spans="1:196" x14ac:dyDescent="0.2">
      <c r="A2490" s="109"/>
      <c r="B2490" s="4"/>
      <c r="C2490" s="4"/>
      <c r="D2490" s="6"/>
      <c r="E2490" s="7"/>
      <c r="F2490" s="24"/>
      <c r="G2490" s="8"/>
      <c r="H2490" s="7"/>
      <c r="I2490" s="7"/>
      <c r="J2490" s="7"/>
      <c r="K2490" s="4"/>
      <c r="L2490" s="25"/>
      <c r="M2490" s="10"/>
      <c r="N2490" s="4"/>
      <c r="O2490" s="4"/>
      <c r="P2490" s="26"/>
      <c r="Q2490" s="3"/>
      <c r="R2490" s="12"/>
      <c r="S2490" s="12"/>
      <c r="T2490" s="12"/>
      <c r="U2490" s="12"/>
      <c r="V2490" s="12"/>
      <c r="W2490" s="12"/>
      <c r="X2490" s="12"/>
      <c r="Y2490" s="12"/>
      <c r="Z2490" s="12"/>
      <c r="AA2490" s="12"/>
      <c r="AB2490" s="12"/>
      <c r="AC2490" s="12"/>
      <c r="AD2490" s="12"/>
      <c r="AE2490" s="12"/>
      <c r="AF2490" s="113"/>
      <c r="AG2490" s="18"/>
      <c r="AH2490" s="18"/>
      <c r="AI2490" s="6"/>
      <c r="AJ2490" s="19"/>
      <c r="AK2490" s="6"/>
      <c r="AL2490" s="113"/>
      <c r="AM2490" s="19"/>
      <c r="AN2490" s="18"/>
      <c r="AO2490" s="12"/>
      <c r="AP2490" s="20"/>
      <c r="AQ2490" s="18"/>
      <c r="AR2490" s="13"/>
      <c r="AS2490" s="113"/>
      <c r="AT2490" s="21"/>
      <c r="AU2490" s="21"/>
      <c r="AV2490" s="45"/>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J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I2490" s="21"/>
      <c r="DJ2490" s="21"/>
      <c r="DK2490" s="21"/>
      <c r="DL2490" s="21"/>
      <c r="DM2490" s="21"/>
      <c r="DN2490" s="21"/>
      <c r="DO2490" s="21"/>
      <c r="DP2490" s="21"/>
      <c r="DQ2490" s="21"/>
      <c r="DR2490" s="21"/>
      <c r="DS2490" s="21"/>
      <c r="DT2490" s="21"/>
      <c r="DU2490" s="21"/>
      <c r="DV2490" s="21"/>
      <c r="DW2490" s="21"/>
      <c r="DX2490" s="21"/>
      <c r="DY2490" s="21"/>
      <c r="DZ2490" s="21"/>
      <c r="EA2490" s="21"/>
      <c r="EB2490" s="21"/>
      <c r="EC2490" s="21"/>
      <c r="ED2490" s="21"/>
      <c r="EE2490" s="21"/>
      <c r="EF2490" s="21"/>
      <c r="EG2490" s="21"/>
      <c r="EH2490" s="21"/>
      <c r="EI2490" s="21"/>
      <c r="EJ2490" s="21"/>
      <c r="EK2490" s="21"/>
      <c r="EL2490" s="21"/>
      <c r="EM2490" s="21"/>
      <c r="EN2490" s="21"/>
      <c r="EO2490" s="21"/>
      <c r="EP2490" s="21"/>
      <c r="EQ2490" s="21"/>
      <c r="ER2490" s="21"/>
      <c r="ES2490" s="21"/>
      <c r="ET2490" s="21"/>
      <c r="EU2490" s="21"/>
      <c r="EV2490" s="21"/>
      <c r="EW2490" s="21"/>
      <c r="EX2490" s="21"/>
      <c r="EY2490" s="21"/>
      <c r="EZ2490" s="21"/>
      <c r="FA2490" s="21"/>
      <c r="FB2490" s="21"/>
      <c r="FC2490" s="21"/>
      <c r="FD2490" s="21"/>
      <c r="FE2490" s="21"/>
      <c r="FF2490" s="21"/>
      <c r="FG2490" s="21"/>
      <c r="FH2490" s="21"/>
      <c r="FI2490" s="21"/>
      <c r="FJ2490" s="21"/>
      <c r="FK2490" s="21"/>
      <c r="FL2490" s="21"/>
      <c r="FM2490" s="21"/>
      <c r="FN2490" s="21"/>
      <c r="FO2490" s="21"/>
      <c r="FP2490" s="21"/>
      <c r="FQ2490" s="21"/>
      <c r="FR2490" s="21"/>
      <c r="FS2490" s="21"/>
      <c r="FT2490" s="21"/>
      <c r="FU2490" s="21"/>
      <c r="FV2490" s="21"/>
      <c r="FW2490" s="21"/>
      <c r="FX2490" s="21"/>
      <c r="FY2490" s="21"/>
      <c r="FZ2490" s="21"/>
      <c r="GA2490" s="21"/>
      <c r="GB2490" s="21"/>
      <c r="GC2490" s="21"/>
      <c r="GD2490" s="21"/>
      <c r="GE2490" s="21"/>
      <c r="GF2490" s="21"/>
      <c r="GG2490" s="21"/>
      <c r="GH2490" s="21"/>
      <c r="GI2490" s="21"/>
      <c r="GJ2490" s="21"/>
      <c r="GK2490" s="21"/>
      <c r="GL2490" s="21"/>
      <c r="GM2490" s="21"/>
      <c r="GN2490" s="21"/>
    </row>
    <row r="2491" spans="1:196" x14ac:dyDescent="0.2">
      <c r="A2491" s="109"/>
      <c r="B2491" s="4"/>
      <c r="C2491" s="4"/>
      <c r="D2491" s="6"/>
      <c r="E2491" s="7"/>
      <c r="F2491" s="24"/>
      <c r="G2491" s="8"/>
      <c r="H2491" s="7"/>
      <c r="I2491" s="7"/>
      <c r="J2491" s="7"/>
      <c r="K2491" s="4"/>
      <c r="L2491" s="25"/>
      <c r="M2491" s="10"/>
      <c r="N2491" s="4"/>
      <c r="O2491" s="4"/>
      <c r="P2491" s="26"/>
      <c r="Q2491" s="3"/>
      <c r="R2491" s="12"/>
      <c r="S2491" s="12"/>
      <c r="T2491" s="12"/>
      <c r="U2491" s="12"/>
      <c r="V2491" s="12"/>
      <c r="W2491" s="12"/>
      <c r="X2491" s="12"/>
      <c r="Y2491" s="12"/>
      <c r="Z2491" s="12"/>
      <c r="AA2491" s="12"/>
      <c r="AB2491" s="12"/>
      <c r="AC2491" s="12"/>
      <c r="AD2491" s="12"/>
      <c r="AE2491" s="12"/>
      <c r="AF2491" s="113"/>
      <c r="AG2491" s="18"/>
      <c r="AH2491" s="18"/>
      <c r="AI2491" s="6"/>
      <c r="AJ2491" s="19"/>
      <c r="AK2491" s="6"/>
      <c r="AL2491" s="113"/>
      <c r="AM2491" s="19"/>
      <c r="AN2491" s="18"/>
      <c r="AO2491" s="12"/>
      <c r="AP2491" s="20"/>
      <c r="AQ2491" s="18"/>
      <c r="AR2491" s="13"/>
      <c r="AS2491" s="113"/>
      <c r="AT2491" s="21"/>
      <c r="AU2491" s="21"/>
      <c r="AV2491" s="45"/>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J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I2491" s="21"/>
      <c r="DJ2491" s="21"/>
      <c r="DK2491" s="21"/>
      <c r="DL2491" s="21"/>
      <c r="DM2491" s="21"/>
      <c r="DN2491" s="21"/>
      <c r="DO2491" s="21"/>
      <c r="DP2491" s="21"/>
      <c r="DQ2491" s="21"/>
      <c r="DR2491" s="21"/>
      <c r="DS2491" s="21"/>
      <c r="DT2491" s="21"/>
      <c r="DU2491" s="21"/>
      <c r="DV2491" s="21"/>
      <c r="DW2491" s="21"/>
      <c r="DX2491" s="21"/>
      <c r="DY2491" s="21"/>
      <c r="DZ2491" s="21"/>
      <c r="EA2491" s="21"/>
      <c r="EB2491" s="21"/>
      <c r="EC2491" s="21"/>
      <c r="ED2491" s="21"/>
      <c r="EE2491" s="21"/>
      <c r="EF2491" s="21"/>
      <c r="EG2491" s="21"/>
      <c r="EH2491" s="21"/>
      <c r="EI2491" s="21"/>
      <c r="EJ2491" s="21"/>
      <c r="EK2491" s="21"/>
      <c r="EL2491" s="21"/>
      <c r="EM2491" s="21"/>
      <c r="EN2491" s="21"/>
      <c r="EO2491" s="21"/>
      <c r="EP2491" s="21"/>
      <c r="EQ2491" s="21"/>
      <c r="ER2491" s="21"/>
      <c r="ES2491" s="21"/>
      <c r="ET2491" s="21"/>
      <c r="EU2491" s="21"/>
      <c r="EV2491" s="21"/>
      <c r="EW2491" s="21"/>
      <c r="EX2491" s="21"/>
      <c r="EY2491" s="21"/>
      <c r="EZ2491" s="21"/>
      <c r="FA2491" s="21"/>
      <c r="FB2491" s="21"/>
      <c r="FC2491" s="21"/>
      <c r="FD2491" s="21"/>
      <c r="FE2491" s="21"/>
      <c r="FF2491" s="21"/>
      <c r="FG2491" s="21"/>
      <c r="FH2491" s="21"/>
      <c r="FI2491" s="21"/>
      <c r="FJ2491" s="21"/>
      <c r="FK2491" s="21"/>
      <c r="FL2491" s="21"/>
      <c r="FM2491" s="21"/>
      <c r="FN2491" s="21"/>
      <c r="FO2491" s="21"/>
      <c r="FP2491" s="21"/>
      <c r="FQ2491" s="21"/>
      <c r="FR2491" s="21"/>
      <c r="FS2491" s="21"/>
      <c r="FT2491" s="21"/>
      <c r="FU2491" s="21"/>
      <c r="FV2491" s="21"/>
      <c r="FW2491" s="21"/>
      <c r="FX2491" s="21"/>
      <c r="FY2491" s="21"/>
      <c r="FZ2491" s="21"/>
      <c r="GA2491" s="21"/>
      <c r="GB2491" s="21"/>
      <c r="GC2491" s="21"/>
      <c r="GD2491" s="21"/>
      <c r="GE2491" s="21"/>
      <c r="GF2491" s="21"/>
      <c r="GG2491" s="21"/>
      <c r="GH2491" s="21"/>
      <c r="GI2491" s="21"/>
      <c r="GJ2491" s="21"/>
      <c r="GK2491" s="21"/>
      <c r="GL2491" s="21"/>
      <c r="GM2491" s="21"/>
      <c r="GN2491" s="21"/>
    </row>
    <row r="2492" spans="1:196" x14ac:dyDescent="0.2">
      <c r="A2492" s="109"/>
      <c r="B2492" s="4"/>
      <c r="C2492" s="4"/>
      <c r="D2492" s="6"/>
      <c r="E2492" s="7"/>
      <c r="F2492" s="24"/>
      <c r="G2492" s="8"/>
      <c r="H2492" s="7"/>
      <c r="I2492" s="7"/>
      <c r="J2492" s="7"/>
      <c r="K2492" s="4"/>
      <c r="L2492" s="25"/>
      <c r="M2492" s="10"/>
      <c r="N2492" s="4"/>
      <c r="O2492" s="4"/>
      <c r="P2492" s="26"/>
      <c r="Q2492" s="3"/>
      <c r="R2492" s="12"/>
      <c r="S2492" s="12"/>
      <c r="T2492" s="12"/>
      <c r="U2492" s="12"/>
      <c r="V2492" s="12"/>
      <c r="W2492" s="12"/>
      <c r="X2492" s="12"/>
      <c r="Y2492" s="12"/>
      <c r="Z2492" s="12"/>
      <c r="AA2492" s="12"/>
      <c r="AB2492" s="12"/>
      <c r="AC2492" s="12"/>
      <c r="AD2492" s="12"/>
      <c r="AE2492" s="12"/>
      <c r="AF2492" s="113"/>
      <c r="AG2492" s="18"/>
      <c r="AH2492" s="18"/>
      <c r="AI2492" s="6"/>
      <c r="AJ2492" s="19"/>
      <c r="AK2492" s="6"/>
      <c r="AL2492" s="113"/>
      <c r="AM2492" s="19"/>
      <c r="AN2492" s="18"/>
      <c r="AO2492" s="12"/>
      <c r="AP2492" s="20"/>
      <c r="AQ2492" s="18"/>
      <c r="AR2492" s="13"/>
      <c r="AS2492" s="113"/>
      <c r="AT2492" s="21"/>
      <c r="AU2492" s="21"/>
      <c r="AV2492" s="45"/>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J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I2492" s="21"/>
      <c r="DJ2492" s="21"/>
      <c r="DK2492" s="21"/>
      <c r="DL2492" s="21"/>
      <c r="DM2492" s="21"/>
      <c r="DN2492" s="21"/>
      <c r="DO2492" s="21"/>
      <c r="DP2492" s="21"/>
      <c r="DQ2492" s="21"/>
      <c r="DR2492" s="21"/>
      <c r="DS2492" s="21"/>
      <c r="DT2492" s="21"/>
      <c r="DU2492" s="21"/>
      <c r="DV2492" s="21"/>
      <c r="DW2492" s="21"/>
      <c r="DX2492" s="21"/>
      <c r="DY2492" s="21"/>
      <c r="DZ2492" s="21"/>
      <c r="EA2492" s="21"/>
      <c r="EB2492" s="21"/>
      <c r="EC2492" s="21"/>
      <c r="ED2492" s="21"/>
      <c r="EE2492" s="21"/>
      <c r="EF2492" s="21"/>
      <c r="EG2492" s="21"/>
      <c r="EH2492" s="21"/>
      <c r="EI2492" s="21"/>
      <c r="EJ2492" s="21"/>
      <c r="EK2492" s="21"/>
      <c r="EL2492" s="21"/>
      <c r="EM2492" s="21"/>
      <c r="EN2492" s="21"/>
      <c r="EO2492" s="21"/>
      <c r="EP2492" s="21"/>
      <c r="EQ2492" s="21"/>
      <c r="ER2492" s="21"/>
      <c r="ES2492" s="21"/>
      <c r="ET2492" s="21"/>
      <c r="EU2492" s="21"/>
      <c r="EV2492" s="21"/>
      <c r="EW2492" s="21"/>
      <c r="EX2492" s="21"/>
      <c r="EY2492" s="21"/>
      <c r="EZ2492" s="21"/>
      <c r="FA2492" s="21"/>
      <c r="FB2492" s="21"/>
      <c r="FC2492" s="21"/>
      <c r="FD2492" s="21"/>
      <c r="FE2492" s="21"/>
      <c r="FF2492" s="21"/>
      <c r="FG2492" s="21"/>
      <c r="FH2492" s="21"/>
      <c r="FI2492" s="21"/>
      <c r="FJ2492" s="21"/>
      <c r="FK2492" s="21"/>
      <c r="FL2492" s="21"/>
      <c r="FM2492" s="21"/>
      <c r="FN2492" s="21"/>
      <c r="FO2492" s="21"/>
      <c r="FP2492" s="21"/>
      <c r="FQ2492" s="21"/>
      <c r="FR2492" s="21"/>
      <c r="FS2492" s="21"/>
      <c r="FT2492" s="21"/>
      <c r="FU2492" s="21"/>
      <c r="FV2492" s="21"/>
      <c r="FW2492" s="21"/>
      <c r="FX2492" s="21"/>
      <c r="FY2492" s="21"/>
      <c r="FZ2492" s="21"/>
      <c r="GA2492" s="21"/>
      <c r="GB2492" s="21"/>
      <c r="GC2492" s="21"/>
      <c r="GD2492" s="21"/>
      <c r="GE2492" s="21"/>
      <c r="GF2492" s="21"/>
      <c r="GG2492" s="21"/>
      <c r="GH2492" s="21"/>
      <c r="GI2492" s="21"/>
      <c r="GJ2492" s="21"/>
      <c r="GK2492" s="21"/>
      <c r="GL2492" s="21"/>
      <c r="GM2492" s="21"/>
      <c r="GN2492" s="21"/>
    </row>
    <row r="2493" spans="1:196" x14ac:dyDescent="0.2">
      <c r="A2493" s="109"/>
      <c r="B2493" s="4"/>
      <c r="C2493" s="4"/>
      <c r="D2493" s="6"/>
      <c r="E2493" s="7"/>
      <c r="F2493" s="24"/>
      <c r="G2493" s="8"/>
      <c r="H2493" s="7"/>
      <c r="I2493" s="7"/>
      <c r="J2493" s="7"/>
      <c r="K2493" s="4"/>
      <c r="L2493" s="25"/>
      <c r="M2493" s="10"/>
      <c r="N2493" s="4"/>
      <c r="O2493" s="4"/>
      <c r="P2493" s="26"/>
      <c r="Q2493" s="3"/>
      <c r="R2493" s="12"/>
      <c r="S2493" s="12"/>
      <c r="T2493" s="12"/>
      <c r="U2493" s="12"/>
      <c r="V2493" s="12"/>
      <c r="W2493" s="12"/>
      <c r="X2493" s="12"/>
      <c r="Y2493" s="12"/>
      <c r="Z2493" s="12"/>
      <c r="AA2493" s="12"/>
      <c r="AB2493" s="12"/>
      <c r="AC2493" s="12"/>
      <c r="AD2493" s="12"/>
      <c r="AE2493" s="12"/>
      <c r="AF2493" s="113"/>
      <c r="AG2493" s="18"/>
      <c r="AH2493" s="18"/>
      <c r="AI2493" s="6"/>
      <c r="AJ2493" s="19"/>
      <c r="AK2493" s="6"/>
      <c r="AL2493" s="113"/>
      <c r="AM2493" s="19"/>
      <c r="AN2493" s="18"/>
      <c r="AO2493" s="12"/>
      <c r="AP2493" s="20"/>
      <c r="AQ2493" s="18"/>
      <c r="AR2493" s="13"/>
      <c r="AS2493" s="113"/>
      <c r="AT2493" s="21"/>
      <c r="AU2493" s="21"/>
      <c r="AV2493" s="45"/>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I2493" s="21"/>
      <c r="DJ2493" s="21"/>
      <c r="DK2493" s="21"/>
      <c r="DL2493" s="21"/>
      <c r="DM2493" s="21"/>
      <c r="DN2493" s="21"/>
      <c r="DO2493" s="21"/>
      <c r="DP2493" s="21"/>
      <c r="DQ2493" s="21"/>
      <c r="DR2493" s="21"/>
      <c r="DS2493" s="21"/>
      <c r="DT2493" s="21"/>
      <c r="DU2493" s="21"/>
      <c r="DV2493" s="21"/>
      <c r="DW2493" s="21"/>
      <c r="DX2493" s="21"/>
      <c r="DY2493" s="21"/>
      <c r="DZ2493" s="21"/>
      <c r="EA2493" s="21"/>
      <c r="EB2493" s="21"/>
      <c r="EC2493" s="21"/>
      <c r="ED2493" s="21"/>
      <c r="EE2493" s="21"/>
      <c r="EF2493" s="21"/>
      <c r="EG2493" s="21"/>
      <c r="EH2493" s="21"/>
      <c r="EI2493" s="21"/>
      <c r="EJ2493" s="21"/>
      <c r="EK2493" s="21"/>
      <c r="EL2493" s="21"/>
      <c r="EM2493" s="21"/>
      <c r="EN2493" s="21"/>
      <c r="EO2493" s="21"/>
      <c r="EP2493" s="21"/>
      <c r="EQ2493" s="21"/>
      <c r="ER2493" s="21"/>
      <c r="ES2493" s="21"/>
      <c r="ET2493" s="21"/>
      <c r="EU2493" s="21"/>
      <c r="EV2493" s="21"/>
      <c r="EW2493" s="21"/>
      <c r="EX2493" s="21"/>
      <c r="EY2493" s="21"/>
      <c r="EZ2493" s="21"/>
      <c r="FA2493" s="21"/>
      <c r="FB2493" s="21"/>
      <c r="FC2493" s="21"/>
      <c r="FD2493" s="21"/>
      <c r="FE2493" s="21"/>
      <c r="FF2493" s="21"/>
      <c r="FG2493" s="21"/>
      <c r="FH2493" s="21"/>
      <c r="FI2493" s="21"/>
      <c r="FJ2493" s="21"/>
      <c r="FK2493" s="21"/>
      <c r="FL2493" s="21"/>
      <c r="FM2493" s="21"/>
      <c r="FN2493" s="21"/>
      <c r="FO2493" s="21"/>
      <c r="FP2493" s="21"/>
      <c r="FQ2493" s="21"/>
      <c r="FR2493" s="21"/>
      <c r="FS2493" s="21"/>
      <c r="FT2493" s="21"/>
      <c r="FU2493" s="21"/>
      <c r="FV2493" s="21"/>
      <c r="FW2493" s="21"/>
      <c r="FX2493" s="21"/>
      <c r="FY2493" s="21"/>
      <c r="FZ2493" s="21"/>
      <c r="GA2493" s="21"/>
      <c r="GB2493" s="21"/>
      <c r="GC2493" s="21"/>
      <c r="GD2493" s="21"/>
      <c r="GE2493" s="21"/>
      <c r="GF2493" s="21"/>
      <c r="GG2493" s="21"/>
      <c r="GH2493" s="21"/>
      <c r="GI2493" s="21"/>
      <c r="GJ2493" s="21"/>
      <c r="GK2493" s="21"/>
      <c r="GL2493" s="21"/>
      <c r="GM2493" s="21"/>
      <c r="GN2493" s="21"/>
    </row>
    <row r="2494" spans="1:196" x14ac:dyDescent="0.2">
      <c r="A2494" s="109"/>
      <c r="B2494" s="4"/>
      <c r="C2494" s="4"/>
      <c r="D2494" s="6"/>
      <c r="E2494" s="7"/>
      <c r="F2494" s="24"/>
      <c r="G2494" s="8"/>
      <c r="H2494" s="7"/>
      <c r="I2494" s="7"/>
      <c r="J2494" s="7"/>
      <c r="K2494" s="4"/>
      <c r="L2494" s="25"/>
      <c r="M2494" s="10"/>
      <c r="N2494" s="4"/>
      <c r="O2494" s="4"/>
      <c r="P2494" s="26"/>
      <c r="Q2494" s="3"/>
      <c r="R2494" s="12"/>
      <c r="S2494" s="12"/>
      <c r="T2494" s="12"/>
      <c r="U2494" s="12"/>
      <c r="V2494" s="12"/>
      <c r="W2494" s="12"/>
      <c r="X2494" s="12"/>
      <c r="Y2494" s="12"/>
      <c r="Z2494" s="12"/>
      <c r="AA2494" s="12"/>
      <c r="AB2494" s="12"/>
      <c r="AC2494" s="12"/>
      <c r="AD2494" s="12"/>
      <c r="AE2494" s="12"/>
      <c r="AF2494" s="113"/>
      <c r="AG2494" s="18"/>
      <c r="AH2494" s="18"/>
      <c r="AI2494" s="6"/>
      <c r="AJ2494" s="19"/>
      <c r="AK2494" s="6"/>
      <c r="AL2494" s="113"/>
      <c r="AM2494" s="19"/>
      <c r="AN2494" s="18"/>
      <c r="AO2494" s="12"/>
      <c r="AP2494" s="20"/>
      <c r="AQ2494" s="18"/>
      <c r="AR2494" s="13"/>
      <c r="AS2494" s="113"/>
      <c r="AT2494" s="21"/>
      <c r="AU2494" s="21"/>
      <c r="AV2494" s="45"/>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1"/>
      <c r="FJ2494" s="21"/>
      <c r="FK2494" s="21"/>
      <c r="FL2494" s="21"/>
      <c r="FM2494" s="21"/>
      <c r="FN2494" s="21"/>
      <c r="FO2494" s="21"/>
      <c r="FP2494" s="21"/>
      <c r="FQ2494" s="21"/>
      <c r="FR2494" s="21"/>
      <c r="FS2494" s="21"/>
      <c r="FT2494" s="21"/>
      <c r="FU2494" s="21"/>
      <c r="FV2494" s="21"/>
      <c r="FW2494" s="21"/>
      <c r="FX2494" s="21"/>
      <c r="FY2494" s="21"/>
      <c r="FZ2494" s="21"/>
      <c r="GA2494" s="21"/>
      <c r="GB2494" s="21"/>
      <c r="GC2494" s="21"/>
      <c r="GD2494" s="21"/>
      <c r="GE2494" s="21"/>
      <c r="GF2494" s="21"/>
      <c r="GG2494" s="21"/>
      <c r="GH2494" s="21"/>
      <c r="GI2494" s="21"/>
      <c r="GJ2494" s="21"/>
      <c r="GK2494" s="21"/>
      <c r="GL2494" s="21"/>
      <c r="GM2494" s="21"/>
      <c r="GN2494" s="21"/>
    </row>
    <row r="2495" spans="1:196" x14ac:dyDescent="0.2">
      <c r="A2495" s="109"/>
      <c r="B2495" s="4"/>
      <c r="C2495" s="4"/>
      <c r="D2495" s="6"/>
      <c r="E2495" s="7"/>
      <c r="F2495" s="24"/>
      <c r="G2495" s="8"/>
      <c r="H2495" s="7"/>
      <c r="I2495" s="7"/>
      <c r="J2495" s="7"/>
      <c r="K2495" s="4"/>
      <c r="L2495" s="25"/>
      <c r="M2495" s="10"/>
      <c r="N2495" s="4"/>
      <c r="O2495" s="4"/>
      <c r="P2495" s="26"/>
      <c r="Q2495" s="3"/>
      <c r="R2495" s="12"/>
      <c r="S2495" s="12"/>
      <c r="T2495" s="12"/>
      <c r="U2495" s="12"/>
      <c r="V2495" s="12"/>
      <c r="W2495" s="12"/>
      <c r="X2495" s="12"/>
      <c r="Y2495" s="12"/>
      <c r="Z2495" s="12"/>
      <c r="AA2495" s="12"/>
      <c r="AB2495" s="12"/>
      <c r="AC2495" s="12"/>
      <c r="AD2495" s="12"/>
      <c r="AE2495" s="12"/>
      <c r="AF2495" s="113"/>
      <c r="AG2495" s="18"/>
      <c r="AH2495" s="18"/>
      <c r="AI2495" s="6"/>
      <c r="AJ2495" s="19"/>
      <c r="AK2495" s="6"/>
      <c r="AL2495" s="113"/>
      <c r="AM2495" s="19"/>
      <c r="AN2495" s="18"/>
      <c r="AO2495" s="12"/>
      <c r="AP2495" s="20"/>
      <c r="AQ2495" s="18"/>
      <c r="AR2495" s="13"/>
      <c r="AS2495" s="113"/>
      <c r="AT2495" s="21"/>
      <c r="AU2495" s="21"/>
      <c r="AV2495" s="45"/>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J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I2495" s="21"/>
      <c r="DJ2495" s="21"/>
      <c r="DK2495" s="21"/>
      <c r="DL2495" s="21"/>
      <c r="DM2495" s="21"/>
      <c r="DN2495" s="21"/>
      <c r="DO2495" s="21"/>
      <c r="DP2495" s="21"/>
      <c r="DQ2495" s="21"/>
      <c r="DR2495" s="21"/>
      <c r="DS2495" s="21"/>
      <c r="DT2495" s="21"/>
      <c r="DU2495" s="21"/>
      <c r="DV2495" s="21"/>
      <c r="DW2495" s="21"/>
      <c r="DX2495" s="21"/>
      <c r="DY2495" s="21"/>
      <c r="DZ2495" s="21"/>
      <c r="EA2495" s="21"/>
      <c r="EB2495" s="21"/>
      <c r="EC2495" s="21"/>
      <c r="ED2495" s="21"/>
      <c r="EE2495" s="21"/>
      <c r="EF2495" s="21"/>
      <c r="EG2495" s="21"/>
      <c r="EH2495" s="21"/>
      <c r="EI2495" s="21"/>
      <c r="EJ2495" s="21"/>
      <c r="EK2495" s="21"/>
      <c r="EL2495" s="21"/>
      <c r="EM2495" s="21"/>
      <c r="EN2495" s="21"/>
      <c r="EO2495" s="21"/>
      <c r="EP2495" s="21"/>
      <c r="EQ2495" s="21"/>
      <c r="ER2495" s="21"/>
      <c r="ES2495" s="21"/>
      <c r="ET2495" s="21"/>
      <c r="EU2495" s="21"/>
      <c r="EV2495" s="21"/>
      <c r="EW2495" s="21"/>
      <c r="EX2495" s="21"/>
      <c r="EY2495" s="21"/>
      <c r="EZ2495" s="21"/>
      <c r="FA2495" s="21"/>
      <c r="FB2495" s="21"/>
      <c r="FC2495" s="21"/>
      <c r="FD2495" s="21"/>
      <c r="FE2495" s="21"/>
      <c r="FF2495" s="21"/>
      <c r="FG2495" s="21"/>
      <c r="FH2495" s="21"/>
      <c r="FI2495" s="21"/>
      <c r="FJ2495" s="21"/>
      <c r="FK2495" s="21"/>
      <c r="FL2495" s="21"/>
      <c r="FM2495" s="21"/>
      <c r="FN2495" s="21"/>
      <c r="FO2495" s="21"/>
      <c r="FP2495" s="21"/>
      <c r="FQ2495" s="21"/>
      <c r="FR2495" s="21"/>
      <c r="FS2495" s="21"/>
      <c r="FT2495" s="21"/>
      <c r="FU2495" s="21"/>
      <c r="FV2495" s="21"/>
      <c r="FW2495" s="21"/>
      <c r="FX2495" s="21"/>
      <c r="FY2495" s="21"/>
      <c r="FZ2495" s="21"/>
      <c r="GA2495" s="21"/>
      <c r="GB2495" s="21"/>
      <c r="GC2495" s="21"/>
      <c r="GD2495" s="21"/>
      <c r="GE2495" s="21"/>
      <c r="GF2495" s="21"/>
      <c r="GG2495" s="21"/>
      <c r="GH2495" s="21"/>
      <c r="GI2495" s="21"/>
      <c r="GJ2495" s="21"/>
      <c r="GK2495" s="21"/>
      <c r="GL2495" s="21"/>
      <c r="GM2495" s="21"/>
      <c r="GN2495" s="21"/>
    </row>
    <row r="2496" spans="1:196" x14ac:dyDescent="0.2">
      <c r="A2496" s="109"/>
      <c r="B2496" s="4"/>
      <c r="C2496" s="4"/>
      <c r="D2496" s="6"/>
      <c r="E2496" s="7"/>
      <c r="F2496" s="24"/>
      <c r="G2496" s="8"/>
      <c r="H2496" s="7"/>
      <c r="I2496" s="7"/>
      <c r="J2496" s="7"/>
      <c r="K2496" s="4"/>
      <c r="L2496" s="25"/>
      <c r="M2496" s="10"/>
      <c r="N2496" s="4"/>
      <c r="O2496" s="4"/>
      <c r="P2496" s="26"/>
      <c r="Q2496" s="3"/>
      <c r="R2496" s="12"/>
      <c r="S2496" s="12"/>
      <c r="T2496" s="12"/>
      <c r="U2496" s="12"/>
      <c r="V2496" s="12"/>
      <c r="W2496" s="12"/>
      <c r="X2496" s="12"/>
      <c r="Y2496" s="12"/>
      <c r="Z2496" s="12"/>
      <c r="AA2496" s="12"/>
      <c r="AB2496" s="12"/>
      <c r="AC2496" s="12"/>
      <c r="AD2496" s="12"/>
      <c r="AE2496" s="12"/>
      <c r="AF2496" s="113"/>
      <c r="AG2496" s="18"/>
      <c r="AH2496" s="18"/>
      <c r="AI2496" s="6"/>
      <c r="AJ2496" s="19"/>
      <c r="AK2496" s="6"/>
      <c r="AL2496" s="113"/>
      <c r="AM2496" s="19"/>
      <c r="AN2496" s="18"/>
      <c r="AO2496" s="12"/>
      <c r="AP2496" s="20"/>
      <c r="AQ2496" s="18"/>
      <c r="AR2496" s="13"/>
      <c r="AS2496" s="113"/>
      <c r="AT2496" s="21"/>
      <c r="AU2496" s="21"/>
      <c r="AV2496" s="45"/>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1"/>
      <c r="EV2496" s="21"/>
      <c r="EW2496" s="21"/>
      <c r="EX2496" s="21"/>
      <c r="EY2496" s="21"/>
      <c r="EZ2496" s="21"/>
      <c r="FA2496" s="21"/>
      <c r="FB2496" s="21"/>
      <c r="FC2496" s="21"/>
      <c r="FD2496" s="21"/>
      <c r="FE2496" s="21"/>
      <c r="FF2496" s="21"/>
      <c r="FG2496" s="21"/>
      <c r="FH2496" s="21"/>
      <c r="FI2496" s="21"/>
      <c r="FJ2496" s="21"/>
      <c r="FK2496" s="21"/>
      <c r="FL2496" s="21"/>
      <c r="FM2496" s="21"/>
      <c r="FN2496" s="21"/>
      <c r="FO2496" s="21"/>
      <c r="FP2496" s="21"/>
      <c r="FQ2496" s="21"/>
      <c r="FR2496" s="21"/>
      <c r="FS2496" s="21"/>
      <c r="FT2496" s="21"/>
      <c r="FU2496" s="21"/>
      <c r="FV2496" s="21"/>
      <c r="FW2496" s="21"/>
      <c r="FX2496" s="21"/>
      <c r="FY2496" s="21"/>
      <c r="FZ2496" s="21"/>
      <c r="GA2496" s="21"/>
      <c r="GB2496" s="21"/>
      <c r="GC2496" s="21"/>
      <c r="GD2496" s="21"/>
      <c r="GE2496" s="21"/>
      <c r="GF2496" s="21"/>
      <c r="GG2496" s="21"/>
      <c r="GH2496" s="21"/>
      <c r="GI2496" s="21"/>
      <c r="GJ2496" s="21"/>
      <c r="GK2496" s="21"/>
      <c r="GL2496" s="21"/>
      <c r="GM2496" s="21"/>
      <c r="GN2496" s="21"/>
    </row>
    <row r="2497" spans="1:196" x14ac:dyDescent="0.2">
      <c r="A2497" s="109"/>
      <c r="B2497" s="4"/>
      <c r="C2497" s="4"/>
      <c r="D2497" s="6"/>
      <c r="E2497" s="7"/>
      <c r="F2497" s="24"/>
      <c r="G2497" s="8"/>
      <c r="H2497" s="7"/>
      <c r="I2497" s="7"/>
      <c r="J2497" s="7"/>
      <c r="K2497" s="4"/>
      <c r="L2497" s="25"/>
      <c r="M2497" s="10"/>
      <c r="N2497" s="4"/>
      <c r="O2497" s="4"/>
      <c r="P2497" s="26"/>
      <c r="Q2497" s="3"/>
      <c r="R2497" s="12"/>
      <c r="S2497" s="12"/>
      <c r="T2497" s="12"/>
      <c r="U2497" s="12"/>
      <c r="V2497" s="12"/>
      <c r="W2497" s="12"/>
      <c r="X2497" s="12"/>
      <c r="Y2497" s="12"/>
      <c r="Z2497" s="12"/>
      <c r="AA2497" s="12"/>
      <c r="AB2497" s="12"/>
      <c r="AC2497" s="12"/>
      <c r="AD2497" s="12"/>
      <c r="AE2497" s="12"/>
      <c r="AF2497" s="113"/>
      <c r="AG2497" s="18"/>
      <c r="AH2497" s="18"/>
      <c r="AI2497" s="6"/>
      <c r="AJ2497" s="19"/>
      <c r="AK2497" s="6"/>
      <c r="AL2497" s="113"/>
      <c r="AM2497" s="19"/>
      <c r="AN2497" s="18"/>
      <c r="AO2497" s="12"/>
      <c r="AP2497" s="20"/>
      <c r="AQ2497" s="18"/>
      <c r="AR2497" s="13"/>
      <c r="AS2497" s="113"/>
      <c r="AT2497" s="21"/>
      <c r="AU2497" s="21"/>
      <c r="AV2497" s="45"/>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J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I2497" s="21"/>
      <c r="DJ2497" s="21"/>
      <c r="DK2497" s="21"/>
      <c r="DL2497" s="21"/>
      <c r="DM2497" s="21"/>
      <c r="DN2497" s="21"/>
      <c r="DO2497" s="21"/>
      <c r="DP2497" s="21"/>
      <c r="DQ2497" s="21"/>
      <c r="DR2497" s="21"/>
      <c r="DS2497" s="21"/>
      <c r="DT2497" s="21"/>
      <c r="DU2497" s="21"/>
      <c r="DV2497" s="21"/>
      <c r="DW2497" s="21"/>
      <c r="DX2497" s="21"/>
      <c r="DY2497" s="21"/>
      <c r="DZ2497" s="21"/>
      <c r="EA2497" s="21"/>
      <c r="EB2497" s="21"/>
      <c r="EC2497" s="21"/>
      <c r="ED2497" s="21"/>
      <c r="EE2497" s="21"/>
      <c r="EF2497" s="21"/>
      <c r="EG2497" s="21"/>
      <c r="EH2497" s="21"/>
      <c r="EI2497" s="21"/>
      <c r="EJ2497" s="21"/>
      <c r="EK2497" s="21"/>
      <c r="EL2497" s="21"/>
      <c r="EM2497" s="21"/>
      <c r="EN2497" s="21"/>
      <c r="EO2497" s="21"/>
      <c r="EP2497" s="21"/>
      <c r="EQ2497" s="21"/>
      <c r="ER2497" s="21"/>
      <c r="ES2497" s="21"/>
      <c r="ET2497" s="21"/>
      <c r="EU2497" s="21"/>
      <c r="EV2497" s="21"/>
      <c r="EW2497" s="21"/>
      <c r="EX2497" s="21"/>
      <c r="EY2497" s="21"/>
      <c r="EZ2497" s="21"/>
      <c r="FA2497" s="21"/>
      <c r="FB2497" s="21"/>
      <c r="FC2497" s="21"/>
      <c r="FD2497" s="21"/>
      <c r="FE2497" s="21"/>
      <c r="FF2497" s="21"/>
      <c r="FG2497" s="21"/>
      <c r="FH2497" s="21"/>
      <c r="FI2497" s="21"/>
      <c r="FJ2497" s="21"/>
      <c r="FK2497" s="21"/>
      <c r="FL2497" s="21"/>
      <c r="FM2497" s="21"/>
      <c r="FN2497" s="21"/>
      <c r="FO2497" s="21"/>
      <c r="FP2497" s="21"/>
      <c r="FQ2497" s="21"/>
      <c r="FR2497" s="21"/>
      <c r="FS2497" s="21"/>
      <c r="FT2497" s="21"/>
      <c r="FU2497" s="21"/>
      <c r="FV2497" s="21"/>
      <c r="FW2497" s="21"/>
      <c r="FX2497" s="21"/>
      <c r="FY2497" s="21"/>
      <c r="FZ2497" s="21"/>
      <c r="GA2497" s="21"/>
      <c r="GB2497" s="21"/>
      <c r="GC2497" s="21"/>
      <c r="GD2497" s="21"/>
      <c r="GE2497" s="21"/>
      <c r="GF2497" s="21"/>
      <c r="GG2497" s="21"/>
      <c r="GH2497" s="21"/>
      <c r="GI2497" s="21"/>
      <c r="GJ2497" s="21"/>
      <c r="GK2497" s="21"/>
      <c r="GL2497" s="21"/>
      <c r="GM2497" s="21"/>
      <c r="GN2497" s="21"/>
    </row>
    <row r="2498" spans="1:196" x14ac:dyDescent="0.2">
      <c r="A2498" s="109"/>
      <c r="B2498" s="4"/>
      <c r="C2498" s="4"/>
      <c r="D2498" s="6"/>
      <c r="E2498" s="7"/>
      <c r="F2498" s="24"/>
      <c r="G2498" s="8"/>
      <c r="H2498" s="7"/>
      <c r="I2498" s="7"/>
      <c r="J2498" s="7"/>
      <c r="K2498" s="4"/>
      <c r="L2498" s="25"/>
      <c r="M2498" s="10"/>
      <c r="N2498" s="4"/>
      <c r="O2498" s="4"/>
      <c r="P2498" s="26"/>
      <c r="Q2498" s="3"/>
      <c r="R2498" s="12"/>
      <c r="S2498" s="12"/>
      <c r="T2498" s="12"/>
      <c r="U2498" s="12"/>
      <c r="V2498" s="12"/>
      <c r="W2498" s="12"/>
      <c r="X2498" s="12"/>
      <c r="Y2498" s="12"/>
      <c r="Z2498" s="12"/>
      <c r="AA2498" s="12"/>
      <c r="AB2498" s="12"/>
      <c r="AC2498" s="12"/>
      <c r="AD2498" s="12"/>
      <c r="AE2498" s="12"/>
      <c r="AF2498" s="113"/>
      <c r="AG2498" s="18"/>
      <c r="AH2498" s="18"/>
      <c r="AI2498" s="6"/>
      <c r="AJ2498" s="19"/>
      <c r="AK2498" s="6"/>
      <c r="AL2498" s="113"/>
      <c r="AM2498" s="19"/>
      <c r="AN2498" s="18"/>
      <c r="AO2498" s="12"/>
      <c r="AP2498" s="20"/>
      <c r="AQ2498" s="18"/>
      <c r="AR2498" s="13"/>
      <c r="AS2498" s="113"/>
      <c r="AT2498" s="21"/>
      <c r="AU2498" s="21"/>
      <c r="AV2498" s="45"/>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J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I2498" s="21"/>
      <c r="DJ2498" s="21"/>
      <c r="DK2498" s="21"/>
      <c r="DL2498" s="21"/>
      <c r="DM2498" s="21"/>
      <c r="DN2498" s="21"/>
      <c r="DO2498" s="21"/>
      <c r="DP2498" s="21"/>
      <c r="DQ2498" s="21"/>
      <c r="DR2498" s="21"/>
      <c r="DS2498" s="21"/>
      <c r="DT2498" s="21"/>
      <c r="DU2498" s="21"/>
      <c r="DV2498" s="21"/>
      <c r="DW2498" s="21"/>
      <c r="DX2498" s="21"/>
      <c r="DY2498" s="21"/>
      <c r="DZ2498" s="21"/>
      <c r="EA2498" s="21"/>
      <c r="EB2498" s="21"/>
      <c r="EC2498" s="21"/>
      <c r="ED2498" s="21"/>
      <c r="EE2498" s="21"/>
      <c r="EF2498" s="21"/>
      <c r="EG2498" s="21"/>
      <c r="EH2498" s="21"/>
      <c r="EI2498" s="21"/>
      <c r="EJ2498" s="21"/>
      <c r="EK2498" s="21"/>
      <c r="EL2498" s="21"/>
      <c r="EM2498" s="21"/>
      <c r="EN2498" s="21"/>
      <c r="EO2498" s="21"/>
      <c r="EP2498" s="21"/>
      <c r="EQ2498" s="21"/>
      <c r="ER2498" s="21"/>
      <c r="ES2498" s="21"/>
      <c r="ET2498" s="21"/>
      <c r="EU2498" s="21"/>
      <c r="EV2498" s="21"/>
      <c r="EW2498" s="21"/>
      <c r="EX2498" s="21"/>
      <c r="EY2498" s="21"/>
      <c r="EZ2498" s="21"/>
      <c r="FA2498" s="21"/>
      <c r="FB2498" s="21"/>
      <c r="FC2498" s="21"/>
      <c r="FD2498" s="21"/>
      <c r="FE2498" s="21"/>
      <c r="FF2498" s="21"/>
      <c r="FG2498" s="21"/>
      <c r="FH2498" s="21"/>
      <c r="FI2498" s="21"/>
      <c r="FJ2498" s="21"/>
      <c r="FK2498" s="21"/>
      <c r="FL2498" s="21"/>
      <c r="FM2498" s="21"/>
      <c r="FN2498" s="21"/>
      <c r="FO2498" s="21"/>
      <c r="FP2498" s="21"/>
      <c r="FQ2498" s="21"/>
      <c r="FR2498" s="21"/>
      <c r="FS2498" s="21"/>
      <c r="FT2498" s="21"/>
      <c r="FU2498" s="21"/>
      <c r="FV2498" s="21"/>
      <c r="FW2498" s="21"/>
      <c r="FX2498" s="21"/>
      <c r="FY2498" s="21"/>
      <c r="FZ2498" s="21"/>
      <c r="GA2498" s="21"/>
      <c r="GB2498" s="21"/>
      <c r="GC2498" s="21"/>
      <c r="GD2498" s="21"/>
      <c r="GE2498" s="21"/>
      <c r="GF2498" s="21"/>
      <c r="GG2498" s="21"/>
      <c r="GH2498" s="21"/>
      <c r="GI2498" s="21"/>
      <c r="GJ2498" s="21"/>
      <c r="GK2498" s="21"/>
      <c r="GL2498" s="21"/>
      <c r="GM2498" s="21"/>
      <c r="GN2498" s="21"/>
    </row>
    <row r="2499" spans="1:196" x14ac:dyDescent="0.2">
      <c r="A2499" s="109"/>
      <c r="B2499" s="4"/>
      <c r="C2499" s="4"/>
      <c r="D2499" s="6"/>
      <c r="E2499" s="7"/>
      <c r="F2499" s="24"/>
      <c r="G2499" s="8"/>
      <c r="H2499" s="7"/>
      <c r="I2499" s="7"/>
      <c r="J2499" s="7"/>
      <c r="K2499" s="4"/>
      <c r="L2499" s="25"/>
      <c r="M2499" s="10"/>
      <c r="N2499" s="4"/>
      <c r="O2499" s="4"/>
      <c r="P2499" s="26"/>
      <c r="Q2499" s="3"/>
      <c r="R2499" s="12"/>
      <c r="S2499" s="12"/>
      <c r="T2499" s="12"/>
      <c r="U2499" s="12"/>
      <c r="V2499" s="12"/>
      <c r="W2499" s="12"/>
      <c r="X2499" s="12"/>
      <c r="Y2499" s="12"/>
      <c r="Z2499" s="12"/>
      <c r="AA2499" s="12"/>
      <c r="AB2499" s="12"/>
      <c r="AC2499" s="12"/>
      <c r="AD2499" s="12"/>
      <c r="AE2499" s="12"/>
      <c r="AF2499" s="113"/>
      <c r="AG2499" s="18"/>
      <c r="AH2499" s="18"/>
      <c r="AI2499" s="6"/>
      <c r="AJ2499" s="19"/>
      <c r="AK2499" s="6"/>
      <c r="AL2499" s="113"/>
      <c r="AM2499" s="19"/>
      <c r="AN2499" s="18"/>
      <c r="AO2499" s="12"/>
      <c r="AP2499" s="20"/>
      <c r="AQ2499" s="18"/>
      <c r="AR2499" s="13"/>
      <c r="AS2499" s="113"/>
      <c r="AT2499" s="21"/>
      <c r="AU2499" s="21"/>
      <c r="AV2499" s="45"/>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J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I2499" s="21"/>
      <c r="DJ2499" s="21"/>
      <c r="DK2499" s="21"/>
      <c r="DL2499" s="21"/>
      <c r="DM2499" s="21"/>
      <c r="DN2499" s="21"/>
      <c r="DO2499" s="21"/>
      <c r="DP2499" s="21"/>
      <c r="DQ2499" s="21"/>
      <c r="DR2499" s="21"/>
      <c r="DS2499" s="21"/>
      <c r="DT2499" s="21"/>
      <c r="DU2499" s="21"/>
      <c r="DV2499" s="21"/>
      <c r="DW2499" s="21"/>
      <c r="DX2499" s="21"/>
      <c r="DY2499" s="21"/>
      <c r="DZ2499" s="21"/>
      <c r="EA2499" s="21"/>
      <c r="EB2499" s="21"/>
      <c r="EC2499" s="21"/>
      <c r="ED2499" s="21"/>
      <c r="EE2499" s="21"/>
      <c r="EF2499" s="21"/>
      <c r="EG2499" s="21"/>
      <c r="EH2499" s="21"/>
      <c r="EI2499" s="21"/>
      <c r="EJ2499" s="21"/>
      <c r="EK2499" s="21"/>
      <c r="EL2499" s="21"/>
      <c r="EM2499" s="21"/>
      <c r="EN2499" s="21"/>
      <c r="EO2499" s="21"/>
      <c r="EP2499" s="21"/>
      <c r="EQ2499" s="21"/>
      <c r="ER2499" s="21"/>
      <c r="ES2499" s="21"/>
      <c r="ET2499" s="21"/>
      <c r="EU2499" s="21"/>
      <c r="EV2499" s="21"/>
      <c r="EW2499" s="21"/>
      <c r="EX2499" s="21"/>
      <c r="EY2499" s="21"/>
      <c r="EZ2499" s="21"/>
      <c r="FA2499" s="21"/>
      <c r="FB2499" s="21"/>
      <c r="FC2499" s="21"/>
      <c r="FD2499" s="21"/>
      <c r="FE2499" s="21"/>
      <c r="FF2499" s="21"/>
      <c r="FG2499" s="21"/>
      <c r="FH2499" s="21"/>
      <c r="FI2499" s="21"/>
      <c r="FJ2499" s="21"/>
      <c r="FK2499" s="21"/>
      <c r="FL2499" s="21"/>
      <c r="FM2499" s="21"/>
      <c r="FN2499" s="21"/>
      <c r="FO2499" s="21"/>
      <c r="FP2499" s="21"/>
      <c r="FQ2499" s="21"/>
      <c r="FR2499" s="21"/>
      <c r="FS2499" s="21"/>
      <c r="FT2499" s="21"/>
      <c r="FU2499" s="21"/>
      <c r="FV2499" s="21"/>
      <c r="FW2499" s="21"/>
      <c r="FX2499" s="21"/>
      <c r="FY2499" s="21"/>
      <c r="FZ2499" s="21"/>
      <c r="GA2499" s="21"/>
      <c r="GB2499" s="21"/>
      <c r="GC2499" s="21"/>
      <c r="GD2499" s="21"/>
      <c r="GE2499" s="21"/>
      <c r="GF2499" s="21"/>
      <c r="GG2499" s="21"/>
      <c r="GH2499" s="21"/>
      <c r="GI2499" s="21"/>
      <c r="GJ2499" s="21"/>
      <c r="GK2499" s="21"/>
      <c r="GL2499" s="21"/>
      <c r="GM2499" s="21"/>
      <c r="GN2499" s="21"/>
    </row>
    <row r="2500" spans="1:196" x14ac:dyDescent="0.2">
      <c r="A2500" s="109"/>
      <c r="B2500" s="4"/>
      <c r="C2500" s="4"/>
      <c r="D2500" s="6"/>
      <c r="E2500" s="7"/>
      <c r="F2500" s="24"/>
      <c r="G2500" s="8"/>
      <c r="H2500" s="7"/>
      <c r="I2500" s="7"/>
      <c r="J2500" s="7"/>
      <c r="K2500" s="4"/>
      <c r="L2500" s="25"/>
      <c r="M2500" s="10"/>
      <c r="N2500" s="4"/>
      <c r="O2500" s="4"/>
      <c r="P2500" s="26"/>
      <c r="Q2500" s="3"/>
      <c r="R2500" s="12"/>
      <c r="S2500" s="12"/>
      <c r="T2500" s="12"/>
      <c r="U2500" s="12"/>
      <c r="V2500" s="12"/>
      <c r="W2500" s="12"/>
      <c r="X2500" s="12"/>
      <c r="Y2500" s="12"/>
      <c r="Z2500" s="12"/>
      <c r="AA2500" s="12"/>
      <c r="AB2500" s="12"/>
      <c r="AC2500" s="12"/>
      <c r="AD2500" s="12"/>
      <c r="AE2500" s="12"/>
      <c r="AF2500" s="113"/>
      <c r="AG2500" s="18"/>
      <c r="AH2500" s="18"/>
      <c r="AI2500" s="6"/>
      <c r="AJ2500" s="19"/>
      <c r="AK2500" s="6"/>
      <c r="AL2500" s="113"/>
      <c r="AM2500" s="19"/>
      <c r="AN2500" s="18"/>
      <c r="AO2500" s="12"/>
      <c r="AP2500" s="20"/>
      <c r="AQ2500" s="18"/>
      <c r="AR2500" s="13"/>
      <c r="AS2500" s="113"/>
      <c r="AT2500" s="21"/>
      <c r="AU2500" s="21"/>
      <c r="AV2500" s="45"/>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J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I2500" s="21"/>
      <c r="DJ2500" s="21"/>
      <c r="DK2500" s="21"/>
      <c r="DL2500" s="21"/>
      <c r="DM2500" s="21"/>
      <c r="DN2500" s="21"/>
      <c r="DO2500" s="21"/>
      <c r="DP2500" s="21"/>
      <c r="DQ2500" s="21"/>
      <c r="DR2500" s="21"/>
      <c r="DS2500" s="21"/>
      <c r="DT2500" s="21"/>
      <c r="DU2500" s="21"/>
      <c r="DV2500" s="21"/>
      <c r="DW2500" s="21"/>
      <c r="DX2500" s="21"/>
      <c r="DY2500" s="21"/>
      <c r="DZ2500" s="21"/>
      <c r="EA2500" s="21"/>
      <c r="EB2500" s="21"/>
      <c r="EC2500" s="21"/>
      <c r="ED2500" s="21"/>
      <c r="EE2500" s="21"/>
      <c r="EF2500" s="21"/>
      <c r="EG2500" s="21"/>
      <c r="EH2500" s="21"/>
      <c r="EI2500" s="21"/>
      <c r="EJ2500" s="21"/>
      <c r="EK2500" s="21"/>
      <c r="EL2500" s="21"/>
      <c r="EM2500" s="21"/>
      <c r="EN2500" s="21"/>
      <c r="EO2500" s="21"/>
      <c r="EP2500" s="21"/>
      <c r="EQ2500" s="21"/>
      <c r="ER2500" s="21"/>
      <c r="ES2500" s="21"/>
      <c r="ET2500" s="21"/>
      <c r="EU2500" s="21"/>
      <c r="EV2500" s="21"/>
      <c r="EW2500" s="21"/>
      <c r="EX2500" s="21"/>
      <c r="EY2500" s="21"/>
      <c r="EZ2500" s="21"/>
      <c r="FA2500" s="21"/>
      <c r="FB2500" s="21"/>
      <c r="FC2500" s="21"/>
      <c r="FD2500" s="21"/>
      <c r="FE2500" s="21"/>
      <c r="FF2500" s="21"/>
      <c r="FG2500" s="21"/>
      <c r="FH2500" s="21"/>
      <c r="FI2500" s="21"/>
      <c r="FJ2500" s="21"/>
      <c r="FK2500" s="21"/>
      <c r="FL2500" s="21"/>
      <c r="FM2500" s="21"/>
      <c r="FN2500" s="21"/>
      <c r="FO2500" s="21"/>
      <c r="FP2500" s="21"/>
      <c r="FQ2500" s="21"/>
      <c r="FR2500" s="21"/>
      <c r="FS2500" s="21"/>
      <c r="FT2500" s="21"/>
      <c r="FU2500" s="21"/>
      <c r="FV2500" s="21"/>
      <c r="FW2500" s="21"/>
      <c r="FX2500" s="21"/>
      <c r="FY2500" s="21"/>
      <c r="FZ2500" s="21"/>
      <c r="GA2500" s="21"/>
      <c r="GB2500" s="21"/>
      <c r="GC2500" s="21"/>
      <c r="GD2500" s="21"/>
      <c r="GE2500" s="21"/>
      <c r="GF2500" s="21"/>
      <c r="GG2500" s="21"/>
      <c r="GH2500" s="21"/>
      <c r="GI2500" s="21"/>
      <c r="GJ2500" s="21"/>
      <c r="GK2500" s="21"/>
      <c r="GL2500" s="21"/>
      <c r="GM2500" s="21"/>
      <c r="GN2500" s="21"/>
    </row>
    <row r="2501" spans="1:196" x14ac:dyDescent="0.2">
      <c r="A2501" s="109"/>
      <c r="B2501" s="4"/>
      <c r="C2501" s="4"/>
      <c r="D2501" s="6"/>
      <c r="E2501" s="7"/>
      <c r="F2501" s="24"/>
      <c r="G2501" s="8"/>
      <c r="H2501" s="7"/>
      <c r="I2501" s="7"/>
      <c r="J2501" s="7"/>
      <c r="K2501" s="4"/>
      <c r="L2501" s="25"/>
      <c r="M2501" s="10"/>
      <c r="N2501" s="4"/>
      <c r="O2501" s="4"/>
      <c r="P2501" s="26"/>
      <c r="Q2501" s="3"/>
      <c r="R2501" s="12"/>
      <c r="S2501" s="12"/>
      <c r="T2501" s="12"/>
      <c r="U2501" s="12"/>
      <c r="V2501" s="12"/>
      <c r="W2501" s="12"/>
      <c r="X2501" s="12"/>
      <c r="Y2501" s="12"/>
      <c r="Z2501" s="12"/>
      <c r="AA2501" s="12"/>
      <c r="AB2501" s="12"/>
      <c r="AC2501" s="12"/>
      <c r="AD2501" s="12"/>
      <c r="AE2501" s="12"/>
      <c r="AF2501" s="113"/>
      <c r="AG2501" s="18"/>
      <c r="AH2501" s="18"/>
      <c r="AI2501" s="6"/>
      <c r="AJ2501" s="19"/>
      <c r="AK2501" s="6"/>
      <c r="AL2501" s="113"/>
      <c r="AM2501" s="19"/>
      <c r="AN2501" s="18"/>
      <c r="AO2501" s="12"/>
      <c r="AP2501" s="20"/>
      <c r="AQ2501" s="18"/>
      <c r="AR2501" s="13"/>
      <c r="AS2501" s="113"/>
      <c r="AT2501" s="21"/>
      <c r="AU2501" s="21"/>
      <c r="AV2501" s="45"/>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J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I2501" s="21"/>
      <c r="DJ2501" s="21"/>
      <c r="DK2501" s="21"/>
      <c r="DL2501" s="21"/>
      <c r="DM2501" s="21"/>
      <c r="DN2501" s="21"/>
      <c r="DO2501" s="21"/>
      <c r="DP2501" s="21"/>
      <c r="DQ2501" s="21"/>
      <c r="DR2501" s="21"/>
      <c r="DS2501" s="21"/>
      <c r="DT2501" s="21"/>
      <c r="DU2501" s="21"/>
      <c r="DV2501" s="21"/>
      <c r="DW2501" s="21"/>
      <c r="DX2501" s="21"/>
      <c r="DY2501" s="21"/>
      <c r="DZ2501" s="21"/>
      <c r="EA2501" s="21"/>
      <c r="EB2501" s="21"/>
      <c r="EC2501" s="21"/>
      <c r="ED2501" s="21"/>
      <c r="EE2501" s="21"/>
      <c r="EF2501" s="21"/>
      <c r="EG2501" s="21"/>
      <c r="EH2501" s="21"/>
      <c r="EI2501" s="21"/>
      <c r="EJ2501" s="21"/>
      <c r="EK2501" s="21"/>
      <c r="EL2501" s="21"/>
      <c r="EM2501" s="21"/>
      <c r="EN2501" s="21"/>
      <c r="EO2501" s="21"/>
      <c r="EP2501" s="21"/>
      <c r="EQ2501" s="21"/>
      <c r="ER2501" s="21"/>
      <c r="ES2501" s="21"/>
      <c r="ET2501" s="21"/>
      <c r="EU2501" s="21"/>
      <c r="EV2501" s="21"/>
      <c r="EW2501" s="21"/>
      <c r="EX2501" s="21"/>
      <c r="EY2501" s="21"/>
      <c r="EZ2501" s="21"/>
      <c r="FA2501" s="21"/>
      <c r="FB2501" s="21"/>
      <c r="FC2501" s="21"/>
      <c r="FD2501" s="21"/>
      <c r="FE2501" s="21"/>
      <c r="FF2501" s="21"/>
      <c r="FG2501" s="21"/>
      <c r="FH2501" s="21"/>
      <c r="FI2501" s="21"/>
      <c r="FJ2501" s="21"/>
      <c r="FK2501" s="21"/>
      <c r="FL2501" s="21"/>
      <c r="FM2501" s="21"/>
      <c r="FN2501" s="21"/>
      <c r="FO2501" s="21"/>
      <c r="FP2501" s="21"/>
      <c r="FQ2501" s="21"/>
      <c r="FR2501" s="21"/>
      <c r="FS2501" s="21"/>
      <c r="FT2501" s="21"/>
      <c r="FU2501" s="21"/>
      <c r="FV2501" s="21"/>
      <c r="FW2501" s="21"/>
      <c r="FX2501" s="21"/>
      <c r="FY2501" s="21"/>
      <c r="FZ2501" s="21"/>
      <c r="GA2501" s="21"/>
      <c r="GB2501" s="21"/>
      <c r="GC2501" s="21"/>
      <c r="GD2501" s="21"/>
      <c r="GE2501" s="21"/>
      <c r="GF2501" s="21"/>
      <c r="GG2501" s="21"/>
      <c r="GH2501" s="21"/>
      <c r="GI2501" s="21"/>
      <c r="GJ2501" s="21"/>
      <c r="GK2501" s="21"/>
      <c r="GL2501" s="21"/>
      <c r="GM2501" s="21"/>
      <c r="GN2501" s="21"/>
    </row>
    <row r="2502" spans="1:196" x14ac:dyDescent="0.2">
      <c r="A2502" s="109"/>
      <c r="B2502" s="4"/>
      <c r="C2502" s="4"/>
      <c r="D2502" s="6"/>
      <c r="E2502" s="7"/>
      <c r="F2502" s="24"/>
      <c r="G2502" s="8"/>
      <c r="H2502" s="7"/>
      <c r="I2502" s="7"/>
      <c r="J2502" s="7"/>
      <c r="K2502" s="4"/>
      <c r="L2502" s="25"/>
      <c r="M2502" s="10"/>
      <c r="N2502" s="4"/>
      <c r="O2502" s="4"/>
      <c r="P2502" s="26"/>
      <c r="Q2502" s="3"/>
      <c r="R2502" s="12"/>
      <c r="S2502" s="12"/>
      <c r="T2502" s="12"/>
      <c r="U2502" s="12"/>
      <c r="V2502" s="12"/>
      <c r="W2502" s="12"/>
      <c r="X2502" s="12"/>
      <c r="Y2502" s="12"/>
      <c r="Z2502" s="12"/>
      <c r="AA2502" s="12"/>
      <c r="AB2502" s="12"/>
      <c r="AC2502" s="12"/>
      <c r="AD2502" s="12"/>
      <c r="AE2502" s="12"/>
      <c r="AF2502" s="113"/>
      <c r="AG2502" s="18"/>
      <c r="AH2502" s="18"/>
      <c r="AI2502" s="6"/>
      <c r="AJ2502" s="19"/>
      <c r="AK2502" s="6"/>
      <c r="AL2502" s="113"/>
      <c r="AM2502" s="19"/>
      <c r="AN2502" s="18"/>
      <c r="AO2502" s="12"/>
      <c r="AP2502" s="20"/>
      <c r="AQ2502" s="18"/>
      <c r="AR2502" s="13"/>
      <c r="AS2502" s="113"/>
      <c r="AT2502" s="21"/>
      <c r="AU2502" s="21"/>
      <c r="AV2502" s="45"/>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1"/>
      <c r="FJ2502" s="21"/>
      <c r="FK2502" s="21"/>
      <c r="FL2502" s="21"/>
      <c r="FM2502" s="21"/>
      <c r="FN2502" s="21"/>
      <c r="FO2502" s="21"/>
      <c r="FP2502" s="21"/>
      <c r="FQ2502" s="21"/>
      <c r="FR2502" s="21"/>
      <c r="FS2502" s="21"/>
      <c r="FT2502" s="21"/>
      <c r="FU2502" s="21"/>
      <c r="FV2502" s="21"/>
      <c r="FW2502" s="21"/>
      <c r="FX2502" s="21"/>
      <c r="FY2502" s="21"/>
      <c r="FZ2502" s="21"/>
      <c r="GA2502" s="21"/>
      <c r="GB2502" s="21"/>
      <c r="GC2502" s="21"/>
      <c r="GD2502" s="21"/>
      <c r="GE2502" s="21"/>
      <c r="GF2502" s="21"/>
      <c r="GG2502" s="21"/>
      <c r="GH2502" s="21"/>
      <c r="GI2502" s="21"/>
      <c r="GJ2502" s="21"/>
      <c r="GK2502" s="21"/>
      <c r="GL2502" s="21"/>
      <c r="GM2502" s="21"/>
      <c r="GN2502" s="21"/>
    </row>
    <row r="2503" spans="1:196" x14ac:dyDescent="0.2">
      <c r="A2503" s="109"/>
      <c r="B2503" s="4"/>
      <c r="C2503" s="4"/>
      <c r="D2503" s="6"/>
      <c r="E2503" s="7"/>
      <c r="F2503" s="24"/>
      <c r="G2503" s="8"/>
      <c r="H2503" s="7"/>
      <c r="I2503" s="7"/>
      <c r="J2503" s="7"/>
      <c r="K2503" s="4"/>
      <c r="L2503" s="25"/>
      <c r="M2503" s="10"/>
      <c r="N2503" s="4"/>
      <c r="O2503" s="4"/>
      <c r="P2503" s="26"/>
      <c r="Q2503" s="3"/>
      <c r="R2503" s="12"/>
      <c r="S2503" s="12"/>
      <c r="T2503" s="12"/>
      <c r="U2503" s="12"/>
      <c r="V2503" s="12"/>
      <c r="W2503" s="12"/>
      <c r="X2503" s="12"/>
      <c r="Y2503" s="12"/>
      <c r="Z2503" s="12"/>
      <c r="AA2503" s="12"/>
      <c r="AB2503" s="12"/>
      <c r="AC2503" s="12"/>
      <c r="AD2503" s="12"/>
      <c r="AE2503" s="12"/>
      <c r="AF2503" s="113"/>
      <c r="AG2503" s="18"/>
      <c r="AH2503" s="18"/>
      <c r="AI2503" s="6"/>
      <c r="AJ2503" s="19"/>
      <c r="AK2503" s="6"/>
      <c r="AL2503" s="113"/>
      <c r="AM2503" s="19"/>
      <c r="AN2503" s="18"/>
      <c r="AO2503" s="12"/>
      <c r="AP2503" s="20"/>
      <c r="AQ2503" s="18"/>
      <c r="AR2503" s="13"/>
      <c r="AS2503" s="113"/>
      <c r="AT2503" s="21"/>
      <c r="AU2503" s="21"/>
      <c r="AV2503" s="45"/>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J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I2503" s="21"/>
      <c r="DJ2503" s="21"/>
      <c r="DK2503" s="21"/>
      <c r="DL2503" s="21"/>
      <c r="DM2503" s="21"/>
      <c r="DN2503" s="21"/>
      <c r="DO2503" s="21"/>
      <c r="DP2503" s="21"/>
      <c r="DQ2503" s="21"/>
      <c r="DR2503" s="21"/>
      <c r="DS2503" s="21"/>
      <c r="DT2503" s="21"/>
      <c r="DU2503" s="21"/>
      <c r="DV2503" s="21"/>
      <c r="DW2503" s="21"/>
      <c r="DX2503" s="21"/>
      <c r="DY2503" s="21"/>
      <c r="DZ2503" s="21"/>
      <c r="EA2503" s="21"/>
      <c r="EB2503" s="21"/>
      <c r="EC2503" s="21"/>
      <c r="ED2503" s="21"/>
      <c r="EE2503" s="21"/>
      <c r="EF2503" s="21"/>
      <c r="EG2503" s="21"/>
      <c r="EH2503" s="21"/>
      <c r="EI2503" s="21"/>
      <c r="EJ2503" s="21"/>
      <c r="EK2503" s="21"/>
      <c r="EL2503" s="21"/>
      <c r="EM2503" s="21"/>
      <c r="EN2503" s="21"/>
      <c r="EO2503" s="21"/>
      <c r="EP2503" s="21"/>
      <c r="EQ2503" s="21"/>
      <c r="ER2503" s="21"/>
      <c r="ES2503" s="21"/>
      <c r="ET2503" s="21"/>
      <c r="EU2503" s="21"/>
      <c r="EV2503" s="21"/>
      <c r="EW2503" s="21"/>
      <c r="EX2503" s="21"/>
      <c r="EY2503" s="21"/>
      <c r="EZ2503" s="21"/>
      <c r="FA2503" s="21"/>
      <c r="FB2503" s="21"/>
      <c r="FC2503" s="21"/>
      <c r="FD2503" s="21"/>
      <c r="FE2503" s="21"/>
      <c r="FF2503" s="21"/>
      <c r="FG2503" s="21"/>
      <c r="FH2503" s="21"/>
      <c r="FI2503" s="21"/>
      <c r="FJ2503" s="21"/>
      <c r="FK2503" s="21"/>
      <c r="FL2503" s="21"/>
      <c r="FM2503" s="21"/>
      <c r="FN2503" s="21"/>
      <c r="FO2503" s="21"/>
      <c r="FP2503" s="21"/>
      <c r="FQ2503" s="21"/>
      <c r="FR2503" s="21"/>
      <c r="FS2503" s="21"/>
      <c r="FT2503" s="21"/>
      <c r="FU2503" s="21"/>
      <c r="FV2503" s="21"/>
      <c r="FW2503" s="21"/>
      <c r="FX2503" s="21"/>
      <c r="FY2503" s="21"/>
      <c r="FZ2503" s="21"/>
      <c r="GA2503" s="21"/>
      <c r="GB2503" s="21"/>
      <c r="GC2503" s="21"/>
      <c r="GD2503" s="21"/>
      <c r="GE2503" s="21"/>
      <c r="GF2503" s="21"/>
      <c r="GG2503" s="21"/>
      <c r="GH2503" s="21"/>
      <c r="GI2503" s="21"/>
      <c r="GJ2503" s="21"/>
      <c r="GK2503" s="21"/>
      <c r="GL2503" s="21"/>
      <c r="GM2503" s="21"/>
      <c r="GN2503" s="21"/>
    </row>
    <row r="2504" spans="1:196" x14ac:dyDescent="0.2">
      <c r="A2504" s="109"/>
      <c r="B2504" s="4"/>
      <c r="C2504" s="4"/>
      <c r="D2504" s="6"/>
      <c r="E2504" s="7"/>
      <c r="F2504" s="24"/>
      <c r="G2504" s="8"/>
      <c r="H2504" s="7"/>
      <c r="I2504" s="7"/>
      <c r="J2504" s="7"/>
      <c r="K2504" s="4"/>
      <c r="L2504" s="25"/>
      <c r="M2504" s="10"/>
      <c r="N2504" s="4"/>
      <c r="O2504" s="4"/>
      <c r="P2504" s="26"/>
      <c r="Q2504" s="3"/>
      <c r="R2504" s="12"/>
      <c r="S2504" s="12"/>
      <c r="T2504" s="12"/>
      <c r="U2504" s="12"/>
      <c r="V2504" s="12"/>
      <c r="W2504" s="12"/>
      <c r="X2504" s="12"/>
      <c r="Y2504" s="12"/>
      <c r="Z2504" s="12"/>
      <c r="AA2504" s="12"/>
      <c r="AB2504" s="12"/>
      <c r="AC2504" s="12"/>
      <c r="AD2504" s="12"/>
      <c r="AE2504" s="12"/>
      <c r="AF2504" s="113"/>
      <c r="AG2504" s="18"/>
      <c r="AH2504" s="18"/>
      <c r="AI2504" s="6"/>
      <c r="AJ2504" s="19"/>
      <c r="AK2504" s="6"/>
      <c r="AL2504" s="113"/>
      <c r="AM2504" s="19"/>
      <c r="AN2504" s="18"/>
      <c r="AO2504" s="12"/>
      <c r="AP2504" s="20"/>
      <c r="AQ2504" s="18"/>
      <c r="AR2504" s="13"/>
      <c r="AS2504" s="113"/>
      <c r="AT2504" s="21"/>
      <c r="AU2504" s="21"/>
      <c r="AV2504" s="45"/>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J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I2504" s="21"/>
      <c r="DJ2504" s="21"/>
      <c r="DK2504" s="21"/>
      <c r="DL2504" s="21"/>
      <c r="DM2504" s="21"/>
      <c r="DN2504" s="21"/>
      <c r="DO2504" s="21"/>
      <c r="DP2504" s="21"/>
      <c r="DQ2504" s="21"/>
      <c r="DR2504" s="21"/>
      <c r="DS2504" s="21"/>
      <c r="DT2504" s="21"/>
      <c r="DU2504" s="21"/>
      <c r="DV2504" s="21"/>
      <c r="DW2504" s="21"/>
      <c r="DX2504" s="21"/>
      <c r="DY2504" s="21"/>
      <c r="DZ2504" s="21"/>
      <c r="EA2504" s="21"/>
      <c r="EB2504" s="21"/>
      <c r="EC2504" s="21"/>
      <c r="ED2504" s="21"/>
      <c r="EE2504" s="21"/>
      <c r="EF2504" s="21"/>
      <c r="EG2504" s="21"/>
      <c r="EH2504" s="21"/>
      <c r="EI2504" s="21"/>
      <c r="EJ2504" s="21"/>
      <c r="EK2504" s="21"/>
      <c r="EL2504" s="21"/>
      <c r="EM2504" s="21"/>
      <c r="EN2504" s="21"/>
      <c r="EO2504" s="21"/>
      <c r="EP2504" s="21"/>
      <c r="EQ2504" s="21"/>
      <c r="ER2504" s="21"/>
      <c r="ES2504" s="21"/>
      <c r="ET2504" s="21"/>
      <c r="EU2504" s="21"/>
      <c r="EV2504" s="21"/>
      <c r="EW2504" s="21"/>
      <c r="EX2504" s="21"/>
      <c r="EY2504" s="21"/>
      <c r="EZ2504" s="21"/>
      <c r="FA2504" s="21"/>
      <c r="FB2504" s="21"/>
      <c r="FC2504" s="21"/>
      <c r="FD2504" s="21"/>
      <c r="FE2504" s="21"/>
      <c r="FF2504" s="21"/>
      <c r="FG2504" s="21"/>
      <c r="FH2504" s="21"/>
      <c r="FI2504" s="21"/>
      <c r="FJ2504" s="21"/>
      <c r="FK2504" s="21"/>
      <c r="FL2504" s="21"/>
      <c r="FM2504" s="21"/>
      <c r="FN2504" s="21"/>
      <c r="FO2504" s="21"/>
      <c r="FP2504" s="21"/>
      <c r="FQ2504" s="21"/>
      <c r="FR2504" s="21"/>
      <c r="FS2504" s="21"/>
      <c r="FT2504" s="21"/>
      <c r="FU2504" s="21"/>
      <c r="FV2504" s="21"/>
      <c r="FW2504" s="21"/>
      <c r="FX2504" s="21"/>
      <c r="FY2504" s="21"/>
      <c r="FZ2504" s="21"/>
      <c r="GA2504" s="21"/>
      <c r="GB2504" s="21"/>
      <c r="GC2504" s="21"/>
      <c r="GD2504" s="21"/>
      <c r="GE2504" s="21"/>
      <c r="GF2504" s="21"/>
      <c r="GG2504" s="21"/>
      <c r="GH2504" s="21"/>
      <c r="GI2504" s="21"/>
      <c r="GJ2504" s="21"/>
      <c r="GK2504" s="21"/>
      <c r="GL2504" s="21"/>
      <c r="GM2504" s="21"/>
      <c r="GN2504" s="21"/>
    </row>
    <row r="2505" spans="1:196" x14ac:dyDescent="0.2">
      <c r="A2505" s="109"/>
      <c r="B2505" s="4"/>
      <c r="C2505" s="4"/>
      <c r="D2505" s="6"/>
      <c r="E2505" s="7"/>
      <c r="F2505" s="24"/>
      <c r="G2505" s="8"/>
      <c r="H2505" s="7"/>
      <c r="I2505" s="7"/>
      <c r="J2505" s="7"/>
      <c r="K2505" s="4"/>
      <c r="L2505" s="25"/>
      <c r="M2505" s="10"/>
      <c r="N2505" s="4"/>
      <c r="O2505" s="4"/>
      <c r="P2505" s="26"/>
      <c r="Q2505" s="3"/>
      <c r="R2505" s="12"/>
      <c r="S2505" s="12"/>
      <c r="T2505" s="12"/>
      <c r="U2505" s="12"/>
      <c r="V2505" s="12"/>
      <c r="W2505" s="12"/>
      <c r="X2505" s="12"/>
      <c r="Y2505" s="12"/>
      <c r="Z2505" s="12"/>
      <c r="AA2505" s="12"/>
      <c r="AB2505" s="12"/>
      <c r="AC2505" s="12"/>
      <c r="AD2505" s="12"/>
      <c r="AE2505" s="12"/>
      <c r="AF2505" s="113"/>
      <c r="AG2505" s="18"/>
      <c r="AH2505" s="18"/>
      <c r="AI2505" s="6"/>
      <c r="AJ2505" s="19"/>
      <c r="AK2505" s="6"/>
      <c r="AL2505" s="113"/>
      <c r="AM2505" s="19"/>
      <c r="AN2505" s="18"/>
      <c r="AO2505" s="12"/>
      <c r="AP2505" s="20"/>
      <c r="AQ2505" s="18"/>
      <c r="AR2505" s="13"/>
      <c r="AS2505" s="113"/>
      <c r="AT2505" s="21"/>
      <c r="AU2505" s="21"/>
      <c r="AV2505" s="45"/>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J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I2505" s="21"/>
      <c r="DJ2505" s="21"/>
      <c r="DK2505" s="21"/>
      <c r="DL2505" s="21"/>
      <c r="DM2505" s="21"/>
      <c r="DN2505" s="21"/>
      <c r="DO2505" s="21"/>
      <c r="DP2505" s="21"/>
      <c r="DQ2505" s="21"/>
      <c r="DR2505" s="21"/>
      <c r="DS2505" s="21"/>
      <c r="DT2505" s="21"/>
      <c r="DU2505" s="21"/>
      <c r="DV2505" s="21"/>
      <c r="DW2505" s="21"/>
      <c r="DX2505" s="21"/>
      <c r="DY2505" s="21"/>
      <c r="DZ2505" s="21"/>
      <c r="EA2505" s="21"/>
      <c r="EB2505" s="21"/>
      <c r="EC2505" s="21"/>
      <c r="ED2505" s="21"/>
      <c r="EE2505" s="21"/>
      <c r="EF2505" s="21"/>
      <c r="EG2505" s="21"/>
      <c r="EH2505" s="21"/>
      <c r="EI2505" s="21"/>
      <c r="EJ2505" s="21"/>
      <c r="EK2505" s="21"/>
      <c r="EL2505" s="21"/>
      <c r="EM2505" s="21"/>
      <c r="EN2505" s="21"/>
      <c r="EO2505" s="21"/>
      <c r="EP2505" s="21"/>
      <c r="EQ2505" s="21"/>
      <c r="ER2505" s="21"/>
      <c r="ES2505" s="21"/>
      <c r="ET2505" s="21"/>
      <c r="EU2505" s="21"/>
      <c r="EV2505" s="21"/>
      <c r="EW2505" s="21"/>
      <c r="EX2505" s="21"/>
      <c r="EY2505" s="21"/>
      <c r="EZ2505" s="21"/>
      <c r="FA2505" s="21"/>
      <c r="FB2505" s="21"/>
      <c r="FC2505" s="21"/>
      <c r="FD2505" s="21"/>
      <c r="FE2505" s="21"/>
      <c r="FF2505" s="21"/>
      <c r="FG2505" s="21"/>
      <c r="FH2505" s="21"/>
      <c r="FI2505" s="21"/>
      <c r="FJ2505" s="21"/>
      <c r="FK2505" s="21"/>
      <c r="FL2505" s="21"/>
      <c r="FM2505" s="21"/>
      <c r="FN2505" s="21"/>
      <c r="FO2505" s="21"/>
      <c r="FP2505" s="21"/>
      <c r="FQ2505" s="21"/>
      <c r="FR2505" s="21"/>
      <c r="FS2505" s="21"/>
      <c r="FT2505" s="21"/>
      <c r="FU2505" s="21"/>
      <c r="FV2505" s="21"/>
      <c r="FW2505" s="21"/>
      <c r="FX2505" s="21"/>
      <c r="FY2505" s="21"/>
      <c r="FZ2505" s="21"/>
      <c r="GA2505" s="21"/>
      <c r="GB2505" s="21"/>
      <c r="GC2505" s="21"/>
      <c r="GD2505" s="21"/>
      <c r="GE2505" s="21"/>
      <c r="GF2505" s="21"/>
      <c r="GG2505" s="21"/>
      <c r="GH2505" s="21"/>
      <c r="GI2505" s="21"/>
      <c r="GJ2505" s="21"/>
      <c r="GK2505" s="21"/>
      <c r="GL2505" s="21"/>
      <c r="GM2505" s="21"/>
      <c r="GN2505" s="21"/>
    </row>
    <row r="2506" spans="1:196" x14ac:dyDescent="0.2">
      <c r="A2506" s="109"/>
      <c r="B2506" s="4"/>
      <c r="C2506" s="4"/>
      <c r="D2506" s="6"/>
      <c r="E2506" s="7"/>
      <c r="F2506" s="24"/>
      <c r="G2506" s="8"/>
      <c r="H2506" s="7"/>
      <c r="I2506" s="7"/>
      <c r="J2506" s="7"/>
      <c r="K2506" s="4"/>
      <c r="L2506" s="25"/>
      <c r="M2506" s="10"/>
      <c r="N2506" s="4"/>
      <c r="O2506" s="4"/>
      <c r="P2506" s="26"/>
      <c r="Q2506" s="3"/>
      <c r="R2506" s="12"/>
      <c r="S2506" s="12"/>
      <c r="T2506" s="12"/>
      <c r="U2506" s="12"/>
      <c r="V2506" s="12"/>
      <c r="W2506" s="12"/>
      <c r="X2506" s="12"/>
      <c r="Y2506" s="12"/>
      <c r="Z2506" s="12"/>
      <c r="AA2506" s="12"/>
      <c r="AB2506" s="12"/>
      <c r="AC2506" s="12"/>
      <c r="AD2506" s="12"/>
      <c r="AE2506" s="12"/>
      <c r="AF2506" s="113"/>
      <c r="AG2506" s="18"/>
      <c r="AH2506" s="18"/>
      <c r="AI2506" s="6"/>
      <c r="AJ2506" s="19"/>
      <c r="AK2506" s="6"/>
      <c r="AL2506" s="113"/>
      <c r="AM2506" s="19"/>
      <c r="AN2506" s="18"/>
      <c r="AO2506" s="12"/>
      <c r="AP2506" s="20"/>
      <c r="AQ2506" s="18"/>
      <c r="AR2506" s="13"/>
      <c r="AS2506" s="113"/>
      <c r="AT2506" s="21"/>
      <c r="AU2506" s="21"/>
      <c r="AV2506" s="45"/>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1"/>
      <c r="EV2506" s="21"/>
      <c r="EW2506" s="21"/>
      <c r="EX2506" s="21"/>
      <c r="EY2506" s="21"/>
      <c r="EZ2506" s="21"/>
      <c r="FA2506" s="21"/>
      <c r="FB2506" s="21"/>
      <c r="FC2506" s="21"/>
      <c r="FD2506" s="21"/>
      <c r="FE2506" s="21"/>
      <c r="FF2506" s="21"/>
      <c r="FG2506" s="21"/>
      <c r="FH2506" s="21"/>
      <c r="FI2506" s="21"/>
      <c r="FJ2506" s="21"/>
      <c r="FK2506" s="21"/>
      <c r="FL2506" s="21"/>
      <c r="FM2506" s="21"/>
      <c r="FN2506" s="21"/>
      <c r="FO2506" s="21"/>
      <c r="FP2506" s="21"/>
      <c r="FQ2506" s="21"/>
      <c r="FR2506" s="21"/>
      <c r="FS2506" s="21"/>
      <c r="FT2506" s="21"/>
      <c r="FU2506" s="21"/>
      <c r="FV2506" s="21"/>
      <c r="FW2506" s="21"/>
      <c r="FX2506" s="21"/>
      <c r="FY2506" s="21"/>
      <c r="FZ2506" s="21"/>
      <c r="GA2506" s="21"/>
      <c r="GB2506" s="21"/>
      <c r="GC2506" s="21"/>
      <c r="GD2506" s="21"/>
      <c r="GE2506" s="21"/>
      <c r="GF2506" s="21"/>
      <c r="GG2506" s="21"/>
      <c r="GH2506" s="21"/>
      <c r="GI2506" s="21"/>
      <c r="GJ2506" s="21"/>
      <c r="GK2506" s="21"/>
      <c r="GL2506" s="21"/>
      <c r="GM2506" s="21"/>
      <c r="GN2506" s="21"/>
    </row>
    <row r="2507" spans="1:196" x14ac:dyDescent="0.2">
      <c r="A2507" s="109"/>
      <c r="B2507" s="4"/>
      <c r="C2507" s="4"/>
      <c r="D2507" s="6"/>
      <c r="E2507" s="7"/>
      <c r="F2507" s="24"/>
      <c r="G2507" s="8"/>
      <c r="H2507" s="7"/>
      <c r="I2507" s="7"/>
      <c r="J2507" s="7"/>
      <c r="K2507" s="4"/>
      <c r="L2507" s="25"/>
      <c r="M2507" s="10"/>
      <c r="N2507" s="4"/>
      <c r="O2507" s="4"/>
      <c r="P2507" s="26"/>
      <c r="Q2507" s="3"/>
      <c r="R2507" s="12"/>
      <c r="S2507" s="12"/>
      <c r="T2507" s="12"/>
      <c r="U2507" s="12"/>
      <c r="V2507" s="12"/>
      <c r="W2507" s="12"/>
      <c r="X2507" s="12"/>
      <c r="Y2507" s="12"/>
      <c r="Z2507" s="12"/>
      <c r="AA2507" s="12"/>
      <c r="AB2507" s="12"/>
      <c r="AC2507" s="12"/>
      <c r="AD2507" s="12"/>
      <c r="AE2507" s="12"/>
      <c r="AF2507" s="113"/>
      <c r="AG2507" s="18"/>
      <c r="AH2507" s="18"/>
      <c r="AI2507" s="6"/>
      <c r="AJ2507" s="19"/>
      <c r="AK2507" s="6"/>
      <c r="AL2507" s="113"/>
      <c r="AM2507" s="19"/>
      <c r="AN2507" s="18"/>
      <c r="AO2507" s="12"/>
      <c r="AP2507" s="20"/>
      <c r="AQ2507" s="18"/>
      <c r="AR2507" s="13"/>
      <c r="AS2507" s="113"/>
      <c r="AT2507" s="21"/>
      <c r="AU2507" s="21"/>
      <c r="AV2507" s="45"/>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J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I2507" s="21"/>
      <c r="DJ2507" s="21"/>
      <c r="DK2507" s="21"/>
      <c r="DL2507" s="21"/>
      <c r="DM2507" s="21"/>
      <c r="DN2507" s="21"/>
      <c r="DO2507" s="21"/>
      <c r="DP2507" s="21"/>
      <c r="DQ2507" s="21"/>
      <c r="DR2507" s="21"/>
      <c r="DS2507" s="21"/>
      <c r="DT2507" s="21"/>
      <c r="DU2507" s="21"/>
      <c r="DV2507" s="21"/>
      <c r="DW2507" s="21"/>
      <c r="DX2507" s="21"/>
      <c r="DY2507" s="21"/>
      <c r="DZ2507" s="21"/>
      <c r="EA2507" s="21"/>
      <c r="EB2507" s="21"/>
      <c r="EC2507" s="21"/>
      <c r="ED2507" s="21"/>
      <c r="EE2507" s="21"/>
      <c r="EF2507" s="21"/>
      <c r="EG2507" s="21"/>
      <c r="EH2507" s="21"/>
      <c r="EI2507" s="21"/>
      <c r="EJ2507" s="21"/>
      <c r="EK2507" s="21"/>
      <c r="EL2507" s="21"/>
      <c r="EM2507" s="21"/>
      <c r="EN2507" s="21"/>
      <c r="EO2507" s="21"/>
      <c r="EP2507" s="21"/>
      <c r="EQ2507" s="21"/>
      <c r="ER2507" s="21"/>
      <c r="ES2507" s="21"/>
      <c r="ET2507" s="21"/>
      <c r="EU2507" s="21"/>
      <c r="EV2507" s="21"/>
      <c r="EW2507" s="21"/>
      <c r="EX2507" s="21"/>
      <c r="EY2507" s="21"/>
      <c r="EZ2507" s="21"/>
      <c r="FA2507" s="21"/>
      <c r="FB2507" s="21"/>
      <c r="FC2507" s="21"/>
      <c r="FD2507" s="21"/>
      <c r="FE2507" s="21"/>
      <c r="FF2507" s="21"/>
      <c r="FG2507" s="21"/>
      <c r="FH2507" s="21"/>
      <c r="FI2507" s="21"/>
      <c r="FJ2507" s="21"/>
      <c r="FK2507" s="21"/>
      <c r="FL2507" s="21"/>
      <c r="FM2507" s="21"/>
      <c r="FN2507" s="21"/>
      <c r="FO2507" s="21"/>
      <c r="FP2507" s="21"/>
      <c r="FQ2507" s="21"/>
      <c r="FR2507" s="21"/>
      <c r="FS2507" s="21"/>
      <c r="FT2507" s="21"/>
      <c r="FU2507" s="21"/>
      <c r="FV2507" s="21"/>
      <c r="FW2507" s="21"/>
      <c r="FX2507" s="21"/>
      <c r="FY2507" s="21"/>
      <c r="FZ2507" s="21"/>
      <c r="GA2507" s="21"/>
      <c r="GB2507" s="21"/>
      <c r="GC2507" s="21"/>
      <c r="GD2507" s="21"/>
      <c r="GE2507" s="21"/>
      <c r="GF2507" s="21"/>
      <c r="GG2507" s="21"/>
      <c r="GH2507" s="21"/>
      <c r="GI2507" s="21"/>
      <c r="GJ2507" s="21"/>
      <c r="GK2507" s="21"/>
      <c r="GL2507" s="21"/>
      <c r="GM2507" s="21"/>
      <c r="GN2507" s="21"/>
    </row>
    <row r="2508" spans="1:196" x14ac:dyDescent="0.2">
      <c r="A2508" s="109"/>
      <c r="B2508" s="4"/>
      <c r="C2508" s="4"/>
      <c r="D2508" s="6"/>
      <c r="E2508" s="7"/>
      <c r="F2508" s="24"/>
      <c r="G2508" s="8"/>
      <c r="H2508" s="7"/>
      <c r="I2508" s="7"/>
      <c r="J2508" s="7"/>
      <c r="K2508" s="4"/>
      <c r="L2508" s="25"/>
      <c r="M2508" s="10"/>
      <c r="N2508" s="4"/>
      <c r="O2508" s="4"/>
      <c r="P2508" s="26"/>
      <c r="Q2508" s="3"/>
      <c r="R2508" s="12"/>
      <c r="S2508" s="12"/>
      <c r="T2508" s="12"/>
      <c r="U2508" s="12"/>
      <c r="V2508" s="12"/>
      <c r="W2508" s="12"/>
      <c r="X2508" s="12"/>
      <c r="Y2508" s="12"/>
      <c r="Z2508" s="12"/>
      <c r="AA2508" s="12"/>
      <c r="AB2508" s="12"/>
      <c r="AC2508" s="12"/>
      <c r="AD2508" s="12"/>
      <c r="AE2508" s="12"/>
      <c r="AF2508" s="113"/>
      <c r="AG2508" s="18"/>
      <c r="AH2508" s="18"/>
      <c r="AI2508" s="6"/>
      <c r="AJ2508" s="19"/>
      <c r="AK2508" s="6"/>
      <c r="AL2508" s="113"/>
      <c r="AM2508" s="19"/>
      <c r="AN2508" s="18"/>
      <c r="AO2508" s="12"/>
      <c r="AP2508" s="20"/>
      <c r="AQ2508" s="18"/>
      <c r="AR2508" s="13"/>
      <c r="AS2508" s="113"/>
      <c r="AT2508" s="21"/>
      <c r="AU2508" s="21"/>
      <c r="AV2508" s="45"/>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J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I2508" s="21"/>
      <c r="DJ2508" s="21"/>
      <c r="DK2508" s="21"/>
      <c r="DL2508" s="21"/>
      <c r="DM2508" s="21"/>
      <c r="DN2508" s="21"/>
      <c r="DO2508" s="21"/>
      <c r="DP2508" s="21"/>
      <c r="DQ2508" s="21"/>
      <c r="DR2508" s="21"/>
      <c r="DS2508" s="21"/>
      <c r="DT2508" s="21"/>
      <c r="DU2508" s="21"/>
      <c r="DV2508" s="21"/>
      <c r="DW2508" s="21"/>
      <c r="DX2508" s="21"/>
      <c r="DY2508" s="21"/>
      <c r="DZ2508" s="21"/>
      <c r="EA2508" s="21"/>
      <c r="EB2508" s="21"/>
      <c r="EC2508" s="21"/>
      <c r="ED2508" s="21"/>
      <c r="EE2508" s="21"/>
      <c r="EF2508" s="21"/>
      <c r="EG2508" s="21"/>
      <c r="EH2508" s="21"/>
      <c r="EI2508" s="21"/>
      <c r="EJ2508" s="21"/>
      <c r="EK2508" s="21"/>
      <c r="EL2508" s="21"/>
      <c r="EM2508" s="21"/>
      <c r="EN2508" s="21"/>
      <c r="EO2508" s="21"/>
      <c r="EP2508" s="21"/>
      <c r="EQ2508" s="21"/>
      <c r="ER2508" s="21"/>
      <c r="ES2508" s="21"/>
      <c r="ET2508" s="21"/>
      <c r="EU2508" s="21"/>
      <c r="EV2508" s="21"/>
      <c r="EW2508" s="21"/>
      <c r="EX2508" s="21"/>
      <c r="EY2508" s="21"/>
      <c r="EZ2508" s="21"/>
      <c r="FA2508" s="21"/>
      <c r="FB2508" s="21"/>
      <c r="FC2508" s="21"/>
      <c r="FD2508" s="21"/>
      <c r="FE2508" s="21"/>
      <c r="FF2508" s="21"/>
      <c r="FG2508" s="21"/>
      <c r="FH2508" s="21"/>
      <c r="FI2508" s="21"/>
      <c r="FJ2508" s="21"/>
      <c r="FK2508" s="21"/>
      <c r="FL2508" s="21"/>
      <c r="FM2508" s="21"/>
      <c r="FN2508" s="21"/>
      <c r="FO2508" s="21"/>
      <c r="FP2508" s="21"/>
      <c r="FQ2508" s="21"/>
      <c r="FR2508" s="21"/>
      <c r="FS2508" s="21"/>
      <c r="FT2508" s="21"/>
      <c r="FU2508" s="21"/>
      <c r="FV2508" s="21"/>
      <c r="FW2508" s="21"/>
      <c r="FX2508" s="21"/>
      <c r="FY2508" s="21"/>
      <c r="FZ2508" s="21"/>
      <c r="GA2508" s="21"/>
      <c r="GB2508" s="21"/>
      <c r="GC2508" s="21"/>
      <c r="GD2508" s="21"/>
      <c r="GE2508" s="21"/>
      <c r="GF2508" s="21"/>
      <c r="GG2508" s="21"/>
      <c r="GH2508" s="21"/>
      <c r="GI2508" s="21"/>
      <c r="GJ2508" s="21"/>
      <c r="GK2508" s="21"/>
      <c r="GL2508" s="21"/>
      <c r="GM2508" s="21"/>
      <c r="GN2508" s="21"/>
    </row>
    <row r="2509" spans="1:196" x14ac:dyDescent="0.2">
      <c r="A2509" s="109"/>
      <c r="B2509" s="4"/>
      <c r="C2509" s="4"/>
      <c r="D2509" s="6"/>
      <c r="E2509" s="7"/>
      <c r="F2509" s="24"/>
      <c r="G2509" s="8"/>
      <c r="H2509" s="7"/>
      <c r="I2509" s="7"/>
      <c r="J2509" s="7"/>
      <c r="K2509" s="4"/>
      <c r="L2509" s="25"/>
      <c r="M2509" s="10"/>
      <c r="N2509" s="4"/>
      <c r="O2509" s="4"/>
      <c r="P2509" s="26"/>
      <c r="Q2509" s="3"/>
      <c r="R2509" s="12"/>
      <c r="S2509" s="12"/>
      <c r="T2509" s="12"/>
      <c r="U2509" s="12"/>
      <c r="V2509" s="12"/>
      <c r="W2509" s="12"/>
      <c r="X2509" s="12"/>
      <c r="Y2509" s="12"/>
      <c r="Z2509" s="12"/>
      <c r="AA2509" s="12"/>
      <c r="AB2509" s="12"/>
      <c r="AC2509" s="12"/>
      <c r="AD2509" s="12"/>
      <c r="AE2509" s="12"/>
      <c r="AF2509" s="113"/>
      <c r="AG2509" s="18"/>
      <c r="AH2509" s="18"/>
      <c r="AI2509" s="6"/>
      <c r="AJ2509" s="19"/>
      <c r="AK2509" s="6"/>
      <c r="AL2509" s="113"/>
      <c r="AM2509" s="19"/>
      <c r="AN2509" s="18"/>
      <c r="AO2509" s="12"/>
      <c r="AP2509" s="20"/>
      <c r="AQ2509" s="18"/>
      <c r="AR2509" s="13"/>
      <c r="AS2509" s="113"/>
      <c r="AT2509" s="21"/>
      <c r="AU2509" s="21"/>
      <c r="AV2509" s="45"/>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J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I2509" s="21"/>
      <c r="DJ2509" s="21"/>
      <c r="DK2509" s="21"/>
      <c r="DL2509" s="21"/>
      <c r="DM2509" s="21"/>
      <c r="DN2509" s="21"/>
      <c r="DO2509" s="21"/>
      <c r="DP2509" s="21"/>
      <c r="DQ2509" s="21"/>
      <c r="DR2509" s="21"/>
      <c r="DS2509" s="21"/>
      <c r="DT2509" s="21"/>
      <c r="DU2509" s="21"/>
      <c r="DV2509" s="21"/>
      <c r="DW2509" s="21"/>
      <c r="DX2509" s="21"/>
      <c r="DY2509" s="21"/>
      <c r="DZ2509" s="21"/>
      <c r="EA2509" s="21"/>
      <c r="EB2509" s="21"/>
      <c r="EC2509" s="21"/>
      <c r="ED2509" s="21"/>
      <c r="EE2509" s="21"/>
      <c r="EF2509" s="21"/>
      <c r="EG2509" s="21"/>
      <c r="EH2509" s="21"/>
      <c r="EI2509" s="21"/>
      <c r="EJ2509" s="21"/>
      <c r="EK2509" s="21"/>
      <c r="EL2509" s="21"/>
      <c r="EM2509" s="21"/>
      <c r="EN2509" s="21"/>
      <c r="EO2509" s="21"/>
      <c r="EP2509" s="21"/>
      <c r="EQ2509" s="21"/>
      <c r="ER2509" s="21"/>
      <c r="ES2509" s="21"/>
      <c r="ET2509" s="21"/>
      <c r="EU2509" s="21"/>
      <c r="EV2509" s="21"/>
      <c r="EW2509" s="21"/>
      <c r="EX2509" s="21"/>
      <c r="EY2509" s="21"/>
      <c r="EZ2509" s="21"/>
      <c r="FA2509" s="21"/>
      <c r="FB2509" s="21"/>
      <c r="FC2509" s="21"/>
      <c r="FD2509" s="21"/>
      <c r="FE2509" s="21"/>
      <c r="FF2509" s="21"/>
      <c r="FG2509" s="21"/>
      <c r="FH2509" s="21"/>
      <c r="FI2509" s="21"/>
      <c r="FJ2509" s="21"/>
      <c r="FK2509" s="21"/>
      <c r="FL2509" s="21"/>
      <c r="FM2509" s="21"/>
      <c r="FN2509" s="21"/>
      <c r="FO2509" s="21"/>
      <c r="FP2509" s="21"/>
      <c r="FQ2509" s="21"/>
      <c r="FR2509" s="21"/>
      <c r="FS2509" s="21"/>
      <c r="FT2509" s="21"/>
      <c r="FU2509" s="21"/>
      <c r="FV2509" s="21"/>
      <c r="FW2509" s="21"/>
      <c r="FX2509" s="21"/>
      <c r="FY2509" s="21"/>
      <c r="FZ2509" s="21"/>
      <c r="GA2509" s="21"/>
      <c r="GB2509" s="21"/>
      <c r="GC2509" s="21"/>
      <c r="GD2509" s="21"/>
      <c r="GE2509" s="21"/>
      <c r="GF2509" s="21"/>
      <c r="GG2509" s="21"/>
      <c r="GH2509" s="21"/>
      <c r="GI2509" s="21"/>
      <c r="GJ2509" s="21"/>
      <c r="GK2509" s="21"/>
      <c r="GL2509" s="21"/>
      <c r="GM2509" s="21"/>
      <c r="GN2509" s="21"/>
    </row>
    <row r="2510" spans="1:196" x14ac:dyDescent="0.2">
      <c r="A2510" s="109"/>
      <c r="B2510" s="4"/>
      <c r="C2510" s="4"/>
      <c r="D2510" s="6"/>
      <c r="E2510" s="7"/>
      <c r="F2510" s="24"/>
      <c r="G2510" s="8"/>
      <c r="H2510" s="7"/>
      <c r="I2510" s="7"/>
      <c r="J2510" s="7"/>
      <c r="K2510" s="4"/>
      <c r="L2510" s="25"/>
      <c r="M2510" s="10"/>
      <c r="N2510" s="4"/>
      <c r="O2510" s="4"/>
      <c r="P2510" s="26"/>
      <c r="Q2510" s="3"/>
      <c r="R2510" s="12"/>
      <c r="S2510" s="12"/>
      <c r="T2510" s="12"/>
      <c r="U2510" s="12"/>
      <c r="V2510" s="12"/>
      <c r="W2510" s="12"/>
      <c r="X2510" s="12"/>
      <c r="Y2510" s="12"/>
      <c r="Z2510" s="12"/>
      <c r="AA2510" s="12"/>
      <c r="AB2510" s="12"/>
      <c r="AC2510" s="12"/>
      <c r="AD2510" s="12"/>
      <c r="AE2510" s="12"/>
      <c r="AF2510" s="113"/>
      <c r="AG2510" s="18"/>
      <c r="AH2510" s="18"/>
      <c r="AI2510" s="6"/>
      <c r="AJ2510" s="19"/>
      <c r="AK2510" s="6"/>
      <c r="AL2510" s="113"/>
      <c r="AM2510" s="19"/>
      <c r="AN2510" s="18"/>
      <c r="AO2510" s="12"/>
      <c r="AP2510" s="20"/>
      <c r="AQ2510" s="18"/>
      <c r="AR2510" s="13"/>
      <c r="AS2510" s="113"/>
      <c r="AT2510" s="21"/>
      <c r="AU2510" s="21"/>
      <c r="AV2510" s="45"/>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1"/>
      <c r="FJ2510" s="21"/>
      <c r="FK2510" s="21"/>
      <c r="FL2510" s="21"/>
      <c r="FM2510" s="21"/>
      <c r="FN2510" s="21"/>
      <c r="FO2510" s="21"/>
      <c r="FP2510" s="21"/>
      <c r="FQ2510" s="21"/>
      <c r="FR2510" s="21"/>
      <c r="FS2510" s="21"/>
      <c r="FT2510" s="21"/>
      <c r="FU2510" s="21"/>
      <c r="FV2510" s="21"/>
      <c r="FW2510" s="21"/>
      <c r="FX2510" s="21"/>
      <c r="FY2510" s="21"/>
      <c r="FZ2510" s="21"/>
      <c r="GA2510" s="21"/>
      <c r="GB2510" s="21"/>
      <c r="GC2510" s="21"/>
      <c r="GD2510" s="21"/>
      <c r="GE2510" s="21"/>
      <c r="GF2510" s="21"/>
      <c r="GG2510" s="21"/>
      <c r="GH2510" s="21"/>
      <c r="GI2510" s="21"/>
      <c r="GJ2510" s="21"/>
      <c r="GK2510" s="21"/>
      <c r="GL2510" s="21"/>
      <c r="GM2510" s="21"/>
      <c r="GN2510" s="21"/>
    </row>
    <row r="2511" spans="1:196" x14ac:dyDescent="0.2">
      <c r="A2511" s="109"/>
      <c r="B2511" s="4"/>
      <c r="C2511" s="4"/>
      <c r="D2511" s="6"/>
      <c r="E2511" s="7"/>
      <c r="F2511" s="24"/>
      <c r="G2511" s="8"/>
      <c r="H2511" s="7"/>
      <c r="I2511" s="7"/>
      <c r="J2511" s="7"/>
      <c r="K2511" s="4"/>
      <c r="L2511" s="25"/>
      <c r="M2511" s="10"/>
      <c r="N2511" s="4"/>
      <c r="O2511" s="4"/>
      <c r="P2511" s="26"/>
      <c r="Q2511" s="3"/>
      <c r="R2511" s="12"/>
      <c r="S2511" s="12"/>
      <c r="T2511" s="12"/>
      <c r="U2511" s="12"/>
      <c r="V2511" s="12"/>
      <c r="W2511" s="12"/>
      <c r="X2511" s="12"/>
      <c r="Y2511" s="12"/>
      <c r="Z2511" s="12"/>
      <c r="AA2511" s="12"/>
      <c r="AB2511" s="12"/>
      <c r="AC2511" s="12"/>
      <c r="AD2511" s="12"/>
      <c r="AE2511" s="12"/>
      <c r="AF2511" s="113"/>
      <c r="AG2511" s="18"/>
      <c r="AH2511" s="18"/>
      <c r="AI2511" s="6"/>
      <c r="AJ2511" s="19"/>
      <c r="AK2511" s="6"/>
      <c r="AL2511" s="113"/>
      <c r="AM2511" s="19"/>
      <c r="AN2511" s="18"/>
      <c r="AO2511" s="12"/>
      <c r="AP2511" s="20"/>
      <c r="AQ2511" s="18"/>
      <c r="AR2511" s="13"/>
      <c r="AS2511" s="113"/>
      <c r="AT2511" s="21"/>
      <c r="AU2511" s="21"/>
      <c r="AV2511" s="45"/>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J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I2511" s="21"/>
      <c r="DJ2511" s="21"/>
      <c r="DK2511" s="21"/>
      <c r="DL2511" s="21"/>
      <c r="DM2511" s="21"/>
      <c r="DN2511" s="21"/>
      <c r="DO2511" s="21"/>
      <c r="DP2511" s="21"/>
      <c r="DQ2511" s="21"/>
      <c r="DR2511" s="21"/>
      <c r="DS2511" s="21"/>
      <c r="DT2511" s="21"/>
      <c r="DU2511" s="21"/>
      <c r="DV2511" s="21"/>
      <c r="DW2511" s="21"/>
      <c r="DX2511" s="21"/>
      <c r="DY2511" s="21"/>
      <c r="DZ2511" s="21"/>
      <c r="EA2511" s="21"/>
      <c r="EB2511" s="21"/>
      <c r="EC2511" s="21"/>
      <c r="ED2511" s="21"/>
      <c r="EE2511" s="21"/>
      <c r="EF2511" s="21"/>
      <c r="EG2511" s="21"/>
      <c r="EH2511" s="21"/>
      <c r="EI2511" s="21"/>
      <c r="EJ2511" s="21"/>
      <c r="EK2511" s="21"/>
      <c r="EL2511" s="21"/>
      <c r="EM2511" s="21"/>
      <c r="EN2511" s="21"/>
      <c r="EO2511" s="21"/>
      <c r="EP2511" s="21"/>
      <c r="EQ2511" s="21"/>
      <c r="ER2511" s="21"/>
      <c r="ES2511" s="21"/>
      <c r="ET2511" s="21"/>
      <c r="EU2511" s="21"/>
      <c r="EV2511" s="21"/>
      <c r="EW2511" s="21"/>
      <c r="EX2511" s="21"/>
      <c r="EY2511" s="21"/>
      <c r="EZ2511" s="21"/>
      <c r="FA2511" s="21"/>
      <c r="FB2511" s="21"/>
      <c r="FC2511" s="21"/>
      <c r="FD2511" s="21"/>
      <c r="FE2511" s="21"/>
      <c r="FF2511" s="21"/>
      <c r="FG2511" s="21"/>
      <c r="FH2511" s="21"/>
      <c r="FI2511" s="21"/>
      <c r="FJ2511" s="21"/>
      <c r="FK2511" s="21"/>
      <c r="FL2511" s="21"/>
      <c r="FM2511" s="21"/>
      <c r="FN2511" s="21"/>
      <c r="FO2511" s="21"/>
      <c r="FP2511" s="21"/>
      <c r="FQ2511" s="21"/>
      <c r="FR2511" s="21"/>
      <c r="FS2511" s="21"/>
      <c r="FT2511" s="21"/>
      <c r="FU2511" s="21"/>
      <c r="FV2511" s="21"/>
      <c r="FW2511" s="21"/>
      <c r="FX2511" s="21"/>
      <c r="FY2511" s="21"/>
      <c r="FZ2511" s="21"/>
      <c r="GA2511" s="21"/>
      <c r="GB2511" s="21"/>
      <c r="GC2511" s="21"/>
      <c r="GD2511" s="21"/>
      <c r="GE2511" s="21"/>
      <c r="GF2511" s="21"/>
      <c r="GG2511" s="21"/>
      <c r="GH2511" s="21"/>
      <c r="GI2511" s="21"/>
      <c r="GJ2511" s="21"/>
      <c r="GK2511" s="21"/>
      <c r="GL2511" s="21"/>
      <c r="GM2511" s="21"/>
      <c r="GN2511" s="21"/>
    </row>
    <row r="2512" spans="1:196" x14ac:dyDescent="0.2">
      <c r="A2512" s="109"/>
      <c r="B2512" s="4"/>
      <c r="C2512" s="4"/>
      <c r="D2512" s="6"/>
      <c r="E2512" s="7"/>
      <c r="F2512" s="24"/>
      <c r="G2512" s="8"/>
      <c r="H2512" s="7"/>
      <c r="I2512" s="7"/>
      <c r="J2512" s="7"/>
      <c r="K2512" s="4"/>
      <c r="L2512" s="25"/>
      <c r="M2512" s="10"/>
      <c r="N2512" s="4"/>
      <c r="O2512" s="4"/>
      <c r="P2512" s="26"/>
      <c r="Q2512" s="3"/>
      <c r="R2512" s="12"/>
      <c r="S2512" s="12"/>
      <c r="T2512" s="12"/>
      <c r="U2512" s="12"/>
      <c r="V2512" s="12"/>
      <c r="W2512" s="12"/>
      <c r="X2512" s="12"/>
      <c r="Y2512" s="12"/>
      <c r="Z2512" s="12"/>
      <c r="AA2512" s="12"/>
      <c r="AB2512" s="12"/>
      <c r="AC2512" s="12"/>
      <c r="AD2512" s="12"/>
      <c r="AE2512" s="12"/>
      <c r="AF2512" s="113"/>
      <c r="AG2512" s="18"/>
      <c r="AH2512" s="18"/>
      <c r="AI2512" s="6"/>
      <c r="AJ2512" s="19"/>
      <c r="AK2512" s="6"/>
      <c r="AL2512" s="113"/>
      <c r="AM2512" s="19"/>
      <c r="AN2512" s="18"/>
      <c r="AO2512" s="12"/>
      <c r="AP2512" s="20"/>
      <c r="AQ2512" s="18"/>
      <c r="AR2512" s="13"/>
      <c r="AS2512" s="113"/>
      <c r="AT2512" s="21"/>
      <c r="AU2512" s="21"/>
      <c r="AV2512" s="45"/>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J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I2512" s="21"/>
      <c r="DJ2512" s="21"/>
      <c r="DK2512" s="21"/>
      <c r="DL2512" s="21"/>
      <c r="DM2512" s="21"/>
      <c r="DN2512" s="21"/>
      <c r="DO2512" s="21"/>
      <c r="DP2512" s="21"/>
      <c r="DQ2512" s="21"/>
      <c r="DR2512" s="21"/>
      <c r="DS2512" s="21"/>
      <c r="DT2512" s="21"/>
      <c r="DU2512" s="21"/>
      <c r="DV2512" s="21"/>
      <c r="DW2512" s="21"/>
      <c r="DX2512" s="21"/>
      <c r="DY2512" s="21"/>
      <c r="DZ2512" s="21"/>
      <c r="EA2512" s="21"/>
      <c r="EB2512" s="21"/>
      <c r="EC2512" s="21"/>
      <c r="ED2512" s="21"/>
      <c r="EE2512" s="21"/>
      <c r="EF2512" s="21"/>
      <c r="EG2512" s="21"/>
      <c r="EH2512" s="21"/>
      <c r="EI2512" s="21"/>
      <c r="EJ2512" s="21"/>
      <c r="EK2512" s="21"/>
      <c r="EL2512" s="21"/>
      <c r="EM2512" s="21"/>
      <c r="EN2512" s="21"/>
      <c r="EO2512" s="21"/>
      <c r="EP2512" s="21"/>
      <c r="EQ2512" s="21"/>
      <c r="ER2512" s="21"/>
      <c r="ES2512" s="21"/>
      <c r="ET2512" s="21"/>
      <c r="EU2512" s="21"/>
      <c r="EV2512" s="21"/>
      <c r="EW2512" s="21"/>
      <c r="EX2512" s="21"/>
      <c r="EY2512" s="21"/>
      <c r="EZ2512" s="21"/>
      <c r="FA2512" s="21"/>
      <c r="FB2512" s="21"/>
      <c r="FC2512" s="21"/>
      <c r="FD2512" s="21"/>
      <c r="FE2512" s="21"/>
      <c r="FF2512" s="21"/>
      <c r="FG2512" s="21"/>
      <c r="FH2512" s="21"/>
      <c r="FI2512" s="21"/>
      <c r="FJ2512" s="21"/>
      <c r="FK2512" s="21"/>
      <c r="FL2512" s="21"/>
      <c r="FM2512" s="21"/>
      <c r="FN2512" s="21"/>
      <c r="FO2512" s="21"/>
      <c r="FP2512" s="21"/>
      <c r="FQ2512" s="21"/>
      <c r="FR2512" s="21"/>
      <c r="FS2512" s="21"/>
      <c r="FT2512" s="21"/>
      <c r="FU2512" s="21"/>
      <c r="FV2512" s="21"/>
      <c r="FW2512" s="21"/>
      <c r="FX2512" s="21"/>
      <c r="FY2512" s="21"/>
      <c r="FZ2512" s="21"/>
      <c r="GA2512" s="21"/>
      <c r="GB2512" s="21"/>
      <c r="GC2512" s="21"/>
      <c r="GD2512" s="21"/>
      <c r="GE2512" s="21"/>
      <c r="GF2512" s="21"/>
      <c r="GG2512" s="21"/>
      <c r="GH2512" s="21"/>
      <c r="GI2512" s="21"/>
      <c r="GJ2512" s="21"/>
      <c r="GK2512" s="21"/>
      <c r="GL2512" s="21"/>
      <c r="GM2512" s="21"/>
      <c r="GN2512" s="21"/>
    </row>
    <row r="2513" spans="1:196" x14ac:dyDescent="0.2">
      <c r="A2513" s="109"/>
      <c r="B2513" s="4"/>
      <c r="C2513" s="4"/>
      <c r="D2513" s="6"/>
      <c r="E2513" s="7"/>
      <c r="F2513" s="24"/>
      <c r="G2513" s="8"/>
      <c r="H2513" s="7"/>
      <c r="I2513" s="7"/>
      <c r="J2513" s="7"/>
      <c r="K2513" s="4"/>
      <c r="L2513" s="25"/>
      <c r="M2513" s="10"/>
      <c r="N2513" s="4"/>
      <c r="O2513" s="4"/>
      <c r="P2513" s="26"/>
      <c r="Q2513" s="3"/>
      <c r="R2513" s="12"/>
      <c r="S2513" s="12"/>
      <c r="T2513" s="12"/>
      <c r="U2513" s="12"/>
      <c r="V2513" s="12"/>
      <c r="W2513" s="12"/>
      <c r="X2513" s="12"/>
      <c r="Y2513" s="12"/>
      <c r="Z2513" s="12"/>
      <c r="AA2513" s="12"/>
      <c r="AB2513" s="12"/>
      <c r="AC2513" s="12"/>
      <c r="AD2513" s="12"/>
      <c r="AE2513" s="12"/>
      <c r="AF2513" s="113"/>
      <c r="AG2513" s="18"/>
      <c r="AH2513" s="18"/>
      <c r="AI2513" s="6"/>
      <c r="AJ2513" s="19"/>
      <c r="AK2513" s="6"/>
      <c r="AL2513" s="113"/>
      <c r="AM2513" s="19"/>
      <c r="AN2513" s="18"/>
      <c r="AO2513" s="12"/>
      <c r="AP2513" s="20"/>
      <c r="AQ2513" s="18"/>
      <c r="AR2513" s="13"/>
      <c r="AS2513" s="113"/>
      <c r="AT2513" s="21"/>
      <c r="AU2513" s="21"/>
      <c r="AV2513" s="45"/>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J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I2513" s="21"/>
      <c r="DJ2513" s="21"/>
      <c r="DK2513" s="21"/>
      <c r="DL2513" s="21"/>
      <c r="DM2513" s="21"/>
      <c r="DN2513" s="21"/>
      <c r="DO2513" s="21"/>
      <c r="DP2513" s="21"/>
      <c r="DQ2513" s="21"/>
      <c r="DR2513" s="21"/>
      <c r="DS2513" s="21"/>
      <c r="DT2513" s="21"/>
      <c r="DU2513" s="21"/>
      <c r="DV2513" s="21"/>
      <c r="DW2513" s="21"/>
      <c r="DX2513" s="21"/>
      <c r="DY2513" s="21"/>
      <c r="DZ2513" s="21"/>
      <c r="EA2513" s="21"/>
      <c r="EB2513" s="21"/>
      <c r="EC2513" s="21"/>
      <c r="ED2513" s="21"/>
      <c r="EE2513" s="21"/>
      <c r="EF2513" s="21"/>
      <c r="EG2513" s="21"/>
      <c r="EH2513" s="21"/>
      <c r="EI2513" s="21"/>
      <c r="EJ2513" s="21"/>
      <c r="EK2513" s="21"/>
      <c r="EL2513" s="21"/>
      <c r="EM2513" s="21"/>
      <c r="EN2513" s="21"/>
      <c r="EO2513" s="21"/>
      <c r="EP2513" s="21"/>
      <c r="EQ2513" s="21"/>
      <c r="ER2513" s="21"/>
      <c r="ES2513" s="21"/>
      <c r="ET2513" s="21"/>
      <c r="EU2513" s="21"/>
      <c r="EV2513" s="21"/>
      <c r="EW2513" s="21"/>
      <c r="EX2513" s="21"/>
      <c r="EY2513" s="21"/>
      <c r="EZ2513" s="21"/>
      <c r="FA2513" s="21"/>
      <c r="FB2513" s="21"/>
      <c r="FC2513" s="21"/>
      <c r="FD2513" s="21"/>
      <c r="FE2513" s="21"/>
      <c r="FF2513" s="21"/>
      <c r="FG2513" s="21"/>
      <c r="FH2513" s="21"/>
      <c r="FI2513" s="21"/>
      <c r="FJ2513" s="21"/>
      <c r="FK2513" s="21"/>
      <c r="FL2513" s="21"/>
      <c r="FM2513" s="21"/>
      <c r="FN2513" s="21"/>
      <c r="FO2513" s="21"/>
      <c r="FP2513" s="21"/>
      <c r="FQ2513" s="21"/>
      <c r="FR2513" s="21"/>
      <c r="FS2513" s="21"/>
      <c r="FT2513" s="21"/>
      <c r="FU2513" s="21"/>
      <c r="FV2513" s="21"/>
      <c r="FW2513" s="21"/>
      <c r="FX2513" s="21"/>
      <c r="FY2513" s="21"/>
      <c r="FZ2513" s="21"/>
      <c r="GA2513" s="21"/>
      <c r="GB2513" s="21"/>
      <c r="GC2513" s="21"/>
      <c r="GD2513" s="21"/>
      <c r="GE2513" s="21"/>
      <c r="GF2513" s="21"/>
      <c r="GG2513" s="21"/>
      <c r="GH2513" s="21"/>
      <c r="GI2513" s="21"/>
      <c r="GJ2513" s="21"/>
      <c r="GK2513" s="21"/>
      <c r="GL2513" s="21"/>
      <c r="GM2513" s="21"/>
      <c r="GN2513" s="21"/>
    </row>
    <row r="2514" spans="1:196" x14ac:dyDescent="0.2">
      <c r="A2514" s="109"/>
      <c r="B2514" s="4"/>
      <c r="C2514" s="4"/>
      <c r="D2514" s="6"/>
      <c r="E2514" s="7"/>
      <c r="F2514" s="24"/>
      <c r="G2514" s="8"/>
      <c r="H2514" s="7"/>
      <c r="I2514" s="7"/>
      <c r="J2514" s="7"/>
      <c r="K2514" s="4"/>
      <c r="L2514" s="25"/>
      <c r="M2514" s="10"/>
      <c r="N2514" s="4"/>
      <c r="O2514" s="4"/>
      <c r="P2514" s="26"/>
      <c r="Q2514" s="3"/>
      <c r="R2514" s="12"/>
      <c r="S2514" s="12"/>
      <c r="T2514" s="12"/>
      <c r="U2514" s="12"/>
      <c r="V2514" s="12"/>
      <c r="W2514" s="12"/>
      <c r="X2514" s="12"/>
      <c r="Y2514" s="12"/>
      <c r="Z2514" s="12"/>
      <c r="AA2514" s="12"/>
      <c r="AB2514" s="12"/>
      <c r="AC2514" s="12"/>
      <c r="AD2514" s="12"/>
      <c r="AE2514" s="12"/>
      <c r="AF2514" s="113"/>
      <c r="AG2514" s="18"/>
      <c r="AH2514" s="18"/>
      <c r="AI2514" s="6"/>
      <c r="AJ2514" s="19"/>
      <c r="AK2514" s="6"/>
      <c r="AL2514" s="113"/>
      <c r="AM2514" s="19"/>
      <c r="AN2514" s="18"/>
      <c r="AO2514" s="12"/>
      <c r="AP2514" s="20"/>
      <c r="AQ2514" s="18"/>
      <c r="AR2514" s="13"/>
      <c r="AS2514" s="113"/>
      <c r="AT2514" s="21"/>
      <c r="AU2514" s="21"/>
      <c r="AV2514" s="45"/>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J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I2514" s="21"/>
      <c r="DJ2514" s="21"/>
      <c r="DK2514" s="21"/>
      <c r="DL2514" s="21"/>
      <c r="DM2514" s="21"/>
      <c r="DN2514" s="21"/>
      <c r="DO2514" s="21"/>
      <c r="DP2514" s="21"/>
      <c r="DQ2514" s="21"/>
      <c r="DR2514" s="21"/>
      <c r="DS2514" s="21"/>
      <c r="DT2514" s="21"/>
      <c r="DU2514" s="21"/>
      <c r="DV2514" s="21"/>
      <c r="DW2514" s="21"/>
      <c r="DX2514" s="21"/>
      <c r="DY2514" s="21"/>
      <c r="DZ2514" s="21"/>
      <c r="EA2514" s="21"/>
      <c r="EB2514" s="21"/>
      <c r="EC2514" s="21"/>
      <c r="ED2514" s="21"/>
      <c r="EE2514" s="21"/>
      <c r="EF2514" s="21"/>
      <c r="EG2514" s="21"/>
      <c r="EH2514" s="21"/>
      <c r="EI2514" s="21"/>
      <c r="EJ2514" s="21"/>
      <c r="EK2514" s="21"/>
      <c r="EL2514" s="21"/>
      <c r="EM2514" s="21"/>
      <c r="EN2514" s="21"/>
      <c r="EO2514" s="21"/>
      <c r="EP2514" s="21"/>
      <c r="EQ2514" s="21"/>
      <c r="ER2514" s="21"/>
      <c r="ES2514" s="21"/>
      <c r="ET2514" s="21"/>
      <c r="EU2514" s="21"/>
      <c r="EV2514" s="21"/>
      <c r="EW2514" s="21"/>
      <c r="EX2514" s="21"/>
      <c r="EY2514" s="21"/>
      <c r="EZ2514" s="21"/>
      <c r="FA2514" s="21"/>
      <c r="FB2514" s="21"/>
      <c r="FC2514" s="21"/>
      <c r="FD2514" s="21"/>
      <c r="FE2514" s="21"/>
      <c r="FF2514" s="21"/>
      <c r="FG2514" s="21"/>
      <c r="FH2514" s="21"/>
      <c r="FI2514" s="21"/>
      <c r="FJ2514" s="21"/>
      <c r="FK2514" s="21"/>
      <c r="FL2514" s="21"/>
      <c r="FM2514" s="21"/>
      <c r="FN2514" s="21"/>
      <c r="FO2514" s="21"/>
      <c r="FP2514" s="21"/>
      <c r="FQ2514" s="21"/>
      <c r="FR2514" s="21"/>
      <c r="FS2514" s="21"/>
      <c r="FT2514" s="21"/>
      <c r="FU2514" s="21"/>
      <c r="FV2514" s="21"/>
      <c r="FW2514" s="21"/>
      <c r="FX2514" s="21"/>
      <c r="FY2514" s="21"/>
      <c r="FZ2514" s="21"/>
      <c r="GA2514" s="21"/>
      <c r="GB2514" s="21"/>
      <c r="GC2514" s="21"/>
      <c r="GD2514" s="21"/>
      <c r="GE2514" s="21"/>
      <c r="GF2514" s="21"/>
      <c r="GG2514" s="21"/>
      <c r="GH2514" s="21"/>
      <c r="GI2514" s="21"/>
      <c r="GJ2514" s="21"/>
      <c r="GK2514" s="21"/>
      <c r="GL2514" s="21"/>
      <c r="GM2514" s="21"/>
      <c r="GN2514" s="21"/>
    </row>
    <row r="2515" spans="1:196" x14ac:dyDescent="0.2">
      <c r="A2515" s="109"/>
      <c r="B2515" s="4"/>
      <c r="C2515" s="4"/>
      <c r="D2515" s="6"/>
      <c r="E2515" s="7"/>
      <c r="F2515" s="24"/>
      <c r="G2515" s="8"/>
      <c r="H2515" s="7"/>
      <c r="I2515" s="7"/>
      <c r="J2515" s="7"/>
      <c r="K2515" s="4"/>
      <c r="L2515" s="25"/>
      <c r="M2515" s="10"/>
      <c r="N2515" s="4"/>
      <c r="O2515" s="4"/>
      <c r="P2515" s="26"/>
      <c r="Q2515" s="3"/>
      <c r="R2515" s="12"/>
      <c r="S2515" s="12"/>
      <c r="T2515" s="12"/>
      <c r="U2515" s="12"/>
      <c r="V2515" s="12"/>
      <c r="W2515" s="12"/>
      <c r="X2515" s="12"/>
      <c r="Y2515" s="12"/>
      <c r="Z2515" s="12"/>
      <c r="AA2515" s="12"/>
      <c r="AB2515" s="12"/>
      <c r="AC2515" s="12"/>
      <c r="AD2515" s="12"/>
      <c r="AE2515" s="12"/>
      <c r="AF2515" s="113"/>
      <c r="AG2515" s="18"/>
      <c r="AH2515" s="18"/>
      <c r="AI2515" s="6"/>
      <c r="AJ2515" s="19"/>
      <c r="AK2515" s="6"/>
      <c r="AL2515" s="113"/>
      <c r="AM2515" s="19"/>
      <c r="AN2515" s="18"/>
      <c r="AO2515" s="12"/>
      <c r="AP2515" s="20"/>
      <c r="AQ2515" s="18"/>
      <c r="AR2515" s="13"/>
      <c r="AS2515" s="113"/>
      <c r="AT2515" s="21"/>
      <c r="AU2515" s="21"/>
      <c r="AV2515" s="45"/>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J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I2515" s="21"/>
      <c r="DJ2515" s="21"/>
      <c r="DK2515" s="21"/>
      <c r="DL2515" s="21"/>
      <c r="DM2515" s="21"/>
      <c r="DN2515" s="21"/>
      <c r="DO2515" s="21"/>
      <c r="DP2515" s="21"/>
      <c r="DQ2515" s="21"/>
      <c r="DR2515" s="21"/>
      <c r="DS2515" s="21"/>
      <c r="DT2515" s="21"/>
      <c r="DU2515" s="21"/>
      <c r="DV2515" s="21"/>
      <c r="DW2515" s="21"/>
      <c r="DX2515" s="21"/>
      <c r="DY2515" s="21"/>
      <c r="DZ2515" s="21"/>
      <c r="EA2515" s="21"/>
      <c r="EB2515" s="21"/>
      <c r="EC2515" s="21"/>
      <c r="ED2515" s="21"/>
      <c r="EE2515" s="21"/>
      <c r="EF2515" s="21"/>
      <c r="EG2515" s="21"/>
      <c r="EH2515" s="21"/>
      <c r="EI2515" s="21"/>
      <c r="EJ2515" s="21"/>
      <c r="EK2515" s="21"/>
      <c r="EL2515" s="21"/>
      <c r="EM2515" s="21"/>
      <c r="EN2515" s="21"/>
      <c r="EO2515" s="21"/>
      <c r="EP2515" s="21"/>
      <c r="EQ2515" s="21"/>
      <c r="ER2515" s="21"/>
      <c r="ES2515" s="21"/>
      <c r="ET2515" s="21"/>
      <c r="EU2515" s="21"/>
      <c r="EV2515" s="21"/>
      <c r="EW2515" s="21"/>
      <c r="EX2515" s="21"/>
      <c r="EY2515" s="21"/>
      <c r="EZ2515" s="21"/>
      <c r="FA2515" s="21"/>
      <c r="FB2515" s="21"/>
      <c r="FC2515" s="21"/>
      <c r="FD2515" s="21"/>
      <c r="FE2515" s="21"/>
      <c r="FF2515" s="21"/>
      <c r="FG2515" s="21"/>
      <c r="FH2515" s="21"/>
      <c r="FI2515" s="21"/>
      <c r="FJ2515" s="21"/>
      <c r="FK2515" s="21"/>
      <c r="FL2515" s="21"/>
      <c r="FM2515" s="21"/>
      <c r="FN2515" s="21"/>
      <c r="FO2515" s="21"/>
      <c r="FP2515" s="21"/>
      <c r="FQ2515" s="21"/>
      <c r="FR2515" s="21"/>
      <c r="FS2515" s="21"/>
      <c r="FT2515" s="21"/>
      <c r="FU2515" s="21"/>
      <c r="FV2515" s="21"/>
      <c r="FW2515" s="21"/>
      <c r="FX2515" s="21"/>
      <c r="FY2515" s="21"/>
      <c r="FZ2515" s="21"/>
      <c r="GA2515" s="21"/>
      <c r="GB2515" s="21"/>
      <c r="GC2515" s="21"/>
      <c r="GD2515" s="21"/>
      <c r="GE2515" s="21"/>
      <c r="GF2515" s="21"/>
      <c r="GG2515" s="21"/>
      <c r="GH2515" s="21"/>
      <c r="GI2515" s="21"/>
      <c r="GJ2515" s="21"/>
      <c r="GK2515" s="21"/>
      <c r="GL2515" s="21"/>
      <c r="GM2515" s="21"/>
      <c r="GN2515" s="21"/>
    </row>
    <row r="2516" spans="1:196" x14ac:dyDescent="0.2">
      <c r="A2516" s="109"/>
      <c r="B2516" s="4"/>
      <c r="C2516" s="4"/>
      <c r="D2516" s="6"/>
      <c r="E2516" s="7"/>
      <c r="F2516" s="24"/>
      <c r="G2516" s="8"/>
      <c r="H2516" s="7"/>
      <c r="I2516" s="7"/>
      <c r="J2516" s="7"/>
      <c r="K2516" s="4"/>
      <c r="L2516" s="25"/>
      <c r="M2516" s="10"/>
      <c r="N2516" s="4"/>
      <c r="O2516" s="4"/>
      <c r="P2516" s="26"/>
      <c r="Q2516" s="3"/>
      <c r="R2516" s="12"/>
      <c r="S2516" s="12"/>
      <c r="T2516" s="12"/>
      <c r="U2516" s="12"/>
      <c r="V2516" s="12"/>
      <c r="W2516" s="12"/>
      <c r="X2516" s="12"/>
      <c r="Y2516" s="12"/>
      <c r="Z2516" s="12"/>
      <c r="AA2516" s="12"/>
      <c r="AB2516" s="12"/>
      <c r="AC2516" s="12"/>
      <c r="AD2516" s="12"/>
      <c r="AE2516" s="12"/>
      <c r="AF2516" s="113"/>
      <c r="AG2516" s="18"/>
      <c r="AH2516" s="18"/>
      <c r="AI2516" s="6"/>
      <c r="AJ2516" s="19"/>
      <c r="AK2516" s="6"/>
      <c r="AL2516" s="113"/>
      <c r="AM2516" s="19"/>
      <c r="AN2516" s="18"/>
      <c r="AO2516" s="12"/>
      <c r="AP2516" s="20"/>
      <c r="AQ2516" s="18"/>
      <c r="AR2516" s="13"/>
      <c r="AS2516" s="113"/>
      <c r="AT2516" s="21"/>
      <c r="AU2516" s="21"/>
      <c r="AV2516" s="45"/>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1"/>
      <c r="EV2516" s="21"/>
      <c r="EW2516" s="21"/>
      <c r="EX2516" s="21"/>
      <c r="EY2516" s="21"/>
      <c r="EZ2516" s="21"/>
      <c r="FA2516" s="21"/>
      <c r="FB2516" s="21"/>
      <c r="FC2516" s="21"/>
      <c r="FD2516" s="21"/>
      <c r="FE2516" s="21"/>
      <c r="FF2516" s="21"/>
      <c r="FG2516" s="21"/>
      <c r="FH2516" s="21"/>
      <c r="FI2516" s="21"/>
      <c r="FJ2516" s="21"/>
      <c r="FK2516" s="21"/>
      <c r="FL2516" s="21"/>
      <c r="FM2516" s="21"/>
      <c r="FN2516" s="21"/>
      <c r="FO2516" s="21"/>
      <c r="FP2516" s="21"/>
      <c r="FQ2516" s="21"/>
      <c r="FR2516" s="21"/>
      <c r="FS2516" s="21"/>
      <c r="FT2516" s="21"/>
      <c r="FU2516" s="21"/>
      <c r="FV2516" s="21"/>
      <c r="FW2516" s="21"/>
      <c r="FX2516" s="21"/>
      <c r="FY2516" s="21"/>
      <c r="FZ2516" s="21"/>
      <c r="GA2516" s="21"/>
      <c r="GB2516" s="21"/>
      <c r="GC2516" s="21"/>
      <c r="GD2516" s="21"/>
      <c r="GE2516" s="21"/>
      <c r="GF2516" s="21"/>
      <c r="GG2516" s="21"/>
      <c r="GH2516" s="21"/>
      <c r="GI2516" s="21"/>
      <c r="GJ2516" s="21"/>
      <c r="GK2516" s="21"/>
      <c r="GL2516" s="21"/>
      <c r="GM2516" s="21"/>
      <c r="GN2516" s="21"/>
    </row>
    <row r="2517" spans="1:196" x14ac:dyDescent="0.2">
      <c r="A2517" s="109"/>
      <c r="B2517" s="4"/>
      <c r="C2517" s="4"/>
      <c r="D2517" s="6"/>
      <c r="E2517" s="7"/>
      <c r="F2517" s="24"/>
      <c r="G2517" s="8"/>
      <c r="H2517" s="7"/>
      <c r="I2517" s="7"/>
      <c r="J2517" s="7"/>
      <c r="K2517" s="4"/>
      <c r="L2517" s="25"/>
      <c r="M2517" s="10"/>
      <c r="N2517" s="4"/>
      <c r="O2517" s="4"/>
      <c r="P2517" s="26"/>
      <c r="Q2517" s="3"/>
      <c r="R2517" s="12"/>
      <c r="S2517" s="12"/>
      <c r="T2517" s="12"/>
      <c r="U2517" s="12"/>
      <c r="V2517" s="12"/>
      <c r="W2517" s="12"/>
      <c r="X2517" s="12"/>
      <c r="Y2517" s="12"/>
      <c r="Z2517" s="12"/>
      <c r="AA2517" s="12"/>
      <c r="AB2517" s="12"/>
      <c r="AC2517" s="12"/>
      <c r="AD2517" s="12"/>
      <c r="AE2517" s="12"/>
      <c r="AF2517" s="113"/>
      <c r="AG2517" s="18"/>
      <c r="AH2517" s="18"/>
      <c r="AI2517" s="6"/>
      <c r="AJ2517" s="19"/>
      <c r="AK2517" s="6"/>
      <c r="AL2517" s="113"/>
      <c r="AM2517" s="19"/>
      <c r="AN2517" s="18"/>
      <c r="AO2517" s="12"/>
      <c r="AP2517" s="20"/>
      <c r="AQ2517" s="18"/>
      <c r="AR2517" s="13"/>
      <c r="AS2517" s="113"/>
      <c r="AT2517" s="21"/>
      <c r="AU2517" s="21"/>
      <c r="AV2517" s="45"/>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J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I2517" s="21"/>
      <c r="DJ2517" s="21"/>
      <c r="DK2517" s="21"/>
      <c r="DL2517" s="21"/>
      <c r="DM2517" s="21"/>
      <c r="DN2517" s="21"/>
      <c r="DO2517" s="21"/>
      <c r="DP2517" s="21"/>
      <c r="DQ2517" s="21"/>
      <c r="DR2517" s="21"/>
      <c r="DS2517" s="21"/>
      <c r="DT2517" s="21"/>
      <c r="DU2517" s="21"/>
      <c r="DV2517" s="21"/>
      <c r="DW2517" s="21"/>
      <c r="DX2517" s="21"/>
      <c r="DY2517" s="21"/>
      <c r="DZ2517" s="21"/>
      <c r="EA2517" s="21"/>
      <c r="EB2517" s="21"/>
      <c r="EC2517" s="21"/>
      <c r="ED2517" s="21"/>
      <c r="EE2517" s="21"/>
      <c r="EF2517" s="21"/>
      <c r="EG2517" s="21"/>
      <c r="EH2517" s="21"/>
      <c r="EI2517" s="21"/>
      <c r="EJ2517" s="21"/>
      <c r="EK2517" s="21"/>
      <c r="EL2517" s="21"/>
      <c r="EM2517" s="21"/>
      <c r="EN2517" s="21"/>
      <c r="EO2517" s="21"/>
      <c r="EP2517" s="21"/>
      <c r="EQ2517" s="21"/>
      <c r="ER2517" s="21"/>
      <c r="ES2517" s="21"/>
      <c r="ET2517" s="21"/>
      <c r="EU2517" s="21"/>
      <c r="EV2517" s="21"/>
      <c r="EW2517" s="21"/>
      <c r="EX2517" s="21"/>
      <c r="EY2517" s="21"/>
      <c r="EZ2517" s="21"/>
      <c r="FA2517" s="21"/>
      <c r="FB2517" s="21"/>
      <c r="FC2517" s="21"/>
      <c r="FD2517" s="21"/>
      <c r="FE2517" s="21"/>
      <c r="FF2517" s="21"/>
      <c r="FG2517" s="21"/>
      <c r="FH2517" s="21"/>
      <c r="FI2517" s="21"/>
      <c r="FJ2517" s="21"/>
      <c r="FK2517" s="21"/>
      <c r="FL2517" s="21"/>
      <c r="FM2517" s="21"/>
      <c r="FN2517" s="21"/>
      <c r="FO2517" s="21"/>
      <c r="FP2517" s="21"/>
      <c r="FQ2517" s="21"/>
      <c r="FR2517" s="21"/>
      <c r="FS2517" s="21"/>
      <c r="FT2517" s="21"/>
      <c r="FU2517" s="21"/>
      <c r="FV2517" s="21"/>
      <c r="FW2517" s="21"/>
      <c r="FX2517" s="21"/>
      <c r="FY2517" s="21"/>
      <c r="FZ2517" s="21"/>
      <c r="GA2517" s="21"/>
      <c r="GB2517" s="21"/>
      <c r="GC2517" s="21"/>
      <c r="GD2517" s="21"/>
      <c r="GE2517" s="21"/>
      <c r="GF2517" s="21"/>
      <c r="GG2517" s="21"/>
      <c r="GH2517" s="21"/>
      <c r="GI2517" s="21"/>
      <c r="GJ2517" s="21"/>
      <c r="GK2517" s="21"/>
      <c r="GL2517" s="21"/>
      <c r="GM2517" s="21"/>
      <c r="GN2517" s="21"/>
    </row>
    <row r="2518" spans="1:196" x14ac:dyDescent="0.2">
      <c r="A2518" s="109"/>
      <c r="B2518" s="4"/>
      <c r="C2518" s="4"/>
      <c r="D2518" s="6"/>
      <c r="E2518" s="7"/>
      <c r="F2518" s="24"/>
      <c r="G2518" s="8"/>
      <c r="H2518" s="7"/>
      <c r="I2518" s="7"/>
      <c r="J2518" s="7"/>
      <c r="K2518" s="4"/>
      <c r="L2518" s="25"/>
      <c r="M2518" s="10"/>
      <c r="N2518" s="4"/>
      <c r="O2518" s="4"/>
      <c r="P2518" s="26"/>
      <c r="Q2518" s="3"/>
      <c r="R2518" s="12"/>
      <c r="S2518" s="12"/>
      <c r="T2518" s="12"/>
      <c r="U2518" s="12"/>
      <c r="V2518" s="12"/>
      <c r="W2518" s="12"/>
      <c r="X2518" s="12"/>
      <c r="Y2518" s="12"/>
      <c r="Z2518" s="12"/>
      <c r="AA2518" s="12"/>
      <c r="AB2518" s="12"/>
      <c r="AC2518" s="12"/>
      <c r="AD2518" s="12"/>
      <c r="AE2518" s="12"/>
      <c r="AF2518" s="113"/>
      <c r="AG2518" s="18"/>
      <c r="AH2518" s="18"/>
      <c r="AI2518" s="6"/>
      <c r="AJ2518" s="19"/>
      <c r="AK2518" s="6"/>
      <c r="AL2518" s="113"/>
      <c r="AM2518" s="19"/>
      <c r="AN2518" s="18"/>
      <c r="AO2518" s="12"/>
      <c r="AP2518" s="20"/>
      <c r="AQ2518" s="18"/>
      <c r="AR2518" s="13"/>
      <c r="AS2518" s="113"/>
      <c r="AT2518" s="21"/>
      <c r="AU2518" s="21"/>
      <c r="AV2518" s="45"/>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1"/>
      <c r="FJ2518" s="21"/>
      <c r="FK2518" s="21"/>
      <c r="FL2518" s="21"/>
      <c r="FM2518" s="21"/>
      <c r="FN2518" s="21"/>
      <c r="FO2518" s="21"/>
      <c r="FP2518" s="21"/>
      <c r="FQ2518" s="21"/>
      <c r="FR2518" s="21"/>
      <c r="FS2518" s="21"/>
      <c r="FT2518" s="21"/>
      <c r="FU2518" s="21"/>
      <c r="FV2518" s="21"/>
      <c r="FW2518" s="21"/>
      <c r="FX2518" s="21"/>
      <c r="FY2518" s="21"/>
      <c r="FZ2518" s="21"/>
      <c r="GA2518" s="21"/>
      <c r="GB2518" s="21"/>
      <c r="GC2518" s="21"/>
      <c r="GD2518" s="21"/>
      <c r="GE2518" s="21"/>
      <c r="GF2518" s="21"/>
      <c r="GG2518" s="21"/>
      <c r="GH2518" s="21"/>
      <c r="GI2518" s="21"/>
      <c r="GJ2518" s="21"/>
      <c r="GK2518" s="21"/>
      <c r="GL2518" s="21"/>
      <c r="GM2518" s="21"/>
      <c r="GN2518" s="21"/>
    </row>
    <row r="2519" spans="1:196" x14ac:dyDescent="0.2">
      <c r="A2519" s="109"/>
      <c r="B2519" s="4"/>
      <c r="C2519" s="4"/>
      <c r="D2519" s="6"/>
      <c r="E2519" s="7"/>
      <c r="F2519" s="24"/>
      <c r="G2519" s="8"/>
      <c r="H2519" s="7"/>
      <c r="I2519" s="7"/>
      <c r="J2519" s="7"/>
      <c r="K2519" s="4"/>
      <c r="L2519" s="25"/>
      <c r="M2519" s="10"/>
      <c r="N2519" s="4"/>
      <c r="O2519" s="4"/>
      <c r="P2519" s="26"/>
      <c r="Q2519" s="3"/>
      <c r="R2519" s="12"/>
      <c r="S2519" s="12"/>
      <c r="T2519" s="12"/>
      <c r="U2519" s="12"/>
      <c r="V2519" s="12"/>
      <c r="W2519" s="12"/>
      <c r="X2519" s="12"/>
      <c r="Y2519" s="12"/>
      <c r="Z2519" s="12"/>
      <c r="AA2519" s="12"/>
      <c r="AB2519" s="12"/>
      <c r="AC2519" s="12"/>
      <c r="AD2519" s="12"/>
      <c r="AE2519" s="12"/>
      <c r="AF2519" s="113"/>
      <c r="AG2519" s="18"/>
      <c r="AH2519" s="18"/>
      <c r="AI2519" s="6"/>
      <c r="AJ2519" s="19"/>
      <c r="AK2519" s="6"/>
      <c r="AL2519" s="113"/>
      <c r="AM2519" s="19"/>
      <c r="AN2519" s="18"/>
      <c r="AO2519" s="12"/>
      <c r="AP2519" s="20"/>
      <c r="AQ2519" s="18"/>
      <c r="AR2519" s="13"/>
      <c r="AS2519" s="113"/>
      <c r="AT2519" s="21"/>
      <c r="AU2519" s="21"/>
      <c r="AV2519" s="45"/>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J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I2519" s="21"/>
      <c r="DJ2519" s="21"/>
      <c r="DK2519" s="21"/>
      <c r="DL2519" s="21"/>
      <c r="DM2519" s="21"/>
      <c r="DN2519" s="21"/>
      <c r="DO2519" s="21"/>
      <c r="DP2519" s="21"/>
      <c r="DQ2519" s="21"/>
      <c r="DR2519" s="21"/>
      <c r="DS2519" s="21"/>
      <c r="DT2519" s="21"/>
      <c r="DU2519" s="21"/>
      <c r="DV2519" s="21"/>
      <c r="DW2519" s="21"/>
      <c r="DX2519" s="21"/>
      <c r="DY2519" s="21"/>
      <c r="DZ2519" s="21"/>
      <c r="EA2519" s="21"/>
      <c r="EB2519" s="21"/>
      <c r="EC2519" s="21"/>
      <c r="ED2519" s="21"/>
      <c r="EE2519" s="21"/>
      <c r="EF2519" s="21"/>
      <c r="EG2519" s="21"/>
      <c r="EH2519" s="21"/>
      <c r="EI2519" s="21"/>
      <c r="EJ2519" s="21"/>
      <c r="EK2519" s="21"/>
      <c r="EL2519" s="21"/>
      <c r="EM2519" s="21"/>
      <c r="EN2519" s="21"/>
      <c r="EO2519" s="21"/>
      <c r="EP2519" s="21"/>
      <c r="EQ2519" s="21"/>
      <c r="ER2519" s="21"/>
      <c r="ES2519" s="21"/>
      <c r="ET2519" s="21"/>
      <c r="EU2519" s="21"/>
      <c r="EV2519" s="21"/>
      <c r="EW2519" s="21"/>
      <c r="EX2519" s="21"/>
      <c r="EY2519" s="21"/>
      <c r="EZ2519" s="21"/>
      <c r="FA2519" s="21"/>
      <c r="FB2519" s="21"/>
      <c r="FC2519" s="21"/>
      <c r="FD2519" s="21"/>
      <c r="FE2519" s="21"/>
      <c r="FF2519" s="21"/>
      <c r="FG2519" s="21"/>
      <c r="FH2519" s="21"/>
      <c r="FI2519" s="21"/>
      <c r="FJ2519" s="21"/>
      <c r="FK2519" s="21"/>
      <c r="FL2519" s="21"/>
      <c r="FM2519" s="21"/>
      <c r="FN2519" s="21"/>
      <c r="FO2519" s="21"/>
      <c r="FP2519" s="21"/>
      <c r="FQ2519" s="21"/>
      <c r="FR2519" s="21"/>
      <c r="FS2519" s="21"/>
      <c r="FT2519" s="21"/>
      <c r="FU2519" s="21"/>
      <c r="FV2519" s="21"/>
      <c r="FW2519" s="21"/>
      <c r="FX2519" s="21"/>
      <c r="FY2519" s="21"/>
      <c r="FZ2519" s="21"/>
      <c r="GA2519" s="21"/>
      <c r="GB2519" s="21"/>
      <c r="GC2519" s="21"/>
      <c r="GD2519" s="21"/>
      <c r="GE2519" s="21"/>
      <c r="GF2519" s="21"/>
      <c r="GG2519" s="21"/>
      <c r="GH2519" s="21"/>
      <c r="GI2519" s="21"/>
      <c r="GJ2519" s="21"/>
      <c r="GK2519" s="21"/>
      <c r="GL2519" s="21"/>
      <c r="GM2519" s="21"/>
      <c r="GN2519" s="21"/>
    </row>
    <row r="2520" spans="1:196" x14ac:dyDescent="0.2">
      <c r="A2520" s="109"/>
      <c r="B2520" s="4"/>
      <c r="C2520" s="4"/>
      <c r="D2520" s="6"/>
      <c r="E2520" s="7"/>
      <c r="F2520" s="24"/>
      <c r="G2520" s="8"/>
      <c r="H2520" s="7"/>
      <c r="I2520" s="7"/>
      <c r="J2520" s="7"/>
      <c r="K2520" s="4"/>
      <c r="L2520" s="25"/>
      <c r="M2520" s="10"/>
      <c r="N2520" s="4"/>
      <c r="O2520" s="4"/>
      <c r="P2520" s="26"/>
      <c r="Q2520" s="3"/>
      <c r="R2520" s="12"/>
      <c r="S2520" s="12"/>
      <c r="T2520" s="12"/>
      <c r="U2520" s="12"/>
      <c r="V2520" s="12"/>
      <c r="W2520" s="12"/>
      <c r="X2520" s="12"/>
      <c r="Y2520" s="12"/>
      <c r="Z2520" s="12"/>
      <c r="AA2520" s="12"/>
      <c r="AB2520" s="12"/>
      <c r="AC2520" s="12"/>
      <c r="AD2520" s="12"/>
      <c r="AE2520" s="12"/>
      <c r="AF2520" s="113"/>
      <c r="AG2520" s="12"/>
      <c r="AH2520" s="12"/>
      <c r="AI2520" s="12"/>
      <c r="AJ2520" s="12"/>
      <c r="AK2520" s="6"/>
      <c r="AL2520" s="113"/>
      <c r="AM2520" s="12"/>
      <c r="AN2520" s="12"/>
      <c r="AO2520" s="12"/>
      <c r="AP2520" s="20"/>
      <c r="AQ2520" s="12"/>
      <c r="AR2520" s="13"/>
      <c r="AS2520" s="113"/>
      <c r="AT2520" s="21"/>
      <c r="AU2520" s="21"/>
      <c r="AV2520" s="45"/>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J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I2520" s="21"/>
      <c r="DJ2520" s="21"/>
      <c r="DK2520" s="21"/>
      <c r="DL2520" s="21"/>
      <c r="DM2520" s="21"/>
      <c r="DN2520" s="21"/>
      <c r="DO2520" s="21"/>
      <c r="DP2520" s="21"/>
      <c r="DQ2520" s="21"/>
      <c r="DR2520" s="21"/>
      <c r="DS2520" s="21"/>
      <c r="DT2520" s="21"/>
      <c r="DU2520" s="21"/>
      <c r="DV2520" s="21"/>
      <c r="DW2520" s="21"/>
      <c r="DX2520" s="21"/>
      <c r="DY2520" s="21"/>
      <c r="DZ2520" s="21"/>
      <c r="EA2520" s="21"/>
      <c r="EB2520" s="21"/>
      <c r="EC2520" s="21"/>
      <c r="ED2520" s="21"/>
      <c r="EE2520" s="21"/>
      <c r="EF2520" s="21"/>
      <c r="EG2520" s="21"/>
      <c r="EH2520" s="21"/>
      <c r="EI2520" s="21"/>
      <c r="EJ2520" s="21"/>
      <c r="EK2520" s="21"/>
      <c r="EL2520" s="21"/>
      <c r="EM2520" s="21"/>
      <c r="EN2520" s="21"/>
      <c r="EO2520" s="21"/>
      <c r="EP2520" s="21"/>
      <c r="EQ2520" s="21"/>
      <c r="ER2520" s="21"/>
      <c r="ES2520" s="21"/>
      <c r="ET2520" s="21"/>
      <c r="EU2520" s="21"/>
      <c r="EV2520" s="21"/>
      <c r="EW2520" s="21"/>
      <c r="EX2520" s="21"/>
      <c r="EY2520" s="21"/>
      <c r="EZ2520" s="21"/>
      <c r="FA2520" s="21"/>
      <c r="FB2520" s="21"/>
      <c r="FC2520" s="21"/>
      <c r="FD2520" s="21"/>
      <c r="FE2520" s="21"/>
      <c r="FF2520" s="21"/>
      <c r="FG2520" s="21"/>
      <c r="FH2520" s="21"/>
      <c r="FI2520" s="21"/>
      <c r="FJ2520" s="21"/>
      <c r="FK2520" s="21"/>
      <c r="FL2520" s="21"/>
      <c r="FM2520" s="21"/>
      <c r="FN2520" s="21"/>
      <c r="FO2520" s="21"/>
      <c r="FP2520" s="21"/>
      <c r="FQ2520" s="21"/>
      <c r="FR2520" s="21"/>
      <c r="FS2520" s="21"/>
      <c r="FT2520" s="21"/>
      <c r="FU2520" s="21"/>
      <c r="FV2520" s="21"/>
      <c r="FW2520" s="21"/>
      <c r="FX2520" s="21"/>
      <c r="FY2520" s="21"/>
      <c r="FZ2520" s="21"/>
      <c r="GA2520" s="21"/>
      <c r="GB2520" s="21"/>
      <c r="GC2520" s="21"/>
      <c r="GD2520" s="21"/>
      <c r="GE2520" s="21"/>
      <c r="GF2520" s="21"/>
      <c r="GG2520" s="21"/>
      <c r="GH2520" s="21"/>
      <c r="GI2520" s="21"/>
      <c r="GJ2520" s="21"/>
      <c r="GK2520" s="21"/>
      <c r="GL2520" s="21"/>
      <c r="GM2520" s="21"/>
      <c r="GN2520" s="21"/>
    </row>
    <row r="2521" spans="1:196" x14ac:dyDescent="0.2">
      <c r="A2521" s="109"/>
      <c r="B2521" s="4"/>
      <c r="C2521" s="4"/>
      <c r="D2521" s="6"/>
      <c r="E2521" s="7"/>
      <c r="F2521" s="24"/>
      <c r="G2521" s="8"/>
      <c r="H2521" s="7"/>
      <c r="I2521" s="7"/>
      <c r="J2521" s="7"/>
      <c r="K2521" s="4"/>
      <c r="L2521" s="25"/>
      <c r="M2521" s="10"/>
      <c r="N2521" s="4"/>
      <c r="O2521" s="4"/>
      <c r="P2521" s="26"/>
      <c r="Q2521" s="3"/>
      <c r="R2521" s="12"/>
      <c r="S2521" s="12"/>
      <c r="T2521" s="12"/>
      <c r="U2521" s="12"/>
      <c r="V2521" s="12"/>
      <c r="W2521" s="12"/>
      <c r="X2521" s="12"/>
      <c r="Y2521" s="12"/>
      <c r="Z2521" s="12"/>
      <c r="AA2521" s="12"/>
      <c r="AB2521" s="12"/>
      <c r="AC2521" s="12"/>
      <c r="AD2521" s="12"/>
      <c r="AE2521" s="12"/>
      <c r="AF2521" s="65"/>
      <c r="AG2521" s="4"/>
      <c r="AH2521" s="4"/>
      <c r="AI2521" s="41"/>
      <c r="AJ2521" s="42"/>
      <c r="AK2521" s="41"/>
      <c r="AL2521" s="115"/>
      <c r="AM2521" s="42"/>
      <c r="AN2521" s="4"/>
      <c r="AO2521" s="9"/>
      <c r="AP2521" s="43"/>
      <c r="AQ2521" s="4"/>
      <c r="AR2521" s="44"/>
      <c r="AS2521" s="65"/>
      <c r="AT2521" s="21"/>
      <c r="AU2521" s="21"/>
      <c r="AV2521" s="45"/>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J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I2521" s="21"/>
      <c r="DJ2521" s="21"/>
      <c r="DK2521" s="21"/>
      <c r="DL2521" s="21"/>
      <c r="DM2521" s="21"/>
      <c r="DN2521" s="21"/>
      <c r="DO2521" s="21"/>
      <c r="DP2521" s="21"/>
      <c r="DQ2521" s="21"/>
      <c r="DR2521" s="21"/>
      <c r="DS2521" s="21"/>
      <c r="DT2521" s="21"/>
      <c r="DU2521" s="21"/>
      <c r="DV2521" s="21"/>
      <c r="DW2521" s="21"/>
      <c r="DX2521" s="21"/>
      <c r="DY2521" s="21"/>
      <c r="DZ2521" s="21"/>
      <c r="EA2521" s="21"/>
      <c r="EB2521" s="21"/>
      <c r="EC2521" s="21"/>
      <c r="ED2521" s="21"/>
      <c r="EE2521" s="21"/>
      <c r="EF2521" s="21"/>
      <c r="EG2521" s="21"/>
      <c r="EH2521" s="21"/>
      <c r="EI2521" s="21"/>
      <c r="EJ2521" s="21"/>
      <c r="EK2521" s="21"/>
      <c r="EL2521" s="21"/>
      <c r="EM2521" s="21"/>
      <c r="EN2521" s="21"/>
      <c r="EO2521" s="21"/>
      <c r="EP2521" s="21"/>
      <c r="EQ2521" s="21"/>
      <c r="ER2521" s="21"/>
      <c r="ES2521" s="21"/>
      <c r="ET2521" s="21"/>
      <c r="EU2521" s="21"/>
      <c r="EV2521" s="21"/>
      <c r="EW2521" s="21"/>
      <c r="EX2521" s="21"/>
      <c r="EY2521" s="21"/>
      <c r="EZ2521" s="21"/>
      <c r="FA2521" s="21"/>
      <c r="FB2521" s="21"/>
      <c r="FC2521" s="21"/>
      <c r="FD2521" s="21"/>
      <c r="FE2521" s="21"/>
      <c r="FF2521" s="21"/>
      <c r="FG2521" s="21"/>
      <c r="FH2521" s="21"/>
      <c r="FI2521" s="21"/>
      <c r="FJ2521" s="21"/>
      <c r="FK2521" s="21"/>
      <c r="FL2521" s="21"/>
      <c r="FM2521" s="21"/>
      <c r="FN2521" s="21"/>
      <c r="FO2521" s="21"/>
      <c r="FP2521" s="21"/>
      <c r="FQ2521" s="21"/>
      <c r="FR2521" s="21"/>
      <c r="FS2521" s="21"/>
      <c r="FT2521" s="21"/>
      <c r="FU2521" s="21"/>
      <c r="FV2521" s="21"/>
      <c r="FW2521" s="21"/>
      <c r="FX2521" s="21"/>
      <c r="FY2521" s="21"/>
      <c r="FZ2521" s="21"/>
      <c r="GA2521" s="21"/>
      <c r="GB2521" s="21"/>
      <c r="GC2521" s="21"/>
      <c r="GD2521" s="21"/>
      <c r="GE2521" s="21"/>
      <c r="GF2521" s="21"/>
      <c r="GG2521" s="21"/>
      <c r="GH2521" s="21"/>
      <c r="GI2521" s="21"/>
      <c r="GJ2521" s="21"/>
      <c r="GK2521" s="21"/>
      <c r="GL2521" s="21"/>
      <c r="GM2521" s="21"/>
      <c r="GN2521" s="21"/>
    </row>
    <row r="2522" spans="1:196" x14ac:dyDescent="0.2">
      <c r="A2522" s="109"/>
      <c r="B2522" s="4"/>
      <c r="C2522" s="4"/>
      <c r="D2522" s="6"/>
      <c r="E2522" s="7"/>
      <c r="F2522" s="24"/>
      <c r="G2522" s="8"/>
      <c r="H2522" s="7"/>
      <c r="I2522" s="7"/>
      <c r="J2522" s="7"/>
      <c r="K2522" s="4"/>
      <c r="L2522" s="25"/>
      <c r="M2522" s="10"/>
      <c r="N2522" s="4"/>
      <c r="O2522" s="4"/>
      <c r="P2522" s="26"/>
      <c r="Q2522" s="3"/>
      <c r="R2522" s="12"/>
      <c r="S2522" s="12"/>
      <c r="T2522" s="12"/>
      <c r="U2522" s="12"/>
      <c r="V2522" s="12"/>
      <c r="W2522" s="12"/>
      <c r="X2522" s="12"/>
      <c r="Y2522" s="12"/>
      <c r="Z2522" s="12"/>
      <c r="AA2522" s="12"/>
      <c r="AB2522" s="12"/>
      <c r="AC2522" s="12"/>
      <c r="AD2522" s="12"/>
      <c r="AE2522" s="12"/>
      <c r="AF2522" s="65"/>
      <c r="AG2522" s="18"/>
      <c r="AH2522" s="4"/>
      <c r="AI2522" s="24"/>
      <c r="AJ2522" s="7"/>
      <c r="AK2522" s="24"/>
      <c r="AL2522" s="65"/>
      <c r="AM2522" s="7"/>
      <c r="AN2522" s="4"/>
      <c r="AO2522" s="9"/>
      <c r="AP2522" s="43"/>
      <c r="AQ2522" s="4"/>
      <c r="AR2522" s="44"/>
      <c r="AS2522" s="65"/>
      <c r="AT2522" s="21"/>
      <c r="AU2522" s="21"/>
      <c r="AV2522" s="45"/>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J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I2522" s="21"/>
      <c r="DJ2522" s="21"/>
      <c r="DK2522" s="21"/>
      <c r="DL2522" s="21"/>
      <c r="DM2522" s="21"/>
      <c r="DN2522" s="21"/>
      <c r="DO2522" s="21"/>
      <c r="DP2522" s="21"/>
      <c r="DQ2522" s="21"/>
      <c r="DR2522" s="21"/>
      <c r="DS2522" s="21"/>
      <c r="DT2522" s="21"/>
      <c r="DU2522" s="21"/>
      <c r="DV2522" s="21"/>
      <c r="DW2522" s="21"/>
      <c r="DX2522" s="21"/>
      <c r="DY2522" s="21"/>
      <c r="DZ2522" s="21"/>
      <c r="EA2522" s="21"/>
      <c r="EB2522" s="21"/>
      <c r="EC2522" s="21"/>
      <c r="ED2522" s="21"/>
      <c r="EE2522" s="21"/>
      <c r="EF2522" s="21"/>
      <c r="EG2522" s="21"/>
      <c r="EH2522" s="21"/>
      <c r="EI2522" s="21"/>
      <c r="EJ2522" s="21"/>
      <c r="EK2522" s="21"/>
      <c r="EL2522" s="21"/>
      <c r="EM2522" s="21"/>
      <c r="EN2522" s="21"/>
      <c r="EO2522" s="21"/>
      <c r="EP2522" s="21"/>
      <c r="EQ2522" s="21"/>
      <c r="ER2522" s="21"/>
      <c r="ES2522" s="21"/>
      <c r="ET2522" s="21"/>
      <c r="EU2522" s="21"/>
      <c r="EV2522" s="21"/>
      <c r="EW2522" s="21"/>
      <c r="EX2522" s="21"/>
      <c r="EY2522" s="21"/>
      <c r="EZ2522" s="21"/>
      <c r="FA2522" s="21"/>
      <c r="FB2522" s="21"/>
      <c r="FC2522" s="21"/>
      <c r="FD2522" s="21"/>
      <c r="FE2522" s="21"/>
      <c r="FF2522" s="21"/>
      <c r="FG2522" s="21"/>
      <c r="FH2522" s="21"/>
      <c r="FI2522" s="21"/>
      <c r="FJ2522" s="21"/>
      <c r="FK2522" s="21"/>
      <c r="FL2522" s="21"/>
      <c r="FM2522" s="21"/>
      <c r="FN2522" s="21"/>
      <c r="FO2522" s="21"/>
      <c r="FP2522" s="21"/>
      <c r="FQ2522" s="21"/>
      <c r="FR2522" s="21"/>
      <c r="FS2522" s="21"/>
      <c r="FT2522" s="21"/>
      <c r="FU2522" s="21"/>
      <c r="FV2522" s="21"/>
      <c r="FW2522" s="21"/>
      <c r="FX2522" s="21"/>
      <c r="FY2522" s="21"/>
      <c r="FZ2522" s="21"/>
      <c r="GA2522" s="21"/>
      <c r="GB2522" s="21"/>
      <c r="GC2522" s="21"/>
      <c r="GD2522" s="21"/>
      <c r="GE2522" s="21"/>
      <c r="GF2522" s="21"/>
      <c r="GG2522" s="21"/>
      <c r="GH2522" s="21"/>
      <c r="GI2522" s="21"/>
      <c r="GJ2522" s="21"/>
      <c r="GK2522" s="21"/>
      <c r="GL2522" s="21"/>
      <c r="GM2522" s="21"/>
      <c r="GN2522" s="21"/>
    </row>
    <row r="2523" spans="1:196" x14ac:dyDescent="0.2">
      <c r="A2523" s="109"/>
      <c r="B2523" s="4"/>
      <c r="C2523" s="4"/>
      <c r="D2523" s="6"/>
      <c r="E2523" s="7"/>
      <c r="F2523" s="24"/>
      <c r="G2523" s="8"/>
      <c r="H2523" s="7"/>
      <c r="I2523" s="7"/>
      <c r="J2523" s="7"/>
      <c r="K2523" s="4"/>
      <c r="L2523" s="25"/>
      <c r="M2523" s="10"/>
      <c r="N2523" s="4"/>
      <c r="O2523" s="4"/>
      <c r="P2523" s="26"/>
      <c r="Q2523" s="3"/>
      <c r="R2523" s="12"/>
      <c r="S2523" s="12"/>
      <c r="T2523" s="12"/>
      <c r="U2523" s="12"/>
      <c r="V2523" s="12"/>
      <c r="W2523" s="12"/>
      <c r="X2523" s="12"/>
      <c r="Y2523" s="12"/>
      <c r="Z2523" s="12"/>
      <c r="AA2523" s="12"/>
      <c r="AB2523" s="12"/>
      <c r="AC2523" s="12"/>
      <c r="AD2523" s="12"/>
      <c r="AE2523" s="12"/>
      <c r="AF2523" s="65"/>
      <c r="AG2523" s="18"/>
      <c r="AH2523" s="4"/>
      <c r="AI2523" s="24"/>
      <c r="AJ2523" s="7"/>
      <c r="AK2523" s="24"/>
      <c r="AL2523" s="65"/>
      <c r="AM2523" s="7"/>
      <c r="AN2523" s="4"/>
      <c r="AO2523" s="9"/>
      <c r="AP2523" s="43"/>
      <c r="AQ2523" s="4"/>
      <c r="AR2523" s="44"/>
      <c r="AS2523" s="65"/>
      <c r="AT2523" s="21"/>
      <c r="AU2523" s="21"/>
      <c r="AV2523" s="45"/>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J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I2523" s="21"/>
      <c r="DJ2523" s="21"/>
      <c r="DK2523" s="21"/>
      <c r="DL2523" s="21"/>
      <c r="DM2523" s="21"/>
      <c r="DN2523" s="21"/>
      <c r="DO2523" s="21"/>
      <c r="DP2523" s="21"/>
      <c r="DQ2523" s="21"/>
      <c r="DR2523" s="21"/>
      <c r="DS2523" s="21"/>
      <c r="DT2523" s="21"/>
      <c r="DU2523" s="21"/>
      <c r="DV2523" s="21"/>
      <c r="DW2523" s="21"/>
      <c r="DX2523" s="21"/>
      <c r="DY2523" s="21"/>
      <c r="DZ2523" s="21"/>
      <c r="EA2523" s="21"/>
      <c r="EB2523" s="21"/>
      <c r="EC2523" s="21"/>
      <c r="ED2523" s="21"/>
      <c r="EE2523" s="21"/>
      <c r="EF2523" s="21"/>
      <c r="EG2523" s="21"/>
      <c r="EH2523" s="21"/>
      <c r="EI2523" s="21"/>
      <c r="EJ2523" s="21"/>
      <c r="EK2523" s="21"/>
      <c r="EL2523" s="21"/>
      <c r="EM2523" s="21"/>
      <c r="EN2523" s="21"/>
      <c r="EO2523" s="21"/>
      <c r="EP2523" s="21"/>
      <c r="EQ2523" s="21"/>
      <c r="ER2523" s="21"/>
      <c r="ES2523" s="21"/>
      <c r="ET2523" s="21"/>
      <c r="EU2523" s="21"/>
      <c r="EV2523" s="21"/>
      <c r="EW2523" s="21"/>
      <c r="EX2523" s="21"/>
      <c r="EY2523" s="21"/>
      <c r="EZ2523" s="21"/>
      <c r="FA2523" s="21"/>
      <c r="FB2523" s="21"/>
      <c r="FC2523" s="21"/>
      <c r="FD2523" s="21"/>
      <c r="FE2523" s="21"/>
      <c r="FF2523" s="21"/>
      <c r="FG2523" s="21"/>
      <c r="FH2523" s="21"/>
      <c r="FI2523" s="21"/>
      <c r="FJ2523" s="21"/>
      <c r="FK2523" s="21"/>
      <c r="FL2523" s="21"/>
      <c r="FM2523" s="21"/>
      <c r="FN2523" s="21"/>
      <c r="FO2523" s="21"/>
      <c r="FP2523" s="21"/>
      <c r="FQ2523" s="21"/>
      <c r="FR2523" s="21"/>
      <c r="FS2523" s="21"/>
      <c r="FT2523" s="21"/>
      <c r="FU2523" s="21"/>
      <c r="FV2523" s="21"/>
      <c r="FW2523" s="21"/>
      <c r="FX2523" s="21"/>
      <c r="FY2523" s="21"/>
      <c r="FZ2523" s="21"/>
      <c r="GA2523" s="21"/>
      <c r="GB2523" s="21"/>
      <c r="GC2523" s="21"/>
      <c r="GD2523" s="21"/>
      <c r="GE2523" s="21"/>
      <c r="GF2523" s="21"/>
      <c r="GG2523" s="21"/>
      <c r="GH2523" s="21"/>
      <c r="GI2523" s="21"/>
      <c r="GJ2523" s="21"/>
      <c r="GK2523" s="21"/>
      <c r="GL2523" s="21"/>
      <c r="GM2523" s="21"/>
      <c r="GN2523" s="21"/>
    </row>
    <row r="2524" spans="1:196" x14ac:dyDescent="0.2">
      <c r="A2524" s="109"/>
      <c r="B2524" s="4"/>
      <c r="C2524" s="4"/>
      <c r="D2524" s="6"/>
      <c r="E2524" s="7"/>
      <c r="F2524" s="24"/>
      <c r="G2524" s="8"/>
      <c r="H2524" s="7"/>
      <c r="I2524" s="7"/>
      <c r="J2524" s="7"/>
      <c r="K2524" s="4"/>
      <c r="L2524" s="25"/>
      <c r="M2524" s="10"/>
      <c r="N2524" s="4"/>
      <c r="O2524" s="4"/>
      <c r="P2524" s="26"/>
      <c r="Q2524" s="3"/>
      <c r="R2524" s="12"/>
      <c r="S2524" s="12"/>
      <c r="T2524" s="12"/>
      <c r="U2524" s="12"/>
      <c r="V2524" s="12"/>
      <c r="W2524" s="12"/>
      <c r="X2524" s="12"/>
      <c r="Y2524" s="12"/>
      <c r="Z2524" s="12"/>
      <c r="AA2524" s="12"/>
      <c r="AB2524" s="12"/>
      <c r="AC2524" s="12"/>
      <c r="AD2524" s="12"/>
      <c r="AE2524" s="12"/>
      <c r="AF2524" s="65"/>
      <c r="AG2524" s="4"/>
      <c r="AH2524" s="4"/>
      <c r="AI2524" s="24"/>
      <c r="AJ2524" s="7"/>
      <c r="AK2524" s="6"/>
      <c r="AL2524" s="113"/>
      <c r="AM2524" s="19"/>
      <c r="AN2524" s="4"/>
      <c r="AO2524" s="9"/>
      <c r="AP2524" s="43"/>
      <c r="AQ2524" s="4"/>
      <c r="AR2524" s="44"/>
      <c r="AS2524" s="113"/>
      <c r="AT2524" s="21"/>
      <c r="AU2524" s="21"/>
      <c r="AV2524" s="45"/>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J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I2524" s="21"/>
      <c r="DJ2524" s="21"/>
      <c r="DK2524" s="21"/>
      <c r="DL2524" s="21"/>
      <c r="DM2524" s="21"/>
      <c r="DN2524" s="21"/>
      <c r="DO2524" s="21"/>
      <c r="DP2524" s="21"/>
      <c r="DQ2524" s="21"/>
      <c r="DR2524" s="21"/>
      <c r="DS2524" s="21"/>
      <c r="DT2524" s="21"/>
      <c r="DU2524" s="21"/>
      <c r="DV2524" s="21"/>
      <c r="DW2524" s="21"/>
      <c r="DX2524" s="21"/>
      <c r="DY2524" s="21"/>
      <c r="DZ2524" s="21"/>
      <c r="EA2524" s="21"/>
      <c r="EB2524" s="21"/>
      <c r="EC2524" s="21"/>
      <c r="ED2524" s="21"/>
      <c r="EE2524" s="21"/>
      <c r="EF2524" s="21"/>
      <c r="EG2524" s="21"/>
      <c r="EH2524" s="21"/>
      <c r="EI2524" s="21"/>
      <c r="EJ2524" s="21"/>
      <c r="EK2524" s="21"/>
      <c r="EL2524" s="21"/>
      <c r="EM2524" s="21"/>
      <c r="EN2524" s="21"/>
      <c r="EO2524" s="21"/>
      <c r="EP2524" s="21"/>
      <c r="EQ2524" s="21"/>
      <c r="ER2524" s="21"/>
      <c r="ES2524" s="21"/>
      <c r="ET2524" s="21"/>
      <c r="EU2524" s="21"/>
      <c r="EV2524" s="21"/>
      <c r="EW2524" s="21"/>
      <c r="EX2524" s="21"/>
      <c r="EY2524" s="21"/>
      <c r="EZ2524" s="21"/>
      <c r="FA2524" s="21"/>
      <c r="FB2524" s="21"/>
      <c r="FC2524" s="21"/>
      <c r="FD2524" s="21"/>
      <c r="FE2524" s="21"/>
      <c r="FF2524" s="21"/>
      <c r="FG2524" s="21"/>
      <c r="FH2524" s="21"/>
      <c r="FI2524" s="21"/>
      <c r="FJ2524" s="21"/>
      <c r="FK2524" s="21"/>
      <c r="FL2524" s="21"/>
      <c r="FM2524" s="21"/>
      <c r="FN2524" s="21"/>
      <c r="FO2524" s="21"/>
      <c r="FP2524" s="21"/>
      <c r="FQ2524" s="21"/>
      <c r="FR2524" s="21"/>
      <c r="FS2524" s="21"/>
      <c r="FT2524" s="21"/>
      <c r="FU2524" s="21"/>
      <c r="FV2524" s="21"/>
      <c r="FW2524" s="21"/>
      <c r="FX2524" s="21"/>
      <c r="FY2524" s="21"/>
      <c r="FZ2524" s="21"/>
      <c r="GA2524" s="21"/>
      <c r="GB2524" s="21"/>
      <c r="GC2524" s="21"/>
      <c r="GD2524" s="21"/>
      <c r="GE2524" s="21"/>
      <c r="GF2524" s="21"/>
      <c r="GG2524" s="21"/>
      <c r="GH2524" s="21"/>
      <c r="GI2524" s="21"/>
      <c r="GJ2524" s="21"/>
      <c r="GK2524" s="21"/>
      <c r="GL2524" s="21"/>
      <c r="GM2524" s="21"/>
      <c r="GN2524" s="21"/>
    </row>
    <row r="2525" spans="1:196" x14ac:dyDescent="0.2">
      <c r="A2525" s="109"/>
      <c r="B2525" s="4"/>
      <c r="C2525" s="4"/>
      <c r="D2525" s="6"/>
      <c r="E2525" s="7"/>
      <c r="F2525" s="24"/>
      <c r="G2525" s="8"/>
      <c r="H2525" s="7"/>
      <c r="I2525" s="7"/>
      <c r="J2525" s="7"/>
      <c r="K2525" s="4"/>
      <c r="L2525" s="25"/>
      <c r="M2525" s="10"/>
      <c r="N2525" s="4"/>
      <c r="O2525" s="4"/>
      <c r="P2525" s="26"/>
      <c r="Q2525" s="3"/>
      <c r="R2525" s="12"/>
      <c r="S2525" s="12"/>
      <c r="T2525" s="12"/>
      <c r="U2525" s="12"/>
      <c r="V2525" s="12"/>
      <c r="W2525" s="12"/>
      <c r="X2525" s="12"/>
      <c r="Y2525" s="12"/>
      <c r="Z2525" s="12"/>
      <c r="AA2525" s="12"/>
      <c r="AB2525" s="12"/>
      <c r="AC2525" s="12"/>
      <c r="AD2525" s="12"/>
      <c r="AE2525" s="12"/>
      <c r="AF2525" s="113"/>
      <c r="AG2525" s="18"/>
      <c r="AH2525" s="18"/>
      <c r="AI2525" s="6"/>
      <c r="AJ2525" s="19"/>
      <c r="AK2525" s="6"/>
      <c r="AL2525" s="113"/>
      <c r="AM2525" s="19"/>
      <c r="AN2525" s="18"/>
      <c r="AO2525" s="12"/>
      <c r="AP2525" s="20"/>
      <c r="AQ2525" s="18"/>
      <c r="AR2525" s="13"/>
      <c r="AS2525" s="116"/>
      <c r="AT2525" s="21"/>
      <c r="AU2525" s="21"/>
      <c r="AV2525" s="45"/>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J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I2525" s="21"/>
      <c r="DJ2525" s="21"/>
      <c r="DK2525" s="21"/>
      <c r="DL2525" s="21"/>
      <c r="DM2525" s="21"/>
      <c r="DN2525" s="21"/>
      <c r="DO2525" s="21"/>
      <c r="DP2525" s="21"/>
      <c r="DQ2525" s="21"/>
      <c r="DR2525" s="21"/>
      <c r="DS2525" s="21"/>
      <c r="DT2525" s="21"/>
      <c r="DU2525" s="21"/>
      <c r="DV2525" s="21"/>
      <c r="DW2525" s="21"/>
      <c r="DX2525" s="21"/>
      <c r="DY2525" s="21"/>
      <c r="DZ2525" s="21"/>
      <c r="EA2525" s="21"/>
      <c r="EB2525" s="21"/>
      <c r="EC2525" s="21"/>
      <c r="ED2525" s="21"/>
      <c r="EE2525" s="21"/>
      <c r="EF2525" s="21"/>
      <c r="EG2525" s="21"/>
      <c r="EH2525" s="21"/>
      <c r="EI2525" s="21"/>
      <c r="EJ2525" s="21"/>
      <c r="EK2525" s="21"/>
      <c r="EL2525" s="21"/>
      <c r="EM2525" s="21"/>
      <c r="EN2525" s="21"/>
      <c r="EO2525" s="21"/>
      <c r="EP2525" s="21"/>
      <c r="EQ2525" s="21"/>
      <c r="ER2525" s="21"/>
      <c r="ES2525" s="21"/>
      <c r="ET2525" s="21"/>
      <c r="EU2525" s="21"/>
      <c r="EV2525" s="21"/>
      <c r="EW2525" s="21"/>
      <c r="EX2525" s="21"/>
      <c r="EY2525" s="21"/>
      <c r="EZ2525" s="21"/>
      <c r="FA2525" s="21"/>
      <c r="FB2525" s="21"/>
      <c r="FC2525" s="21"/>
      <c r="FD2525" s="21"/>
      <c r="FE2525" s="21"/>
      <c r="FF2525" s="21"/>
      <c r="FG2525" s="21"/>
      <c r="FH2525" s="21"/>
      <c r="FI2525" s="21"/>
      <c r="FJ2525" s="21"/>
      <c r="FK2525" s="21"/>
      <c r="FL2525" s="21"/>
      <c r="FM2525" s="21"/>
      <c r="FN2525" s="21"/>
      <c r="FO2525" s="21"/>
      <c r="FP2525" s="21"/>
      <c r="FQ2525" s="21"/>
      <c r="FR2525" s="21"/>
      <c r="FS2525" s="21"/>
      <c r="FT2525" s="21"/>
      <c r="FU2525" s="21"/>
      <c r="FV2525" s="21"/>
      <c r="FW2525" s="21"/>
      <c r="FX2525" s="21"/>
      <c r="FY2525" s="21"/>
      <c r="FZ2525" s="21"/>
      <c r="GA2525" s="21"/>
      <c r="GB2525" s="21"/>
      <c r="GC2525" s="21"/>
      <c r="GD2525" s="21"/>
      <c r="GE2525" s="21"/>
      <c r="GF2525" s="21"/>
      <c r="GG2525" s="21"/>
      <c r="GH2525" s="21"/>
      <c r="GI2525" s="21"/>
      <c r="GJ2525" s="21"/>
      <c r="GK2525" s="21"/>
      <c r="GL2525" s="21"/>
      <c r="GM2525" s="21"/>
      <c r="GN2525" s="21"/>
    </row>
    <row r="2526" spans="1:196" x14ac:dyDescent="0.2">
      <c r="A2526" s="109"/>
      <c r="B2526" s="4"/>
      <c r="C2526" s="4"/>
      <c r="D2526" s="6"/>
      <c r="E2526" s="7"/>
      <c r="F2526" s="24"/>
      <c r="G2526" s="8"/>
      <c r="H2526" s="7"/>
      <c r="I2526" s="7"/>
      <c r="J2526" s="7"/>
      <c r="K2526" s="4"/>
      <c r="L2526" s="25"/>
      <c r="M2526" s="10"/>
      <c r="N2526" s="4"/>
      <c r="O2526" s="4"/>
      <c r="P2526" s="26"/>
      <c r="Q2526" s="3"/>
      <c r="R2526" s="12"/>
      <c r="S2526" s="12"/>
      <c r="T2526" s="12"/>
      <c r="U2526" s="12"/>
      <c r="V2526" s="12"/>
      <c r="W2526" s="12"/>
      <c r="X2526" s="12"/>
      <c r="Y2526" s="12"/>
      <c r="Z2526" s="12"/>
      <c r="AA2526" s="12"/>
      <c r="AB2526" s="12"/>
      <c r="AC2526" s="12"/>
      <c r="AD2526" s="12"/>
      <c r="AE2526" s="12"/>
      <c r="AF2526" s="113"/>
      <c r="AG2526" s="18"/>
      <c r="AH2526" s="18"/>
      <c r="AI2526" s="6"/>
      <c r="AJ2526" s="19"/>
      <c r="AK2526" s="6"/>
      <c r="AL2526" s="113"/>
      <c r="AM2526" s="19"/>
      <c r="AN2526" s="18"/>
      <c r="AO2526" s="12"/>
      <c r="AP2526" s="20"/>
      <c r="AQ2526" s="18"/>
      <c r="AR2526" s="13"/>
      <c r="AS2526" s="113"/>
      <c r="AT2526" s="21"/>
      <c r="AU2526" s="21"/>
      <c r="AV2526" s="45"/>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1"/>
      <c r="FJ2526" s="21"/>
      <c r="FK2526" s="21"/>
      <c r="FL2526" s="21"/>
      <c r="FM2526" s="21"/>
      <c r="FN2526" s="21"/>
      <c r="FO2526" s="21"/>
      <c r="FP2526" s="21"/>
      <c r="FQ2526" s="21"/>
      <c r="FR2526" s="21"/>
      <c r="FS2526" s="21"/>
      <c r="FT2526" s="21"/>
      <c r="FU2526" s="21"/>
      <c r="FV2526" s="21"/>
      <c r="FW2526" s="21"/>
      <c r="FX2526" s="21"/>
      <c r="FY2526" s="21"/>
      <c r="FZ2526" s="21"/>
      <c r="GA2526" s="21"/>
      <c r="GB2526" s="21"/>
      <c r="GC2526" s="21"/>
      <c r="GD2526" s="21"/>
      <c r="GE2526" s="21"/>
      <c r="GF2526" s="21"/>
      <c r="GG2526" s="21"/>
      <c r="GH2526" s="21"/>
      <c r="GI2526" s="21"/>
      <c r="GJ2526" s="21"/>
      <c r="GK2526" s="21"/>
      <c r="GL2526" s="21"/>
      <c r="GM2526" s="21"/>
      <c r="GN2526" s="21"/>
    </row>
    <row r="2527" spans="1:196" x14ac:dyDescent="0.2">
      <c r="A2527" s="109"/>
      <c r="B2527" s="4"/>
      <c r="C2527" s="4"/>
      <c r="D2527" s="6"/>
      <c r="E2527" s="7"/>
      <c r="F2527" s="24"/>
      <c r="G2527" s="8"/>
      <c r="H2527" s="7"/>
      <c r="I2527" s="7"/>
      <c r="J2527" s="7"/>
      <c r="K2527" s="4"/>
      <c r="L2527" s="25"/>
      <c r="M2527" s="10"/>
      <c r="N2527" s="4"/>
      <c r="O2527" s="4"/>
      <c r="P2527" s="26"/>
      <c r="Q2527" s="3"/>
      <c r="R2527" s="12"/>
      <c r="S2527" s="12"/>
      <c r="T2527" s="12"/>
      <c r="U2527" s="12"/>
      <c r="V2527" s="12"/>
      <c r="W2527" s="12"/>
      <c r="X2527" s="12"/>
      <c r="Y2527" s="12"/>
      <c r="Z2527" s="12"/>
      <c r="AA2527" s="12"/>
      <c r="AB2527" s="12"/>
      <c r="AC2527" s="12"/>
      <c r="AD2527" s="12"/>
      <c r="AE2527" s="12"/>
      <c r="AF2527" s="113"/>
      <c r="AG2527" s="18"/>
      <c r="AH2527" s="18"/>
      <c r="AI2527" s="6"/>
      <c r="AJ2527" s="19"/>
      <c r="AK2527" s="6"/>
      <c r="AL2527" s="113"/>
      <c r="AM2527" s="19"/>
      <c r="AN2527" s="18"/>
      <c r="AO2527" s="12"/>
      <c r="AP2527" s="20"/>
      <c r="AQ2527" s="18"/>
      <c r="AR2527" s="13"/>
      <c r="AS2527" s="113"/>
      <c r="AT2527" s="21"/>
      <c r="AU2527" s="21"/>
      <c r="AV2527" s="45"/>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J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I2527" s="21"/>
      <c r="DJ2527" s="21"/>
      <c r="DK2527" s="21"/>
      <c r="DL2527" s="21"/>
      <c r="DM2527" s="21"/>
      <c r="DN2527" s="21"/>
      <c r="DO2527" s="21"/>
      <c r="DP2527" s="21"/>
      <c r="DQ2527" s="21"/>
      <c r="DR2527" s="21"/>
      <c r="DS2527" s="21"/>
      <c r="DT2527" s="21"/>
      <c r="DU2527" s="21"/>
      <c r="DV2527" s="21"/>
      <c r="DW2527" s="21"/>
      <c r="DX2527" s="21"/>
      <c r="DY2527" s="21"/>
      <c r="DZ2527" s="21"/>
      <c r="EA2527" s="21"/>
      <c r="EB2527" s="21"/>
      <c r="EC2527" s="21"/>
      <c r="ED2527" s="21"/>
      <c r="EE2527" s="21"/>
      <c r="EF2527" s="21"/>
      <c r="EG2527" s="21"/>
      <c r="EH2527" s="21"/>
      <c r="EI2527" s="21"/>
      <c r="EJ2527" s="21"/>
      <c r="EK2527" s="21"/>
      <c r="EL2527" s="21"/>
      <c r="EM2527" s="21"/>
      <c r="EN2527" s="21"/>
      <c r="EO2527" s="21"/>
      <c r="EP2527" s="21"/>
      <c r="EQ2527" s="21"/>
      <c r="ER2527" s="21"/>
      <c r="ES2527" s="21"/>
      <c r="ET2527" s="21"/>
      <c r="EU2527" s="21"/>
      <c r="EV2527" s="21"/>
      <c r="EW2527" s="21"/>
      <c r="EX2527" s="21"/>
      <c r="EY2527" s="21"/>
      <c r="EZ2527" s="21"/>
      <c r="FA2527" s="21"/>
      <c r="FB2527" s="21"/>
      <c r="FC2527" s="21"/>
      <c r="FD2527" s="21"/>
      <c r="FE2527" s="21"/>
      <c r="FF2527" s="21"/>
      <c r="FG2527" s="21"/>
      <c r="FH2527" s="21"/>
      <c r="FI2527" s="21"/>
      <c r="FJ2527" s="21"/>
      <c r="FK2527" s="21"/>
      <c r="FL2527" s="21"/>
      <c r="FM2527" s="21"/>
      <c r="FN2527" s="21"/>
      <c r="FO2527" s="21"/>
      <c r="FP2527" s="21"/>
      <c r="FQ2527" s="21"/>
      <c r="FR2527" s="21"/>
      <c r="FS2527" s="21"/>
      <c r="FT2527" s="21"/>
      <c r="FU2527" s="21"/>
      <c r="FV2527" s="21"/>
      <c r="FW2527" s="21"/>
      <c r="FX2527" s="21"/>
      <c r="FY2527" s="21"/>
      <c r="FZ2527" s="21"/>
      <c r="GA2527" s="21"/>
      <c r="GB2527" s="21"/>
      <c r="GC2527" s="21"/>
      <c r="GD2527" s="21"/>
      <c r="GE2527" s="21"/>
      <c r="GF2527" s="21"/>
      <c r="GG2527" s="21"/>
      <c r="GH2527" s="21"/>
      <c r="GI2527" s="21"/>
      <c r="GJ2527" s="21"/>
      <c r="GK2527" s="21"/>
      <c r="GL2527" s="21"/>
      <c r="GM2527" s="21"/>
      <c r="GN2527" s="21"/>
    </row>
    <row r="2528" spans="1:196" x14ac:dyDescent="0.2">
      <c r="A2528" s="109"/>
      <c r="B2528" s="4"/>
      <c r="C2528" s="4"/>
      <c r="D2528" s="6"/>
      <c r="E2528" s="7"/>
      <c r="F2528" s="24"/>
      <c r="G2528" s="8"/>
      <c r="H2528" s="7"/>
      <c r="I2528" s="7"/>
      <c r="J2528" s="7"/>
      <c r="K2528" s="4"/>
      <c r="L2528" s="25"/>
      <c r="M2528" s="10"/>
      <c r="N2528" s="4"/>
      <c r="O2528" s="4"/>
      <c r="P2528" s="26"/>
      <c r="Q2528" s="3"/>
      <c r="R2528" s="12"/>
      <c r="S2528" s="12"/>
      <c r="T2528" s="12"/>
      <c r="U2528" s="12"/>
      <c r="V2528" s="12"/>
      <c r="W2528" s="12"/>
      <c r="X2528" s="12"/>
      <c r="Y2528" s="12"/>
      <c r="Z2528" s="12"/>
      <c r="AA2528" s="12"/>
      <c r="AB2528" s="12"/>
      <c r="AC2528" s="12"/>
      <c r="AD2528" s="12"/>
      <c r="AE2528" s="12"/>
      <c r="AF2528" s="113"/>
      <c r="AG2528" s="18"/>
      <c r="AH2528" s="18"/>
      <c r="AI2528" s="6"/>
      <c r="AJ2528" s="19"/>
      <c r="AK2528" s="6"/>
      <c r="AL2528" s="113"/>
      <c r="AM2528" s="19"/>
      <c r="AN2528" s="18"/>
      <c r="AO2528" s="12"/>
      <c r="AP2528" s="20"/>
      <c r="AQ2528" s="18"/>
      <c r="AR2528" s="13"/>
      <c r="AS2528" s="113"/>
      <c r="AT2528" s="21"/>
      <c r="AU2528" s="21"/>
      <c r="AV2528" s="45"/>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J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I2528" s="21"/>
      <c r="DJ2528" s="21"/>
      <c r="DK2528" s="21"/>
      <c r="DL2528" s="21"/>
      <c r="DM2528" s="21"/>
      <c r="DN2528" s="21"/>
      <c r="DO2528" s="21"/>
      <c r="DP2528" s="21"/>
      <c r="DQ2528" s="21"/>
      <c r="DR2528" s="21"/>
      <c r="DS2528" s="21"/>
      <c r="DT2528" s="21"/>
      <c r="DU2528" s="21"/>
      <c r="DV2528" s="21"/>
      <c r="DW2528" s="21"/>
      <c r="DX2528" s="21"/>
      <c r="DY2528" s="21"/>
      <c r="DZ2528" s="21"/>
      <c r="EA2528" s="21"/>
      <c r="EB2528" s="21"/>
      <c r="EC2528" s="21"/>
      <c r="ED2528" s="21"/>
      <c r="EE2528" s="21"/>
      <c r="EF2528" s="21"/>
      <c r="EG2528" s="21"/>
      <c r="EH2528" s="21"/>
      <c r="EI2528" s="21"/>
      <c r="EJ2528" s="21"/>
      <c r="EK2528" s="21"/>
      <c r="EL2528" s="21"/>
      <c r="EM2528" s="21"/>
      <c r="EN2528" s="21"/>
      <c r="EO2528" s="21"/>
      <c r="EP2528" s="21"/>
      <c r="EQ2528" s="21"/>
      <c r="ER2528" s="21"/>
      <c r="ES2528" s="21"/>
      <c r="ET2528" s="21"/>
      <c r="EU2528" s="21"/>
      <c r="EV2528" s="21"/>
      <c r="EW2528" s="21"/>
      <c r="EX2528" s="21"/>
      <c r="EY2528" s="21"/>
      <c r="EZ2528" s="21"/>
      <c r="FA2528" s="21"/>
      <c r="FB2528" s="21"/>
      <c r="FC2528" s="21"/>
      <c r="FD2528" s="21"/>
      <c r="FE2528" s="21"/>
      <c r="FF2528" s="21"/>
      <c r="FG2528" s="21"/>
      <c r="FH2528" s="21"/>
      <c r="FI2528" s="21"/>
      <c r="FJ2528" s="21"/>
      <c r="FK2528" s="21"/>
      <c r="FL2528" s="21"/>
      <c r="FM2528" s="21"/>
      <c r="FN2528" s="21"/>
      <c r="FO2528" s="21"/>
      <c r="FP2528" s="21"/>
      <c r="FQ2528" s="21"/>
      <c r="FR2528" s="21"/>
      <c r="FS2528" s="21"/>
      <c r="FT2528" s="21"/>
      <c r="FU2528" s="21"/>
      <c r="FV2528" s="21"/>
      <c r="FW2528" s="21"/>
      <c r="FX2528" s="21"/>
      <c r="FY2528" s="21"/>
      <c r="FZ2528" s="21"/>
      <c r="GA2528" s="21"/>
      <c r="GB2528" s="21"/>
      <c r="GC2528" s="21"/>
      <c r="GD2528" s="21"/>
      <c r="GE2528" s="21"/>
      <c r="GF2528" s="21"/>
      <c r="GG2528" s="21"/>
      <c r="GH2528" s="21"/>
      <c r="GI2528" s="21"/>
      <c r="GJ2528" s="21"/>
      <c r="GK2528" s="21"/>
      <c r="GL2528" s="21"/>
      <c r="GM2528" s="21"/>
      <c r="GN2528" s="21"/>
    </row>
    <row r="2529" spans="1:196" x14ac:dyDescent="0.2">
      <c r="A2529" s="109"/>
      <c r="B2529" s="4"/>
      <c r="C2529" s="4"/>
      <c r="D2529" s="6"/>
      <c r="E2529" s="7"/>
      <c r="F2529" s="24"/>
      <c r="G2529" s="8"/>
      <c r="H2529" s="7"/>
      <c r="I2529" s="7"/>
      <c r="J2529" s="7"/>
      <c r="K2529" s="4"/>
      <c r="L2529" s="25"/>
      <c r="M2529" s="10"/>
      <c r="N2529" s="4"/>
      <c r="O2529" s="4"/>
      <c r="P2529" s="26"/>
      <c r="Q2529" s="3"/>
      <c r="R2529" s="12"/>
      <c r="S2529" s="12"/>
      <c r="T2529" s="12"/>
      <c r="U2529" s="12"/>
      <c r="V2529" s="12"/>
      <c r="W2529" s="12"/>
      <c r="X2529" s="12"/>
      <c r="Y2529" s="12"/>
      <c r="Z2529" s="12"/>
      <c r="AA2529" s="12"/>
      <c r="AB2529" s="12"/>
      <c r="AC2529" s="12"/>
      <c r="AD2529" s="12"/>
      <c r="AE2529" s="12"/>
      <c r="AF2529" s="113"/>
      <c r="AG2529" s="18"/>
      <c r="AH2529" s="18"/>
      <c r="AI2529" s="6"/>
      <c r="AJ2529" s="19"/>
      <c r="AK2529" s="6"/>
      <c r="AL2529" s="113"/>
      <c r="AM2529" s="19"/>
      <c r="AN2529" s="18"/>
      <c r="AO2529" s="12"/>
      <c r="AP2529" s="20"/>
      <c r="AQ2529" s="18"/>
      <c r="AR2529" s="13"/>
      <c r="AS2529" s="113"/>
      <c r="AT2529" s="21"/>
      <c r="AU2529" s="21"/>
      <c r="AV2529" s="45"/>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J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I2529" s="21"/>
      <c r="DJ2529" s="21"/>
      <c r="DK2529" s="21"/>
      <c r="DL2529" s="21"/>
      <c r="DM2529" s="21"/>
      <c r="DN2529" s="21"/>
      <c r="DO2529" s="21"/>
      <c r="DP2529" s="21"/>
      <c r="DQ2529" s="21"/>
      <c r="DR2529" s="21"/>
      <c r="DS2529" s="21"/>
      <c r="DT2529" s="21"/>
      <c r="DU2529" s="21"/>
      <c r="DV2529" s="21"/>
      <c r="DW2529" s="21"/>
      <c r="DX2529" s="21"/>
      <c r="DY2529" s="21"/>
      <c r="DZ2529" s="21"/>
      <c r="EA2529" s="21"/>
      <c r="EB2529" s="21"/>
      <c r="EC2529" s="21"/>
      <c r="ED2529" s="21"/>
      <c r="EE2529" s="21"/>
      <c r="EF2529" s="21"/>
      <c r="EG2529" s="21"/>
      <c r="EH2529" s="21"/>
      <c r="EI2529" s="21"/>
      <c r="EJ2529" s="21"/>
      <c r="EK2529" s="21"/>
      <c r="EL2529" s="21"/>
      <c r="EM2529" s="21"/>
      <c r="EN2529" s="21"/>
      <c r="EO2529" s="21"/>
      <c r="EP2529" s="21"/>
      <c r="EQ2529" s="21"/>
      <c r="ER2529" s="21"/>
      <c r="ES2529" s="21"/>
      <c r="ET2529" s="21"/>
      <c r="EU2529" s="21"/>
      <c r="EV2529" s="21"/>
      <c r="EW2529" s="21"/>
      <c r="EX2529" s="21"/>
      <c r="EY2529" s="21"/>
      <c r="EZ2529" s="21"/>
      <c r="FA2529" s="21"/>
      <c r="FB2529" s="21"/>
      <c r="FC2529" s="21"/>
      <c r="FD2529" s="21"/>
      <c r="FE2529" s="21"/>
      <c r="FF2529" s="21"/>
      <c r="FG2529" s="21"/>
      <c r="FH2529" s="21"/>
      <c r="FI2529" s="21"/>
      <c r="FJ2529" s="21"/>
      <c r="FK2529" s="21"/>
      <c r="FL2529" s="21"/>
      <c r="FM2529" s="21"/>
      <c r="FN2529" s="21"/>
      <c r="FO2529" s="21"/>
      <c r="FP2529" s="21"/>
      <c r="FQ2529" s="21"/>
      <c r="FR2529" s="21"/>
      <c r="FS2529" s="21"/>
      <c r="FT2529" s="21"/>
      <c r="FU2529" s="21"/>
      <c r="FV2529" s="21"/>
      <c r="FW2529" s="21"/>
      <c r="FX2529" s="21"/>
      <c r="FY2529" s="21"/>
      <c r="FZ2529" s="21"/>
      <c r="GA2529" s="21"/>
      <c r="GB2529" s="21"/>
      <c r="GC2529" s="21"/>
      <c r="GD2529" s="21"/>
      <c r="GE2529" s="21"/>
      <c r="GF2529" s="21"/>
      <c r="GG2529" s="21"/>
      <c r="GH2529" s="21"/>
      <c r="GI2529" s="21"/>
      <c r="GJ2529" s="21"/>
      <c r="GK2529" s="21"/>
      <c r="GL2529" s="21"/>
      <c r="GM2529" s="21"/>
      <c r="GN2529" s="21"/>
    </row>
    <row r="2530" spans="1:196" x14ac:dyDescent="0.2">
      <c r="A2530" s="109"/>
      <c r="B2530" s="4"/>
      <c r="C2530" s="4"/>
      <c r="D2530" s="6"/>
      <c r="E2530" s="7"/>
      <c r="F2530" s="24"/>
      <c r="G2530" s="8"/>
      <c r="H2530" s="7"/>
      <c r="I2530" s="7"/>
      <c r="J2530" s="7"/>
      <c r="K2530" s="4"/>
      <c r="L2530" s="25"/>
      <c r="M2530" s="10"/>
      <c r="N2530" s="4"/>
      <c r="O2530" s="4"/>
      <c r="P2530" s="26"/>
      <c r="Q2530" s="3"/>
      <c r="R2530" s="12"/>
      <c r="S2530" s="12"/>
      <c r="T2530" s="12"/>
      <c r="U2530" s="12"/>
      <c r="V2530" s="12"/>
      <c r="W2530" s="12"/>
      <c r="X2530" s="12"/>
      <c r="Y2530" s="12"/>
      <c r="Z2530" s="12"/>
      <c r="AA2530" s="12"/>
      <c r="AB2530" s="12"/>
      <c r="AC2530" s="12"/>
      <c r="AD2530" s="12"/>
      <c r="AE2530" s="12"/>
      <c r="AF2530" s="113"/>
      <c r="AG2530" s="18"/>
      <c r="AH2530" s="18"/>
      <c r="AI2530" s="6"/>
      <c r="AJ2530" s="19"/>
      <c r="AK2530" s="6"/>
      <c r="AL2530" s="113"/>
      <c r="AM2530" s="19"/>
      <c r="AN2530" s="18"/>
      <c r="AO2530" s="12"/>
      <c r="AP2530" s="20"/>
      <c r="AQ2530" s="18"/>
      <c r="AR2530" s="13"/>
      <c r="AS2530" s="113"/>
      <c r="AT2530" s="21"/>
      <c r="AU2530" s="21"/>
      <c r="AV2530" s="45"/>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J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I2530" s="21"/>
      <c r="DJ2530" s="21"/>
      <c r="DK2530" s="21"/>
      <c r="DL2530" s="21"/>
      <c r="DM2530" s="21"/>
      <c r="DN2530" s="21"/>
      <c r="DO2530" s="21"/>
      <c r="DP2530" s="21"/>
      <c r="DQ2530" s="21"/>
      <c r="DR2530" s="21"/>
      <c r="DS2530" s="21"/>
      <c r="DT2530" s="21"/>
      <c r="DU2530" s="21"/>
      <c r="DV2530" s="21"/>
      <c r="DW2530" s="21"/>
      <c r="DX2530" s="21"/>
      <c r="DY2530" s="21"/>
      <c r="DZ2530" s="21"/>
      <c r="EA2530" s="21"/>
      <c r="EB2530" s="21"/>
      <c r="EC2530" s="21"/>
      <c r="ED2530" s="21"/>
      <c r="EE2530" s="21"/>
      <c r="EF2530" s="21"/>
      <c r="EG2530" s="21"/>
      <c r="EH2530" s="21"/>
      <c r="EI2530" s="21"/>
      <c r="EJ2530" s="21"/>
      <c r="EK2530" s="21"/>
      <c r="EL2530" s="21"/>
      <c r="EM2530" s="21"/>
      <c r="EN2530" s="21"/>
      <c r="EO2530" s="21"/>
      <c r="EP2530" s="21"/>
      <c r="EQ2530" s="21"/>
      <c r="ER2530" s="21"/>
      <c r="ES2530" s="21"/>
      <c r="ET2530" s="21"/>
      <c r="EU2530" s="21"/>
      <c r="EV2530" s="21"/>
      <c r="EW2530" s="21"/>
      <c r="EX2530" s="21"/>
      <c r="EY2530" s="21"/>
      <c r="EZ2530" s="21"/>
      <c r="FA2530" s="21"/>
      <c r="FB2530" s="21"/>
      <c r="FC2530" s="21"/>
      <c r="FD2530" s="21"/>
      <c r="FE2530" s="21"/>
      <c r="FF2530" s="21"/>
      <c r="FG2530" s="21"/>
      <c r="FH2530" s="21"/>
      <c r="FI2530" s="21"/>
      <c r="FJ2530" s="21"/>
      <c r="FK2530" s="21"/>
      <c r="FL2530" s="21"/>
      <c r="FM2530" s="21"/>
      <c r="FN2530" s="21"/>
      <c r="FO2530" s="21"/>
      <c r="FP2530" s="21"/>
      <c r="FQ2530" s="21"/>
      <c r="FR2530" s="21"/>
      <c r="FS2530" s="21"/>
      <c r="FT2530" s="21"/>
      <c r="FU2530" s="21"/>
      <c r="FV2530" s="21"/>
      <c r="FW2530" s="21"/>
      <c r="FX2530" s="21"/>
      <c r="FY2530" s="21"/>
      <c r="FZ2530" s="21"/>
      <c r="GA2530" s="21"/>
      <c r="GB2530" s="21"/>
      <c r="GC2530" s="21"/>
      <c r="GD2530" s="21"/>
      <c r="GE2530" s="21"/>
      <c r="GF2530" s="21"/>
      <c r="GG2530" s="21"/>
      <c r="GH2530" s="21"/>
      <c r="GI2530" s="21"/>
      <c r="GJ2530" s="21"/>
      <c r="GK2530" s="21"/>
      <c r="GL2530" s="21"/>
      <c r="GM2530" s="21"/>
      <c r="GN2530" s="21"/>
    </row>
    <row r="2531" spans="1:196" x14ac:dyDescent="0.2">
      <c r="A2531" s="109"/>
      <c r="B2531" s="4"/>
      <c r="C2531" s="4"/>
      <c r="D2531" s="6"/>
      <c r="E2531" s="7"/>
      <c r="F2531" s="24"/>
      <c r="G2531" s="8"/>
      <c r="H2531" s="7"/>
      <c r="I2531" s="7"/>
      <c r="J2531" s="7"/>
      <c r="K2531" s="4"/>
      <c r="L2531" s="25"/>
      <c r="M2531" s="10"/>
      <c r="N2531" s="4"/>
      <c r="O2531" s="4"/>
      <c r="P2531" s="26"/>
      <c r="Q2531" s="3"/>
      <c r="R2531" s="12"/>
      <c r="S2531" s="12"/>
      <c r="T2531" s="12"/>
      <c r="U2531" s="12"/>
      <c r="V2531" s="12"/>
      <c r="W2531" s="12"/>
      <c r="X2531" s="12"/>
      <c r="Y2531" s="12"/>
      <c r="Z2531" s="12"/>
      <c r="AA2531" s="12"/>
      <c r="AB2531" s="12"/>
      <c r="AC2531" s="12"/>
      <c r="AD2531" s="12"/>
      <c r="AE2531" s="12"/>
      <c r="AF2531" s="113"/>
      <c r="AG2531" s="18"/>
      <c r="AH2531" s="18"/>
      <c r="AI2531" s="6"/>
      <c r="AJ2531" s="19"/>
      <c r="AK2531" s="6"/>
      <c r="AL2531" s="113"/>
      <c r="AM2531" s="19"/>
      <c r="AN2531" s="18"/>
      <c r="AO2531" s="12"/>
      <c r="AP2531" s="20"/>
      <c r="AQ2531" s="18"/>
      <c r="AR2531" s="13"/>
      <c r="AS2531" s="113"/>
      <c r="AT2531" s="21"/>
      <c r="AU2531" s="21"/>
      <c r="AV2531" s="45"/>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J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I2531" s="21"/>
      <c r="DJ2531" s="21"/>
      <c r="DK2531" s="21"/>
      <c r="DL2531" s="21"/>
      <c r="DM2531" s="21"/>
      <c r="DN2531" s="21"/>
      <c r="DO2531" s="21"/>
      <c r="DP2531" s="21"/>
      <c r="DQ2531" s="21"/>
      <c r="DR2531" s="21"/>
      <c r="DS2531" s="21"/>
      <c r="DT2531" s="21"/>
      <c r="DU2531" s="21"/>
      <c r="DV2531" s="21"/>
      <c r="DW2531" s="21"/>
      <c r="DX2531" s="21"/>
      <c r="DY2531" s="21"/>
      <c r="DZ2531" s="21"/>
      <c r="EA2531" s="21"/>
      <c r="EB2531" s="21"/>
      <c r="EC2531" s="21"/>
      <c r="ED2531" s="21"/>
      <c r="EE2531" s="21"/>
      <c r="EF2531" s="21"/>
      <c r="EG2531" s="21"/>
      <c r="EH2531" s="21"/>
      <c r="EI2531" s="21"/>
      <c r="EJ2531" s="21"/>
      <c r="EK2531" s="21"/>
      <c r="EL2531" s="21"/>
      <c r="EM2531" s="21"/>
      <c r="EN2531" s="21"/>
      <c r="EO2531" s="21"/>
      <c r="EP2531" s="21"/>
      <c r="EQ2531" s="21"/>
      <c r="ER2531" s="21"/>
      <c r="ES2531" s="21"/>
      <c r="ET2531" s="21"/>
      <c r="EU2531" s="21"/>
      <c r="EV2531" s="21"/>
      <c r="EW2531" s="21"/>
      <c r="EX2531" s="21"/>
      <c r="EY2531" s="21"/>
      <c r="EZ2531" s="21"/>
      <c r="FA2531" s="21"/>
      <c r="FB2531" s="21"/>
      <c r="FC2531" s="21"/>
      <c r="FD2531" s="21"/>
      <c r="FE2531" s="21"/>
      <c r="FF2531" s="21"/>
      <c r="FG2531" s="21"/>
      <c r="FH2531" s="21"/>
      <c r="FI2531" s="21"/>
      <c r="FJ2531" s="21"/>
      <c r="FK2531" s="21"/>
      <c r="FL2531" s="21"/>
      <c r="FM2531" s="21"/>
      <c r="FN2531" s="21"/>
      <c r="FO2531" s="21"/>
      <c r="FP2531" s="21"/>
      <c r="FQ2531" s="21"/>
      <c r="FR2531" s="21"/>
      <c r="FS2531" s="21"/>
      <c r="FT2531" s="21"/>
      <c r="FU2531" s="21"/>
      <c r="FV2531" s="21"/>
      <c r="FW2531" s="21"/>
      <c r="FX2531" s="21"/>
      <c r="FY2531" s="21"/>
      <c r="FZ2531" s="21"/>
      <c r="GA2531" s="21"/>
      <c r="GB2531" s="21"/>
      <c r="GC2531" s="21"/>
      <c r="GD2531" s="21"/>
      <c r="GE2531" s="21"/>
      <c r="GF2531" s="21"/>
      <c r="GG2531" s="21"/>
      <c r="GH2531" s="21"/>
      <c r="GI2531" s="21"/>
      <c r="GJ2531" s="21"/>
      <c r="GK2531" s="21"/>
      <c r="GL2531" s="21"/>
      <c r="GM2531" s="21"/>
      <c r="GN2531" s="21"/>
    </row>
    <row r="2532" spans="1:196" x14ac:dyDescent="0.2">
      <c r="A2532" s="109"/>
      <c r="B2532" s="4"/>
      <c r="C2532" s="4"/>
      <c r="D2532" s="6"/>
      <c r="E2532" s="7"/>
      <c r="F2532" s="24"/>
      <c r="G2532" s="8"/>
      <c r="H2532" s="7"/>
      <c r="I2532" s="7"/>
      <c r="J2532" s="7"/>
      <c r="K2532" s="4"/>
      <c r="L2532" s="25"/>
      <c r="M2532" s="10"/>
      <c r="N2532" s="4"/>
      <c r="O2532" s="4"/>
      <c r="P2532" s="26"/>
      <c r="Q2532" s="3"/>
      <c r="R2532" s="12"/>
      <c r="S2532" s="12"/>
      <c r="T2532" s="12"/>
      <c r="U2532" s="12"/>
      <c r="V2532" s="12"/>
      <c r="W2532" s="12"/>
      <c r="X2532" s="12"/>
      <c r="Y2532" s="12"/>
      <c r="Z2532" s="12"/>
      <c r="AA2532" s="12"/>
      <c r="AB2532" s="12"/>
      <c r="AC2532" s="12"/>
      <c r="AD2532" s="12"/>
      <c r="AE2532" s="12"/>
      <c r="AF2532" s="113"/>
      <c r="AG2532" s="18"/>
      <c r="AH2532" s="18"/>
      <c r="AI2532" s="6"/>
      <c r="AJ2532" s="19"/>
      <c r="AK2532" s="6"/>
      <c r="AL2532" s="113"/>
      <c r="AM2532" s="19"/>
      <c r="AN2532" s="18"/>
      <c r="AO2532" s="12"/>
      <c r="AP2532" s="20"/>
      <c r="AQ2532" s="18"/>
      <c r="AR2532" s="13"/>
      <c r="AS2532" s="113"/>
      <c r="AT2532" s="21"/>
      <c r="AU2532" s="21"/>
      <c r="AV2532" s="45"/>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J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I2532" s="21"/>
      <c r="DJ2532" s="21"/>
      <c r="DK2532" s="21"/>
      <c r="DL2532" s="21"/>
      <c r="DM2532" s="21"/>
      <c r="DN2532" s="21"/>
      <c r="DO2532" s="21"/>
      <c r="DP2532" s="21"/>
      <c r="DQ2532" s="21"/>
      <c r="DR2532" s="21"/>
      <c r="DS2532" s="21"/>
      <c r="DT2532" s="21"/>
      <c r="DU2532" s="21"/>
      <c r="DV2532" s="21"/>
      <c r="DW2532" s="21"/>
      <c r="DX2532" s="21"/>
      <c r="DY2532" s="21"/>
      <c r="DZ2532" s="21"/>
      <c r="EA2532" s="21"/>
      <c r="EB2532" s="21"/>
      <c r="EC2532" s="21"/>
      <c r="ED2532" s="21"/>
      <c r="EE2532" s="21"/>
      <c r="EF2532" s="21"/>
      <c r="EG2532" s="21"/>
      <c r="EH2532" s="21"/>
      <c r="EI2532" s="21"/>
      <c r="EJ2532" s="21"/>
      <c r="EK2532" s="21"/>
      <c r="EL2532" s="21"/>
      <c r="EM2532" s="21"/>
      <c r="EN2532" s="21"/>
      <c r="EO2532" s="21"/>
      <c r="EP2532" s="21"/>
      <c r="EQ2532" s="21"/>
      <c r="ER2532" s="21"/>
      <c r="ES2532" s="21"/>
      <c r="ET2532" s="21"/>
      <c r="EU2532" s="21"/>
      <c r="EV2532" s="21"/>
      <c r="EW2532" s="21"/>
      <c r="EX2532" s="21"/>
      <c r="EY2532" s="21"/>
      <c r="EZ2532" s="21"/>
      <c r="FA2532" s="21"/>
      <c r="FB2532" s="21"/>
      <c r="FC2532" s="21"/>
      <c r="FD2532" s="21"/>
      <c r="FE2532" s="21"/>
      <c r="FF2532" s="21"/>
      <c r="FG2532" s="21"/>
      <c r="FH2532" s="21"/>
      <c r="FI2532" s="21"/>
      <c r="FJ2532" s="21"/>
      <c r="FK2532" s="21"/>
      <c r="FL2532" s="21"/>
      <c r="FM2532" s="21"/>
      <c r="FN2532" s="21"/>
      <c r="FO2532" s="21"/>
      <c r="FP2532" s="21"/>
      <c r="FQ2532" s="21"/>
      <c r="FR2532" s="21"/>
      <c r="FS2532" s="21"/>
      <c r="FT2532" s="21"/>
      <c r="FU2532" s="21"/>
      <c r="FV2532" s="21"/>
      <c r="FW2532" s="21"/>
      <c r="FX2532" s="21"/>
      <c r="FY2532" s="21"/>
      <c r="FZ2532" s="21"/>
      <c r="GA2532" s="21"/>
      <c r="GB2532" s="21"/>
      <c r="GC2532" s="21"/>
      <c r="GD2532" s="21"/>
      <c r="GE2532" s="21"/>
      <c r="GF2532" s="21"/>
      <c r="GG2532" s="21"/>
      <c r="GH2532" s="21"/>
      <c r="GI2532" s="21"/>
      <c r="GJ2532" s="21"/>
      <c r="GK2532" s="21"/>
      <c r="GL2532" s="21"/>
      <c r="GM2532" s="21"/>
      <c r="GN2532" s="21"/>
    </row>
    <row r="2533" spans="1:196" x14ac:dyDescent="0.2">
      <c r="A2533" s="109"/>
      <c r="B2533" s="4"/>
      <c r="C2533" s="4"/>
      <c r="D2533" s="6"/>
      <c r="E2533" s="7"/>
      <c r="F2533" s="24"/>
      <c r="G2533" s="8"/>
      <c r="H2533" s="7"/>
      <c r="I2533" s="7"/>
      <c r="J2533" s="7"/>
      <c r="K2533" s="4"/>
      <c r="L2533" s="25"/>
      <c r="M2533" s="10"/>
      <c r="N2533" s="4"/>
      <c r="O2533" s="4"/>
      <c r="P2533" s="26"/>
      <c r="Q2533" s="3"/>
      <c r="R2533" s="12"/>
      <c r="S2533" s="12"/>
      <c r="T2533" s="12"/>
      <c r="U2533" s="12"/>
      <c r="V2533" s="12"/>
      <c r="W2533" s="12"/>
      <c r="X2533" s="12"/>
      <c r="Y2533" s="12"/>
      <c r="Z2533" s="12"/>
      <c r="AA2533" s="12"/>
      <c r="AB2533" s="12"/>
      <c r="AC2533" s="12"/>
      <c r="AD2533" s="12"/>
      <c r="AE2533" s="12"/>
      <c r="AF2533" s="113"/>
      <c r="AG2533" s="18"/>
      <c r="AH2533" s="18"/>
      <c r="AI2533" s="6"/>
      <c r="AJ2533" s="19"/>
      <c r="AK2533" s="6"/>
      <c r="AL2533" s="113"/>
      <c r="AM2533" s="19"/>
      <c r="AN2533" s="18"/>
      <c r="AO2533" s="12"/>
      <c r="AP2533" s="20"/>
      <c r="AQ2533" s="18"/>
      <c r="AR2533" s="13"/>
      <c r="AS2533" s="113"/>
      <c r="AT2533" s="21"/>
      <c r="AU2533" s="21"/>
      <c r="AV2533" s="45"/>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J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I2533" s="21"/>
      <c r="DJ2533" s="21"/>
      <c r="DK2533" s="21"/>
      <c r="DL2533" s="21"/>
      <c r="DM2533" s="21"/>
      <c r="DN2533" s="21"/>
      <c r="DO2533" s="21"/>
      <c r="DP2533" s="21"/>
      <c r="DQ2533" s="21"/>
      <c r="DR2533" s="21"/>
      <c r="DS2533" s="21"/>
      <c r="DT2533" s="21"/>
      <c r="DU2533" s="21"/>
      <c r="DV2533" s="21"/>
      <c r="DW2533" s="21"/>
      <c r="DX2533" s="21"/>
      <c r="DY2533" s="21"/>
      <c r="DZ2533" s="21"/>
      <c r="EA2533" s="21"/>
      <c r="EB2533" s="21"/>
      <c r="EC2533" s="21"/>
      <c r="ED2533" s="21"/>
      <c r="EE2533" s="21"/>
      <c r="EF2533" s="21"/>
      <c r="EG2533" s="21"/>
      <c r="EH2533" s="21"/>
      <c r="EI2533" s="21"/>
      <c r="EJ2533" s="21"/>
      <c r="EK2533" s="21"/>
      <c r="EL2533" s="21"/>
      <c r="EM2533" s="21"/>
      <c r="EN2533" s="21"/>
      <c r="EO2533" s="21"/>
      <c r="EP2533" s="21"/>
      <c r="EQ2533" s="21"/>
      <c r="ER2533" s="21"/>
      <c r="ES2533" s="21"/>
      <c r="ET2533" s="21"/>
      <c r="EU2533" s="21"/>
      <c r="EV2533" s="21"/>
      <c r="EW2533" s="21"/>
      <c r="EX2533" s="21"/>
      <c r="EY2533" s="21"/>
      <c r="EZ2533" s="21"/>
      <c r="FA2533" s="21"/>
      <c r="FB2533" s="21"/>
      <c r="FC2533" s="21"/>
      <c r="FD2533" s="21"/>
      <c r="FE2533" s="21"/>
      <c r="FF2533" s="21"/>
      <c r="FG2533" s="21"/>
      <c r="FH2533" s="21"/>
      <c r="FI2533" s="21"/>
      <c r="FJ2533" s="21"/>
      <c r="FK2533" s="21"/>
      <c r="FL2533" s="21"/>
      <c r="FM2533" s="21"/>
      <c r="FN2533" s="21"/>
      <c r="FO2533" s="21"/>
      <c r="FP2533" s="21"/>
      <c r="FQ2533" s="21"/>
      <c r="FR2533" s="21"/>
      <c r="FS2533" s="21"/>
      <c r="FT2533" s="21"/>
      <c r="FU2533" s="21"/>
      <c r="FV2533" s="21"/>
      <c r="FW2533" s="21"/>
      <c r="FX2533" s="21"/>
      <c r="FY2533" s="21"/>
      <c r="FZ2533" s="21"/>
      <c r="GA2533" s="21"/>
      <c r="GB2533" s="21"/>
      <c r="GC2533" s="21"/>
      <c r="GD2533" s="21"/>
      <c r="GE2533" s="21"/>
      <c r="GF2533" s="21"/>
      <c r="GG2533" s="21"/>
      <c r="GH2533" s="21"/>
      <c r="GI2533" s="21"/>
      <c r="GJ2533" s="21"/>
      <c r="GK2533" s="21"/>
      <c r="GL2533" s="21"/>
      <c r="GM2533" s="21"/>
      <c r="GN2533" s="21"/>
    </row>
    <row r="2534" spans="1:196" x14ac:dyDescent="0.2">
      <c r="A2534" s="109"/>
      <c r="B2534" s="4"/>
      <c r="C2534" s="4"/>
      <c r="D2534" s="6"/>
      <c r="E2534" s="7"/>
      <c r="F2534" s="24"/>
      <c r="G2534" s="8"/>
      <c r="H2534" s="7"/>
      <c r="I2534" s="7"/>
      <c r="J2534" s="7"/>
      <c r="K2534" s="4"/>
      <c r="L2534" s="25"/>
      <c r="M2534" s="10"/>
      <c r="N2534" s="4"/>
      <c r="O2534" s="4"/>
      <c r="P2534" s="26"/>
      <c r="Q2534" s="3"/>
      <c r="R2534" s="12"/>
      <c r="S2534" s="12"/>
      <c r="T2534" s="12"/>
      <c r="U2534" s="12"/>
      <c r="V2534" s="12"/>
      <c r="W2534" s="12"/>
      <c r="X2534" s="12"/>
      <c r="Y2534" s="12"/>
      <c r="Z2534" s="12"/>
      <c r="AA2534" s="12"/>
      <c r="AB2534" s="12"/>
      <c r="AC2534" s="12"/>
      <c r="AD2534" s="12"/>
      <c r="AE2534" s="12"/>
      <c r="AF2534" s="113"/>
      <c r="AG2534" s="18"/>
      <c r="AH2534" s="18"/>
      <c r="AI2534" s="6"/>
      <c r="AJ2534" s="19"/>
      <c r="AK2534" s="6"/>
      <c r="AL2534" s="113"/>
      <c r="AM2534" s="19"/>
      <c r="AN2534" s="18"/>
      <c r="AO2534" s="12"/>
      <c r="AP2534" s="20"/>
      <c r="AQ2534" s="18"/>
      <c r="AR2534" s="13"/>
      <c r="AS2534" s="113"/>
      <c r="AT2534" s="21"/>
      <c r="AU2534" s="21"/>
      <c r="AV2534" s="45"/>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1"/>
      <c r="FJ2534" s="21"/>
      <c r="FK2534" s="21"/>
      <c r="FL2534" s="21"/>
      <c r="FM2534" s="21"/>
      <c r="FN2534" s="21"/>
      <c r="FO2534" s="21"/>
      <c r="FP2534" s="21"/>
      <c r="FQ2534" s="21"/>
      <c r="FR2534" s="21"/>
      <c r="FS2534" s="21"/>
      <c r="FT2534" s="21"/>
      <c r="FU2534" s="21"/>
      <c r="FV2534" s="21"/>
      <c r="FW2534" s="21"/>
      <c r="FX2534" s="21"/>
      <c r="FY2534" s="21"/>
      <c r="FZ2534" s="21"/>
      <c r="GA2534" s="21"/>
      <c r="GB2534" s="21"/>
      <c r="GC2534" s="21"/>
      <c r="GD2534" s="21"/>
      <c r="GE2534" s="21"/>
      <c r="GF2534" s="21"/>
      <c r="GG2534" s="21"/>
      <c r="GH2534" s="21"/>
      <c r="GI2534" s="21"/>
      <c r="GJ2534" s="21"/>
      <c r="GK2534" s="21"/>
      <c r="GL2534" s="21"/>
      <c r="GM2534" s="21"/>
      <c r="GN2534" s="21"/>
    </row>
    <row r="2535" spans="1:196" x14ac:dyDescent="0.2">
      <c r="A2535" s="109"/>
      <c r="B2535" s="4"/>
      <c r="C2535" s="4"/>
      <c r="D2535" s="6"/>
      <c r="E2535" s="7"/>
      <c r="F2535" s="24"/>
      <c r="G2535" s="8"/>
      <c r="H2535" s="7"/>
      <c r="I2535" s="7"/>
      <c r="J2535" s="7"/>
      <c r="K2535" s="4"/>
      <c r="L2535" s="25"/>
      <c r="M2535" s="10"/>
      <c r="N2535" s="4"/>
      <c r="O2535" s="4"/>
      <c r="P2535" s="26"/>
      <c r="Q2535" s="3"/>
      <c r="R2535" s="12"/>
      <c r="S2535" s="12"/>
      <c r="T2535" s="12"/>
      <c r="U2535" s="12"/>
      <c r="V2535" s="12"/>
      <c r="W2535" s="12"/>
      <c r="X2535" s="12"/>
      <c r="Y2535" s="12"/>
      <c r="Z2535" s="12"/>
      <c r="AA2535" s="12"/>
      <c r="AB2535" s="12"/>
      <c r="AC2535" s="12"/>
      <c r="AD2535" s="12"/>
      <c r="AE2535" s="12"/>
      <c r="AF2535" s="113"/>
      <c r="AG2535" s="18"/>
      <c r="AH2535" s="18"/>
      <c r="AI2535" s="6"/>
      <c r="AJ2535" s="19"/>
      <c r="AK2535" s="6"/>
      <c r="AL2535" s="113"/>
      <c r="AM2535" s="19"/>
      <c r="AN2535" s="18"/>
      <c r="AO2535" s="12"/>
      <c r="AP2535" s="20"/>
      <c r="AQ2535" s="18"/>
      <c r="AR2535" s="13"/>
      <c r="AS2535" s="113"/>
      <c r="AT2535" s="21"/>
      <c r="AU2535" s="21"/>
      <c r="AV2535" s="45"/>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J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I2535" s="21"/>
      <c r="DJ2535" s="21"/>
      <c r="DK2535" s="21"/>
      <c r="DL2535" s="21"/>
      <c r="DM2535" s="21"/>
      <c r="DN2535" s="21"/>
      <c r="DO2535" s="21"/>
      <c r="DP2535" s="21"/>
      <c r="DQ2535" s="21"/>
      <c r="DR2535" s="21"/>
      <c r="DS2535" s="21"/>
      <c r="DT2535" s="21"/>
      <c r="DU2535" s="21"/>
      <c r="DV2535" s="21"/>
      <c r="DW2535" s="21"/>
      <c r="DX2535" s="21"/>
      <c r="DY2535" s="21"/>
      <c r="DZ2535" s="21"/>
      <c r="EA2535" s="21"/>
      <c r="EB2535" s="21"/>
      <c r="EC2535" s="21"/>
      <c r="ED2535" s="21"/>
      <c r="EE2535" s="21"/>
      <c r="EF2535" s="21"/>
      <c r="EG2535" s="21"/>
      <c r="EH2535" s="21"/>
      <c r="EI2535" s="21"/>
      <c r="EJ2535" s="21"/>
      <c r="EK2535" s="21"/>
      <c r="EL2535" s="21"/>
      <c r="EM2535" s="21"/>
      <c r="EN2535" s="21"/>
      <c r="EO2535" s="21"/>
      <c r="EP2535" s="21"/>
      <c r="EQ2535" s="21"/>
      <c r="ER2535" s="21"/>
      <c r="ES2535" s="21"/>
      <c r="ET2535" s="21"/>
      <c r="EU2535" s="21"/>
      <c r="EV2535" s="21"/>
      <c r="EW2535" s="21"/>
      <c r="EX2535" s="21"/>
      <c r="EY2535" s="21"/>
      <c r="EZ2535" s="21"/>
      <c r="FA2535" s="21"/>
      <c r="FB2535" s="21"/>
      <c r="FC2535" s="21"/>
      <c r="FD2535" s="21"/>
      <c r="FE2535" s="21"/>
      <c r="FF2535" s="21"/>
      <c r="FG2535" s="21"/>
      <c r="FH2535" s="21"/>
      <c r="FI2535" s="21"/>
      <c r="FJ2535" s="21"/>
      <c r="FK2535" s="21"/>
      <c r="FL2535" s="21"/>
      <c r="FM2535" s="21"/>
      <c r="FN2535" s="21"/>
      <c r="FO2535" s="21"/>
      <c r="FP2535" s="21"/>
      <c r="FQ2535" s="21"/>
      <c r="FR2535" s="21"/>
      <c r="FS2535" s="21"/>
      <c r="FT2535" s="21"/>
      <c r="FU2535" s="21"/>
      <c r="FV2535" s="21"/>
      <c r="FW2535" s="21"/>
      <c r="FX2535" s="21"/>
      <c r="FY2535" s="21"/>
      <c r="FZ2535" s="21"/>
      <c r="GA2535" s="21"/>
      <c r="GB2535" s="21"/>
      <c r="GC2535" s="21"/>
      <c r="GD2535" s="21"/>
      <c r="GE2535" s="21"/>
      <c r="GF2535" s="21"/>
      <c r="GG2535" s="21"/>
      <c r="GH2535" s="21"/>
      <c r="GI2535" s="21"/>
      <c r="GJ2535" s="21"/>
      <c r="GK2535" s="21"/>
      <c r="GL2535" s="21"/>
      <c r="GM2535" s="21"/>
      <c r="GN2535" s="21"/>
    </row>
    <row r="2536" spans="1:196" x14ac:dyDescent="0.2">
      <c r="A2536" s="109"/>
      <c r="B2536" s="4"/>
      <c r="C2536" s="4"/>
      <c r="D2536" s="6"/>
      <c r="E2536" s="7"/>
      <c r="F2536" s="24"/>
      <c r="G2536" s="8"/>
      <c r="H2536" s="7"/>
      <c r="I2536" s="7"/>
      <c r="J2536" s="7"/>
      <c r="K2536" s="4"/>
      <c r="L2536" s="25"/>
      <c r="M2536" s="10"/>
      <c r="N2536" s="4"/>
      <c r="O2536" s="4"/>
      <c r="P2536" s="26"/>
      <c r="Q2536" s="3"/>
      <c r="R2536" s="12"/>
      <c r="S2536" s="12"/>
      <c r="T2536" s="12"/>
      <c r="U2536" s="12"/>
      <c r="V2536" s="12"/>
      <c r="W2536" s="12"/>
      <c r="X2536" s="12"/>
      <c r="Y2536" s="12"/>
      <c r="Z2536" s="12"/>
      <c r="AA2536" s="12"/>
      <c r="AB2536" s="12"/>
      <c r="AC2536" s="12"/>
      <c r="AD2536" s="12"/>
      <c r="AE2536" s="12"/>
      <c r="AF2536" s="113"/>
      <c r="AG2536" s="18"/>
      <c r="AH2536" s="18"/>
      <c r="AI2536" s="6"/>
      <c r="AJ2536" s="19"/>
      <c r="AK2536" s="6"/>
      <c r="AL2536" s="113"/>
      <c r="AM2536" s="19"/>
      <c r="AN2536" s="18"/>
      <c r="AO2536" s="12"/>
      <c r="AP2536" s="20"/>
      <c r="AQ2536" s="18"/>
      <c r="AR2536" s="13"/>
      <c r="AS2536" s="113"/>
      <c r="AT2536" s="21"/>
      <c r="AU2536" s="21"/>
      <c r="AV2536" s="45"/>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1"/>
      <c r="EV2536" s="21"/>
      <c r="EW2536" s="21"/>
      <c r="EX2536" s="21"/>
      <c r="EY2536" s="21"/>
      <c r="EZ2536" s="21"/>
      <c r="FA2536" s="21"/>
      <c r="FB2536" s="21"/>
      <c r="FC2536" s="21"/>
      <c r="FD2536" s="21"/>
      <c r="FE2536" s="21"/>
      <c r="FF2536" s="21"/>
      <c r="FG2536" s="21"/>
      <c r="FH2536" s="21"/>
      <c r="FI2536" s="21"/>
      <c r="FJ2536" s="21"/>
      <c r="FK2536" s="21"/>
      <c r="FL2536" s="21"/>
      <c r="FM2536" s="21"/>
      <c r="FN2536" s="21"/>
      <c r="FO2536" s="21"/>
      <c r="FP2536" s="21"/>
      <c r="FQ2536" s="21"/>
      <c r="FR2536" s="21"/>
      <c r="FS2536" s="21"/>
      <c r="FT2536" s="21"/>
      <c r="FU2536" s="21"/>
      <c r="FV2536" s="21"/>
      <c r="FW2536" s="21"/>
      <c r="FX2536" s="21"/>
      <c r="FY2536" s="21"/>
      <c r="FZ2536" s="21"/>
      <c r="GA2536" s="21"/>
      <c r="GB2536" s="21"/>
      <c r="GC2536" s="21"/>
      <c r="GD2536" s="21"/>
      <c r="GE2536" s="21"/>
      <c r="GF2536" s="21"/>
      <c r="GG2536" s="21"/>
      <c r="GH2536" s="21"/>
      <c r="GI2536" s="21"/>
      <c r="GJ2536" s="21"/>
      <c r="GK2536" s="21"/>
      <c r="GL2536" s="21"/>
      <c r="GM2536" s="21"/>
      <c r="GN2536" s="21"/>
    </row>
    <row r="2537" spans="1:196" x14ac:dyDescent="0.2">
      <c r="A2537" s="109"/>
      <c r="B2537" s="4"/>
      <c r="C2537" s="4"/>
      <c r="D2537" s="6"/>
      <c r="E2537" s="7"/>
      <c r="F2537" s="24"/>
      <c r="G2537" s="8"/>
      <c r="H2537" s="7"/>
      <c r="I2537" s="7"/>
      <c r="J2537" s="7"/>
      <c r="K2537" s="4"/>
      <c r="L2537" s="25"/>
      <c r="M2537" s="10"/>
      <c r="N2537" s="4"/>
      <c r="O2537" s="4"/>
      <c r="P2537" s="26"/>
      <c r="Q2537" s="3"/>
      <c r="R2537" s="12"/>
      <c r="S2537" s="12"/>
      <c r="T2537" s="12"/>
      <c r="U2537" s="12"/>
      <c r="V2537" s="12"/>
      <c r="W2537" s="12"/>
      <c r="X2537" s="12"/>
      <c r="Y2537" s="12"/>
      <c r="Z2537" s="12"/>
      <c r="AA2537" s="12"/>
      <c r="AB2537" s="12"/>
      <c r="AC2537" s="12"/>
      <c r="AD2537" s="12"/>
      <c r="AE2537" s="12"/>
      <c r="AF2537" s="113"/>
      <c r="AG2537" s="18"/>
      <c r="AH2537" s="18"/>
      <c r="AI2537" s="6"/>
      <c r="AJ2537" s="19"/>
      <c r="AK2537" s="6"/>
      <c r="AL2537" s="113"/>
      <c r="AM2537" s="19"/>
      <c r="AN2537" s="18"/>
      <c r="AO2537" s="12"/>
      <c r="AP2537" s="20"/>
      <c r="AQ2537" s="18"/>
      <c r="AR2537" s="13"/>
      <c r="AS2537" s="113"/>
      <c r="AT2537" s="21"/>
      <c r="AU2537" s="21"/>
      <c r="AV2537" s="45"/>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J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I2537" s="21"/>
      <c r="DJ2537" s="21"/>
      <c r="DK2537" s="21"/>
      <c r="DL2537" s="21"/>
      <c r="DM2537" s="21"/>
      <c r="DN2537" s="21"/>
      <c r="DO2537" s="21"/>
      <c r="DP2537" s="21"/>
      <c r="DQ2537" s="21"/>
      <c r="DR2537" s="21"/>
      <c r="DS2537" s="21"/>
      <c r="DT2537" s="21"/>
      <c r="DU2537" s="21"/>
      <c r="DV2537" s="21"/>
      <c r="DW2537" s="21"/>
      <c r="DX2537" s="21"/>
      <c r="DY2537" s="21"/>
      <c r="DZ2537" s="21"/>
      <c r="EA2537" s="21"/>
      <c r="EB2537" s="21"/>
      <c r="EC2537" s="21"/>
      <c r="ED2537" s="21"/>
      <c r="EE2537" s="21"/>
      <c r="EF2537" s="21"/>
      <c r="EG2537" s="21"/>
      <c r="EH2537" s="21"/>
      <c r="EI2537" s="21"/>
      <c r="EJ2537" s="21"/>
      <c r="EK2537" s="21"/>
      <c r="EL2537" s="21"/>
      <c r="EM2537" s="21"/>
      <c r="EN2537" s="21"/>
      <c r="EO2537" s="21"/>
      <c r="EP2537" s="21"/>
      <c r="EQ2537" s="21"/>
      <c r="ER2537" s="21"/>
      <c r="ES2537" s="21"/>
      <c r="ET2537" s="21"/>
      <c r="EU2537" s="21"/>
      <c r="EV2537" s="21"/>
      <c r="EW2537" s="21"/>
      <c r="EX2537" s="21"/>
      <c r="EY2537" s="21"/>
      <c r="EZ2537" s="21"/>
      <c r="FA2537" s="21"/>
      <c r="FB2537" s="21"/>
      <c r="FC2537" s="21"/>
      <c r="FD2537" s="21"/>
      <c r="FE2537" s="21"/>
      <c r="FF2537" s="21"/>
      <c r="FG2537" s="21"/>
      <c r="FH2537" s="21"/>
      <c r="FI2537" s="21"/>
      <c r="FJ2537" s="21"/>
      <c r="FK2537" s="21"/>
      <c r="FL2537" s="21"/>
      <c r="FM2537" s="21"/>
      <c r="FN2537" s="21"/>
      <c r="FO2537" s="21"/>
      <c r="FP2537" s="21"/>
      <c r="FQ2537" s="21"/>
      <c r="FR2537" s="21"/>
      <c r="FS2537" s="21"/>
      <c r="FT2537" s="21"/>
      <c r="FU2537" s="21"/>
      <c r="FV2537" s="21"/>
      <c r="FW2537" s="21"/>
      <c r="FX2537" s="21"/>
      <c r="FY2537" s="21"/>
      <c r="FZ2537" s="21"/>
      <c r="GA2537" s="21"/>
      <c r="GB2537" s="21"/>
      <c r="GC2537" s="21"/>
      <c r="GD2537" s="21"/>
      <c r="GE2537" s="21"/>
      <c r="GF2537" s="21"/>
      <c r="GG2537" s="21"/>
      <c r="GH2537" s="21"/>
      <c r="GI2537" s="21"/>
      <c r="GJ2537" s="21"/>
      <c r="GK2537" s="21"/>
      <c r="GL2537" s="21"/>
      <c r="GM2537" s="21"/>
      <c r="GN2537" s="21"/>
    </row>
    <row r="2538" spans="1:196" x14ac:dyDescent="0.2">
      <c r="A2538" s="109"/>
      <c r="B2538" s="4"/>
      <c r="C2538" s="4"/>
      <c r="D2538" s="6"/>
      <c r="E2538" s="7"/>
      <c r="F2538" s="24"/>
      <c r="G2538" s="8"/>
      <c r="H2538" s="7"/>
      <c r="I2538" s="7"/>
      <c r="J2538" s="7"/>
      <c r="K2538" s="4"/>
      <c r="L2538" s="25"/>
      <c r="M2538" s="10"/>
      <c r="N2538" s="4"/>
      <c r="O2538" s="4"/>
      <c r="P2538" s="26"/>
      <c r="Q2538" s="3"/>
      <c r="R2538" s="12"/>
      <c r="S2538" s="12"/>
      <c r="T2538" s="12"/>
      <c r="U2538" s="12"/>
      <c r="V2538" s="12"/>
      <c r="W2538" s="12"/>
      <c r="X2538" s="12"/>
      <c r="Y2538" s="12"/>
      <c r="Z2538" s="12"/>
      <c r="AA2538" s="12"/>
      <c r="AB2538" s="12"/>
      <c r="AC2538" s="12"/>
      <c r="AD2538" s="12"/>
      <c r="AE2538" s="12"/>
      <c r="AF2538" s="113"/>
      <c r="AG2538" s="18"/>
      <c r="AH2538" s="18"/>
      <c r="AI2538" s="6"/>
      <c r="AJ2538" s="19"/>
      <c r="AK2538" s="6"/>
      <c r="AL2538" s="113"/>
      <c r="AM2538" s="19"/>
      <c r="AN2538" s="18"/>
      <c r="AO2538" s="12"/>
      <c r="AP2538" s="20"/>
      <c r="AQ2538" s="18"/>
      <c r="AR2538" s="13"/>
      <c r="AS2538" s="113"/>
      <c r="AT2538" s="21"/>
      <c r="AU2538" s="21"/>
      <c r="AV2538" s="45"/>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J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I2538" s="21"/>
      <c r="DJ2538" s="21"/>
      <c r="DK2538" s="21"/>
      <c r="DL2538" s="21"/>
      <c r="DM2538" s="21"/>
      <c r="DN2538" s="21"/>
      <c r="DO2538" s="21"/>
      <c r="DP2538" s="21"/>
      <c r="DQ2538" s="21"/>
      <c r="DR2538" s="21"/>
      <c r="DS2538" s="21"/>
      <c r="DT2538" s="21"/>
      <c r="DU2538" s="21"/>
      <c r="DV2538" s="21"/>
      <c r="DW2538" s="21"/>
      <c r="DX2538" s="21"/>
      <c r="DY2538" s="21"/>
      <c r="DZ2538" s="21"/>
      <c r="EA2538" s="21"/>
      <c r="EB2538" s="21"/>
      <c r="EC2538" s="21"/>
      <c r="ED2538" s="21"/>
      <c r="EE2538" s="21"/>
      <c r="EF2538" s="21"/>
      <c r="EG2538" s="21"/>
      <c r="EH2538" s="21"/>
      <c r="EI2538" s="21"/>
      <c r="EJ2538" s="21"/>
      <c r="EK2538" s="21"/>
      <c r="EL2538" s="21"/>
      <c r="EM2538" s="21"/>
      <c r="EN2538" s="21"/>
      <c r="EO2538" s="21"/>
      <c r="EP2538" s="21"/>
      <c r="EQ2538" s="21"/>
      <c r="ER2538" s="21"/>
      <c r="ES2538" s="21"/>
      <c r="ET2538" s="21"/>
      <c r="EU2538" s="21"/>
      <c r="EV2538" s="21"/>
      <c r="EW2538" s="21"/>
      <c r="EX2538" s="21"/>
      <c r="EY2538" s="21"/>
      <c r="EZ2538" s="21"/>
      <c r="FA2538" s="21"/>
      <c r="FB2538" s="21"/>
      <c r="FC2538" s="21"/>
      <c r="FD2538" s="21"/>
      <c r="FE2538" s="21"/>
      <c r="FF2538" s="21"/>
      <c r="FG2538" s="21"/>
      <c r="FH2538" s="21"/>
      <c r="FI2538" s="21"/>
      <c r="FJ2538" s="21"/>
      <c r="FK2538" s="21"/>
      <c r="FL2538" s="21"/>
      <c r="FM2538" s="21"/>
      <c r="FN2538" s="21"/>
      <c r="FO2538" s="21"/>
      <c r="FP2538" s="21"/>
      <c r="FQ2538" s="21"/>
      <c r="FR2538" s="21"/>
      <c r="FS2538" s="21"/>
      <c r="FT2538" s="21"/>
      <c r="FU2538" s="21"/>
      <c r="FV2538" s="21"/>
      <c r="FW2538" s="21"/>
      <c r="FX2538" s="21"/>
      <c r="FY2538" s="21"/>
      <c r="FZ2538" s="21"/>
      <c r="GA2538" s="21"/>
      <c r="GB2538" s="21"/>
      <c r="GC2538" s="21"/>
      <c r="GD2538" s="21"/>
      <c r="GE2538" s="21"/>
      <c r="GF2538" s="21"/>
      <c r="GG2538" s="21"/>
      <c r="GH2538" s="21"/>
      <c r="GI2538" s="21"/>
      <c r="GJ2538" s="21"/>
      <c r="GK2538" s="21"/>
      <c r="GL2538" s="21"/>
      <c r="GM2538" s="21"/>
      <c r="GN2538" s="21"/>
    </row>
    <row r="2539" spans="1:196" x14ac:dyDescent="0.2">
      <c r="A2539" s="109"/>
      <c r="B2539" s="4"/>
      <c r="C2539" s="4"/>
      <c r="D2539" s="6"/>
      <c r="E2539" s="7"/>
      <c r="F2539" s="24"/>
      <c r="G2539" s="8"/>
      <c r="H2539" s="7"/>
      <c r="I2539" s="7"/>
      <c r="J2539" s="7"/>
      <c r="K2539" s="4"/>
      <c r="L2539" s="25"/>
      <c r="M2539" s="10"/>
      <c r="N2539" s="4"/>
      <c r="O2539" s="4"/>
      <c r="P2539" s="26"/>
      <c r="Q2539" s="3"/>
      <c r="R2539" s="12"/>
      <c r="S2539" s="12"/>
      <c r="T2539" s="12"/>
      <c r="U2539" s="12"/>
      <c r="V2539" s="12"/>
      <c r="W2539" s="12"/>
      <c r="X2539" s="12"/>
      <c r="Y2539" s="12"/>
      <c r="Z2539" s="12"/>
      <c r="AA2539" s="12"/>
      <c r="AB2539" s="12"/>
      <c r="AC2539" s="12"/>
      <c r="AD2539" s="12"/>
      <c r="AE2539" s="12"/>
      <c r="AF2539" s="113"/>
      <c r="AG2539" s="18"/>
      <c r="AH2539" s="18"/>
      <c r="AI2539" s="6"/>
      <c r="AJ2539" s="19"/>
      <c r="AK2539" s="6"/>
      <c r="AL2539" s="113"/>
      <c r="AM2539" s="19"/>
      <c r="AN2539" s="18"/>
      <c r="AO2539" s="12"/>
      <c r="AP2539" s="20"/>
      <c r="AQ2539" s="18"/>
      <c r="AR2539" s="13"/>
      <c r="AS2539" s="113"/>
      <c r="AT2539" s="21"/>
      <c r="AU2539" s="21"/>
      <c r="AV2539" s="45"/>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J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I2539" s="21"/>
      <c r="DJ2539" s="21"/>
      <c r="DK2539" s="21"/>
      <c r="DL2539" s="21"/>
      <c r="DM2539" s="21"/>
      <c r="DN2539" s="21"/>
      <c r="DO2539" s="21"/>
      <c r="DP2539" s="21"/>
      <c r="DQ2539" s="21"/>
      <c r="DR2539" s="21"/>
      <c r="DS2539" s="21"/>
      <c r="DT2539" s="21"/>
      <c r="DU2539" s="21"/>
      <c r="DV2539" s="21"/>
      <c r="DW2539" s="21"/>
      <c r="DX2539" s="21"/>
      <c r="DY2539" s="21"/>
      <c r="DZ2539" s="21"/>
      <c r="EA2539" s="21"/>
      <c r="EB2539" s="21"/>
      <c r="EC2539" s="21"/>
      <c r="ED2539" s="21"/>
      <c r="EE2539" s="21"/>
      <c r="EF2539" s="21"/>
      <c r="EG2539" s="21"/>
      <c r="EH2539" s="21"/>
      <c r="EI2539" s="21"/>
      <c r="EJ2539" s="21"/>
      <c r="EK2539" s="21"/>
      <c r="EL2539" s="21"/>
      <c r="EM2539" s="21"/>
      <c r="EN2539" s="21"/>
      <c r="EO2539" s="21"/>
      <c r="EP2539" s="21"/>
      <c r="EQ2539" s="21"/>
      <c r="ER2539" s="21"/>
      <c r="ES2539" s="21"/>
      <c r="ET2539" s="21"/>
      <c r="EU2539" s="21"/>
      <c r="EV2539" s="21"/>
      <c r="EW2539" s="21"/>
      <c r="EX2539" s="21"/>
      <c r="EY2539" s="21"/>
      <c r="EZ2539" s="21"/>
      <c r="FA2539" s="21"/>
      <c r="FB2539" s="21"/>
      <c r="FC2539" s="21"/>
      <c r="FD2539" s="21"/>
      <c r="FE2539" s="21"/>
      <c r="FF2539" s="21"/>
      <c r="FG2539" s="21"/>
      <c r="FH2539" s="21"/>
      <c r="FI2539" s="21"/>
      <c r="FJ2539" s="21"/>
      <c r="FK2539" s="21"/>
      <c r="FL2539" s="21"/>
      <c r="FM2539" s="21"/>
      <c r="FN2539" s="21"/>
      <c r="FO2539" s="21"/>
      <c r="FP2539" s="21"/>
      <c r="FQ2539" s="21"/>
      <c r="FR2539" s="21"/>
      <c r="FS2539" s="21"/>
      <c r="FT2539" s="21"/>
      <c r="FU2539" s="21"/>
      <c r="FV2539" s="21"/>
      <c r="FW2539" s="21"/>
      <c r="FX2539" s="21"/>
      <c r="FY2539" s="21"/>
      <c r="FZ2539" s="21"/>
      <c r="GA2539" s="21"/>
      <c r="GB2539" s="21"/>
      <c r="GC2539" s="21"/>
      <c r="GD2539" s="21"/>
      <c r="GE2539" s="21"/>
      <c r="GF2539" s="21"/>
      <c r="GG2539" s="21"/>
      <c r="GH2539" s="21"/>
      <c r="GI2539" s="21"/>
      <c r="GJ2539" s="21"/>
      <c r="GK2539" s="21"/>
      <c r="GL2539" s="21"/>
      <c r="GM2539" s="21"/>
      <c r="GN2539" s="21"/>
    </row>
    <row r="2540" spans="1:196" x14ac:dyDescent="0.2">
      <c r="A2540" s="109"/>
      <c r="B2540" s="4"/>
      <c r="C2540" s="4"/>
      <c r="D2540" s="6"/>
      <c r="E2540" s="7"/>
      <c r="F2540" s="24"/>
      <c r="G2540" s="8"/>
      <c r="H2540" s="7"/>
      <c r="I2540" s="7"/>
      <c r="J2540" s="7"/>
      <c r="K2540" s="4"/>
      <c r="L2540" s="25"/>
      <c r="M2540" s="10"/>
      <c r="N2540" s="4"/>
      <c r="O2540" s="4"/>
      <c r="P2540" s="26"/>
      <c r="Q2540" s="3"/>
      <c r="R2540" s="12"/>
      <c r="S2540" s="12"/>
      <c r="T2540" s="12"/>
      <c r="U2540" s="12"/>
      <c r="V2540" s="12"/>
      <c r="W2540" s="12"/>
      <c r="X2540" s="12"/>
      <c r="Y2540" s="12"/>
      <c r="Z2540" s="12"/>
      <c r="AA2540" s="12"/>
      <c r="AB2540" s="12"/>
      <c r="AC2540" s="12"/>
      <c r="AD2540" s="12"/>
      <c r="AE2540" s="12"/>
      <c r="AF2540" s="113"/>
      <c r="AG2540" s="18"/>
      <c r="AH2540" s="18"/>
      <c r="AI2540" s="6"/>
      <c r="AJ2540" s="19"/>
      <c r="AK2540" s="6"/>
      <c r="AL2540" s="113"/>
      <c r="AM2540" s="19"/>
      <c r="AN2540" s="18"/>
      <c r="AO2540" s="12"/>
      <c r="AP2540" s="20"/>
      <c r="AQ2540" s="18"/>
      <c r="AR2540" s="13"/>
      <c r="AS2540" s="113"/>
      <c r="AT2540" s="21"/>
      <c r="AU2540" s="21"/>
      <c r="AV2540" s="45"/>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J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I2540" s="21"/>
      <c r="DJ2540" s="21"/>
      <c r="DK2540" s="21"/>
      <c r="DL2540" s="21"/>
      <c r="DM2540" s="21"/>
      <c r="DN2540" s="21"/>
      <c r="DO2540" s="21"/>
      <c r="DP2540" s="21"/>
      <c r="DQ2540" s="21"/>
      <c r="DR2540" s="21"/>
      <c r="DS2540" s="21"/>
      <c r="DT2540" s="21"/>
      <c r="DU2540" s="21"/>
      <c r="DV2540" s="21"/>
      <c r="DW2540" s="21"/>
      <c r="DX2540" s="21"/>
      <c r="DY2540" s="21"/>
      <c r="DZ2540" s="21"/>
      <c r="EA2540" s="21"/>
      <c r="EB2540" s="21"/>
      <c r="EC2540" s="21"/>
      <c r="ED2540" s="21"/>
      <c r="EE2540" s="21"/>
      <c r="EF2540" s="21"/>
      <c r="EG2540" s="21"/>
      <c r="EH2540" s="21"/>
      <c r="EI2540" s="21"/>
      <c r="EJ2540" s="21"/>
      <c r="EK2540" s="21"/>
      <c r="EL2540" s="21"/>
      <c r="EM2540" s="21"/>
      <c r="EN2540" s="21"/>
      <c r="EO2540" s="21"/>
      <c r="EP2540" s="21"/>
      <c r="EQ2540" s="21"/>
      <c r="ER2540" s="21"/>
      <c r="ES2540" s="21"/>
      <c r="ET2540" s="21"/>
      <c r="EU2540" s="21"/>
      <c r="EV2540" s="21"/>
      <c r="EW2540" s="21"/>
      <c r="EX2540" s="21"/>
      <c r="EY2540" s="21"/>
      <c r="EZ2540" s="21"/>
      <c r="FA2540" s="21"/>
      <c r="FB2540" s="21"/>
      <c r="FC2540" s="21"/>
      <c r="FD2540" s="21"/>
      <c r="FE2540" s="21"/>
      <c r="FF2540" s="21"/>
      <c r="FG2540" s="21"/>
      <c r="FH2540" s="21"/>
      <c r="FI2540" s="21"/>
      <c r="FJ2540" s="21"/>
      <c r="FK2540" s="21"/>
      <c r="FL2540" s="21"/>
      <c r="FM2540" s="21"/>
      <c r="FN2540" s="21"/>
      <c r="FO2540" s="21"/>
      <c r="FP2540" s="21"/>
      <c r="FQ2540" s="21"/>
      <c r="FR2540" s="21"/>
      <c r="FS2540" s="21"/>
      <c r="FT2540" s="21"/>
      <c r="FU2540" s="21"/>
      <c r="FV2540" s="21"/>
      <c r="FW2540" s="21"/>
      <c r="FX2540" s="21"/>
      <c r="FY2540" s="21"/>
      <c r="FZ2540" s="21"/>
      <c r="GA2540" s="21"/>
      <c r="GB2540" s="21"/>
      <c r="GC2540" s="21"/>
      <c r="GD2540" s="21"/>
      <c r="GE2540" s="21"/>
      <c r="GF2540" s="21"/>
      <c r="GG2540" s="21"/>
      <c r="GH2540" s="21"/>
      <c r="GI2540" s="21"/>
      <c r="GJ2540" s="21"/>
      <c r="GK2540" s="21"/>
      <c r="GL2540" s="21"/>
      <c r="GM2540" s="21"/>
      <c r="GN2540" s="21"/>
    </row>
    <row r="2541" spans="1:196" x14ac:dyDescent="0.2">
      <c r="A2541" s="109"/>
      <c r="B2541" s="4"/>
      <c r="C2541" s="4"/>
      <c r="D2541" s="6"/>
      <c r="E2541" s="7"/>
      <c r="F2541" s="24"/>
      <c r="G2541" s="8"/>
      <c r="H2541" s="7"/>
      <c r="I2541" s="7"/>
      <c r="J2541" s="7"/>
      <c r="K2541" s="4"/>
      <c r="L2541" s="25"/>
      <c r="M2541" s="10"/>
      <c r="N2541" s="4"/>
      <c r="O2541" s="4"/>
      <c r="P2541" s="26"/>
      <c r="Q2541" s="3"/>
      <c r="R2541" s="12"/>
      <c r="S2541" s="12"/>
      <c r="T2541" s="12"/>
      <c r="U2541" s="12"/>
      <c r="V2541" s="12"/>
      <c r="W2541" s="12"/>
      <c r="X2541" s="12"/>
      <c r="Y2541" s="12"/>
      <c r="Z2541" s="12"/>
      <c r="AA2541" s="12"/>
      <c r="AB2541" s="12"/>
      <c r="AC2541" s="12"/>
      <c r="AD2541" s="12"/>
      <c r="AE2541" s="12"/>
      <c r="AF2541" s="113"/>
      <c r="AG2541" s="18"/>
      <c r="AH2541" s="18"/>
      <c r="AI2541" s="6"/>
      <c r="AJ2541" s="19"/>
      <c r="AK2541" s="6"/>
      <c r="AL2541" s="113"/>
      <c r="AM2541" s="19"/>
      <c r="AN2541" s="18"/>
      <c r="AO2541" s="12"/>
      <c r="AP2541" s="20"/>
      <c r="AQ2541" s="18"/>
      <c r="AR2541" s="13"/>
      <c r="AS2541" s="113"/>
      <c r="AT2541" s="21"/>
      <c r="AU2541" s="21"/>
      <c r="AV2541" s="45"/>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J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I2541" s="21"/>
      <c r="DJ2541" s="21"/>
      <c r="DK2541" s="21"/>
      <c r="DL2541" s="21"/>
      <c r="DM2541" s="21"/>
      <c r="DN2541" s="21"/>
      <c r="DO2541" s="21"/>
      <c r="DP2541" s="21"/>
      <c r="DQ2541" s="21"/>
      <c r="DR2541" s="21"/>
      <c r="DS2541" s="21"/>
      <c r="DT2541" s="21"/>
      <c r="DU2541" s="21"/>
      <c r="DV2541" s="21"/>
      <c r="DW2541" s="21"/>
      <c r="DX2541" s="21"/>
      <c r="DY2541" s="21"/>
      <c r="DZ2541" s="21"/>
      <c r="EA2541" s="21"/>
      <c r="EB2541" s="21"/>
      <c r="EC2541" s="21"/>
      <c r="ED2541" s="21"/>
      <c r="EE2541" s="21"/>
      <c r="EF2541" s="21"/>
      <c r="EG2541" s="21"/>
      <c r="EH2541" s="21"/>
      <c r="EI2541" s="21"/>
      <c r="EJ2541" s="21"/>
      <c r="EK2541" s="21"/>
      <c r="EL2541" s="21"/>
      <c r="EM2541" s="21"/>
      <c r="EN2541" s="21"/>
      <c r="EO2541" s="21"/>
      <c r="EP2541" s="21"/>
      <c r="EQ2541" s="21"/>
      <c r="ER2541" s="21"/>
      <c r="ES2541" s="21"/>
      <c r="ET2541" s="21"/>
      <c r="EU2541" s="21"/>
      <c r="EV2541" s="21"/>
      <c r="EW2541" s="21"/>
      <c r="EX2541" s="21"/>
      <c r="EY2541" s="21"/>
      <c r="EZ2541" s="21"/>
      <c r="FA2541" s="21"/>
      <c r="FB2541" s="21"/>
      <c r="FC2541" s="21"/>
      <c r="FD2541" s="21"/>
      <c r="FE2541" s="21"/>
      <c r="FF2541" s="21"/>
      <c r="FG2541" s="21"/>
      <c r="FH2541" s="21"/>
      <c r="FI2541" s="21"/>
      <c r="FJ2541" s="21"/>
      <c r="FK2541" s="21"/>
      <c r="FL2541" s="21"/>
      <c r="FM2541" s="21"/>
      <c r="FN2541" s="21"/>
      <c r="FO2541" s="21"/>
      <c r="FP2541" s="21"/>
      <c r="FQ2541" s="21"/>
      <c r="FR2541" s="21"/>
      <c r="FS2541" s="21"/>
      <c r="FT2541" s="21"/>
      <c r="FU2541" s="21"/>
      <c r="FV2541" s="21"/>
      <c r="FW2541" s="21"/>
      <c r="FX2541" s="21"/>
      <c r="FY2541" s="21"/>
      <c r="FZ2541" s="21"/>
      <c r="GA2541" s="21"/>
      <c r="GB2541" s="21"/>
      <c r="GC2541" s="21"/>
      <c r="GD2541" s="21"/>
      <c r="GE2541" s="21"/>
      <c r="GF2541" s="21"/>
      <c r="GG2541" s="21"/>
      <c r="GH2541" s="21"/>
      <c r="GI2541" s="21"/>
      <c r="GJ2541" s="21"/>
      <c r="GK2541" s="21"/>
      <c r="GL2541" s="21"/>
      <c r="GM2541" s="21"/>
      <c r="GN2541" s="21"/>
    </row>
    <row r="2542" spans="1:196" x14ac:dyDescent="0.2">
      <c r="A2542" s="109"/>
      <c r="B2542" s="4"/>
      <c r="C2542" s="4"/>
      <c r="D2542" s="6"/>
      <c r="E2542" s="7"/>
      <c r="F2542" s="24"/>
      <c r="G2542" s="8"/>
      <c r="H2542" s="7"/>
      <c r="I2542" s="7"/>
      <c r="J2542" s="7"/>
      <c r="K2542" s="4"/>
      <c r="L2542" s="25"/>
      <c r="M2542" s="10"/>
      <c r="N2542" s="4"/>
      <c r="O2542" s="4"/>
      <c r="P2542" s="26"/>
      <c r="Q2542" s="3"/>
      <c r="R2542" s="12"/>
      <c r="S2542" s="12"/>
      <c r="T2542" s="12"/>
      <c r="U2542" s="12"/>
      <c r="V2542" s="12"/>
      <c r="W2542" s="12"/>
      <c r="X2542" s="12"/>
      <c r="Y2542" s="12"/>
      <c r="Z2542" s="12"/>
      <c r="AA2542" s="12"/>
      <c r="AB2542" s="12"/>
      <c r="AC2542" s="12"/>
      <c r="AD2542" s="12"/>
      <c r="AE2542" s="12"/>
      <c r="AF2542" s="113"/>
      <c r="AG2542" s="18"/>
      <c r="AH2542" s="18"/>
      <c r="AI2542" s="6"/>
      <c r="AJ2542" s="19"/>
      <c r="AK2542" s="6"/>
      <c r="AL2542" s="113"/>
      <c r="AM2542" s="19"/>
      <c r="AN2542" s="18"/>
      <c r="AO2542" s="12"/>
      <c r="AP2542" s="20"/>
      <c r="AQ2542" s="18"/>
      <c r="AR2542" s="13"/>
      <c r="AS2542" s="113"/>
      <c r="AT2542" s="21"/>
      <c r="AU2542" s="21"/>
      <c r="AV2542" s="45"/>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1"/>
      <c r="FJ2542" s="21"/>
      <c r="FK2542" s="21"/>
      <c r="FL2542" s="21"/>
      <c r="FM2542" s="21"/>
      <c r="FN2542" s="21"/>
      <c r="FO2542" s="21"/>
      <c r="FP2542" s="21"/>
      <c r="FQ2542" s="21"/>
      <c r="FR2542" s="21"/>
      <c r="FS2542" s="21"/>
      <c r="FT2542" s="21"/>
      <c r="FU2542" s="21"/>
      <c r="FV2542" s="21"/>
      <c r="FW2542" s="21"/>
      <c r="FX2542" s="21"/>
      <c r="FY2542" s="21"/>
      <c r="FZ2542" s="21"/>
      <c r="GA2542" s="21"/>
      <c r="GB2542" s="21"/>
      <c r="GC2542" s="21"/>
      <c r="GD2542" s="21"/>
      <c r="GE2542" s="21"/>
      <c r="GF2542" s="21"/>
      <c r="GG2542" s="21"/>
      <c r="GH2542" s="21"/>
      <c r="GI2542" s="21"/>
      <c r="GJ2542" s="21"/>
      <c r="GK2542" s="21"/>
      <c r="GL2542" s="21"/>
      <c r="GM2542" s="21"/>
      <c r="GN2542" s="21"/>
    </row>
    <row r="2543" spans="1:196" x14ac:dyDescent="0.2">
      <c r="A2543" s="109"/>
      <c r="B2543" s="4"/>
      <c r="C2543" s="4"/>
      <c r="D2543" s="6"/>
      <c r="E2543" s="7"/>
      <c r="F2543" s="24"/>
      <c r="G2543" s="8"/>
      <c r="H2543" s="7"/>
      <c r="I2543" s="7"/>
      <c r="J2543" s="7"/>
      <c r="K2543" s="4"/>
      <c r="L2543" s="25"/>
      <c r="M2543" s="10"/>
      <c r="N2543" s="4"/>
      <c r="O2543" s="4"/>
      <c r="P2543" s="26"/>
      <c r="Q2543" s="3"/>
      <c r="R2543" s="12"/>
      <c r="S2543" s="12"/>
      <c r="T2543" s="12"/>
      <c r="U2543" s="12"/>
      <c r="V2543" s="12"/>
      <c r="W2543" s="12"/>
      <c r="X2543" s="12"/>
      <c r="Y2543" s="12"/>
      <c r="Z2543" s="12"/>
      <c r="AA2543" s="12"/>
      <c r="AB2543" s="12"/>
      <c r="AC2543" s="12"/>
      <c r="AD2543" s="12"/>
      <c r="AE2543" s="12"/>
      <c r="AF2543" s="113"/>
      <c r="AG2543" s="18"/>
      <c r="AH2543" s="18"/>
      <c r="AI2543" s="6"/>
      <c r="AJ2543" s="19"/>
      <c r="AK2543" s="6"/>
      <c r="AL2543" s="113"/>
      <c r="AM2543" s="19"/>
      <c r="AN2543" s="18"/>
      <c r="AO2543" s="12"/>
      <c r="AP2543" s="20"/>
      <c r="AQ2543" s="18"/>
      <c r="AR2543" s="13"/>
      <c r="AS2543" s="113"/>
      <c r="AT2543" s="21"/>
      <c r="AU2543" s="21"/>
      <c r="AV2543" s="45"/>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J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I2543" s="21"/>
      <c r="DJ2543" s="21"/>
      <c r="DK2543" s="21"/>
      <c r="DL2543" s="21"/>
      <c r="DM2543" s="21"/>
      <c r="DN2543" s="21"/>
      <c r="DO2543" s="21"/>
      <c r="DP2543" s="21"/>
      <c r="DQ2543" s="21"/>
      <c r="DR2543" s="21"/>
      <c r="DS2543" s="21"/>
      <c r="DT2543" s="21"/>
      <c r="DU2543" s="21"/>
      <c r="DV2543" s="21"/>
      <c r="DW2543" s="21"/>
      <c r="DX2543" s="21"/>
      <c r="DY2543" s="21"/>
      <c r="DZ2543" s="21"/>
      <c r="EA2543" s="21"/>
      <c r="EB2543" s="21"/>
      <c r="EC2543" s="21"/>
      <c r="ED2543" s="21"/>
      <c r="EE2543" s="21"/>
      <c r="EF2543" s="21"/>
      <c r="EG2543" s="21"/>
      <c r="EH2543" s="21"/>
      <c r="EI2543" s="21"/>
      <c r="EJ2543" s="21"/>
      <c r="EK2543" s="21"/>
      <c r="EL2543" s="21"/>
      <c r="EM2543" s="21"/>
      <c r="EN2543" s="21"/>
      <c r="EO2543" s="21"/>
      <c r="EP2543" s="21"/>
      <c r="EQ2543" s="21"/>
      <c r="ER2543" s="21"/>
      <c r="ES2543" s="21"/>
      <c r="ET2543" s="21"/>
      <c r="EU2543" s="21"/>
      <c r="EV2543" s="21"/>
      <c r="EW2543" s="21"/>
      <c r="EX2543" s="21"/>
      <c r="EY2543" s="21"/>
      <c r="EZ2543" s="21"/>
      <c r="FA2543" s="21"/>
      <c r="FB2543" s="21"/>
      <c r="FC2543" s="21"/>
      <c r="FD2543" s="21"/>
      <c r="FE2543" s="21"/>
      <c r="FF2543" s="21"/>
      <c r="FG2543" s="21"/>
      <c r="FH2543" s="21"/>
      <c r="FI2543" s="21"/>
      <c r="FJ2543" s="21"/>
      <c r="FK2543" s="21"/>
      <c r="FL2543" s="21"/>
      <c r="FM2543" s="21"/>
      <c r="FN2543" s="21"/>
      <c r="FO2543" s="21"/>
      <c r="FP2543" s="21"/>
      <c r="FQ2543" s="21"/>
      <c r="FR2543" s="21"/>
      <c r="FS2543" s="21"/>
      <c r="FT2543" s="21"/>
      <c r="FU2543" s="21"/>
      <c r="FV2543" s="21"/>
      <c r="FW2543" s="21"/>
      <c r="FX2543" s="21"/>
      <c r="FY2543" s="21"/>
      <c r="FZ2543" s="21"/>
      <c r="GA2543" s="21"/>
      <c r="GB2543" s="21"/>
      <c r="GC2543" s="21"/>
      <c r="GD2543" s="21"/>
      <c r="GE2543" s="21"/>
      <c r="GF2543" s="21"/>
      <c r="GG2543" s="21"/>
      <c r="GH2543" s="21"/>
      <c r="GI2543" s="21"/>
      <c r="GJ2543" s="21"/>
      <c r="GK2543" s="21"/>
      <c r="GL2543" s="21"/>
      <c r="GM2543" s="21"/>
      <c r="GN2543" s="21"/>
    </row>
    <row r="2544" spans="1:196" x14ac:dyDescent="0.2">
      <c r="A2544" s="109"/>
      <c r="B2544" s="4"/>
      <c r="C2544" s="4"/>
      <c r="D2544" s="6"/>
      <c r="E2544" s="7"/>
      <c r="F2544" s="24"/>
      <c r="G2544" s="8"/>
      <c r="H2544" s="7"/>
      <c r="I2544" s="7"/>
      <c r="J2544" s="7"/>
      <c r="K2544" s="4"/>
      <c r="L2544" s="25"/>
      <c r="M2544" s="10"/>
      <c r="N2544" s="4"/>
      <c r="O2544" s="4"/>
      <c r="P2544" s="26"/>
      <c r="Q2544" s="3"/>
      <c r="R2544" s="12"/>
      <c r="S2544" s="12"/>
      <c r="T2544" s="12"/>
      <c r="U2544" s="12"/>
      <c r="V2544" s="12"/>
      <c r="W2544" s="12"/>
      <c r="X2544" s="12"/>
      <c r="Y2544" s="12"/>
      <c r="Z2544" s="12"/>
      <c r="AA2544" s="12"/>
      <c r="AB2544" s="12"/>
      <c r="AC2544" s="12"/>
      <c r="AD2544" s="12"/>
      <c r="AE2544" s="12"/>
      <c r="AF2544" s="113"/>
      <c r="AG2544" s="18"/>
      <c r="AH2544" s="18"/>
      <c r="AI2544" s="6"/>
      <c r="AJ2544" s="19"/>
      <c r="AK2544" s="6"/>
      <c r="AL2544" s="113"/>
      <c r="AM2544" s="19"/>
      <c r="AN2544" s="18"/>
      <c r="AO2544" s="12"/>
      <c r="AP2544" s="20"/>
      <c r="AQ2544" s="18"/>
      <c r="AR2544" s="13"/>
      <c r="AS2544" s="113"/>
      <c r="AT2544" s="21"/>
      <c r="AU2544" s="21"/>
      <c r="AV2544" s="45"/>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J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I2544" s="21"/>
      <c r="DJ2544" s="21"/>
      <c r="DK2544" s="21"/>
      <c r="DL2544" s="21"/>
      <c r="DM2544" s="21"/>
      <c r="DN2544" s="21"/>
      <c r="DO2544" s="21"/>
      <c r="DP2544" s="21"/>
      <c r="DQ2544" s="21"/>
      <c r="DR2544" s="21"/>
      <c r="DS2544" s="21"/>
      <c r="DT2544" s="21"/>
      <c r="DU2544" s="21"/>
      <c r="DV2544" s="21"/>
      <c r="DW2544" s="21"/>
      <c r="DX2544" s="21"/>
      <c r="DY2544" s="21"/>
      <c r="DZ2544" s="21"/>
      <c r="EA2544" s="21"/>
      <c r="EB2544" s="21"/>
      <c r="EC2544" s="21"/>
      <c r="ED2544" s="21"/>
      <c r="EE2544" s="21"/>
      <c r="EF2544" s="21"/>
      <c r="EG2544" s="21"/>
      <c r="EH2544" s="21"/>
      <c r="EI2544" s="21"/>
      <c r="EJ2544" s="21"/>
      <c r="EK2544" s="21"/>
      <c r="EL2544" s="21"/>
      <c r="EM2544" s="21"/>
      <c r="EN2544" s="21"/>
      <c r="EO2544" s="21"/>
      <c r="EP2544" s="21"/>
      <c r="EQ2544" s="21"/>
      <c r="ER2544" s="21"/>
      <c r="ES2544" s="21"/>
      <c r="ET2544" s="21"/>
      <c r="EU2544" s="21"/>
      <c r="EV2544" s="21"/>
      <c r="EW2544" s="21"/>
      <c r="EX2544" s="21"/>
      <c r="EY2544" s="21"/>
      <c r="EZ2544" s="21"/>
      <c r="FA2544" s="21"/>
      <c r="FB2544" s="21"/>
      <c r="FC2544" s="21"/>
      <c r="FD2544" s="21"/>
      <c r="FE2544" s="21"/>
      <c r="FF2544" s="21"/>
      <c r="FG2544" s="21"/>
      <c r="FH2544" s="21"/>
      <c r="FI2544" s="21"/>
      <c r="FJ2544" s="21"/>
      <c r="FK2544" s="21"/>
      <c r="FL2544" s="21"/>
      <c r="FM2544" s="21"/>
      <c r="FN2544" s="21"/>
      <c r="FO2544" s="21"/>
      <c r="FP2544" s="21"/>
      <c r="FQ2544" s="21"/>
      <c r="FR2544" s="21"/>
      <c r="FS2544" s="21"/>
      <c r="FT2544" s="21"/>
      <c r="FU2544" s="21"/>
      <c r="FV2544" s="21"/>
      <c r="FW2544" s="21"/>
      <c r="FX2544" s="21"/>
      <c r="FY2544" s="21"/>
      <c r="FZ2544" s="21"/>
      <c r="GA2544" s="21"/>
      <c r="GB2544" s="21"/>
      <c r="GC2544" s="21"/>
      <c r="GD2544" s="21"/>
      <c r="GE2544" s="21"/>
      <c r="GF2544" s="21"/>
      <c r="GG2544" s="21"/>
      <c r="GH2544" s="21"/>
      <c r="GI2544" s="21"/>
      <c r="GJ2544" s="21"/>
      <c r="GK2544" s="21"/>
      <c r="GL2544" s="21"/>
      <c r="GM2544" s="21"/>
      <c r="GN2544" s="21"/>
    </row>
    <row r="2545" spans="1:196" x14ac:dyDescent="0.2">
      <c r="A2545" s="109"/>
      <c r="B2545" s="4"/>
      <c r="C2545" s="4"/>
      <c r="D2545" s="6"/>
      <c r="E2545" s="7"/>
      <c r="F2545" s="24"/>
      <c r="G2545" s="8"/>
      <c r="H2545" s="7"/>
      <c r="I2545" s="7"/>
      <c r="J2545" s="7"/>
      <c r="K2545" s="4"/>
      <c r="L2545" s="25"/>
      <c r="M2545" s="10"/>
      <c r="N2545" s="4"/>
      <c r="O2545" s="4"/>
      <c r="P2545" s="26"/>
      <c r="Q2545" s="3"/>
      <c r="R2545" s="12"/>
      <c r="S2545" s="12"/>
      <c r="T2545" s="12"/>
      <c r="U2545" s="12"/>
      <c r="V2545" s="12"/>
      <c r="W2545" s="12"/>
      <c r="X2545" s="12"/>
      <c r="Y2545" s="12"/>
      <c r="Z2545" s="12"/>
      <c r="AA2545" s="12"/>
      <c r="AB2545" s="12"/>
      <c r="AC2545" s="12"/>
      <c r="AD2545" s="12"/>
      <c r="AE2545" s="12"/>
      <c r="AF2545" s="113"/>
      <c r="AG2545" s="18"/>
      <c r="AH2545" s="18"/>
      <c r="AI2545" s="6"/>
      <c r="AJ2545" s="19"/>
      <c r="AK2545" s="6"/>
      <c r="AL2545" s="113"/>
      <c r="AM2545" s="19"/>
      <c r="AN2545" s="18"/>
      <c r="AO2545" s="12"/>
      <c r="AP2545" s="20"/>
      <c r="AQ2545" s="18"/>
      <c r="AR2545" s="13"/>
      <c r="AS2545" s="113"/>
      <c r="AT2545" s="21"/>
      <c r="AU2545" s="21"/>
      <c r="AV2545" s="45"/>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J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I2545" s="21"/>
      <c r="DJ2545" s="21"/>
      <c r="DK2545" s="21"/>
      <c r="DL2545" s="21"/>
      <c r="DM2545" s="21"/>
      <c r="DN2545" s="21"/>
      <c r="DO2545" s="21"/>
      <c r="DP2545" s="21"/>
      <c r="DQ2545" s="21"/>
      <c r="DR2545" s="21"/>
      <c r="DS2545" s="21"/>
      <c r="DT2545" s="21"/>
      <c r="DU2545" s="21"/>
      <c r="DV2545" s="21"/>
      <c r="DW2545" s="21"/>
      <c r="DX2545" s="21"/>
      <c r="DY2545" s="21"/>
      <c r="DZ2545" s="21"/>
      <c r="EA2545" s="21"/>
      <c r="EB2545" s="21"/>
      <c r="EC2545" s="21"/>
      <c r="ED2545" s="21"/>
      <c r="EE2545" s="21"/>
      <c r="EF2545" s="21"/>
      <c r="EG2545" s="21"/>
      <c r="EH2545" s="21"/>
      <c r="EI2545" s="21"/>
      <c r="EJ2545" s="21"/>
      <c r="EK2545" s="21"/>
      <c r="EL2545" s="21"/>
      <c r="EM2545" s="21"/>
      <c r="EN2545" s="21"/>
      <c r="EO2545" s="21"/>
      <c r="EP2545" s="21"/>
      <c r="EQ2545" s="21"/>
      <c r="ER2545" s="21"/>
      <c r="ES2545" s="21"/>
      <c r="ET2545" s="21"/>
      <c r="EU2545" s="21"/>
      <c r="EV2545" s="21"/>
      <c r="EW2545" s="21"/>
      <c r="EX2545" s="21"/>
      <c r="EY2545" s="21"/>
      <c r="EZ2545" s="21"/>
      <c r="FA2545" s="21"/>
      <c r="FB2545" s="21"/>
      <c r="FC2545" s="21"/>
      <c r="FD2545" s="21"/>
      <c r="FE2545" s="21"/>
      <c r="FF2545" s="21"/>
      <c r="FG2545" s="21"/>
      <c r="FH2545" s="21"/>
      <c r="FI2545" s="21"/>
      <c r="FJ2545" s="21"/>
      <c r="FK2545" s="21"/>
      <c r="FL2545" s="21"/>
      <c r="FM2545" s="21"/>
      <c r="FN2545" s="21"/>
      <c r="FO2545" s="21"/>
      <c r="FP2545" s="21"/>
      <c r="FQ2545" s="21"/>
      <c r="FR2545" s="21"/>
      <c r="FS2545" s="21"/>
      <c r="FT2545" s="21"/>
      <c r="FU2545" s="21"/>
      <c r="FV2545" s="21"/>
      <c r="FW2545" s="21"/>
      <c r="FX2545" s="21"/>
      <c r="FY2545" s="21"/>
      <c r="FZ2545" s="21"/>
      <c r="GA2545" s="21"/>
      <c r="GB2545" s="21"/>
      <c r="GC2545" s="21"/>
      <c r="GD2545" s="21"/>
      <c r="GE2545" s="21"/>
      <c r="GF2545" s="21"/>
      <c r="GG2545" s="21"/>
      <c r="GH2545" s="21"/>
      <c r="GI2545" s="21"/>
      <c r="GJ2545" s="21"/>
      <c r="GK2545" s="21"/>
      <c r="GL2545" s="21"/>
      <c r="GM2545" s="21"/>
      <c r="GN2545" s="21"/>
    </row>
    <row r="2546" spans="1:196" x14ac:dyDescent="0.2">
      <c r="A2546" s="109"/>
      <c r="B2546" s="4"/>
      <c r="C2546" s="4"/>
      <c r="D2546" s="6"/>
      <c r="E2546" s="7"/>
      <c r="F2546" s="24"/>
      <c r="G2546" s="8"/>
      <c r="H2546" s="7"/>
      <c r="I2546" s="7"/>
      <c r="J2546" s="7"/>
      <c r="K2546" s="4"/>
      <c r="L2546" s="25"/>
      <c r="M2546" s="10"/>
      <c r="N2546" s="4"/>
      <c r="O2546" s="4"/>
      <c r="P2546" s="26"/>
      <c r="Q2546" s="3"/>
      <c r="R2546" s="12"/>
      <c r="S2546" s="12"/>
      <c r="T2546" s="12"/>
      <c r="U2546" s="12"/>
      <c r="V2546" s="12"/>
      <c r="W2546" s="12"/>
      <c r="X2546" s="12"/>
      <c r="Y2546" s="12"/>
      <c r="Z2546" s="12"/>
      <c r="AA2546" s="12"/>
      <c r="AB2546" s="12"/>
      <c r="AC2546" s="12"/>
      <c r="AD2546" s="12"/>
      <c r="AE2546" s="12"/>
      <c r="AF2546" s="113"/>
      <c r="AG2546" s="18"/>
      <c r="AH2546" s="18"/>
      <c r="AI2546" s="6"/>
      <c r="AJ2546" s="19"/>
      <c r="AK2546" s="6"/>
      <c r="AL2546" s="113"/>
      <c r="AM2546" s="19"/>
      <c r="AN2546" s="18"/>
      <c r="AO2546" s="12"/>
      <c r="AP2546" s="20"/>
      <c r="AQ2546" s="18"/>
      <c r="AR2546" s="13"/>
      <c r="AS2546" s="113"/>
      <c r="AT2546" s="21"/>
      <c r="AU2546" s="21"/>
      <c r="AV2546" s="45"/>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1"/>
      <c r="EV2546" s="21"/>
      <c r="EW2546" s="21"/>
      <c r="EX2546" s="21"/>
      <c r="EY2546" s="21"/>
      <c r="EZ2546" s="21"/>
      <c r="FA2546" s="21"/>
      <c r="FB2546" s="21"/>
      <c r="FC2546" s="21"/>
      <c r="FD2546" s="21"/>
      <c r="FE2546" s="21"/>
      <c r="FF2546" s="21"/>
      <c r="FG2546" s="21"/>
      <c r="FH2546" s="21"/>
      <c r="FI2546" s="21"/>
      <c r="FJ2546" s="21"/>
      <c r="FK2546" s="21"/>
      <c r="FL2546" s="21"/>
      <c r="FM2546" s="21"/>
      <c r="FN2546" s="21"/>
      <c r="FO2546" s="21"/>
      <c r="FP2546" s="21"/>
      <c r="FQ2546" s="21"/>
      <c r="FR2546" s="21"/>
      <c r="FS2546" s="21"/>
      <c r="FT2546" s="21"/>
      <c r="FU2546" s="21"/>
      <c r="FV2546" s="21"/>
      <c r="FW2546" s="21"/>
      <c r="FX2546" s="21"/>
      <c r="FY2546" s="21"/>
      <c r="FZ2546" s="21"/>
      <c r="GA2546" s="21"/>
      <c r="GB2546" s="21"/>
      <c r="GC2546" s="21"/>
      <c r="GD2546" s="21"/>
      <c r="GE2546" s="21"/>
      <c r="GF2546" s="21"/>
      <c r="GG2546" s="21"/>
      <c r="GH2546" s="21"/>
      <c r="GI2546" s="21"/>
      <c r="GJ2546" s="21"/>
      <c r="GK2546" s="21"/>
      <c r="GL2546" s="21"/>
      <c r="GM2546" s="21"/>
      <c r="GN2546" s="21"/>
    </row>
    <row r="2547" spans="1:196" x14ac:dyDescent="0.2">
      <c r="A2547" s="109"/>
      <c r="B2547" s="4"/>
      <c r="C2547" s="4"/>
      <c r="D2547" s="6"/>
      <c r="E2547" s="7"/>
      <c r="F2547" s="24"/>
      <c r="G2547" s="8"/>
      <c r="H2547" s="7"/>
      <c r="I2547" s="7"/>
      <c r="J2547" s="7"/>
      <c r="K2547" s="4"/>
      <c r="L2547" s="25"/>
      <c r="M2547" s="10"/>
      <c r="N2547" s="4"/>
      <c r="O2547" s="4"/>
      <c r="P2547" s="26"/>
      <c r="Q2547" s="3"/>
      <c r="R2547" s="12"/>
      <c r="S2547" s="12"/>
      <c r="T2547" s="12"/>
      <c r="U2547" s="12"/>
      <c r="V2547" s="12"/>
      <c r="W2547" s="12"/>
      <c r="X2547" s="12"/>
      <c r="Y2547" s="12"/>
      <c r="Z2547" s="12"/>
      <c r="AA2547" s="12"/>
      <c r="AB2547" s="12"/>
      <c r="AC2547" s="12"/>
      <c r="AD2547" s="12"/>
      <c r="AE2547" s="12"/>
      <c r="AF2547" s="113"/>
      <c r="AG2547" s="18"/>
      <c r="AH2547" s="18"/>
      <c r="AI2547" s="6"/>
      <c r="AJ2547" s="19"/>
      <c r="AK2547" s="6"/>
      <c r="AL2547" s="113"/>
      <c r="AM2547" s="19"/>
      <c r="AN2547" s="18"/>
      <c r="AO2547" s="12"/>
      <c r="AP2547" s="20"/>
      <c r="AQ2547" s="18"/>
      <c r="AR2547" s="13"/>
      <c r="AS2547" s="113"/>
      <c r="AT2547" s="21"/>
      <c r="AU2547" s="21"/>
      <c r="AV2547" s="45"/>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J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I2547" s="21"/>
      <c r="DJ2547" s="21"/>
      <c r="DK2547" s="21"/>
      <c r="DL2547" s="21"/>
      <c r="DM2547" s="21"/>
      <c r="DN2547" s="21"/>
      <c r="DO2547" s="21"/>
      <c r="DP2547" s="21"/>
      <c r="DQ2547" s="21"/>
      <c r="DR2547" s="21"/>
      <c r="DS2547" s="21"/>
      <c r="DT2547" s="21"/>
      <c r="DU2547" s="21"/>
      <c r="DV2547" s="21"/>
      <c r="DW2547" s="21"/>
      <c r="DX2547" s="21"/>
      <c r="DY2547" s="21"/>
      <c r="DZ2547" s="21"/>
      <c r="EA2547" s="21"/>
      <c r="EB2547" s="21"/>
      <c r="EC2547" s="21"/>
      <c r="ED2547" s="21"/>
      <c r="EE2547" s="21"/>
      <c r="EF2547" s="21"/>
      <c r="EG2547" s="21"/>
      <c r="EH2547" s="21"/>
      <c r="EI2547" s="21"/>
      <c r="EJ2547" s="21"/>
      <c r="EK2547" s="21"/>
      <c r="EL2547" s="21"/>
      <c r="EM2547" s="21"/>
      <c r="EN2547" s="21"/>
      <c r="EO2547" s="21"/>
      <c r="EP2547" s="21"/>
      <c r="EQ2547" s="21"/>
      <c r="ER2547" s="21"/>
      <c r="ES2547" s="21"/>
      <c r="ET2547" s="21"/>
      <c r="EU2547" s="21"/>
      <c r="EV2547" s="21"/>
      <c r="EW2547" s="21"/>
      <c r="EX2547" s="21"/>
      <c r="EY2547" s="21"/>
      <c r="EZ2547" s="21"/>
      <c r="FA2547" s="21"/>
      <c r="FB2547" s="21"/>
      <c r="FC2547" s="21"/>
      <c r="FD2547" s="21"/>
      <c r="FE2547" s="21"/>
      <c r="FF2547" s="21"/>
      <c r="FG2547" s="21"/>
      <c r="FH2547" s="21"/>
      <c r="FI2547" s="21"/>
      <c r="FJ2547" s="21"/>
      <c r="FK2547" s="21"/>
      <c r="FL2547" s="21"/>
      <c r="FM2547" s="21"/>
      <c r="FN2547" s="21"/>
      <c r="FO2547" s="21"/>
      <c r="FP2547" s="21"/>
      <c r="FQ2547" s="21"/>
      <c r="FR2547" s="21"/>
      <c r="FS2547" s="21"/>
      <c r="FT2547" s="21"/>
      <c r="FU2547" s="21"/>
      <c r="FV2547" s="21"/>
      <c r="FW2547" s="21"/>
      <c r="FX2547" s="21"/>
      <c r="FY2547" s="21"/>
      <c r="FZ2547" s="21"/>
      <c r="GA2547" s="21"/>
      <c r="GB2547" s="21"/>
      <c r="GC2547" s="21"/>
      <c r="GD2547" s="21"/>
      <c r="GE2547" s="21"/>
      <c r="GF2547" s="21"/>
      <c r="GG2547" s="21"/>
      <c r="GH2547" s="21"/>
      <c r="GI2547" s="21"/>
      <c r="GJ2547" s="21"/>
      <c r="GK2547" s="21"/>
      <c r="GL2547" s="21"/>
      <c r="GM2547" s="21"/>
      <c r="GN2547" s="21"/>
    </row>
    <row r="2548" spans="1:196" x14ac:dyDescent="0.2">
      <c r="A2548" s="109"/>
      <c r="B2548" s="4"/>
      <c r="C2548" s="4"/>
      <c r="D2548" s="6"/>
      <c r="E2548" s="7"/>
      <c r="F2548" s="24"/>
      <c r="G2548" s="8"/>
      <c r="H2548" s="7"/>
      <c r="I2548" s="7"/>
      <c r="J2548" s="7"/>
      <c r="K2548" s="4"/>
      <c r="L2548" s="25"/>
      <c r="M2548" s="10"/>
      <c r="N2548" s="4"/>
      <c r="O2548" s="4"/>
      <c r="P2548" s="26"/>
      <c r="Q2548" s="3"/>
      <c r="R2548" s="12"/>
      <c r="S2548" s="12"/>
      <c r="T2548" s="12"/>
      <c r="U2548" s="12"/>
      <c r="V2548" s="12"/>
      <c r="W2548" s="12"/>
      <c r="X2548" s="12"/>
      <c r="Y2548" s="12"/>
      <c r="Z2548" s="12"/>
      <c r="AA2548" s="12"/>
      <c r="AB2548" s="12"/>
      <c r="AC2548" s="12"/>
      <c r="AD2548" s="12"/>
      <c r="AE2548" s="12"/>
      <c r="AF2548" s="113"/>
      <c r="AG2548" s="18"/>
      <c r="AH2548" s="18"/>
      <c r="AI2548" s="6"/>
      <c r="AJ2548" s="19"/>
      <c r="AK2548" s="6"/>
      <c r="AL2548" s="113"/>
      <c r="AM2548" s="19"/>
      <c r="AN2548" s="18"/>
      <c r="AO2548" s="12"/>
      <c r="AP2548" s="20"/>
      <c r="AQ2548" s="18"/>
      <c r="AR2548" s="13"/>
      <c r="AS2548" s="113"/>
      <c r="AT2548" s="21"/>
      <c r="AU2548" s="21"/>
      <c r="AV2548" s="45"/>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J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I2548" s="21"/>
      <c r="DJ2548" s="21"/>
      <c r="DK2548" s="21"/>
      <c r="DL2548" s="21"/>
      <c r="DM2548" s="21"/>
      <c r="DN2548" s="21"/>
      <c r="DO2548" s="21"/>
      <c r="DP2548" s="21"/>
      <c r="DQ2548" s="21"/>
      <c r="DR2548" s="21"/>
      <c r="DS2548" s="21"/>
      <c r="DT2548" s="21"/>
      <c r="DU2548" s="21"/>
      <c r="DV2548" s="21"/>
      <c r="DW2548" s="21"/>
      <c r="DX2548" s="21"/>
      <c r="DY2548" s="21"/>
      <c r="DZ2548" s="21"/>
      <c r="EA2548" s="21"/>
      <c r="EB2548" s="21"/>
      <c r="EC2548" s="21"/>
      <c r="ED2548" s="21"/>
      <c r="EE2548" s="21"/>
      <c r="EF2548" s="21"/>
      <c r="EG2548" s="21"/>
      <c r="EH2548" s="21"/>
      <c r="EI2548" s="21"/>
      <c r="EJ2548" s="21"/>
      <c r="EK2548" s="21"/>
      <c r="EL2548" s="21"/>
      <c r="EM2548" s="21"/>
      <c r="EN2548" s="21"/>
      <c r="EO2548" s="21"/>
      <c r="EP2548" s="21"/>
      <c r="EQ2548" s="21"/>
      <c r="ER2548" s="21"/>
      <c r="ES2548" s="21"/>
      <c r="ET2548" s="21"/>
      <c r="EU2548" s="21"/>
      <c r="EV2548" s="21"/>
      <c r="EW2548" s="21"/>
      <c r="EX2548" s="21"/>
      <c r="EY2548" s="21"/>
      <c r="EZ2548" s="21"/>
      <c r="FA2548" s="21"/>
      <c r="FB2548" s="21"/>
      <c r="FC2548" s="21"/>
      <c r="FD2548" s="21"/>
      <c r="FE2548" s="21"/>
      <c r="FF2548" s="21"/>
      <c r="FG2548" s="21"/>
      <c r="FH2548" s="21"/>
      <c r="FI2548" s="21"/>
      <c r="FJ2548" s="21"/>
      <c r="FK2548" s="21"/>
      <c r="FL2548" s="21"/>
      <c r="FM2548" s="21"/>
      <c r="FN2548" s="21"/>
      <c r="FO2548" s="21"/>
      <c r="FP2548" s="21"/>
      <c r="FQ2548" s="21"/>
      <c r="FR2548" s="21"/>
      <c r="FS2548" s="21"/>
      <c r="FT2548" s="21"/>
      <c r="FU2548" s="21"/>
      <c r="FV2548" s="21"/>
      <c r="FW2548" s="21"/>
      <c r="FX2548" s="21"/>
      <c r="FY2548" s="21"/>
      <c r="FZ2548" s="21"/>
      <c r="GA2548" s="21"/>
      <c r="GB2548" s="21"/>
      <c r="GC2548" s="21"/>
      <c r="GD2548" s="21"/>
      <c r="GE2548" s="21"/>
      <c r="GF2548" s="21"/>
      <c r="GG2548" s="21"/>
      <c r="GH2548" s="21"/>
      <c r="GI2548" s="21"/>
      <c r="GJ2548" s="21"/>
      <c r="GK2548" s="21"/>
      <c r="GL2548" s="21"/>
      <c r="GM2548" s="21"/>
      <c r="GN2548" s="21"/>
    </row>
    <row r="2549" spans="1:196" x14ac:dyDescent="0.2">
      <c r="A2549" s="109"/>
      <c r="B2549" s="4"/>
      <c r="C2549" s="4"/>
      <c r="D2549" s="6"/>
      <c r="E2549" s="7"/>
      <c r="F2549" s="24"/>
      <c r="G2549" s="8"/>
      <c r="H2549" s="7"/>
      <c r="I2549" s="7"/>
      <c r="J2549" s="7"/>
      <c r="K2549" s="4"/>
      <c r="L2549" s="25"/>
      <c r="M2549" s="10"/>
      <c r="N2549" s="4"/>
      <c r="O2549" s="4"/>
      <c r="P2549" s="26"/>
      <c r="Q2549" s="3"/>
      <c r="R2549" s="12"/>
      <c r="S2549" s="12"/>
      <c r="T2549" s="12"/>
      <c r="U2549" s="12"/>
      <c r="V2549" s="12"/>
      <c r="W2549" s="12"/>
      <c r="X2549" s="12"/>
      <c r="Y2549" s="12"/>
      <c r="Z2549" s="12"/>
      <c r="AA2549" s="12"/>
      <c r="AB2549" s="12"/>
      <c r="AC2549" s="12"/>
      <c r="AD2549" s="12"/>
      <c r="AE2549" s="12"/>
      <c r="AF2549" s="113"/>
      <c r="AG2549" s="18"/>
      <c r="AH2549" s="18"/>
      <c r="AI2549" s="6"/>
      <c r="AJ2549" s="19"/>
      <c r="AK2549" s="6"/>
      <c r="AL2549" s="113"/>
      <c r="AM2549" s="19"/>
      <c r="AN2549" s="18"/>
      <c r="AO2549" s="12"/>
      <c r="AP2549" s="20"/>
      <c r="AQ2549" s="18"/>
      <c r="AR2549" s="13"/>
      <c r="AS2549" s="113"/>
      <c r="AT2549" s="21"/>
      <c r="AU2549" s="21"/>
      <c r="AV2549" s="45"/>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J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I2549" s="21"/>
      <c r="DJ2549" s="21"/>
      <c r="DK2549" s="21"/>
      <c r="DL2549" s="21"/>
      <c r="DM2549" s="21"/>
      <c r="DN2549" s="21"/>
      <c r="DO2549" s="21"/>
      <c r="DP2549" s="21"/>
      <c r="DQ2549" s="21"/>
      <c r="DR2549" s="21"/>
      <c r="DS2549" s="21"/>
      <c r="DT2549" s="21"/>
      <c r="DU2549" s="21"/>
      <c r="DV2549" s="21"/>
      <c r="DW2549" s="21"/>
      <c r="DX2549" s="21"/>
      <c r="DY2549" s="21"/>
      <c r="DZ2549" s="21"/>
      <c r="EA2549" s="21"/>
      <c r="EB2549" s="21"/>
      <c r="EC2549" s="21"/>
      <c r="ED2549" s="21"/>
      <c r="EE2549" s="21"/>
      <c r="EF2549" s="21"/>
      <c r="EG2549" s="21"/>
      <c r="EH2549" s="21"/>
      <c r="EI2549" s="21"/>
      <c r="EJ2549" s="21"/>
      <c r="EK2549" s="21"/>
      <c r="EL2549" s="21"/>
      <c r="EM2549" s="21"/>
      <c r="EN2549" s="21"/>
      <c r="EO2549" s="21"/>
      <c r="EP2549" s="21"/>
      <c r="EQ2549" s="21"/>
      <c r="ER2549" s="21"/>
      <c r="ES2549" s="21"/>
      <c r="ET2549" s="21"/>
      <c r="EU2549" s="21"/>
      <c r="EV2549" s="21"/>
      <c r="EW2549" s="21"/>
      <c r="EX2549" s="21"/>
      <c r="EY2549" s="21"/>
      <c r="EZ2549" s="21"/>
      <c r="FA2549" s="21"/>
      <c r="FB2549" s="21"/>
      <c r="FC2549" s="21"/>
      <c r="FD2549" s="21"/>
      <c r="FE2549" s="21"/>
      <c r="FF2549" s="21"/>
      <c r="FG2549" s="21"/>
      <c r="FH2549" s="21"/>
      <c r="FI2549" s="21"/>
      <c r="FJ2549" s="21"/>
      <c r="FK2549" s="21"/>
      <c r="FL2549" s="21"/>
      <c r="FM2549" s="21"/>
      <c r="FN2549" s="21"/>
      <c r="FO2549" s="21"/>
      <c r="FP2549" s="21"/>
      <c r="FQ2549" s="21"/>
      <c r="FR2549" s="21"/>
      <c r="FS2549" s="21"/>
      <c r="FT2549" s="21"/>
      <c r="FU2549" s="21"/>
      <c r="FV2549" s="21"/>
      <c r="FW2549" s="21"/>
      <c r="FX2549" s="21"/>
      <c r="FY2549" s="21"/>
      <c r="FZ2549" s="21"/>
      <c r="GA2549" s="21"/>
      <c r="GB2549" s="21"/>
      <c r="GC2549" s="21"/>
      <c r="GD2549" s="21"/>
      <c r="GE2549" s="21"/>
      <c r="GF2549" s="21"/>
      <c r="GG2549" s="21"/>
      <c r="GH2549" s="21"/>
      <c r="GI2549" s="21"/>
      <c r="GJ2549" s="21"/>
      <c r="GK2549" s="21"/>
      <c r="GL2549" s="21"/>
      <c r="GM2549" s="21"/>
      <c r="GN2549" s="21"/>
    </row>
    <row r="2550" spans="1:196" x14ac:dyDescent="0.2">
      <c r="A2550" s="109"/>
      <c r="B2550" s="4"/>
      <c r="C2550" s="4"/>
      <c r="D2550" s="6"/>
      <c r="E2550" s="7"/>
      <c r="F2550" s="24"/>
      <c r="G2550" s="8"/>
      <c r="H2550" s="7"/>
      <c r="I2550" s="7"/>
      <c r="J2550" s="7"/>
      <c r="K2550" s="4"/>
      <c r="L2550" s="25"/>
      <c r="M2550" s="10"/>
      <c r="N2550" s="4"/>
      <c r="O2550" s="4"/>
      <c r="P2550" s="26"/>
      <c r="Q2550" s="3"/>
      <c r="R2550" s="12"/>
      <c r="S2550" s="12"/>
      <c r="T2550" s="12"/>
      <c r="U2550" s="12"/>
      <c r="V2550" s="12"/>
      <c r="W2550" s="12"/>
      <c r="X2550" s="12"/>
      <c r="Y2550" s="12"/>
      <c r="Z2550" s="12"/>
      <c r="AA2550" s="12"/>
      <c r="AB2550" s="12"/>
      <c r="AC2550" s="12"/>
      <c r="AD2550" s="12"/>
      <c r="AE2550" s="12"/>
      <c r="AF2550" s="113"/>
      <c r="AG2550" s="18"/>
      <c r="AH2550" s="18"/>
      <c r="AI2550" s="6"/>
      <c r="AJ2550" s="19"/>
      <c r="AK2550" s="6"/>
      <c r="AL2550" s="113"/>
      <c r="AM2550" s="19"/>
      <c r="AN2550" s="18"/>
      <c r="AO2550" s="12"/>
      <c r="AP2550" s="20"/>
      <c r="AQ2550" s="18"/>
      <c r="AR2550" s="13"/>
      <c r="AS2550" s="113"/>
      <c r="AT2550" s="21"/>
      <c r="AU2550" s="21"/>
      <c r="AV2550" s="45"/>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1"/>
      <c r="FJ2550" s="21"/>
      <c r="FK2550" s="21"/>
      <c r="FL2550" s="21"/>
      <c r="FM2550" s="21"/>
      <c r="FN2550" s="21"/>
      <c r="FO2550" s="21"/>
      <c r="FP2550" s="21"/>
      <c r="FQ2550" s="21"/>
      <c r="FR2550" s="21"/>
      <c r="FS2550" s="21"/>
      <c r="FT2550" s="21"/>
      <c r="FU2550" s="21"/>
      <c r="FV2550" s="21"/>
      <c r="FW2550" s="21"/>
      <c r="FX2550" s="21"/>
      <c r="FY2550" s="21"/>
      <c r="FZ2550" s="21"/>
      <c r="GA2550" s="21"/>
      <c r="GB2550" s="21"/>
      <c r="GC2550" s="21"/>
      <c r="GD2550" s="21"/>
      <c r="GE2550" s="21"/>
      <c r="GF2550" s="21"/>
      <c r="GG2550" s="21"/>
      <c r="GH2550" s="21"/>
      <c r="GI2550" s="21"/>
      <c r="GJ2550" s="21"/>
      <c r="GK2550" s="21"/>
      <c r="GL2550" s="21"/>
      <c r="GM2550" s="21"/>
      <c r="GN2550" s="21"/>
    </row>
    <row r="2551" spans="1:196" x14ac:dyDescent="0.2">
      <c r="A2551" s="109"/>
      <c r="B2551" s="4"/>
      <c r="C2551" s="4"/>
      <c r="D2551" s="6"/>
      <c r="E2551" s="7"/>
      <c r="F2551" s="24"/>
      <c r="G2551" s="8"/>
      <c r="H2551" s="7"/>
      <c r="I2551" s="7"/>
      <c r="J2551" s="7"/>
      <c r="K2551" s="4"/>
      <c r="L2551" s="25"/>
      <c r="M2551" s="10"/>
      <c r="N2551" s="4"/>
      <c r="O2551" s="4"/>
      <c r="P2551" s="26"/>
      <c r="Q2551" s="3"/>
      <c r="R2551" s="12"/>
      <c r="S2551" s="12"/>
      <c r="T2551" s="12"/>
      <c r="U2551" s="12"/>
      <c r="V2551" s="12"/>
      <c r="W2551" s="12"/>
      <c r="X2551" s="12"/>
      <c r="Y2551" s="12"/>
      <c r="Z2551" s="12"/>
      <c r="AA2551" s="12"/>
      <c r="AB2551" s="12"/>
      <c r="AC2551" s="12"/>
      <c r="AD2551" s="12"/>
      <c r="AE2551" s="12"/>
      <c r="AF2551" s="113"/>
      <c r="AG2551" s="18"/>
      <c r="AH2551" s="18"/>
      <c r="AI2551" s="6"/>
      <c r="AJ2551" s="19"/>
      <c r="AK2551" s="6"/>
      <c r="AL2551" s="113"/>
      <c r="AM2551" s="19"/>
      <c r="AN2551" s="18"/>
      <c r="AO2551" s="12"/>
      <c r="AP2551" s="20"/>
      <c r="AQ2551" s="18"/>
      <c r="AR2551" s="13"/>
      <c r="AS2551" s="113"/>
      <c r="AT2551" s="21"/>
      <c r="AU2551" s="21"/>
      <c r="AV2551" s="45"/>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I2551" s="21"/>
      <c r="DJ2551" s="21"/>
      <c r="DK2551" s="21"/>
      <c r="DL2551" s="21"/>
      <c r="DM2551" s="21"/>
      <c r="DN2551" s="21"/>
      <c r="DO2551" s="21"/>
      <c r="DP2551" s="21"/>
      <c r="DQ2551" s="21"/>
      <c r="DR2551" s="21"/>
      <c r="DS2551" s="21"/>
      <c r="DT2551" s="21"/>
      <c r="DU2551" s="21"/>
      <c r="DV2551" s="21"/>
      <c r="DW2551" s="21"/>
      <c r="DX2551" s="21"/>
      <c r="DY2551" s="21"/>
      <c r="DZ2551" s="21"/>
      <c r="EA2551" s="21"/>
      <c r="EB2551" s="21"/>
      <c r="EC2551" s="21"/>
      <c r="ED2551" s="21"/>
      <c r="EE2551" s="21"/>
      <c r="EF2551" s="21"/>
      <c r="EG2551" s="21"/>
      <c r="EH2551" s="21"/>
      <c r="EI2551" s="21"/>
      <c r="EJ2551" s="21"/>
      <c r="EK2551" s="21"/>
      <c r="EL2551" s="21"/>
      <c r="EM2551" s="21"/>
      <c r="EN2551" s="21"/>
      <c r="EO2551" s="21"/>
      <c r="EP2551" s="21"/>
      <c r="EQ2551" s="21"/>
      <c r="ER2551" s="21"/>
      <c r="ES2551" s="21"/>
      <c r="ET2551" s="21"/>
      <c r="EU2551" s="21"/>
      <c r="EV2551" s="21"/>
      <c r="EW2551" s="21"/>
      <c r="EX2551" s="21"/>
      <c r="EY2551" s="21"/>
      <c r="EZ2551" s="21"/>
      <c r="FA2551" s="21"/>
      <c r="FB2551" s="21"/>
      <c r="FC2551" s="21"/>
      <c r="FD2551" s="21"/>
      <c r="FE2551" s="21"/>
      <c r="FF2551" s="21"/>
      <c r="FG2551" s="21"/>
      <c r="FH2551" s="21"/>
      <c r="FI2551" s="21"/>
      <c r="FJ2551" s="21"/>
      <c r="FK2551" s="21"/>
      <c r="FL2551" s="21"/>
      <c r="FM2551" s="21"/>
      <c r="FN2551" s="21"/>
      <c r="FO2551" s="21"/>
      <c r="FP2551" s="21"/>
      <c r="FQ2551" s="21"/>
      <c r="FR2551" s="21"/>
      <c r="FS2551" s="21"/>
      <c r="FT2551" s="21"/>
      <c r="FU2551" s="21"/>
      <c r="FV2551" s="21"/>
      <c r="FW2551" s="21"/>
      <c r="FX2551" s="21"/>
      <c r="FY2551" s="21"/>
      <c r="FZ2551" s="21"/>
      <c r="GA2551" s="21"/>
      <c r="GB2551" s="21"/>
      <c r="GC2551" s="21"/>
      <c r="GD2551" s="21"/>
      <c r="GE2551" s="21"/>
      <c r="GF2551" s="21"/>
      <c r="GG2551" s="21"/>
      <c r="GH2551" s="21"/>
      <c r="GI2551" s="21"/>
      <c r="GJ2551" s="21"/>
      <c r="GK2551" s="21"/>
      <c r="GL2551" s="21"/>
      <c r="GM2551" s="21"/>
      <c r="GN2551" s="21"/>
    </row>
    <row r="2552" spans="1:196" x14ac:dyDescent="0.2">
      <c r="A2552" s="109"/>
      <c r="B2552" s="4"/>
      <c r="C2552" s="4"/>
      <c r="D2552" s="6"/>
      <c r="E2552" s="7"/>
      <c r="F2552" s="24"/>
      <c r="G2552" s="8"/>
      <c r="H2552" s="7"/>
      <c r="I2552" s="7"/>
      <c r="J2552" s="7"/>
      <c r="K2552" s="4"/>
      <c r="L2552" s="25"/>
      <c r="M2552" s="10"/>
      <c r="N2552" s="4"/>
      <c r="O2552" s="4"/>
      <c r="P2552" s="26"/>
      <c r="Q2552" s="3"/>
      <c r="R2552" s="12"/>
      <c r="S2552" s="12"/>
      <c r="T2552" s="12"/>
      <c r="U2552" s="12"/>
      <c r="V2552" s="12"/>
      <c r="W2552" s="12"/>
      <c r="X2552" s="12"/>
      <c r="Y2552" s="12"/>
      <c r="Z2552" s="12"/>
      <c r="AA2552" s="12"/>
      <c r="AB2552" s="12"/>
      <c r="AC2552" s="12"/>
      <c r="AD2552" s="12"/>
      <c r="AE2552" s="12"/>
      <c r="AF2552" s="113"/>
      <c r="AG2552" s="18"/>
      <c r="AH2552" s="18"/>
      <c r="AI2552" s="6"/>
      <c r="AJ2552" s="19"/>
      <c r="AK2552" s="6"/>
      <c r="AL2552" s="113"/>
      <c r="AM2552" s="19"/>
      <c r="AN2552" s="18"/>
      <c r="AO2552" s="12"/>
      <c r="AP2552" s="20"/>
      <c r="AQ2552" s="18"/>
      <c r="AR2552" s="13"/>
      <c r="AS2552" s="113"/>
      <c r="AT2552" s="21"/>
      <c r="AU2552" s="21"/>
      <c r="AV2552" s="45"/>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J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I2552" s="21"/>
      <c r="DJ2552" s="21"/>
      <c r="DK2552" s="21"/>
      <c r="DL2552" s="21"/>
      <c r="DM2552" s="21"/>
      <c r="DN2552" s="21"/>
      <c r="DO2552" s="21"/>
      <c r="DP2552" s="21"/>
      <c r="DQ2552" s="21"/>
      <c r="DR2552" s="21"/>
      <c r="DS2552" s="21"/>
      <c r="DT2552" s="21"/>
      <c r="DU2552" s="21"/>
      <c r="DV2552" s="21"/>
      <c r="DW2552" s="21"/>
      <c r="DX2552" s="21"/>
      <c r="DY2552" s="21"/>
      <c r="DZ2552" s="21"/>
      <c r="EA2552" s="21"/>
      <c r="EB2552" s="21"/>
      <c r="EC2552" s="21"/>
      <c r="ED2552" s="21"/>
      <c r="EE2552" s="21"/>
      <c r="EF2552" s="21"/>
      <c r="EG2552" s="21"/>
      <c r="EH2552" s="21"/>
      <c r="EI2552" s="21"/>
      <c r="EJ2552" s="21"/>
      <c r="EK2552" s="21"/>
      <c r="EL2552" s="21"/>
      <c r="EM2552" s="21"/>
      <c r="EN2552" s="21"/>
      <c r="EO2552" s="21"/>
      <c r="EP2552" s="21"/>
      <c r="EQ2552" s="21"/>
      <c r="ER2552" s="21"/>
      <c r="ES2552" s="21"/>
      <c r="ET2552" s="21"/>
      <c r="EU2552" s="21"/>
      <c r="EV2552" s="21"/>
      <c r="EW2552" s="21"/>
      <c r="EX2552" s="21"/>
      <c r="EY2552" s="21"/>
      <c r="EZ2552" s="21"/>
      <c r="FA2552" s="21"/>
      <c r="FB2552" s="21"/>
      <c r="FC2552" s="21"/>
      <c r="FD2552" s="21"/>
      <c r="FE2552" s="21"/>
      <c r="FF2552" s="21"/>
      <c r="FG2552" s="21"/>
      <c r="FH2552" s="21"/>
      <c r="FI2552" s="21"/>
      <c r="FJ2552" s="21"/>
      <c r="FK2552" s="21"/>
      <c r="FL2552" s="21"/>
      <c r="FM2552" s="21"/>
      <c r="FN2552" s="21"/>
      <c r="FO2552" s="21"/>
      <c r="FP2552" s="21"/>
      <c r="FQ2552" s="21"/>
      <c r="FR2552" s="21"/>
      <c r="FS2552" s="21"/>
      <c r="FT2552" s="21"/>
      <c r="FU2552" s="21"/>
      <c r="FV2552" s="21"/>
      <c r="FW2552" s="21"/>
      <c r="FX2552" s="21"/>
      <c r="FY2552" s="21"/>
      <c r="FZ2552" s="21"/>
      <c r="GA2552" s="21"/>
      <c r="GB2552" s="21"/>
      <c r="GC2552" s="21"/>
      <c r="GD2552" s="21"/>
      <c r="GE2552" s="21"/>
      <c r="GF2552" s="21"/>
      <c r="GG2552" s="21"/>
      <c r="GH2552" s="21"/>
      <c r="GI2552" s="21"/>
      <c r="GJ2552" s="21"/>
      <c r="GK2552" s="21"/>
      <c r="GL2552" s="21"/>
      <c r="GM2552" s="21"/>
      <c r="GN2552" s="21"/>
    </row>
    <row r="2553" spans="1:196" x14ac:dyDescent="0.2">
      <c r="A2553" s="109"/>
      <c r="B2553" s="4"/>
      <c r="C2553" s="4"/>
      <c r="D2553" s="6"/>
      <c r="E2553" s="7"/>
      <c r="F2553" s="24"/>
      <c r="G2553" s="8"/>
      <c r="H2553" s="7"/>
      <c r="I2553" s="7"/>
      <c r="J2553" s="7"/>
      <c r="K2553" s="4"/>
      <c r="L2553" s="25"/>
      <c r="M2553" s="10"/>
      <c r="N2553" s="4"/>
      <c r="O2553" s="4"/>
      <c r="P2553" s="26"/>
      <c r="Q2553" s="3"/>
      <c r="R2553" s="12"/>
      <c r="S2553" s="12"/>
      <c r="T2553" s="12"/>
      <c r="U2553" s="12"/>
      <c r="V2553" s="12"/>
      <c r="W2553" s="12"/>
      <c r="X2553" s="12"/>
      <c r="Y2553" s="12"/>
      <c r="Z2553" s="12"/>
      <c r="AA2553" s="12"/>
      <c r="AB2553" s="12"/>
      <c r="AC2553" s="12"/>
      <c r="AD2553" s="12"/>
      <c r="AE2553" s="12"/>
      <c r="AF2553" s="113"/>
      <c r="AG2553" s="18"/>
      <c r="AH2553" s="18"/>
      <c r="AI2553" s="6"/>
      <c r="AJ2553" s="19"/>
      <c r="AK2553" s="6"/>
      <c r="AL2553" s="113"/>
      <c r="AM2553" s="19"/>
      <c r="AN2553" s="18"/>
      <c r="AO2553" s="12"/>
      <c r="AP2553" s="20"/>
      <c r="AQ2553" s="18"/>
      <c r="AR2553" s="13"/>
      <c r="AS2553" s="113"/>
      <c r="AT2553" s="21"/>
      <c r="AU2553" s="21"/>
      <c r="AV2553" s="45"/>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J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I2553" s="21"/>
      <c r="DJ2553" s="21"/>
      <c r="DK2553" s="21"/>
      <c r="DL2553" s="21"/>
      <c r="DM2553" s="21"/>
      <c r="DN2553" s="21"/>
      <c r="DO2553" s="21"/>
      <c r="DP2553" s="21"/>
      <c r="DQ2553" s="21"/>
      <c r="DR2553" s="21"/>
      <c r="DS2553" s="21"/>
      <c r="DT2553" s="21"/>
      <c r="DU2553" s="21"/>
      <c r="DV2553" s="21"/>
      <c r="DW2553" s="21"/>
      <c r="DX2553" s="21"/>
      <c r="DY2553" s="21"/>
      <c r="DZ2553" s="21"/>
      <c r="EA2553" s="21"/>
      <c r="EB2553" s="21"/>
      <c r="EC2553" s="21"/>
      <c r="ED2553" s="21"/>
      <c r="EE2553" s="21"/>
      <c r="EF2553" s="21"/>
      <c r="EG2553" s="21"/>
      <c r="EH2553" s="21"/>
      <c r="EI2553" s="21"/>
      <c r="EJ2553" s="21"/>
      <c r="EK2553" s="21"/>
      <c r="EL2553" s="21"/>
      <c r="EM2553" s="21"/>
      <c r="EN2553" s="21"/>
      <c r="EO2553" s="21"/>
      <c r="EP2553" s="21"/>
      <c r="EQ2553" s="21"/>
      <c r="ER2553" s="21"/>
      <c r="ES2553" s="21"/>
      <c r="ET2553" s="21"/>
      <c r="EU2553" s="21"/>
      <c r="EV2553" s="21"/>
      <c r="EW2553" s="21"/>
      <c r="EX2553" s="21"/>
      <c r="EY2553" s="21"/>
      <c r="EZ2553" s="21"/>
      <c r="FA2553" s="21"/>
      <c r="FB2553" s="21"/>
      <c r="FC2553" s="21"/>
      <c r="FD2553" s="21"/>
      <c r="FE2553" s="21"/>
      <c r="FF2553" s="21"/>
      <c r="FG2553" s="21"/>
      <c r="FH2553" s="21"/>
      <c r="FI2553" s="21"/>
      <c r="FJ2553" s="21"/>
      <c r="FK2553" s="21"/>
      <c r="FL2553" s="21"/>
      <c r="FM2553" s="21"/>
      <c r="FN2553" s="21"/>
      <c r="FO2553" s="21"/>
      <c r="FP2553" s="21"/>
      <c r="FQ2553" s="21"/>
      <c r="FR2553" s="21"/>
      <c r="FS2553" s="21"/>
      <c r="FT2553" s="21"/>
      <c r="FU2553" s="21"/>
      <c r="FV2553" s="21"/>
      <c r="FW2553" s="21"/>
      <c r="FX2553" s="21"/>
      <c r="FY2553" s="21"/>
      <c r="FZ2553" s="21"/>
      <c r="GA2553" s="21"/>
      <c r="GB2553" s="21"/>
      <c r="GC2553" s="21"/>
      <c r="GD2553" s="21"/>
      <c r="GE2553" s="21"/>
      <c r="GF2553" s="21"/>
      <c r="GG2553" s="21"/>
      <c r="GH2553" s="21"/>
      <c r="GI2553" s="21"/>
      <c r="GJ2553" s="21"/>
      <c r="GK2553" s="21"/>
      <c r="GL2553" s="21"/>
      <c r="GM2553" s="21"/>
      <c r="GN2553" s="21"/>
    </row>
    <row r="2554" spans="1:196" x14ac:dyDescent="0.2">
      <c r="A2554" s="109"/>
      <c r="B2554" s="4"/>
      <c r="C2554" s="4"/>
      <c r="D2554" s="6"/>
      <c r="E2554" s="7"/>
      <c r="F2554" s="24"/>
      <c r="G2554" s="8"/>
      <c r="H2554" s="7"/>
      <c r="I2554" s="7"/>
      <c r="J2554" s="7"/>
      <c r="K2554" s="4"/>
      <c r="L2554" s="25"/>
      <c r="M2554" s="10"/>
      <c r="N2554" s="4"/>
      <c r="O2554" s="4"/>
      <c r="P2554" s="26"/>
      <c r="Q2554" s="3"/>
      <c r="R2554" s="12"/>
      <c r="S2554" s="12"/>
      <c r="T2554" s="12"/>
      <c r="U2554" s="12"/>
      <c r="V2554" s="12"/>
      <c r="W2554" s="12"/>
      <c r="X2554" s="12"/>
      <c r="Y2554" s="12"/>
      <c r="Z2554" s="12"/>
      <c r="AA2554" s="12"/>
      <c r="AB2554" s="12"/>
      <c r="AC2554" s="12"/>
      <c r="AD2554" s="12"/>
      <c r="AE2554" s="12"/>
      <c r="AF2554" s="113"/>
      <c r="AG2554" s="18"/>
      <c r="AH2554" s="18"/>
      <c r="AI2554" s="6"/>
      <c r="AJ2554" s="19"/>
      <c r="AK2554" s="6"/>
      <c r="AL2554" s="113"/>
      <c r="AM2554" s="19"/>
      <c r="AN2554" s="18"/>
      <c r="AO2554" s="12"/>
      <c r="AP2554" s="20"/>
      <c r="AQ2554" s="18"/>
      <c r="AR2554" s="13"/>
      <c r="AS2554" s="113"/>
      <c r="AT2554" s="21"/>
      <c r="AU2554" s="21"/>
      <c r="AV2554" s="45"/>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J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I2554" s="21"/>
      <c r="DJ2554" s="21"/>
      <c r="DK2554" s="21"/>
      <c r="DL2554" s="21"/>
      <c r="DM2554" s="21"/>
      <c r="DN2554" s="21"/>
      <c r="DO2554" s="21"/>
      <c r="DP2554" s="21"/>
      <c r="DQ2554" s="21"/>
      <c r="DR2554" s="21"/>
      <c r="DS2554" s="21"/>
      <c r="DT2554" s="21"/>
      <c r="DU2554" s="21"/>
      <c r="DV2554" s="21"/>
      <c r="DW2554" s="21"/>
      <c r="DX2554" s="21"/>
      <c r="DY2554" s="21"/>
      <c r="DZ2554" s="21"/>
      <c r="EA2554" s="21"/>
      <c r="EB2554" s="21"/>
      <c r="EC2554" s="21"/>
      <c r="ED2554" s="21"/>
      <c r="EE2554" s="21"/>
      <c r="EF2554" s="21"/>
      <c r="EG2554" s="21"/>
      <c r="EH2554" s="21"/>
      <c r="EI2554" s="21"/>
      <c r="EJ2554" s="21"/>
      <c r="EK2554" s="21"/>
      <c r="EL2554" s="21"/>
      <c r="EM2554" s="21"/>
      <c r="EN2554" s="21"/>
      <c r="EO2554" s="21"/>
      <c r="EP2554" s="21"/>
      <c r="EQ2554" s="21"/>
      <c r="ER2554" s="21"/>
      <c r="ES2554" s="21"/>
      <c r="ET2554" s="21"/>
      <c r="EU2554" s="21"/>
      <c r="EV2554" s="21"/>
      <c r="EW2554" s="21"/>
      <c r="EX2554" s="21"/>
      <c r="EY2554" s="21"/>
      <c r="EZ2554" s="21"/>
      <c r="FA2554" s="21"/>
      <c r="FB2554" s="21"/>
      <c r="FC2554" s="21"/>
      <c r="FD2554" s="21"/>
      <c r="FE2554" s="21"/>
      <c r="FF2554" s="21"/>
      <c r="FG2554" s="21"/>
      <c r="FH2554" s="21"/>
      <c r="FI2554" s="21"/>
      <c r="FJ2554" s="21"/>
      <c r="FK2554" s="21"/>
      <c r="FL2554" s="21"/>
      <c r="FM2554" s="21"/>
      <c r="FN2554" s="21"/>
      <c r="FO2554" s="21"/>
      <c r="FP2554" s="21"/>
      <c r="FQ2554" s="21"/>
      <c r="FR2554" s="21"/>
      <c r="FS2554" s="21"/>
      <c r="FT2554" s="21"/>
      <c r="FU2554" s="21"/>
      <c r="FV2554" s="21"/>
      <c r="FW2554" s="21"/>
      <c r="FX2554" s="21"/>
      <c r="FY2554" s="21"/>
      <c r="FZ2554" s="21"/>
      <c r="GA2554" s="21"/>
      <c r="GB2554" s="21"/>
      <c r="GC2554" s="21"/>
      <c r="GD2554" s="21"/>
      <c r="GE2554" s="21"/>
      <c r="GF2554" s="21"/>
      <c r="GG2554" s="21"/>
      <c r="GH2554" s="21"/>
      <c r="GI2554" s="21"/>
      <c r="GJ2554" s="21"/>
      <c r="GK2554" s="21"/>
      <c r="GL2554" s="21"/>
      <c r="GM2554" s="21"/>
      <c r="GN2554" s="21"/>
    </row>
    <row r="2555" spans="1:196" x14ac:dyDescent="0.2">
      <c r="A2555" s="109"/>
      <c r="B2555" s="4"/>
      <c r="C2555" s="4"/>
      <c r="D2555" s="6"/>
      <c r="E2555" s="7"/>
      <c r="F2555" s="24"/>
      <c r="G2555" s="8"/>
      <c r="H2555" s="7"/>
      <c r="I2555" s="7"/>
      <c r="J2555" s="7"/>
      <c r="K2555" s="4"/>
      <c r="L2555" s="25"/>
      <c r="M2555" s="10"/>
      <c r="N2555" s="4"/>
      <c r="O2555" s="4"/>
      <c r="P2555" s="26"/>
      <c r="Q2555" s="3"/>
      <c r="R2555" s="12"/>
      <c r="S2555" s="12"/>
      <c r="T2555" s="12"/>
      <c r="U2555" s="12"/>
      <c r="V2555" s="12"/>
      <c r="W2555" s="12"/>
      <c r="X2555" s="12"/>
      <c r="Y2555" s="12"/>
      <c r="Z2555" s="12"/>
      <c r="AA2555" s="12"/>
      <c r="AB2555" s="12"/>
      <c r="AC2555" s="12"/>
      <c r="AD2555" s="12"/>
      <c r="AE2555" s="12"/>
      <c r="AF2555" s="113"/>
      <c r="AG2555" s="18"/>
      <c r="AH2555" s="18"/>
      <c r="AI2555" s="6"/>
      <c r="AJ2555" s="19"/>
      <c r="AK2555" s="6"/>
      <c r="AL2555" s="113"/>
      <c r="AM2555" s="19"/>
      <c r="AN2555" s="18"/>
      <c r="AO2555" s="12"/>
      <c r="AP2555" s="20"/>
      <c r="AQ2555" s="18"/>
      <c r="AR2555" s="13"/>
      <c r="AS2555" s="113"/>
      <c r="AT2555" s="21"/>
      <c r="AU2555" s="21"/>
      <c r="AV2555" s="45"/>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J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I2555" s="21"/>
      <c r="DJ2555" s="21"/>
      <c r="DK2555" s="21"/>
      <c r="DL2555" s="21"/>
      <c r="DM2555" s="21"/>
      <c r="DN2555" s="21"/>
      <c r="DO2555" s="21"/>
      <c r="DP2555" s="21"/>
      <c r="DQ2555" s="21"/>
      <c r="DR2555" s="21"/>
      <c r="DS2555" s="21"/>
      <c r="DT2555" s="21"/>
      <c r="DU2555" s="21"/>
      <c r="DV2555" s="21"/>
      <c r="DW2555" s="21"/>
      <c r="DX2555" s="21"/>
      <c r="DY2555" s="21"/>
      <c r="DZ2555" s="21"/>
      <c r="EA2555" s="21"/>
      <c r="EB2555" s="21"/>
      <c r="EC2555" s="21"/>
      <c r="ED2555" s="21"/>
      <c r="EE2555" s="21"/>
      <c r="EF2555" s="21"/>
      <c r="EG2555" s="21"/>
      <c r="EH2555" s="21"/>
      <c r="EI2555" s="21"/>
      <c r="EJ2555" s="21"/>
      <c r="EK2555" s="21"/>
      <c r="EL2555" s="21"/>
      <c r="EM2555" s="21"/>
      <c r="EN2555" s="21"/>
      <c r="EO2555" s="21"/>
      <c r="EP2555" s="21"/>
      <c r="EQ2555" s="21"/>
      <c r="ER2555" s="21"/>
      <c r="ES2555" s="21"/>
      <c r="ET2555" s="21"/>
      <c r="EU2555" s="21"/>
      <c r="EV2555" s="21"/>
      <c r="EW2555" s="21"/>
      <c r="EX2555" s="21"/>
      <c r="EY2555" s="21"/>
      <c r="EZ2555" s="21"/>
      <c r="FA2555" s="21"/>
      <c r="FB2555" s="21"/>
      <c r="FC2555" s="21"/>
      <c r="FD2555" s="21"/>
      <c r="FE2555" s="21"/>
      <c r="FF2555" s="21"/>
      <c r="FG2555" s="21"/>
      <c r="FH2555" s="21"/>
      <c r="FI2555" s="21"/>
      <c r="FJ2555" s="21"/>
      <c r="FK2555" s="21"/>
      <c r="FL2555" s="21"/>
      <c r="FM2555" s="21"/>
      <c r="FN2555" s="21"/>
      <c r="FO2555" s="21"/>
      <c r="FP2555" s="21"/>
      <c r="FQ2555" s="21"/>
      <c r="FR2555" s="21"/>
      <c r="FS2555" s="21"/>
      <c r="FT2555" s="21"/>
      <c r="FU2555" s="21"/>
      <c r="FV2555" s="21"/>
      <c r="FW2555" s="21"/>
      <c r="FX2555" s="21"/>
      <c r="FY2555" s="21"/>
      <c r="FZ2555" s="21"/>
      <c r="GA2555" s="21"/>
      <c r="GB2555" s="21"/>
      <c r="GC2555" s="21"/>
      <c r="GD2555" s="21"/>
      <c r="GE2555" s="21"/>
      <c r="GF2555" s="21"/>
      <c r="GG2555" s="21"/>
      <c r="GH2555" s="21"/>
      <c r="GI2555" s="21"/>
      <c r="GJ2555" s="21"/>
      <c r="GK2555" s="21"/>
      <c r="GL2555" s="21"/>
      <c r="GM2555" s="21"/>
      <c r="GN2555" s="21"/>
    </row>
    <row r="2556" spans="1:196" x14ac:dyDescent="0.2">
      <c r="A2556" s="109"/>
      <c r="B2556" s="4"/>
      <c r="C2556" s="4"/>
      <c r="D2556" s="6"/>
      <c r="E2556" s="7"/>
      <c r="F2556" s="24"/>
      <c r="G2556" s="8"/>
      <c r="H2556" s="7"/>
      <c r="I2556" s="7"/>
      <c r="J2556" s="7"/>
      <c r="K2556" s="4"/>
      <c r="L2556" s="25"/>
      <c r="M2556" s="10"/>
      <c r="N2556" s="4"/>
      <c r="O2556" s="4"/>
      <c r="P2556" s="26"/>
      <c r="Q2556" s="3"/>
      <c r="R2556" s="12"/>
      <c r="S2556" s="12"/>
      <c r="T2556" s="12"/>
      <c r="U2556" s="12"/>
      <c r="V2556" s="12"/>
      <c r="W2556" s="12"/>
      <c r="X2556" s="12"/>
      <c r="Y2556" s="12"/>
      <c r="Z2556" s="12"/>
      <c r="AA2556" s="12"/>
      <c r="AB2556" s="12"/>
      <c r="AC2556" s="12"/>
      <c r="AD2556" s="12"/>
      <c r="AE2556" s="12"/>
      <c r="AF2556" s="113"/>
      <c r="AG2556" s="18"/>
      <c r="AH2556" s="18"/>
      <c r="AI2556" s="6"/>
      <c r="AJ2556" s="19"/>
      <c r="AK2556" s="6"/>
      <c r="AL2556" s="113"/>
      <c r="AM2556" s="19"/>
      <c r="AN2556" s="18"/>
      <c r="AO2556" s="12"/>
      <c r="AP2556" s="20"/>
      <c r="AQ2556" s="18"/>
      <c r="AR2556" s="13"/>
      <c r="AS2556" s="113"/>
      <c r="AT2556" s="21"/>
      <c r="AU2556" s="21"/>
      <c r="AV2556" s="45"/>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I2556" s="21"/>
      <c r="DJ2556" s="21"/>
      <c r="DK2556" s="21"/>
      <c r="DL2556" s="21"/>
      <c r="DM2556" s="21"/>
      <c r="DN2556" s="21"/>
      <c r="DO2556" s="21"/>
      <c r="DP2556" s="21"/>
      <c r="DQ2556" s="21"/>
      <c r="DR2556" s="21"/>
      <c r="DS2556" s="21"/>
      <c r="DT2556" s="21"/>
      <c r="DU2556" s="21"/>
      <c r="DV2556" s="21"/>
      <c r="DW2556" s="21"/>
      <c r="DX2556" s="21"/>
      <c r="DY2556" s="21"/>
      <c r="DZ2556" s="21"/>
      <c r="EA2556" s="21"/>
      <c r="EB2556" s="21"/>
      <c r="EC2556" s="21"/>
      <c r="ED2556" s="21"/>
      <c r="EE2556" s="21"/>
      <c r="EF2556" s="21"/>
      <c r="EG2556" s="21"/>
      <c r="EH2556" s="21"/>
      <c r="EI2556" s="21"/>
      <c r="EJ2556" s="21"/>
      <c r="EK2556" s="21"/>
      <c r="EL2556" s="21"/>
      <c r="EM2556" s="21"/>
      <c r="EN2556" s="21"/>
      <c r="EO2556" s="21"/>
      <c r="EP2556" s="21"/>
      <c r="EQ2556" s="21"/>
      <c r="ER2556" s="21"/>
      <c r="ES2556" s="21"/>
      <c r="ET2556" s="21"/>
      <c r="EU2556" s="21"/>
      <c r="EV2556" s="21"/>
      <c r="EW2556" s="21"/>
      <c r="EX2556" s="21"/>
      <c r="EY2556" s="21"/>
      <c r="EZ2556" s="21"/>
      <c r="FA2556" s="21"/>
      <c r="FB2556" s="21"/>
      <c r="FC2556" s="21"/>
      <c r="FD2556" s="21"/>
      <c r="FE2556" s="21"/>
      <c r="FF2556" s="21"/>
      <c r="FG2556" s="21"/>
      <c r="FH2556" s="21"/>
      <c r="FI2556" s="21"/>
      <c r="FJ2556" s="21"/>
      <c r="FK2556" s="21"/>
      <c r="FL2556" s="21"/>
      <c r="FM2556" s="21"/>
      <c r="FN2556" s="21"/>
      <c r="FO2556" s="21"/>
      <c r="FP2556" s="21"/>
      <c r="FQ2556" s="21"/>
      <c r="FR2556" s="21"/>
      <c r="FS2556" s="21"/>
      <c r="FT2556" s="21"/>
      <c r="FU2556" s="21"/>
      <c r="FV2556" s="21"/>
      <c r="FW2556" s="21"/>
      <c r="FX2556" s="21"/>
      <c r="FY2556" s="21"/>
      <c r="FZ2556" s="21"/>
      <c r="GA2556" s="21"/>
      <c r="GB2556" s="21"/>
      <c r="GC2556" s="21"/>
      <c r="GD2556" s="21"/>
      <c r="GE2556" s="21"/>
      <c r="GF2556" s="21"/>
      <c r="GG2556" s="21"/>
      <c r="GH2556" s="21"/>
      <c r="GI2556" s="21"/>
      <c r="GJ2556" s="21"/>
      <c r="GK2556" s="21"/>
      <c r="GL2556" s="21"/>
      <c r="GM2556" s="21"/>
      <c r="GN2556" s="21"/>
    </row>
    <row r="2557" spans="1:196" x14ac:dyDescent="0.2">
      <c r="A2557" s="109"/>
      <c r="B2557" s="4"/>
      <c r="C2557" s="4"/>
      <c r="D2557" s="6"/>
      <c r="E2557" s="7"/>
      <c r="F2557" s="24"/>
      <c r="G2557" s="8"/>
      <c r="H2557" s="7"/>
      <c r="I2557" s="7"/>
      <c r="J2557" s="7"/>
      <c r="K2557" s="4"/>
      <c r="L2557" s="25"/>
      <c r="M2557" s="10"/>
      <c r="N2557" s="4"/>
      <c r="O2557" s="4"/>
      <c r="P2557" s="26"/>
      <c r="Q2557" s="3"/>
      <c r="R2557" s="12"/>
      <c r="S2557" s="12"/>
      <c r="T2557" s="12"/>
      <c r="U2557" s="12"/>
      <c r="V2557" s="12"/>
      <c r="W2557" s="12"/>
      <c r="X2557" s="12"/>
      <c r="Y2557" s="12"/>
      <c r="Z2557" s="12"/>
      <c r="AA2557" s="12"/>
      <c r="AB2557" s="12"/>
      <c r="AC2557" s="12"/>
      <c r="AD2557" s="12"/>
      <c r="AE2557" s="12"/>
      <c r="AF2557" s="113"/>
      <c r="AG2557" s="12"/>
      <c r="AH2557" s="12"/>
      <c r="AI2557" s="12"/>
      <c r="AJ2557" s="12"/>
      <c r="AK2557" s="6"/>
      <c r="AL2557" s="113"/>
      <c r="AM2557" s="12"/>
      <c r="AN2557" s="12"/>
      <c r="AO2557" s="12"/>
      <c r="AP2557" s="20"/>
      <c r="AQ2557" s="12"/>
      <c r="AR2557" s="13"/>
      <c r="AS2557" s="113"/>
      <c r="AT2557" s="21"/>
      <c r="AU2557" s="21"/>
      <c r="AV2557" s="45"/>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J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I2557" s="21"/>
      <c r="DJ2557" s="21"/>
      <c r="DK2557" s="21"/>
      <c r="DL2557" s="21"/>
      <c r="DM2557" s="21"/>
      <c r="DN2557" s="21"/>
      <c r="DO2557" s="21"/>
      <c r="DP2557" s="21"/>
      <c r="DQ2557" s="21"/>
      <c r="DR2557" s="21"/>
      <c r="DS2557" s="21"/>
      <c r="DT2557" s="21"/>
      <c r="DU2557" s="21"/>
      <c r="DV2557" s="21"/>
      <c r="DW2557" s="21"/>
      <c r="DX2557" s="21"/>
      <c r="DY2557" s="21"/>
      <c r="DZ2557" s="21"/>
      <c r="EA2557" s="21"/>
      <c r="EB2557" s="21"/>
      <c r="EC2557" s="21"/>
      <c r="ED2557" s="21"/>
      <c r="EE2557" s="21"/>
      <c r="EF2557" s="21"/>
      <c r="EG2557" s="21"/>
      <c r="EH2557" s="21"/>
      <c r="EI2557" s="21"/>
      <c r="EJ2557" s="21"/>
      <c r="EK2557" s="21"/>
      <c r="EL2557" s="21"/>
      <c r="EM2557" s="21"/>
      <c r="EN2557" s="21"/>
      <c r="EO2557" s="21"/>
      <c r="EP2557" s="21"/>
      <c r="EQ2557" s="21"/>
      <c r="ER2557" s="21"/>
      <c r="ES2557" s="21"/>
      <c r="ET2557" s="21"/>
      <c r="EU2557" s="21"/>
      <c r="EV2557" s="21"/>
      <c r="EW2557" s="21"/>
      <c r="EX2557" s="21"/>
      <c r="EY2557" s="21"/>
      <c r="EZ2557" s="21"/>
      <c r="FA2557" s="21"/>
      <c r="FB2557" s="21"/>
      <c r="FC2557" s="21"/>
      <c r="FD2557" s="21"/>
      <c r="FE2557" s="21"/>
      <c r="FF2557" s="21"/>
      <c r="FG2557" s="21"/>
      <c r="FH2557" s="21"/>
      <c r="FI2557" s="21"/>
      <c r="FJ2557" s="21"/>
      <c r="FK2557" s="21"/>
      <c r="FL2557" s="21"/>
      <c r="FM2557" s="21"/>
      <c r="FN2557" s="21"/>
      <c r="FO2557" s="21"/>
      <c r="FP2557" s="21"/>
      <c r="FQ2557" s="21"/>
      <c r="FR2557" s="21"/>
      <c r="FS2557" s="21"/>
      <c r="FT2557" s="21"/>
      <c r="FU2557" s="21"/>
      <c r="FV2557" s="21"/>
      <c r="FW2557" s="21"/>
      <c r="FX2557" s="21"/>
      <c r="FY2557" s="21"/>
      <c r="FZ2557" s="21"/>
      <c r="GA2557" s="21"/>
      <c r="GB2557" s="21"/>
      <c r="GC2557" s="21"/>
      <c r="GD2557" s="21"/>
      <c r="GE2557" s="21"/>
      <c r="GF2557" s="21"/>
      <c r="GG2557" s="21"/>
      <c r="GH2557" s="21"/>
      <c r="GI2557" s="21"/>
      <c r="GJ2557" s="21"/>
      <c r="GK2557" s="21"/>
      <c r="GL2557" s="21"/>
      <c r="GM2557" s="21"/>
      <c r="GN2557" s="21"/>
    </row>
    <row r="2558" spans="1:196" x14ac:dyDescent="0.2">
      <c r="A2558" s="109"/>
      <c r="B2558" s="4"/>
      <c r="C2558" s="4"/>
      <c r="D2558" s="6"/>
      <c r="E2558" s="7"/>
      <c r="F2558" s="24"/>
      <c r="G2558" s="8"/>
      <c r="H2558" s="7"/>
      <c r="I2558" s="7"/>
      <c r="J2558" s="7"/>
      <c r="K2558" s="4"/>
      <c r="L2558" s="25"/>
      <c r="M2558" s="10"/>
      <c r="N2558" s="4"/>
      <c r="O2558" s="4"/>
      <c r="P2558" s="26"/>
      <c r="Q2558" s="3"/>
      <c r="R2558" s="12"/>
      <c r="S2558" s="12"/>
      <c r="T2558" s="12"/>
      <c r="U2558" s="12"/>
      <c r="V2558" s="12"/>
      <c r="W2558" s="12"/>
      <c r="X2558" s="12"/>
      <c r="Y2558" s="12"/>
      <c r="Z2558" s="12"/>
      <c r="AA2558" s="12"/>
      <c r="AB2558" s="12"/>
      <c r="AC2558" s="12"/>
      <c r="AD2558" s="12"/>
      <c r="AE2558" s="12"/>
      <c r="AF2558" s="65"/>
      <c r="AG2558" s="4"/>
      <c r="AH2558" s="4"/>
      <c r="AI2558" s="41"/>
      <c r="AJ2558" s="42"/>
      <c r="AK2558" s="41"/>
      <c r="AL2558" s="115"/>
      <c r="AM2558" s="42"/>
      <c r="AN2558" s="4"/>
      <c r="AO2558" s="9"/>
      <c r="AP2558" s="43"/>
      <c r="AQ2558" s="4"/>
      <c r="AR2558" s="44"/>
      <c r="AS2558" s="65"/>
      <c r="AT2558" s="21"/>
      <c r="AU2558" s="21"/>
      <c r="AV2558" s="45"/>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1"/>
      <c r="FJ2558" s="21"/>
      <c r="FK2558" s="21"/>
      <c r="FL2558" s="21"/>
      <c r="FM2558" s="21"/>
      <c r="FN2558" s="21"/>
      <c r="FO2558" s="21"/>
      <c r="FP2558" s="21"/>
      <c r="FQ2558" s="21"/>
      <c r="FR2558" s="21"/>
      <c r="FS2558" s="21"/>
      <c r="FT2558" s="21"/>
      <c r="FU2558" s="21"/>
      <c r="FV2558" s="21"/>
      <c r="FW2558" s="21"/>
      <c r="FX2558" s="21"/>
      <c r="FY2558" s="21"/>
      <c r="FZ2558" s="21"/>
      <c r="GA2558" s="21"/>
      <c r="GB2558" s="21"/>
      <c r="GC2558" s="21"/>
      <c r="GD2558" s="21"/>
      <c r="GE2558" s="21"/>
      <c r="GF2558" s="21"/>
      <c r="GG2558" s="21"/>
      <c r="GH2558" s="21"/>
      <c r="GI2558" s="21"/>
      <c r="GJ2558" s="21"/>
      <c r="GK2558" s="21"/>
      <c r="GL2558" s="21"/>
      <c r="GM2558" s="21"/>
      <c r="GN2558" s="21"/>
    </row>
    <row r="2559" spans="1:196" x14ac:dyDescent="0.2">
      <c r="A2559" s="109"/>
      <c r="B2559" s="4"/>
      <c r="C2559" s="4"/>
      <c r="D2559" s="6"/>
      <c r="E2559" s="7"/>
      <c r="F2559" s="24"/>
      <c r="G2559" s="8"/>
      <c r="H2559" s="7"/>
      <c r="I2559" s="7"/>
      <c r="J2559" s="7"/>
      <c r="K2559" s="4"/>
      <c r="L2559" s="25"/>
      <c r="M2559" s="10"/>
      <c r="N2559" s="4"/>
      <c r="O2559" s="4"/>
      <c r="P2559" s="26"/>
      <c r="Q2559" s="3"/>
      <c r="R2559" s="12"/>
      <c r="S2559" s="12"/>
      <c r="T2559" s="12"/>
      <c r="U2559" s="12"/>
      <c r="V2559" s="12"/>
      <c r="W2559" s="12"/>
      <c r="X2559" s="12"/>
      <c r="Y2559" s="12"/>
      <c r="Z2559" s="12"/>
      <c r="AA2559" s="12"/>
      <c r="AB2559" s="12"/>
      <c r="AC2559" s="12"/>
      <c r="AD2559" s="12"/>
      <c r="AE2559" s="12"/>
      <c r="AF2559" s="65"/>
      <c r="AG2559" s="18"/>
      <c r="AH2559" s="4"/>
      <c r="AI2559" s="24"/>
      <c r="AJ2559" s="7"/>
      <c r="AK2559" s="24"/>
      <c r="AL2559" s="65"/>
      <c r="AM2559" s="7"/>
      <c r="AN2559" s="4"/>
      <c r="AO2559" s="9"/>
      <c r="AP2559" s="43"/>
      <c r="AQ2559" s="4"/>
      <c r="AR2559" s="44"/>
      <c r="AS2559" s="65"/>
      <c r="AT2559" s="21"/>
      <c r="AU2559" s="21"/>
      <c r="AV2559" s="45"/>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J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I2559" s="21"/>
      <c r="DJ2559" s="21"/>
      <c r="DK2559" s="21"/>
      <c r="DL2559" s="21"/>
      <c r="DM2559" s="21"/>
      <c r="DN2559" s="21"/>
      <c r="DO2559" s="21"/>
      <c r="DP2559" s="21"/>
      <c r="DQ2559" s="21"/>
      <c r="DR2559" s="21"/>
      <c r="DS2559" s="21"/>
      <c r="DT2559" s="21"/>
      <c r="DU2559" s="21"/>
      <c r="DV2559" s="21"/>
      <c r="DW2559" s="21"/>
      <c r="DX2559" s="21"/>
      <c r="DY2559" s="21"/>
      <c r="DZ2559" s="21"/>
      <c r="EA2559" s="21"/>
      <c r="EB2559" s="21"/>
      <c r="EC2559" s="21"/>
      <c r="ED2559" s="21"/>
      <c r="EE2559" s="21"/>
      <c r="EF2559" s="21"/>
      <c r="EG2559" s="21"/>
      <c r="EH2559" s="21"/>
      <c r="EI2559" s="21"/>
      <c r="EJ2559" s="21"/>
      <c r="EK2559" s="21"/>
      <c r="EL2559" s="21"/>
      <c r="EM2559" s="21"/>
      <c r="EN2559" s="21"/>
      <c r="EO2559" s="21"/>
      <c r="EP2559" s="21"/>
      <c r="EQ2559" s="21"/>
      <c r="ER2559" s="21"/>
      <c r="ES2559" s="21"/>
      <c r="ET2559" s="21"/>
      <c r="EU2559" s="21"/>
      <c r="EV2559" s="21"/>
      <c r="EW2559" s="21"/>
      <c r="EX2559" s="21"/>
      <c r="EY2559" s="21"/>
      <c r="EZ2559" s="21"/>
      <c r="FA2559" s="21"/>
      <c r="FB2559" s="21"/>
      <c r="FC2559" s="21"/>
      <c r="FD2559" s="21"/>
      <c r="FE2559" s="21"/>
      <c r="FF2559" s="21"/>
      <c r="FG2559" s="21"/>
      <c r="FH2559" s="21"/>
      <c r="FI2559" s="21"/>
      <c r="FJ2559" s="21"/>
      <c r="FK2559" s="21"/>
      <c r="FL2559" s="21"/>
      <c r="FM2559" s="21"/>
      <c r="FN2559" s="21"/>
      <c r="FO2559" s="21"/>
      <c r="FP2559" s="21"/>
      <c r="FQ2559" s="21"/>
      <c r="FR2559" s="21"/>
      <c r="FS2559" s="21"/>
      <c r="FT2559" s="21"/>
      <c r="FU2559" s="21"/>
      <c r="FV2559" s="21"/>
      <c r="FW2559" s="21"/>
      <c r="FX2559" s="21"/>
      <c r="FY2559" s="21"/>
      <c r="FZ2559" s="21"/>
      <c r="GA2559" s="21"/>
      <c r="GB2559" s="21"/>
      <c r="GC2559" s="21"/>
      <c r="GD2559" s="21"/>
      <c r="GE2559" s="21"/>
      <c r="GF2559" s="21"/>
      <c r="GG2559" s="21"/>
      <c r="GH2559" s="21"/>
      <c r="GI2559" s="21"/>
      <c r="GJ2559" s="21"/>
      <c r="GK2559" s="21"/>
      <c r="GL2559" s="21"/>
      <c r="GM2559" s="21"/>
      <c r="GN2559" s="21"/>
    </row>
    <row r="2560" spans="1:196" x14ac:dyDescent="0.2">
      <c r="A2560" s="109"/>
      <c r="B2560" s="4"/>
      <c r="C2560" s="4"/>
      <c r="D2560" s="6"/>
      <c r="E2560" s="7"/>
      <c r="F2560" s="24"/>
      <c r="G2560" s="8"/>
      <c r="H2560" s="7"/>
      <c r="I2560" s="7"/>
      <c r="J2560" s="7"/>
      <c r="K2560" s="4"/>
      <c r="L2560" s="25"/>
      <c r="M2560" s="10"/>
      <c r="N2560" s="4"/>
      <c r="O2560" s="4"/>
      <c r="P2560" s="26"/>
      <c r="Q2560" s="3"/>
      <c r="R2560" s="12"/>
      <c r="S2560" s="12"/>
      <c r="T2560" s="12"/>
      <c r="U2560" s="12"/>
      <c r="V2560" s="12"/>
      <c r="W2560" s="12"/>
      <c r="X2560" s="12"/>
      <c r="Y2560" s="12"/>
      <c r="Z2560" s="12"/>
      <c r="AA2560" s="12"/>
      <c r="AB2560" s="12"/>
      <c r="AC2560" s="12"/>
      <c r="AD2560" s="12"/>
      <c r="AE2560" s="12"/>
      <c r="AF2560" s="65"/>
      <c r="AG2560" s="18"/>
      <c r="AH2560" s="4"/>
      <c r="AI2560" s="24"/>
      <c r="AJ2560" s="7"/>
      <c r="AK2560" s="24"/>
      <c r="AL2560" s="65"/>
      <c r="AM2560" s="7"/>
      <c r="AN2560" s="4"/>
      <c r="AO2560" s="9"/>
      <c r="AP2560" s="43"/>
      <c r="AQ2560" s="4"/>
      <c r="AR2560" s="44"/>
      <c r="AS2560" s="65"/>
      <c r="AT2560" s="21"/>
      <c r="AU2560" s="21"/>
      <c r="AV2560" s="45"/>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J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I2560" s="21"/>
      <c r="DJ2560" s="21"/>
      <c r="DK2560" s="21"/>
      <c r="DL2560" s="21"/>
      <c r="DM2560" s="21"/>
      <c r="DN2560" s="21"/>
      <c r="DO2560" s="21"/>
      <c r="DP2560" s="21"/>
      <c r="DQ2560" s="21"/>
      <c r="DR2560" s="21"/>
      <c r="DS2560" s="21"/>
      <c r="DT2560" s="21"/>
      <c r="DU2560" s="21"/>
      <c r="DV2560" s="21"/>
      <c r="DW2560" s="21"/>
      <c r="DX2560" s="21"/>
      <c r="DY2560" s="21"/>
      <c r="DZ2560" s="21"/>
      <c r="EA2560" s="21"/>
      <c r="EB2560" s="21"/>
      <c r="EC2560" s="21"/>
      <c r="ED2560" s="21"/>
      <c r="EE2560" s="21"/>
      <c r="EF2560" s="21"/>
      <c r="EG2560" s="21"/>
      <c r="EH2560" s="21"/>
      <c r="EI2560" s="21"/>
      <c r="EJ2560" s="21"/>
      <c r="EK2560" s="21"/>
      <c r="EL2560" s="21"/>
      <c r="EM2560" s="21"/>
      <c r="EN2560" s="21"/>
      <c r="EO2560" s="21"/>
      <c r="EP2560" s="21"/>
      <c r="EQ2560" s="21"/>
      <c r="ER2560" s="21"/>
      <c r="ES2560" s="21"/>
      <c r="ET2560" s="21"/>
      <c r="EU2560" s="21"/>
      <c r="EV2560" s="21"/>
      <c r="EW2560" s="21"/>
      <c r="EX2560" s="21"/>
      <c r="EY2560" s="21"/>
      <c r="EZ2560" s="21"/>
      <c r="FA2560" s="21"/>
      <c r="FB2560" s="21"/>
      <c r="FC2560" s="21"/>
      <c r="FD2560" s="21"/>
      <c r="FE2560" s="21"/>
      <c r="FF2560" s="21"/>
      <c r="FG2560" s="21"/>
      <c r="FH2560" s="21"/>
      <c r="FI2560" s="21"/>
      <c r="FJ2560" s="21"/>
      <c r="FK2560" s="21"/>
      <c r="FL2560" s="21"/>
      <c r="FM2560" s="21"/>
      <c r="FN2560" s="21"/>
      <c r="FO2560" s="21"/>
      <c r="FP2560" s="21"/>
      <c r="FQ2560" s="21"/>
      <c r="FR2560" s="21"/>
      <c r="FS2560" s="21"/>
      <c r="FT2560" s="21"/>
      <c r="FU2560" s="21"/>
      <c r="FV2560" s="21"/>
      <c r="FW2560" s="21"/>
      <c r="FX2560" s="21"/>
      <c r="FY2560" s="21"/>
      <c r="FZ2560" s="21"/>
      <c r="GA2560" s="21"/>
      <c r="GB2560" s="21"/>
      <c r="GC2560" s="21"/>
      <c r="GD2560" s="21"/>
      <c r="GE2560" s="21"/>
      <c r="GF2560" s="21"/>
      <c r="GG2560" s="21"/>
      <c r="GH2560" s="21"/>
      <c r="GI2560" s="21"/>
      <c r="GJ2560" s="21"/>
      <c r="GK2560" s="21"/>
      <c r="GL2560" s="21"/>
      <c r="GM2560" s="21"/>
      <c r="GN2560" s="21"/>
    </row>
    <row r="2561" spans="1:196" x14ac:dyDescent="0.2">
      <c r="A2561" s="109"/>
      <c r="B2561" s="4"/>
      <c r="C2561" s="4"/>
      <c r="D2561" s="6"/>
      <c r="E2561" s="7"/>
      <c r="F2561" s="24"/>
      <c r="G2561" s="8"/>
      <c r="H2561" s="7"/>
      <c r="I2561" s="7"/>
      <c r="J2561" s="7"/>
      <c r="K2561" s="4"/>
      <c r="L2561" s="25"/>
      <c r="M2561" s="10"/>
      <c r="N2561" s="4"/>
      <c r="O2561" s="4"/>
      <c r="P2561" s="26"/>
      <c r="Q2561" s="3"/>
      <c r="R2561" s="12"/>
      <c r="S2561" s="12"/>
      <c r="T2561" s="12"/>
      <c r="U2561" s="12"/>
      <c r="V2561" s="12"/>
      <c r="W2561" s="12"/>
      <c r="X2561" s="12"/>
      <c r="Y2561" s="12"/>
      <c r="Z2561" s="12"/>
      <c r="AA2561" s="12"/>
      <c r="AB2561" s="12"/>
      <c r="AC2561" s="12"/>
      <c r="AD2561" s="12"/>
      <c r="AE2561" s="12"/>
      <c r="AF2561" s="65"/>
      <c r="AG2561" s="4"/>
      <c r="AH2561" s="4"/>
      <c r="AI2561" s="24"/>
      <c r="AJ2561" s="7"/>
      <c r="AK2561" s="6"/>
      <c r="AL2561" s="113"/>
      <c r="AM2561" s="19"/>
      <c r="AN2561" s="4"/>
      <c r="AO2561" s="9"/>
      <c r="AP2561" s="43"/>
      <c r="AQ2561" s="4"/>
      <c r="AR2561" s="44"/>
      <c r="AS2561" s="113"/>
      <c r="AT2561" s="21"/>
      <c r="AU2561" s="21"/>
      <c r="AV2561" s="45"/>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J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I2561" s="21"/>
      <c r="DJ2561" s="21"/>
      <c r="DK2561" s="21"/>
      <c r="DL2561" s="21"/>
      <c r="DM2561" s="21"/>
      <c r="DN2561" s="21"/>
      <c r="DO2561" s="21"/>
      <c r="DP2561" s="21"/>
      <c r="DQ2561" s="21"/>
      <c r="DR2561" s="21"/>
      <c r="DS2561" s="21"/>
      <c r="DT2561" s="21"/>
      <c r="DU2561" s="21"/>
      <c r="DV2561" s="21"/>
      <c r="DW2561" s="21"/>
      <c r="DX2561" s="21"/>
      <c r="DY2561" s="21"/>
      <c r="DZ2561" s="21"/>
      <c r="EA2561" s="21"/>
      <c r="EB2561" s="21"/>
      <c r="EC2561" s="21"/>
      <c r="ED2561" s="21"/>
      <c r="EE2561" s="21"/>
      <c r="EF2561" s="21"/>
      <c r="EG2561" s="21"/>
      <c r="EH2561" s="21"/>
      <c r="EI2561" s="21"/>
      <c r="EJ2561" s="21"/>
      <c r="EK2561" s="21"/>
      <c r="EL2561" s="21"/>
      <c r="EM2561" s="21"/>
      <c r="EN2561" s="21"/>
      <c r="EO2561" s="21"/>
      <c r="EP2561" s="21"/>
      <c r="EQ2561" s="21"/>
      <c r="ER2561" s="21"/>
      <c r="ES2561" s="21"/>
      <c r="ET2561" s="21"/>
      <c r="EU2561" s="21"/>
      <c r="EV2561" s="21"/>
      <c r="EW2561" s="21"/>
      <c r="EX2561" s="21"/>
      <c r="EY2561" s="21"/>
      <c r="EZ2561" s="21"/>
      <c r="FA2561" s="21"/>
      <c r="FB2561" s="21"/>
      <c r="FC2561" s="21"/>
      <c r="FD2561" s="21"/>
      <c r="FE2561" s="21"/>
      <c r="FF2561" s="21"/>
      <c r="FG2561" s="21"/>
      <c r="FH2561" s="21"/>
      <c r="FI2561" s="21"/>
      <c r="FJ2561" s="21"/>
      <c r="FK2561" s="21"/>
      <c r="FL2561" s="21"/>
      <c r="FM2561" s="21"/>
      <c r="FN2561" s="21"/>
      <c r="FO2561" s="21"/>
      <c r="FP2561" s="21"/>
      <c r="FQ2561" s="21"/>
      <c r="FR2561" s="21"/>
      <c r="FS2561" s="21"/>
      <c r="FT2561" s="21"/>
      <c r="FU2561" s="21"/>
      <c r="FV2561" s="21"/>
      <c r="FW2561" s="21"/>
      <c r="FX2561" s="21"/>
      <c r="FY2561" s="21"/>
      <c r="FZ2561" s="21"/>
      <c r="GA2561" s="21"/>
      <c r="GB2561" s="21"/>
      <c r="GC2561" s="21"/>
      <c r="GD2561" s="21"/>
      <c r="GE2561" s="21"/>
      <c r="GF2561" s="21"/>
      <c r="GG2561" s="21"/>
      <c r="GH2561" s="21"/>
      <c r="GI2561" s="21"/>
      <c r="GJ2561" s="21"/>
      <c r="GK2561" s="21"/>
      <c r="GL2561" s="21"/>
      <c r="GM2561" s="21"/>
      <c r="GN2561" s="21"/>
    </row>
    <row r="2562" spans="1:196" x14ac:dyDescent="0.2">
      <c r="A2562" s="109"/>
      <c r="B2562" s="4"/>
      <c r="C2562" s="4"/>
      <c r="D2562" s="6"/>
      <c r="E2562" s="7"/>
      <c r="F2562" s="24"/>
      <c r="G2562" s="8"/>
      <c r="H2562" s="7"/>
      <c r="I2562" s="7"/>
      <c r="J2562" s="7"/>
      <c r="K2562" s="4"/>
      <c r="L2562" s="25"/>
      <c r="M2562" s="10"/>
      <c r="N2562" s="4"/>
      <c r="O2562" s="4"/>
      <c r="P2562" s="26"/>
      <c r="Q2562" s="3"/>
      <c r="R2562" s="12"/>
      <c r="S2562" s="12"/>
      <c r="T2562" s="12"/>
      <c r="U2562" s="12"/>
      <c r="V2562" s="12"/>
      <c r="W2562" s="12"/>
      <c r="X2562" s="12"/>
      <c r="Y2562" s="12"/>
      <c r="Z2562" s="12"/>
      <c r="AA2562" s="12"/>
      <c r="AB2562" s="12"/>
      <c r="AC2562" s="12"/>
      <c r="AD2562" s="12"/>
      <c r="AE2562" s="12"/>
      <c r="AF2562" s="113"/>
      <c r="AG2562" s="18"/>
      <c r="AH2562" s="18"/>
      <c r="AI2562" s="6"/>
      <c r="AJ2562" s="19"/>
      <c r="AK2562" s="6"/>
      <c r="AL2562" s="113"/>
      <c r="AM2562" s="19"/>
      <c r="AN2562" s="18"/>
      <c r="AO2562" s="12"/>
      <c r="AP2562" s="20"/>
      <c r="AQ2562" s="18"/>
      <c r="AR2562" s="13"/>
      <c r="AS2562" s="116"/>
      <c r="AT2562" s="21"/>
      <c r="AU2562" s="21"/>
      <c r="AV2562" s="45"/>
      <c r="AW2562" s="21"/>
      <c r="AX2562" s="21"/>
      <c r="AY2562" s="21"/>
      <c r="AZ2562" s="21"/>
      <c r="BA2562" s="21"/>
      <c r="BB2562" s="21"/>
      <c r="BC2562" s="21"/>
      <c r="BD2562" s="21"/>
      <c r="BE2562" s="21"/>
      <c r="BF2562" s="21"/>
      <c r="BG2562" s="21"/>
      <c r="BH2562" s="21"/>
      <c r="BI2562" s="21"/>
      <c r="BJ2562" s="21"/>
      <c r="BK2562" s="21"/>
      <c r="BL2562" s="21"/>
      <c r="BM2562" s="21"/>
      <c r="BN2562" s="21"/>
      <c r="BO2562" s="21"/>
      <c r="BP2562" s="21"/>
      <c r="BQ2562" s="21"/>
      <c r="BR2562" s="21"/>
      <c r="BS2562" s="21"/>
      <c r="BT2562" s="21"/>
      <c r="BU2562" s="21"/>
      <c r="BV2562" s="21"/>
      <c r="BW2562" s="21"/>
      <c r="BX2562" s="21"/>
      <c r="BY2562" s="21"/>
      <c r="BZ2562" s="21"/>
      <c r="CA2562" s="21"/>
      <c r="CB2562" s="21"/>
      <c r="CC2562" s="21"/>
      <c r="CD2562" s="21"/>
      <c r="CE2562" s="21"/>
      <c r="CF2562" s="21"/>
      <c r="CG2562" s="21"/>
      <c r="CH2562" s="21"/>
      <c r="CI2562" s="21"/>
      <c r="CJ2562" s="21"/>
      <c r="CK2562" s="21"/>
      <c r="CL2562" s="21"/>
      <c r="CM2562" s="21"/>
      <c r="CN2562" s="21"/>
      <c r="CO2562" s="21"/>
      <c r="CP2562" s="21"/>
      <c r="CQ2562" s="21"/>
      <c r="CR2562" s="21"/>
      <c r="CS2562" s="21"/>
      <c r="CT2562" s="21"/>
      <c r="CU2562" s="21"/>
      <c r="CV2562" s="21"/>
      <c r="CW2562" s="21"/>
      <c r="CX2562" s="21"/>
      <c r="CY2562" s="21"/>
      <c r="CZ2562" s="21"/>
      <c r="DA2562" s="21"/>
      <c r="DB2562" s="21"/>
      <c r="DC2562" s="21"/>
      <c r="DD2562" s="21"/>
      <c r="DE2562" s="21"/>
      <c r="DF2562" s="21"/>
      <c r="DG2562" s="21"/>
      <c r="DH2562" s="21"/>
      <c r="DI2562" s="21"/>
      <c r="DJ2562" s="21"/>
      <c r="DK2562" s="21"/>
      <c r="DL2562" s="21"/>
      <c r="DM2562" s="21"/>
      <c r="DN2562" s="21"/>
      <c r="DO2562" s="21"/>
      <c r="DP2562" s="21"/>
      <c r="DQ2562" s="21"/>
      <c r="DR2562" s="21"/>
      <c r="DS2562" s="21"/>
      <c r="DT2562" s="21"/>
      <c r="DU2562" s="21"/>
      <c r="DV2562" s="21"/>
      <c r="DW2562" s="21"/>
      <c r="DX2562" s="21"/>
      <c r="DY2562" s="21"/>
      <c r="DZ2562" s="21"/>
      <c r="EA2562" s="21"/>
      <c r="EB2562" s="21"/>
      <c r="EC2562" s="21"/>
      <c r="ED2562" s="21"/>
      <c r="EE2562" s="21"/>
      <c r="EF2562" s="21"/>
      <c r="EG2562" s="21"/>
      <c r="EH2562" s="21"/>
      <c r="EI2562" s="21"/>
      <c r="EJ2562" s="21"/>
      <c r="EK2562" s="21"/>
      <c r="EL2562" s="21"/>
      <c r="EM2562" s="21"/>
      <c r="EN2562" s="21"/>
      <c r="EO2562" s="21"/>
      <c r="EP2562" s="21"/>
      <c r="EQ2562" s="21"/>
      <c r="ER2562" s="21"/>
      <c r="ES2562" s="21"/>
      <c r="ET2562" s="21"/>
      <c r="EU2562" s="21"/>
      <c r="EV2562" s="21"/>
      <c r="EW2562" s="21"/>
      <c r="EX2562" s="21"/>
      <c r="EY2562" s="21"/>
      <c r="EZ2562" s="21"/>
      <c r="FA2562" s="21"/>
      <c r="FB2562" s="21"/>
      <c r="FC2562" s="21"/>
      <c r="FD2562" s="21"/>
      <c r="FE2562" s="21"/>
      <c r="FF2562" s="21"/>
      <c r="FG2562" s="21"/>
      <c r="FH2562" s="21"/>
      <c r="FI2562" s="21"/>
      <c r="FJ2562" s="21"/>
      <c r="FK2562" s="21"/>
      <c r="FL2562" s="21"/>
      <c r="FM2562" s="21"/>
      <c r="FN2562" s="21"/>
      <c r="FO2562" s="21"/>
      <c r="FP2562" s="21"/>
      <c r="FQ2562" s="21"/>
      <c r="FR2562" s="21"/>
      <c r="FS2562" s="21"/>
      <c r="FT2562" s="21"/>
      <c r="FU2562" s="21"/>
      <c r="FV2562" s="21"/>
      <c r="FW2562" s="21"/>
      <c r="FX2562" s="21"/>
      <c r="FY2562" s="21"/>
      <c r="FZ2562" s="21"/>
      <c r="GA2562" s="21"/>
      <c r="GB2562" s="21"/>
      <c r="GC2562" s="21"/>
      <c r="GD2562" s="21"/>
      <c r="GE2562" s="21"/>
      <c r="GF2562" s="21"/>
      <c r="GG2562" s="21"/>
      <c r="GH2562" s="21"/>
      <c r="GI2562" s="21"/>
      <c r="GJ2562" s="21"/>
      <c r="GK2562" s="21"/>
      <c r="GL2562" s="21"/>
      <c r="GM2562" s="21"/>
      <c r="GN2562" s="21"/>
    </row>
    <row r="2563" spans="1:196" x14ac:dyDescent="0.2">
      <c r="A2563" s="109"/>
      <c r="B2563" s="4"/>
      <c r="C2563" s="4"/>
      <c r="D2563" s="6"/>
      <c r="E2563" s="7"/>
      <c r="F2563" s="24"/>
      <c r="G2563" s="8"/>
      <c r="H2563" s="7"/>
      <c r="I2563" s="7"/>
      <c r="J2563" s="7"/>
      <c r="K2563" s="4"/>
      <c r="L2563" s="25"/>
      <c r="M2563" s="10"/>
      <c r="N2563" s="4"/>
      <c r="O2563" s="4"/>
      <c r="P2563" s="26"/>
      <c r="Q2563" s="3"/>
      <c r="R2563" s="12"/>
      <c r="S2563" s="12"/>
      <c r="T2563" s="12"/>
      <c r="U2563" s="12"/>
      <c r="V2563" s="12"/>
      <c r="W2563" s="12"/>
      <c r="X2563" s="12"/>
      <c r="Y2563" s="12"/>
      <c r="Z2563" s="12"/>
      <c r="AA2563" s="12"/>
      <c r="AB2563" s="12"/>
      <c r="AC2563" s="12"/>
      <c r="AD2563" s="12"/>
      <c r="AE2563" s="12"/>
      <c r="AF2563" s="113"/>
      <c r="AG2563" s="18"/>
      <c r="AH2563" s="18"/>
      <c r="AI2563" s="6"/>
      <c r="AJ2563" s="19"/>
      <c r="AK2563" s="6"/>
      <c r="AL2563" s="113"/>
      <c r="AM2563" s="19"/>
      <c r="AN2563" s="18"/>
      <c r="AO2563" s="12"/>
      <c r="AP2563" s="20"/>
      <c r="AQ2563" s="18"/>
      <c r="AR2563" s="13"/>
      <c r="AS2563" s="113"/>
      <c r="AT2563" s="21"/>
      <c r="AU2563" s="21"/>
      <c r="AV2563" s="45"/>
      <c r="AW2563" s="21"/>
      <c r="AX2563" s="21"/>
      <c r="AY2563" s="21"/>
      <c r="AZ2563" s="21"/>
      <c r="BA2563" s="21"/>
      <c r="BB2563" s="21"/>
      <c r="BC2563" s="21"/>
      <c r="BD2563" s="21"/>
      <c r="BE2563" s="21"/>
      <c r="BF2563" s="21"/>
      <c r="BG2563" s="21"/>
      <c r="BH2563" s="21"/>
      <c r="BI2563" s="21"/>
      <c r="BJ2563" s="21"/>
      <c r="BK2563" s="21"/>
      <c r="BL2563" s="21"/>
      <c r="BM2563" s="21"/>
      <c r="BN2563" s="21"/>
      <c r="BO2563" s="21"/>
      <c r="BP2563" s="21"/>
      <c r="BQ2563" s="21"/>
      <c r="BR2563" s="21"/>
      <c r="BS2563" s="21"/>
      <c r="BT2563" s="21"/>
      <c r="BU2563" s="21"/>
      <c r="BV2563" s="21"/>
      <c r="BW2563" s="21"/>
      <c r="BX2563" s="21"/>
      <c r="BY2563" s="21"/>
      <c r="BZ2563" s="21"/>
      <c r="CA2563" s="21"/>
      <c r="CB2563" s="21"/>
      <c r="CC2563" s="21"/>
      <c r="CD2563" s="21"/>
      <c r="CE2563" s="21"/>
      <c r="CF2563" s="21"/>
      <c r="CG2563" s="21"/>
      <c r="CH2563" s="21"/>
      <c r="CI2563" s="21"/>
      <c r="CJ2563" s="21"/>
      <c r="CK2563" s="21"/>
      <c r="CL2563" s="21"/>
      <c r="CM2563" s="21"/>
      <c r="CN2563" s="21"/>
      <c r="CO2563" s="21"/>
      <c r="CP2563" s="21"/>
      <c r="CQ2563" s="21"/>
      <c r="CR2563" s="21"/>
      <c r="CS2563" s="21"/>
      <c r="CT2563" s="21"/>
      <c r="CU2563" s="21"/>
      <c r="CV2563" s="21"/>
      <c r="CW2563" s="21"/>
      <c r="CX2563" s="21"/>
      <c r="CY2563" s="21"/>
      <c r="CZ2563" s="21"/>
      <c r="DA2563" s="21"/>
      <c r="DB2563" s="21"/>
      <c r="DC2563" s="21"/>
      <c r="DD2563" s="21"/>
      <c r="DE2563" s="21"/>
      <c r="DF2563" s="21"/>
      <c r="DG2563" s="21"/>
      <c r="DH2563" s="21"/>
      <c r="DI2563" s="21"/>
      <c r="DJ2563" s="21"/>
      <c r="DK2563" s="21"/>
      <c r="DL2563" s="21"/>
      <c r="DM2563" s="21"/>
      <c r="DN2563" s="21"/>
      <c r="DO2563" s="21"/>
      <c r="DP2563" s="21"/>
      <c r="DQ2563" s="21"/>
      <c r="DR2563" s="21"/>
      <c r="DS2563" s="21"/>
      <c r="DT2563" s="21"/>
      <c r="DU2563" s="21"/>
      <c r="DV2563" s="21"/>
      <c r="DW2563" s="21"/>
      <c r="DX2563" s="21"/>
      <c r="DY2563" s="21"/>
      <c r="DZ2563" s="21"/>
      <c r="EA2563" s="21"/>
      <c r="EB2563" s="21"/>
      <c r="EC2563" s="21"/>
      <c r="ED2563" s="21"/>
      <c r="EE2563" s="21"/>
      <c r="EF2563" s="21"/>
      <c r="EG2563" s="21"/>
      <c r="EH2563" s="21"/>
      <c r="EI2563" s="21"/>
      <c r="EJ2563" s="21"/>
      <c r="EK2563" s="21"/>
      <c r="EL2563" s="21"/>
      <c r="EM2563" s="21"/>
      <c r="EN2563" s="21"/>
      <c r="EO2563" s="21"/>
      <c r="EP2563" s="21"/>
      <c r="EQ2563" s="21"/>
      <c r="ER2563" s="21"/>
      <c r="ES2563" s="21"/>
      <c r="ET2563" s="21"/>
      <c r="EU2563" s="21"/>
      <c r="EV2563" s="21"/>
      <c r="EW2563" s="21"/>
      <c r="EX2563" s="21"/>
      <c r="EY2563" s="21"/>
      <c r="EZ2563" s="21"/>
      <c r="FA2563" s="21"/>
      <c r="FB2563" s="21"/>
      <c r="FC2563" s="21"/>
      <c r="FD2563" s="21"/>
      <c r="FE2563" s="21"/>
      <c r="FF2563" s="21"/>
      <c r="FG2563" s="21"/>
      <c r="FH2563" s="21"/>
      <c r="FI2563" s="21"/>
      <c r="FJ2563" s="21"/>
      <c r="FK2563" s="21"/>
      <c r="FL2563" s="21"/>
      <c r="FM2563" s="21"/>
      <c r="FN2563" s="21"/>
      <c r="FO2563" s="21"/>
      <c r="FP2563" s="21"/>
      <c r="FQ2563" s="21"/>
      <c r="FR2563" s="21"/>
      <c r="FS2563" s="21"/>
      <c r="FT2563" s="21"/>
      <c r="FU2563" s="21"/>
      <c r="FV2563" s="21"/>
      <c r="FW2563" s="21"/>
      <c r="FX2563" s="21"/>
      <c r="FY2563" s="21"/>
      <c r="FZ2563" s="21"/>
      <c r="GA2563" s="21"/>
      <c r="GB2563" s="21"/>
      <c r="GC2563" s="21"/>
      <c r="GD2563" s="21"/>
      <c r="GE2563" s="21"/>
      <c r="GF2563" s="21"/>
      <c r="GG2563" s="21"/>
      <c r="GH2563" s="21"/>
      <c r="GI2563" s="21"/>
      <c r="GJ2563" s="21"/>
      <c r="GK2563" s="21"/>
      <c r="GL2563" s="21"/>
      <c r="GM2563" s="21"/>
      <c r="GN2563" s="21"/>
    </row>
    <row r="2564" spans="1:196" x14ac:dyDescent="0.2">
      <c r="A2564" s="109"/>
      <c r="B2564" s="4"/>
      <c r="C2564" s="4"/>
      <c r="D2564" s="6"/>
      <c r="E2564" s="7"/>
      <c r="F2564" s="24"/>
      <c r="G2564" s="8"/>
      <c r="H2564" s="7"/>
      <c r="I2564" s="7"/>
      <c r="J2564" s="7"/>
      <c r="K2564" s="4"/>
      <c r="L2564" s="25"/>
      <c r="M2564" s="10"/>
      <c r="N2564" s="4"/>
      <c r="O2564" s="4"/>
      <c r="P2564" s="26"/>
      <c r="Q2564" s="3"/>
      <c r="R2564" s="12"/>
      <c r="S2564" s="12"/>
      <c r="T2564" s="12"/>
      <c r="U2564" s="12"/>
      <c r="V2564" s="12"/>
      <c r="W2564" s="12"/>
      <c r="X2564" s="12"/>
      <c r="Y2564" s="12"/>
      <c r="Z2564" s="12"/>
      <c r="AA2564" s="12"/>
      <c r="AB2564" s="12"/>
      <c r="AC2564" s="12"/>
      <c r="AD2564" s="12"/>
      <c r="AE2564" s="12"/>
      <c r="AF2564" s="113"/>
      <c r="AG2564" s="18"/>
      <c r="AH2564" s="18"/>
      <c r="AI2564" s="6"/>
      <c r="AJ2564" s="19"/>
      <c r="AK2564" s="6"/>
      <c r="AL2564" s="113"/>
      <c r="AM2564" s="19"/>
      <c r="AN2564" s="18"/>
      <c r="AO2564" s="12"/>
      <c r="AP2564" s="20"/>
      <c r="AQ2564" s="18"/>
      <c r="AR2564" s="13"/>
      <c r="AS2564" s="113"/>
      <c r="AT2564" s="21"/>
      <c r="AU2564" s="21"/>
      <c r="AV2564" s="45"/>
      <c r="AW2564" s="21"/>
      <c r="AX2564" s="21"/>
      <c r="AY2564" s="21"/>
      <c r="AZ2564" s="21"/>
      <c r="BA2564" s="21"/>
      <c r="BB2564" s="21"/>
      <c r="BC2564" s="21"/>
      <c r="BD2564" s="21"/>
      <c r="BE2564" s="21"/>
      <c r="BF2564" s="21"/>
      <c r="BG2564" s="21"/>
      <c r="BH2564" s="21"/>
      <c r="BI2564" s="21"/>
      <c r="BJ2564" s="21"/>
      <c r="BK2564" s="21"/>
      <c r="BL2564" s="21"/>
      <c r="BM2564" s="21"/>
      <c r="BN2564" s="21"/>
      <c r="BO2564" s="21"/>
      <c r="BP2564" s="21"/>
      <c r="BQ2564" s="21"/>
      <c r="BR2564" s="21"/>
      <c r="BS2564" s="21"/>
      <c r="BT2564" s="21"/>
      <c r="BU2564" s="21"/>
      <c r="BV2564" s="21"/>
      <c r="BW2564" s="21"/>
      <c r="BX2564" s="21"/>
      <c r="BY2564" s="21"/>
      <c r="BZ2564" s="21"/>
      <c r="CA2564" s="21"/>
      <c r="CB2564" s="21"/>
      <c r="CC2564" s="21"/>
      <c r="CD2564" s="21"/>
      <c r="CE2564" s="21"/>
      <c r="CF2564" s="21"/>
      <c r="CG2564" s="21"/>
      <c r="CH2564" s="21"/>
      <c r="CI2564" s="21"/>
      <c r="CJ2564" s="21"/>
      <c r="CK2564" s="21"/>
      <c r="CL2564" s="21"/>
      <c r="CM2564" s="21"/>
      <c r="CN2564" s="21"/>
      <c r="CO2564" s="21"/>
      <c r="CP2564" s="21"/>
      <c r="CQ2564" s="21"/>
      <c r="CR2564" s="21"/>
      <c r="CS2564" s="21"/>
      <c r="CT2564" s="21"/>
      <c r="CU2564" s="21"/>
      <c r="CV2564" s="21"/>
      <c r="CW2564" s="21"/>
      <c r="CX2564" s="21"/>
      <c r="CY2564" s="21"/>
      <c r="CZ2564" s="21"/>
      <c r="DA2564" s="21"/>
      <c r="DB2564" s="21"/>
      <c r="DC2564" s="21"/>
      <c r="DD2564" s="21"/>
      <c r="DE2564" s="21"/>
      <c r="DF2564" s="21"/>
      <c r="DG2564" s="21"/>
      <c r="DH2564" s="21"/>
      <c r="DI2564" s="21"/>
      <c r="DJ2564" s="21"/>
      <c r="DK2564" s="21"/>
      <c r="DL2564" s="21"/>
      <c r="DM2564" s="21"/>
      <c r="DN2564" s="21"/>
      <c r="DO2564" s="21"/>
      <c r="DP2564" s="21"/>
      <c r="DQ2564" s="21"/>
      <c r="DR2564" s="21"/>
      <c r="DS2564" s="21"/>
      <c r="DT2564" s="21"/>
      <c r="DU2564" s="21"/>
      <c r="DV2564" s="21"/>
      <c r="DW2564" s="21"/>
      <c r="DX2564" s="21"/>
      <c r="DY2564" s="21"/>
      <c r="DZ2564" s="21"/>
      <c r="EA2564" s="21"/>
      <c r="EB2564" s="21"/>
      <c r="EC2564" s="21"/>
      <c r="ED2564" s="21"/>
      <c r="EE2564" s="21"/>
      <c r="EF2564" s="21"/>
      <c r="EG2564" s="21"/>
      <c r="EH2564" s="21"/>
      <c r="EI2564" s="21"/>
      <c r="EJ2564" s="21"/>
      <c r="EK2564" s="21"/>
      <c r="EL2564" s="21"/>
      <c r="EM2564" s="21"/>
      <c r="EN2564" s="21"/>
      <c r="EO2564" s="21"/>
      <c r="EP2564" s="21"/>
      <c r="EQ2564" s="21"/>
      <c r="ER2564" s="21"/>
      <c r="ES2564" s="21"/>
      <c r="ET2564" s="21"/>
      <c r="EU2564" s="21"/>
      <c r="EV2564" s="21"/>
      <c r="EW2564" s="21"/>
      <c r="EX2564" s="21"/>
      <c r="EY2564" s="21"/>
      <c r="EZ2564" s="21"/>
      <c r="FA2564" s="21"/>
      <c r="FB2564" s="21"/>
      <c r="FC2564" s="21"/>
      <c r="FD2564" s="21"/>
      <c r="FE2564" s="21"/>
      <c r="FF2564" s="21"/>
      <c r="FG2564" s="21"/>
      <c r="FH2564" s="21"/>
      <c r="FI2564" s="21"/>
      <c r="FJ2564" s="21"/>
      <c r="FK2564" s="21"/>
      <c r="FL2564" s="21"/>
      <c r="FM2564" s="21"/>
      <c r="FN2564" s="21"/>
      <c r="FO2564" s="21"/>
      <c r="FP2564" s="21"/>
      <c r="FQ2564" s="21"/>
      <c r="FR2564" s="21"/>
      <c r="FS2564" s="21"/>
      <c r="FT2564" s="21"/>
      <c r="FU2564" s="21"/>
      <c r="FV2564" s="21"/>
      <c r="FW2564" s="21"/>
      <c r="FX2564" s="21"/>
      <c r="FY2564" s="21"/>
      <c r="FZ2564" s="21"/>
      <c r="GA2564" s="21"/>
      <c r="GB2564" s="21"/>
      <c r="GC2564" s="21"/>
      <c r="GD2564" s="21"/>
      <c r="GE2564" s="21"/>
      <c r="GF2564" s="21"/>
      <c r="GG2564" s="21"/>
      <c r="GH2564" s="21"/>
      <c r="GI2564" s="21"/>
      <c r="GJ2564" s="21"/>
      <c r="GK2564" s="21"/>
      <c r="GL2564" s="21"/>
      <c r="GM2564" s="21"/>
      <c r="GN2564" s="21"/>
    </row>
    <row r="2565" spans="1:196" x14ac:dyDescent="0.2">
      <c r="A2565" s="109"/>
      <c r="B2565" s="4"/>
      <c r="C2565" s="4"/>
      <c r="D2565" s="6"/>
      <c r="E2565" s="7"/>
      <c r="F2565" s="24"/>
      <c r="G2565" s="8"/>
      <c r="H2565" s="7"/>
      <c r="I2565" s="7"/>
      <c r="J2565" s="7"/>
      <c r="K2565" s="4"/>
      <c r="L2565" s="25"/>
      <c r="M2565" s="10"/>
      <c r="N2565" s="4"/>
      <c r="O2565" s="4"/>
      <c r="P2565" s="26"/>
      <c r="Q2565" s="3"/>
      <c r="R2565" s="12"/>
      <c r="S2565" s="12"/>
      <c r="T2565" s="12"/>
      <c r="U2565" s="12"/>
      <c r="V2565" s="12"/>
      <c r="W2565" s="12"/>
      <c r="X2565" s="12"/>
      <c r="Y2565" s="12"/>
      <c r="Z2565" s="12"/>
      <c r="AA2565" s="12"/>
      <c r="AB2565" s="12"/>
      <c r="AC2565" s="12"/>
      <c r="AD2565" s="12"/>
      <c r="AE2565" s="12"/>
      <c r="AF2565" s="113"/>
      <c r="AG2565" s="18"/>
      <c r="AH2565" s="18"/>
      <c r="AI2565" s="6"/>
      <c r="AJ2565" s="19"/>
      <c r="AK2565" s="6"/>
      <c r="AL2565" s="113"/>
      <c r="AM2565" s="19"/>
      <c r="AN2565" s="18"/>
      <c r="AO2565" s="12"/>
      <c r="AP2565" s="20"/>
      <c r="AQ2565" s="18"/>
      <c r="AR2565" s="13"/>
      <c r="AS2565" s="113"/>
      <c r="AT2565" s="21"/>
      <c r="AU2565" s="21"/>
      <c r="AV2565" s="45"/>
      <c r="AW2565" s="21"/>
      <c r="AX2565" s="21"/>
      <c r="AY2565" s="21"/>
      <c r="AZ2565" s="21"/>
      <c r="BA2565" s="21"/>
      <c r="BB2565" s="21"/>
      <c r="BC2565" s="21"/>
      <c r="BD2565" s="21"/>
      <c r="BE2565" s="21"/>
      <c r="BF2565" s="21"/>
      <c r="BG2565" s="21"/>
      <c r="BH2565" s="21"/>
      <c r="BI2565" s="21"/>
      <c r="BJ2565" s="21"/>
      <c r="BK2565" s="21"/>
      <c r="BL2565" s="21"/>
      <c r="BM2565" s="21"/>
      <c r="BN2565" s="21"/>
      <c r="BO2565" s="21"/>
      <c r="BP2565" s="21"/>
      <c r="BQ2565" s="21"/>
      <c r="BR2565" s="21"/>
      <c r="BS2565" s="21"/>
      <c r="BT2565" s="21"/>
      <c r="BU2565" s="21"/>
      <c r="BV2565" s="21"/>
      <c r="BW2565" s="21"/>
      <c r="BX2565" s="21"/>
      <c r="BY2565" s="21"/>
      <c r="BZ2565" s="21"/>
      <c r="CA2565" s="21"/>
      <c r="CB2565" s="21"/>
      <c r="CC2565" s="21"/>
      <c r="CD2565" s="21"/>
      <c r="CE2565" s="21"/>
      <c r="CF2565" s="21"/>
      <c r="CG2565" s="21"/>
      <c r="CH2565" s="21"/>
      <c r="CI2565" s="21"/>
      <c r="CJ2565" s="21"/>
      <c r="CK2565" s="21"/>
      <c r="CL2565" s="21"/>
      <c r="CM2565" s="21"/>
      <c r="CN2565" s="21"/>
      <c r="CO2565" s="21"/>
      <c r="CP2565" s="21"/>
      <c r="CQ2565" s="21"/>
      <c r="CR2565" s="21"/>
      <c r="CS2565" s="21"/>
      <c r="CT2565" s="21"/>
      <c r="CU2565" s="21"/>
      <c r="CV2565" s="21"/>
      <c r="CW2565" s="21"/>
      <c r="CX2565" s="21"/>
      <c r="CY2565" s="21"/>
      <c r="CZ2565" s="21"/>
      <c r="DA2565" s="21"/>
      <c r="DB2565" s="21"/>
      <c r="DC2565" s="21"/>
      <c r="DD2565" s="21"/>
      <c r="DE2565" s="21"/>
      <c r="DF2565" s="21"/>
      <c r="DG2565" s="21"/>
      <c r="DH2565" s="21"/>
      <c r="DI2565" s="21"/>
      <c r="DJ2565" s="21"/>
      <c r="DK2565" s="21"/>
      <c r="DL2565" s="21"/>
      <c r="DM2565" s="21"/>
      <c r="DN2565" s="21"/>
      <c r="DO2565" s="21"/>
      <c r="DP2565" s="21"/>
      <c r="DQ2565" s="21"/>
      <c r="DR2565" s="21"/>
      <c r="DS2565" s="21"/>
      <c r="DT2565" s="21"/>
      <c r="DU2565" s="21"/>
      <c r="DV2565" s="21"/>
      <c r="DW2565" s="21"/>
      <c r="DX2565" s="21"/>
      <c r="DY2565" s="21"/>
      <c r="DZ2565" s="21"/>
      <c r="EA2565" s="21"/>
      <c r="EB2565" s="21"/>
      <c r="EC2565" s="21"/>
      <c r="ED2565" s="21"/>
      <c r="EE2565" s="21"/>
      <c r="EF2565" s="21"/>
      <c r="EG2565" s="21"/>
      <c r="EH2565" s="21"/>
      <c r="EI2565" s="21"/>
      <c r="EJ2565" s="21"/>
      <c r="EK2565" s="21"/>
      <c r="EL2565" s="21"/>
      <c r="EM2565" s="21"/>
      <c r="EN2565" s="21"/>
      <c r="EO2565" s="21"/>
      <c r="EP2565" s="21"/>
      <c r="EQ2565" s="21"/>
      <c r="ER2565" s="21"/>
      <c r="ES2565" s="21"/>
      <c r="ET2565" s="21"/>
      <c r="EU2565" s="21"/>
      <c r="EV2565" s="21"/>
      <c r="EW2565" s="21"/>
      <c r="EX2565" s="21"/>
      <c r="EY2565" s="21"/>
      <c r="EZ2565" s="21"/>
      <c r="FA2565" s="21"/>
      <c r="FB2565" s="21"/>
      <c r="FC2565" s="21"/>
      <c r="FD2565" s="21"/>
      <c r="FE2565" s="21"/>
      <c r="FF2565" s="21"/>
      <c r="FG2565" s="21"/>
      <c r="FH2565" s="21"/>
      <c r="FI2565" s="21"/>
      <c r="FJ2565" s="21"/>
      <c r="FK2565" s="21"/>
      <c r="FL2565" s="21"/>
      <c r="FM2565" s="21"/>
      <c r="FN2565" s="21"/>
      <c r="FO2565" s="21"/>
      <c r="FP2565" s="21"/>
      <c r="FQ2565" s="21"/>
      <c r="FR2565" s="21"/>
      <c r="FS2565" s="21"/>
      <c r="FT2565" s="21"/>
      <c r="FU2565" s="21"/>
      <c r="FV2565" s="21"/>
      <c r="FW2565" s="21"/>
      <c r="FX2565" s="21"/>
      <c r="FY2565" s="21"/>
      <c r="FZ2565" s="21"/>
      <c r="GA2565" s="21"/>
      <c r="GB2565" s="21"/>
      <c r="GC2565" s="21"/>
      <c r="GD2565" s="21"/>
      <c r="GE2565" s="21"/>
      <c r="GF2565" s="21"/>
      <c r="GG2565" s="21"/>
      <c r="GH2565" s="21"/>
      <c r="GI2565" s="21"/>
      <c r="GJ2565" s="21"/>
      <c r="GK2565" s="21"/>
      <c r="GL2565" s="21"/>
      <c r="GM2565" s="21"/>
      <c r="GN2565" s="21"/>
    </row>
    <row r="2566" spans="1:196" x14ac:dyDescent="0.2">
      <c r="A2566" s="109"/>
      <c r="B2566" s="4"/>
      <c r="C2566" s="4"/>
      <c r="D2566" s="6"/>
      <c r="E2566" s="7"/>
      <c r="F2566" s="24"/>
      <c r="G2566" s="8"/>
      <c r="H2566" s="7"/>
      <c r="I2566" s="7"/>
      <c r="J2566" s="7"/>
      <c r="K2566" s="4"/>
      <c r="L2566" s="25"/>
      <c r="M2566" s="10"/>
      <c r="N2566" s="4"/>
      <c r="O2566" s="4"/>
      <c r="P2566" s="26"/>
      <c r="Q2566" s="3"/>
      <c r="R2566" s="12"/>
      <c r="S2566" s="12"/>
      <c r="T2566" s="12"/>
      <c r="U2566" s="12"/>
      <c r="V2566" s="12"/>
      <c r="W2566" s="12"/>
      <c r="X2566" s="12"/>
      <c r="Y2566" s="12"/>
      <c r="Z2566" s="12"/>
      <c r="AA2566" s="12"/>
      <c r="AB2566" s="12"/>
      <c r="AC2566" s="12"/>
      <c r="AD2566" s="12"/>
      <c r="AE2566" s="12"/>
      <c r="AF2566" s="113"/>
      <c r="AG2566" s="18"/>
      <c r="AH2566" s="18"/>
      <c r="AI2566" s="6"/>
      <c r="AJ2566" s="19"/>
      <c r="AK2566" s="6"/>
      <c r="AL2566" s="113"/>
      <c r="AM2566" s="19"/>
      <c r="AN2566" s="18"/>
      <c r="AO2566" s="12"/>
      <c r="AP2566" s="20"/>
      <c r="AQ2566" s="18"/>
      <c r="AR2566" s="13"/>
      <c r="AS2566" s="113"/>
      <c r="AT2566" s="21"/>
      <c r="AU2566" s="21"/>
      <c r="AV2566" s="45"/>
      <c r="AW2566" s="21"/>
      <c r="AX2566" s="21"/>
      <c r="AY2566" s="21"/>
      <c r="AZ2566" s="21"/>
      <c r="BA2566" s="21"/>
      <c r="BB2566" s="21"/>
      <c r="BC2566" s="21"/>
      <c r="BD2566" s="21"/>
      <c r="BE2566" s="21"/>
      <c r="BF2566" s="21"/>
      <c r="BG2566" s="21"/>
      <c r="BH2566" s="21"/>
      <c r="BI2566" s="21"/>
      <c r="BJ2566" s="21"/>
      <c r="BK2566" s="21"/>
      <c r="BL2566" s="21"/>
      <c r="BM2566" s="21"/>
      <c r="BN2566" s="21"/>
      <c r="BO2566" s="21"/>
      <c r="BP2566" s="21"/>
      <c r="BQ2566" s="21"/>
      <c r="BR2566" s="21"/>
      <c r="BS2566" s="21"/>
      <c r="BT2566" s="21"/>
      <c r="BU2566" s="21"/>
      <c r="BV2566" s="21"/>
      <c r="BW2566" s="21"/>
      <c r="BX2566" s="21"/>
      <c r="BY2566" s="21"/>
      <c r="BZ2566" s="21"/>
      <c r="CA2566" s="21"/>
      <c r="CB2566" s="21"/>
      <c r="CC2566" s="21"/>
      <c r="CD2566" s="21"/>
      <c r="CE2566" s="21"/>
      <c r="CF2566" s="21"/>
      <c r="CG2566" s="21"/>
      <c r="CH2566" s="21"/>
      <c r="CI2566" s="21"/>
      <c r="CJ2566" s="21"/>
      <c r="CK2566" s="21"/>
      <c r="CL2566" s="21"/>
      <c r="CM2566" s="21"/>
      <c r="CN2566" s="21"/>
      <c r="CO2566" s="21"/>
      <c r="CP2566" s="21"/>
      <c r="CQ2566" s="21"/>
      <c r="CR2566" s="21"/>
      <c r="CS2566" s="21"/>
      <c r="CT2566" s="21"/>
      <c r="CU2566" s="21"/>
      <c r="CV2566" s="21"/>
      <c r="CW2566" s="21"/>
      <c r="CX2566" s="21"/>
      <c r="CY2566" s="21"/>
      <c r="CZ2566" s="21"/>
      <c r="DA2566" s="21"/>
      <c r="DB2566" s="21"/>
      <c r="DC2566" s="21"/>
      <c r="DD2566" s="21"/>
      <c r="DE2566" s="21"/>
      <c r="DF2566" s="21"/>
      <c r="DG2566" s="21"/>
      <c r="DH2566" s="21"/>
      <c r="DI2566" s="21"/>
      <c r="DJ2566" s="21"/>
      <c r="DK2566" s="21"/>
      <c r="DL2566" s="21"/>
      <c r="DM2566" s="21"/>
      <c r="DN2566" s="21"/>
      <c r="DO2566" s="21"/>
      <c r="DP2566" s="21"/>
      <c r="DQ2566" s="21"/>
      <c r="DR2566" s="21"/>
      <c r="DS2566" s="21"/>
      <c r="DT2566" s="21"/>
      <c r="DU2566" s="21"/>
      <c r="DV2566" s="21"/>
      <c r="DW2566" s="21"/>
      <c r="DX2566" s="21"/>
      <c r="DY2566" s="21"/>
      <c r="DZ2566" s="21"/>
      <c r="EA2566" s="21"/>
      <c r="EB2566" s="21"/>
      <c r="EC2566" s="21"/>
      <c r="ED2566" s="21"/>
      <c r="EE2566" s="21"/>
      <c r="EF2566" s="21"/>
      <c r="EG2566" s="21"/>
      <c r="EH2566" s="21"/>
      <c r="EI2566" s="21"/>
      <c r="EJ2566" s="21"/>
      <c r="EK2566" s="21"/>
      <c r="EL2566" s="21"/>
      <c r="EM2566" s="21"/>
      <c r="EN2566" s="21"/>
      <c r="EO2566" s="21"/>
      <c r="EP2566" s="21"/>
      <c r="EQ2566" s="21"/>
      <c r="ER2566" s="21"/>
      <c r="ES2566" s="21"/>
      <c r="ET2566" s="21"/>
      <c r="EU2566" s="21"/>
      <c r="EV2566" s="21"/>
      <c r="EW2566" s="21"/>
      <c r="EX2566" s="21"/>
      <c r="EY2566" s="21"/>
      <c r="EZ2566" s="21"/>
      <c r="FA2566" s="21"/>
      <c r="FB2566" s="21"/>
      <c r="FC2566" s="21"/>
      <c r="FD2566" s="21"/>
      <c r="FE2566" s="21"/>
      <c r="FF2566" s="21"/>
      <c r="FG2566" s="21"/>
      <c r="FH2566" s="21"/>
      <c r="FI2566" s="21"/>
      <c r="FJ2566" s="21"/>
      <c r="FK2566" s="21"/>
      <c r="FL2566" s="21"/>
      <c r="FM2566" s="21"/>
      <c r="FN2566" s="21"/>
      <c r="FO2566" s="21"/>
      <c r="FP2566" s="21"/>
      <c r="FQ2566" s="21"/>
      <c r="FR2566" s="21"/>
      <c r="FS2566" s="21"/>
      <c r="FT2566" s="21"/>
      <c r="FU2566" s="21"/>
      <c r="FV2566" s="21"/>
      <c r="FW2566" s="21"/>
      <c r="FX2566" s="21"/>
      <c r="FY2566" s="21"/>
      <c r="FZ2566" s="21"/>
      <c r="GA2566" s="21"/>
      <c r="GB2566" s="21"/>
      <c r="GC2566" s="21"/>
      <c r="GD2566" s="21"/>
      <c r="GE2566" s="21"/>
      <c r="GF2566" s="21"/>
      <c r="GG2566" s="21"/>
      <c r="GH2566" s="21"/>
      <c r="GI2566" s="21"/>
      <c r="GJ2566" s="21"/>
      <c r="GK2566" s="21"/>
      <c r="GL2566" s="21"/>
      <c r="GM2566" s="21"/>
      <c r="GN2566" s="21"/>
    </row>
    <row r="2567" spans="1:196" x14ac:dyDescent="0.2">
      <c r="A2567" s="109"/>
      <c r="B2567" s="4"/>
      <c r="C2567" s="4"/>
      <c r="D2567" s="6"/>
      <c r="E2567" s="7"/>
      <c r="F2567" s="24"/>
      <c r="G2567" s="8"/>
      <c r="H2567" s="7"/>
      <c r="I2567" s="7"/>
      <c r="J2567" s="7"/>
      <c r="K2567" s="4"/>
      <c r="L2567" s="25"/>
      <c r="M2567" s="10"/>
      <c r="N2567" s="4"/>
      <c r="O2567" s="4"/>
      <c r="P2567" s="26"/>
      <c r="Q2567" s="3"/>
      <c r="R2567" s="12"/>
      <c r="S2567" s="12"/>
      <c r="T2567" s="12"/>
      <c r="U2567" s="12"/>
      <c r="V2567" s="12"/>
      <c r="W2567" s="12"/>
      <c r="X2567" s="12"/>
      <c r="Y2567" s="12"/>
      <c r="Z2567" s="12"/>
      <c r="AA2567" s="12"/>
      <c r="AB2567" s="12"/>
      <c r="AC2567" s="12"/>
      <c r="AD2567" s="12"/>
      <c r="AE2567" s="12"/>
      <c r="AF2567" s="113"/>
      <c r="AG2567" s="18"/>
      <c r="AH2567" s="18"/>
      <c r="AI2567" s="6"/>
      <c r="AJ2567" s="19"/>
      <c r="AK2567" s="6"/>
      <c r="AL2567" s="113"/>
      <c r="AM2567" s="19"/>
      <c r="AN2567" s="18"/>
      <c r="AO2567" s="12"/>
      <c r="AP2567" s="20"/>
      <c r="AQ2567" s="18"/>
      <c r="AR2567" s="13"/>
      <c r="AS2567" s="113"/>
      <c r="AT2567" s="21"/>
      <c r="AU2567" s="21"/>
      <c r="AV2567" s="45"/>
      <c r="AW2567" s="21"/>
      <c r="AX2567" s="21"/>
      <c r="AY2567" s="21"/>
      <c r="AZ2567" s="21"/>
      <c r="BA2567" s="21"/>
      <c r="BB2567" s="21"/>
      <c r="BC2567" s="21"/>
      <c r="BD2567" s="21"/>
      <c r="BE2567" s="21"/>
      <c r="BF2567" s="21"/>
      <c r="BG2567" s="21"/>
      <c r="BH2567" s="21"/>
      <c r="BI2567" s="21"/>
      <c r="BJ2567" s="21"/>
      <c r="BK2567" s="21"/>
      <c r="BL2567" s="21"/>
      <c r="BM2567" s="21"/>
      <c r="BN2567" s="21"/>
      <c r="BO2567" s="21"/>
      <c r="BP2567" s="21"/>
      <c r="BQ2567" s="21"/>
      <c r="BR2567" s="21"/>
      <c r="BS2567" s="21"/>
      <c r="BT2567" s="21"/>
      <c r="BU2567" s="21"/>
      <c r="BV2567" s="21"/>
      <c r="BW2567" s="21"/>
      <c r="BX2567" s="21"/>
      <c r="BY2567" s="21"/>
      <c r="BZ2567" s="21"/>
      <c r="CA2567" s="21"/>
      <c r="CB2567" s="21"/>
      <c r="CC2567" s="21"/>
      <c r="CD2567" s="21"/>
      <c r="CE2567" s="21"/>
      <c r="CF2567" s="21"/>
      <c r="CG2567" s="21"/>
      <c r="CH2567" s="21"/>
      <c r="CI2567" s="21"/>
      <c r="CJ2567" s="21"/>
      <c r="CK2567" s="21"/>
      <c r="CL2567" s="21"/>
      <c r="CM2567" s="21"/>
      <c r="CN2567" s="21"/>
      <c r="CO2567" s="21"/>
      <c r="CP2567" s="21"/>
      <c r="CQ2567" s="21"/>
      <c r="CR2567" s="21"/>
      <c r="CS2567" s="21"/>
      <c r="CT2567" s="21"/>
      <c r="CU2567" s="21"/>
      <c r="CV2567" s="21"/>
      <c r="CW2567" s="21"/>
      <c r="CX2567" s="21"/>
      <c r="CY2567" s="21"/>
      <c r="CZ2567" s="21"/>
      <c r="DA2567" s="21"/>
      <c r="DB2567" s="21"/>
      <c r="DC2567" s="21"/>
      <c r="DD2567" s="21"/>
      <c r="DE2567" s="21"/>
      <c r="DF2567" s="21"/>
      <c r="DG2567" s="21"/>
      <c r="DH2567" s="21"/>
      <c r="DI2567" s="21"/>
      <c r="DJ2567" s="21"/>
      <c r="DK2567" s="21"/>
      <c r="DL2567" s="21"/>
      <c r="DM2567" s="21"/>
      <c r="DN2567" s="21"/>
      <c r="DO2567" s="21"/>
      <c r="DP2567" s="21"/>
      <c r="DQ2567" s="21"/>
      <c r="DR2567" s="21"/>
      <c r="DS2567" s="21"/>
      <c r="DT2567" s="21"/>
      <c r="DU2567" s="21"/>
      <c r="DV2567" s="21"/>
      <c r="DW2567" s="21"/>
      <c r="DX2567" s="21"/>
      <c r="DY2567" s="21"/>
      <c r="DZ2567" s="21"/>
      <c r="EA2567" s="21"/>
      <c r="EB2567" s="21"/>
      <c r="EC2567" s="21"/>
      <c r="ED2567" s="21"/>
      <c r="EE2567" s="21"/>
      <c r="EF2567" s="21"/>
      <c r="EG2567" s="21"/>
      <c r="EH2567" s="21"/>
      <c r="EI2567" s="21"/>
      <c r="EJ2567" s="21"/>
      <c r="EK2567" s="21"/>
      <c r="EL2567" s="21"/>
      <c r="EM2567" s="21"/>
      <c r="EN2567" s="21"/>
      <c r="EO2567" s="21"/>
      <c r="EP2567" s="21"/>
      <c r="EQ2567" s="21"/>
      <c r="ER2567" s="21"/>
      <c r="ES2567" s="21"/>
      <c r="ET2567" s="21"/>
      <c r="EU2567" s="21"/>
      <c r="EV2567" s="21"/>
      <c r="EW2567" s="21"/>
      <c r="EX2567" s="21"/>
      <c r="EY2567" s="21"/>
      <c r="EZ2567" s="21"/>
      <c r="FA2567" s="21"/>
      <c r="FB2567" s="21"/>
      <c r="FC2567" s="21"/>
      <c r="FD2567" s="21"/>
      <c r="FE2567" s="21"/>
      <c r="FF2567" s="21"/>
      <c r="FG2567" s="21"/>
      <c r="FH2567" s="21"/>
      <c r="FI2567" s="21"/>
      <c r="FJ2567" s="21"/>
      <c r="FK2567" s="21"/>
      <c r="FL2567" s="21"/>
      <c r="FM2567" s="21"/>
      <c r="FN2567" s="21"/>
      <c r="FO2567" s="21"/>
      <c r="FP2567" s="21"/>
      <c r="FQ2567" s="21"/>
      <c r="FR2567" s="21"/>
      <c r="FS2567" s="21"/>
      <c r="FT2567" s="21"/>
      <c r="FU2567" s="21"/>
      <c r="FV2567" s="21"/>
      <c r="FW2567" s="21"/>
      <c r="FX2567" s="21"/>
      <c r="FY2567" s="21"/>
      <c r="FZ2567" s="21"/>
      <c r="GA2567" s="21"/>
      <c r="GB2567" s="21"/>
      <c r="GC2567" s="21"/>
      <c r="GD2567" s="21"/>
      <c r="GE2567" s="21"/>
      <c r="GF2567" s="21"/>
      <c r="GG2567" s="21"/>
      <c r="GH2567" s="21"/>
      <c r="GI2567" s="21"/>
      <c r="GJ2567" s="21"/>
      <c r="GK2567" s="21"/>
      <c r="GL2567" s="21"/>
      <c r="GM2567" s="21"/>
      <c r="GN2567" s="21"/>
    </row>
    <row r="2568" spans="1:196" x14ac:dyDescent="0.2">
      <c r="A2568" s="109"/>
      <c r="B2568" s="4"/>
      <c r="C2568" s="4"/>
      <c r="D2568" s="6"/>
      <c r="E2568" s="7"/>
      <c r="F2568" s="24"/>
      <c r="G2568" s="8"/>
      <c r="H2568" s="7"/>
      <c r="I2568" s="7"/>
      <c r="J2568" s="7"/>
      <c r="K2568" s="4"/>
      <c r="L2568" s="25"/>
      <c r="M2568" s="10"/>
      <c r="N2568" s="4"/>
      <c r="O2568" s="4"/>
      <c r="P2568" s="26"/>
      <c r="Q2568" s="3"/>
      <c r="R2568" s="12"/>
      <c r="S2568" s="12"/>
      <c r="T2568" s="12"/>
      <c r="U2568" s="12"/>
      <c r="V2568" s="12"/>
      <c r="W2568" s="12"/>
      <c r="X2568" s="12"/>
      <c r="Y2568" s="12"/>
      <c r="Z2568" s="12"/>
      <c r="AA2568" s="12"/>
      <c r="AB2568" s="12"/>
      <c r="AC2568" s="12"/>
      <c r="AD2568" s="12"/>
      <c r="AE2568" s="12"/>
      <c r="AF2568" s="113"/>
      <c r="AG2568" s="18"/>
      <c r="AH2568" s="18"/>
      <c r="AI2568" s="6"/>
      <c r="AJ2568" s="19"/>
      <c r="AK2568" s="6"/>
      <c r="AL2568" s="113"/>
      <c r="AM2568" s="19"/>
      <c r="AN2568" s="18"/>
      <c r="AO2568" s="12"/>
      <c r="AP2568" s="20"/>
      <c r="AQ2568" s="18"/>
      <c r="AR2568" s="13"/>
      <c r="AS2568" s="113"/>
      <c r="AT2568" s="21"/>
      <c r="AU2568" s="21"/>
      <c r="AV2568" s="45"/>
      <c r="AW2568" s="21"/>
      <c r="AX2568" s="21"/>
      <c r="AY2568" s="21"/>
      <c r="AZ2568" s="21"/>
      <c r="BA2568" s="21"/>
      <c r="BB2568" s="21"/>
      <c r="BC2568" s="21"/>
      <c r="BD2568" s="21"/>
      <c r="BE2568" s="21"/>
      <c r="BF2568" s="21"/>
      <c r="BG2568" s="21"/>
      <c r="BH2568" s="21"/>
      <c r="BI2568" s="21"/>
      <c r="BJ2568" s="21"/>
      <c r="BK2568" s="21"/>
      <c r="BL2568" s="21"/>
      <c r="BM2568" s="21"/>
      <c r="BN2568" s="21"/>
      <c r="BO2568" s="21"/>
      <c r="BP2568" s="21"/>
      <c r="BQ2568" s="21"/>
      <c r="BR2568" s="21"/>
      <c r="BS2568" s="21"/>
      <c r="BT2568" s="21"/>
      <c r="BU2568" s="21"/>
      <c r="BV2568" s="21"/>
      <c r="BW2568" s="21"/>
      <c r="BX2568" s="21"/>
      <c r="BY2568" s="21"/>
      <c r="BZ2568" s="21"/>
      <c r="CA2568" s="21"/>
      <c r="CB2568" s="21"/>
      <c r="CC2568" s="21"/>
      <c r="CD2568" s="21"/>
      <c r="CE2568" s="21"/>
      <c r="CF2568" s="21"/>
      <c r="CG2568" s="21"/>
      <c r="CH2568" s="21"/>
      <c r="CI2568" s="21"/>
      <c r="CJ2568" s="21"/>
      <c r="CK2568" s="21"/>
      <c r="CL2568" s="21"/>
      <c r="CM2568" s="21"/>
      <c r="CN2568" s="21"/>
      <c r="CO2568" s="21"/>
      <c r="CP2568" s="21"/>
      <c r="CQ2568" s="21"/>
      <c r="CR2568" s="21"/>
      <c r="CS2568" s="21"/>
      <c r="CT2568" s="21"/>
      <c r="CU2568" s="21"/>
      <c r="CV2568" s="21"/>
      <c r="CW2568" s="21"/>
      <c r="CX2568" s="21"/>
      <c r="CY2568" s="21"/>
      <c r="CZ2568" s="21"/>
      <c r="DA2568" s="21"/>
      <c r="DB2568" s="21"/>
      <c r="DC2568" s="21"/>
      <c r="DD2568" s="21"/>
      <c r="DE2568" s="21"/>
      <c r="DF2568" s="21"/>
      <c r="DG2568" s="21"/>
      <c r="DH2568" s="21"/>
      <c r="DI2568" s="21"/>
      <c r="DJ2568" s="21"/>
      <c r="DK2568" s="21"/>
      <c r="DL2568" s="21"/>
      <c r="DM2568" s="21"/>
      <c r="DN2568" s="21"/>
      <c r="DO2568" s="21"/>
      <c r="DP2568" s="21"/>
      <c r="DQ2568" s="21"/>
      <c r="DR2568" s="21"/>
      <c r="DS2568" s="21"/>
      <c r="DT2568" s="21"/>
      <c r="DU2568" s="21"/>
      <c r="DV2568" s="21"/>
      <c r="DW2568" s="21"/>
      <c r="DX2568" s="21"/>
      <c r="DY2568" s="21"/>
      <c r="DZ2568" s="21"/>
      <c r="EA2568" s="21"/>
      <c r="EB2568" s="21"/>
      <c r="EC2568" s="21"/>
      <c r="ED2568" s="21"/>
      <c r="EE2568" s="21"/>
      <c r="EF2568" s="21"/>
      <c r="EG2568" s="21"/>
      <c r="EH2568" s="21"/>
      <c r="EI2568" s="21"/>
      <c r="EJ2568" s="21"/>
      <c r="EK2568" s="21"/>
      <c r="EL2568" s="21"/>
      <c r="EM2568" s="21"/>
      <c r="EN2568" s="21"/>
      <c r="EO2568" s="21"/>
      <c r="EP2568" s="21"/>
      <c r="EQ2568" s="21"/>
      <c r="ER2568" s="21"/>
      <c r="ES2568" s="21"/>
      <c r="ET2568" s="21"/>
      <c r="EU2568" s="21"/>
      <c r="EV2568" s="21"/>
      <c r="EW2568" s="21"/>
      <c r="EX2568" s="21"/>
      <c r="EY2568" s="21"/>
      <c r="EZ2568" s="21"/>
      <c r="FA2568" s="21"/>
      <c r="FB2568" s="21"/>
      <c r="FC2568" s="21"/>
      <c r="FD2568" s="21"/>
      <c r="FE2568" s="21"/>
      <c r="FF2568" s="21"/>
      <c r="FG2568" s="21"/>
      <c r="FH2568" s="21"/>
      <c r="FI2568" s="21"/>
      <c r="FJ2568" s="21"/>
      <c r="FK2568" s="21"/>
      <c r="FL2568" s="21"/>
      <c r="FM2568" s="21"/>
      <c r="FN2568" s="21"/>
      <c r="FO2568" s="21"/>
      <c r="FP2568" s="21"/>
      <c r="FQ2568" s="21"/>
      <c r="FR2568" s="21"/>
      <c r="FS2568" s="21"/>
      <c r="FT2568" s="21"/>
      <c r="FU2568" s="21"/>
      <c r="FV2568" s="21"/>
      <c r="FW2568" s="21"/>
      <c r="FX2568" s="21"/>
      <c r="FY2568" s="21"/>
      <c r="FZ2568" s="21"/>
      <c r="GA2568" s="21"/>
      <c r="GB2568" s="21"/>
      <c r="GC2568" s="21"/>
      <c r="GD2568" s="21"/>
      <c r="GE2568" s="21"/>
      <c r="GF2568" s="21"/>
      <c r="GG2568" s="21"/>
      <c r="GH2568" s="21"/>
      <c r="GI2568" s="21"/>
      <c r="GJ2568" s="21"/>
      <c r="GK2568" s="21"/>
      <c r="GL2568" s="21"/>
      <c r="GM2568" s="21"/>
      <c r="GN2568" s="21"/>
    </row>
    <row r="2569" spans="1:196" x14ac:dyDescent="0.2">
      <c r="A2569" s="109"/>
      <c r="B2569" s="4"/>
      <c r="C2569" s="4"/>
      <c r="D2569" s="6"/>
      <c r="E2569" s="7"/>
      <c r="F2569" s="24"/>
      <c r="G2569" s="8"/>
      <c r="H2569" s="7"/>
      <c r="I2569" s="7"/>
      <c r="J2569" s="7"/>
      <c r="K2569" s="4"/>
      <c r="L2569" s="25"/>
      <c r="M2569" s="10"/>
      <c r="N2569" s="4"/>
      <c r="O2569" s="4"/>
      <c r="P2569" s="26"/>
      <c r="Q2569" s="3"/>
      <c r="R2569" s="12"/>
      <c r="S2569" s="12"/>
      <c r="T2569" s="12"/>
      <c r="U2569" s="12"/>
      <c r="V2569" s="12"/>
      <c r="W2569" s="12"/>
      <c r="X2569" s="12"/>
      <c r="Y2569" s="12"/>
      <c r="Z2569" s="12"/>
      <c r="AA2569" s="12"/>
      <c r="AB2569" s="12"/>
      <c r="AC2569" s="12"/>
      <c r="AD2569" s="12"/>
      <c r="AE2569" s="12"/>
      <c r="AF2569" s="113"/>
      <c r="AG2569" s="18"/>
      <c r="AH2569" s="18"/>
      <c r="AI2569" s="6"/>
      <c r="AJ2569" s="19"/>
      <c r="AK2569" s="6"/>
      <c r="AL2569" s="113"/>
      <c r="AM2569" s="19"/>
      <c r="AN2569" s="18"/>
      <c r="AO2569" s="12"/>
      <c r="AP2569" s="20"/>
      <c r="AQ2569" s="18"/>
      <c r="AR2569" s="13"/>
      <c r="AS2569" s="113"/>
      <c r="AT2569" s="21"/>
      <c r="AU2569" s="21"/>
      <c r="AV2569" s="45"/>
      <c r="AW2569" s="21"/>
      <c r="AX2569" s="21"/>
      <c r="AY2569" s="21"/>
      <c r="AZ2569" s="21"/>
      <c r="BA2569" s="21"/>
      <c r="BB2569" s="21"/>
      <c r="BC2569" s="21"/>
      <c r="BD2569" s="21"/>
      <c r="BE2569" s="21"/>
      <c r="BF2569" s="21"/>
      <c r="BG2569" s="21"/>
      <c r="BH2569" s="21"/>
      <c r="BI2569" s="21"/>
      <c r="BJ2569" s="21"/>
      <c r="BK2569" s="21"/>
      <c r="BL2569" s="21"/>
      <c r="BM2569" s="21"/>
      <c r="BN2569" s="21"/>
      <c r="BO2569" s="21"/>
      <c r="BP2569" s="21"/>
      <c r="BQ2569" s="21"/>
      <c r="BR2569" s="21"/>
      <c r="BS2569" s="21"/>
      <c r="BT2569" s="21"/>
      <c r="BU2569" s="21"/>
      <c r="BV2569" s="21"/>
      <c r="BW2569" s="21"/>
      <c r="BX2569" s="21"/>
      <c r="BY2569" s="21"/>
      <c r="BZ2569" s="21"/>
      <c r="CA2569" s="21"/>
      <c r="CB2569" s="21"/>
      <c r="CC2569" s="21"/>
      <c r="CD2569" s="21"/>
      <c r="CE2569" s="21"/>
      <c r="CF2569" s="21"/>
      <c r="CG2569" s="21"/>
      <c r="CH2569" s="21"/>
      <c r="CI2569" s="21"/>
      <c r="CJ2569" s="21"/>
      <c r="CK2569" s="21"/>
      <c r="CL2569" s="21"/>
      <c r="CM2569" s="21"/>
      <c r="CN2569" s="21"/>
      <c r="CO2569" s="21"/>
      <c r="CP2569" s="21"/>
      <c r="CQ2569" s="21"/>
      <c r="CR2569" s="21"/>
      <c r="CS2569" s="21"/>
      <c r="CT2569" s="21"/>
      <c r="CU2569" s="21"/>
      <c r="CV2569" s="21"/>
      <c r="CW2569" s="21"/>
      <c r="CX2569" s="21"/>
      <c r="CY2569" s="21"/>
      <c r="CZ2569" s="21"/>
      <c r="DA2569" s="21"/>
      <c r="DB2569" s="21"/>
      <c r="DC2569" s="21"/>
      <c r="DD2569" s="21"/>
      <c r="DE2569" s="21"/>
      <c r="DF2569" s="21"/>
      <c r="DG2569" s="21"/>
      <c r="DH2569" s="21"/>
      <c r="DI2569" s="21"/>
      <c r="DJ2569" s="21"/>
      <c r="DK2569" s="21"/>
      <c r="DL2569" s="21"/>
      <c r="DM2569" s="21"/>
      <c r="DN2569" s="21"/>
      <c r="DO2569" s="21"/>
      <c r="DP2569" s="21"/>
      <c r="DQ2569" s="21"/>
      <c r="DR2569" s="21"/>
      <c r="DS2569" s="21"/>
      <c r="DT2569" s="21"/>
      <c r="DU2569" s="21"/>
      <c r="DV2569" s="21"/>
      <c r="DW2569" s="21"/>
      <c r="DX2569" s="21"/>
      <c r="DY2569" s="21"/>
      <c r="DZ2569" s="21"/>
      <c r="EA2569" s="21"/>
      <c r="EB2569" s="21"/>
      <c r="EC2569" s="21"/>
      <c r="ED2569" s="21"/>
      <c r="EE2569" s="21"/>
      <c r="EF2569" s="21"/>
      <c r="EG2569" s="21"/>
      <c r="EH2569" s="21"/>
      <c r="EI2569" s="21"/>
      <c r="EJ2569" s="21"/>
      <c r="EK2569" s="21"/>
      <c r="EL2569" s="21"/>
      <c r="EM2569" s="21"/>
      <c r="EN2569" s="21"/>
      <c r="EO2569" s="21"/>
      <c r="EP2569" s="21"/>
      <c r="EQ2569" s="21"/>
      <c r="ER2569" s="21"/>
      <c r="ES2569" s="21"/>
      <c r="ET2569" s="21"/>
      <c r="EU2569" s="21"/>
      <c r="EV2569" s="21"/>
      <c r="EW2569" s="21"/>
      <c r="EX2569" s="21"/>
      <c r="EY2569" s="21"/>
      <c r="EZ2569" s="21"/>
      <c r="FA2569" s="21"/>
      <c r="FB2569" s="21"/>
      <c r="FC2569" s="21"/>
      <c r="FD2569" s="21"/>
      <c r="FE2569" s="21"/>
      <c r="FF2569" s="21"/>
      <c r="FG2569" s="21"/>
      <c r="FH2569" s="21"/>
      <c r="FI2569" s="21"/>
      <c r="FJ2569" s="21"/>
      <c r="FK2569" s="21"/>
      <c r="FL2569" s="21"/>
      <c r="FM2569" s="21"/>
      <c r="FN2569" s="21"/>
      <c r="FO2569" s="21"/>
      <c r="FP2569" s="21"/>
      <c r="FQ2569" s="21"/>
      <c r="FR2569" s="21"/>
      <c r="FS2569" s="21"/>
      <c r="FT2569" s="21"/>
      <c r="FU2569" s="21"/>
      <c r="FV2569" s="21"/>
      <c r="FW2569" s="21"/>
      <c r="FX2569" s="21"/>
      <c r="FY2569" s="21"/>
      <c r="FZ2569" s="21"/>
      <c r="GA2569" s="21"/>
      <c r="GB2569" s="21"/>
      <c r="GC2569" s="21"/>
      <c r="GD2569" s="21"/>
      <c r="GE2569" s="21"/>
      <c r="GF2569" s="21"/>
      <c r="GG2569" s="21"/>
      <c r="GH2569" s="21"/>
      <c r="GI2569" s="21"/>
      <c r="GJ2569" s="21"/>
      <c r="GK2569" s="21"/>
      <c r="GL2569" s="21"/>
      <c r="GM2569" s="21"/>
      <c r="GN2569" s="21"/>
    </row>
    <row r="2570" spans="1:196" x14ac:dyDescent="0.2">
      <c r="A2570" s="109"/>
      <c r="B2570" s="4"/>
      <c r="C2570" s="4"/>
      <c r="D2570" s="6"/>
      <c r="E2570" s="7"/>
      <c r="F2570" s="24"/>
      <c r="G2570" s="8"/>
      <c r="H2570" s="7"/>
      <c r="I2570" s="7"/>
      <c r="J2570" s="7"/>
      <c r="K2570" s="4"/>
      <c r="L2570" s="25"/>
      <c r="M2570" s="10"/>
      <c r="N2570" s="4"/>
      <c r="O2570" s="4"/>
      <c r="P2570" s="26"/>
      <c r="Q2570" s="3"/>
      <c r="R2570" s="12"/>
      <c r="S2570" s="12"/>
      <c r="T2570" s="12"/>
      <c r="U2570" s="12"/>
      <c r="V2570" s="12"/>
      <c r="W2570" s="12"/>
      <c r="X2570" s="12"/>
      <c r="Y2570" s="12"/>
      <c r="Z2570" s="12"/>
      <c r="AA2570" s="12"/>
      <c r="AB2570" s="12"/>
      <c r="AC2570" s="12"/>
      <c r="AD2570" s="12"/>
      <c r="AE2570" s="12"/>
      <c r="AF2570" s="113"/>
      <c r="AG2570" s="18"/>
      <c r="AH2570" s="18"/>
      <c r="AI2570" s="6"/>
      <c r="AJ2570" s="19"/>
      <c r="AK2570" s="6"/>
      <c r="AL2570" s="113"/>
      <c r="AM2570" s="19"/>
      <c r="AN2570" s="18"/>
      <c r="AO2570" s="12"/>
      <c r="AP2570" s="20"/>
      <c r="AQ2570" s="18"/>
      <c r="AR2570" s="13"/>
      <c r="AS2570" s="113"/>
      <c r="AT2570" s="21"/>
      <c r="AU2570" s="21"/>
      <c r="AV2570" s="45"/>
      <c r="AW2570" s="21"/>
      <c r="AX2570" s="21"/>
      <c r="AY2570" s="21"/>
      <c r="AZ2570" s="21"/>
      <c r="BA2570" s="21"/>
      <c r="BB2570" s="21"/>
      <c r="BC2570" s="21"/>
      <c r="BD2570" s="21"/>
      <c r="BE2570" s="21"/>
      <c r="BF2570" s="21"/>
      <c r="BG2570" s="21"/>
      <c r="BH2570" s="21"/>
      <c r="BI2570" s="21"/>
      <c r="BJ2570" s="21"/>
      <c r="BK2570" s="21"/>
      <c r="BL2570" s="21"/>
      <c r="BM2570" s="21"/>
      <c r="BN2570" s="21"/>
      <c r="BO2570" s="21"/>
      <c r="BP2570" s="21"/>
      <c r="BQ2570" s="21"/>
      <c r="BR2570" s="21"/>
      <c r="BS2570" s="21"/>
      <c r="BT2570" s="21"/>
      <c r="BU2570" s="21"/>
      <c r="BV2570" s="21"/>
      <c r="BW2570" s="21"/>
      <c r="BX2570" s="21"/>
      <c r="BY2570" s="21"/>
      <c r="BZ2570" s="21"/>
      <c r="CA2570" s="21"/>
      <c r="CB2570" s="21"/>
      <c r="CC2570" s="21"/>
      <c r="CD2570" s="21"/>
      <c r="CE2570" s="21"/>
      <c r="CF2570" s="21"/>
      <c r="CG2570" s="21"/>
      <c r="CH2570" s="21"/>
      <c r="CI2570" s="21"/>
      <c r="CJ2570" s="21"/>
      <c r="CK2570" s="21"/>
      <c r="CL2570" s="21"/>
      <c r="CM2570" s="21"/>
      <c r="CN2570" s="21"/>
      <c r="CO2570" s="21"/>
      <c r="CP2570" s="21"/>
      <c r="CQ2570" s="21"/>
      <c r="CR2570" s="21"/>
      <c r="CS2570" s="21"/>
      <c r="CT2570" s="21"/>
      <c r="CU2570" s="21"/>
      <c r="CV2570" s="21"/>
      <c r="CW2570" s="21"/>
      <c r="CX2570" s="21"/>
      <c r="CY2570" s="21"/>
      <c r="CZ2570" s="21"/>
      <c r="DA2570" s="21"/>
      <c r="DB2570" s="21"/>
      <c r="DC2570" s="21"/>
      <c r="DD2570" s="21"/>
      <c r="DE2570" s="21"/>
      <c r="DF2570" s="21"/>
      <c r="DG2570" s="21"/>
      <c r="DH2570" s="21"/>
      <c r="DI2570" s="21"/>
      <c r="DJ2570" s="21"/>
      <c r="DK2570" s="21"/>
      <c r="DL2570" s="21"/>
      <c r="DM2570" s="21"/>
      <c r="DN2570" s="21"/>
      <c r="DO2570" s="21"/>
      <c r="DP2570" s="21"/>
      <c r="DQ2570" s="21"/>
      <c r="DR2570" s="21"/>
      <c r="DS2570" s="21"/>
      <c r="DT2570" s="21"/>
      <c r="DU2570" s="21"/>
      <c r="DV2570" s="21"/>
      <c r="DW2570" s="21"/>
      <c r="DX2570" s="21"/>
      <c r="DY2570" s="21"/>
      <c r="DZ2570" s="21"/>
      <c r="EA2570" s="21"/>
      <c r="EB2570" s="21"/>
      <c r="EC2570" s="21"/>
      <c r="ED2570" s="21"/>
      <c r="EE2570" s="21"/>
      <c r="EF2570" s="21"/>
      <c r="EG2570" s="21"/>
      <c r="EH2570" s="21"/>
      <c r="EI2570" s="21"/>
      <c r="EJ2570" s="21"/>
      <c r="EK2570" s="21"/>
      <c r="EL2570" s="21"/>
      <c r="EM2570" s="21"/>
      <c r="EN2570" s="21"/>
      <c r="EO2570" s="21"/>
      <c r="EP2570" s="21"/>
      <c r="EQ2570" s="21"/>
      <c r="ER2570" s="21"/>
      <c r="ES2570" s="21"/>
      <c r="ET2570" s="21"/>
      <c r="EU2570" s="21"/>
      <c r="EV2570" s="21"/>
      <c r="EW2570" s="21"/>
      <c r="EX2570" s="21"/>
      <c r="EY2570" s="21"/>
      <c r="EZ2570" s="21"/>
      <c r="FA2570" s="21"/>
      <c r="FB2570" s="21"/>
      <c r="FC2570" s="21"/>
      <c r="FD2570" s="21"/>
      <c r="FE2570" s="21"/>
      <c r="FF2570" s="21"/>
      <c r="FG2570" s="21"/>
      <c r="FH2570" s="21"/>
      <c r="FI2570" s="21"/>
      <c r="FJ2570" s="21"/>
      <c r="FK2570" s="21"/>
      <c r="FL2570" s="21"/>
      <c r="FM2570" s="21"/>
      <c r="FN2570" s="21"/>
      <c r="FO2570" s="21"/>
      <c r="FP2570" s="21"/>
      <c r="FQ2570" s="21"/>
      <c r="FR2570" s="21"/>
      <c r="FS2570" s="21"/>
      <c r="FT2570" s="21"/>
      <c r="FU2570" s="21"/>
      <c r="FV2570" s="21"/>
      <c r="FW2570" s="21"/>
      <c r="FX2570" s="21"/>
      <c r="FY2570" s="21"/>
      <c r="FZ2570" s="21"/>
      <c r="GA2570" s="21"/>
      <c r="GB2570" s="21"/>
      <c r="GC2570" s="21"/>
      <c r="GD2570" s="21"/>
      <c r="GE2570" s="21"/>
      <c r="GF2570" s="21"/>
      <c r="GG2570" s="21"/>
      <c r="GH2570" s="21"/>
      <c r="GI2570" s="21"/>
      <c r="GJ2570" s="21"/>
      <c r="GK2570" s="21"/>
      <c r="GL2570" s="21"/>
      <c r="GM2570" s="21"/>
      <c r="GN2570" s="21"/>
    </row>
    <row r="2571" spans="1:196" x14ac:dyDescent="0.2">
      <c r="A2571" s="109"/>
      <c r="B2571" s="4"/>
      <c r="C2571" s="4"/>
      <c r="D2571" s="6"/>
      <c r="E2571" s="7"/>
      <c r="F2571" s="24"/>
      <c r="G2571" s="8"/>
      <c r="H2571" s="7"/>
      <c r="I2571" s="7"/>
      <c r="J2571" s="7"/>
      <c r="K2571" s="4"/>
      <c r="L2571" s="25"/>
      <c r="M2571" s="10"/>
      <c r="N2571" s="4"/>
      <c r="O2571" s="4"/>
      <c r="P2571" s="26"/>
      <c r="Q2571" s="3"/>
      <c r="R2571" s="12"/>
      <c r="S2571" s="12"/>
      <c r="T2571" s="12"/>
      <c r="U2571" s="12"/>
      <c r="V2571" s="12"/>
      <c r="W2571" s="12"/>
      <c r="X2571" s="12"/>
      <c r="Y2571" s="12"/>
      <c r="Z2571" s="12"/>
      <c r="AA2571" s="12"/>
      <c r="AB2571" s="12"/>
      <c r="AC2571" s="12"/>
      <c r="AD2571" s="12"/>
      <c r="AE2571" s="12"/>
      <c r="AF2571" s="113"/>
      <c r="AG2571" s="18"/>
      <c r="AH2571" s="18"/>
      <c r="AI2571" s="6"/>
      <c r="AJ2571" s="19"/>
      <c r="AK2571" s="6"/>
      <c r="AL2571" s="113"/>
      <c r="AM2571" s="19"/>
      <c r="AN2571" s="18"/>
      <c r="AO2571" s="12"/>
      <c r="AP2571" s="20"/>
      <c r="AQ2571" s="18"/>
      <c r="AR2571" s="13"/>
      <c r="AS2571" s="113"/>
      <c r="AT2571" s="21"/>
      <c r="AU2571" s="21"/>
      <c r="AV2571" s="45"/>
      <c r="AW2571" s="21"/>
      <c r="AX2571" s="21"/>
      <c r="AY2571" s="21"/>
      <c r="AZ2571" s="21"/>
      <c r="BA2571" s="21"/>
      <c r="BB2571" s="21"/>
      <c r="BC2571" s="21"/>
      <c r="BD2571" s="21"/>
      <c r="BE2571" s="21"/>
      <c r="BF2571" s="21"/>
      <c r="BG2571" s="21"/>
      <c r="BH2571" s="21"/>
      <c r="BI2571" s="21"/>
      <c r="BJ2571" s="21"/>
      <c r="BK2571" s="21"/>
      <c r="BL2571" s="21"/>
      <c r="BM2571" s="21"/>
      <c r="BN2571" s="21"/>
      <c r="BO2571" s="21"/>
      <c r="BP2571" s="21"/>
      <c r="BQ2571" s="21"/>
      <c r="BR2571" s="21"/>
      <c r="BS2571" s="21"/>
      <c r="BT2571" s="21"/>
      <c r="BU2571" s="21"/>
      <c r="BV2571" s="21"/>
      <c r="BW2571" s="21"/>
      <c r="BX2571" s="21"/>
      <c r="BY2571" s="21"/>
      <c r="BZ2571" s="21"/>
      <c r="CA2571" s="21"/>
      <c r="CB2571" s="21"/>
      <c r="CC2571" s="21"/>
      <c r="CD2571" s="21"/>
      <c r="CE2571" s="21"/>
      <c r="CF2571" s="21"/>
      <c r="CG2571" s="21"/>
      <c r="CH2571" s="21"/>
      <c r="CI2571" s="21"/>
      <c r="CJ2571" s="21"/>
      <c r="CK2571" s="21"/>
      <c r="CL2571" s="21"/>
      <c r="CM2571" s="21"/>
      <c r="CN2571" s="21"/>
      <c r="CO2571" s="21"/>
      <c r="CP2571" s="21"/>
      <c r="CQ2571" s="21"/>
      <c r="CR2571" s="21"/>
      <c r="CS2571" s="21"/>
      <c r="CT2571" s="21"/>
      <c r="CU2571" s="21"/>
      <c r="CV2571" s="21"/>
      <c r="CW2571" s="21"/>
      <c r="CX2571" s="21"/>
      <c r="CY2571" s="21"/>
      <c r="CZ2571" s="21"/>
      <c r="DA2571" s="21"/>
      <c r="DB2571" s="21"/>
      <c r="DC2571" s="21"/>
      <c r="DD2571" s="21"/>
      <c r="DE2571" s="21"/>
      <c r="DF2571" s="21"/>
      <c r="DG2571" s="21"/>
      <c r="DH2571" s="21"/>
      <c r="DI2571" s="21"/>
      <c r="DJ2571" s="21"/>
      <c r="DK2571" s="21"/>
      <c r="DL2571" s="21"/>
      <c r="DM2571" s="21"/>
      <c r="DN2571" s="21"/>
      <c r="DO2571" s="21"/>
      <c r="DP2571" s="21"/>
      <c r="DQ2571" s="21"/>
      <c r="DR2571" s="21"/>
      <c r="DS2571" s="21"/>
      <c r="DT2571" s="21"/>
      <c r="DU2571" s="21"/>
      <c r="DV2571" s="21"/>
      <c r="DW2571" s="21"/>
      <c r="DX2571" s="21"/>
      <c r="DY2571" s="21"/>
      <c r="DZ2571" s="21"/>
      <c r="EA2571" s="21"/>
      <c r="EB2571" s="21"/>
      <c r="EC2571" s="21"/>
      <c r="ED2571" s="21"/>
      <c r="EE2571" s="21"/>
      <c r="EF2571" s="21"/>
      <c r="EG2571" s="21"/>
      <c r="EH2571" s="21"/>
      <c r="EI2571" s="21"/>
      <c r="EJ2571" s="21"/>
      <c r="EK2571" s="21"/>
      <c r="EL2571" s="21"/>
      <c r="EM2571" s="21"/>
      <c r="EN2571" s="21"/>
      <c r="EO2571" s="21"/>
      <c r="EP2571" s="21"/>
      <c r="EQ2571" s="21"/>
      <c r="ER2571" s="21"/>
      <c r="ES2571" s="21"/>
      <c r="ET2571" s="21"/>
      <c r="EU2571" s="21"/>
      <c r="EV2571" s="21"/>
      <c r="EW2571" s="21"/>
      <c r="EX2571" s="21"/>
      <c r="EY2571" s="21"/>
      <c r="EZ2571" s="21"/>
      <c r="FA2571" s="21"/>
      <c r="FB2571" s="21"/>
      <c r="FC2571" s="21"/>
      <c r="FD2571" s="21"/>
      <c r="FE2571" s="21"/>
      <c r="FF2571" s="21"/>
      <c r="FG2571" s="21"/>
      <c r="FH2571" s="21"/>
      <c r="FI2571" s="21"/>
      <c r="FJ2571" s="21"/>
      <c r="FK2571" s="21"/>
      <c r="FL2571" s="21"/>
      <c r="FM2571" s="21"/>
      <c r="FN2571" s="21"/>
      <c r="FO2571" s="21"/>
      <c r="FP2571" s="21"/>
      <c r="FQ2571" s="21"/>
      <c r="FR2571" s="21"/>
      <c r="FS2571" s="21"/>
      <c r="FT2571" s="21"/>
      <c r="FU2571" s="21"/>
      <c r="FV2571" s="21"/>
      <c r="FW2571" s="21"/>
      <c r="FX2571" s="21"/>
      <c r="FY2571" s="21"/>
      <c r="FZ2571" s="21"/>
      <c r="GA2571" s="21"/>
      <c r="GB2571" s="21"/>
      <c r="GC2571" s="21"/>
      <c r="GD2571" s="21"/>
      <c r="GE2571" s="21"/>
      <c r="GF2571" s="21"/>
      <c r="GG2571" s="21"/>
      <c r="GH2571" s="21"/>
      <c r="GI2571" s="21"/>
      <c r="GJ2571" s="21"/>
      <c r="GK2571" s="21"/>
      <c r="GL2571" s="21"/>
      <c r="GM2571" s="21"/>
      <c r="GN2571" s="21"/>
    </row>
    <row r="2572" spans="1:196" x14ac:dyDescent="0.2">
      <c r="A2572" s="109"/>
      <c r="B2572" s="4"/>
      <c r="C2572" s="4"/>
      <c r="D2572" s="6"/>
      <c r="E2572" s="7"/>
      <c r="F2572" s="24"/>
      <c r="G2572" s="8"/>
      <c r="H2572" s="7"/>
      <c r="I2572" s="7"/>
      <c r="J2572" s="7"/>
      <c r="K2572" s="4"/>
      <c r="L2572" s="25"/>
      <c r="M2572" s="10"/>
      <c r="N2572" s="4"/>
      <c r="O2572" s="4"/>
      <c r="P2572" s="26"/>
      <c r="Q2572" s="3"/>
      <c r="R2572" s="12"/>
      <c r="S2572" s="12"/>
      <c r="T2572" s="12"/>
      <c r="U2572" s="12"/>
      <c r="V2572" s="12"/>
      <c r="W2572" s="12"/>
      <c r="X2572" s="12"/>
      <c r="Y2572" s="12"/>
      <c r="Z2572" s="12"/>
      <c r="AA2572" s="12"/>
      <c r="AB2572" s="12"/>
      <c r="AC2572" s="12"/>
      <c r="AD2572" s="12"/>
      <c r="AE2572" s="12"/>
      <c r="AF2572" s="113"/>
      <c r="AG2572" s="18"/>
      <c r="AH2572" s="18"/>
      <c r="AI2572" s="6"/>
      <c r="AJ2572" s="19"/>
      <c r="AK2572" s="6"/>
      <c r="AL2572" s="113"/>
      <c r="AM2572" s="19"/>
      <c r="AN2572" s="18"/>
      <c r="AO2572" s="12"/>
      <c r="AP2572" s="20"/>
      <c r="AQ2572" s="18"/>
      <c r="AR2572" s="13"/>
      <c r="AS2572" s="113"/>
      <c r="AT2572" s="21"/>
      <c r="AU2572" s="21"/>
      <c r="AV2572" s="45"/>
      <c r="AW2572" s="21"/>
      <c r="AX2572" s="21"/>
      <c r="AY2572" s="21"/>
      <c r="AZ2572" s="21"/>
      <c r="BA2572" s="21"/>
      <c r="BB2572" s="21"/>
      <c r="BC2572" s="21"/>
      <c r="BD2572" s="21"/>
      <c r="BE2572" s="21"/>
      <c r="BF2572" s="21"/>
      <c r="BG2572" s="21"/>
      <c r="BH2572" s="21"/>
      <c r="BI2572" s="21"/>
      <c r="BJ2572" s="21"/>
      <c r="BK2572" s="21"/>
      <c r="BL2572" s="21"/>
      <c r="BM2572" s="21"/>
      <c r="BN2572" s="21"/>
      <c r="BO2572" s="21"/>
      <c r="BP2572" s="21"/>
      <c r="BQ2572" s="21"/>
      <c r="BR2572" s="21"/>
      <c r="BS2572" s="21"/>
      <c r="BT2572" s="21"/>
      <c r="BU2572" s="21"/>
      <c r="BV2572" s="21"/>
      <c r="BW2572" s="21"/>
      <c r="BX2572" s="21"/>
      <c r="BY2572" s="21"/>
      <c r="BZ2572" s="21"/>
      <c r="CA2572" s="21"/>
      <c r="CB2572" s="21"/>
      <c r="CC2572" s="21"/>
      <c r="CD2572" s="21"/>
      <c r="CE2572" s="21"/>
      <c r="CF2572" s="21"/>
      <c r="CG2572" s="21"/>
      <c r="CH2572" s="21"/>
      <c r="CI2572" s="21"/>
      <c r="CJ2572" s="21"/>
      <c r="CK2572" s="21"/>
      <c r="CL2572" s="21"/>
      <c r="CM2572" s="21"/>
      <c r="CN2572" s="21"/>
      <c r="CO2572" s="21"/>
      <c r="CP2572" s="21"/>
      <c r="CQ2572" s="21"/>
      <c r="CR2572" s="21"/>
      <c r="CS2572" s="21"/>
      <c r="CT2572" s="21"/>
      <c r="CU2572" s="21"/>
      <c r="CV2572" s="21"/>
      <c r="CW2572" s="21"/>
      <c r="CX2572" s="21"/>
      <c r="CY2572" s="21"/>
      <c r="CZ2572" s="21"/>
      <c r="DA2572" s="21"/>
      <c r="DB2572" s="21"/>
      <c r="DC2572" s="21"/>
      <c r="DD2572" s="21"/>
      <c r="DE2572" s="21"/>
      <c r="DF2572" s="21"/>
      <c r="DG2572" s="21"/>
      <c r="DH2572" s="21"/>
      <c r="DI2572" s="21"/>
      <c r="DJ2572" s="21"/>
      <c r="DK2572" s="21"/>
      <c r="DL2572" s="21"/>
      <c r="DM2572" s="21"/>
      <c r="DN2572" s="21"/>
      <c r="DO2572" s="21"/>
      <c r="DP2572" s="21"/>
      <c r="DQ2572" s="21"/>
      <c r="DR2572" s="21"/>
      <c r="DS2572" s="21"/>
      <c r="DT2572" s="21"/>
      <c r="DU2572" s="21"/>
      <c r="DV2572" s="21"/>
      <c r="DW2572" s="21"/>
      <c r="DX2572" s="21"/>
      <c r="DY2572" s="21"/>
      <c r="DZ2572" s="21"/>
      <c r="EA2572" s="21"/>
      <c r="EB2572" s="21"/>
      <c r="EC2572" s="21"/>
      <c r="ED2572" s="21"/>
      <c r="EE2572" s="21"/>
      <c r="EF2572" s="21"/>
      <c r="EG2572" s="21"/>
      <c r="EH2572" s="21"/>
      <c r="EI2572" s="21"/>
      <c r="EJ2572" s="21"/>
      <c r="EK2572" s="21"/>
      <c r="EL2572" s="21"/>
      <c r="EM2572" s="21"/>
      <c r="EN2572" s="21"/>
      <c r="EO2572" s="21"/>
      <c r="EP2572" s="21"/>
      <c r="EQ2572" s="21"/>
      <c r="ER2572" s="21"/>
      <c r="ES2572" s="21"/>
      <c r="ET2572" s="21"/>
      <c r="EU2572" s="21"/>
      <c r="EV2572" s="21"/>
      <c r="EW2572" s="21"/>
      <c r="EX2572" s="21"/>
      <c r="EY2572" s="21"/>
      <c r="EZ2572" s="21"/>
      <c r="FA2572" s="21"/>
      <c r="FB2572" s="21"/>
      <c r="FC2572" s="21"/>
      <c r="FD2572" s="21"/>
      <c r="FE2572" s="21"/>
      <c r="FF2572" s="21"/>
      <c r="FG2572" s="21"/>
      <c r="FH2572" s="21"/>
      <c r="FI2572" s="21"/>
      <c r="FJ2572" s="21"/>
      <c r="FK2572" s="21"/>
      <c r="FL2572" s="21"/>
      <c r="FM2572" s="21"/>
      <c r="FN2572" s="21"/>
      <c r="FO2572" s="21"/>
      <c r="FP2572" s="21"/>
      <c r="FQ2572" s="21"/>
      <c r="FR2572" s="21"/>
      <c r="FS2572" s="21"/>
      <c r="FT2572" s="21"/>
      <c r="FU2572" s="21"/>
      <c r="FV2572" s="21"/>
      <c r="FW2572" s="21"/>
      <c r="FX2572" s="21"/>
      <c r="FY2572" s="21"/>
      <c r="FZ2572" s="21"/>
      <c r="GA2572" s="21"/>
      <c r="GB2572" s="21"/>
      <c r="GC2572" s="21"/>
      <c r="GD2572" s="21"/>
      <c r="GE2572" s="21"/>
      <c r="GF2572" s="21"/>
      <c r="GG2572" s="21"/>
      <c r="GH2572" s="21"/>
      <c r="GI2572" s="21"/>
      <c r="GJ2572" s="21"/>
      <c r="GK2572" s="21"/>
      <c r="GL2572" s="21"/>
      <c r="GM2572" s="21"/>
      <c r="GN2572" s="21"/>
    </row>
    <row r="2573" spans="1:196" x14ac:dyDescent="0.2">
      <c r="A2573" s="109"/>
      <c r="B2573" s="4"/>
      <c r="C2573" s="4"/>
      <c r="D2573" s="6"/>
      <c r="E2573" s="7"/>
      <c r="F2573" s="24"/>
      <c r="G2573" s="8"/>
      <c r="H2573" s="7"/>
      <c r="I2573" s="7"/>
      <c r="J2573" s="7"/>
      <c r="K2573" s="4"/>
      <c r="L2573" s="25"/>
      <c r="M2573" s="10"/>
      <c r="N2573" s="4"/>
      <c r="O2573" s="4"/>
      <c r="P2573" s="26"/>
      <c r="Q2573" s="3"/>
      <c r="R2573" s="12"/>
      <c r="S2573" s="12"/>
      <c r="T2573" s="12"/>
      <c r="U2573" s="12"/>
      <c r="V2573" s="12"/>
      <c r="W2573" s="12"/>
      <c r="X2573" s="12"/>
      <c r="Y2573" s="12"/>
      <c r="Z2573" s="12"/>
      <c r="AA2573" s="12"/>
      <c r="AB2573" s="12"/>
      <c r="AC2573" s="12"/>
      <c r="AD2573" s="12"/>
      <c r="AE2573" s="12"/>
      <c r="AF2573" s="113"/>
      <c r="AG2573" s="18"/>
      <c r="AH2573" s="18"/>
      <c r="AI2573" s="6"/>
      <c r="AJ2573" s="19"/>
      <c r="AK2573" s="6"/>
      <c r="AL2573" s="113"/>
      <c r="AM2573" s="19"/>
      <c r="AN2573" s="18"/>
      <c r="AO2573" s="12"/>
      <c r="AP2573" s="20"/>
      <c r="AQ2573" s="18"/>
      <c r="AR2573" s="13"/>
      <c r="AS2573" s="113"/>
      <c r="AT2573" s="21"/>
      <c r="AU2573" s="21"/>
      <c r="AV2573" s="45"/>
      <c r="AW2573" s="21"/>
      <c r="AX2573" s="21"/>
      <c r="AY2573" s="21"/>
      <c r="AZ2573" s="21"/>
      <c r="BA2573" s="21"/>
      <c r="BB2573" s="21"/>
      <c r="BC2573" s="21"/>
      <c r="BD2573" s="21"/>
      <c r="BE2573" s="21"/>
      <c r="BF2573" s="21"/>
      <c r="BG2573" s="21"/>
      <c r="BH2573" s="21"/>
      <c r="BI2573" s="21"/>
      <c r="BJ2573" s="21"/>
      <c r="BK2573" s="21"/>
      <c r="BL2573" s="21"/>
      <c r="BM2573" s="21"/>
      <c r="BN2573" s="21"/>
      <c r="BO2573" s="21"/>
      <c r="BP2573" s="21"/>
      <c r="BQ2573" s="21"/>
      <c r="BR2573" s="21"/>
      <c r="BS2573" s="21"/>
      <c r="BT2573" s="21"/>
      <c r="BU2573" s="21"/>
      <c r="BV2573" s="21"/>
      <c r="BW2573" s="21"/>
      <c r="BX2573" s="21"/>
      <c r="BY2573" s="21"/>
      <c r="BZ2573" s="21"/>
      <c r="CA2573" s="21"/>
      <c r="CB2573" s="21"/>
      <c r="CC2573" s="21"/>
      <c r="CD2573" s="21"/>
      <c r="CE2573" s="21"/>
      <c r="CF2573" s="21"/>
      <c r="CG2573" s="21"/>
      <c r="CH2573" s="21"/>
      <c r="CI2573" s="21"/>
      <c r="CJ2573" s="21"/>
      <c r="CK2573" s="21"/>
      <c r="CL2573" s="21"/>
      <c r="CM2573" s="21"/>
      <c r="CN2573" s="21"/>
      <c r="CO2573" s="21"/>
      <c r="CP2573" s="21"/>
      <c r="CQ2573" s="21"/>
      <c r="CR2573" s="21"/>
      <c r="CS2573" s="21"/>
      <c r="CT2573" s="21"/>
      <c r="CU2573" s="21"/>
      <c r="CV2573" s="21"/>
      <c r="CW2573" s="21"/>
      <c r="CX2573" s="21"/>
      <c r="CY2573" s="21"/>
      <c r="CZ2573" s="21"/>
      <c r="DA2573" s="21"/>
      <c r="DB2573" s="21"/>
      <c r="DC2573" s="21"/>
      <c r="DD2573" s="21"/>
      <c r="DE2573" s="21"/>
      <c r="DF2573" s="21"/>
      <c r="DG2573" s="21"/>
      <c r="DH2573" s="21"/>
      <c r="DI2573" s="21"/>
      <c r="DJ2573" s="21"/>
      <c r="DK2573" s="21"/>
      <c r="DL2573" s="21"/>
      <c r="DM2573" s="21"/>
      <c r="DN2573" s="21"/>
      <c r="DO2573" s="21"/>
      <c r="DP2573" s="21"/>
      <c r="DQ2573" s="21"/>
      <c r="DR2573" s="21"/>
      <c r="DS2573" s="21"/>
      <c r="DT2573" s="21"/>
      <c r="DU2573" s="21"/>
      <c r="DV2573" s="21"/>
      <c r="DW2573" s="21"/>
      <c r="DX2573" s="21"/>
      <c r="DY2573" s="21"/>
      <c r="DZ2573" s="21"/>
      <c r="EA2573" s="21"/>
      <c r="EB2573" s="21"/>
      <c r="EC2573" s="21"/>
      <c r="ED2573" s="21"/>
      <c r="EE2573" s="21"/>
      <c r="EF2573" s="21"/>
      <c r="EG2573" s="21"/>
      <c r="EH2573" s="21"/>
      <c r="EI2573" s="21"/>
      <c r="EJ2573" s="21"/>
      <c r="EK2573" s="21"/>
      <c r="EL2573" s="21"/>
      <c r="EM2573" s="21"/>
      <c r="EN2573" s="21"/>
      <c r="EO2573" s="21"/>
      <c r="EP2573" s="21"/>
      <c r="EQ2573" s="21"/>
      <c r="ER2573" s="21"/>
      <c r="ES2573" s="21"/>
      <c r="ET2573" s="21"/>
      <c r="EU2573" s="21"/>
      <c r="EV2573" s="21"/>
      <c r="EW2573" s="21"/>
      <c r="EX2573" s="21"/>
      <c r="EY2573" s="21"/>
      <c r="EZ2573" s="21"/>
      <c r="FA2573" s="21"/>
      <c r="FB2573" s="21"/>
      <c r="FC2573" s="21"/>
      <c r="FD2573" s="21"/>
      <c r="FE2573" s="21"/>
      <c r="FF2573" s="21"/>
      <c r="FG2573" s="21"/>
      <c r="FH2573" s="21"/>
      <c r="FI2573" s="21"/>
      <c r="FJ2573" s="21"/>
      <c r="FK2573" s="21"/>
      <c r="FL2573" s="21"/>
      <c r="FM2573" s="21"/>
      <c r="FN2573" s="21"/>
      <c r="FO2573" s="21"/>
      <c r="FP2573" s="21"/>
      <c r="FQ2573" s="21"/>
      <c r="FR2573" s="21"/>
      <c r="FS2573" s="21"/>
      <c r="FT2573" s="21"/>
      <c r="FU2573" s="21"/>
      <c r="FV2573" s="21"/>
      <c r="FW2573" s="21"/>
      <c r="FX2573" s="21"/>
      <c r="FY2573" s="21"/>
      <c r="FZ2573" s="21"/>
      <c r="GA2573" s="21"/>
      <c r="GB2573" s="21"/>
      <c r="GC2573" s="21"/>
      <c r="GD2573" s="21"/>
      <c r="GE2573" s="21"/>
      <c r="GF2573" s="21"/>
      <c r="GG2573" s="21"/>
      <c r="GH2573" s="21"/>
      <c r="GI2573" s="21"/>
      <c r="GJ2573" s="21"/>
      <c r="GK2573" s="21"/>
      <c r="GL2573" s="21"/>
      <c r="GM2573" s="21"/>
      <c r="GN2573" s="21"/>
    </row>
    <row r="2574" spans="1:196" x14ac:dyDescent="0.2">
      <c r="A2574" s="109"/>
      <c r="B2574" s="4"/>
      <c r="C2574" s="4"/>
      <c r="D2574" s="6"/>
      <c r="E2574" s="7"/>
      <c r="F2574" s="24"/>
      <c r="G2574" s="8"/>
      <c r="H2574" s="7"/>
      <c r="I2574" s="7"/>
      <c r="J2574" s="7"/>
      <c r="K2574" s="4"/>
      <c r="L2574" s="25"/>
      <c r="M2574" s="10"/>
      <c r="N2574" s="4"/>
      <c r="O2574" s="4"/>
      <c r="P2574" s="26"/>
      <c r="Q2574" s="3"/>
      <c r="R2574" s="12"/>
      <c r="S2574" s="12"/>
      <c r="T2574" s="12"/>
      <c r="U2574" s="12"/>
      <c r="V2574" s="12"/>
      <c r="W2574" s="12"/>
      <c r="X2574" s="12"/>
      <c r="Y2574" s="12"/>
      <c r="Z2574" s="12"/>
      <c r="AA2574" s="12"/>
      <c r="AB2574" s="12"/>
      <c r="AC2574" s="12"/>
      <c r="AD2574" s="12"/>
      <c r="AE2574" s="12"/>
      <c r="AF2574" s="113"/>
      <c r="AG2574" s="18"/>
      <c r="AH2574" s="18"/>
      <c r="AI2574" s="6"/>
      <c r="AJ2574" s="19"/>
      <c r="AK2574" s="6"/>
      <c r="AL2574" s="113"/>
      <c r="AM2574" s="19"/>
      <c r="AN2574" s="18"/>
      <c r="AO2574" s="12"/>
      <c r="AP2574" s="20"/>
      <c r="AQ2574" s="18"/>
      <c r="AR2574" s="13"/>
      <c r="AS2574" s="113"/>
      <c r="AT2574" s="21"/>
      <c r="AU2574" s="21"/>
      <c r="AV2574" s="45"/>
      <c r="AW2574" s="21"/>
      <c r="AX2574" s="21"/>
      <c r="AY2574" s="21"/>
      <c r="AZ2574" s="21"/>
      <c r="BA2574" s="21"/>
      <c r="BB2574" s="21"/>
      <c r="BC2574" s="21"/>
      <c r="BD2574" s="21"/>
      <c r="BE2574" s="21"/>
      <c r="BF2574" s="21"/>
      <c r="BG2574" s="21"/>
      <c r="BH2574" s="21"/>
      <c r="BI2574" s="21"/>
      <c r="BJ2574" s="21"/>
      <c r="BK2574" s="21"/>
      <c r="BL2574" s="21"/>
      <c r="BM2574" s="21"/>
      <c r="BN2574" s="21"/>
      <c r="BO2574" s="21"/>
      <c r="BP2574" s="21"/>
      <c r="BQ2574" s="21"/>
      <c r="BR2574" s="21"/>
      <c r="BS2574" s="21"/>
      <c r="BT2574" s="21"/>
      <c r="BU2574" s="21"/>
      <c r="BV2574" s="21"/>
      <c r="BW2574" s="21"/>
      <c r="BX2574" s="21"/>
      <c r="BY2574" s="21"/>
      <c r="BZ2574" s="21"/>
      <c r="CA2574" s="21"/>
      <c r="CB2574" s="21"/>
      <c r="CC2574" s="21"/>
      <c r="CD2574" s="21"/>
      <c r="CE2574" s="21"/>
      <c r="CF2574" s="21"/>
      <c r="CG2574" s="21"/>
      <c r="CH2574" s="21"/>
      <c r="CI2574" s="21"/>
      <c r="CJ2574" s="21"/>
      <c r="CK2574" s="21"/>
      <c r="CL2574" s="21"/>
      <c r="CM2574" s="21"/>
      <c r="CN2574" s="21"/>
      <c r="CO2574" s="21"/>
      <c r="CP2574" s="21"/>
      <c r="CQ2574" s="21"/>
      <c r="CR2574" s="21"/>
      <c r="CS2574" s="21"/>
      <c r="CT2574" s="21"/>
      <c r="CU2574" s="21"/>
      <c r="CV2574" s="21"/>
      <c r="CW2574" s="21"/>
      <c r="CX2574" s="21"/>
      <c r="CY2574" s="21"/>
      <c r="CZ2574" s="21"/>
      <c r="DA2574" s="21"/>
      <c r="DB2574" s="21"/>
      <c r="DC2574" s="21"/>
      <c r="DD2574" s="21"/>
      <c r="DE2574" s="21"/>
      <c r="DF2574" s="21"/>
      <c r="DG2574" s="21"/>
      <c r="DH2574" s="21"/>
      <c r="DI2574" s="21"/>
      <c r="DJ2574" s="21"/>
      <c r="DK2574" s="21"/>
      <c r="DL2574" s="21"/>
      <c r="DM2574" s="21"/>
      <c r="DN2574" s="21"/>
      <c r="DO2574" s="21"/>
      <c r="DP2574" s="21"/>
      <c r="DQ2574" s="21"/>
      <c r="DR2574" s="21"/>
      <c r="DS2574" s="21"/>
      <c r="DT2574" s="21"/>
      <c r="DU2574" s="21"/>
      <c r="DV2574" s="21"/>
      <c r="DW2574" s="21"/>
      <c r="DX2574" s="21"/>
      <c r="DY2574" s="21"/>
      <c r="DZ2574" s="21"/>
      <c r="EA2574" s="21"/>
      <c r="EB2574" s="21"/>
      <c r="EC2574" s="21"/>
      <c r="ED2574" s="21"/>
      <c r="EE2574" s="21"/>
      <c r="EF2574" s="21"/>
      <c r="EG2574" s="21"/>
      <c r="EH2574" s="21"/>
      <c r="EI2574" s="21"/>
      <c r="EJ2574" s="21"/>
      <c r="EK2574" s="21"/>
      <c r="EL2574" s="21"/>
      <c r="EM2574" s="21"/>
      <c r="EN2574" s="21"/>
      <c r="EO2574" s="21"/>
      <c r="EP2574" s="21"/>
      <c r="EQ2574" s="21"/>
      <c r="ER2574" s="21"/>
      <c r="ES2574" s="21"/>
      <c r="ET2574" s="21"/>
      <c r="EU2574" s="21"/>
      <c r="EV2574" s="21"/>
      <c r="EW2574" s="21"/>
      <c r="EX2574" s="21"/>
      <c r="EY2574" s="21"/>
      <c r="EZ2574" s="21"/>
      <c r="FA2574" s="21"/>
      <c r="FB2574" s="21"/>
      <c r="FC2574" s="21"/>
      <c r="FD2574" s="21"/>
      <c r="FE2574" s="21"/>
      <c r="FF2574" s="21"/>
      <c r="FG2574" s="21"/>
      <c r="FH2574" s="21"/>
      <c r="FI2574" s="21"/>
      <c r="FJ2574" s="21"/>
      <c r="FK2574" s="21"/>
      <c r="FL2574" s="21"/>
      <c r="FM2574" s="21"/>
      <c r="FN2574" s="21"/>
      <c r="FO2574" s="21"/>
      <c r="FP2574" s="21"/>
      <c r="FQ2574" s="21"/>
      <c r="FR2574" s="21"/>
      <c r="FS2574" s="21"/>
      <c r="FT2574" s="21"/>
      <c r="FU2574" s="21"/>
      <c r="FV2574" s="21"/>
      <c r="FW2574" s="21"/>
      <c r="FX2574" s="21"/>
      <c r="FY2574" s="21"/>
      <c r="FZ2574" s="21"/>
      <c r="GA2574" s="21"/>
      <c r="GB2574" s="21"/>
      <c r="GC2574" s="21"/>
      <c r="GD2574" s="21"/>
      <c r="GE2574" s="21"/>
      <c r="GF2574" s="21"/>
      <c r="GG2574" s="21"/>
      <c r="GH2574" s="21"/>
      <c r="GI2574" s="21"/>
      <c r="GJ2574" s="21"/>
      <c r="GK2574" s="21"/>
      <c r="GL2574" s="21"/>
      <c r="GM2574" s="21"/>
      <c r="GN2574" s="21"/>
    </row>
    <row r="2575" spans="1:196" x14ac:dyDescent="0.2">
      <c r="A2575" s="109"/>
      <c r="B2575" s="4"/>
      <c r="C2575" s="4"/>
      <c r="D2575" s="6"/>
      <c r="E2575" s="7"/>
      <c r="F2575" s="24"/>
      <c r="G2575" s="8"/>
      <c r="H2575" s="7"/>
      <c r="I2575" s="7"/>
      <c r="J2575" s="7"/>
      <c r="K2575" s="4"/>
      <c r="L2575" s="25"/>
      <c r="M2575" s="10"/>
      <c r="N2575" s="4"/>
      <c r="O2575" s="4"/>
      <c r="P2575" s="26"/>
      <c r="Q2575" s="3"/>
      <c r="R2575" s="12"/>
      <c r="S2575" s="12"/>
      <c r="T2575" s="12"/>
      <c r="U2575" s="12"/>
      <c r="V2575" s="12"/>
      <c r="W2575" s="12"/>
      <c r="X2575" s="12"/>
      <c r="Y2575" s="12"/>
      <c r="Z2575" s="12"/>
      <c r="AA2575" s="12"/>
      <c r="AB2575" s="12"/>
      <c r="AC2575" s="12"/>
      <c r="AD2575" s="12"/>
      <c r="AE2575" s="12"/>
      <c r="AF2575" s="113"/>
      <c r="AG2575" s="18"/>
      <c r="AH2575" s="18"/>
      <c r="AI2575" s="6"/>
      <c r="AJ2575" s="19"/>
      <c r="AK2575" s="6"/>
      <c r="AL2575" s="113"/>
      <c r="AM2575" s="19"/>
      <c r="AN2575" s="18"/>
      <c r="AO2575" s="12"/>
      <c r="AP2575" s="20"/>
      <c r="AQ2575" s="18"/>
      <c r="AR2575" s="13"/>
      <c r="AS2575" s="113"/>
      <c r="AT2575" s="21"/>
      <c r="AU2575" s="21"/>
      <c r="AV2575" s="45"/>
      <c r="AW2575" s="21"/>
      <c r="AX2575" s="21"/>
      <c r="AY2575" s="21"/>
      <c r="AZ2575" s="21"/>
      <c r="BA2575" s="21"/>
      <c r="BB2575" s="21"/>
      <c r="BC2575" s="21"/>
      <c r="BD2575" s="21"/>
      <c r="BE2575" s="21"/>
      <c r="BF2575" s="21"/>
      <c r="BG2575" s="21"/>
      <c r="BH2575" s="21"/>
      <c r="BI2575" s="21"/>
      <c r="BJ2575" s="21"/>
      <c r="BK2575" s="21"/>
      <c r="BL2575" s="21"/>
      <c r="BM2575" s="21"/>
      <c r="BN2575" s="21"/>
      <c r="BO2575" s="21"/>
      <c r="BP2575" s="21"/>
      <c r="BQ2575" s="21"/>
      <c r="BR2575" s="21"/>
      <c r="BS2575" s="21"/>
      <c r="BT2575" s="21"/>
      <c r="BU2575" s="21"/>
      <c r="BV2575" s="21"/>
      <c r="BW2575" s="21"/>
      <c r="BX2575" s="21"/>
      <c r="BY2575" s="21"/>
      <c r="BZ2575" s="21"/>
      <c r="CA2575" s="21"/>
      <c r="CB2575" s="21"/>
      <c r="CC2575" s="21"/>
      <c r="CD2575" s="21"/>
      <c r="CE2575" s="21"/>
      <c r="CF2575" s="21"/>
      <c r="CG2575" s="21"/>
      <c r="CH2575" s="21"/>
      <c r="CI2575" s="21"/>
      <c r="CJ2575" s="21"/>
      <c r="CK2575" s="21"/>
      <c r="CL2575" s="21"/>
      <c r="CM2575" s="21"/>
      <c r="CN2575" s="21"/>
      <c r="CO2575" s="21"/>
      <c r="CP2575" s="21"/>
      <c r="CQ2575" s="21"/>
      <c r="CR2575" s="21"/>
      <c r="CS2575" s="21"/>
      <c r="CT2575" s="21"/>
      <c r="CU2575" s="21"/>
      <c r="CV2575" s="21"/>
      <c r="CW2575" s="21"/>
      <c r="CX2575" s="21"/>
      <c r="CY2575" s="21"/>
      <c r="CZ2575" s="21"/>
      <c r="DA2575" s="21"/>
      <c r="DB2575" s="21"/>
      <c r="DC2575" s="21"/>
      <c r="DD2575" s="21"/>
      <c r="DE2575" s="21"/>
      <c r="DF2575" s="21"/>
      <c r="DG2575" s="21"/>
      <c r="DH2575" s="21"/>
      <c r="DI2575" s="21"/>
      <c r="DJ2575" s="21"/>
      <c r="DK2575" s="21"/>
      <c r="DL2575" s="21"/>
      <c r="DM2575" s="21"/>
      <c r="DN2575" s="21"/>
      <c r="DO2575" s="21"/>
      <c r="DP2575" s="21"/>
      <c r="DQ2575" s="21"/>
      <c r="DR2575" s="21"/>
      <c r="DS2575" s="21"/>
      <c r="DT2575" s="21"/>
      <c r="DU2575" s="21"/>
      <c r="DV2575" s="21"/>
      <c r="DW2575" s="21"/>
      <c r="DX2575" s="21"/>
      <c r="DY2575" s="21"/>
      <c r="DZ2575" s="21"/>
      <c r="EA2575" s="21"/>
      <c r="EB2575" s="21"/>
      <c r="EC2575" s="21"/>
      <c r="ED2575" s="21"/>
      <c r="EE2575" s="21"/>
      <c r="EF2575" s="21"/>
      <c r="EG2575" s="21"/>
      <c r="EH2575" s="21"/>
      <c r="EI2575" s="21"/>
      <c r="EJ2575" s="21"/>
      <c r="EK2575" s="21"/>
      <c r="EL2575" s="21"/>
      <c r="EM2575" s="21"/>
      <c r="EN2575" s="21"/>
      <c r="EO2575" s="21"/>
      <c r="EP2575" s="21"/>
      <c r="EQ2575" s="21"/>
      <c r="ER2575" s="21"/>
      <c r="ES2575" s="21"/>
      <c r="ET2575" s="21"/>
      <c r="EU2575" s="21"/>
      <c r="EV2575" s="21"/>
      <c r="EW2575" s="21"/>
      <c r="EX2575" s="21"/>
      <c r="EY2575" s="21"/>
      <c r="EZ2575" s="21"/>
      <c r="FA2575" s="21"/>
      <c r="FB2575" s="21"/>
      <c r="FC2575" s="21"/>
      <c r="FD2575" s="21"/>
      <c r="FE2575" s="21"/>
      <c r="FF2575" s="21"/>
      <c r="FG2575" s="21"/>
      <c r="FH2575" s="21"/>
      <c r="FI2575" s="21"/>
      <c r="FJ2575" s="21"/>
      <c r="FK2575" s="21"/>
      <c r="FL2575" s="21"/>
      <c r="FM2575" s="21"/>
      <c r="FN2575" s="21"/>
      <c r="FO2575" s="21"/>
      <c r="FP2575" s="21"/>
      <c r="FQ2575" s="21"/>
      <c r="FR2575" s="21"/>
      <c r="FS2575" s="21"/>
      <c r="FT2575" s="21"/>
      <c r="FU2575" s="21"/>
      <c r="FV2575" s="21"/>
      <c r="FW2575" s="21"/>
      <c r="FX2575" s="21"/>
      <c r="FY2575" s="21"/>
      <c r="FZ2575" s="21"/>
      <c r="GA2575" s="21"/>
      <c r="GB2575" s="21"/>
      <c r="GC2575" s="21"/>
      <c r="GD2575" s="21"/>
      <c r="GE2575" s="21"/>
      <c r="GF2575" s="21"/>
      <c r="GG2575" s="21"/>
      <c r="GH2575" s="21"/>
      <c r="GI2575" s="21"/>
      <c r="GJ2575" s="21"/>
      <c r="GK2575" s="21"/>
      <c r="GL2575" s="21"/>
      <c r="GM2575" s="21"/>
      <c r="GN2575" s="21"/>
    </row>
    <row r="2576" spans="1:196" x14ac:dyDescent="0.2">
      <c r="A2576" s="109"/>
      <c r="B2576" s="4"/>
      <c r="C2576" s="4"/>
      <c r="D2576" s="6"/>
      <c r="E2576" s="7"/>
      <c r="F2576" s="24"/>
      <c r="G2576" s="8"/>
      <c r="H2576" s="7"/>
      <c r="I2576" s="7"/>
      <c r="J2576" s="7"/>
      <c r="K2576" s="4"/>
      <c r="L2576" s="25"/>
      <c r="M2576" s="10"/>
      <c r="N2576" s="4"/>
      <c r="O2576" s="4"/>
      <c r="P2576" s="26"/>
      <c r="Q2576" s="3"/>
      <c r="R2576" s="12"/>
      <c r="S2576" s="12"/>
      <c r="T2576" s="12"/>
      <c r="U2576" s="12"/>
      <c r="V2576" s="12"/>
      <c r="W2576" s="12"/>
      <c r="X2576" s="12"/>
      <c r="Y2576" s="12"/>
      <c r="Z2576" s="12"/>
      <c r="AA2576" s="12"/>
      <c r="AB2576" s="12"/>
      <c r="AC2576" s="12"/>
      <c r="AD2576" s="12"/>
      <c r="AE2576" s="12"/>
      <c r="AF2576" s="113"/>
      <c r="AG2576" s="18"/>
      <c r="AH2576" s="18"/>
      <c r="AI2576" s="6"/>
      <c r="AJ2576" s="19"/>
      <c r="AK2576" s="6"/>
      <c r="AL2576" s="113"/>
      <c r="AM2576" s="19"/>
      <c r="AN2576" s="18"/>
      <c r="AO2576" s="12"/>
      <c r="AP2576" s="20"/>
      <c r="AQ2576" s="18"/>
      <c r="AR2576" s="13"/>
      <c r="AS2576" s="113"/>
      <c r="AT2576" s="21"/>
      <c r="AU2576" s="21"/>
      <c r="AV2576" s="45"/>
      <c r="AW2576" s="21"/>
      <c r="AX2576" s="21"/>
      <c r="AY2576" s="21"/>
      <c r="AZ2576" s="21"/>
      <c r="BA2576" s="21"/>
      <c r="BB2576" s="21"/>
      <c r="BC2576" s="21"/>
      <c r="BD2576" s="21"/>
      <c r="BE2576" s="21"/>
      <c r="BF2576" s="21"/>
      <c r="BG2576" s="21"/>
      <c r="BH2576" s="21"/>
      <c r="BI2576" s="21"/>
      <c r="BJ2576" s="21"/>
      <c r="BK2576" s="21"/>
      <c r="BL2576" s="21"/>
      <c r="BM2576" s="21"/>
      <c r="BN2576" s="21"/>
      <c r="BO2576" s="21"/>
      <c r="BP2576" s="21"/>
      <c r="BQ2576" s="21"/>
      <c r="BR2576" s="21"/>
      <c r="BS2576" s="21"/>
      <c r="BT2576" s="21"/>
      <c r="BU2576" s="21"/>
      <c r="BV2576" s="21"/>
      <c r="BW2576" s="21"/>
      <c r="BX2576" s="21"/>
      <c r="BY2576" s="21"/>
      <c r="BZ2576" s="21"/>
      <c r="CA2576" s="21"/>
      <c r="CB2576" s="21"/>
      <c r="CC2576" s="21"/>
      <c r="CD2576" s="21"/>
      <c r="CE2576" s="21"/>
      <c r="CF2576" s="21"/>
      <c r="CG2576" s="21"/>
      <c r="CH2576" s="21"/>
      <c r="CI2576" s="21"/>
      <c r="CJ2576" s="21"/>
      <c r="CK2576" s="21"/>
      <c r="CL2576" s="21"/>
      <c r="CM2576" s="21"/>
      <c r="CN2576" s="21"/>
      <c r="CO2576" s="21"/>
      <c r="CP2576" s="21"/>
      <c r="CQ2576" s="21"/>
      <c r="CR2576" s="21"/>
      <c r="CS2576" s="21"/>
      <c r="CT2576" s="21"/>
      <c r="CU2576" s="21"/>
      <c r="CV2576" s="21"/>
      <c r="CW2576" s="21"/>
      <c r="CX2576" s="21"/>
      <c r="CY2576" s="21"/>
      <c r="CZ2576" s="21"/>
      <c r="DA2576" s="21"/>
      <c r="DB2576" s="21"/>
      <c r="DC2576" s="21"/>
      <c r="DD2576" s="21"/>
      <c r="DE2576" s="21"/>
      <c r="DF2576" s="21"/>
      <c r="DG2576" s="21"/>
      <c r="DH2576" s="21"/>
      <c r="DI2576" s="21"/>
      <c r="DJ2576" s="21"/>
      <c r="DK2576" s="21"/>
      <c r="DL2576" s="21"/>
      <c r="DM2576" s="21"/>
      <c r="DN2576" s="21"/>
      <c r="DO2576" s="21"/>
      <c r="DP2576" s="21"/>
      <c r="DQ2576" s="21"/>
      <c r="DR2576" s="21"/>
      <c r="DS2576" s="21"/>
      <c r="DT2576" s="21"/>
      <c r="DU2576" s="21"/>
      <c r="DV2576" s="21"/>
      <c r="DW2576" s="21"/>
      <c r="DX2576" s="21"/>
      <c r="DY2576" s="21"/>
      <c r="DZ2576" s="21"/>
      <c r="EA2576" s="21"/>
      <c r="EB2576" s="21"/>
      <c r="EC2576" s="21"/>
      <c r="ED2576" s="21"/>
      <c r="EE2576" s="21"/>
      <c r="EF2576" s="21"/>
      <c r="EG2576" s="21"/>
      <c r="EH2576" s="21"/>
      <c r="EI2576" s="21"/>
      <c r="EJ2576" s="21"/>
      <c r="EK2576" s="21"/>
      <c r="EL2576" s="21"/>
      <c r="EM2576" s="21"/>
      <c r="EN2576" s="21"/>
      <c r="EO2576" s="21"/>
      <c r="EP2576" s="21"/>
      <c r="EQ2576" s="21"/>
      <c r="ER2576" s="21"/>
      <c r="ES2576" s="21"/>
      <c r="ET2576" s="21"/>
      <c r="EU2576" s="21"/>
      <c r="EV2576" s="21"/>
      <c r="EW2576" s="21"/>
      <c r="EX2576" s="21"/>
      <c r="EY2576" s="21"/>
      <c r="EZ2576" s="21"/>
      <c r="FA2576" s="21"/>
      <c r="FB2576" s="21"/>
      <c r="FC2576" s="21"/>
      <c r="FD2576" s="21"/>
      <c r="FE2576" s="21"/>
      <c r="FF2576" s="21"/>
      <c r="FG2576" s="21"/>
      <c r="FH2576" s="21"/>
      <c r="FI2576" s="21"/>
      <c r="FJ2576" s="21"/>
      <c r="FK2576" s="21"/>
      <c r="FL2576" s="21"/>
      <c r="FM2576" s="21"/>
      <c r="FN2576" s="21"/>
      <c r="FO2576" s="21"/>
      <c r="FP2576" s="21"/>
      <c r="FQ2576" s="21"/>
      <c r="FR2576" s="21"/>
      <c r="FS2576" s="21"/>
      <c r="FT2576" s="21"/>
      <c r="FU2576" s="21"/>
      <c r="FV2576" s="21"/>
      <c r="FW2576" s="21"/>
      <c r="FX2576" s="21"/>
      <c r="FY2576" s="21"/>
      <c r="FZ2576" s="21"/>
      <c r="GA2576" s="21"/>
      <c r="GB2576" s="21"/>
      <c r="GC2576" s="21"/>
      <c r="GD2576" s="21"/>
      <c r="GE2576" s="21"/>
      <c r="GF2576" s="21"/>
      <c r="GG2576" s="21"/>
      <c r="GH2576" s="21"/>
      <c r="GI2576" s="21"/>
      <c r="GJ2576" s="21"/>
      <c r="GK2576" s="21"/>
      <c r="GL2576" s="21"/>
      <c r="GM2576" s="21"/>
      <c r="GN2576" s="21"/>
    </row>
    <row r="2577" spans="1:196" x14ac:dyDescent="0.2">
      <c r="A2577" s="109"/>
      <c r="B2577" s="4"/>
      <c r="C2577" s="4"/>
      <c r="D2577" s="6"/>
      <c r="E2577" s="7"/>
      <c r="F2577" s="24"/>
      <c r="G2577" s="8"/>
      <c r="H2577" s="7"/>
      <c r="I2577" s="7"/>
      <c r="J2577" s="7"/>
      <c r="K2577" s="4"/>
      <c r="L2577" s="25"/>
      <c r="M2577" s="10"/>
      <c r="N2577" s="4"/>
      <c r="O2577" s="4"/>
      <c r="P2577" s="26"/>
      <c r="Q2577" s="3"/>
      <c r="R2577" s="12"/>
      <c r="S2577" s="12"/>
      <c r="T2577" s="12"/>
      <c r="U2577" s="12"/>
      <c r="V2577" s="12"/>
      <c r="W2577" s="12"/>
      <c r="X2577" s="12"/>
      <c r="Y2577" s="12"/>
      <c r="Z2577" s="12"/>
      <c r="AA2577" s="12"/>
      <c r="AB2577" s="12"/>
      <c r="AC2577" s="12"/>
      <c r="AD2577" s="12"/>
      <c r="AE2577" s="12"/>
      <c r="AF2577" s="113"/>
      <c r="AG2577" s="18"/>
      <c r="AH2577" s="18"/>
      <c r="AI2577" s="6"/>
      <c r="AJ2577" s="19"/>
      <c r="AK2577" s="6"/>
      <c r="AL2577" s="113"/>
      <c r="AM2577" s="19"/>
      <c r="AN2577" s="18"/>
      <c r="AO2577" s="12"/>
      <c r="AP2577" s="20"/>
      <c r="AQ2577" s="18"/>
      <c r="AR2577" s="13"/>
      <c r="AS2577" s="113"/>
      <c r="AT2577" s="21"/>
      <c r="AU2577" s="21"/>
      <c r="AV2577" s="45"/>
      <c r="AW2577" s="21"/>
      <c r="AX2577" s="21"/>
      <c r="AY2577" s="21"/>
      <c r="AZ2577" s="21"/>
      <c r="BA2577" s="21"/>
      <c r="BB2577" s="21"/>
      <c r="BC2577" s="21"/>
      <c r="BD2577" s="21"/>
      <c r="BE2577" s="21"/>
      <c r="BF2577" s="21"/>
      <c r="BG2577" s="21"/>
      <c r="BH2577" s="21"/>
      <c r="BI2577" s="21"/>
      <c r="BJ2577" s="21"/>
      <c r="BK2577" s="21"/>
      <c r="BL2577" s="21"/>
      <c r="BM2577" s="21"/>
      <c r="BN2577" s="21"/>
      <c r="BO2577" s="21"/>
      <c r="BP2577" s="21"/>
      <c r="BQ2577" s="21"/>
      <c r="BR2577" s="21"/>
      <c r="BS2577" s="21"/>
      <c r="BT2577" s="21"/>
      <c r="BU2577" s="21"/>
      <c r="BV2577" s="21"/>
      <c r="BW2577" s="21"/>
      <c r="BX2577" s="21"/>
      <c r="BY2577" s="21"/>
      <c r="BZ2577" s="21"/>
      <c r="CA2577" s="21"/>
      <c r="CB2577" s="21"/>
      <c r="CC2577" s="21"/>
      <c r="CD2577" s="21"/>
      <c r="CE2577" s="21"/>
      <c r="CF2577" s="21"/>
      <c r="CG2577" s="21"/>
      <c r="CH2577" s="21"/>
      <c r="CI2577" s="21"/>
      <c r="CJ2577" s="21"/>
      <c r="CK2577" s="21"/>
      <c r="CL2577" s="21"/>
      <c r="CM2577" s="21"/>
      <c r="CN2577" s="21"/>
      <c r="CO2577" s="21"/>
      <c r="CP2577" s="21"/>
      <c r="CQ2577" s="21"/>
      <c r="CR2577" s="21"/>
      <c r="CS2577" s="21"/>
      <c r="CT2577" s="21"/>
      <c r="CU2577" s="21"/>
      <c r="CV2577" s="21"/>
      <c r="CW2577" s="21"/>
      <c r="CX2577" s="21"/>
      <c r="CY2577" s="21"/>
      <c r="CZ2577" s="21"/>
      <c r="DA2577" s="21"/>
      <c r="DB2577" s="21"/>
      <c r="DC2577" s="21"/>
      <c r="DD2577" s="21"/>
      <c r="DE2577" s="21"/>
      <c r="DF2577" s="21"/>
      <c r="DG2577" s="21"/>
      <c r="DH2577" s="21"/>
      <c r="DI2577" s="21"/>
      <c r="DJ2577" s="21"/>
      <c r="DK2577" s="21"/>
      <c r="DL2577" s="21"/>
      <c r="DM2577" s="21"/>
      <c r="DN2577" s="21"/>
      <c r="DO2577" s="21"/>
      <c r="DP2577" s="21"/>
      <c r="DQ2577" s="21"/>
      <c r="DR2577" s="21"/>
      <c r="DS2577" s="21"/>
      <c r="DT2577" s="21"/>
      <c r="DU2577" s="21"/>
      <c r="DV2577" s="21"/>
      <c r="DW2577" s="21"/>
      <c r="DX2577" s="21"/>
      <c r="DY2577" s="21"/>
      <c r="DZ2577" s="21"/>
      <c r="EA2577" s="21"/>
      <c r="EB2577" s="21"/>
      <c r="EC2577" s="21"/>
      <c r="ED2577" s="21"/>
      <c r="EE2577" s="21"/>
      <c r="EF2577" s="21"/>
      <c r="EG2577" s="21"/>
      <c r="EH2577" s="21"/>
      <c r="EI2577" s="21"/>
      <c r="EJ2577" s="21"/>
      <c r="EK2577" s="21"/>
      <c r="EL2577" s="21"/>
      <c r="EM2577" s="21"/>
      <c r="EN2577" s="21"/>
      <c r="EO2577" s="21"/>
      <c r="EP2577" s="21"/>
      <c r="EQ2577" s="21"/>
      <c r="ER2577" s="21"/>
      <c r="ES2577" s="21"/>
      <c r="ET2577" s="21"/>
      <c r="EU2577" s="21"/>
      <c r="EV2577" s="21"/>
      <c r="EW2577" s="21"/>
      <c r="EX2577" s="21"/>
      <c r="EY2577" s="21"/>
      <c r="EZ2577" s="21"/>
      <c r="FA2577" s="21"/>
      <c r="FB2577" s="21"/>
      <c r="FC2577" s="21"/>
      <c r="FD2577" s="21"/>
      <c r="FE2577" s="21"/>
      <c r="FF2577" s="21"/>
      <c r="FG2577" s="21"/>
      <c r="FH2577" s="21"/>
      <c r="FI2577" s="21"/>
      <c r="FJ2577" s="21"/>
      <c r="FK2577" s="21"/>
      <c r="FL2577" s="21"/>
      <c r="FM2577" s="21"/>
      <c r="FN2577" s="21"/>
      <c r="FO2577" s="21"/>
      <c r="FP2577" s="21"/>
      <c r="FQ2577" s="21"/>
      <c r="FR2577" s="21"/>
      <c r="FS2577" s="21"/>
      <c r="FT2577" s="21"/>
      <c r="FU2577" s="21"/>
      <c r="FV2577" s="21"/>
      <c r="FW2577" s="21"/>
      <c r="FX2577" s="21"/>
      <c r="FY2577" s="21"/>
      <c r="FZ2577" s="21"/>
      <c r="GA2577" s="21"/>
      <c r="GB2577" s="21"/>
      <c r="GC2577" s="21"/>
      <c r="GD2577" s="21"/>
      <c r="GE2577" s="21"/>
      <c r="GF2577" s="21"/>
      <c r="GG2577" s="21"/>
      <c r="GH2577" s="21"/>
      <c r="GI2577" s="21"/>
      <c r="GJ2577" s="21"/>
      <c r="GK2577" s="21"/>
      <c r="GL2577" s="21"/>
      <c r="GM2577" s="21"/>
      <c r="GN2577" s="21"/>
    </row>
    <row r="2578" spans="1:196" x14ac:dyDescent="0.2">
      <c r="A2578" s="109"/>
      <c r="B2578" s="4"/>
      <c r="C2578" s="4"/>
      <c r="D2578" s="6"/>
      <c r="E2578" s="7"/>
      <c r="F2578" s="24"/>
      <c r="G2578" s="8"/>
      <c r="H2578" s="7"/>
      <c r="I2578" s="7"/>
      <c r="J2578" s="7"/>
      <c r="K2578" s="4"/>
      <c r="L2578" s="25"/>
      <c r="M2578" s="10"/>
      <c r="N2578" s="4"/>
      <c r="O2578" s="4"/>
      <c r="P2578" s="26"/>
      <c r="Q2578" s="3"/>
      <c r="R2578" s="12"/>
      <c r="S2578" s="12"/>
      <c r="T2578" s="12"/>
      <c r="U2578" s="12"/>
      <c r="V2578" s="12"/>
      <c r="W2578" s="12"/>
      <c r="X2578" s="12"/>
      <c r="Y2578" s="12"/>
      <c r="Z2578" s="12"/>
      <c r="AA2578" s="12"/>
      <c r="AB2578" s="12"/>
      <c r="AC2578" s="12"/>
      <c r="AD2578" s="12"/>
      <c r="AE2578" s="12"/>
      <c r="AF2578" s="113"/>
      <c r="AG2578" s="18"/>
      <c r="AH2578" s="18"/>
      <c r="AI2578" s="6"/>
      <c r="AJ2578" s="19"/>
      <c r="AK2578" s="6"/>
      <c r="AL2578" s="113"/>
      <c r="AM2578" s="19"/>
      <c r="AN2578" s="18"/>
      <c r="AO2578" s="12"/>
      <c r="AP2578" s="20"/>
      <c r="AQ2578" s="18"/>
      <c r="AR2578" s="13"/>
      <c r="AS2578" s="113"/>
      <c r="AT2578" s="21"/>
      <c r="AU2578" s="21"/>
      <c r="AV2578" s="45"/>
      <c r="AW2578" s="21"/>
      <c r="AX2578" s="21"/>
      <c r="AY2578" s="21"/>
      <c r="AZ2578" s="21"/>
      <c r="BA2578" s="21"/>
      <c r="BB2578" s="21"/>
      <c r="BC2578" s="21"/>
      <c r="BD2578" s="21"/>
      <c r="BE2578" s="21"/>
      <c r="BF2578" s="21"/>
      <c r="BG2578" s="21"/>
      <c r="BH2578" s="21"/>
      <c r="BI2578" s="21"/>
      <c r="BJ2578" s="21"/>
      <c r="BK2578" s="21"/>
      <c r="BL2578" s="21"/>
      <c r="BM2578" s="21"/>
      <c r="BN2578" s="21"/>
      <c r="BO2578" s="21"/>
      <c r="BP2578" s="21"/>
      <c r="BQ2578" s="21"/>
      <c r="BR2578" s="21"/>
      <c r="BS2578" s="21"/>
      <c r="BT2578" s="21"/>
      <c r="BU2578" s="21"/>
      <c r="BV2578" s="21"/>
      <c r="BW2578" s="21"/>
      <c r="BX2578" s="21"/>
      <c r="BY2578" s="21"/>
      <c r="BZ2578" s="21"/>
      <c r="CA2578" s="21"/>
      <c r="CB2578" s="21"/>
      <c r="CC2578" s="21"/>
      <c r="CD2578" s="21"/>
      <c r="CE2578" s="21"/>
      <c r="CF2578" s="21"/>
      <c r="CG2578" s="21"/>
      <c r="CH2578" s="21"/>
      <c r="CI2578" s="21"/>
      <c r="CJ2578" s="21"/>
      <c r="CK2578" s="21"/>
      <c r="CL2578" s="21"/>
      <c r="CM2578" s="21"/>
      <c r="CN2578" s="21"/>
      <c r="CO2578" s="21"/>
      <c r="CP2578" s="21"/>
      <c r="CQ2578" s="21"/>
      <c r="CR2578" s="21"/>
      <c r="CS2578" s="21"/>
      <c r="CT2578" s="21"/>
      <c r="CU2578" s="21"/>
      <c r="CV2578" s="21"/>
      <c r="CW2578" s="21"/>
      <c r="CX2578" s="21"/>
      <c r="CY2578" s="21"/>
      <c r="CZ2578" s="21"/>
      <c r="DA2578" s="21"/>
      <c r="DB2578" s="21"/>
      <c r="DC2578" s="21"/>
      <c r="DD2578" s="21"/>
      <c r="DE2578" s="21"/>
      <c r="DF2578" s="21"/>
      <c r="DG2578" s="21"/>
      <c r="DH2578" s="21"/>
      <c r="DI2578" s="21"/>
      <c r="DJ2578" s="21"/>
      <c r="DK2578" s="21"/>
      <c r="DL2578" s="21"/>
      <c r="DM2578" s="21"/>
      <c r="DN2578" s="21"/>
      <c r="DO2578" s="21"/>
      <c r="DP2578" s="21"/>
      <c r="DQ2578" s="21"/>
      <c r="DR2578" s="21"/>
      <c r="DS2578" s="21"/>
      <c r="DT2578" s="21"/>
      <c r="DU2578" s="21"/>
      <c r="DV2578" s="21"/>
      <c r="DW2578" s="21"/>
      <c r="DX2578" s="21"/>
      <c r="DY2578" s="21"/>
      <c r="DZ2578" s="21"/>
      <c r="EA2578" s="21"/>
      <c r="EB2578" s="21"/>
      <c r="EC2578" s="21"/>
      <c r="ED2578" s="21"/>
      <c r="EE2578" s="21"/>
      <c r="EF2578" s="21"/>
      <c r="EG2578" s="21"/>
      <c r="EH2578" s="21"/>
      <c r="EI2578" s="21"/>
      <c r="EJ2578" s="21"/>
      <c r="EK2578" s="21"/>
      <c r="EL2578" s="21"/>
      <c r="EM2578" s="21"/>
      <c r="EN2578" s="21"/>
      <c r="EO2578" s="21"/>
      <c r="EP2578" s="21"/>
      <c r="EQ2578" s="21"/>
      <c r="ER2578" s="21"/>
      <c r="ES2578" s="21"/>
      <c r="ET2578" s="21"/>
      <c r="EU2578" s="21"/>
      <c r="EV2578" s="21"/>
      <c r="EW2578" s="21"/>
      <c r="EX2578" s="21"/>
      <c r="EY2578" s="21"/>
      <c r="EZ2578" s="21"/>
      <c r="FA2578" s="21"/>
      <c r="FB2578" s="21"/>
      <c r="FC2578" s="21"/>
      <c r="FD2578" s="21"/>
      <c r="FE2578" s="21"/>
      <c r="FF2578" s="21"/>
      <c r="FG2578" s="21"/>
      <c r="FH2578" s="21"/>
      <c r="FI2578" s="21"/>
      <c r="FJ2578" s="21"/>
      <c r="FK2578" s="21"/>
      <c r="FL2578" s="21"/>
      <c r="FM2578" s="21"/>
      <c r="FN2578" s="21"/>
      <c r="FO2578" s="21"/>
      <c r="FP2578" s="21"/>
      <c r="FQ2578" s="21"/>
      <c r="FR2578" s="21"/>
      <c r="FS2578" s="21"/>
      <c r="FT2578" s="21"/>
      <c r="FU2578" s="21"/>
      <c r="FV2578" s="21"/>
      <c r="FW2578" s="21"/>
      <c r="FX2578" s="21"/>
      <c r="FY2578" s="21"/>
      <c r="FZ2578" s="21"/>
      <c r="GA2578" s="21"/>
      <c r="GB2578" s="21"/>
      <c r="GC2578" s="21"/>
      <c r="GD2578" s="21"/>
      <c r="GE2578" s="21"/>
      <c r="GF2578" s="21"/>
      <c r="GG2578" s="21"/>
      <c r="GH2578" s="21"/>
      <c r="GI2578" s="21"/>
      <c r="GJ2578" s="21"/>
      <c r="GK2578" s="21"/>
      <c r="GL2578" s="21"/>
      <c r="GM2578" s="21"/>
      <c r="GN2578" s="21"/>
    </row>
    <row r="2579" spans="1:196" x14ac:dyDescent="0.2">
      <c r="A2579" s="109"/>
      <c r="B2579" s="4"/>
      <c r="C2579" s="4"/>
      <c r="D2579" s="6"/>
      <c r="E2579" s="7"/>
      <c r="F2579" s="24"/>
      <c r="G2579" s="8"/>
      <c r="H2579" s="7"/>
      <c r="I2579" s="7"/>
      <c r="J2579" s="7"/>
      <c r="K2579" s="4"/>
      <c r="L2579" s="25"/>
      <c r="M2579" s="10"/>
      <c r="N2579" s="4"/>
      <c r="O2579" s="4"/>
      <c r="P2579" s="26"/>
      <c r="Q2579" s="3"/>
      <c r="R2579" s="12"/>
      <c r="S2579" s="12"/>
      <c r="T2579" s="12"/>
      <c r="U2579" s="12"/>
      <c r="V2579" s="12"/>
      <c r="W2579" s="12"/>
      <c r="X2579" s="12"/>
      <c r="Y2579" s="12"/>
      <c r="Z2579" s="12"/>
      <c r="AA2579" s="12"/>
      <c r="AB2579" s="12"/>
      <c r="AC2579" s="12"/>
      <c r="AD2579" s="12"/>
      <c r="AE2579" s="12"/>
      <c r="AF2579" s="113"/>
      <c r="AG2579" s="18"/>
      <c r="AH2579" s="18"/>
      <c r="AI2579" s="6"/>
      <c r="AJ2579" s="19"/>
      <c r="AK2579" s="6"/>
      <c r="AL2579" s="113"/>
      <c r="AM2579" s="19"/>
      <c r="AN2579" s="18"/>
      <c r="AO2579" s="12"/>
      <c r="AP2579" s="20"/>
      <c r="AQ2579" s="18"/>
      <c r="AR2579" s="13"/>
      <c r="AS2579" s="113"/>
      <c r="AT2579" s="21"/>
      <c r="AU2579" s="21"/>
      <c r="AV2579" s="45"/>
      <c r="AW2579" s="21"/>
      <c r="AX2579" s="21"/>
      <c r="AY2579" s="21"/>
      <c r="AZ2579" s="21"/>
      <c r="BA2579" s="21"/>
      <c r="BB2579" s="21"/>
      <c r="BC2579" s="21"/>
      <c r="BD2579" s="21"/>
      <c r="BE2579" s="21"/>
      <c r="BF2579" s="21"/>
      <c r="BG2579" s="21"/>
      <c r="BH2579" s="21"/>
      <c r="BI2579" s="21"/>
      <c r="BJ2579" s="21"/>
      <c r="BK2579" s="21"/>
      <c r="BL2579" s="21"/>
      <c r="BM2579" s="21"/>
      <c r="BN2579" s="21"/>
      <c r="BO2579" s="21"/>
      <c r="BP2579" s="21"/>
      <c r="BQ2579" s="21"/>
      <c r="BR2579" s="21"/>
      <c r="BS2579" s="21"/>
      <c r="BT2579" s="21"/>
      <c r="BU2579" s="21"/>
      <c r="BV2579" s="21"/>
      <c r="BW2579" s="21"/>
      <c r="BX2579" s="21"/>
      <c r="BY2579" s="21"/>
      <c r="BZ2579" s="21"/>
      <c r="CA2579" s="21"/>
      <c r="CB2579" s="21"/>
      <c r="CC2579" s="21"/>
      <c r="CD2579" s="21"/>
      <c r="CE2579" s="21"/>
      <c r="CF2579" s="21"/>
      <c r="CG2579" s="21"/>
      <c r="CH2579" s="21"/>
      <c r="CI2579" s="21"/>
      <c r="CJ2579" s="21"/>
      <c r="CK2579" s="21"/>
      <c r="CL2579" s="21"/>
      <c r="CM2579" s="21"/>
      <c r="CN2579" s="21"/>
      <c r="CO2579" s="21"/>
      <c r="CP2579" s="21"/>
      <c r="CQ2579" s="21"/>
      <c r="CR2579" s="21"/>
      <c r="CS2579" s="21"/>
      <c r="CT2579" s="21"/>
      <c r="CU2579" s="21"/>
      <c r="CV2579" s="21"/>
      <c r="CW2579" s="21"/>
      <c r="CX2579" s="21"/>
      <c r="CY2579" s="21"/>
      <c r="CZ2579" s="21"/>
      <c r="DA2579" s="21"/>
      <c r="DB2579" s="21"/>
      <c r="DC2579" s="21"/>
      <c r="DD2579" s="21"/>
      <c r="DE2579" s="21"/>
      <c r="DF2579" s="21"/>
      <c r="DG2579" s="21"/>
      <c r="DH2579" s="21"/>
      <c r="DI2579" s="21"/>
      <c r="DJ2579" s="21"/>
      <c r="DK2579" s="21"/>
      <c r="DL2579" s="21"/>
      <c r="DM2579" s="21"/>
      <c r="DN2579" s="21"/>
      <c r="DO2579" s="21"/>
      <c r="DP2579" s="21"/>
      <c r="DQ2579" s="21"/>
      <c r="DR2579" s="21"/>
      <c r="DS2579" s="21"/>
      <c r="DT2579" s="21"/>
      <c r="DU2579" s="21"/>
      <c r="DV2579" s="21"/>
      <c r="DW2579" s="21"/>
      <c r="DX2579" s="21"/>
      <c r="DY2579" s="21"/>
      <c r="DZ2579" s="21"/>
      <c r="EA2579" s="21"/>
      <c r="EB2579" s="21"/>
      <c r="EC2579" s="21"/>
      <c r="ED2579" s="21"/>
      <c r="EE2579" s="21"/>
      <c r="EF2579" s="21"/>
      <c r="EG2579" s="21"/>
      <c r="EH2579" s="21"/>
      <c r="EI2579" s="21"/>
      <c r="EJ2579" s="21"/>
      <c r="EK2579" s="21"/>
      <c r="EL2579" s="21"/>
      <c r="EM2579" s="21"/>
      <c r="EN2579" s="21"/>
      <c r="EO2579" s="21"/>
      <c r="EP2579" s="21"/>
      <c r="EQ2579" s="21"/>
      <c r="ER2579" s="21"/>
      <c r="ES2579" s="21"/>
      <c r="ET2579" s="21"/>
      <c r="EU2579" s="21"/>
      <c r="EV2579" s="21"/>
      <c r="EW2579" s="21"/>
      <c r="EX2579" s="21"/>
      <c r="EY2579" s="21"/>
      <c r="EZ2579" s="21"/>
      <c r="FA2579" s="21"/>
      <c r="FB2579" s="21"/>
      <c r="FC2579" s="21"/>
      <c r="FD2579" s="21"/>
      <c r="FE2579" s="21"/>
      <c r="FF2579" s="21"/>
      <c r="FG2579" s="21"/>
      <c r="FH2579" s="21"/>
      <c r="FI2579" s="21"/>
      <c r="FJ2579" s="21"/>
      <c r="FK2579" s="21"/>
      <c r="FL2579" s="21"/>
      <c r="FM2579" s="21"/>
      <c r="FN2579" s="21"/>
      <c r="FO2579" s="21"/>
      <c r="FP2579" s="21"/>
      <c r="FQ2579" s="21"/>
      <c r="FR2579" s="21"/>
      <c r="FS2579" s="21"/>
      <c r="FT2579" s="21"/>
      <c r="FU2579" s="21"/>
      <c r="FV2579" s="21"/>
      <c r="FW2579" s="21"/>
      <c r="FX2579" s="21"/>
      <c r="FY2579" s="21"/>
      <c r="FZ2579" s="21"/>
      <c r="GA2579" s="21"/>
      <c r="GB2579" s="21"/>
      <c r="GC2579" s="21"/>
      <c r="GD2579" s="21"/>
      <c r="GE2579" s="21"/>
      <c r="GF2579" s="21"/>
      <c r="GG2579" s="21"/>
      <c r="GH2579" s="21"/>
      <c r="GI2579" s="21"/>
      <c r="GJ2579" s="21"/>
      <c r="GK2579" s="21"/>
      <c r="GL2579" s="21"/>
      <c r="GM2579" s="21"/>
      <c r="GN2579" s="21"/>
    </row>
    <row r="2580" spans="1:196" x14ac:dyDescent="0.2">
      <c r="A2580" s="109"/>
      <c r="B2580" s="4"/>
      <c r="C2580" s="4"/>
      <c r="D2580" s="6"/>
      <c r="E2580" s="7"/>
      <c r="F2580" s="24"/>
      <c r="G2580" s="8"/>
      <c r="H2580" s="7"/>
      <c r="I2580" s="7"/>
      <c r="J2580" s="7"/>
      <c r="K2580" s="4"/>
      <c r="L2580" s="25"/>
      <c r="M2580" s="10"/>
      <c r="N2580" s="4"/>
      <c r="O2580" s="4"/>
      <c r="P2580" s="26"/>
      <c r="Q2580" s="3"/>
      <c r="R2580" s="12"/>
      <c r="S2580" s="12"/>
      <c r="T2580" s="12"/>
      <c r="U2580" s="12"/>
      <c r="V2580" s="12"/>
      <c r="W2580" s="12"/>
      <c r="X2580" s="12"/>
      <c r="Y2580" s="12"/>
      <c r="Z2580" s="12"/>
      <c r="AA2580" s="12"/>
      <c r="AB2580" s="12"/>
      <c r="AC2580" s="12"/>
      <c r="AD2580" s="12"/>
      <c r="AE2580" s="12"/>
      <c r="AF2580" s="113"/>
      <c r="AG2580" s="18"/>
      <c r="AH2580" s="18"/>
      <c r="AI2580" s="6"/>
      <c r="AJ2580" s="19"/>
      <c r="AK2580" s="6"/>
      <c r="AL2580" s="113"/>
      <c r="AM2580" s="19"/>
      <c r="AN2580" s="18"/>
      <c r="AO2580" s="12"/>
      <c r="AP2580" s="20"/>
      <c r="AQ2580" s="18"/>
      <c r="AR2580" s="13"/>
      <c r="AS2580" s="113"/>
      <c r="AT2580" s="21"/>
      <c r="AU2580" s="21"/>
      <c r="AV2580" s="45"/>
      <c r="AW2580" s="21"/>
      <c r="AX2580" s="21"/>
      <c r="AY2580" s="21"/>
      <c r="AZ2580" s="21"/>
      <c r="BA2580" s="21"/>
      <c r="BB2580" s="21"/>
      <c r="BC2580" s="21"/>
      <c r="BD2580" s="21"/>
      <c r="BE2580" s="21"/>
      <c r="BF2580" s="21"/>
      <c r="BG2580" s="21"/>
      <c r="BH2580" s="21"/>
      <c r="BI2580" s="21"/>
      <c r="BJ2580" s="21"/>
      <c r="BK2580" s="21"/>
      <c r="BL2580" s="21"/>
      <c r="BM2580" s="21"/>
      <c r="BN2580" s="21"/>
      <c r="BO2580" s="21"/>
      <c r="BP2580" s="21"/>
      <c r="BQ2580" s="21"/>
      <c r="BR2580" s="21"/>
      <c r="BS2580" s="21"/>
      <c r="BT2580" s="21"/>
      <c r="BU2580" s="21"/>
      <c r="BV2580" s="21"/>
      <c r="BW2580" s="21"/>
      <c r="BX2580" s="21"/>
      <c r="BY2580" s="21"/>
      <c r="BZ2580" s="21"/>
      <c r="CA2580" s="21"/>
      <c r="CB2580" s="21"/>
      <c r="CC2580" s="21"/>
      <c r="CD2580" s="21"/>
      <c r="CE2580" s="21"/>
      <c r="CF2580" s="21"/>
      <c r="CG2580" s="21"/>
      <c r="CH2580" s="21"/>
      <c r="CI2580" s="21"/>
      <c r="CJ2580" s="21"/>
      <c r="CK2580" s="21"/>
      <c r="CL2580" s="21"/>
      <c r="CM2580" s="21"/>
      <c r="CN2580" s="21"/>
      <c r="CO2580" s="21"/>
      <c r="CP2580" s="21"/>
      <c r="CQ2580" s="21"/>
      <c r="CR2580" s="21"/>
      <c r="CS2580" s="21"/>
      <c r="CT2580" s="21"/>
      <c r="CU2580" s="21"/>
      <c r="CV2580" s="21"/>
      <c r="CW2580" s="21"/>
      <c r="CX2580" s="21"/>
      <c r="CY2580" s="21"/>
      <c r="CZ2580" s="21"/>
      <c r="DA2580" s="21"/>
      <c r="DB2580" s="21"/>
      <c r="DC2580" s="21"/>
      <c r="DD2580" s="21"/>
      <c r="DE2580" s="21"/>
      <c r="DF2580" s="21"/>
      <c r="DG2580" s="21"/>
      <c r="DH2580" s="21"/>
      <c r="DI2580" s="21"/>
      <c r="DJ2580" s="21"/>
      <c r="DK2580" s="21"/>
      <c r="DL2580" s="21"/>
      <c r="DM2580" s="21"/>
      <c r="DN2580" s="21"/>
      <c r="DO2580" s="21"/>
      <c r="DP2580" s="21"/>
      <c r="DQ2580" s="21"/>
      <c r="DR2580" s="21"/>
      <c r="DS2580" s="21"/>
      <c r="DT2580" s="21"/>
      <c r="DU2580" s="21"/>
      <c r="DV2580" s="21"/>
      <c r="DW2580" s="21"/>
      <c r="DX2580" s="21"/>
      <c r="DY2580" s="21"/>
      <c r="DZ2580" s="21"/>
      <c r="EA2580" s="21"/>
      <c r="EB2580" s="21"/>
      <c r="EC2580" s="21"/>
      <c r="ED2580" s="21"/>
      <c r="EE2580" s="21"/>
      <c r="EF2580" s="21"/>
      <c r="EG2580" s="21"/>
      <c r="EH2580" s="21"/>
      <c r="EI2580" s="21"/>
      <c r="EJ2580" s="21"/>
      <c r="EK2580" s="21"/>
      <c r="EL2580" s="21"/>
      <c r="EM2580" s="21"/>
      <c r="EN2580" s="21"/>
      <c r="EO2580" s="21"/>
      <c r="EP2580" s="21"/>
      <c r="EQ2580" s="21"/>
      <c r="ER2580" s="21"/>
      <c r="ES2580" s="21"/>
      <c r="ET2580" s="21"/>
      <c r="EU2580" s="21"/>
      <c r="EV2580" s="21"/>
      <c r="EW2580" s="21"/>
      <c r="EX2580" s="21"/>
      <c r="EY2580" s="21"/>
      <c r="EZ2580" s="21"/>
      <c r="FA2580" s="21"/>
      <c r="FB2580" s="21"/>
      <c r="FC2580" s="21"/>
      <c r="FD2580" s="21"/>
      <c r="FE2580" s="21"/>
      <c r="FF2580" s="21"/>
      <c r="FG2580" s="21"/>
      <c r="FH2580" s="21"/>
      <c r="FI2580" s="21"/>
      <c r="FJ2580" s="21"/>
      <c r="FK2580" s="21"/>
      <c r="FL2580" s="21"/>
      <c r="FM2580" s="21"/>
      <c r="FN2580" s="21"/>
      <c r="FO2580" s="21"/>
      <c r="FP2580" s="21"/>
      <c r="FQ2580" s="21"/>
      <c r="FR2580" s="21"/>
      <c r="FS2580" s="21"/>
      <c r="FT2580" s="21"/>
      <c r="FU2580" s="21"/>
      <c r="FV2580" s="21"/>
      <c r="FW2580" s="21"/>
      <c r="FX2580" s="21"/>
      <c r="FY2580" s="21"/>
      <c r="FZ2580" s="21"/>
      <c r="GA2580" s="21"/>
      <c r="GB2580" s="21"/>
      <c r="GC2580" s="21"/>
      <c r="GD2580" s="21"/>
      <c r="GE2580" s="21"/>
      <c r="GF2580" s="21"/>
      <c r="GG2580" s="21"/>
      <c r="GH2580" s="21"/>
      <c r="GI2580" s="21"/>
      <c r="GJ2580" s="21"/>
      <c r="GK2580" s="21"/>
      <c r="GL2580" s="21"/>
      <c r="GM2580" s="21"/>
      <c r="GN2580" s="21"/>
    </row>
    <row r="2581" spans="1:196" x14ac:dyDescent="0.2">
      <c r="A2581" s="109"/>
      <c r="B2581" s="4"/>
      <c r="C2581" s="4"/>
      <c r="D2581" s="6"/>
      <c r="E2581" s="7"/>
      <c r="F2581" s="24"/>
      <c r="G2581" s="8"/>
      <c r="H2581" s="7"/>
      <c r="I2581" s="7"/>
      <c r="J2581" s="7"/>
      <c r="K2581" s="4"/>
      <c r="L2581" s="25"/>
      <c r="M2581" s="10"/>
      <c r="N2581" s="4"/>
      <c r="O2581" s="4"/>
      <c r="P2581" s="26"/>
      <c r="Q2581" s="3"/>
      <c r="R2581" s="12"/>
      <c r="S2581" s="12"/>
      <c r="T2581" s="12"/>
      <c r="U2581" s="12"/>
      <c r="V2581" s="12"/>
      <c r="W2581" s="12"/>
      <c r="X2581" s="12"/>
      <c r="Y2581" s="12"/>
      <c r="Z2581" s="12"/>
      <c r="AA2581" s="12"/>
      <c r="AB2581" s="12"/>
      <c r="AC2581" s="12"/>
      <c r="AD2581" s="12"/>
      <c r="AE2581" s="12"/>
      <c r="AF2581" s="113"/>
      <c r="AG2581" s="18"/>
      <c r="AH2581" s="18"/>
      <c r="AI2581" s="6"/>
      <c r="AJ2581" s="19"/>
      <c r="AK2581" s="6"/>
      <c r="AL2581" s="113"/>
      <c r="AM2581" s="19"/>
      <c r="AN2581" s="18"/>
      <c r="AO2581" s="12"/>
      <c r="AP2581" s="20"/>
      <c r="AQ2581" s="18"/>
      <c r="AR2581" s="13"/>
      <c r="AS2581" s="113"/>
      <c r="AT2581" s="21"/>
      <c r="AU2581" s="21"/>
      <c r="AV2581" s="45"/>
      <c r="AW2581" s="21"/>
      <c r="AX2581" s="21"/>
      <c r="AY2581" s="21"/>
      <c r="AZ2581" s="21"/>
      <c r="BA2581" s="21"/>
      <c r="BB2581" s="21"/>
      <c r="BC2581" s="21"/>
      <c r="BD2581" s="21"/>
      <c r="BE2581" s="21"/>
      <c r="BF2581" s="21"/>
      <c r="BG2581" s="21"/>
      <c r="BH2581" s="21"/>
      <c r="BI2581" s="21"/>
      <c r="BJ2581" s="21"/>
      <c r="BK2581" s="21"/>
      <c r="BL2581" s="21"/>
      <c r="BM2581" s="21"/>
      <c r="BN2581" s="21"/>
      <c r="BO2581" s="21"/>
      <c r="BP2581" s="21"/>
      <c r="BQ2581" s="21"/>
      <c r="BR2581" s="21"/>
      <c r="BS2581" s="21"/>
      <c r="BT2581" s="21"/>
      <c r="BU2581" s="21"/>
      <c r="BV2581" s="21"/>
      <c r="BW2581" s="21"/>
      <c r="BX2581" s="21"/>
      <c r="BY2581" s="21"/>
      <c r="BZ2581" s="21"/>
      <c r="CA2581" s="21"/>
      <c r="CB2581" s="21"/>
      <c r="CC2581" s="21"/>
      <c r="CD2581" s="21"/>
      <c r="CE2581" s="21"/>
      <c r="CF2581" s="21"/>
      <c r="CG2581" s="21"/>
      <c r="CH2581" s="21"/>
      <c r="CI2581" s="21"/>
      <c r="CJ2581" s="21"/>
      <c r="CK2581" s="21"/>
      <c r="CL2581" s="21"/>
      <c r="CM2581" s="21"/>
      <c r="CN2581" s="21"/>
      <c r="CO2581" s="21"/>
      <c r="CP2581" s="21"/>
      <c r="CQ2581" s="21"/>
      <c r="CR2581" s="21"/>
      <c r="CS2581" s="21"/>
      <c r="CT2581" s="21"/>
      <c r="CU2581" s="21"/>
      <c r="CV2581" s="21"/>
      <c r="CW2581" s="21"/>
      <c r="CX2581" s="21"/>
      <c r="CY2581" s="21"/>
      <c r="CZ2581" s="21"/>
      <c r="DA2581" s="21"/>
      <c r="DB2581" s="21"/>
      <c r="DC2581" s="21"/>
      <c r="DD2581" s="21"/>
      <c r="DE2581" s="21"/>
      <c r="DF2581" s="21"/>
      <c r="DG2581" s="21"/>
      <c r="DH2581" s="21"/>
      <c r="DI2581" s="21"/>
      <c r="DJ2581" s="21"/>
      <c r="DK2581" s="21"/>
      <c r="DL2581" s="21"/>
      <c r="DM2581" s="21"/>
      <c r="DN2581" s="21"/>
      <c r="DO2581" s="21"/>
      <c r="DP2581" s="21"/>
      <c r="DQ2581" s="21"/>
      <c r="DR2581" s="21"/>
      <c r="DS2581" s="21"/>
      <c r="DT2581" s="21"/>
      <c r="DU2581" s="21"/>
      <c r="DV2581" s="21"/>
      <c r="DW2581" s="21"/>
      <c r="DX2581" s="21"/>
      <c r="DY2581" s="21"/>
      <c r="DZ2581" s="21"/>
      <c r="EA2581" s="21"/>
      <c r="EB2581" s="21"/>
      <c r="EC2581" s="21"/>
      <c r="ED2581" s="21"/>
      <c r="EE2581" s="21"/>
      <c r="EF2581" s="21"/>
      <c r="EG2581" s="21"/>
      <c r="EH2581" s="21"/>
      <c r="EI2581" s="21"/>
      <c r="EJ2581" s="21"/>
      <c r="EK2581" s="21"/>
      <c r="EL2581" s="21"/>
      <c r="EM2581" s="21"/>
      <c r="EN2581" s="21"/>
      <c r="EO2581" s="21"/>
      <c r="EP2581" s="21"/>
      <c r="EQ2581" s="21"/>
      <c r="ER2581" s="21"/>
      <c r="ES2581" s="21"/>
      <c r="ET2581" s="21"/>
      <c r="EU2581" s="21"/>
      <c r="EV2581" s="21"/>
      <c r="EW2581" s="21"/>
      <c r="EX2581" s="21"/>
      <c r="EY2581" s="21"/>
      <c r="EZ2581" s="21"/>
      <c r="FA2581" s="21"/>
      <c r="FB2581" s="21"/>
      <c r="FC2581" s="21"/>
      <c r="FD2581" s="21"/>
      <c r="FE2581" s="21"/>
      <c r="FF2581" s="21"/>
      <c r="FG2581" s="21"/>
      <c r="FH2581" s="21"/>
      <c r="FI2581" s="21"/>
      <c r="FJ2581" s="21"/>
      <c r="FK2581" s="21"/>
      <c r="FL2581" s="21"/>
      <c r="FM2581" s="21"/>
      <c r="FN2581" s="21"/>
      <c r="FO2581" s="21"/>
      <c r="FP2581" s="21"/>
      <c r="FQ2581" s="21"/>
      <c r="FR2581" s="21"/>
      <c r="FS2581" s="21"/>
      <c r="FT2581" s="21"/>
      <c r="FU2581" s="21"/>
      <c r="FV2581" s="21"/>
      <c r="FW2581" s="21"/>
      <c r="FX2581" s="21"/>
      <c r="FY2581" s="21"/>
      <c r="FZ2581" s="21"/>
      <c r="GA2581" s="21"/>
      <c r="GB2581" s="21"/>
      <c r="GC2581" s="21"/>
      <c r="GD2581" s="21"/>
      <c r="GE2581" s="21"/>
      <c r="GF2581" s="21"/>
      <c r="GG2581" s="21"/>
      <c r="GH2581" s="21"/>
      <c r="GI2581" s="21"/>
      <c r="GJ2581" s="21"/>
      <c r="GK2581" s="21"/>
      <c r="GL2581" s="21"/>
      <c r="GM2581" s="21"/>
      <c r="GN2581" s="21"/>
    </row>
    <row r="2582" spans="1:196" x14ac:dyDescent="0.2">
      <c r="A2582" s="109"/>
      <c r="B2582" s="4"/>
      <c r="C2582" s="4"/>
      <c r="D2582" s="6"/>
      <c r="E2582" s="7"/>
      <c r="F2582" s="24"/>
      <c r="G2582" s="8"/>
      <c r="H2582" s="7"/>
      <c r="I2582" s="7"/>
      <c r="J2582" s="7"/>
      <c r="K2582" s="4"/>
      <c r="L2582" s="25"/>
      <c r="M2582" s="10"/>
      <c r="N2582" s="4"/>
      <c r="O2582" s="4"/>
      <c r="P2582" s="26"/>
      <c r="Q2582" s="3"/>
      <c r="R2582" s="12"/>
      <c r="S2582" s="12"/>
      <c r="T2582" s="12"/>
      <c r="U2582" s="12"/>
      <c r="V2582" s="12"/>
      <c r="W2582" s="12"/>
      <c r="X2582" s="12"/>
      <c r="Y2582" s="12"/>
      <c r="Z2582" s="12"/>
      <c r="AA2582" s="12"/>
      <c r="AB2582" s="12"/>
      <c r="AC2582" s="12"/>
      <c r="AD2582" s="12"/>
      <c r="AE2582" s="12"/>
      <c r="AF2582" s="113"/>
      <c r="AG2582" s="18"/>
      <c r="AH2582" s="18"/>
      <c r="AI2582" s="6"/>
      <c r="AJ2582" s="19"/>
      <c r="AK2582" s="6"/>
      <c r="AL2582" s="113"/>
      <c r="AM2582" s="19"/>
      <c r="AN2582" s="18"/>
      <c r="AO2582" s="12"/>
      <c r="AP2582" s="20"/>
      <c r="AQ2582" s="18"/>
      <c r="AR2582" s="13"/>
      <c r="AS2582" s="113"/>
      <c r="AT2582" s="21"/>
      <c r="AU2582" s="21"/>
      <c r="AV2582" s="45"/>
      <c r="AW2582" s="21"/>
      <c r="AX2582" s="21"/>
      <c r="AY2582" s="21"/>
      <c r="AZ2582" s="21"/>
      <c r="BA2582" s="21"/>
      <c r="BB2582" s="21"/>
      <c r="BC2582" s="21"/>
      <c r="BD2582" s="21"/>
      <c r="BE2582" s="21"/>
      <c r="BF2582" s="21"/>
      <c r="BG2582" s="21"/>
      <c r="BH2582" s="21"/>
      <c r="BI2582" s="21"/>
      <c r="BJ2582" s="21"/>
      <c r="BK2582" s="21"/>
      <c r="BL2582" s="21"/>
      <c r="BM2582" s="21"/>
      <c r="BN2582" s="21"/>
      <c r="BO2582" s="21"/>
      <c r="BP2582" s="21"/>
      <c r="BQ2582" s="21"/>
      <c r="BR2582" s="21"/>
      <c r="BS2582" s="21"/>
      <c r="BT2582" s="21"/>
      <c r="BU2582" s="21"/>
      <c r="BV2582" s="21"/>
      <c r="BW2582" s="21"/>
      <c r="BX2582" s="21"/>
      <c r="BY2582" s="21"/>
      <c r="BZ2582" s="21"/>
      <c r="CA2582" s="21"/>
      <c r="CB2582" s="21"/>
      <c r="CC2582" s="21"/>
      <c r="CD2582" s="21"/>
      <c r="CE2582" s="21"/>
      <c r="CF2582" s="21"/>
      <c r="CG2582" s="21"/>
      <c r="CH2582" s="21"/>
      <c r="CI2582" s="21"/>
      <c r="CJ2582" s="21"/>
      <c r="CK2582" s="21"/>
      <c r="CL2582" s="21"/>
      <c r="CM2582" s="21"/>
      <c r="CN2582" s="21"/>
      <c r="CO2582" s="21"/>
      <c r="CP2582" s="21"/>
      <c r="CQ2582" s="21"/>
      <c r="CR2582" s="21"/>
      <c r="CS2582" s="21"/>
      <c r="CT2582" s="21"/>
      <c r="CU2582" s="21"/>
      <c r="CV2582" s="21"/>
      <c r="CW2582" s="21"/>
      <c r="CX2582" s="21"/>
      <c r="CY2582" s="21"/>
      <c r="CZ2582" s="21"/>
      <c r="DA2582" s="21"/>
      <c r="DB2582" s="21"/>
      <c r="DC2582" s="21"/>
      <c r="DD2582" s="21"/>
      <c r="DE2582" s="21"/>
      <c r="DF2582" s="21"/>
      <c r="DG2582" s="21"/>
      <c r="DH2582" s="21"/>
      <c r="DI2582" s="21"/>
      <c r="DJ2582" s="21"/>
      <c r="DK2582" s="21"/>
      <c r="DL2582" s="21"/>
      <c r="DM2582" s="21"/>
      <c r="DN2582" s="21"/>
      <c r="DO2582" s="21"/>
      <c r="DP2582" s="21"/>
      <c r="DQ2582" s="21"/>
      <c r="DR2582" s="21"/>
      <c r="DS2582" s="21"/>
      <c r="DT2582" s="21"/>
      <c r="DU2582" s="21"/>
      <c r="DV2582" s="21"/>
      <c r="DW2582" s="21"/>
      <c r="DX2582" s="21"/>
      <c r="DY2582" s="21"/>
      <c r="DZ2582" s="21"/>
      <c r="EA2582" s="21"/>
      <c r="EB2582" s="21"/>
      <c r="EC2582" s="21"/>
      <c r="ED2582" s="21"/>
      <c r="EE2582" s="21"/>
      <c r="EF2582" s="21"/>
      <c r="EG2582" s="21"/>
      <c r="EH2582" s="21"/>
      <c r="EI2582" s="21"/>
      <c r="EJ2582" s="21"/>
      <c r="EK2582" s="21"/>
      <c r="EL2582" s="21"/>
      <c r="EM2582" s="21"/>
      <c r="EN2582" s="21"/>
      <c r="EO2582" s="21"/>
      <c r="EP2582" s="21"/>
      <c r="EQ2582" s="21"/>
      <c r="ER2582" s="21"/>
      <c r="ES2582" s="21"/>
      <c r="ET2582" s="21"/>
      <c r="EU2582" s="21"/>
      <c r="EV2582" s="21"/>
      <c r="EW2582" s="21"/>
      <c r="EX2582" s="21"/>
      <c r="EY2582" s="21"/>
      <c r="EZ2582" s="21"/>
      <c r="FA2582" s="21"/>
      <c r="FB2582" s="21"/>
      <c r="FC2582" s="21"/>
      <c r="FD2582" s="21"/>
      <c r="FE2582" s="21"/>
      <c r="FF2582" s="21"/>
      <c r="FG2582" s="21"/>
      <c r="FH2582" s="21"/>
      <c r="FI2582" s="21"/>
      <c r="FJ2582" s="21"/>
      <c r="FK2582" s="21"/>
      <c r="FL2582" s="21"/>
      <c r="FM2582" s="21"/>
      <c r="FN2582" s="21"/>
      <c r="FO2582" s="21"/>
      <c r="FP2582" s="21"/>
      <c r="FQ2582" s="21"/>
      <c r="FR2582" s="21"/>
      <c r="FS2582" s="21"/>
      <c r="FT2582" s="21"/>
      <c r="FU2582" s="21"/>
      <c r="FV2582" s="21"/>
      <c r="FW2582" s="21"/>
      <c r="FX2582" s="21"/>
      <c r="FY2582" s="21"/>
      <c r="FZ2582" s="21"/>
      <c r="GA2582" s="21"/>
      <c r="GB2582" s="21"/>
      <c r="GC2582" s="21"/>
      <c r="GD2582" s="21"/>
      <c r="GE2582" s="21"/>
      <c r="GF2582" s="21"/>
      <c r="GG2582" s="21"/>
      <c r="GH2582" s="21"/>
      <c r="GI2582" s="21"/>
      <c r="GJ2582" s="21"/>
      <c r="GK2582" s="21"/>
      <c r="GL2582" s="21"/>
      <c r="GM2582" s="21"/>
      <c r="GN2582" s="21"/>
    </row>
    <row r="2583" spans="1:196" x14ac:dyDescent="0.2">
      <c r="A2583" s="109"/>
      <c r="B2583" s="4"/>
      <c r="C2583" s="4"/>
      <c r="D2583" s="6"/>
      <c r="E2583" s="7"/>
      <c r="F2583" s="24"/>
      <c r="G2583" s="8"/>
      <c r="H2583" s="7"/>
      <c r="I2583" s="7"/>
      <c r="J2583" s="7"/>
      <c r="K2583" s="4"/>
      <c r="L2583" s="25"/>
      <c r="M2583" s="10"/>
      <c r="N2583" s="4"/>
      <c r="O2583" s="4"/>
      <c r="P2583" s="26"/>
      <c r="Q2583" s="3"/>
      <c r="R2583" s="12"/>
      <c r="S2583" s="12"/>
      <c r="T2583" s="12"/>
      <c r="U2583" s="12"/>
      <c r="V2583" s="12"/>
      <c r="W2583" s="12"/>
      <c r="X2583" s="12"/>
      <c r="Y2583" s="12"/>
      <c r="Z2583" s="12"/>
      <c r="AA2583" s="12"/>
      <c r="AB2583" s="12"/>
      <c r="AC2583" s="12"/>
      <c r="AD2583" s="12"/>
      <c r="AE2583" s="12"/>
      <c r="AF2583" s="113"/>
      <c r="AG2583" s="18"/>
      <c r="AH2583" s="18"/>
      <c r="AI2583" s="6"/>
      <c r="AJ2583" s="19"/>
      <c r="AK2583" s="6"/>
      <c r="AL2583" s="113"/>
      <c r="AM2583" s="19"/>
      <c r="AN2583" s="18"/>
      <c r="AO2583" s="12"/>
      <c r="AP2583" s="20"/>
      <c r="AQ2583" s="18"/>
      <c r="AR2583" s="13"/>
      <c r="AS2583" s="113"/>
      <c r="AT2583" s="21"/>
      <c r="AU2583" s="21"/>
      <c r="AV2583" s="45"/>
      <c r="AW2583" s="21"/>
      <c r="AX2583" s="21"/>
      <c r="AY2583" s="21"/>
      <c r="AZ2583" s="21"/>
      <c r="BA2583" s="21"/>
      <c r="BB2583" s="21"/>
      <c r="BC2583" s="21"/>
      <c r="BD2583" s="21"/>
      <c r="BE2583" s="21"/>
      <c r="BF2583" s="21"/>
      <c r="BG2583" s="21"/>
      <c r="BH2583" s="21"/>
      <c r="BI2583" s="21"/>
      <c r="BJ2583" s="21"/>
      <c r="BK2583" s="21"/>
      <c r="BL2583" s="21"/>
      <c r="BM2583" s="21"/>
      <c r="BN2583" s="21"/>
      <c r="BO2583" s="21"/>
      <c r="BP2583" s="21"/>
      <c r="BQ2583" s="21"/>
      <c r="BR2583" s="21"/>
      <c r="BS2583" s="21"/>
      <c r="BT2583" s="21"/>
      <c r="BU2583" s="21"/>
      <c r="BV2583" s="21"/>
      <c r="BW2583" s="21"/>
      <c r="BX2583" s="21"/>
      <c r="BY2583" s="21"/>
      <c r="BZ2583" s="21"/>
      <c r="CA2583" s="21"/>
      <c r="CB2583" s="21"/>
      <c r="CC2583" s="21"/>
      <c r="CD2583" s="21"/>
      <c r="CE2583" s="21"/>
      <c r="CF2583" s="21"/>
      <c r="CG2583" s="21"/>
      <c r="CH2583" s="21"/>
      <c r="CI2583" s="21"/>
      <c r="CJ2583" s="21"/>
      <c r="CK2583" s="21"/>
      <c r="CL2583" s="21"/>
      <c r="CM2583" s="21"/>
      <c r="CN2583" s="21"/>
      <c r="CO2583" s="21"/>
      <c r="CP2583" s="21"/>
      <c r="CQ2583" s="21"/>
      <c r="CR2583" s="21"/>
      <c r="CS2583" s="21"/>
      <c r="CT2583" s="21"/>
      <c r="CU2583" s="21"/>
      <c r="CV2583" s="21"/>
      <c r="CW2583" s="21"/>
      <c r="CX2583" s="21"/>
      <c r="CY2583" s="21"/>
      <c r="CZ2583" s="21"/>
      <c r="DA2583" s="21"/>
      <c r="DB2583" s="21"/>
      <c r="DC2583" s="21"/>
      <c r="DD2583" s="21"/>
      <c r="DE2583" s="21"/>
      <c r="DF2583" s="21"/>
      <c r="DG2583" s="21"/>
      <c r="DH2583" s="21"/>
      <c r="DI2583" s="21"/>
      <c r="DJ2583" s="21"/>
      <c r="DK2583" s="21"/>
      <c r="DL2583" s="21"/>
      <c r="DM2583" s="21"/>
      <c r="DN2583" s="21"/>
      <c r="DO2583" s="21"/>
      <c r="DP2583" s="21"/>
      <c r="DQ2583" s="21"/>
      <c r="DR2583" s="21"/>
      <c r="DS2583" s="21"/>
      <c r="DT2583" s="21"/>
      <c r="DU2583" s="21"/>
      <c r="DV2583" s="21"/>
      <c r="DW2583" s="21"/>
      <c r="DX2583" s="21"/>
      <c r="DY2583" s="21"/>
      <c r="DZ2583" s="21"/>
      <c r="EA2583" s="21"/>
      <c r="EB2583" s="21"/>
      <c r="EC2583" s="21"/>
      <c r="ED2583" s="21"/>
      <c r="EE2583" s="21"/>
      <c r="EF2583" s="21"/>
      <c r="EG2583" s="21"/>
      <c r="EH2583" s="21"/>
      <c r="EI2583" s="21"/>
      <c r="EJ2583" s="21"/>
      <c r="EK2583" s="21"/>
      <c r="EL2583" s="21"/>
      <c r="EM2583" s="21"/>
      <c r="EN2583" s="21"/>
      <c r="EO2583" s="21"/>
      <c r="EP2583" s="21"/>
      <c r="EQ2583" s="21"/>
      <c r="ER2583" s="21"/>
      <c r="ES2583" s="21"/>
      <c r="ET2583" s="21"/>
      <c r="EU2583" s="21"/>
      <c r="EV2583" s="21"/>
      <c r="EW2583" s="21"/>
      <c r="EX2583" s="21"/>
      <c r="EY2583" s="21"/>
      <c r="EZ2583" s="21"/>
      <c r="FA2583" s="21"/>
      <c r="FB2583" s="21"/>
      <c r="FC2583" s="21"/>
      <c r="FD2583" s="21"/>
      <c r="FE2583" s="21"/>
      <c r="FF2583" s="21"/>
      <c r="FG2583" s="21"/>
      <c r="FH2583" s="21"/>
      <c r="FI2583" s="21"/>
      <c r="FJ2583" s="21"/>
      <c r="FK2583" s="21"/>
      <c r="FL2583" s="21"/>
      <c r="FM2583" s="21"/>
      <c r="FN2583" s="21"/>
      <c r="FO2583" s="21"/>
      <c r="FP2583" s="21"/>
      <c r="FQ2583" s="21"/>
      <c r="FR2583" s="21"/>
      <c r="FS2583" s="21"/>
      <c r="FT2583" s="21"/>
      <c r="FU2583" s="21"/>
      <c r="FV2583" s="21"/>
      <c r="FW2583" s="21"/>
      <c r="FX2583" s="21"/>
      <c r="FY2583" s="21"/>
      <c r="FZ2583" s="21"/>
      <c r="GA2583" s="21"/>
      <c r="GB2583" s="21"/>
      <c r="GC2583" s="21"/>
      <c r="GD2583" s="21"/>
      <c r="GE2583" s="21"/>
      <c r="GF2583" s="21"/>
      <c r="GG2583" s="21"/>
      <c r="GH2583" s="21"/>
      <c r="GI2583" s="21"/>
      <c r="GJ2583" s="21"/>
      <c r="GK2583" s="21"/>
      <c r="GL2583" s="21"/>
      <c r="GM2583" s="21"/>
      <c r="GN2583" s="21"/>
    </row>
    <row r="2584" spans="1:196" x14ac:dyDescent="0.2">
      <c r="A2584" s="109"/>
      <c r="B2584" s="4"/>
      <c r="C2584" s="4"/>
      <c r="D2584" s="6"/>
      <c r="E2584" s="7"/>
      <c r="F2584" s="24"/>
      <c r="G2584" s="8"/>
      <c r="H2584" s="7"/>
      <c r="I2584" s="7"/>
      <c r="J2584" s="7"/>
      <c r="K2584" s="4"/>
      <c r="L2584" s="25"/>
      <c r="M2584" s="10"/>
      <c r="N2584" s="4"/>
      <c r="O2584" s="4"/>
      <c r="P2584" s="26"/>
      <c r="Q2584" s="3"/>
      <c r="R2584" s="12"/>
      <c r="S2584" s="12"/>
      <c r="T2584" s="12"/>
      <c r="U2584" s="12"/>
      <c r="V2584" s="12"/>
      <c r="W2584" s="12"/>
      <c r="X2584" s="12"/>
      <c r="Y2584" s="12"/>
      <c r="Z2584" s="12"/>
      <c r="AA2584" s="12"/>
      <c r="AB2584" s="12"/>
      <c r="AC2584" s="12"/>
      <c r="AD2584" s="12"/>
      <c r="AE2584" s="12"/>
      <c r="AF2584" s="113"/>
      <c r="AG2584" s="18"/>
      <c r="AH2584" s="18"/>
      <c r="AI2584" s="6"/>
      <c r="AJ2584" s="19"/>
      <c r="AK2584" s="6"/>
      <c r="AL2584" s="113"/>
      <c r="AM2584" s="19"/>
      <c r="AN2584" s="18"/>
      <c r="AO2584" s="12"/>
      <c r="AP2584" s="20"/>
      <c r="AQ2584" s="18"/>
      <c r="AR2584" s="13"/>
      <c r="AS2584" s="113"/>
      <c r="AT2584" s="21"/>
      <c r="AU2584" s="21"/>
      <c r="AV2584" s="45"/>
      <c r="AW2584" s="21"/>
      <c r="AX2584" s="21"/>
      <c r="AY2584" s="21"/>
      <c r="AZ2584" s="21"/>
      <c r="BA2584" s="21"/>
      <c r="BB2584" s="21"/>
      <c r="BC2584" s="21"/>
      <c r="BD2584" s="21"/>
      <c r="BE2584" s="21"/>
      <c r="BF2584" s="21"/>
      <c r="BG2584" s="21"/>
      <c r="BH2584" s="21"/>
      <c r="BI2584" s="21"/>
      <c r="BJ2584" s="21"/>
      <c r="BK2584" s="21"/>
      <c r="BL2584" s="21"/>
      <c r="BM2584" s="21"/>
      <c r="BN2584" s="21"/>
      <c r="BO2584" s="21"/>
      <c r="BP2584" s="21"/>
      <c r="BQ2584" s="21"/>
      <c r="BR2584" s="21"/>
      <c r="BS2584" s="21"/>
      <c r="BT2584" s="21"/>
      <c r="BU2584" s="21"/>
      <c r="BV2584" s="21"/>
      <c r="BW2584" s="21"/>
      <c r="BX2584" s="21"/>
      <c r="BY2584" s="21"/>
      <c r="BZ2584" s="21"/>
      <c r="CA2584" s="21"/>
      <c r="CB2584" s="21"/>
      <c r="CC2584" s="21"/>
      <c r="CD2584" s="21"/>
      <c r="CE2584" s="21"/>
      <c r="CF2584" s="21"/>
      <c r="CG2584" s="21"/>
      <c r="CH2584" s="21"/>
      <c r="CI2584" s="21"/>
      <c r="CJ2584" s="21"/>
      <c r="CK2584" s="21"/>
      <c r="CL2584" s="21"/>
      <c r="CM2584" s="21"/>
      <c r="CN2584" s="21"/>
      <c r="CO2584" s="21"/>
      <c r="CP2584" s="21"/>
      <c r="CQ2584" s="21"/>
      <c r="CR2584" s="21"/>
      <c r="CS2584" s="21"/>
      <c r="CT2584" s="21"/>
      <c r="CU2584" s="21"/>
      <c r="CV2584" s="21"/>
      <c r="CW2584" s="21"/>
      <c r="CX2584" s="21"/>
      <c r="CY2584" s="21"/>
      <c r="CZ2584" s="21"/>
      <c r="DA2584" s="21"/>
      <c r="DB2584" s="21"/>
      <c r="DC2584" s="21"/>
      <c r="DD2584" s="21"/>
      <c r="DE2584" s="21"/>
      <c r="DF2584" s="21"/>
      <c r="DG2584" s="21"/>
      <c r="DH2584" s="21"/>
      <c r="DI2584" s="21"/>
      <c r="DJ2584" s="21"/>
      <c r="DK2584" s="21"/>
      <c r="DL2584" s="21"/>
      <c r="DM2584" s="21"/>
      <c r="DN2584" s="21"/>
      <c r="DO2584" s="21"/>
      <c r="DP2584" s="21"/>
      <c r="DQ2584" s="21"/>
      <c r="DR2584" s="21"/>
      <c r="DS2584" s="21"/>
      <c r="DT2584" s="21"/>
      <c r="DU2584" s="21"/>
      <c r="DV2584" s="21"/>
      <c r="DW2584" s="21"/>
      <c r="DX2584" s="21"/>
      <c r="DY2584" s="21"/>
      <c r="DZ2584" s="21"/>
      <c r="EA2584" s="21"/>
      <c r="EB2584" s="21"/>
      <c r="EC2584" s="21"/>
      <c r="ED2584" s="21"/>
      <c r="EE2584" s="21"/>
      <c r="EF2584" s="21"/>
      <c r="EG2584" s="21"/>
      <c r="EH2584" s="21"/>
      <c r="EI2584" s="21"/>
      <c r="EJ2584" s="21"/>
      <c r="EK2584" s="21"/>
      <c r="EL2584" s="21"/>
      <c r="EM2584" s="21"/>
      <c r="EN2584" s="21"/>
      <c r="EO2584" s="21"/>
      <c r="EP2584" s="21"/>
      <c r="EQ2584" s="21"/>
      <c r="ER2584" s="21"/>
      <c r="ES2584" s="21"/>
      <c r="ET2584" s="21"/>
      <c r="EU2584" s="21"/>
      <c r="EV2584" s="21"/>
      <c r="EW2584" s="21"/>
      <c r="EX2584" s="21"/>
      <c r="EY2584" s="21"/>
      <c r="EZ2584" s="21"/>
      <c r="FA2584" s="21"/>
      <c r="FB2584" s="21"/>
      <c r="FC2584" s="21"/>
      <c r="FD2584" s="21"/>
      <c r="FE2584" s="21"/>
      <c r="FF2584" s="21"/>
      <c r="FG2584" s="21"/>
      <c r="FH2584" s="21"/>
      <c r="FI2584" s="21"/>
      <c r="FJ2584" s="21"/>
      <c r="FK2584" s="21"/>
      <c r="FL2584" s="21"/>
      <c r="FM2584" s="21"/>
      <c r="FN2584" s="21"/>
      <c r="FO2584" s="21"/>
      <c r="FP2584" s="21"/>
      <c r="FQ2584" s="21"/>
      <c r="FR2584" s="21"/>
      <c r="FS2584" s="21"/>
      <c r="FT2584" s="21"/>
      <c r="FU2584" s="21"/>
      <c r="FV2584" s="21"/>
      <c r="FW2584" s="21"/>
      <c r="FX2584" s="21"/>
      <c r="FY2584" s="21"/>
      <c r="FZ2584" s="21"/>
      <c r="GA2584" s="21"/>
      <c r="GB2584" s="21"/>
      <c r="GC2584" s="21"/>
      <c r="GD2584" s="21"/>
      <c r="GE2584" s="21"/>
      <c r="GF2584" s="21"/>
      <c r="GG2584" s="21"/>
      <c r="GH2584" s="21"/>
      <c r="GI2584" s="21"/>
      <c r="GJ2584" s="21"/>
      <c r="GK2584" s="21"/>
      <c r="GL2584" s="21"/>
      <c r="GM2584" s="21"/>
      <c r="GN2584" s="21"/>
    </row>
    <row r="2585" spans="1:196" x14ac:dyDescent="0.2">
      <c r="A2585" s="109"/>
      <c r="B2585" s="4"/>
      <c r="C2585" s="4"/>
      <c r="D2585" s="6"/>
      <c r="E2585" s="7"/>
      <c r="F2585" s="24"/>
      <c r="G2585" s="8"/>
      <c r="H2585" s="7"/>
      <c r="I2585" s="7"/>
      <c r="J2585" s="7"/>
      <c r="K2585" s="4"/>
      <c r="L2585" s="25"/>
      <c r="M2585" s="10"/>
      <c r="N2585" s="4"/>
      <c r="O2585" s="4"/>
      <c r="P2585" s="26"/>
      <c r="Q2585" s="3"/>
      <c r="R2585" s="12"/>
      <c r="S2585" s="12"/>
      <c r="T2585" s="12"/>
      <c r="U2585" s="12"/>
      <c r="V2585" s="12"/>
      <c r="W2585" s="12"/>
      <c r="X2585" s="12"/>
      <c r="Y2585" s="12"/>
      <c r="Z2585" s="12"/>
      <c r="AA2585" s="12"/>
      <c r="AB2585" s="12"/>
      <c r="AC2585" s="12"/>
      <c r="AD2585" s="12"/>
      <c r="AE2585" s="12"/>
      <c r="AF2585" s="113"/>
      <c r="AG2585" s="18"/>
      <c r="AH2585" s="18"/>
      <c r="AI2585" s="6"/>
      <c r="AJ2585" s="19"/>
      <c r="AK2585" s="6"/>
      <c r="AL2585" s="113"/>
      <c r="AM2585" s="19"/>
      <c r="AN2585" s="18"/>
      <c r="AO2585" s="12"/>
      <c r="AP2585" s="20"/>
      <c r="AQ2585" s="18"/>
      <c r="AR2585" s="13"/>
      <c r="AS2585" s="113"/>
      <c r="AT2585" s="21"/>
      <c r="AU2585" s="21"/>
      <c r="AV2585" s="45"/>
      <c r="AW2585" s="21"/>
      <c r="AX2585" s="21"/>
      <c r="AY2585" s="21"/>
      <c r="AZ2585" s="21"/>
      <c r="BA2585" s="21"/>
      <c r="BB2585" s="21"/>
      <c r="BC2585" s="21"/>
      <c r="BD2585" s="21"/>
      <c r="BE2585" s="21"/>
      <c r="BF2585" s="21"/>
      <c r="BG2585" s="21"/>
      <c r="BH2585" s="21"/>
      <c r="BI2585" s="21"/>
      <c r="BJ2585" s="21"/>
      <c r="BK2585" s="21"/>
      <c r="BL2585" s="21"/>
      <c r="BM2585" s="21"/>
      <c r="BN2585" s="21"/>
      <c r="BO2585" s="21"/>
      <c r="BP2585" s="21"/>
      <c r="BQ2585" s="21"/>
      <c r="BR2585" s="21"/>
      <c r="BS2585" s="21"/>
      <c r="BT2585" s="21"/>
      <c r="BU2585" s="21"/>
      <c r="BV2585" s="21"/>
      <c r="BW2585" s="21"/>
      <c r="BX2585" s="21"/>
      <c r="BY2585" s="21"/>
      <c r="BZ2585" s="21"/>
      <c r="CA2585" s="21"/>
      <c r="CB2585" s="21"/>
      <c r="CC2585" s="21"/>
      <c r="CD2585" s="21"/>
      <c r="CE2585" s="21"/>
      <c r="CF2585" s="21"/>
      <c r="CG2585" s="21"/>
      <c r="CH2585" s="21"/>
      <c r="CI2585" s="21"/>
      <c r="CJ2585" s="21"/>
      <c r="CK2585" s="21"/>
      <c r="CL2585" s="21"/>
      <c r="CM2585" s="21"/>
      <c r="CN2585" s="21"/>
      <c r="CO2585" s="21"/>
      <c r="CP2585" s="21"/>
      <c r="CQ2585" s="21"/>
      <c r="CR2585" s="21"/>
      <c r="CS2585" s="21"/>
      <c r="CT2585" s="21"/>
      <c r="CU2585" s="21"/>
      <c r="CV2585" s="21"/>
      <c r="CW2585" s="21"/>
      <c r="CX2585" s="21"/>
      <c r="CY2585" s="21"/>
      <c r="CZ2585" s="21"/>
      <c r="DA2585" s="21"/>
      <c r="DB2585" s="21"/>
      <c r="DC2585" s="21"/>
      <c r="DD2585" s="21"/>
      <c r="DE2585" s="21"/>
      <c r="DF2585" s="21"/>
      <c r="DG2585" s="21"/>
      <c r="DH2585" s="21"/>
      <c r="DI2585" s="21"/>
      <c r="DJ2585" s="21"/>
      <c r="DK2585" s="21"/>
      <c r="DL2585" s="21"/>
      <c r="DM2585" s="21"/>
      <c r="DN2585" s="21"/>
      <c r="DO2585" s="21"/>
      <c r="DP2585" s="21"/>
      <c r="DQ2585" s="21"/>
      <c r="DR2585" s="21"/>
      <c r="DS2585" s="21"/>
      <c r="DT2585" s="21"/>
      <c r="DU2585" s="21"/>
      <c r="DV2585" s="21"/>
      <c r="DW2585" s="21"/>
      <c r="DX2585" s="21"/>
      <c r="DY2585" s="21"/>
      <c r="DZ2585" s="21"/>
      <c r="EA2585" s="21"/>
      <c r="EB2585" s="21"/>
      <c r="EC2585" s="21"/>
      <c r="ED2585" s="21"/>
      <c r="EE2585" s="21"/>
      <c r="EF2585" s="21"/>
      <c r="EG2585" s="21"/>
      <c r="EH2585" s="21"/>
      <c r="EI2585" s="21"/>
      <c r="EJ2585" s="21"/>
      <c r="EK2585" s="21"/>
      <c r="EL2585" s="21"/>
      <c r="EM2585" s="21"/>
      <c r="EN2585" s="21"/>
      <c r="EO2585" s="21"/>
      <c r="EP2585" s="21"/>
      <c r="EQ2585" s="21"/>
      <c r="ER2585" s="21"/>
      <c r="ES2585" s="21"/>
      <c r="ET2585" s="21"/>
      <c r="EU2585" s="21"/>
      <c r="EV2585" s="21"/>
      <c r="EW2585" s="21"/>
      <c r="EX2585" s="21"/>
      <c r="EY2585" s="21"/>
      <c r="EZ2585" s="21"/>
      <c r="FA2585" s="21"/>
      <c r="FB2585" s="21"/>
      <c r="FC2585" s="21"/>
      <c r="FD2585" s="21"/>
      <c r="FE2585" s="21"/>
      <c r="FF2585" s="21"/>
      <c r="FG2585" s="21"/>
      <c r="FH2585" s="21"/>
      <c r="FI2585" s="21"/>
      <c r="FJ2585" s="21"/>
      <c r="FK2585" s="21"/>
      <c r="FL2585" s="21"/>
      <c r="FM2585" s="21"/>
      <c r="FN2585" s="21"/>
      <c r="FO2585" s="21"/>
      <c r="FP2585" s="21"/>
      <c r="FQ2585" s="21"/>
      <c r="FR2585" s="21"/>
      <c r="FS2585" s="21"/>
      <c r="FT2585" s="21"/>
      <c r="FU2585" s="21"/>
      <c r="FV2585" s="21"/>
      <c r="FW2585" s="21"/>
      <c r="FX2585" s="21"/>
      <c r="FY2585" s="21"/>
      <c r="FZ2585" s="21"/>
      <c r="GA2585" s="21"/>
      <c r="GB2585" s="21"/>
      <c r="GC2585" s="21"/>
      <c r="GD2585" s="21"/>
      <c r="GE2585" s="21"/>
      <c r="GF2585" s="21"/>
      <c r="GG2585" s="21"/>
      <c r="GH2585" s="21"/>
      <c r="GI2585" s="21"/>
      <c r="GJ2585" s="21"/>
      <c r="GK2585" s="21"/>
      <c r="GL2585" s="21"/>
      <c r="GM2585" s="21"/>
      <c r="GN2585" s="21"/>
    </row>
    <row r="2586" spans="1:196" x14ac:dyDescent="0.2">
      <c r="A2586" s="109"/>
      <c r="B2586" s="4"/>
      <c r="C2586" s="4"/>
      <c r="D2586" s="6"/>
      <c r="E2586" s="7"/>
      <c r="F2586" s="24"/>
      <c r="G2586" s="8"/>
      <c r="H2586" s="7"/>
      <c r="I2586" s="7"/>
      <c r="J2586" s="7"/>
      <c r="K2586" s="4"/>
      <c r="L2586" s="25"/>
      <c r="M2586" s="10"/>
      <c r="N2586" s="4"/>
      <c r="O2586" s="4"/>
      <c r="P2586" s="26"/>
      <c r="Q2586" s="3"/>
      <c r="R2586" s="12"/>
      <c r="S2586" s="12"/>
      <c r="T2586" s="12"/>
      <c r="U2586" s="12"/>
      <c r="V2586" s="12"/>
      <c r="W2586" s="12"/>
      <c r="X2586" s="12"/>
      <c r="Y2586" s="12"/>
      <c r="Z2586" s="12"/>
      <c r="AA2586" s="12"/>
      <c r="AB2586" s="12"/>
      <c r="AC2586" s="12"/>
      <c r="AD2586" s="12"/>
      <c r="AE2586" s="12"/>
      <c r="AF2586" s="113"/>
      <c r="AG2586" s="18"/>
      <c r="AH2586" s="18"/>
      <c r="AI2586" s="6"/>
      <c r="AJ2586" s="19"/>
      <c r="AK2586" s="6"/>
      <c r="AL2586" s="113"/>
      <c r="AM2586" s="19"/>
      <c r="AN2586" s="18"/>
      <c r="AO2586" s="12"/>
      <c r="AP2586" s="20"/>
      <c r="AQ2586" s="18"/>
      <c r="AR2586" s="13"/>
      <c r="AS2586" s="113"/>
      <c r="AT2586" s="21"/>
      <c r="AU2586" s="21"/>
      <c r="AV2586" s="45"/>
      <c r="AW2586" s="21"/>
      <c r="AX2586" s="21"/>
      <c r="AY2586" s="21"/>
      <c r="AZ2586" s="21"/>
      <c r="BA2586" s="21"/>
      <c r="BB2586" s="21"/>
      <c r="BC2586" s="21"/>
      <c r="BD2586" s="21"/>
      <c r="BE2586" s="21"/>
      <c r="BF2586" s="21"/>
      <c r="BG2586" s="21"/>
      <c r="BH2586" s="21"/>
      <c r="BI2586" s="21"/>
      <c r="BJ2586" s="21"/>
      <c r="BK2586" s="21"/>
      <c r="BL2586" s="21"/>
      <c r="BM2586" s="21"/>
      <c r="BN2586" s="21"/>
      <c r="BO2586" s="21"/>
      <c r="BP2586" s="21"/>
      <c r="BQ2586" s="21"/>
      <c r="BR2586" s="21"/>
      <c r="BS2586" s="21"/>
      <c r="BT2586" s="21"/>
      <c r="BU2586" s="21"/>
      <c r="BV2586" s="21"/>
      <c r="BW2586" s="21"/>
      <c r="BX2586" s="21"/>
      <c r="BY2586" s="21"/>
      <c r="BZ2586" s="21"/>
      <c r="CA2586" s="21"/>
      <c r="CB2586" s="21"/>
      <c r="CC2586" s="21"/>
      <c r="CD2586" s="21"/>
      <c r="CE2586" s="21"/>
      <c r="CF2586" s="21"/>
      <c r="CG2586" s="21"/>
      <c r="CH2586" s="21"/>
      <c r="CI2586" s="21"/>
      <c r="CJ2586" s="21"/>
      <c r="CK2586" s="21"/>
      <c r="CL2586" s="21"/>
      <c r="CM2586" s="21"/>
      <c r="CN2586" s="21"/>
      <c r="CO2586" s="21"/>
      <c r="CP2586" s="21"/>
      <c r="CQ2586" s="21"/>
      <c r="CR2586" s="21"/>
      <c r="CS2586" s="21"/>
      <c r="CT2586" s="21"/>
      <c r="CU2586" s="21"/>
      <c r="CV2586" s="21"/>
      <c r="CW2586" s="21"/>
      <c r="CX2586" s="21"/>
      <c r="CY2586" s="21"/>
      <c r="CZ2586" s="21"/>
      <c r="DA2586" s="21"/>
      <c r="DB2586" s="21"/>
      <c r="DC2586" s="21"/>
      <c r="DD2586" s="21"/>
      <c r="DE2586" s="21"/>
      <c r="DF2586" s="21"/>
      <c r="DG2586" s="21"/>
      <c r="DH2586" s="21"/>
      <c r="DI2586" s="21"/>
      <c r="DJ2586" s="21"/>
      <c r="DK2586" s="21"/>
      <c r="DL2586" s="21"/>
      <c r="DM2586" s="21"/>
      <c r="DN2586" s="21"/>
      <c r="DO2586" s="21"/>
      <c r="DP2586" s="21"/>
      <c r="DQ2586" s="21"/>
      <c r="DR2586" s="21"/>
      <c r="DS2586" s="21"/>
      <c r="DT2586" s="21"/>
      <c r="DU2586" s="21"/>
      <c r="DV2586" s="21"/>
      <c r="DW2586" s="21"/>
      <c r="DX2586" s="21"/>
      <c r="DY2586" s="21"/>
      <c r="DZ2586" s="21"/>
      <c r="EA2586" s="21"/>
      <c r="EB2586" s="21"/>
      <c r="EC2586" s="21"/>
      <c r="ED2586" s="21"/>
      <c r="EE2586" s="21"/>
      <c r="EF2586" s="21"/>
      <c r="EG2586" s="21"/>
      <c r="EH2586" s="21"/>
      <c r="EI2586" s="21"/>
      <c r="EJ2586" s="21"/>
      <c r="EK2586" s="21"/>
      <c r="EL2586" s="21"/>
      <c r="EM2586" s="21"/>
      <c r="EN2586" s="21"/>
      <c r="EO2586" s="21"/>
      <c r="EP2586" s="21"/>
      <c r="EQ2586" s="21"/>
      <c r="ER2586" s="21"/>
      <c r="ES2586" s="21"/>
      <c r="ET2586" s="21"/>
      <c r="EU2586" s="21"/>
      <c r="EV2586" s="21"/>
      <c r="EW2586" s="21"/>
      <c r="EX2586" s="21"/>
      <c r="EY2586" s="21"/>
      <c r="EZ2586" s="21"/>
      <c r="FA2586" s="21"/>
      <c r="FB2586" s="21"/>
      <c r="FC2586" s="21"/>
      <c r="FD2586" s="21"/>
      <c r="FE2586" s="21"/>
      <c r="FF2586" s="21"/>
      <c r="FG2586" s="21"/>
      <c r="FH2586" s="21"/>
      <c r="FI2586" s="21"/>
      <c r="FJ2586" s="21"/>
      <c r="FK2586" s="21"/>
      <c r="FL2586" s="21"/>
      <c r="FM2586" s="21"/>
      <c r="FN2586" s="21"/>
      <c r="FO2586" s="21"/>
      <c r="FP2586" s="21"/>
      <c r="FQ2586" s="21"/>
      <c r="FR2586" s="21"/>
      <c r="FS2586" s="21"/>
      <c r="FT2586" s="21"/>
      <c r="FU2586" s="21"/>
      <c r="FV2586" s="21"/>
      <c r="FW2586" s="21"/>
      <c r="FX2586" s="21"/>
      <c r="FY2586" s="21"/>
      <c r="FZ2586" s="21"/>
      <c r="GA2586" s="21"/>
      <c r="GB2586" s="21"/>
      <c r="GC2586" s="21"/>
      <c r="GD2586" s="21"/>
      <c r="GE2586" s="21"/>
      <c r="GF2586" s="21"/>
      <c r="GG2586" s="21"/>
      <c r="GH2586" s="21"/>
      <c r="GI2586" s="21"/>
      <c r="GJ2586" s="21"/>
      <c r="GK2586" s="21"/>
      <c r="GL2586" s="21"/>
      <c r="GM2586" s="21"/>
      <c r="GN2586" s="21"/>
    </row>
    <row r="2587" spans="1:196" x14ac:dyDescent="0.2">
      <c r="A2587" s="109"/>
      <c r="B2587" s="4"/>
      <c r="C2587" s="4"/>
      <c r="D2587" s="6"/>
      <c r="E2587" s="7"/>
      <c r="F2587" s="24"/>
      <c r="G2587" s="8"/>
      <c r="H2587" s="7"/>
      <c r="I2587" s="7"/>
      <c r="J2587" s="7"/>
      <c r="K2587" s="4"/>
      <c r="L2587" s="25"/>
      <c r="M2587" s="10"/>
      <c r="N2587" s="4"/>
      <c r="O2587" s="4"/>
      <c r="P2587" s="26"/>
      <c r="Q2587" s="3"/>
      <c r="R2587" s="12"/>
      <c r="S2587" s="12"/>
      <c r="T2587" s="12"/>
      <c r="U2587" s="12"/>
      <c r="V2587" s="12"/>
      <c r="W2587" s="12"/>
      <c r="X2587" s="12"/>
      <c r="Y2587" s="12"/>
      <c r="Z2587" s="12"/>
      <c r="AA2587" s="12"/>
      <c r="AB2587" s="12"/>
      <c r="AC2587" s="12"/>
      <c r="AD2587" s="12"/>
      <c r="AE2587" s="12"/>
      <c r="AF2587" s="113"/>
      <c r="AG2587" s="18"/>
      <c r="AH2587" s="18"/>
      <c r="AI2587" s="6"/>
      <c r="AJ2587" s="19"/>
      <c r="AK2587" s="6"/>
      <c r="AL2587" s="113"/>
      <c r="AM2587" s="19"/>
      <c r="AN2587" s="18"/>
      <c r="AO2587" s="12"/>
      <c r="AP2587" s="20"/>
      <c r="AQ2587" s="18"/>
      <c r="AR2587" s="13"/>
      <c r="AS2587" s="113"/>
      <c r="AT2587" s="21"/>
      <c r="AU2587" s="21"/>
      <c r="AV2587" s="45"/>
      <c r="AW2587" s="21"/>
      <c r="AX2587" s="21"/>
      <c r="AY2587" s="21"/>
      <c r="AZ2587" s="21"/>
      <c r="BA2587" s="21"/>
      <c r="BB2587" s="21"/>
      <c r="BC2587" s="21"/>
      <c r="BD2587" s="21"/>
      <c r="BE2587" s="21"/>
      <c r="BF2587" s="21"/>
      <c r="BG2587" s="21"/>
      <c r="BH2587" s="21"/>
      <c r="BI2587" s="21"/>
      <c r="BJ2587" s="21"/>
      <c r="BK2587" s="21"/>
      <c r="BL2587" s="21"/>
      <c r="BM2587" s="21"/>
      <c r="BN2587" s="21"/>
      <c r="BO2587" s="21"/>
      <c r="BP2587" s="21"/>
      <c r="BQ2587" s="21"/>
      <c r="BR2587" s="21"/>
      <c r="BS2587" s="21"/>
      <c r="BT2587" s="21"/>
      <c r="BU2587" s="21"/>
      <c r="BV2587" s="21"/>
      <c r="BW2587" s="21"/>
      <c r="BX2587" s="21"/>
      <c r="BY2587" s="21"/>
      <c r="BZ2587" s="21"/>
      <c r="CA2587" s="21"/>
      <c r="CB2587" s="21"/>
      <c r="CC2587" s="21"/>
      <c r="CD2587" s="21"/>
      <c r="CE2587" s="21"/>
      <c r="CF2587" s="21"/>
      <c r="CG2587" s="21"/>
      <c r="CH2587" s="21"/>
      <c r="CI2587" s="21"/>
      <c r="CJ2587" s="21"/>
      <c r="CK2587" s="21"/>
      <c r="CL2587" s="21"/>
      <c r="CM2587" s="21"/>
      <c r="CN2587" s="21"/>
      <c r="CO2587" s="21"/>
      <c r="CP2587" s="21"/>
      <c r="CQ2587" s="21"/>
      <c r="CR2587" s="21"/>
      <c r="CS2587" s="21"/>
      <c r="CT2587" s="21"/>
      <c r="CU2587" s="21"/>
      <c r="CV2587" s="21"/>
      <c r="CW2587" s="21"/>
      <c r="CX2587" s="21"/>
      <c r="CY2587" s="21"/>
      <c r="CZ2587" s="21"/>
      <c r="DA2587" s="21"/>
      <c r="DB2587" s="21"/>
      <c r="DC2587" s="21"/>
      <c r="DD2587" s="21"/>
      <c r="DE2587" s="21"/>
      <c r="DF2587" s="21"/>
      <c r="DG2587" s="21"/>
      <c r="DH2587" s="21"/>
      <c r="DI2587" s="21"/>
      <c r="DJ2587" s="21"/>
      <c r="DK2587" s="21"/>
      <c r="DL2587" s="21"/>
      <c r="DM2587" s="21"/>
      <c r="DN2587" s="21"/>
      <c r="DO2587" s="21"/>
      <c r="DP2587" s="21"/>
      <c r="DQ2587" s="21"/>
      <c r="DR2587" s="21"/>
      <c r="DS2587" s="21"/>
      <c r="DT2587" s="21"/>
      <c r="DU2587" s="21"/>
      <c r="DV2587" s="21"/>
      <c r="DW2587" s="21"/>
      <c r="DX2587" s="21"/>
      <c r="DY2587" s="21"/>
      <c r="DZ2587" s="21"/>
      <c r="EA2587" s="21"/>
      <c r="EB2587" s="21"/>
      <c r="EC2587" s="21"/>
      <c r="ED2587" s="21"/>
      <c r="EE2587" s="21"/>
      <c r="EF2587" s="21"/>
      <c r="EG2587" s="21"/>
      <c r="EH2587" s="21"/>
      <c r="EI2587" s="21"/>
      <c r="EJ2587" s="21"/>
      <c r="EK2587" s="21"/>
      <c r="EL2587" s="21"/>
      <c r="EM2587" s="21"/>
      <c r="EN2587" s="21"/>
      <c r="EO2587" s="21"/>
      <c r="EP2587" s="21"/>
      <c r="EQ2587" s="21"/>
      <c r="ER2587" s="21"/>
      <c r="ES2587" s="21"/>
      <c r="ET2587" s="21"/>
      <c r="EU2587" s="21"/>
      <c r="EV2587" s="21"/>
      <c r="EW2587" s="21"/>
      <c r="EX2587" s="21"/>
      <c r="EY2587" s="21"/>
      <c r="EZ2587" s="21"/>
      <c r="FA2587" s="21"/>
      <c r="FB2587" s="21"/>
      <c r="FC2587" s="21"/>
      <c r="FD2587" s="21"/>
      <c r="FE2587" s="21"/>
      <c r="FF2587" s="21"/>
      <c r="FG2587" s="21"/>
      <c r="FH2587" s="21"/>
      <c r="FI2587" s="21"/>
      <c r="FJ2587" s="21"/>
      <c r="FK2587" s="21"/>
      <c r="FL2587" s="21"/>
      <c r="FM2587" s="21"/>
      <c r="FN2587" s="21"/>
      <c r="FO2587" s="21"/>
      <c r="FP2587" s="21"/>
      <c r="FQ2587" s="21"/>
      <c r="FR2587" s="21"/>
      <c r="FS2587" s="21"/>
      <c r="FT2587" s="21"/>
      <c r="FU2587" s="21"/>
      <c r="FV2587" s="21"/>
      <c r="FW2587" s="21"/>
      <c r="FX2587" s="21"/>
      <c r="FY2587" s="21"/>
      <c r="FZ2587" s="21"/>
      <c r="GA2587" s="21"/>
      <c r="GB2587" s="21"/>
      <c r="GC2587" s="21"/>
      <c r="GD2587" s="21"/>
      <c r="GE2587" s="21"/>
      <c r="GF2587" s="21"/>
      <c r="GG2587" s="21"/>
      <c r="GH2587" s="21"/>
      <c r="GI2587" s="21"/>
      <c r="GJ2587" s="21"/>
      <c r="GK2587" s="21"/>
      <c r="GL2587" s="21"/>
      <c r="GM2587" s="21"/>
      <c r="GN2587" s="21"/>
    </row>
    <row r="2588" spans="1:196" x14ac:dyDescent="0.2">
      <c r="A2588" s="109"/>
      <c r="B2588" s="4"/>
      <c r="C2588" s="4"/>
      <c r="D2588" s="6"/>
      <c r="E2588" s="7"/>
      <c r="F2588" s="24"/>
      <c r="G2588" s="8"/>
      <c r="H2588" s="7"/>
      <c r="I2588" s="7"/>
      <c r="J2588" s="7"/>
      <c r="K2588" s="4"/>
      <c r="L2588" s="25"/>
      <c r="M2588" s="10"/>
      <c r="N2588" s="4"/>
      <c r="O2588" s="4"/>
      <c r="P2588" s="26"/>
      <c r="Q2588" s="3"/>
      <c r="R2588" s="12"/>
      <c r="S2588" s="12"/>
      <c r="T2588" s="12"/>
      <c r="U2588" s="12"/>
      <c r="V2588" s="12"/>
      <c r="W2588" s="12"/>
      <c r="X2588" s="12"/>
      <c r="Y2588" s="12"/>
      <c r="Z2588" s="12"/>
      <c r="AA2588" s="12"/>
      <c r="AB2588" s="12"/>
      <c r="AC2588" s="12"/>
      <c r="AD2588" s="12"/>
      <c r="AE2588" s="12"/>
      <c r="AF2588" s="113"/>
      <c r="AG2588" s="18"/>
      <c r="AH2588" s="18"/>
      <c r="AI2588" s="6"/>
      <c r="AJ2588" s="19"/>
      <c r="AK2588" s="6"/>
      <c r="AL2588" s="113"/>
      <c r="AM2588" s="19"/>
      <c r="AN2588" s="18"/>
      <c r="AO2588" s="12"/>
      <c r="AP2588" s="20"/>
      <c r="AQ2588" s="18"/>
      <c r="AR2588" s="13"/>
      <c r="AS2588" s="113"/>
      <c r="AT2588" s="21"/>
      <c r="AU2588" s="21"/>
      <c r="AV2588" s="45"/>
      <c r="AW2588" s="21"/>
      <c r="AX2588" s="21"/>
      <c r="AY2588" s="21"/>
      <c r="AZ2588" s="21"/>
      <c r="BA2588" s="21"/>
      <c r="BB2588" s="21"/>
      <c r="BC2588" s="21"/>
      <c r="BD2588" s="21"/>
      <c r="BE2588" s="21"/>
      <c r="BF2588" s="21"/>
      <c r="BG2588" s="21"/>
      <c r="BH2588" s="21"/>
      <c r="BI2588" s="21"/>
      <c r="BJ2588" s="21"/>
      <c r="BK2588" s="21"/>
      <c r="BL2588" s="21"/>
      <c r="BM2588" s="21"/>
      <c r="BN2588" s="21"/>
      <c r="BO2588" s="21"/>
      <c r="BP2588" s="21"/>
      <c r="BQ2588" s="21"/>
      <c r="BR2588" s="21"/>
      <c r="BS2588" s="21"/>
      <c r="BT2588" s="21"/>
      <c r="BU2588" s="21"/>
      <c r="BV2588" s="21"/>
      <c r="BW2588" s="21"/>
      <c r="BX2588" s="21"/>
      <c r="BY2588" s="21"/>
      <c r="BZ2588" s="21"/>
      <c r="CA2588" s="21"/>
      <c r="CB2588" s="21"/>
      <c r="CC2588" s="21"/>
      <c r="CD2588" s="21"/>
      <c r="CE2588" s="21"/>
      <c r="CF2588" s="21"/>
      <c r="CG2588" s="21"/>
      <c r="CH2588" s="21"/>
      <c r="CI2588" s="21"/>
      <c r="CJ2588" s="21"/>
      <c r="CK2588" s="21"/>
      <c r="CL2588" s="21"/>
      <c r="CM2588" s="21"/>
      <c r="CN2588" s="21"/>
      <c r="CO2588" s="21"/>
      <c r="CP2588" s="21"/>
      <c r="CQ2588" s="21"/>
      <c r="CR2588" s="21"/>
      <c r="CS2588" s="21"/>
      <c r="CT2588" s="21"/>
      <c r="CU2588" s="21"/>
      <c r="CV2588" s="21"/>
      <c r="CW2588" s="21"/>
      <c r="CX2588" s="21"/>
      <c r="CY2588" s="21"/>
      <c r="CZ2588" s="21"/>
      <c r="DA2588" s="21"/>
      <c r="DB2588" s="21"/>
      <c r="DC2588" s="21"/>
      <c r="DD2588" s="21"/>
      <c r="DE2588" s="21"/>
      <c r="DF2588" s="21"/>
      <c r="DG2588" s="21"/>
      <c r="DH2588" s="21"/>
      <c r="DI2588" s="21"/>
      <c r="DJ2588" s="21"/>
      <c r="DK2588" s="21"/>
      <c r="DL2588" s="21"/>
      <c r="DM2588" s="21"/>
      <c r="DN2588" s="21"/>
      <c r="DO2588" s="21"/>
      <c r="DP2588" s="21"/>
      <c r="DQ2588" s="21"/>
      <c r="DR2588" s="21"/>
      <c r="DS2588" s="21"/>
      <c r="DT2588" s="21"/>
      <c r="DU2588" s="21"/>
      <c r="DV2588" s="21"/>
      <c r="DW2588" s="21"/>
      <c r="DX2588" s="21"/>
      <c r="DY2588" s="21"/>
      <c r="DZ2588" s="21"/>
      <c r="EA2588" s="21"/>
      <c r="EB2588" s="21"/>
      <c r="EC2588" s="21"/>
      <c r="ED2588" s="21"/>
      <c r="EE2588" s="21"/>
      <c r="EF2588" s="21"/>
      <c r="EG2588" s="21"/>
      <c r="EH2588" s="21"/>
      <c r="EI2588" s="21"/>
      <c r="EJ2588" s="21"/>
      <c r="EK2588" s="21"/>
      <c r="EL2588" s="21"/>
      <c r="EM2588" s="21"/>
      <c r="EN2588" s="21"/>
      <c r="EO2588" s="21"/>
      <c r="EP2588" s="21"/>
      <c r="EQ2588" s="21"/>
      <c r="ER2588" s="21"/>
      <c r="ES2588" s="21"/>
      <c r="ET2588" s="21"/>
      <c r="EU2588" s="21"/>
      <c r="EV2588" s="21"/>
      <c r="EW2588" s="21"/>
      <c r="EX2588" s="21"/>
      <c r="EY2588" s="21"/>
      <c r="EZ2588" s="21"/>
      <c r="FA2588" s="21"/>
      <c r="FB2588" s="21"/>
      <c r="FC2588" s="21"/>
      <c r="FD2588" s="21"/>
      <c r="FE2588" s="21"/>
      <c r="FF2588" s="21"/>
      <c r="FG2588" s="21"/>
      <c r="FH2588" s="21"/>
      <c r="FI2588" s="21"/>
      <c r="FJ2588" s="21"/>
      <c r="FK2588" s="21"/>
      <c r="FL2588" s="21"/>
      <c r="FM2588" s="21"/>
      <c r="FN2588" s="21"/>
      <c r="FO2588" s="21"/>
      <c r="FP2588" s="21"/>
      <c r="FQ2588" s="21"/>
      <c r="FR2588" s="21"/>
      <c r="FS2588" s="21"/>
      <c r="FT2588" s="21"/>
      <c r="FU2588" s="21"/>
      <c r="FV2588" s="21"/>
      <c r="FW2588" s="21"/>
      <c r="FX2588" s="21"/>
      <c r="FY2588" s="21"/>
      <c r="FZ2588" s="21"/>
      <c r="GA2588" s="21"/>
      <c r="GB2588" s="21"/>
      <c r="GC2588" s="21"/>
      <c r="GD2588" s="21"/>
      <c r="GE2588" s="21"/>
      <c r="GF2588" s="21"/>
      <c r="GG2588" s="21"/>
      <c r="GH2588" s="21"/>
      <c r="GI2588" s="21"/>
      <c r="GJ2588" s="21"/>
      <c r="GK2588" s="21"/>
      <c r="GL2588" s="21"/>
      <c r="GM2588" s="21"/>
      <c r="GN2588" s="21"/>
    </row>
    <row r="2589" spans="1:196" x14ac:dyDescent="0.2">
      <c r="A2589" s="109"/>
      <c r="B2589" s="4"/>
      <c r="C2589" s="4"/>
      <c r="D2589" s="6"/>
      <c r="E2589" s="7"/>
      <c r="F2589" s="24"/>
      <c r="G2589" s="8"/>
      <c r="H2589" s="7"/>
      <c r="I2589" s="7"/>
      <c r="J2589" s="7"/>
      <c r="K2589" s="4"/>
      <c r="L2589" s="25"/>
      <c r="M2589" s="10"/>
      <c r="N2589" s="4"/>
      <c r="O2589" s="4"/>
      <c r="P2589" s="26"/>
      <c r="Q2589" s="3"/>
      <c r="R2589" s="12"/>
      <c r="S2589" s="12"/>
      <c r="T2589" s="12"/>
      <c r="U2589" s="12"/>
      <c r="V2589" s="12"/>
      <c r="W2589" s="12"/>
      <c r="X2589" s="12"/>
      <c r="Y2589" s="12"/>
      <c r="Z2589" s="12"/>
      <c r="AA2589" s="12"/>
      <c r="AB2589" s="12"/>
      <c r="AC2589" s="12"/>
      <c r="AD2589" s="12"/>
      <c r="AE2589" s="12"/>
      <c r="AF2589" s="113"/>
      <c r="AG2589" s="18"/>
      <c r="AH2589" s="18"/>
      <c r="AI2589" s="6"/>
      <c r="AJ2589" s="19"/>
      <c r="AK2589" s="6"/>
      <c r="AL2589" s="113"/>
      <c r="AM2589" s="19"/>
      <c r="AN2589" s="18"/>
      <c r="AO2589" s="12"/>
      <c r="AP2589" s="20"/>
      <c r="AQ2589" s="18"/>
      <c r="AR2589" s="13"/>
      <c r="AS2589" s="113"/>
      <c r="AT2589" s="21"/>
      <c r="AU2589" s="21"/>
      <c r="AV2589" s="45"/>
      <c r="AW2589" s="21"/>
      <c r="AX2589" s="21"/>
      <c r="AY2589" s="21"/>
      <c r="AZ2589" s="21"/>
      <c r="BA2589" s="21"/>
      <c r="BB2589" s="21"/>
      <c r="BC2589" s="21"/>
      <c r="BD2589" s="21"/>
      <c r="BE2589" s="21"/>
      <c r="BF2589" s="21"/>
      <c r="BG2589" s="21"/>
      <c r="BH2589" s="21"/>
      <c r="BI2589" s="21"/>
      <c r="BJ2589" s="21"/>
      <c r="BK2589" s="21"/>
      <c r="BL2589" s="21"/>
      <c r="BM2589" s="21"/>
      <c r="BN2589" s="21"/>
      <c r="BO2589" s="21"/>
      <c r="BP2589" s="21"/>
      <c r="BQ2589" s="21"/>
      <c r="BR2589" s="21"/>
      <c r="BS2589" s="21"/>
      <c r="BT2589" s="21"/>
      <c r="BU2589" s="21"/>
      <c r="BV2589" s="21"/>
      <c r="BW2589" s="21"/>
      <c r="BX2589" s="21"/>
      <c r="BY2589" s="21"/>
      <c r="BZ2589" s="21"/>
      <c r="CA2589" s="21"/>
      <c r="CB2589" s="21"/>
      <c r="CC2589" s="21"/>
      <c r="CD2589" s="21"/>
      <c r="CE2589" s="21"/>
      <c r="CF2589" s="21"/>
      <c r="CG2589" s="21"/>
      <c r="CH2589" s="21"/>
      <c r="CI2589" s="21"/>
      <c r="CJ2589" s="21"/>
      <c r="CK2589" s="21"/>
      <c r="CL2589" s="21"/>
      <c r="CM2589" s="21"/>
      <c r="CN2589" s="21"/>
      <c r="CO2589" s="21"/>
      <c r="CP2589" s="21"/>
      <c r="CQ2589" s="21"/>
      <c r="CR2589" s="21"/>
      <c r="CS2589" s="21"/>
      <c r="CT2589" s="21"/>
      <c r="CU2589" s="21"/>
      <c r="CV2589" s="21"/>
      <c r="CW2589" s="21"/>
      <c r="CX2589" s="21"/>
      <c r="CY2589" s="21"/>
      <c r="CZ2589" s="21"/>
      <c r="DA2589" s="21"/>
      <c r="DB2589" s="21"/>
      <c r="DC2589" s="21"/>
      <c r="DD2589" s="21"/>
      <c r="DE2589" s="21"/>
      <c r="DF2589" s="21"/>
      <c r="DG2589" s="21"/>
      <c r="DH2589" s="21"/>
      <c r="DI2589" s="21"/>
      <c r="DJ2589" s="21"/>
      <c r="DK2589" s="21"/>
      <c r="DL2589" s="21"/>
      <c r="DM2589" s="21"/>
      <c r="DN2589" s="21"/>
      <c r="DO2589" s="21"/>
      <c r="DP2589" s="21"/>
      <c r="DQ2589" s="21"/>
      <c r="DR2589" s="21"/>
      <c r="DS2589" s="21"/>
      <c r="DT2589" s="21"/>
      <c r="DU2589" s="21"/>
      <c r="DV2589" s="21"/>
      <c r="DW2589" s="21"/>
      <c r="DX2589" s="21"/>
      <c r="DY2589" s="21"/>
      <c r="DZ2589" s="21"/>
      <c r="EA2589" s="21"/>
      <c r="EB2589" s="21"/>
      <c r="EC2589" s="21"/>
      <c r="ED2589" s="21"/>
      <c r="EE2589" s="21"/>
      <c r="EF2589" s="21"/>
      <c r="EG2589" s="21"/>
      <c r="EH2589" s="21"/>
      <c r="EI2589" s="21"/>
      <c r="EJ2589" s="21"/>
      <c r="EK2589" s="21"/>
      <c r="EL2589" s="21"/>
      <c r="EM2589" s="21"/>
      <c r="EN2589" s="21"/>
      <c r="EO2589" s="21"/>
      <c r="EP2589" s="21"/>
      <c r="EQ2589" s="21"/>
      <c r="ER2589" s="21"/>
      <c r="ES2589" s="21"/>
      <c r="ET2589" s="21"/>
      <c r="EU2589" s="21"/>
      <c r="EV2589" s="21"/>
      <c r="EW2589" s="21"/>
      <c r="EX2589" s="21"/>
      <c r="EY2589" s="21"/>
      <c r="EZ2589" s="21"/>
      <c r="FA2589" s="21"/>
      <c r="FB2589" s="21"/>
      <c r="FC2589" s="21"/>
      <c r="FD2589" s="21"/>
      <c r="FE2589" s="21"/>
      <c r="FF2589" s="21"/>
      <c r="FG2589" s="21"/>
      <c r="FH2589" s="21"/>
      <c r="FI2589" s="21"/>
      <c r="FJ2589" s="21"/>
      <c r="FK2589" s="21"/>
      <c r="FL2589" s="21"/>
      <c r="FM2589" s="21"/>
      <c r="FN2589" s="21"/>
      <c r="FO2589" s="21"/>
      <c r="FP2589" s="21"/>
      <c r="FQ2589" s="21"/>
      <c r="FR2589" s="21"/>
      <c r="FS2589" s="21"/>
      <c r="FT2589" s="21"/>
      <c r="FU2589" s="21"/>
      <c r="FV2589" s="21"/>
      <c r="FW2589" s="21"/>
      <c r="FX2589" s="21"/>
      <c r="FY2589" s="21"/>
      <c r="FZ2589" s="21"/>
      <c r="GA2589" s="21"/>
      <c r="GB2589" s="21"/>
      <c r="GC2589" s="21"/>
      <c r="GD2589" s="21"/>
      <c r="GE2589" s="21"/>
      <c r="GF2589" s="21"/>
      <c r="GG2589" s="21"/>
      <c r="GH2589" s="21"/>
      <c r="GI2589" s="21"/>
      <c r="GJ2589" s="21"/>
      <c r="GK2589" s="21"/>
      <c r="GL2589" s="21"/>
      <c r="GM2589" s="21"/>
      <c r="GN2589" s="21"/>
    </row>
    <row r="2590" spans="1:196" x14ac:dyDescent="0.2">
      <c r="A2590" s="109"/>
      <c r="B2590" s="4"/>
      <c r="C2590" s="4"/>
      <c r="D2590" s="6"/>
      <c r="E2590" s="7"/>
      <c r="F2590" s="24"/>
      <c r="G2590" s="8"/>
      <c r="H2590" s="7"/>
      <c r="I2590" s="7"/>
      <c r="J2590" s="7"/>
      <c r="K2590" s="4"/>
      <c r="L2590" s="25"/>
      <c r="M2590" s="10"/>
      <c r="N2590" s="4"/>
      <c r="O2590" s="4"/>
      <c r="P2590" s="26"/>
      <c r="Q2590" s="3"/>
      <c r="R2590" s="12"/>
      <c r="S2590" s="12"/>
      <c r="T2590" s="12"/>
      <c r="U2590" s="12"/>
      <c r="V2590" s="12"/>
      <c r="W2590" s="12"/>
      <c r="X2590" s="12"/>
      <c r="Y2590" s="12"/>
      <c r="Z2590" s="12"/>
      <c r="AA2590" s="12"/>
      <c r="AB2590" s="12"/>
      <c r="AC2590" s="12"/>
      <c r="AD2590" s="12"/>
      <c r="AE2590" s="12"/>
      <c r="AF2590" s="113"/>
      <c r="AG2590" s="18"/>
      <c r="AH2590" s="18"/>
      <c r="AI2590" s="6"/>
      <c r="AJ2590" s="19"/>
      <c r="AK2590" s="6"/>
      <c r="AL2590" s="113"/>
      <c r="AM2590" s="19"/>
      <c r="AN2590" s="18"/>
      <c r="AO2590" s="12"/>
      <c r="AP2590" s="20"/>
      <c r="AQ2590" s="18"/>
      <c r="AR2590" s="13"/>
      <c r="AS2590" s="113"/>
      <c r="AT2590" s="21"/>
      <c r="AU2590" s="21"/>
      <c r="AV2590" s="45"/>
      <c r="AW2590" s="21"/>
      <c r="AX2590" s="21"/>
      <c r="AY2590" s="21"/>
      <c r="AZ2590" s="21"/>
      <c r="BA2590" s="21"/>
      <c r="BB2590" s="21"/>
      <c r="BC2590" s="21"/>
      <c r="BD2590" s="21"/>
      <c r="BE2590" s="21"/>
      <c r="BF2590" s="21"/>
      <c r="BG2590" s="21"/>
      <c r="BH2590" s="21"/>
      <c r="BI2590" s="21"/>
      <c r="BJ2590" s="21"/>
      <c r="BK2590" s="21"/>
      <c r="BL2590" s="21"/>
      <c r="BM2590" s="21"/>
      <c r="BN2590" s="21"/>
      <c r="BO2590" s="21"/>
      <c r="BP2590" s="21"/>
      <c r="BQ2590" s="21"/>
      <c r="BR2590" s="21"/>
      <c r="BS2590" s="21"/>
      <c r="BT2590" s="21"/>
      <c r="BU2590" s="21"/>
      <c r="BV2590" s="21"/>
      <c r="BW2590" s="21"/>
      <c r="BX2590" s="21"/>
      <c r="BY2590" s="21"/>
      <c r="BZ2590" s="21"/>
      <c r="CA2590" s="21"/>
      <c r="CB2590" s="21"/>
      <c r="CC2590" s="21"/>
      <c r="CD2590" s="21"/>
      <c r="CE2590" s="21"/>
      <c r="CF2590" s="21"/>
      <c r="CG2590" s="21"/>
      <c r="CH2590" s="21"/>
      <c r="CI2590" s="21"/>
      <c r="CJ2590" s="21"/>
      <c r="CK2590" s="21"/>
      <c r="CL2590" s="21"/>
      <c r="CM2590" s="21"/>
      <c r="CN2590" s="21"/>
      <c r="CO2590" s="21"/>
      <c r="CP2590" s="21"/>
      <c r="CQ2590" s="21"/>
      <c r="CR2590" s="21"/>
      <c r="CS2590" s="21"/>
      <c r="CT2590" s="21"/>
      <c r="CU2590" s="21"/>
      <c r="CV2590" s="21"/>
      <c r="CW2590" s="21"/>
      <c r="CX2590" s="21"/>
      <c r="CY2590" s="21"/>
      <c r="CZ2590" s="21"/>
      <c r="DA2590" s="21"/>
      <c r="DB2590" s="21"/>
      <c r="DC2590" s="21"/>
      <c r="DD2590" s="21"/>
      <c r="DE2590" s="21"/>
      <c r="DF2590" s="21"/>
      <c r="DG2590" s="21"/>
      <c r="DH2590" s="21"/>
      <c r="DI2590" s="21"/>
      <c r="DJ2590" s="21"/>
      <c r="DK2590" s="21"/>
      <c r="DL2590" s="21"/>
      <c r="DM2590" s="21"/>
      <c r="DN2590" s="21"/>
      <c r="DO2590" s="21"/>
      <c r="DP2590" s="21"/>
      <c r="DQ2590" s="21"/>
      <c r="DR2590" s="21"/>
      <c r="DS2590" s="21"/>
      <c r="DT2590" s="21"/>
      <c r="DU2590" s="21"/>
      <c r="DV2590" s="21"/>
      <c r="DW2590" s="21"/>
      <c r="DX2590" s="21"/>
      <c r="DY2590" s="21"/>
      <c r="DZ2590" s="21"/>
      <c r="EA2590" s="21"/>
      <c r="EB2590" s="21"/>
      <c r="EC2590" s="21"/>
      <c r="ED2590" s="21"/>
      <c r="EE2590" s="21"/>
      <c r="EF2590" s="21"/>
      <c r="EG2590" s="21"/>
      <c r="EH2590" s="21"/>
      <c r="EI2590" s="21"/>
      <c r="EJ2590" s="21"/>
      <c r="EK2590" s="21"/>
      <c r="EL2590" s="21"/>
      <c r="EM2590" s="21"/>
      <c r="EN2590" s="21"/>
      <c r="EO2590" s="21"/>
      <c r="EP2590" s="21"/>
      <c r="EQ2590" s="21"/>
      <c r="ER2590" s="21"/>
      <c r="ES2590" s="21"/>
      <c r="ET2590" s="21"/>
      <c r="EU2590" s="21"/>
      <c r="EV2590" s="21"/>
      <c r="EW2590" s="21"/>
      <c r="EX2590" s="21"/>
      <c r="EY2590" s="21"/>
      <c r="EZ2590" s="21"/>
      <c r="FA2590" s="21"/>
      <c r="FB2590" s="21"/>
      <c r="FC2590" s="21"/>
      <c r="FD2590" s="21"/>
      <c r="FE2590" s="21"/>
      <c r="FF2590" s="21"/>
      <c r="FG2590" s="21"/>
      <c r="FH2590" s="21"/>
      <c r="FI2590" s="21"/>
      <c r="FJ2590" s="21"/>
      <c r="FK2590" s="21"/>
      <c r="FL2590" s="21"/>
      <c r="FM2590" s="21"/>
      <c r="FN2590" s="21"/>
      <c r="FO2590" s="21"/>
      <c r="FP2590" s="21"/>
      <c r="FQ2590" s="21"/>
      <c r="FR2590" s="21"/>
      <c r="FS2590" s="21"/>
      <c r="FT2590" s="21"/>
      <c r="FU2590" s="21"/>
      <c r="FV2590" s="21"/>
      <c r="FW2590" s="21"/>
      <c r="FX2590" s="21"/>
      <c r="FY2590" s="21"/>
      <c r="FZ2590" s="21"/>
      <c r="GA2590" s="21"/>
      <c r="GB2590" s="21"/>
      <c r="GC2590" s="21"/>
      <c r="GD2590" s="21"/>
      <c r="GE2590" s="21"/>
      <c r="GF2590" s="21"/>
      <c r="GG2590" s="21"/>
      <c r="GH2590" s="21"/>
      <c r="GI2590" s="21"/>
      <c r="GJ2590" s="21"/>
      <c r="GK2590" s="21"/>
      <c r="GL2590" s="21"/>
      <c r="GM2590" s="21"/>
      <c r="GN2590" s="21"/>
    </row>
    <row r="2591" spans="1:196" x14ac:dyDescent="0.2">
      <c r="A2591" s="109"/>
      <c r="B2591" s="4"/>
      <c r="C2591" s="4"/>
      <c r="D2591" s="6"/>
      <c r="E2591" s="7"/>
      <c r="F2591" s="24"/>
      <c r="G2591" s="8"/>
      <c r="H2591" s="7"/>
      <c r="I2591" s="7"/>
      <c r="J2591" s="7"/>
      <c r="K2591" s="4"/>
      <c r="L2591" s="25"/>
      <c r="M2591" s="10"/>
      <c r="N2591" s="4"/>
      <c r="O2591" s="4"/>
      <c r="P2591" s="26"/>
      <c r="Q2591" s="3"/>
      <c r="R2591" s="12"/>
      <c r="S2591" s="12"/>
      <c r="T2591" s="12"/>
      <c r="U2591" s="12"/>
      <c r="V2591" s="12"/>
      <c r="W2591" s="12"/>
      <c r="X2591" s="12"/>
      <c r="Y2591" s="12"/>
      <c r="Z2591" s="12"/>
      <c r="AA2591" s="12"/>
      <c r="AB2591" s="12"/>
      <c r="AC2591" s="12"/>
      <c r="AD2591" s="12"/>
      <c r="AE2591" s="12"/>
      <c r="AF2591" s="113"/>
      <c r="AG2591" s="18"/>
      <c r="AH2591" s="18"/>
      <c r="AI2591" s="6"/>
      <c r="AJ2591" s="19"/>
      <c r="AK2591" s="6"/>
      <c r="AL2591" s="113"/>
      <c r="AM2591" s="19"/>
      <c r="AN2591" s="18"/>
      <c r="AO2591" s="12"/>
      <c r="AP2591" s="20"/>
      <c r="AQ2591" s="18"/>
      <c r="AR2591" s="13"/>
      <c r="AS2591" s="113"/>
      <c r="AT2591" s="21"/>
      <c r="AU2591" s="21"/>
      <c r="AV2591" s="45"/>
      <c r="AW2591" s="21"/>
      <c r="AX2591" s="21"/>
      <c r="AY2591" s="21"/>
      <c r="AZ2591" s="21"/>
      <c r="BA2591" s="21"/>
      <c r="BB2591" s="21"/>
      <c r="BC2591" s="21"/>
      <c r="BD2591" s="21"/>
      <c r="BE2591" s="21"/>
      <c r="BF2591" s="21"/>
      <c r="BG2591" s="21"/>
      <c r="BH2591" s="21"/>
      <c r="BI2591" s="21"/>
      <c r="BJ2591" s="21"/>
      <c r="BK2591" s="21"/>
      <c r="BL2591" s="21"/>
      <c r="BM2591" s="21"/>
      <c r="BN2591" s="21"/>
      <c r="BO2591" s="21"/>
      <c r="BP2591" s="21"/>
      <c r="BQ2591" s="21"/>
      <c r="BR2591" s="21"/>
      <c r="BS2591" s="21"/>
      <c r="BT2591" s="21"/>
      <c r="BU2591" s="21"/>
      <c r="BV2591" s="21"/>
      <c r="BW2591" s="21"/>
      <c r="BX2591" s="21"/>
      <c r="BY2591" s="21"/>
      <c r="BZ2591" s="21"/>
      <c r="CA2591" s="21"/>
      <c r="CB2591" s="21"/>
      <c r="CC2591" s="21"/>
      <c r="CD2591" s="21"/>
      <c r="CE2591" s="21"/>
      <c r="CF2591" s="21"/>
      <c r="CG2591" s="21"/>
      <c r="CH2591" s="21"/>
      <c r="CI2591" s="21"/>
      <c r="CJ2591" s="21"/>
      <c r="CK2591" s="21"/>
      <c r="CL2591" s="21"/>
      <c r="CM2591" s="21"/>
      <c r="CN2591" s="21"/>
      <c r="CO2591" s="21"/>
      <c r="CP2591" s="21"/>
      <c r="CQ2591" s="21"/>
      <c r="CR2591" s="21"/>
      <c r="CS2591" s="21"/>
      <c r="CT2591" s="21"/>
      <c r="CU2591" s="21"/>
      <c r="CV2591" s="21"/>
      <c r="CW2591" s="21"/>
      <c r="CX2591" s="21"/>
      <c r="CY2591" s="21"/>
      <c r="CZ2591" s="21"/>
      <c r="DA2591" s="21"/>
      <c r="DB2591" s="21"/>
      <c r="DC2591" s="21"/>
      <c r="DD2591" s="21"/>
      <c r="DE2591" s="21"/>
      <c r="DF2591" s="21"/>
      <c r="DG2591" s="21"/>
      <c r="DH2591" s="21"/>
      <c r="DI2591" s="21"/>
      <c r="DJ2591" s="21"/>
      <c r="DK2591" s="21"/>
      <c r="DL2591" s="21"/>
      <c r="DM2591" s="21"/>
      <c r="DN2591" s="21"/>
      <c r="DO2591" s="21"/>
      <c r="DP2591" s="21"/>
      <c r="DQ2591" s="21"/>
      <c r="DR2591" s="21"/>
      <c r="DS2591" s="21"/>
      <c r="DT2591" s="21"/>
      <c r="DU2591" s="21"/>
      <c r="DV2591" s="21"/>
      <c r="DW2591" s="21"/>
      <c r="DX2591" s="21"/>
      <c r="DY2591" s="21"/>
      <c r="DZ2591" s="21"/>
      <c r="EA2591" s="21"/>
      <c r="EB2591" s="21"/>
      <c r="EC2591" s="21"/>
      <c r="ED2591" s="21"/>
      <c r="EE2591" s="21"/>
      <c r="EF2591" s="21"/>
      <c r="EG2591" s="21"/>
      <c r="EH2591" s="21"/>
      <c r="EI2591" s="21"/>
      <c r="EJ2591" s="21"/>
      <c r="EK2591" s="21"/>
      <c r="EL2591" s="21"/>
      <c r="EM2591" s="21"/>
      <c r="EN2591" s="21"/>
      <c r="EO2591" s="21"/>
      <c r="EP2591" s="21"/>
      <c r="EQ2591" s="21"/>
      <c r="ER2591" s="21"/>
      <c r="ES2591" s="21"/>
      <c r="ET2591" s="21"/>
      <c r="EU2591" s="21"/>
      <c r="EV2591" s="21"/>
      <c r="EW2591" s="21"/>
      <c r="EX2591" s="21"/>
      <c r="EY2591" s="21"/>
      <c r="EZ2591" s="21"/>
      <c r="FA2591" s="21"/>
      <c r="FB2591" s="21"/>
      <c r="FC2591" s="21"/>
      <c r="FD2591" s="21"/>
      <c r="FE2591" s="21"/>
      <c r="FF2591" s="21"/>
      <c r="FG2591" s="21"/>
      <c r="FH2591" s="21"/>
      <c r="FI2591" s="21"/>
      <c r="FJ2591" s="21"/>
      <c r="FK2591" s="21"/>
      <c r="FL2591" s="21"/>
      <c r="FM2591" s="21"/>
      <c r="FN2591" s="21"/>
      <c r="FO2591" s="21"/>
      <c r="FP2591" s="21"/>
      <c r="FQ2591" s="21"/>
      <c r="FR2591" s="21"/>
      <c r="FS2591" s="21"/>
      <c r="FT2591" s="21"/>
      <c r="FU2591" s="21"/>
      <c r="FV2591" s="21"/>
      <c r="FW2591" s="21"/>
      <c r="FX2591" s="21"/>
      <c r="FY2591" s="21"/>
      <c r="FZ2591" s="21"/>
      <c r="GA2591" s="21"/>
      <c r="GB2591" s="21"/>
      <c r="GC2591" s="21"/>
      <c r="GD2591" s="21"/>
      <c r="GE2591" s="21"/>
      <c r="GF2591" s="21"/>
      <c r="GG2591" s="21"/>
      <c r="GH2591" s="21"/>
      <c r="GI2591" s="21"/>
      <c r="GJ2591" s="21"/>
      <c r="GK2591" s="21"/>
      <c r="GL2591" s="21"/>
      <c r="GM2591" s="21"/>
      <c r="GN2591" s="21"/>
    </row>
    <row r="2592" spans="1:196" x14ac:dyDescent="0.2">
      <c r="A2592" s="109"/>
      <c r="B2592" s="4"/>
      <c r="C2592" s="4"/>
      <c r="D2592" s="6"/>
      <c r="E2592" s="7"/>
      <c r="F2592" s="24"/>
      <c r="G2592" s="8"/>
      <c r="H2592" s="7"/>
      <c r="I2592" s="7"/>
      <c r="J2592" s="7"/>
      <c r="K2592" s="4"/>
      <c r="L2592" s="25"/>
      <c r="M2592" s="10"/>
      <c r="N2592" s="4"/>
      <c r="O2592" s="4"/>
      <c r="P2592" s="26"/>
      <c r="Q2592" s="3"/>
      <c r="R2592" s="12"/>
      <c r="S2592" s="12"/>
      <c r="T2592" s="12"/>
      <c r="U2592" s="12"/>
      <c r="V2592" s="12"/>
      <c r="W2592" s="12"/>
      <c r="X2592" s="12"/>
      <c r="Y2592" s="12"/>
      <c r="Z2592" s="12"/>
      <c r="AA2592" s="12"/>
      <c r="AB2592" s="12"/>
      <c r="AC2592" s="12"/>
      <c r="AD2592" s="12"/>
      <c r="AE2592" s="12"/>
      <c r="AF2592" s="113"/>
      <c r="AG2592" s="18"/>
      <c r="AH2592" s="18"/>
      <c r="AI2592" s="6"/>
      <c r="AJ2592" s="19"/>
      <c r="AK2592" s="6"/>
      <c r="AL2592" s="113"/>
      <c r="AM2592" s="19"/>
      <c r="AN2592" s="18"/>
      <c r="AO2592" s="12"/>
      <c r="AP2592" s="20"/>
      <c r="AQ2592" s="18"/>
      <c r="AR2592" s="13"/>
      <c r="AS2592" s="113"/>
      <c r="AT2592" s="21"/>
      <c r="AU2592" s="21"/>
      <c r="AV2592" s="45"/>
      <c r="AW2592" s="21"/>
      <c r="AX2592" s="21"/>
      <c r="AY2592" s="21"/>
      <c r="AZ2592" s="21"/>
      <c r="BA2592" s="21"/>
      <c r="BB2592" s="21"/>
      <c r="BC2592" s="21"/>
      <c r="BD2592" s="21"/>
      <c r="BE2592" s="21"/>
      <c r="BF2592" s="21"/>
      <c r="BG2592" s="21"/>
      <c r="BH2592" s="21"/>
      <c r="BI2592" s="21"/>
      <c r="BJ2592" s="21"/>
      <c r="BK2592" s="21"/>
      <c r="BL2592" s="21"/>
      <c r="BM2592" s="21"/>
      <c r="BN2592" s="21"/>
      <c r="BO2592" s="21"/>
      <c r="BP2592" s="21"/>
      <c r="BQ2592" s="21"/>
      <c r="BR2592" s="21"/>
      <c r="BS2592" s="21"/>
      <c r="BT2592" s="21"/>
      <c r="BU2592" s="21"/>
      <c r="BV2592" s="21"/>
      <c r="BW2592" s="21"/>
      <c r="BX2592" s="21"/>
      <c r="BY2592" s="21"/>
      <c r="BZ2592" s="21"/>
      <c r="CA2592" s="21"/>
      <c r="CB2592" s="21"/>
      <c r="CC2592" s="21"/>
      <c r="CD2592" s="21"/>
      <c r="CE2592" s="21"/>
      <c r="CF2592" s="21"/>
      <c r="CG2592" s="21"/>
      <c r="CH2592" s="21"/>
      <c r="CI2592" s="21"/>
      <c r="CJ2592" s="21"/>
      <c r="CK2592" s="21"/>
      <c r="CL2592" s="21"/>
      <c r="CM2592" s="21"/>
      <c r="CN2592" s="21"/>
      <c r="CO2592" s="21"/>
      <c r="CP2592" s="21"/>
      <c r="CQ2592" s="21"/>
      <c r="CR2592" s="21"/>
      <c r="CS2592" s="21"/>
      <c r="CT2592" s="21"/>
      <c r="CU2592" s="21"/>
      <c r="CV2592" s="21"/>
      <c r="CW2592" s="21"/>
      <c r="CX2592" s="21"/>
      <c r="CY2592" s="21"/>
      <c r="CZ2592" s="21"/>
      <c r="DA2592" s="21"/>
      <c r="DB2592" s="21"/>
      <c r="DC2592" s="21"/>
      <c r="DD2592" s="21"/>
      <c r="DE2592" s="21"/>
      <c r="DF2592" s="21"/>
      <c r="DG2592" s="21"/>
      <c r="DH2592" s="21"/>
      <c r="DI2592" s="21"/>
      <c r="DJ2592" s="21"/>
      <c r="DK2592" s="21"/>
      <c r="DL2592" s="21"/>
      <c r="DM2592" s="21"/>
      <c r="DN2592" s="21"/>
      <c r="DO2592" s="21"/>
      <c r="DP2592" s="21"/>
      <c r="DQ2592" s="21"/>
      <c r="DR2592" s="21"/>
      <c r="DS2592" s="21"/>
      <c r="DT2592" s="21"/>
      <c r="DU2592" s="21"/>
      <c r="DV2592" s="21"/>
      <c r="DW2592" s="21"/>
      <c r="DX2592" s="21"/>
      <c r="DY2592" s="21"/>
      <c r="DZ2592" s="21"/>
      <c r="EA2592" s="21"/>
      <c r="EB2592" s="21"/>
      <c r="EC2592" s="21"/>
      <c r="ED2592" s="21"/>
      <c r="EE2592" s="21"/>
      <c r="EF2592" s="21"/>
      <c r="EG2592" s="21"/>
      <c r="EH2592" s="21"/>
      <c r="EI2592" s="21"/>
      <c r="EJ2592" s="21"/>
      <c r="EK2592" s="21"/>
      <c r="EL2592" s="21"/>
      <c r="EM2592" s="21"/>
      <c r="EN2592" s="21"/>
      <c r="EO2592" s="21"/>
      <c r="EP2592" s="21"/>
      <c r="EQ2592" s="21"/>
      <c r="ER2592" s="21"/>
      <c r="ES2592" s="21"/>
      <c r="ET2592" s="21"/>
      <c r="EU2592" s="21"/>
      <c r="EV2592" s="21"/>
      <c r="EW2592" s="21"/>
      <c r="EX2592" s="21"/>
      <c r="EY2592" s="21"/>
      <c r="EZ2592" s="21"/>
      <c r="FA2592" s="21"/>
      <c r="FB2592" s="21"/>
      <c r="FC2592" s="21"/>
      <c r="FD2592" s="21"/>
      <c r="FE2592" s="21"/>
      <c r="FF2592" s="21"/>
      <c r="FG2592" s="21"/>
      <c r="FH2592" s="21"/>
      <c r="FI2592" s="21"/>
      <c r="FJ2592" s="21"/>
      <c r="FK2592" s="21"/>
      <c r="FL2592" s="21"/>
      <c r="FM2592" s="21"/>
      <c r="FN2592" s="21"/>
      <c r="FO2592" s="21"/>
      <c r="FP2592" s="21"/>
      <c r="FQ2592" s="21"/>
      <c r="FR2592" s="21"/>
      <c r="FS2592" s="21"/>
      <c r="FT2592" s="21"/>
      <c r="FU2592" s="21"/>
      <c r="FV2592" s="21"/>
      <c r="FW2592" s="21"/>
      <c r="FX2592" s="21"/>
      <c r="FY2592" s="21"/>
      <c r="FZ2592" s="21"/>
      <c r="GA2592" s="21"/>
      <c r="GB2592" s="21"/>
      <c r="GC2592" s="21"/>
      <c r="GD2592" s="21"/>
      <c r="GE2592" s="21"/>
      <c r="GF2592" s="21"/>
      <c r="GG2592" s="21"/>
      <c r="GH2592" s="21"/>
      <c r="GI2592" s="21"/>
      <c r="GJ2592" s="21"/>
      <c r="GK2592" s="21"/>
      <c r="GL2592" s="21"/>
      <c r="GM2592" s="21"/>
      <c r="GN2592" s="21"/>
    </row>
    <row r="2593" spans="1:196" x14ac:dyDescent="0.2">
      <c r="A2593" s="109"/>
      <c r="B2593" s="4"/>
      <c r="C2593" s="4"/>
      <c r="D2593" s="6"/>
      <c r="E2593" s="7"/>
      <c r="F2593" s="24"/>
      <c r="G2593" s="8"/>
      <c r="H2593" s="7"/>
      <c r="I2593" s="7"/>
      <c r="J2593" s="7"/>
      <c r="K2593" s="4"/>
      <c r="L2593" s="25"/>
      <c r="M2593" s="10"/>
      <c r="N2593" s="4"/>
      <c r="O2593" s="4"/>
      <c r="P2593" s="26"/>
      <c r="Q2593" s="3"/>
      <c r="R2593" s="12"/>
      <c r="S2593" s="12"/>
      <c r="T2593" s="12"/>
      <c r="U2593" s="12"/>
      <c r="V2593" s="12"/>
      <c r="W2593" s="12"/>
      <c r="X2593" s="12"/>
      <c r="Y2593" s="12"/>
      <c r="Z2593" s="12"/>
      <c r="AA2593" s="12"/>
      <c r="AB2593" s="12"/>
      <c r="AC2593" s="12"/>
      <c r="AD2593" s="12"/>
      <c r="AE2593" s="12"/>
      <c r="AF2593" s="113"/>
      <c r="AG2593" s="18"/>
      <c r="AH2593" s="18"/>
      <c r="AI2593" s="6"/>
      <c r="AJ2593" s="19"/>
      <c r="AK2593" s="6"/>
      <c r="AL2593" s="113"/>
      <c r="AM2593" s="19"/>
      <c r="AN2593" s="18"/>
      <c r="AO2593" s="12"/>
      <c r="AP2593" s="20"/>
      <c r="AQ2593" s="18"/>
      <c r="AR2593" s="47"/>
      <c r="AS2593" s="113"/>
      <c r="AT2593" s="21"/>
      <c r="AU2593" s="21"/>
      <c r="AV2593" s="45"/>
      <c r="AW2593" s="21"/>
      <c r="AX2593" s="21"/>
      <c r="AY2593" s="21"/>
      <c r="AZ2593" s="21"/>
      <c r="BA2593" s="21"/>
      <c r="BB2593" s="21"/>
      <c r="BC2593" s="21"/>
      <c r="BD2593" s="21"/>
      <c r="BE2593" s="21"/>
      <c r="BF2593" s="21"/>
      <c r="BG2593" s="21"/>
      <c r="BH2593" s="21"/>
      <c r="BI2593" s="21"/>
      <c r="BJ2593" s="21"/>
      <c r="BK2593" s="21"/>
      <c r="BL2593" s="21"/>
      <c r="BM2593" s="21"/>
      <c r="BN2593" s="21"/>
      <c r="BO2593" s="21"/>
      <c r="BP2593" s="21"/>
      <c r="BQ2593" s="21"/>
      <c r="BR2593" s="21"/>
      <c r="BS2593" s="21"/>
      <c r="BT2593" s="21"/>
      <c r="BU2593" s="21"/>
      <c r="BV2593" s="21"/>
      <c r="BW2593" s="21"/>
      <c r="BX2593" s="21"/>
      <c r="BY2593" s="21"/>
      <c r="BZ2593" s="21"/>
      <c r="CA2593" s="21"/>
      <c r="CB2593" s="21"/>
      <c r="CC2593" s="21"/>
      <c r="CD2593" s="21"/>
      <c r="CE2593" s="21"/>
      <c r="CF2593" s="21"/>
      <c r="CG2593" s="21"/>
      <c r="CH2593" s="21"/>
      <c r="CI2593" s="21"/>
      <c r="CJ2593" s="21"/>
      <c r="CK2593" s="21"/>
      <c r="CL2593" s="21"/>
      <c r="CM2593" s="21"/>
      <c r="CN2593" s="21"/>
      <c r="CO2593" s="21"/>
      <c r="CP2593" s="21"/>
      <c r="CQ2593" s="21"/>
      <c r="CR2593" s="21"/>
      <c r="CS2593" s="21"/>
      <c r="CT2593" s="21"/>
      <c r="CU2593" s="21"/>
      <c r="CV2593" s="21"/>
      <c r="CW2593" s="21"/>
      <c r="CX2593" s="21"/>
      <c r="CY2593" s="21"/>
      <c r="CZ2593" s="21"/>
      <c r="DA2593" s="21"/>
      <c r="DB2593" s="21"/>
      <c r="DC2593" s="21"/>
      <c r="DD2593" s="21"/>
      <c r="DE2593" s="21"/>
      <c r="DF2593" s="21"/>
      <c r="DG2593" s="21"/>
      <c r="DH2593" s="21"/>
      <c r="DI2593" s="21"/>
      <c r="DJ2593" s="21"/>
      <c r="DK2593" s="21"/>
      <c r="DL2593" s="21"/>
      <c r="DM2593" s="21"/>
      <c r="DN2593" s="21"/>
      <c r="DO2593" s="21"/>
      <c r="DP2593" s="21"/>
      <c r="DQ2593" s="21"/>
      <c r="DR2593" s="21"/>
      <c r="DS2593" s="21"/>
      <c r="DT2593" s="21"/>
      <c r="DU2593" s="21"/>
      <c r="DV2593" s="21"/>
      <c r="DW2593" s="21"/>
      <c r="DX2593" s="21"/>
      <c r="DY2593" s="21"/>
      <c r="DZ2593" s="21"/>
      <c r="EA2593" s="21"/>
      <c r="EB2593" s="21"/>
      <c r="EC2593" s="21"/>
      <c r="ED2593" s="21"/>
      <c r="EE2593" s="21"/>
      <c r="EF2593" s="21"/>
      <c r="EG2593" s="21"/>
      <c r="EH2593" s="21"/>
      <c r="EI2593" s="21"/>
      <c r="EJ2593" s="21"/>
      <c r="EK2593" s="21"/>
      <c r="EL2593" s="21"/>
      <c r="EM2593" s="21"/>
      <c r="EN2593" s="21"/>
      <c r="EO2593" s="21"/>
      <c r="EP2593" s="21"/>
      <c r="EQ2593" s="21"/>
      <c r="ER2593" s="21"/>
      <c r="ES2593" s="21"/>
      <c r="ET2593" s="21"/>
      <c r="EU2593" s="21"/>
      <c r="EV2593" s="21"/>
      <c r="EW2593" s="21"/>
      <c r="EX2593" s="21"/>
      <c r="EY2593" s="21"/>
      <c r="EZ2593" s="21"/>
      <c r="FA2593" s="21"/>
      <c r="FB2593" s="21"/>
      <c r="FC2593" s="21"/>
      <c r="FD2593" s="21"/>
      <c r="FE2593" s="21"/>
      <c r="FF2593" s="21"/>
      <c r="FG2593" s="21"/>
      <c r="FH2593" s="21"/>
      <c r="FI2593" s="21"/>
      <c r="FJ2593" s="21"/>
      <c r="FK2593" s="21"/>
      <c r="FL2593" s="21"/>
      <c r="FM2593" s="21"/>
      <c r="FN2593" s="21"/>
      <c r="FO2593" s="21"/>
      <c r="FP2593" s="21"/>
      <c r="FQ2593" s="21"/>
      <c r="FR2593" s="21"/>
      <c r="FS2593" s="21"/>
      <c r="FT2593" s="21"/>
      <c r="FU2593" s="21"/>
      <c r="FV2593" s="21"/>
      <c r="FW2593" s="21"/>
      <c r="FX2593" s="21"/>
      <c r="FY2593" s="21"/>
      <c r="FZ2593" s="21"/>
      <c r="GA2593" s="21"/>
      <c r="GB2593" s="21"/>
      <c r="GC2593" s="21"/>
      <c r="GD2593" s="21"/>
      <c r="GE2593" s="21"/>
      <c r="GF2593" s="21"/>
      <c r="GG2593" s="21"/>
      <c r="GH2593" s="21"/>
      <c r="GI2593" s="21"/>
      <c r="GJ2593" s="21"/>
      <c r="GK2593" s="21"/>
      <c r="GL2593" s="21"/>
      <c r="GM2593" s="21"/>
      <c r="GN2593" s="21"/>
    </row>
    <row r="2594" spans="1:196" x14ac:dyDescent="0.2">
      <c r="A2594" s="109"/>
      <c r="B2594" s="4"/>
      <c r="C2594" s="4"/>
      <c r="D2594" s="6"/>
      <c r="E2594" s="7"/>
      <c r="F2594" s="24"/>
      <c r="G2594" s="8"/>
      <c r="H2594" s="7"/>
      <c r="I2594" s="7"/>
      <c r="J2594" s="7"/>
      <c r="K2594" s="4"/>
      <c r="L2594" s="25"/>
      <c r="M2594" s="10"/>
      <c r="N2594" s="4"/>
      <c r="O2594" s="4"/>
      <c r="P2594" s="26"/>
      <c r="Q2594" s="3"/>
      <c r="R2594" s="12"/>
      <c r="S2594" s="12"/>
      <c r="T2594" s="12"/>
      <c r="U2594" s="12"/>
      <c r="V2594" s="12"/>
      <c r="W2594" s="12"/>
      <c r="X2594" s="12"/>
      <c r="Y2594" s="12"/>
      <c r="Z2594" s="12"/>
      <c r="AA2594" s="12"/>
      <c r="AB2594" s="12"/>
      <c r="AC2594" s="12"/>
      <c r="AD2594" s="12"/>
      <c r="AE2594" s="12"/>
      <c r="AF2594" s="113"/>
      <c r="AG2594" s="12"/>
      <c r="AH2594" s="12"/>
      <c r="AI2594" s="12"/>
      <c r="AJ2594" s="12"/>
      <c r="AK2594" s="6"/>
      <c r="AL2594" s="113"/>
      <c r="AM2594" s="12"/>
      <c r="AN2594" s="12"/>
      <c r="AO2594" s="12"/>
      <c r="AP2594" s="20"/>
      <c r="AQ2594" s="12"/>
      <c r="AR2594" s="13"/>
      <c r="AS2594" s="113"/>
      <c r="AT2594" s="21"/>
      <c r="AU2594" s="21"/>
      <c r="AV2594" s="45"/>
      <c r="AW2594" s="21"/>
      <c r="AX2594" s="21"/>
      <c r="AY2594" s="21"/>
      <c r="AZ2594" s="21"/>
      <c r="BA2594" s="21"/>
      <c r="BB2594" s="21"/>
      <c r="BC2594" s="21"/>
      <c r="BD2594" s="21"/>
      <c r="BE2594" s="21"/>
      <c r="BF2594" s="21"/>
      <c r="BG2594" s="21"/>
      <c r="BH2594" s="21"/>
      <c r="BI2594" s="21"/>
      <c r="BJ2594" s="21"/>
      <c r="BK2594" s="21"/>
      <c r="BL2594" s="21"/>
      <c r="BM2594" s="21"/>
      <c r="BN2594" s="21"/>
      <c r="BO2594" s="21"/>
      <c r="BP2594" s="21"/>
      <c r="BQ2594" s="21"/>
      <c r="BR2594" s="21"/>
      <c r="BS2594" s="21"/>
      <c r="BT2594" s="21"/>
      <c r="BU2594" s="21"/>
      <c r="BV2594" s="21"/>
      <c r="BW2594" s="21"/>
      <c r="BX2594" s="21"/>
      <c r="BY2594" s="21"/>
      <c r="BZ2594" s="21"/>
      <c r="CA2594" s="21"/>
      <c r="CB2594" s="21"/>
      <c r="CC2594" s="21"/>
      <c r="CD2594" s="21"/>
      <c r="CE2594" s="21"/>
      <c r="CF2594" s="21"/>
      <c r="CG2594" s="21"/>
      <c r="CH2594" s="21"/>
      <c r="CI2594" s="21"/>
      <c r="CJ2594" s="21"/>
      <c r="CK2594" s="21"/>
      <c r="CL2594" s="21"/>
      <c r="CM2594" s="21"/>
      <c r="CN2594" s="21"/>
      <c r="CO2594" s="21"/>
      <c r="CP2594" s="21"/>
      <c r="CQ2594" s="21"/>
      <c r="CR2594" s="21"/>
      <c r="CS2594" s="21"/>
      <c r="CT2594" s="21"/>
      <c r="CU2594" s="21"/>
      <c r="CV2594" s="21"/>
      <c r="CW2594" s="21"/>
      <c r="CX2594" s="21"/>
      <c r="CY2594" s="21"/>
      <c r="CZ2594" s="21"/>
      <c r="DA2594" s="21"/>
      <c r="DB2594" s="21"/>
      <c r="DC2594" s="21"/>
      <c r="DD2594" s="21"/>
      <c r="DE2594" s="21"/>
      <c r="DF2594" s="21"/>
      <c r="DG2594" s="21"/>
      <c r="DH2594" s="21"/>
      <c r="DI2594" s="21"/>
      <c r="DJ2594" s="21"/>
      <c r="DK2594" s="21"/>
      <c r="DL2594" s="21"/>
      <c r="DM2594" s="21"/>
      <c r="DN2594" s="21"/>
      <c r="DO2594" s="21"/>
      <c r="DP2594" s="21"/>
      <c r="DQ2594" s="21"/>
      <c r="DR2594" s="21"/>
      <c r="DS2594" s="21"/>
      <c r="DT2594" s="21"/>
      <c r="DU2594" s="21"/>
      <c r="DV2594" s="21"/>
      <c r="DW2594" s="21"/>
      <c r="DX2594" s="21"/>
      <c r="DY2594" s="21"/>
      <c r="DZ2594" s="21"/>
      <c r="EA2594" s="21"/>
      <c r="EB2594" s="21"/>
      <c r="EC2594" s="21"/>
      <c r="ED2594" s="21"/>
      <c r="EE2594" s="21"/>
      <c r="EF2594" s="21"/>
      <c r="EG2594" s="21"/>
      <c r="EH2594" s="21"/>
      <c r="EI2594" s="21"/>
      <c r="EJ2594" s="21"/>
      <c r="EK2594" s="21"/>
      <c r="EL2594" s="21"/>
      <c r="EM2594" s="21"/>
      <c r="EN2594" s="21"/>
      <c r="EO2594" s="21"/>
      <c r="EP2594" s="21"/>
      <c r="EQ2594" s="21"/>
      <c r="ER2594" s="21"/>
      <c r="ES2594" s="21"/>
      <c r="ET2594" s="21"/>
      <c r="EU2594" s="21"/>
      <c r="EV2594" s="21"/>
      <c r="EW2594" s="21"/>
      <c r="EX2594" s="21"/>
      <c r="EY2594" s="21"/>
      <c r="EZ2594" s="21"/>
      <c r="FA2594" s="21"/>
      <c r="FB2594" s="21"/>
      <c r="FC2594" s="21"/>
      <c r="FD2594" s="21"/>
      <c r="FE2594" s="21"/>
      <c r="FF2594" s="21"/>
      <c r="FG2594" s="21"/>
      <c r="FH2594" s="21"/>
      <c r="FI2594" s="21"/>
      <c r="FJ2594" s="21"/>
      <c r="FK2594" s="21"/>
      <c r="FL2594" s="21"/>
      <c r="FM2594" s="21"/>
      <c r="FN2594" s="21"/>
      <c r="FO2594" s="21"/>
      <c r="FP2594" s="21"/>
      <c r="FQ2594" s="21"/>
      <c r="FR2594" s="21"/>
      <c r="FS2594" s="21"/>
      <c r="FT2594" s="21"/>
      <c r="FU2594" s="21"/>
      <c r="FV2594" s="21"/>
      <c r="FW2594" s="21"/>
      <c r="FX2594" s="21"/>
      <c r="FY2594" s="21"/>
      <c r="FZ2594" s="21"/>
      <c r="GA2594" s="21"/>
      <c r="GB2594" s="21"/>
      <c r="GC2594" s="21"/>
      <c r="GD2594" s="21"/>
      <c r="GE2594" s="21"/>
      <c r="GF2594" s="21"/>
      <c r="GG2594" s="21"/>
      <c r="GH2594" s="21"/>
      <c r="GI2594" s="21"/>
      <c r="GJ2594" s="21"/>
      <c r="GK2594" s="21"/>
      <c r="GL2594" s="21"/>
      <c r="GM2594" s="21"/>
      <c r="GN2594" s="21"/>
    </row>
    <row r="2595" spans="1:196" x14ac:dyDescent="0.2">
      <c r="A2595" s="109"/>
      <c r="B2595" s="4"/>
      <c r="C2595" s="4"/>
      <c r="D2595" s="6"/>
      <c r="E2595" s="7"/>
      <c r="F2595" s="24"/>
      <c r="G2595" s="8"/>
      <c r="H2595" s="7"/>
      <c r="I2595" s="7"/>
      <c r="J2595" s="7"/>
      <c r="K2595" s="4"/>
      <c r="L2595" s="25"/>
      <c r="M2595" s="10"/>
      <c r="N2595" s="4"/>
      <c r="O2595" s="4"/>
      <c r="P2595" s="26"/>
      <c r="Q2595" s="3"/>
      <c r="R2595" s="12"/>
      <c r="S2595" s="12"/>
      <c r="T2595" s="12"/>
      <c r="U2595" s="12"/>
      <c r="V2595" s="12"/>
      <c r="W2595" s="12"/>
      <c r="X2595" s="12"/>
      <c r="Y2595" s="12"/>
      <c r="Z2595" s="12"/>
      <c r="AA2595" s="12"/>
      <c r="AB2595" s="12"/>
      <c r="AC2595" s="12"/>
      <c r="AD2595" s="12"/>
      <c r="AE2595" s="12"/>
      <c r="AF2595" s="65"/>
      <c r="AG2595" s="4"/>
      <c r="AH2595" s="4"/>
      <c r="AI2595" s="41"/>
      <c r="AJ2595" s="42"/>
      <c r="AK2595" s="41"/>
      <c r="AL2595" s="115"/>
      <c r="AM2595" s="42"/>
      <c r="AN2595" s="4"/>
      <c r="AO2595" s="9"/>
      <c r="AP2595" s="43"/>
      <c r="AQ2595" s="4"/>
      <c r="AR2595" s="44"/>
      <c r="AS2595" s="65"/>
      <c r="AT2595" s="21"/>
      <c r="AU2595" s="21"/>
      <c r="AV2595" s="45"/>
      <c r="AW2595" s="21"/>
      <c r="AX2595" s="21"/>
      <c r="AY2595" s="21"/>
      <c r="AZ2595" s="21"/>
      <c r="BA2595" s="21"/>
      <c r="BB2595" s="21"/>
      <c r="BC2595" s="21"/>
      <c r="BD2595" s="21"/>
      <c r="BE2595" s="21"/>
      <c r="BF2595" s="21"/>
      <c r="BG2595" s="21"/>
      <c r="BH2595" s="21"/>
      <c r="BI2595" s="21"/>
      <c r="BJ2595" s="21"/>
      <c r="BK2595" s="21"/>
      <c r="BL2595" s="21"/>
      <c r="BM2595" s="21"/>
      <c r="BN2595" s="21"/>
      <c r="BO2595" s="21"/>
      <c r="BP2595" s="21"/>
      <c r="BQ2595" s="21"/>
      <c r="BR2595" s="21"/>
      <c r="BS2595" s="21"/>
      <c r="BT2595" s="21"/>
      <c r="BU2595" s="21"/>
      <c r="BV2595" s="21"/>
      <c r="BW2595" s="21"/>
      <c r="BX2595" s="21"/>
      <c r="BY2595" s="21"/>
      <c r="BZ2595" s="21"/>
      <c r="CA2595" s="21"/>
      <c r="CB2595" s="21"/>
      <c r="CC2595" s="21"/>
      <c r="CD2595" s="21"/>
      <c r="CE2595" s="21"/>
      <c r="CF2595" s="21"/>
      <c r="CG2595" s="21"/>
      <c r="CH2595" s="21"/>
      <c r="CI2595" s="21"/>
      <c r="CJ2595" s="21"/>
      <c r="CK2595" s="21"/>
      <c r="CL2595" s="21"/>
      <c r="CM2595" s="21"/>
      <c r="CN2595" s="21"/>
      <c r="CO2595" s="21"/>
      <c r="CP2595" s="21"/>
      <c r="CQ2595" s="21"/>
      <c r="CR2595" s="21"/>
      <c r="CS2595" s="21"/>
      <c r="CT2595" s="21"/>
      <c r="CU2595" s="21"/>
      <c r="CV2595" s="21"/>
      <c r="CW2595" s="21"/>
      <c r="CX2595" s="21"/>
      <c r="CY2595" s="21"/>
      <c r="CZ2595" s="21"/>
      <c r="DA2595" s="21"/>
      <c r="DB2595" s="21"/>
      <c r="DC2595" s="21"/>
      <c r="DD2595" s="21"/>
      <c r="DE2595" s="21"/>
      <c r="DF2595" s="21"/>
      <c r="DG2595" s="21"/>
      <c r="DH2595" s="21"/>
      <c r="DI2595" s="21"/>
      <c r="DJ2595" s="21"/>
      <c r="DK2595" s="21"/>
      <c r="DL2595" s="21"/>
      <c r="DM2595" s="21"/>
      <c r="DN2595" s="21"/>
      <c r="DO2595" s="21"/>
      <c r="DP2595" s="21"/>
      <c r="DQ2595" s="21"/>
      <c r="DR2595" s="21"/>
      <c r="DS2595" s="21"/>
      <c r="DT2595" s="21"/>
      <c r="DU2595" s="21"/>
      <c r="DV2595" s="21"/>
      <c r="DW2595" s="21"/>
      <c r="DX2595" s="21"/>
      <c r="DY2595" s="21"/>
      <c r="DZ2595" s="21"/>
      <c r="EA2595" s="21"/>
      <c r="EB2595" s="21"/>
      <c r="EC2595" s="21"/>
      <c r="ED2595" s="21"/>
      <c r="EE2595" s="21"/>
      <c r="EF2595" s="21"/>
      <c r="EG2595" s="21"/>
      <c r="EH2595" s="21"/>
      <c r="EI2595" s="21"/>
      <c r="EJ2595" s="21"/>
      <c r="EK2595" s="21"/>
      <c r="EL2595" s="21"/>
      <c r="EM2595" s="21"/>
      <c r="EN2595" s="21"/>
      <c r="EO2595" s="21"/>
      <c r="EP2595" s="21"/>
      <c r="EQ2595" s="21"/>
      <c r="ER2595" s="21"/>
      <c r="ES2595" s="21"/>
      <c r="ET2595" s="21"/>
      <c r="EU2595" s="21"/>
      <c r="EV2595" s="21"/>
      <c r="EW2595" s="21"/>
      <c r="EX2595" s="21"/>
      <c r="EY2595" s="21"/>
      <c r="EZ2595" s="21"/>
      <c r="FA2595" s="21"/>
      <c r="FB2595" s="21"/>
      <c r="FC2595" s="21"/>
      <c r="FD2595" s="21"/>
      <c r="FE2595" s="21"/>
      <c r="FF2595" s="21"/>
      <c r="FG2595" s="21"/>
      <c r="FH2595" s="21"/>
      <c r="FI2595" s="21"/>
      <c r="FJ2595" s="21"/>
      <c r="FK2595" s="21"/>
      <c r="FL2595" s="21"/>
      <c r="FM2595" s="21"/>
      <c r="FN2595" s="21"/>
      <c r="FO2595" s="21"/>
      <c r="FP2595" s="21"/>
      <c r="FQ2595" s="21"/>
      <c r="FR2595" s="21"/>
      <c r="FS2595" s="21"/>
      <c r="FT2595" s="21"/>
      <c r="FU2595" s="21"/>
      <c r="FV2595" s="21"/>
      <c r="FW2595" s="21"/>
      <c r="FX2595" s="21"/>
      <c r="FY2595" s="21"/>
      <c r="FZ2595" s="21"/>
      <c r="GA2595" s="21"/>
      <c r="GB2595" s="21"/>
      <c r="GC2595" s="21"/>
      <c r="GD2595" s="21"/>
      <c r="GE2595" s="21"/>
      <c r="GF2595" s="21"/>
      <c r="GG2595" s="21"/>
      <c r="GH2595" s="21"/>
      <c r="GI2595" s="21"/>
      <c r="GJ2595" s="21"/>
      <c r="GK2595" s="21"/>
      <c r="GL2595" s="21"/>
      <c r="GM2595" s="21"/>
      <c r="GN2595" s="21"/>
    </row>
    <row r="2596" spans="1:196" x14ac:dyDescent="0.2">
      <c r="A2596" s="109"/>
      <c r="B2596" s="4"/>
      <c r="C2596" s="4"/>
      <c r="D2596" s="6"/>
      <c r="E2596" s="7"/>
      <c r="F2596" s="24"/>
      <c r="G2596" s="8"/>
      <c r="H2596" s="7"/>
      <c r="I2596" s="7"/>
      <c r="J2596" s="7"/>
      <c r="K2596" s="4"/>
      <c r="L2596" s="25"/>
      <c r="M2596" s="10"/>
      <c r="N2596" s="4"/>
      <c r="O2596" s="4"/>
      <c r="P2596" s="26"/>
      <c r="Q2596" s="3"/>
      <c r="R2596" s="12"/>
      <c r="S2596" s="12"/>
      <c r="T2596" s="12"/>
      <c r="U2596" s="12"/>
      <c r="V2596" s="12"/>
      <c r="W2596" s="12"/>
      <c r="X2596" s="12"/>
      <c r="Y2596" s="12"/>
      <c r="Z2596" s="12"/>
      <c r="AA2596" s="12"/>
      <c r="AB2596" s="12"/>
      <c r="AC2596" s="12"/>
      <c r="AD2596" s="12"/>
      <c r="AE2596" s="12"/>
      <c r="AF2596" s="65"/>
      <c r="AG2596" s="18"/>
      <c r="AH2596" s="4"/>
      <c r="AI2596" s="24"/>
      <c r="AJ2596" s="7"/>
      <c r="AK2596" s="24"/>
      <c r="AL2596" s="65"/>
      <c r="AM2596" s="7"/>
      <c r="AN2596" s="4"/>
      <c r="AO2596" s="9"/>
      <c r="AP2596" s="43"/>
      <c r="AQ2596" s="4"/>
      <c r="AR2596" s="44"/>
      <c r="AS2596" s="65"/>
      <c r="AT2596" s="21"/>
      <c r="AU2596" s="21"/>
      <c r="AV2596" s="45"/>
      <c r="AW2596" s="21"/>
      <c r="AX2596" s="21"/>
      <c r="AY2596" s="21"/>
      <c r="AZ2596" s="21"/>
      <c r="BA2596" s="21"/>
      <c r="BB2596" s="21"/>
      <c r="BC2596" s="21"/>
      <c r="BD2596" s="21"/>
      <c r="BE2596" s="21"/>
      <c r="BF2596" s="21"/>
      <c r="BG2596" s="21"/>
      <c r="BH2596" s="21"/>
      <c r="BI2596" s="21"/>
      <c r="BJ2596" s="21"/>
      <c r="BK2596" s="21"/>
      <c r="BL2596" s="21"/>
      <c r="BM2596" s="21"/>
      <c r="BN2596" s="21"/>
      <c r="BO2596" s="21"/>
      <c r="BP2596" s="21"/>
      <c r="BQ2596" s="21"/>
      <c r="BR2596" s="21"/>
      <c r="BS2596" s="21"/>
      <c r="BT2596" s="21"/>
      <c r="BU2596" s="21"/>
      <c r="BV2596" s="21"/>
      <c r="BW2596" s="21"/>
      <c r="BX2596" s="21"/>
      <c r="BY2596" s="21"/>
      <c r="BZ2596" s="21"/>
      <c r="CA2596" s="21"/>
      <c r="CB2596" s="21"/>
      <c r="CC2596" s="21"/>
      <c r="CD2596" s="21"/>
      <c r="CE2596" s="21"/>
      <c r="CF2596" s="21"/>
      <c r="CG2596" s="21"/>
      <c r="CH2596" s="21"/>
      <c r="CI2596" s="21"/>
      <c r="CJ2596" s="21"/>
      <c r="CK2596" s="21"/>
      <c r="CL2596" s="21"/>
      <c r="CM2596" s="21"/>
      <c r="CN2596" s="21"/>
      <c r="CO2596" s="21"/>
      <c r="CP2596" s="21"/>
      <c r="CQ2596" s="21"/>
      <c r="CR2596" s="21"/>
      <c r="CS2596" s="21"/>
      <c r="CT2596" s="21"/>
      <c r="CU2596" s="21"/>
      <c r="CV2596" s="21"/>
      <c r="CW2596" s="21"/>
      <c r="CX2596" s="21"/>
      <c r="CY2596" s="21"/>
      <c r="CZ2596" s="21"/>
      <c r="DA2596" s="21"/>
      <c r="DB2596" s="21"/>
      <c r="DC2596" s="21"/>
      <c r="DD2596" s="21"/>
      <c r="DE2596" s="21"/>
      <c r="DF2596" s="21"/>
      <c r="DG2596" s="21"/>
      <c r="DH2596" s="21"/>
      <c r="DI2596" s="21"/>
      <c r="DJ2596" s="21"/>
      <c r="DK2596" s="21"/>
      <c r="DL2596" s="21"/>
      <c r="DM2596" s="21"/>
      <c r="DN2596" s="21"/>
      <c r="DO2596" s="21"/>
      <c r="DP2596" s="21"/>
      <c r="DQ2596" s="21"/>
      <c r="DR2596" s="21"/>
      <c r="DS2596" s="21"/>
      <c r="DT2596" s="21"/>
      <c r="DU2596" s="21"/>
      <c r="DV2596" s="21"/>
      <c r="DW2596" s="21"/>
      <c r="DX2596" s="21"/>
      <c r="DY2596" s="21"/>
      <c r="DZ2596" s="21"/>
      <c r="EA2596" s="21"/>
      <c r="EB2596" s="21"/>
      <c r="EC2596" s="21"/>
      <c r="ED2596" s="21"/>
      <c r="EE2596" s="21"/>
      <c r="EF2596" s="21"/>
      <c r="EG2596" s="21"/>
      <c r="EH2596" s="21"/>
      <c r="EI2596" s="21"/>
      <c r="EJ2596" s="21"/>
      <c r="EK2596" s="21"/>
      <c r="EL2596" s="21"/>
      <c r="EM2596" s="21"/>
      <c r="EN2596" s="21"/>
      <c r="EO2596" s="21"/>
      <c r="EP2596" s="21"/>
      <c r="EQ2596" s="21"/>
      <c r="ER2596" s="21"/>
      <c r="ES2596" s="21"/>
      <c r="ET2596" s="21"/>
      <c r="EU2596" s="21"/>
      <c r="EV2596" s="21"/>
      <c r="EW2596" s="21"/>
      <c r="EX2596" s="21"/>
      <c r="EY2596" s="21"/>
      <c r="EZ2596" s="21"/>
      <c r="FA2596" s="21"/>
      <c r="FB2596" s="21"/>
      <c r="FC2596" s="21"/>
      <c r="FD2596" s="21"/>
      <c r="FE2596" s="21"/>
      <c r="FF2596" s="21"/>
      <c r="FG2596" s="21"/>
      <c r="FH2596" s="21"/>
      <c r="FI2596" s="21"/>
      <c r="FJ2596" s="21"/>
      <c r="FK2596" s="21"/>
      <c r="FL2596" s="21"/>
      <c r="FM2596" s="21"/>
      <c r="FN2596" s="21"/>
      <c r="FO2596" s="21"/>
      <c r="FP2596" s="21"/>
      <c r="FQ2596" s="21"/>
      <c r="FR2596" s="21"/>
      <c r="FS2596" s="21"/>
      <c r="FT2596" s="21"/>
      <c r="FU2596" s="21"/>
      <c r="FV2596" s="21"/>
      <c r="FW2596" s="21"/>
      <c r="FX2596" s="21"/>
      <c r="FY2596" s="21"/>
      <c r="FZ2596" s="21"/>
      <c r="GA2596" s="21"/>
      <c r="GB2596" s="21"/>
      <c r="GC2596" s="21"/>
      <c r="GD2596" s="21"/>
      <c r="GE2596" s="21"/>
      <c r="GF2596" s="21"/>
      <c r="GG2596" s="21"/>
      <c r="GH2596" s="21"/>
      <c r="GI2596" s="21"/>
      <c r="GJ2596" s="21"/>
      <c r="GK2596" s="21"/>
      <c r="GL2596" s="21"/>
      <c r="GM2596" s="21"/>
      <c r="GN2596" s="21"/>
    </row>
    <row r="2597" spans="1:196" x14ac:dyDescent="0.2">
      <c r="A2597" s="109"/>
      <c r="B2597" s="4"/>
      <c r="C2597" s="4"/>
      <c r="D2597" s="6"/>
      <c r="E2597" s="7"/>
      <c r="F2597" s="24"/>
      <c r="G2597" s="8"/>
      <c r="H2597" s="7"/>
      <c r="I2597" s="7"/>
      <c r="J2597" s="7"/>
      <c r="K2597" s="4"/>
      <c r="L2597" s="25"/>
      <c r="M2597" s="10"/>
      <c r="N2597" s="4"/>
      <c r="O2597" s="4"/>
      <c r="P2597" s="26"/>
      <c r="Q2597" s="3"/>
      <c r="R2597" s="12"/>
      <c r="S2597" s="12"/>
      <c r="T2597" s="12"/>
      <c r="U2597" s="12"/>
      <c r="V2597" s="12"/>
      <c r="W2597" s="12"/>
      <c r="X2597" s="12"/>
      <c r="Y2597" s="12"/>
      <c r="Z2597" s="12"/>
      <c r="AA2597" s="12"/>
      <c r="AB2597" s="12"/>
      <c r="AC2597" s="12"/>
      <c r="AD2597" s="12"/>
      <c r="AE2597" s="12"/>
      <c r="AF2597" s="65"/>
      <c r="AG2597" s="18"/>
      <c r="AH2597" s="4"/>
      <c r="AI2597" s="24"/>
      <c r="AJ2597" s="7"/>
      <c r="AK2597" s="24"/>
      <c r="AL2597" s="65"/>
      <c r="AM2597" s="7"/>
      <c r="AN2597" s="4"/>
      <c r="AO2597" s="9"/>
      <c r="AP2597" s="43"/>
      <c r="AQ2597" s="4"/>
      <c r="AR2597" s="44"/>
      <c r="AS2597" s="65"/>
      <c r="AT2597" s="21"/>
      <c r="AU2597" s="21"/>
      <c r="AV2597" s="45"/>
      <c r="AW2597" s="21"/>
      <c r="AX2597" s="21"/>
      <c r="AY2597" s="21"/>
      <c r="AZ2597" s="21"/>
      <c r="BA2597" s="21"/>
      <c r="BB2597" s="21"/>
      <c r="BC2597" s="21"/>
      <c r="BD2597" s="21"/>
      <c r="BE2597" s="21"/>
      <c r="BF2597" s="21"/>
      <c r="BG2597" s="21"/>
      <c r="BH2597" s="21"/>
      <c r="BI2597" s="21"/>
      <c r="BJ2597" s="21"/>
      <c r="BK2597" s="21"/>
      <c r="BL2597" s="21"/>
      <c r="BM2597" s="21"/>
      <c r="BN2597" s="21"/>
      <c r="BO2597" s="21"/>
      <c r="BP2597" s="21"/>
      <c r="BQ2597" s="21"/>
      <c r="BR2597" s="21"/>
      <c r="BS2597" s="21"/>
      <c r="BT2597" s="21"/>
      <c r="BU2597" s="21"/>
      <c r="BV2597" s="21"/>
      <c r="BW2597" s="21"/>
      <c r="BX2597" s="21"/>
      <c r="BY2597" s="21"/>
      <c r="BZ2597" s="21"/>
      <c r="CA2597" s="21"/>
      <c r="CB2597" s="21"/>
      <c r="CC2597" s="21"/>
      <c r="CD2597" s="21"/>
      <c r="CE2597" s="21"/>
      <c r="CF2597" s="21"/>
      <c r="CG2597" s="21"/>
      <c r="CH2597" s="21"/>
      <c r="CI2597" s="21"/>
      <c r="CJ2597" s="21"/>
      <c r="CK2597" s="21"/>
      <c r="CL2597" s="21"/>
      <c r="CM2597" s="21"/>
      <c r="CN2597" s="21"/>
      <c r="CO2597" s="21"/>
      <c r="CP2597" s="21"/>
      <c r="CQ2597" s="21"/>
      <c r="CR2597" s="21"/>
      <c r="CS2597" s="21"/>
      <c r="CT2597" s="21"/>
      <c r="CU2597" s="21"/>
      <c r="CV2597" s="21"/>
      <c r="CW2597" s="21"/>
      <c r="CX2597" s="21"/>
      <c r="CY2597" s="21"/>
      <c r="CZ2597" s="21"/>
      <c r="DA2597" s="21"/>
      <c r="DB2597" s="21"/>
      <c r="DC2597" s="21"/>
      <c r="DD2597" s="21"/>
      <c r="DE2597" s="21"/>
      <c r="DF2597" s="21"/>
      <c r="DG2597" s="21"/>
      <c r="DH2597" s="21"/>
      <c r="DI2597" s="21"/>
      <c r="DJ2597" s="21"/>
      <c r="DK2597" s="21"/>
      <c r="DL2597" s="21"/>
      <c r="DM2597" s="21"/>
      <c r="DN2597" s="21"/>
      <c r="DO2597" s="21"/>
      <c r="DP2597" s="21"/>
      <c r="DQ2597" s="21"/>
      <c r="DR2597" s="21"/>
      <c r="DS2597" s="21"/>
      <c r="DT2597" s="21"/>
      <c r="DU2597" s="21"/>
      <c r="DV2597" s="21"/>
      <c r="DW2597" s="21"/>
      <c r="DX2597" s="21"/>
      <c r="DY2597" s="21"/>
      <c r="DZ2597" s="21"/>
      <c r="EA2597" s="21"/>
      <c r="EB2597" s="21"/>
      <c r="EC2597" s="21"/>
      <c r="ED2597" s="21"/>
      <c r="EE2597" s="21"/>
      <c r="EF2597" s="21"/>
      <c r="EG2597" s="21"/>
      <c r="EH2597" s="21"/>
      <c r="EI2597" s="21"/>
      <c r="EJ2597" s="21"/>
      <c r="EK2597" s="21"/>
      <c r="EL2597" s="21"/>
      <c r="EM2597" s="21"/>
      <c r="EN2597" s="21"/>
      <c r="EO2597" s="21"/>
      <c r="EP2597" s="21"/>
      <c r="EQ2597" s="21"/>
      <c r="ER2597" s="21"/>
      <c r="ES2597" s="21"/>
      <c r="ET2597" s="21"/>
      <c r="EU2597" s="21"/>
      <c r="EV2597" s="21"/>
      <c r="EW2597" s="21"/>
      <c r="EX2597" s="21"/>
      <c r="EY2597" s="21"/>
      <c r="EZ2597" s="21"/>
      <c r="FA2597" s="21"/>
      <c r="FB2597" s="21"/>
      <c r="FC2597" s="21"/>
      <c r="FD2597" s="21"/>
      <c r="FE2597" s="21"/>
      <c r="FF2597" s="21"/>
      <c r="FG2597" s="21"/>
      <c r="FH2597" s="21"/>
      <c r="FI2597" s="21"/>
      <c r="FJ2597" s="21"/>
      <c r="FK2597" s="21"/>
      <c r="FL2597" s="21"/>
      <c r="FM2597" s="21"/>
      <c r="FN2597" s="21"/>
      <c r="FO2597" s="21"/>
      <c r="FP2597" s="21"/>
      <c r="FQ2597" s="21"/>
      <c r="FR2597" s="21"/>
      <c r="FS2597" s="21"/>
      <c r="FT2597" s="21"/>
      <c r="FU2597" s="21"/>
      <c r="FV2597" s="21"/>
      <c r="FW2597" s="21"/>
      <c r="FX2597" s="21"/>
      <c r="FY2597" s="21"/>
      <c r="FZ2597" s="21"/>
      <c r="GA2597" s="21"/>
      <c r="GB2597" s="21"/>
      <c r="GC2597" s="21"/>
      <c r="GD2597" s="21"/>
      <c r="GE2597" s="21"/>
      <c r="GF2597" s="21"/>
      <c r="GG2597" s="21"/>
      <c r="GH2597" s="21"/>
      <c r="GI2597" s="21"/>
      <c r="GJ2597" s="21"/>
      <c r="GK2597" s="21"/>
      <c r="GL2597" s="21"/>
      <c r="GM2597" s="21"/>
      <c r="GN2597" s="21"/>
    </row>
    <row r="2598" spans="1:196" x14ac:dyDescent="0.2">
      <c r="A2598" s="109"/>
      <c r="B2598" s="4"/>
      <c r="C2598" s="4"/>
      <c r="D2598" s="6"/>
      <c r="E2598" s="7"/>
      <c r="F2598" s="24"/>
      <c r="G2598" s="8"/>
      <c r="H2598" s="7"/>
      <c r="I2598" s="7"/>
      <c r="J2598" s="7"/>
      <c r="K2598" s="4"/>
      <c r="L2598" s="25"/>
      <c r="M2598" s="10"/>
      <c r="N2598" s="4"/>
      <c r="O2598" s="4"/>
      <c r="P2598" s="26"/>
      <c r="Q2598" s="3"/>
      <c r="R2598" s="12"/>
      <c r="S2598" s="12"/>
      <c r="T2598" s="12"/>
      <c r="U2598" s="12"/>
      <c r="V2598" s="12"/>
      <c r="W2598" s="12"/>
      <c r="X2598" s="12"/>
      <c r="Y2598" s="12"/>
      <c r="Z2598" s="12"/>
      <c r="AA2598" s="12"/>
      <c r="AB2598" s="12"/>
      <c r="AC2598" s="12"/>
      <c r="AD2598" s="12"/>
      <c r="AE2598" s="12"/>
      <c r="AF2598" s="65"/>
      <c r="AG2598" s="4"/>
      <c r="AH2598" s="4"/>
      <c r="AI2598" s="24"/>
      <c r="AJ2598" s="7"/>
      <c r="AK2598" s="6"/>
      <c r="AL2598" s="113"/>
      <c r="AM2598" s="19"/>
      <c r="AN2598" s="4"/>
      <c r="AO2598" s="9"/>
      <c r="AP2598" s="43"/>
      <c r="AQ2598" s="4"/>
      <c r="AR2598" s="44"/>
      <c r="AS2598" s="113"/>
      <c r="AT2598" s="21"/>
      <c r="AU2598" s="21"/>
      <c r="AV2598" s="45"/>
      <c r="AW2598" s="21"/>
      <c r="AX2598" s="21"/>
      <c r="AY2598" s="21"/>
      <c r="AZ2598" s="21"/>
      <c r="BA2598" s="21"/>
      <c r="BB2598" s="21"/>
      <c r="BC2598" s="21"/>
      <c r="BD2598" s="21"/>
      <c r="BE2598" s="21"/>
      <c r="BF2598" s="21"/>
      <c r="BG2598" s="21"/>
      <c r="BH2598" s="21"/>
      <c r="BI2598" s="21"/>
      <c r="BJ2598" s="21"/>
      <c r="BK2598" s="21"/>
      <c r="BL2598" s="21"/>
      <c r="BM2598" s="21"/>
      <c r="BN2598" s="21"/>
      <c r="BO2598" s="21"/>
      <c r="BP2598" s="21"/>
      <c r="BQ2598" s="21"/>
      <c r="BR2598" s="21"/>
      <c r="BS2598" s="21"/>
      <c r="BT2598" s="21"/>
      <c r="BU2598" s="21"/>
      <c r="BV2598" s="21"/>
      <c r="BW2598" s="21"/>
      <c r="BX2598" s="21"/>
      <c r="BY2598" s="21"/>
      <c r="BZ2598" s="21"/>
      <c r="CA2598" s="21"/>
      <c r="CB2598" s="21"/>
      <c r="CC2598" s="21"/>
      <c r="CD2598" s="21"/>
      <c r="CE2598" s="21"/>
      <c r="CF2598" s="21"/>
      <c r="CG2598" s="21"/>
      <c r="CH2598" s="21"/>
      <c r="CI2598" s="21"/>
      <c r="CJ2598" s="21"/>
      <c r="CK2598" s="21"/>
      <c r="CL2598" s="21"/>
      <c r="CM2598" s="21"/>
      <c r="CN2598" s="21"/>
      <c r="CO2598" s="21"/>
      <c r="CP2598" s="21"/>
      <c r="CQ2598" s="21"/>
      <c r="CR2598" s="21"/>
      <c r="CS2598" s="21"/>
      <c r="CT2598" s="21"/>
      <c r="CU2598" s="21"/>
      <c r="CV2598" s="21"/>
      <c r="CW2598" s="21"/>
      <c r="CX2598" s="21"/>
      <c r="CY2598" s="21"/>
      <c r="CZ2598" s="21"/>
      <c r="DA2598" s="21"/>
      <c r="DB2598" s="21"/>
      <c r="DC2598" s="21"/>
      <c r="DD2598" s="21"/>
      <c r="DE2598" s="21"/>
      <c r="DF2598" s="21"/>
      <c r="DG2598" s="21"/>
      <c r="DH2598" s="21"/>
      <c r="DI2598" s="21"/>
      <c r="DJ2598" s="21"/>
      <c r="DK2598" s="21"/>
      <c r="DL2598" s="21"/>
      <c r="DM2598" s="21"/>
      <c r="DN2598" s="21"/>
      <c r="DO2598" s="21"/>
      <c r="DP2598" s="21"/>
      <c r="DQ2598" s="21"/>
      <c r="DR2598" s="21"/>
      <c r="DS2598" s="21"/>
      <c r="DT2598" s="21"/>
      <c r="DU2598" s="21"/>
      <c r="DV2598" s="21"/>
      <c r="DW2598" s="21"/>
      <c r="DX2598" s="21"/>
      <c r="DY2598" s="21"/>
      <c r="DZ2598" s="21"/>
      <c r="EA2598" s="21"/>
      <c r="EB2598" s="21"/>
      <c r="EC2598" s="21"/>
      <c r="ED2598" s="21"/>
      <c r="EE2598" s="21"/>
      <c r="EF2598" s="21"/>
      <c r="EG2598" s="21"/>
      <c r="EH2598" s="21"/>
      <c r="EI2598" s="21"/>
      <c r="EJ2598" s="21"/>
      <c r="EK2598" s="21"/>
      <c r="EL2598" s="21"/>
      <c r="EM2598" s="21"/>
      <c r="EN2598" s="21"/>
      <c r="EO2598" s="21"/>
      <c r="EP2598" s="21"/>
      <c r="EQ2598" s="21"/>
      <c r="ER2598" s="21"/>
      <c r="ES2598" s="21"/>
      <c r="ET2598" s="21"/>
      <c r="EU2598" s="21"/>
      <c r="EV2598" s="21"/>
      <c r="EW2598" s="21"/>
      <c r="EX2598" s="21"/>
      <c r="EY2598" s="21"/>
      <c r="EZ2598" s="21"/>
      <c r="FA2598" s="21"/>
      <c r="FB2598" s="21"/>
      <c r="FC2598" s="21"/>
      <c r="FD2598" s="21"/>
      <c r="FE2598" s="21"/>
      <c r="FF2598" s="21"/>
      <c r="FG2598" s="21"/>
      <c r="FH2598" s="21"/>
      <c r="FI2598" s="21"/>
      <c r="FJ2598" s="21"/>
      <c r="FK2598" s="21"/>
      <c r="FL2598" s="21"/>
      <c r="FM2598" s="21"/>
      <c r="FN2598" s="21"/>
      <c r="FO2598" s="21"/>
      <c r="FP2598" s="21"/>
      <c r="FQ2598" s="21"/>
      <c r="FR2598" s="21"/>
      <c r="FS2598" s="21"/>
      <c r="FT2598" s="21"/>
      <c r="FU2598" s="21"/>
      <c r="FV2598" s="21"/>
      <c r="FW2598" s="21"/>
      <c r="FX2598" s="21"/>
      <c r="FY2598" s="21"/>
      <c r="FZ2598" s="21"/>
      <c r="GA2598" s="21"/>
      <c r="GB2598" s="21"/>
      <c r="GC2598" s="21"/>
      <c r="GD2598" s="21"/>
      <c r="GE2598" s="21"/>
      <c r="GF2598" s="21"/>
      <c r="GG2598" s="21"/>
      <c r="GH2598" s="21"/>
      <c r="GI2598" s="21"/>
      <c r="GJ2598" s="21"/>
      <c r="GK2598" s="21"/>
      <c r="GL2598" s="21"/>
      <c r="GM2598" s="21"/>
      <c r="GN2598" s="21"/>
    </row>
    <row r="2599" spans="1:196" x14ac:dyDescent="0.2">
      <c r="A2599" s="109"/>
      <c r="B2599" s="4"/>
      <c r="C2599" s="4"/>
      <c r="D2599" s="6"/>
      <c r="E2599" s="7"/>
      <c r="F2599" s="24"/>
      <c r="G2599" s="8"/>
      <c r="H2599" s="7"/>
      <c r="I2599" s="7"/>
      <c r="J2599" s="7"/>
      <c r="K2599" s="4"/>
      <c r="L2599" s="25"/>
      <c r="M2599" s="10"/>
      <c r="N2599" s="4"/>
      <c r="O2599" s="4"/>
      <c r="P2599" s="26"/>
      <c r="Q2599" s="3"/>
      <c r="R2599" s="12"/>
      <c r="S2599" s="12"/>
      <c r="T2599" s="12"/>
      <c r="U2599" s="12"/>
      <c r="V2599" s="12"/>
      <c r="W2599" s="12"/>
      <c r="X2599" s="12"/>
      <c r="Y2599" s="12"/>
      <c r="Z2599" s="12"/>
      <c r="AA2599" s="12"/>
      <c r="AB2599" s="12"/>
      <c r="AC2599" s="12"/>
      <c r="AD2599" s="12"/>
      <c r="AE2599" s="12"/>
      <c r="AF2599" s="113"/>
      <c r="AG2599" s="18"/>
      <c r="AH2599" s="18"/>
      <c r="AI2599" s="6"/>
      <c r="AJ2599" s="19"/>
      <c r="AK2599" s="6"/>
      <c r="AL2599" s="113"/>
      <c r="AM2599" s="19"/>
      <c r="AN2599" s="18"/>
      <c r="AO2599" s="12"/>
      <c r="AP2599" s="20"/>
      <c r="AQ2599" s="18"/>
      <c r="AR2599" s="13"/>
      <c r="AS2599" s="116"/>
      <c r="AT2599" s="21"/>
      <c r="AU2599" s="21"/>
      <c r="AV2599" s="45"/>
      <c r="AW2599" s="21"/>
      <c r="AX2599" s="21"/>
      <c r="AY2599" s="21"/>
      <c r="AZ2599" s="21"/>
      <c r="BA2599" s="21"/>
      <c r="BB2599" s="21"/>
      <c r="BC2599" s="21"/>
      <c r="BD2599" s="21"/>
      <c r="BE2599" s="21"/>
      <c r="BF2599" s="21"/>
      <c r="BG2599" s="21"/>
      <c r="BH2599" s="21"/>
      <c r="BI2599" s="21"/>
      <c r="BJ2599" s="21"/>
      <c r="BK2599" s="21"/>
      <c r="BL2599" s="21"/>
      <c r="BM2599" s="21"/>
      <c r="BN2599" s="21"/>
      <c r="BO2599" s="21"/>
      <c r="BP2599" s="21"/>
      <c r="BQ2599" s="21"/>
      <c r="BR2599" s="21"/>
      <c r="BS2599" s="21"/>
      <c r="BT2599" s="21"/>
      <c r="BU2599" s="21"/>
      <c r="BV2599" s="21"/>
      <c r="BW2599" s="21"/>
      <c r="BX2599" s="21"/>
      <c r="BY2599" s="21"/>
      <c r="BZ2599" s="21"/>
      <c r="CA2599" s="21"/>
      <c r="CB2599" s="21"/>
      <c r="CC2599" s="21"/>
      <c r="CD2599" s="21"/>
      <c r="CE2599" s="21"/>
      <c r="CF2599" s="21"/>
      <c r="CG2599" s="21"/>
      <c r="CH2599" s="21"/>
      <c r="CI2599" s="21"/>
      <c r="CJ2599" s="21"/>
      <c r="CK2599" s="21"/>
      <c r="CL2599" s="21"/>
      <c r="CM2599" s="21"/>
      <c r="CN2599" s="21"/>
      <c r="CO2599" s="21"/>
      <c r="CP2599" s="21"/>
      <c r="CQ2599" s="21"/>
      <c r="CR2599" s="21"/>
      <c r="CS2599" s="21"/>
      <c r="CT2599" s="21"/>
      <c r="CU2599" s="21"/>
      <c r="CV2599" s="21"/>
      <c r="CW2599" s="21"/>
      <c r="CX2599" s="21"/>
      <c r="CY2599" s="21"/>
      <c r="CZ2599" s="21"/>
      <c r="DA2599" s="21"/>
      <c r="DB2599" s="21"/>
      <c r="DC2599" s="21"/>
      <c r="DD2599" s="21"/>
      <c r="DE2599" s="21"/>
      <c r="DF2599" s="21"/>
      <c r="DG2599" s="21"/>
      <c r="DH2599" s="21"/>
      <c r="DI2599" s="21"/>
      <c r="DJ2599" s="21"/>
      <c r="DK2599" s="21"/>
      <c r="DL2599" s="21"/>
      <c r="DM2599" s="21"/>
      <c r="DN2599" s="21"/>
      <c r="DO2599" s="21"/>
      <c r="DP2599" s="21"/>
      <c r="DQ2599" s="21"/>
      <c r="DR2599" s="21"/>
      <c r="DS2599" s="21"/>
      <c r="DT2599" s="21"/>
      <c r="DU2599" s="21"/>
      <c r="DV2599" s="21"/>
      <c r="DW2599" s="21"/>
      <c r="DX2599" s="21"/>
      <c r="DY2599" s="21"/>
      <c r="DZ2599" s="21"/>
      <c r="EA2599" s="21"/>
      <c r="EB2599" s="21"/>
      <c r="EC2599" s="21"/>
      <c r="ED2599" s="21"/>
      <c r="EE2599" s="21"/>
      <c r="EF2599" s="21"/>
      <c r="EG2599" s="21"/>
      <c r="EH2599" s="21"/>
      <c r="EI2599" s="21"/>
      <c r="EJ2599" s="21"/>
      <c r="EK2599" s="21"/>
      <c r="EL2599" s="21"/>
      <c r="EM2599" s="21"/>
      <c r="EN2599" s="21"/>
      <c r="EO2599" s="21"/>
      <c r="EP2599" s="21"/>
      <c r="EQ2599" s="21"/>
      <c r="ER2599" s="21"/>
      <c r="ES2599" s="21"/>
      <c r="ET2599" s="21"/>
      <c r="EU2599" s="21"/>
      <c r="EV2599" s="21"/>
      <c r="EW2599" s="21"/>
      <c r="EX2599" s="21"/>
      <c r="EY2599" s="21"/>
      <c r="EZ2599" s="21"/>
      <c r="FA2599" s="21"/>
      <c r="FB2599" s="21"/>
      <c r="FC2599" s="21"/>
      <c r="FD2599" s="21"/>
      <c r="FE2599" s="21"/>
      <c r="FF2599" s="21"/>
      <c r="FG2599" s="21"/>
      <c r="FH2599" s="21"/>
      <c r="FI2599" s="21"/>
      <c r="FJ2599" s="21"/>
      <c r="FK2599" s="21"/>
      <c r="FL2599" s="21"/>
      <c r="FM2599" s="21"/>
      <c r="FN2599" s="21"/>
      <c r="FO2599" s="21"/>
      <c r="FP2599" s="21"/>
      <c r="FQ2599" s="21"/>
      <c r="FR2599" s="21"/>
      <c r="FS2599" s="21"/>
      <c r="FT2599" s="21"/>
      <c r="FU2599" s="21"/>
      <c r="FV2599" s="21"/>
      <c r="FW2599" s="21"/>
      <c r="FX2599" s="21"/>
      <c r="FY2599" s="21"/>
      <c r="FZ2599" s="21"/>
      <c r="GA2599" s="21"/>
      <c r="GB2599" s="21"/>
      <c r="GC2599" s="21"/>
      <c r="GD2599" s="21"/>
      <c r="GE2599" s="21"/>
      <c r="GF2599" s="21"/>
      <c r="GG2599" s="21"/>
      <c r="GH2599" s="21"/>
      <c r="GI2599" s="21"/>
      <c r="GJ2599" s="21"/>
      <c r="GK2599" s="21"/>
      <c r="GL2599" s="21"/>
      <c r="GM2599" s="21"/>
      <c r="GN2599" s="21"/>
    </row>
    <row r="2600" spans="1:196" x14ac:dyDescent="0.2">
      <c r="A2600" s="109"/>
      <c r="B2600" s="4"/>
      <c r="C2600" s="4"/>
      <c r="D2600" s="6"/>
      <c r="E2600" s="7"/>
      <c r="F2600" s="24"/>
      <c r="G2600" s="8"/>
      <c r="H2600" s="7"/>
      <c r="I2600" s="7"/>
      <c r="J2600" s="7"/>
      <c r="K2600" s="4"/>
      <c r="L2600" s="25"/>
      <c r="M2600" s="10"/>
      <c r="N2600" s="4"/>
      <c r="O2600" s="4"/>
      <c r="P2600" s="26"/>
      <c r="Q2600" s="3"/>
      <c r="R2600" s="12"/>
      <c r="S2600" s="12"/>
      <c r="T2600" s="12"/>
      <c r="U2600" s="12"/>
      <c r="V2600" s="12"/>
      <c r="W2600" s="12"/>
      <c r="X2600" s="12"/>
      <c r="Y2600" s="12"/>
      <c r="Z2600" s="12"/>
      <c r="AA2600" s="12"/>
      <c r="AB2600" s="12"/>
      <c r="AC2600" s="12"/>
      <c r="AD2600" s="12"/>
      <c r="AE2600" s="12"/>
      <c r="AF2600" s="113"/>
      <c r="AG2600" s="18"/>
      <c r="AH2600" s="18"/>
      <c r="AI2600" s="6"/>
      <c r="AJ2600" s="19"/>
      <c r="AK2600" s="6"/>
      <c r="AL2600" s="113"/>
      <c r="AM2600" s="19"/>
      <c r="AN2600" s="18"/>
      <c r="AO2600" s="12"/>
      <c r="AP2600" s="20"/>
      <c r="AQ2600" s="18"/>
      <c r="AR2600" s="13"/>
      <c r="AS2600" s="113"/>
      <c r="AT2600" s="21"/>
      <c r="AU2600" s="21"/>
      <c r="AV2600" s="45"/>
      <c r="AW2600" s="21"/>
      <c r="AX2600" s="21"/>
      <c r="AY2600" s="21"/>
      <c r="AZ2600" s="21"/>
      <c r="BA2600" s="21"/>
      <c r="BB2600" s="21"/>
      <c r="BC2600" s="21"/>
      <c r="BD2600" s="21"/>
      <c r="BE2600" s="21"/>
      <c r="BF2600" s="21"/>
      <c r="BG2600" s="21"/>
      <c r="BH2600" s="21"/>
      <c r="BI2600" s="21"/>
      <c r="BJ2600" s="21"/>
      <c r="BK2600" s="21"/>
      <c r="BL2600" s="21"/>
      <c r="BM2600" s="21"/>
      <c r="BN2600" s="21"/>
      <c r="BO2600" s="21"/>
      <c r="BP2600" s="21"/>
      <c r="BQ2600" s="21"/>
      <c r="BR2600" s="21"/>
      <c r="BS2600" s="21"/>
      <c r="BT2600" s="21"/>
      <c r="BU2600" s="21"/>
      <c r="BV2600" s="21"/>
      <c r="BW2600" s="21"/>
      <c r="BX2600" s="21"/>
      <c r="BY2600" s="21"/>
      <c r="BZ2600" s="21"/>
      <c r="CA2600" s="21"/>
      <c r="CB2600" s="21"/>
      <c r="CC2600" s="21"/>
      <c r="CD2600" s="21"/>
      <c r="CE2600" s="21"/>
      <c r="CF2600" s="21"/>
      <c r="CG2600" s="21"/>
      <c r="CH2600" s="21"/>
      <c r="CI2600" s="21"/>
      <c r="CJ2600" s="21"/>
      <c r="CK2600" s="21"/>
      <c r="CL2600" s="21"/>
      <c r="CM2600" s="21"/>
      <c r="CN2600" s="21"/>
      <c r="CO2600" s="21"/>
      <c r="CP2600" s="21"/>
      <c r="CQ2600" s="21"/>
      <c r="CR2600" s="21"/>
      <c r="CS2600" s="21"/>
      <c r="CT2600" s="21"/>
      <c r="CU2600" s="21"/>
      <c r="CV2600" s="21"/>
      <c r="CW2600" s="21"/>
      <c r="CX2600" s="21"/>
      <c r="CY2600" s="21"/>
      <c r="CZ2600" s="21"/>
      <c r="DA2600" s="21"/>
      <c r="DB2600" s="21"/>
      <c r="DC2600" s="21"/>
      <c r="DD2600" s="21"/>
      <c r="DE2600" s="21"/>
      <c r="DF2600" s="21"/>
      <c r="DG2600" s="21"/>
      <c r="DH2600" s="21"/>
      <c r="DI2600" s="21"/>
      <c r="DJ2600" s="21"/>
      <c r="DK2600" s="21"/>
      <c r="DL2600" s="21"/>
      <c r="DM2600" s="21"/>
      <c r="DN2600" s="21"/>
      <c r="DO2600" s="21"/>
      <c r="DP2600" s="21"/>
      <c r="DQ2600" s="21"/>
      <c r="DR2600" s="21"/>
      <c r="DS2600" s="21"/>
      <c r="DT2600" s="21"/>
      <c r="DU2600" s="21"/>
      <c r="DV2600" s="21"/>
      <c r="DW2600" s="21"/>
      <c r="DX2600" s="21"/>
      <c r="DY2600" s="21"/>
      <c r="DZ2600" s="21"/>
      <c r="EA2600" s="21"/>
      <c r="EB2600" s="21"/>
      <c r="EC2600" s="21"/>
      <c r="ED2600" s="21"/>
      <c r="EE2600" s="21"/>
      <c r="EF2600" s="21"/>
      <c r="EG2600" s="21"/>
      <c r="EH2600" s="21"/>
      <c r="EI2600" s="21"/>
      <c r="EJ2600" s="21"/>
      <c r="EK2600" s="21"/>
      <c r="EL2600" s="21"/>
      <c r="EM2600" s="21"/>
      <c r="EN2600" s="21"/>
      <c r="EO2600" s="21"/>
      <c r="EP2600" s="21"/>
      <c r="EQ2600" s="21"/>
      <c r="ER2600" s="21"/>
      <c r="ES2600" s="21"/>
      <c r="ET2600" s="21"/>
      <c r="EU2600" s="21"/>
      <c r="EV2600" s="21"/>
      <c r="EW2600" s="21"/>
      <c r="EX2600" s="21"/>
      <c r="EY2600" s="21"/>
      <c r="EZ2600" s="21"/>
      <c r="FA2600" s="21"/>
      <c r="FB2600" s="21"/>
      <c r="FC2600" s="21"/>
      <c r="FD2600" s="21"/>
      <c r="FE2600" s="21"/>
      <c r="FF2600" s="21"/>
      <c r="FG2600" s="21"/>
      <c r="FH2600" s="21"/>
      <c r="FI2600" s="21"/>
      <c r="FJ2600" s="21"/>
      <c r="FK2600" s="21"/>
      <c r="FL2600" s="21"/>
      <c r="FM2600" s="21"/>
      <c r="FN2600" s="21"/>
      <c r="FO2600" s="21"/>
      <c r="FP2600" s="21"/>
      <c r="FQ2600" s="21"/>
      <c r="FR2600" s="21"/>
      <c r="FS2600" s="21"/>
      <c r="FT2600" s="21"/>
      <c r="FU2600" s="21"/>
      <c r="FV2600" s="21"/>
      <c r="FW2600" s="21"/>
      <c r="FX2600" s="21"/>
      <c r="FY2600" s="21"/>
      <c r="FZ2600" s="21"/>
      <c r="GA2600" s="21"/>
      <c r="GB2600" s="21"/>
      <c r="GC2600" s="21"/>
      <c r="GD2600" s="21"/>
      <c r="GE2600" s="21"/>
      <c r="GF2600" s="21"/>
      <c r="GG2600" s="21"/>
      <c r="GH2600" s="21"/>
      <c r="GI2600" s="21"/>
      <c r="GJ2600" s="21"/>
      <c r="GK2600" s="21"/>
      <c r="GL2600" s="21"/>
      <c r="GM2600" s="21"/>
      <c r="GN2600" s="21"/>
    </row>
    <row r="2601" spans="1:196" x14ac:dyDescent="0.2">
      <c r="A2601" s="109"/>
      <c r="B2601" s="4"/>
      <c r="C2601" s="4"/>
      <c r="D2601" s="6"/>
      <c r="E2601" s="7"/>
      <c r="F2601" s="24"/>
      <c r="G2601" s="8"/>
      <c r="H2601" s="7"/>
      <c r="I2601" s="7"/>
      <c r="J2601" s="7"/>
      <c r="K2601" s="4"/>
      <c r="L2601" s="25"/>
      <c r="M2601" s="10"/>
      <c r="N2601" s="4"/>
      <c r="O2601" s="4"/>
      <c r="P2601" s="26"/>
      <c r="Q2601" s="3"/>
      <c r="R2601" s="12"/>
      <c r="S2601" s="12"/>
      <c r="T2601" s="12"/>
      <c r="U2601" s="12"/>
      <c r="V2601" s="12"/>
      <c r="W2601" s="12"/>
      <c r="X2601" s="12"/>
      <c r="Y2601" s="12"/>
      <c r="Z2601" s="12"/>
      <c r="AA2601" s="12"/>
      <c r="AB2601" s="12"/>
      <c r="AC2601" s="12"/>
      <c r="AD2601" s="12"/>
      <c r="AE2601" s="12"/>
      <c r="AF2601" s="113"/>
      <c r="AG2601" s="18"/>
      <c r="AH2601" s="18"/>
      <c r="AI2601" s="6"/>
      <c r="AJ2601" s="19"/>
      <c r="AK2601" s="6"/>
      <c r="AL2601" s="113"/>
      <c r="AM2601" s="19"/>
      <c r="AN2601" s="18"/>
      <c r="AO2601" s="12"/>
      <c r="AP2601" s="20"/>
      <c r="AQ2601" s="18"/>
      <c r="AR2601" s="13"/>
      <c r="AS2601" s="113"/>
      <c r="AT2601" s="21"/>
      <c r="AU2601" s="21"/>
      <c r="AV2601" s="45"/>
      <c r="AW2601" s="21"/>
      <c r="AX2601" s="21"/>
      <c r="AY2601" s="21"/>
      <c r="AZ2601" s="21"/>
      <c r="BA2601" s="21"/>
      <c r="BB2601" s="21"/>
      <c r="BC2601" s="21"/>
      <c r="BD2601" s="21"/>
      <c r="BE2601" s="21"/>
      <c r="BF2601" s="21"/>
      <c r="BG2601" s="21"/>
      <c r="BH2601" s="21"/>
      <c r="BI2601" s="21"/>
      <c r="BJ2601" s="21"/>
      <c r="BK2601" s="21"/>
      <c r="BL2601" s="21"/>
      <c r="BM2601" s="21"/>
      <c r="BN2601" s="21"/>
      <c r="BO2601" s="21"/>
      <c r="BP2601" s="21"/>
      <c r="BQ2601" s="21"/>
      <c r="BR2601" s="21"/>
      <c r="BS2601" s="21"/>
      <c r="BT2601" s="21"/>
      <c r="BU2601" s="21"/>
      <c r="BV2601" s="21"/>
      <c r="BW2601" s="21"/>
      <c r="BX2601" s="21"/>
      <c r="BY2601" s="21"/>
      <c r="BZ2601" s="21"/>
      <c r="CA2601" s="21"/>
      <c r="CB2601" s="21"/>
      <c r="CC2601" s="21"/>
      <c r="CD2601" s="21"/>
      <c r="CE2601" s="21"/>
      <c r="CF2601" s="21"/>
      <c r="CG2601" s="21"/>
      <c r="CH2601" s="21"/>
      <c r="CI2601" s="21"/>
      <c r="CJ2601" s="21"/>
      <c r="CK2601" s="21"/>
      <c r="CL2601" s="21"/>
      <c r="CM2601" s="21"/>
      <c r="CN2601" s="21"/>
      <c r="CO2601" s="21"/>
      <c r="CP2601" s="21"/>
      <c r="CQ2601" s="21"/>
      <c r="CR2601" s="21"/>
      <c r="CS2601" s="21"/>
      <c r="CT2601" s="21"/>
      <c r="CU2601" s="21"/>
      <c r="CV2601" s="21"/>
      <c r="CW2601" s="21"/>
      <c r="CX2601" s="21"/>
      <c r="CY2601" s="21"/>
      <c r="CZ2601" s="21"/>
      <c r="DA2601" s="21"/>
      <c r="DB2601" s="21"/>
      <c r="DC2601" s="21"/>
      <c r="DD2601" s="21"/>
      <c r="DE2601" s="21"/>
      <c r="DF2601" s="21"/>
      <c r="DG2601" s="21"/>
      <c r="DH2601" s="21"/>
      <c r="DI2601" s="21"/>
      <c r="DJ2601" s="21"/>
      <c r="DK2601" s="21"/>
      <c r="DL2601" s="21"/>
      <c r="DM2601" s="21"/>
      <c r="DN2601" s="21"/>
      <c r="DO2601" s="21"/>
      <c r="DP2601" s="21"/>
      <c r="DQ2601" s="21"/>
      <c r="DR2601" s="21"/>
      <c r="DS2601" s="21"/>
      <c r="DT2601" s="21"/>
      <c r="DU2601" s="21"/>
      <c r="DV2601" s="21"/>
      <c r="DW2601" s="21"/>
      <c r="DX2601" s="21"/>
      <c r="DY2601" s="21"/>
      <c r="DZ2601" s="21"/>
      <c r="EA2601" s="21"/>
      <c r="EB2601" s="21"/>
      <c r="EC2601" s="21"/>
      <c r="ED2601" s="21"/>
      <c r="EE2601" s="21"/>
      <c r="EF2601" s="21"/>
      <c r="EG2601" s="21"/>
      <c r="EH2601" s="21"/>
      <c r="EI2601" s="21"/>
      <c r="EJ2601" s="21"/>
      <c r="EK2601" s="21"/>
      <c r="EL2601" s="21"/>
      <c r="EM2601" s="21"/>
      <c r="EN2601" s="21"/>
      <c r="EO2601" s="21"/>
      <c r="EP2601" s="21"/>
      <c r="EQ2601" s="21"/>
      <c r="ER2601" s="21"/>
      <c r="ES2601" s="21"/>
      <c r="ET2601" s="21"/>
      <c r="EU2601" s="21"/>
      <c r="EV2601" s="21"/>
      <c r="EW2601" s="21"/>
      <c r="EX2601" s="21"/>
      <c r="EY2601" s="21"/>
      <c r="EZ2601" s="21"/>
      <c r="FA2601" s="21"/>
      <c r="FB2601" s="21"/>
      <c r="FC2601" s="21"/>
      <c r="FD2601" s="21"/>
      <c r="FE2601" s="21"/>
      <c r="FF2601" s="21"/>
      <c r="FG2601" s="21"/>
      <c r="FH2601" s="21"/>
      <c r="FI2601" s="21"/>
      <c r="FJ2601" s="21"/>
      <c r="FK2601" s="21"/>
      <c r="FL2601" s="21"/>
      <c r="FM2601" s="21"/>
      <c r="FN2601" s="21"/>
      <c r="FO2601" s="21"/>
      <c r="FP2601" s="21"/>
      <c r="FQ2601" s="21"/>
      <c r="FR2601" s="21"/>
      <c r="FS2601" s="21"/>
      <c r="FT2601" s="21"/>
      <c r="FU2601" s="21"/>
      <c r="FV2601" s="21"/>
      <c r="FW2601" s="21"/>
      <c r="FX2601" s="21"/>
      <c r="FY2601" s="21"/>
      <c r="FZ2601" s="21"/>
      <c r="GA2601" s="21"/>
      <c r="GB2601" s="21"/>
      <c r="GC2601" s="21"/>
      <c r="GD2601" s="21"/>
      <c r="GE2601" s="21"/>
      <c r="GF2601" s="21"/>
      <c r="GG2601" s="21"/>
      <c r="GH2601" s="21"/>
      <c r="GI2601" s="21"/>
      <c r="GJ2601" s="21"/>
      <c r="GK2601" s="21"/>
      <c r="GL2601" s="21"/>
      <c r="GM2601" s="21"/>
      <c r="GN2601" s="21"/>
    </row>
    <row r="2602" spans="1:196" x14ac:dyDescent="0.2">
      <c r="A2602" s="109"/>
      <c r="B2602" s="4"/>
      <c r="C2602" s="4"/>
      <c r="D2602" s="6"/>
      <c r="E2602" s="7"/>
      <c r="F2602" s="24"/>
      <c r="G2602" s="8"/>
      <c r="H2602" s="7"/>
      <c r="I2602" s="7"/>
      <c r="J2602" s="7"/>
      <c r="K2602" s="4"/>
      <c r="L2602" s="25"/>
      <c r="M2602" s="10"/>
      <c r="N2602" s="4"/>
      <c r="O2602" s="4"/>
      <c r="P2602" s="26"/>
      <c r="Q2602" s="3"/>
      <c r="R2602" s="12"/>
      <c r="S2602" s="12"/>
      <c r="T2602" s="12"/>
      <c r="U2602" s="12"/>
      <c r="V2602" s="12"/>
      <c r="W2602" s="12"/>
      <c r="X2602" s="12"/>
      <c r="Y2602" s="12"/>
      <c r="Z2602" s="12"/>
      <c r="AA2602" s="12"/>
      <c r="AB2602" s="12"/>
      <c r="AC2602" s="12"/>
      <c r="AD2602" s="12"/>
      <c r="AE2602" s="12"/>
      <c r="AF2602" s="113"/>
      <c r="AG2602" s="18"/>
      <c r="AH2602" s="18"/>
      <c r="AI2602" s="6"/>
      <c r="AJ2602" s="19"/>
      <c r="AK2602" s="6"/>
      <c r="AL2602" s="113"/>
      <c r="AM2602" s="19"/>
      <c r="AN2602" s="18"/>
      <c r="AO2602" s="12"/>
      <c r="AP2602" s="20"/>
      <c r="AQ2602" s="18"/>
      <c r="AR2602" s="13"/>
      <c r="AS2602" s="113"/>
      <c r="AT2602" s="21"/>
      <c r="AU2602" s="21"/>
      <c r="AV2602" s="45"/>
      <c r="AW2602" s="21"/>
      <c r="AX2602" s="21"/>
      <c r="AY2602" s="21"/>
      <c r="AZ2602" s="21"/>
      <c r="BA2602" s="21"/>
      <c r="BB2602" s="21"/>
      <c r="BC2602" s="21"/>
      <c r="BD2602" s="21"/>
      <c r="BE2602" s="21"/>
      <c r="BF2602" s="21"/>
      <c r="BG2602" s="21"/>
      <c r="BH2602" s="21"/>
      <c r="BI2602" s="21"/>
      <c r="BJ2602" s="21"/>
      <c r="BK2602" s="21"/>
      <c r="BL2602" s="21"/>
      <c r="BM2602" s="21"/>
      <c r="BN2602" s="21"/>
      <c r="BO2602" s="21"/>
      <c r="BP2602" s="21"/>
      <c r="BQ2602" s="21"/>
      <c r="BR2602" s="21"/>
      <c r="BS2602" s="21"/>
      <c r="BT2602" s="21"/>
      <c r="BU2602" s="21"/>
      <c r="BV2602" s="21"/>
      <c r="BW2602" s="21"/>
      <c r="BX2602" s="21"/>
      <c r="BY2602" s="21"/>
      <c r="BZ2602" s="21"/>
      <c r="CA2602" s="21"/>
      <c r="CB2602" s="21"/>
      <c r="CC2602" s="21"/>
      <c r="CD2602" s="21"/>
      <c r="CE2602" s="21"/>
      <c r="CF2602" s="21"/>
      <c r="CG2602" s="21"/>
      <c r="CH2602" s="21"/>
      <c r="CI2602" s="21"/>
      <c r="CJ2602" s="21"/>
      <c r="CK2602" s="21"/>
      <c r="CL2602" s="21"/>
      <c r="CM2602" s="21"/>
      <c r="CN2602" s="21"/>
      <c r="CO2602" s="21"/>
      <c r="CP2602" s="21"/>
      <c r="CQ2602" s="21"/>
      <c r="CR2602" s="21"/>
      <c r="CS2602" s="21"/>
      <c r="CT2602" s="21"/>
      <c r="CU2602" s="21"/>
      <c r="CV2602" s="21"/>
      <c r="CW2602" s="21"/>
      <c r="CX2602" s="21"/>
      <c r="CY2602" s="21"/>
      <c r="CZ2602" s="21"/>
      <c r="DA2602" s="21"/>
      <c r="DB2602" s="21"/>
      <c r="DC2602" s="21"/>
      <c r="DD2602" s="21"/>
      <c r="DE2602" s="21"/>
      <c r="DF2602" s="21"/>
      <c r="DG2602" s="21"/>
      <c r="DH2602" s="21"/>
      <c r="DI2602" s="21"/>
      <c r="DJ2602" s="21"/>
      <c r="DK2602" s="21"/>
      <c r="DL2602" s="21"/>
      <c r="DM2602" s="21"/>
      <c r="DN2602" s="21"/>
      <c r="DO2602" s="21"/>
      <c r="DP2602" s="21"/>
      <c r="DQ2602" s="21"/>
      <c r="DR2602" s="21"/>
      <c r="DS2602" s="21"/>
      <c r="DT2602" s="21"/>
      <c r="DU2602" s="21"/>
      <c r="DV2602" s="21"/>
      <c r="DW2602" s="21"/>
      <c r="DX2602" s="21"/>
      <c r="DY2602" s="21"/>
      <c r="DZ2602" s="21"/>
      <c r="EA2602" s="21"/>
      <c r="EB2602" s="21"/>
      <c r="EC2602" s="21"/>
      <c r="ED2602" s="21"/>
      <c r="EE2602" s="21"/>
      <c r="EF2602" s="21"/>
      <c r="EG2602" s="21"/>
      <c r="EH2602" s="21"/>
      <c r="EI2602" s="21"/>
      <c r="EJ2602" s="21"/>
      <c r="EK2602" s="21"/>
      <c r="EL2602" s="21"/>
      <c r="EM2602" s="21"/>
      <c r="EN2602" s="21"/>
      <c r="EO2602" s="21"/>
      <c r="EP2602" s="21"/>
      <c r="EQ2602" s="21"/>
      <c r="ER2602" s="21"/>
      <c r="ES2602" s="21"/>
      <c r="ET2602" s="21"/>
      <c r="EU2602" s="21"/>
      <c r="EV2602" s="21"/>
      <c r="EW2602" s="21"/>
      <c r="EX2602" s="21"/>
      <c r="EY2602" s="21"/>
      <c r="EZ2602" s="21"/>
      <c r="FA2602" s="21"/>
      <c r="FB2602" s="21"/>
      <c r="FC2602" s="21"/>
      <c r="FD2602" s="21"/>
      <c r="FE2602" s="21"/>
      <c r="FF2602" s="21"/>
      <c r="FG2602" s="21"/>
      <c r="FH2602" s="21"/>
      <c r="FI2602" s="21"/>
      <c r="FJ2602" s="21"/>
      <c r="FK2602" s="21"/>
      <c r="FL2602" s="21"/>
      <c r="FM2602" s="21"/>
      <c r="FN2602" s="21"/>
      <c r="FO2602" s="21"/>
      <c r="FP2602" s="21"/>
      <c r="FQ2602" s="21"/>
      <c r="FR2602" s="21"/>
      <c r="FS2602" s="21"/>
      <c r="FT2602" s="21"/>
      <c r="FU2602" s="21"/>
      <c r="FV2602" s="21"/>
      <c r="FW2602" s="21"/>
      <c r="FX2602" s="21"/>
      <c r="FY2602" s="21"/>
      <c r="FZ2602" s="21"/>
      <c r="GA2602" s="21"/>
      <c r="GB2602" s="21"/>
      <c r="GC2602" s="21"/>
      <c r="GD2602" s="21"/>
      <c r="GE2602" s="21"/>
      <c r="GF2602" s="21"/>
      <c r="GG2602" s="21"/>
      <c r="GH2602" s="21"/>
      <c r="GI2602" s="21"/>
      <c r="GJ2602" s="21"/>
      <c r="GK2602" s="21"/>
      <c r="GL2602" s="21"/>
      <c r="GM2602" s="21"/>
      <c r="GN2602" s="21"/>
    </row>
    <row r="2603" spans="1:196" x14ac:dyDescent="0.2">
      <c r="A2603" s="109"/>
      <c r="B2603" s="4"/>
      <c r="C2603" s="4"/>
      <c r="D2603" s="6"/>
      <c r="E2603" s="7"/>
      <c r="F2603" s="24"/>
      <c r="G2603" s="8"/>
      <c r="H2603" s="7"/>
      <c r="I2603" s="7"/>
      <c r="J2603" s="7"/>
      <c r="K2603" s="4"/>
      <c r="L2603" s="25"/>
      <c r="M2603" s="10"/>
      <c r="N2603" s="4"/>
      <c r="O2603" s="4"/>
      <c r="P2603" s="26"/>
      <c r="Q2603" s="3"/>
      <c r="R2603" s="12"/>
      <c r="S2603" s="12"/>
      <c r="T2603" s="12"/>
      <c r="U2603" s="12"/>
      <c r="V2603" s="12"/>
      <c r="W2603" s="12"/>
      <c r="X2603" s="12"/>
      <c r="Y2603" s="12"/>
      <c r="Z2603" s="12"/>
      <c r="AA2603" s="12"/>
      <c r="AB2603" s="12"/>
      <c r="AC2603" s="12"/>
      <c r="AD2603" s="12"/>
      <c r="AE2603" s="12"/>
      <c r="AF2603" s="113"/>
      <c r="AG2603" s="18"/>
      <c r="AH2603" s="18"/>
      <c r="AI2603" s="6"/>
      <c r="AJ2603" s="19"/>
      <c r="AK2603" s="6"/>
      <c r="AL2603" s="113"/>
      <c r="AM2603" s="19"/>
      <c r="AN2603" s="18"/>
      <c r="AO2603" s="12"/>
      <c r="AP2603" s="20"/>
      <c r="AQ2603" s="18"/>
      <c r="AR2603" s="13"/>
      <c r="AS2603" s="113"/>
      <c r="AT2603" s="21"/>
      <c r="AU2603" s="21"/>
      <c r="AV2603" s="45"/>
      <c r="AW2603" s="21"/>
      <c r="AX2603" s="21"/>
      <c r="AY2603" s="21"/>
      <c r="AZ2603" s="21"/>
      <c r="BA2603" s="21"/>
      <c r="BB2603" s="21"/>
      <c r="BC2603" s="21"/>
      <c r="BD2603" s="21"/>
      <c r="BE2603" s="21"/>
      <c r="BF2603" s="21"/>
      <c r="BG2603" s="21"/>
      <c r="BH2603" s="21"/>
      <c r="BI2603" s="21"/>
      <c r="BJ2603" s="21"/>
      <c r="BK2603" s="21"/>
      <c r="BL2603" s="21"/>
      <c r="BM2603" s="21"/>
      <c r="BN2603" s="21"/>
      <c r="BO2603" s="21"/>
      <c r="BP2603" s="21"/>
      <c r="BQ2603" s="21"/>
      <c r="BR2603" s="21"/>
      <c r="BS2603" s="21"/>
      <c r="BT2603" s="21"/>
      <c r="BU2603" s="21"/>
      <c r="BV2603" s="21"/>
      <c r="BW2603" s="21"/>
      <c r="BX2603" s="21"/>
      <c r="BY2603" s="21"/>
      <c r="BZ2603" s="21"/>
      <c r="CA2603" s="21"/>
      <c r="CB2603" s="21"/>
      <c r="CC2603" s="21"/>
      <c r="CD2603" s="21"/>
      <c r="CE2603" s="21"/>
      <c r="CF2603" s="21"/>
      <c r="CG2603" s="21"/>
      <c r="CH2603" s="21"/>
      <c r="CI2603" s="21"/>
      <c r="CJ2603" s="21"/>
      <c r="CK2603" s="21"/>
      <c r="CL2603" s="21"/>
      <c r="CM2603" s="21"/>
      <c r="CN2603" s="21"/>
      <c r="CO2603" s="21"/>
      <c r="CP2603" s="21"/>
      <c r="CQ2603" s="21"/>
      <c r="CR2603" s="21"/>
      <c r="CS2603" s="21"/>
      <c r="CT2603" s="21"/>
      <c r="CU2603" s="21"/>
      <c r="CV2603" s="21"/>
      <c r="CW2603" s="21"/>
      <c r="CX2603" s="21"/>
      <c r="CY2603" s="21"/>
      <c r="CZ2603" s="21"/>
      <c r="DA2603" s="21"/>
      <c r="DB2603" s="21"/>
      <c r="DC2603" s="21"/>
      <c r="DD2603" s="21"/>
      <c r="DE2603" s="21"/>
      <c r="DF2603" s="21"/>
      <c r="DG2603" s="21"/>
      <c r="DH2603" s="21"/>
      <c r="DI2603" s="21"/>
      <c r="DJ2603" s="21"/>
      <c r="DK2603" s="21"/>
      <c r="DL2603" s="21"/>
      <c r="DM2603" s="21"/>
      <c r="DN2603" s="21"/>
      <c r="DO2603" s="21"/>
      <c r="DP2603" s="21"/>
      <c r="DQ2603" s="21"/>
      <c r="DR2603" s="21"/>
      <c r="DS2603" s="21"/>
      <c r="DT2603" s="21"/>
      <c r="DU2603" s="21"/>
      <c r="DV2603" s="21"/>
      <c r="DW2603" s="21"/>
      <c r="DX2603" s="21"/>
      <c r="DY2603" s="21"/>
      <c r="DZ2603" s="21"/>
      <c r="EA2603" s="21"/>
      <c r="EB2603" s="21"/>
      <c r="EC2603" s="21"/>
      <c r="ED2603" s="21"/>
      <c r="EE2603" s="21"/>
      <c r="EF2603" s="21"/>
      <c r="EG2603" s="21"/>
      <c r="EH2603" s="21"/>
      <c r="EI2603" s="21"/>
      <c r="EJ2603" s="21"/>
      <c r="EK2603" s="21"/>
      <c r="EL2603" s="21"/>
      <c r="EM2603" s="21"/>
      <c r="EN2603" s="21"/>
      <c r="EO2603" s="21"/>
      <c r="EP2603" s="21"/>
      <c r="EQ2603" s="21"/>
      <c r="ER2603" s="21"/>
      <c r="ES2603" s="21"/>
      <c r="ET2603" s="21"/>
      <c r="EU2603" s="21"/>
      <c r="EV2603" s="21"/>
      <c r="EW2603" s="21"/>
      <c r="EX2603" s="21"/>
      <c r="EY2603" s="21"/>
      <c r="EZ2603" s="21"/>
      <c r="FA2603" s="21"/>
      <c r="FB2603" s="21"/>
      <c r="FC2603" s="21"/>
      <c r="FD2603" s="21"/>
      <c r="FE2603" s="21"/>
      <c r="FF2603" s="21"/>
      <c r="FG2603" s="21"/>
      <c r="FH2603" s="21"/>
      <c r="FI2603" s="21"/>
      <c r="FJ2603" s="21"/>
      <c r="FK2603" s="21"/>
      <c r="FL2603" s="21"/>
      <c r="FM2603" s="21"/>
      <c r="FN2603" s="21"/>
      <c r="FO2603" s="21"/>
      <c r="FP2603" s="21"/>
      <c r="FQ2603" s="21"/>
      <c r="FR2603" s="21"/>
      <c r="FS2603" s="21"/>
      <c r="FT2603" s="21"/>
      <c r="FU2603" s="21"/>
      <c r="FV2603" s="21"/>
      <c r="FW2603" s="21"/>
      <c r="FX2603" s="21"/>
      <c r="FY2603" s="21"/>
      <c r="FZ2603" s="21"/>
      <c r="GA2603" s="21"/>
      <c r="GB2603" s="21"/>
      <c r="GC2603" s="21"/>
      <c r="GD2603" s="21"/>
      <c r="GE2603" s="21"/>
      <c r="GF2603" s="21"/>
      <c r="GG2603" s="21"/>
      <c r="GH2603" s="21"/>
      <c r="GI2603" s="21"/>
      <c r="GJ2603" s="21"/>
      <c r="GK2603" s="21"/>
      <c r="GL2603" s="21"/>
      <c r="GM2603" s="21"/>
      <c r="GN2603" s="21"/>
    </row>
    <row r="2604" spans="1:196" x14ac:dyDescent="0.2">
      <c r="A2604" s="109"/>
      <c r="B2604" s="4"/>
      <c r="C2604" s="4"/>
      <c r="D2604" s="6"/>
      <c r="E2604" s="7"/>
      <c r="F2604" s="24"/>
      <c r="G2604" s="8"/>
      <c r="H2604" s="7"/>
      <c r="I2604" s="7"/>
      <c r="J2604" s="7"/>
      <c r="K2604" s="4"/>
      <c r="L2604" s="25"/>
      <c r="M2604" s="10"/>
      <c r="N2604" s="4"/>
      <c r="O2604" s="4"/>
      <c r="P2604" s="26"/>
      <c r="Q2604" s="3"/>
      <c r="R2604" s="12"/>
      <c r="S2604" s="12"/>
      <c r="T2604" s="12"/>
      <c r="U2604" s="12"/>
      <c r="V2604" s="12"/>
      <c r="W2604" s="12"/>
      <c r="X2604" s="12"/>
      <c r="Y2604" s="12"/>
      <c r="Z2604" s="12"/>
      <c r="AA2604" s="12"/>
      <c r="AB2604" s="12"/>
      <c r="AC2604" s="12"/>
      <c r="AD2604" s="12"/>
      <c r="AE2604" s="12"/>
      <c r="AF2604" s="113"/>
      <c r="AG2604" s="18"/>
      <c r="AH2604" s="18"/>
      <c r="AI2604" s="6"/>
      <c r="AJ2604" s="19"/>
      <c r="AK2604" s="6"/>
      <c r="AL2604" s="113"/>
      <c r="AM2604" s="19"/>
      <c r="AN2604" s="18"/>
      <c r="AO2604" s="12"/>
      <c r="AP2604" s="20"/>
      <c r="AQ2604" s="18"/>
      <c r="AR2604" s="13"/>
      <c r="AS2604" s="113"/>
      <c r="AT2604" s="21"/>
      <c r="AU2604" s="21"/>
      <c r="AV2604" s="45"/>
      <c r="AW2604" s="21"/>
      <c r="AX2604" s="21"/>
      <c r="AY2604" s="21"/>
      <c r="AZ2604" s="21"/>
      <c r="BA2604" s="21"/>
      <c r="BB2604" s="21"/>
      <c r="BC2604" s="21"/>
      <c r="BD2604" s="21"/>
      <c r="BE2604" s="21"/>
      <c r="BF2604" s="21"/>
      <c r="BG2604" s="21"/>
      <c r="BH2604" s="21"/>
      <c r="BI2604" s="21"/>
      <c r="BJ2604" s="21"/>
      <c r="BK2604" s="21"/>
      <c r="BL2604" s="21"/>
      <c r="BM2604" s="21"/>
      <c r="BN2604" s="21"/>
      <c r="BO2604" s="21"/>
      <c r="BP2604" s="21"/>
      <c r="BQ2604" s="21"/>
      <c r="BR2604" s="21"/>
      <c r="BS2604" s="21"/>
      <c r="BT2604" s="21"/>
      <c r="BU2604" s="21"/>
      <c r="BV2604" s="21"/>
      <c r="BW2604" s="21"/>
      <c r="BX2604" s="21"/>
      <c r="BY2604" s="21"/>
      <c r="BZ2604" s="21"/>
      <c r="CA2604" s="21"/>
      <c r="CB2604" s="21"/>
      <c r="CC2604" s="21"/>
      <c r="CD2604" s="21"/>
      <c r="CE2604" s="21"/>
      <c r="CF2604" s="21"/>
      <c r="CG2604" s="21"/>
      <c r="CH2604" s="21"/>
      <c r="CI2604" s="21"/>
      <c r="CJ2604" s="21"/>
      <c r="CK2604" s="21"/>
      <c r="CL2604" s="21"/>
      <c r="CM2604" s="21"/>
      <c r="CN2604" s="21"/>
      <c r="CO2604" s="21"/>
      <c r="CP2604" s="21"/>
      <c r="CQ2604" s="21"/>
      <c r="CR2604" s="21"/>
      <c r="CS2604" s="21"/>
      <c r="CT2604" s="21"/>
      <c r="CU2604" s="21"/>
      <c r="CV2604" s="21"/>
      <c r="CW2604" s="21"/>
      <c r="CX2604" s="21"/>
      <c r="CY2604" s="21"/>
      <c r="CZ2604" s="21"/>
      <c r="DA2604" s="21"/>
      <c r="DB2604" s="21"/>
      <c r="DC2604" s="21"/>
      <c r="DD2604" s="21"/>
      <c r="DE2604" s="21"/>
      <c r="DF2604" s="21"/>
      <c r="DG2604" s="21"/>
      <c r="DH2604" s="21"/>
      <c r="DI2604" s="21"/>
      <c r="DJ2604" s="21"/>
      <c r="DK2604" s="21"/>
      <c r="DL2604" s="21"/>
      <c r="DM2604" s="21"/>
      <c r="DN2604" s="21"/>
      <c r="DO2604" s="21"/>
      <c r="DP2604" s="21"/>
      <c r="DQ2604" s="21"/>
      <c r="DR2604" s="21"/>
      <c r="DS2604" s="21"/>
      <c r="DT2604" s="21"/>
      <c r="DU2604" s="21"/>
      <c r="DV2604" s="21"/>
      <c r="DW2604" s="21"/>
      <c r="DX2604" s="21"/>
      <c r="DY2604" s="21"/>
      <c r="DZ2604" s="21"/>
      <c r="EA2604" s="21"/>
      <c r="EB2604" s="21"/>
      <c r="EC2604" s="21"/>
      <c r="ED2604" s="21"/>
      <c r="EE2604" s="21"/>
      <c r="EF2604" s="21"/>
      <c r="EG2604" s="21"/>
      <c r="EH2604" s="21"/>
      <c r="EI2604" s="21"/>
      <c r="EJ2604" s="21"/>
      <c r="EK2604" s="21"/>
      <c r="EL2604" s="21"/>
      <c r="EM2604" s="21"/>
      <c r="EN2604" s="21"/>
      <c r="EO2604" s="21"/>
      <c r="EP2604" s="21"/>
      <c r="EQ2604" s="21"/>
      <c r="ER2604" s="21"/>
      <c r="ES2604" s="21"/>
      <c r="ET2604" s="21"/>
      <c r="EU2604" s="21"/>
      <c r="EV2604" s="21"/>
      <c r="EW2604" s="21"/>
      <c r="EX2604" s="21"/>
      <c r="EY2604" s="21"/>
      <c r="EZ2604" s="21"/>
      <c r="FA2604" s="21"/>
      <c r="FB2604" s="21"/>
      <c r="FC2604" s="21"/>
      <c r="FD2604" s="21"/>
      <c r="FE2604" s="21"/>
      <c r="FF2604" s="21"/>
      <c r="FG2604" s="21"/>
      <c r="FH2604" s="21"/>
      <c r="FI2604" s="21"/>
      <c r="FJ2604" s="21"/>
      <c r="FK2604" s="21"/>
      <c r="FL2604" s="21"/>
      <c r="FM2604" s="21"/>
      <c r="FN2604" s="21"/>
      <c r="FO2604" s="21"/>
      <c r="FP2604" s="21"/>
      <c r="FQ2604" s="21"/>
      <c r="FR2604" s="21"/>
      <c r="FS2604" s="21"/>
      <c r="FT2604" s="21"/>
      <c r="FU2604" s="21"/>
      <c r="FV2604" s="21"/>
      <c r="FW2604" s="21"/>
      <c r="FX2604" s="21"/>
      <c r="FY2604" s="21"/>
      <c r="FZ2604" s="21"/>
      <c r="GA2604" s="21"/>
      <c r="GB2604" s="21"/>
      <c r="GC2604" s="21"/>
      <c r="GD2604" s="21"/>
      <c r="GE2604" s="21"/>
      <c r="GF2604" s="21"/>
      <c r="GG2604" s="21"/>
      <c r="GH2604" s="21"/>
      <c r="GI2604" s="21"/>
      <c r="GJ2604" s="21"/>
      <c r="GK2604" s="21"/>
      <c r="GL2604" s="21"/>
      <c r="GM2604" s="21"/>
      <c r="GN2604" s="21"/>
    </row>
    <row r="2605" spans="1:196" x14ac:dyDescent="0.2">
      <c r="A2605" s="109"/>
      <c r="B2605" s="4"/>
      <c r="C2605" s="4"/>
      <c r="D2605" s="6"/>
      <c r="E2605" s="7"/>
      <c r="F2605" s="24"/>
      <c r="G2605" s="8"/>
      <c r="H2605" s="7"/>
      <c r="I2605" s="7"/>
      <c r="J2605" s="7"/>
      <c r="K2605" s="4"/>
      <c r="L2605" s="25"/>
      <c r="M2605" s="10"/>
      <c r="N2605" s="4"/>
      <c r="O2605" s="4"/>
      <c r="P2605" s="26"/>
      <c r="Q2605" s="3"/>
      <c r="R2605" s="12"/>
      <c r="S2605" s="12"/>
      <c r="T2605" s="12"/>
      <c r="U2605" s="12"/>
      <c r="V2605" s="12"/>
      <c r="W2605" s="12"/>
      <c r="X2605" s="12"/>
      <c r="Y2605" s="12"/>
      <c r="Z2605" s="12"/>
      <c r="AA2605" s="12"/>
      <c r="AB2605" s="12"/>
      <c r="AC2605" s="12"/>
      <c r="AD2605" s="12"/>
      <c r="AE2605" s="12"/>
      <c r="AF2605" s="113"/>
      <c r="AG2605" s="18"/>
      <c r="AH2605" s="18"/>
      <c r="AI2605" s="6"/>
      <c r="AJ2605" s="19"/>
      <c r="AK2605" s="6"/>
      <c r="AL2605" s="113"/>
      <c r="AM2605" s="19"/>
      <c r="AN2605" s="18"/>
      <c r="AO2605" s="12"/>
      <c r="AP2605" s="20"/>
      <c r="AQ2605" s="18"/>
      <c r="AR2605" s="13"/>
      <c r="AS2605" s="113"/>
      <c r="AT2605" s="21"/>
      <c r="AU2605" s="21"/>
      <c r="AV2605" s="45"/>
      <c r="AW2605" s="21"/>
      <c r="AX2605" s="21"/>
      <c r="AY2605" s="21"/>
      <c r="AZ2605" s="21"/>
      <c r="BA2605" s="21"/>
      <c r="BB2605" s="21"/>
      <c r="BC2605" s="21"/>
      <c r="BD2605" s="21"/>
      <c r="BE2605" s="21"/>
      <c r="BF2605" s="21"/>
      <c r="BG2605" s="21"/>
      <c r="BH2605" s="21"/>
      <c r="BI2605" s="21"/>
      <c r="BJ2605" s="21"/>
      <c r="BK2605" s="21"/>
      <c r="BL2605" s="21"/>
      <c r="BM2605" s="21"/>
      <c r="BN2605" s="21"/>
      <c r="BO2605" s="21"/>
      <c r="BP2605" s="21"/>
      <c r="BQ2605" s="21"/>
      <c r="BR2605" s="21"/>
      <c r="BS2605" s="21"/>
      <c r="BT2605" s="21"/>
      <c r="BU2605" s="21"/>
      <c r="BV2605" s="21"/>
      <c r="BW2605" s="21"/>
      <c r="BX2605" s="21"/>
      <c r="BY2605" s="21"/>
      <c r="BZ2605" s="21"/>
      <c r="CA2605" s="21"/>
      <c r="CB2605" s="21"/>
      <c r="CC2605" s="21"/>
      <c r="CD2605" s="21"/>
      <c r="CE2605" s="21"/>
      <c r="CF2605" s="21"/>
      <c r="CG2605" s="21"/>
      <c r="CH2605" s="21"/>
      <c r="CI2605" s="21"/>
      <c r="CJ2605" s="21"/>
      <c r="CK2605" s="21"/>
      <c r="CL2605" s="21"/>
      <c r="CM2605" s="21"/>
      <c r="CN2605" s="21"/>
      <c r="CO2605" s="21"/>
      <c r="CP2605" s="21"/>
      <c r="CQ2605" s="21"/>
      <c r="CR2605" s="21"/>
      <c r="CS2605" s="21"/>
      <c r="CT2605" s="21"/>
      <c r="CU2605" s="21"/>
      <c r="CV2605" s="21"/>
      <c r="CW2605" s="21"/>
      <c r="CX2605" s="21"/>
      <c r="CY2605" s="21"/>
      <c r="CZ2605" s="21"/>
      <c r="DA2605" s="21"/>
      <c r="DB2605" s="21"/>
      <c r="DC2605" s="21"/>
      <c r="DD2605" s="21"/>
      <c r="DE2605" s="21"/>
      <c r="DF2605" s="21"/>
      <c r="DG2605" s="21"/>
      <c r="DH2605" s="21"/>
      <c r="DI2605" s="21"/>
      <c r="DJ2605" s="21"/>
      <c r="DK2605" s="21"/>
      <c r="DL2605" s="21"/>
      <c r="DM2605" s="21"/>
      <c r="DN2605" s="21"/>
      <c r="DO2605" s="21"/>
      <c r="DP2605" s="21"/>
      <c r="DQ2605" s="21"/>
      <c r="DR2605" s="21"/>
      <c r="DS2605" s="21"/>
      <c r="DT2605" s="21"/>
      <c r="DU2605" s="21"/>
      <c r="DV2605" s="21"/>
      <c r="DW2605" s="21"/>
      <c r="DX2605" s="21"/>
      <c r="DY2605" s="21"/>
      <c r="DZ2605" s="21"/>
      <c r="EA2605" s="21"/>
      <c r="EB2605" s="21"/>
      <c r="EC2605" s="21"/>
      <c r="ED2605" s="21"/>
      <c r="EE2605" s="21"/>
      <c r="EF2605" s="21"/>
      <c r="EG2605" s="21"/>
      <c r="EH2605" s="21"/>
      <c r="EI2605" s="21"/>
      <c r="EJ2605" s="21"/>
      <c r="EK2605" s="21"/>
      <c r="EL2605" s="21"/>
      <c r="EM2605" s="21"/>
      <c r="EN2605" s="21"/>
      <c r="EO2605" s="21"/>
      <c r="EP2605" s="21"/>
      <c r="EQ2605" s="21"/>
      <c r="ER2605" s="21"/>
      <c r="ES2605" s="21"/>
      <c r="ET2605" s="21"/>
      <c r="EU2605" s="21"/>
      <c r="EV2605" s="21"/>
      <c r="EW2605" s="21"/>
      <c r="EX2605" s="21"/>
      <c r="EY2605" s="21"/>
      <c r="EZ2605" s="21"/>
      <c r="FA2605" s="21"/>
      <c r="FB2605" s="21"/>
      <c r="FC2605" s="21"/>
      <c r="FD2605" s="21"/>
      <c r="FE2605" s="21"/>
      <c r="FF2605" s="21"/>
      <c r="FG2605" s="21"/>
      <c r="FH2605" s="21"/>
      <c r="FI2605" s="21"/>
      <c r="FJ2605" s="21"/>
      <c r="FK2605" s="21"/>
      <c r="FL2605" s="21"/>
      <c r="FM2605" s="21"/>
      <c r="FN2605" s="21"/>
      <c r="FO2605" s="21"/>
      <c r="FP2605" s="21"/>
      <c r="FQ2605" s="21"/>
      <c r="FR2605" s="21"/>
      <c r="FS2605" s="21"/>
      <c r="FT2605" s="21"/>
      <c r="FU2605" s="21"/>
      <c r="FV2605" s="21"/>
      <c r="FW2605" s="21"/>
      <c r="FX2605" s="21"/>
      <c r="FY2605" s="21"/>
      <c r="FZ2605" s="21"/>
      <c r="GA2605" s="21"/>
      <c r="GB2605" s="21"/>
      <c r="GC2605" s="21"/>
      <c r="GD2605" s="21"/>
      <c r="GE2605" s="21"/>
      <c r="GF2605" s="21"/>
      <c r="GG2605" s="21"/>
      <c r="GH2605" s="21"/>
      <c r="GI2605" s="21"/>
      <c r="GJ2605" s="21"/>
      <c r="GK2605" s="21"/>
      <c r="GL2605" s="21"/>
      <c r="GM2605" s="21"/>
      <c r="GN2605" s="21"/>
    </row>
    <row r="2606" spans="1:196" x14ac:dyDescent="0.2">
      <c r="A2606" s="109"/>
      <c r="B2606" s="4"/>
      <c r="C2606" s="4"/>
      <c r="D2606" s="6"/>
      <c r="E2606" s="7"/>
      <c r="F2606" s="24"/>
      <c r="G2606" s="8"/>
      <c r="H2606" s="7"/>
      <c r="I2606" s="7"/>
      <c r="J2606" s="7"/>
      <c r="K2606" s="4"/>
      <c r="L2606" s="25"/>
      <c r="M2606" s="10"/>
      <c r="N2606" s="4"/>
      <c r="O2606" s="4"/>
      <c r="P2606" s="26"/>
      <c r="Q2606" s="3"/>
      <c r="R2606" s="12"/>
      <c r="S2606" s="12"/>
      <c r="T2606" s="12"/>
      <c r="U2606" s="12"/>
      <c r="V2606" s="12"/>
      <c r="W2606" s="12"/>
      <c r="X2606" s="12"/>
      <c r="Y2606" s="12"/>
      <c r="Z2606" s="12"/>
      <c r="AA2606" s="12"/>
      <c r="AB2606" s="12"/>
      <c r="AC2606" s="12"/>
      <c r="AD2606" s="12"/>
      <c r="AE2606" s="12"/>
      <c r="AF2606" s="113"/>
      <c r="AG2606" s="18"/>
      <c r="AH2606" s="18"/>
      <c r="AI2606" s="6"/>
      <c r="AJ2606" s="19"/>
      <c r="AK2606" s="6"/>
      <c r="AL2606" s="113"/>
      <c r="AM2606" s="19"/>
      <c r="AN2606" s="18"/>
      <c r="AO2606" s="12"/>
      <c r="AP2606" s="20"/>
      <c r="AQ2606" s="18"/>
      <c r="AR2606" s="13"/>
      <c r="AS2606" s="113"/>
      <c r="AT2606" s="21"/>
      <c r="AU2606" s="21"/>
      <c r="AV2606" s="45"/>
      <c r="AW2606" s="21"/>
      <c r="AX2606" s="21"/>
      <c r="AY2606" s="21"/>
      <c r="AZ2606" s="21"/>
      <c r="BA2606" s="21"/>
      <c r="BB2606" s="21"/>
      <c r="BC2606" s="21"/>
      <c r="BD2606" s="21"/>
      <c r="BE2606" s="21"/>
      <c r="BF2606" s="21"/>
      <c r="BG2606" s="21"/>
      <c r="BH2606" s="21"/>
      <c r="BI2606" s="21"/>
      <c r="BJ2606" s="21"/>
      <c r="BK2606" s="21"/>
      <c r="BL2606" s="21"/>
      <c r="BM2606" s="21"/>
      <c r="BN2606" s="21"/>
      <c r="BO2606" s="21"/>
      <c r="BP2606" s="21"/>
      <c r="BQ2606" s="21"/>
      <c r="BR2606" s="21"/>
      <c r="BS2606" s="21"/>
      <c r="BT2606" s="21"/>
      <c r="BU2606" s="21"/>
      <c r="BV2606" s="21"/>
      <c r="BW2606" s="21"/>
      <c r="BX2606" s="21"/>
      <c r="BY2606" s="21"/>
      <c r="BZ2606" s="21"/>
      <c r="CA2606" s="21"/>
      <c r="CB2606" s="21"/>
      <c r="CC2606" s="21"/>
      <c r="CD2606" s="21"/>
      <c r="CE2606" s="21"/>
      <c r="CF2606" s="21"/>
      <c r="CG2606" s="21"/>
      <c r="CH2606" s="21"/>
      <c r="CI2606" s="21"/>
      <c r="CJ2606" s="21"/>
      <c r="CK2606" s="21"/>
      <c r="CL2606" s="21"/>
      <c r="CM2606" s="21"/>
      <c r="CN2606" s="21"/>
      <c r="CO2606" s="21"/>
      <c r="CP2606" s="21"/>
      <c r="CQ2606" s="21"/>
      <c r="CR2606" s="21"/>
      <c r="CS2606" s="21"/>
      <c r="CT2606" s="21"/>
      <c r="CU2606" s="21"/>
      <c r="CV2606" s="21"/>
      <c r="CW2606" s="21"/>
      <c r="CX2606" s="21"/>
      <c r="CY2606" s="21"/>
      <c r="CZ2606" s="21"/>
      <c r="DA2606" s="21"/>
      <c r="DB2606" s="21"/>
      <c r="DC2606" s="21"/>
      <c r="DD2606" s="21"/>
      <c r="DE2606" s="21"/>
      <c r="DF2606" s="21"/>
      <c r="DG2606" s="21"/>
      <c r="DH2606" s="21"/>
      <c r="DI2606" s="21"/>
      <c r="DJ2606" s="21"/>
      <c r="DK2606" s="21"/>
      <c r="DL2606" s="21"/>
      <c r="DM2606" s="21"/>
      <c r="DN2606" s="21"/>
      <c r="DO2606" s="21"/>
      <c r="DP2606" s="21"/>
      <c r="DQ2606" s="21"/>
      <c r="DR2606" s="21"/>
      <c r="DS2606" s="21"/>
      <c r="DT2606" s="21"/>
      <c r="DU2606" s="21"/>
      <c r="DV2606" s="21"/>
      <c r="DW2606" s="21"/>
      <c r="DX2606" s="21"/>
      <c r="DY2606" s="21"/>
      <c r="DZ2606" s="21"/>
      <c r="EA2606" s="21"/>
      <c r="EB2606" s="21"/>
      <c r="EC2606" s="21"/>
      <c r="ED2606" s="21"/>
      <c r="EE2606" s="21"/>
      <c r="EF2606" s="21"/>
      <c r="EG2606" s="21"/>
      <c r="EH2606" s="21"/>
      <c r="EI2606" s="21"/>
      <c r="EJ2606" s="21"/>
      <c r="EK2606" s="21"/>
      <c r="EL2606" s="21"/>
      <c r="EM2606" s="21"/>
      <c r="EN2606" s="21"/>
      <c r="EO2606" s="21"/>
      <c r="EP2606" s="21"/>
      <c r="EQ2606" s="21"/>
      <c r="ER2606" s="21"/>
      <c r="ES2606" s="21"/>
      <c r="ET2606" s="21"/>
      <c r="EU2606" s="21"/>
      <c r="EV2606" s="21"/>
      <c r="EW2606" s="21"/>
      <c r="EX2606" s="21"/>
      <c r="EY2606" s="21"/>
      <c r="EZ2606" s="21"/>
      <c r="FA2606" s="21"/>
      <c r="FB2606" s="21"/>
      <c r="FC2606" s="21"/>
      <c r="FD2606" s="21"/>
      <c r="FE2606" s="21"/>
      <c r="FF2606" s="21"/>
      <c r="FG2606" s="21"/>
      <c r="FH2606" s="21"/>
      <c r="FI2606" s="21"/>
      <c r="FJ2606" s="21"/>
      <c r="FK2606" s="21"/>
      <c r="FL2606" s="21"/>
      <c r="FM2606" s="21"/>
      <c r="FN2606" s="21"/>
      <c r="FO2606" s="21"/>
      <c r="FP2606" s="21"/>
      <c r="FQ2606" s="21"/>
      <c r="FR2606" s="21"/>
      <c r="FS2606" s="21"/>
      <c r="FT2606" s="21"/>
      <c r="FU2606" s="21"/>
      <c r="FV2606" s="21"/>
      <c r="FW2606" s="21"/>
      <c r="FX2606" s="21"/>
      <c r="FY2606" s="21"/>
      <c r="FZ2606" s="21"/>
      <c r="GA2606" s="21"/>
      <c r="GB2606" s="21"/>
      <c r="GC2606" s="21"/>
      <c r="GD2606" s="21"/>
      <c r="GE2606" s="21"/>
      <c r="GF2606" s="21"/>
      <c r="GG2606" s="21"/>
      <c r="GH2606" s="21"/>
      <c r="GI2606" s="21"/>
      <c r="GJ2606" s="21"/>
      <c r="GK2606" s="21"/>
      <c r="GL2606" s="21"/>
      <c r="GM2606" s="21"/>
      <c r="GN2606" s="21"/>
    </row>
    <row r="2607" spans="1:196" x14ac:dyDescent="0.2">
      <c r="A2607" s="109"/>
      <c r="B2607" s="4"/>
      <c r="C2607" s="4"/>
      <c r="D2607" s="6"/>
      <c r="E2607" s="7"/>
      <c r="F2607" s="24"/>
      <c r="G2607" s="8"/>
      <c r="H2607" s="7"/>
      <c r="I2607" s="7"/>
      <c r="J2607" s="7"/>
      <c r="K2607" s="4"/>
      <c r="L2607" s="25"/>
      <c r="M2607" s="10"/>
      <c r="N2607" s="4"/>
      <c r="O2607" s="4"/>
      <c r="P2607" s="26"/>
      <c r="Q2607" s="3"/>
      <c r="R2607" s="12"/>
      <c r="S2607" s="12"/>
      <c r="T2607" s="12"/>
      <c r="U2607" s="12"/>
      <c r="V2607" s="12"/>
      <c r="W2607" s="12"/>
      <c r="X2607" s="12"/>
      <c r="Y2607" s="12"/>
      <c r="Z2607" s="12"/>
      <c r="AA2607" s="12"/>
      <c r="AB2607" s="12"/>
      <c r="AC2607" s="12"/>
      <c r="AD2607" s="12"/>
      <c r="AE2607" s="12"/>
      <c r="AF2607" s="113"/>
      <c r="AG2607" s="18"/>
      <c r="AH2607" s="18"/>
      <c r="AI2607" s="6"/>
      <c r="AJ2607" s="19"/>
      <c r="AK2607" s="6"/>
      <c r="AL2607" s="113"/>
      <c r="AM2607" s="19"/>
      <c r="AN2607" s="18"/>
      <c r="AO2607" s="12"/>
      <c r="AP2607" s="20"/>
      <c r="AQ2607" s="18"/>
      <c r="AR2607" s="13"/>
      <c r="AS2607" s="113"/>
      <c r="AT2607" s="21"/>
      <c r="AU2607" s="21"/>
      <c r="AV2607" s="45"/>
      <c r="AW2607" s="21"/>
      <c r="AX2607" s="21"/>
      <c r="AY2607" s="21"/>
      <c r="AZ2607" s="21"/>
      <c r="BA2607" s="21"/>
      <c r="BB2607" s="21"/>
      <c r="BC2607" s="21"/>
      <c r="BD2607" s="21"/>
      <c r="BE2607" s="21"/>
      <c r="BF2607" s="21"/>
      <c r="BG2607" s="21"/>
      <c r="BH2607" s="21"/>
      <c r="BI2607" s="21"/>
      <c r="BJ2607" s="21"/>
      <c r="BK2607" s="21"/>
      <c r="BL2607" s="21"/>
      <c r="BM2607" s="21"/>
      <c r="BN2607" s="21"/>
      <c r="BO2607" s="21"/>
      <c r="BP2607" s="21"/>
      <c r="BQ2607" s="21"/>
      <c r="BR2607" s="21"/>
      <c r="BS2607" s="21"/>
      <c r="BT2607" s="21"/>
      <c r="BU2607" s="21"/>
      <c r="BV2607" s="21"/>
      <c r="BW2607" s="21"/>
      <c r="BX2607" s="21"/>
      <c r="BY2607" s="21"/>
      <c r="BZ2607" s="21"/>
      <c r="CA2607" s="21"/>
      <c r="CB2607" s="21"/>
      <c r="CC2607" s="21"/>
      <c r="CD2607" s="21"/>
      <c r="CE2607" s="21"/>
      <c r="CF2607" s="21"/>
      <c r="CG2607" s="21"/>
      <c r="CH2607" s="21"/>
      <c r="CI2607" s="21"/>
      <c r="CJ2607" s="21"/>
      <c r="CK2607" s="21"/>
      <c r="CL2607" s="21"/>
      <c r="CM2607" s="21"/>
      <c r="CN2607" s="21"/>
      <c r="CO2607" s="21"/>
      <c r="CP2607" s="21"/>
      <c r="CQ2607" s="21"/>
      <c r="CR2607" s="21"/>
      <c r="CS2607" s="21"/>
      <c r="CT2607" s="21"/>
      <c r="CU2607" s="21"/>
      <c r="CV2607" s="21"/>
      <c r="CW2607" s="21"/>
      <c r="CX2607" s="21"/>
      <c r="CY2607" s="21"/>
      <c r="CZ2607" s="21"/>
      <c r="DA2607" s="21"/>
      <c r="DB2607" s="21"/>
      <c r="DC2607" s="21"/>
      <c r="DD2607" s="21"/>
      <c r="DE2607" s="21"/>
      <c r="DF2607" s="21"/>
      <c r="DG2607" s="21"/>
      <c r="DH2607" s="21"/>
      <c r="DI2607" s="21"/>
      <c r="DJ2607" s="21"/>
      <c r="DK2607" s="21"/>
      <c r="DL2607" s="21"/>
      <c r="DM2607" s="21"/>
      <c r="DN2607" s="21"/>
      <c r="DO2607" s="21"/>
      <c r="DP2607" s="21"/>
      <c r="DQ2607" s="21"/>
      <c r="DR2607" s="21"/>
      <c r="DS2607" s="21"/>
      <c r="DT2607" s="21"/>
      <c r="DU2607" s="21"/>
      <c r="DV2607" s="21"/>
      <c r="DW2607" s="21"/>
      <c r="DX2607" s="21"/>
      <c r="DY2607" s="21"/>
      <c r="DZ2607" s="21"/>
      <c r="EA2607" s="21"/>
      <c r="EB2607" s="21"/>
      <c r="EC2607" s="21"/>
      <c r="ED2607" s="21"/>
      <c r="EE2607" s="21"/>
      <c r="EF2607" s="21"/>
      <c r="EG2607" s="21"/>
      <c r="EH2607" s="21"/>
      <c r="EI2607" s="21"/>
      <c r="EJ2607" s="21"/>
      <c r="EK2607" s="21"/>
      <c r="EL2607" s="21"/>
      <c r="EM2607" s="21"/>
      <c r="EN2607" s="21"/>
      <c r="EO2607" s="21"/>
      <c r="EP2607" s="21"/>
      <c r="EQ2607" s="21"/>
      <c r="ER2607" s="21"/>
      <c r="ES2607" s="21"/>
      <c r="ET2607" s="21"/>
      <c r="EU2607" s="21"/>
      <c r="EV2607" s="21"/>
      <c r="EW2607" s="21"/>
      <c r="EX2607" s="21"/>
      <c r="EY2607" s="21"/>
      <c r="EZ2607" s="21"/>
      <c r="FA2607" s="21"/>
      <c r="FB2607" s="21"/>
      <c r="FC2607" s="21"/>
      <c r="FD2607" s="21"/>
      <c r="FE2607" s="21"/>
      <c r="FF2607" s="21"/>
      <c r="FG2607" s="21"/>
      <c r="FH2607" s="21"/>
      <c r="FI2607" s="21"/>
      <c r="FJ2607" s="21"/>
      <c r="FK2607" s="21"/>
      <c r="FL2607" s="21"/>
      <c r="FM2607" s="21"/>
      <c r="FN2607" s="21"/>
      <c r="FO2607" s="21"/>
      <c r="FP2607" s="21"/>
      <c r="FQ2607" s="21"/>
      <c r="FR2607" s="21"/>
      <c r="FS2607" s="21"/>
      <c r="FT2607" s="21"/>
      <c r="FU2607" s="21"/>
      <c r="FV2607" s="21"/>
      <c r="FW2607" s="21"/>
      <c r="FX2607" s="21"/>
      <c r="FY2607" s="21"/>
      <c r="FZ2607" s="21"/>
      <c r="GA2607" s="21"/>
      <c r="GB2607" s="21"/>
      <c r="GC2607" s="21"/>
      <c r="GD2607" s="21"/>
      <c r="GE2607" s="21"/>
      <c r="GF2607" s="21"/>
      <c r="GG2607" s="21"/>
      <c r="GH2607" s="21"/>
      <c r="GI2607" s="21"/>
      <c r="GJ2607" s="21"/>
      <c r="GK2607" s="21"/>
      <c r="GL2607" s="21"/>
      <c r="GM2607" s="21"/>
      <c r="GN2607" s="21"/>
    </row>
    <row r="2608" spans="1:196" x14ac:dyDescent="0.2">
      <c r="A2608" s="109"/>
      <c r="B2608" s="4"/>
      <c r="C2608" s="4"/>
      <c r="D2608" s="6"/>
      <c r="E2608" s="7"/>
      <c r="F2608" s="24"/>
      <c r="G2608" s="8"/>
      <c r="H2608" s="7"/>
      <c r="I2608" s="7"/>
      <c r="J2608" s="7"/>
      <c r="K2608" s="4"/>
      <c r="L2608" s="25"/>
      <c r="M2608" s="10"/>
      <c r="N2608" s="4"/>
      <c r="O2608" s="4"/>
      <c r="P2608" s="26"/>
      <c r="Q2608" s="3"/>
      <c r="R2608" s="12"/>
      <c r="S2608" s="12"/>
      <c r="T2608" s="12"/>
      <c r="U2608" s="12"/>
      <c r="V2608" s="12"/>
      <c r="W2608" s="12"/>
      <c r="X2608" s="12"/>
      <c r="Y2608" s="12"/>
      <c r="Z2608" s="12"/>
      <c r="AA2608" s="12"/>
      <c r="AB2608" s="12"/>
      <c r="AC2608" s="12"/>
      <c r="AD2608" s="12"/>
      <c r="AE2608" s="12"/>
      <c r="AF2608" s="113"/>
      <c r="AG2608" s="18"/>
      <c r="AH2608" s="18"/>
      <c r="AI2608" s="6"/>
      <c r="AJ2608" s="19"/>
      <c r="AK2608" s="6"/>
      <c r="AL2608" s="113"/>
      <c r="AM2608" s="19"/>
      <c r="AN2608" s="18"/>
      <c r="AO2608" s="12"/>
      <c r="AP2608" s="20"/>
      <c r="AQ2608" s="18"/>
      <c r="AR2608" s="13"/>
      <c r="AS2608" s="113"/>
      <c r="AT2608" s="21"/>
      <c r="AU2608" s="21"/>
      <c r="AV2608" s="45"/>
      <c r="AW2608" s="21"/>
      <c r="AX2608" s="21"/>
      <c r="AY2608" s="21"/>
      <c r="AZ2608" s="21"/>
      <c r="BA2608" s="21"/>
      <c r="BB2608" s="21"/>
      <c r="BC2608" s="21"/>
      <c r="BD2608" s="21"/>
      <c r="BE2608" s="21"/>
      <c r="BF2608" s="21"/>
      <c r="BG2608" s="21"/>
      <c r="BH2608" s="21"/>
      <c r="BI2608" s="21"/>
      <c r="BJ2608" s="21"/>
      <c r="BK2608" s="21"/>
      <c r="BL2608" s="21"/>
      <c r="BM2608" s="21"/>
      <c r="BN2608" s="21"/>
      <c r="BO2608" s="21"/>
      <c r="BP2608" s="21"/>
      <c r="BQ2608" s="21"/>
      <c r="BR2608" s="21"/>
      <c r="BS2608" s="21"/>
      <c r="BT2608" s="21"/>
      <c r="BU2608" s="21"/>
      <c r="BV2608" s="21"/>
      <c r="BW2608" s="21"/>
      <c r="BX2608" s="21"/>
      <c r="BY2608" s="21"/>
      <c r="BZ2608" s="21"/>
      <c r="CA2608" s="21"/>
      <c r="CB2608" s="21"/>
      <c r="CC2608" s="21"/>
      <c r="CD2608" s="21"/>
      <c r="CE2608" s="21"/>
      <c r="CF2608" s="21"/>
      <c r="CG2608" s="21"/>
      <c r="CH2608" s="21"/>
      <c r="CI2608" s="21"/>
      <c r="CJ2608" s="21"/>
      <c r="CK2608" s="21"/>
      <c r="CL2608" s="21"/>
      <c r="CM2608" s="21"/>
      <c r="CN2608" s="21"/>
      <c r="CO2608" s="21"/>
      <c r="CP2608" s="21"/>
      <c r="CQ2608" s="21"/>
      <c r="CR2608" s="21"/>
      <c r="CS2608" s="21"/>
      <c r="CT2608" s="21"/>
      <c r="CU2608" s="21"/>
      <c r="CV2608" s="21"/>
      <c r="CW2608" s="21"/>
      <c r="CX2608" s="21"/>
      <c r="CY2608" s="21"/>
      <c r="CZ2608" s="21"/>
      <c r="DA2608" s="21"/>
      <c r="DB2608" s="21"/>
      <c r="DC2608" s="21"/>
      <c r="DD2608" s="21"/>
      <c r="DE2608" s="21"/>
      <c r="DF2608" s="21"/>
      <c r="DG2608" s="21"/>
      <c r="DH2608" s="21"/>
      <c r="DI2608" s="21"/>
      <c r="DJ2608" s="21"/>
      <c r="DK2608" s="21"/>
      <c r="DL2608" s="21"/>
      <c r="DM2608" s="21"/>
      <c r="DN2608" s="21"/>
      <c r="DO2608" s="21"/>
      <c r="DP2608" s="21"/>
      <c r="DQ2608" s="21"/>
      <c r="DR2608" s="21"/>
      <c r="DS2608" s="21"/>
      <c r="DT2608" s="21"/>
      <c r="DU2608" s="21"/>
      <c r="DV2608" s="21"/>
      <c r="DW2608" s="21"/>
      <c r="DX2608" s="21"/>
      <c r="DY2608" s="21"/>
      <c r="DZ2608" s="21"/>
      <c r="EA2608" s="21"/>
      <c r="EB2608" s="21"/>
      <c r="EC2608" s="21"/>
      <c r="ED2608" s="21"/>
      <c r="EE2608" s="21"/>
      <c r="EF2608" s="21"/>
      <c r="EG2608" s="21"/>
      <c r="EH2608" s="21"/>
      <c r="EI2608" s="21"/>
      <c r="EJ2608" s="21"/>
      <c r="EK2608" s="21"/>
      <c r="EL2608" s="21"/>
      <c r="EM2608" s="21"/>
      <c r="EN2608" s="21"/>
      <c r="EO2608" s="21"/>
      <c r="EP2608" s="21"/>
      <c r="EQ2608" s="21"/>
      <c r="ER2608" s="21"/>
      <c r="ES2608" s="21"/>
      <c r="ET2608" s="21"/>
      <c r="EU2608" s="21"/>
      <c r="EV2608" s="21"/>
      <c r="EW2608" s="21"/>
      <c r="EX2608" s="21"/>
      <c r="EY2608" s="21"/>
      <c r="EZ2608" s="21"/>
      <c r="FA2608" s="21"/>
      <c r="FB2608" s="21"/>
      <c r="FC2608" s="21"/>
      <c r="FD2608" s="21"/>
      <c r="FE2608" s="21"/>
      <c r="FF2608" s="21"/>
      <c r="FG2608" s="21"/>
      <c r="FH2608" s="21"/>
      <c r="FI2608" s="21"/>
      <c r="FJ2608" s="21"/>
      <c r="FK2608" s="21"/>
      <c r="FL2608" s="21"/>
      <c r="FM2608" s="21"/>
      <c r="FN2608" s="21"/>
      <c r="FO2608" s="21"/>
      <c r="FP2608" s="21"/>
      <c r="FQ2608" s="21"/>
      <c r="FR2608" s="21"/>
      <c r="FS2608" s="21"/>
      <c r="FT2608" s="21"/>
      <c r="FU2608" s="21"/>
      <c r="FV2608" s="21"/>
      <c r="FW2608" s="21"/>
      <c r="FX2608" s="21"/>
      <c r="FY2608" s="21"/>
      <c r="FZ2608" s="21"/>
      <c r="GA2608" s="21"/>
      <c r="GB2608" s="21"/>
      <c r="GC2608" s="21"/>
      <c r="GD2608" s="21"/>
      <c r="GE2608" s="21"/>
      <c r="GF2608" s="21"/>
      <c r="GG2608" s="21"/>
      <c r="GH2608" s="21"/>
      <c r="GI2608" s="21"/>
      <c r="GJ2608" s="21"/>
      <c r="GK2608" s="21"/>
      <c r="GL2608" s="21"/>
      <c r="GM2608" s="21"/>
      <c r="GN2608" s="21"/>
    </row>
    <row r="2609" spans="1:196" x14ac:dyDescent="0.2">
      <c r="A2609" s="109"/>
      <c r="B2609" s="4"/>
      <c r="C2609" s="4"/>
      <c r="D2609" s="6"/>
      <c r="E2609" s="7"/>
      <c r="F2609" s="24"/>
      <c r="G2609" s="8"/>
      <c r="H2609" s="7"/>
      <c r="I2609" s="7"/>
      <c r="J2609" s="7"/>
      <c r="K2609" s="4"/>
      <c r="L2609" s="25"/>
      <c r="M2609" s="10"/>
      <c r="N2609" s="4"/>
      <c r="O2609" s="4"/>
      <c r="P2609" s="26"/>
      <c r="Q2609" s="3"/>
      <c r="R2609" s="12"/>
      <c r="S2609" s="12"/>
      <c r="T2609" s="12"/>
      <c r="U2609" s="12"/>
      <c r="V2609" s="12"/>
      <c r="W2609" s="12"/>
      <c r="X2609" s="12"/>
      <c r="Y2609" s="12"/>
      <c r="Z2609" s="12"/>
      <c r="AA2609" s="12"/>
      <c r="AB2609" s="12"/>
      <c r="AC2609" s="12"/>
      <c r="AD2609" s="12"/>
      <c r="AE2609" s="12"/>
      <c r="AF2609" s="113"/>
      <c r="AG2609" s="18"/>
      <c r="AH2609" s="18"/>
      <c r="AI2609" s="6"/>
      <c r="AJ2609" s="19"/>
      <c r="AK2609" s="6"/>
      <c r="AL2609" s="113"/>
      <c r="AM2609" s="19"/>
      <c r="AN2609" s="18"/>
      <c r="AO2609" s="12"/>
      <c r="AP2609" s="20"/>
      <c r="AQ2609" s="18"/>
      <c r="AR2609" s="13"/>
      <c r="AS2609" s="113"/>
      <c r="AT2609" s="21"/>
      <c r="AU2609" s="21"/>
      <c r="AV2609" s="45"/>
      <c r="AW2609" s="21"/>
      <c r="AX2609" s="21"/>
      <c r="AY2609" s="21"/>
      <c r="AZ2609" s="21"/>
      <c r="BA2609" s="21"/>
      <c r="BB2609" s="21"/>
      <c r="BC2609" s="21"/>
      <c r="BD2609" s="21"/>
      <c r="BE2609" s="21"/>
      <c r="BF2609" s="21"/>
      <c r="BG2609" s="21"/>
      <c r="BH2609" s="21"/>
      <c r="BI2609" s="21"/>
      <c r="BJ2609" s="21"/>
      <c r="BK2609" s="21"/>
      <c r="BL2609" s="21"/>
      <c r="BM2609" s="21"/>
      <c r="BN2609" s="21"/>
      <c r="BO2609" s="21"/>
      <c r="BP2609" s="21"/>
      <c r="BQ2609" s="21"/>
      <c r="BR2609" s="21"/>
      <c r="BS2609" s="21"/>
      <c r="BT2609" s="21"/>
      <c r="BU2609" s="21"/>
      <c r="BV2609" s="21"/>
      <c r="BW2609" s="21"/>
      <c r="BX2609" s="21"/>
      <c r="BY2609" s="21"/>
      <c r="BZ2609" s="21"/>
      <c r="CA2609" s="21"/>
      <c r="CB2609" s="21"/>
      <c r="CC2609" s="21"/>
      <c r="CD2609" s="21"/>
      <c r="CE2609" s="21"/>
      <c r="CF2609" s="21"/>
      <c r="CG2609" s="21"/>
      <c r="CH2609" s="21"/>
      <c r="CI2609" s="21"/>
      <c r="CJ2609" s="21"/>
      <c r="CK2609" s="21"/>
      <c r="CL2609" s="21"/>
      <c r="CM2609" s="21"/>
      <c r="CN2609" s="21"/>
      <c r="CO2609" s="21"/>
      <c r="CP2609" s="21"/>
      <c r="CQ2609" s="21"/>
      <c r="CR2609" s="21"/>
      <c r="CS2609" s="21"/>
      <c r="CT2609" s="21"/>
      <c r="CU2609" s="21"/>
      <c r="CV2609" s="21"/>
      <c r="CW2609" s="21"/>
      <c r="CX2609" s="21"/>
      <c r="CY2609" s="21"/>
      <c r="CZ2609" s="21"/>
      <c r="DA2609" s="21"/>
      <c r="DB2609" s="21"/>
      <c r="DC2609" s="21"/>
      <c r="DD2609" s="21"/>
      <c r="DE2609" s="21"/>
      <c r="DF2609" s="21"/>
      <c r="DG2609" s="21"/>
      <c r="DH2609" s="21"/>
      <c r="DI2609" s="21"/>
      <c r="DJ2609" s="21"/>
      <c r="DK2609" s="21"/>
      <c r="DL2609" s="21"/>
      <c r="DM2609" s="21"/>
      <c r="DN2609" s="21"/>
      <c r="DO2609" s="21"/>
      <c r="DP2609" s="21"/>
      <c r="DQ2609" s="21"/>
      <c r="DR2609" s="21"/>
      <c r="DS2609" s="21"/>
      <c r="DT2609" s="21"/>
      <c r="DU2609" s="21"/>
      <c r="DV2609" s="21"/>
      <c r="DW2609" s="21"/>
      <c r="DX2609" s="21"/>
      <c r="DY2609" s="21"/>
      <c r="DZ2609" s="21"/>
      <c r="EA2609" s="21"/>
      <c r="EB2609" s="21"/>
      <c r="EC2609" s="21"/>
      <c r="ED2609" s="21"/>
      <c r="EE2609" s="21"/>
      <c r="EF2609" s="21"/>
      <c r="EG2609" s="21"/>
      <c r="EH2609" s="21"/>
      <c r="EI2609" s="21"/>
      <c r="EJ2609" s="21"/>
      <c r="EK2609" s="21"/>
      <c r="EL2609" s="21"/>
      <c r="EM2609" s="21"/>
      <c r="EN2609" s="21"/>
      <c r="EO2609" s="21"/>
      <c r="EP2609" s="21"/>
      <c r="EQ2609" s="21"/>
      <c r="ER2609" s="21"/>
      <c r="ES2609" s="21"/>
      <c r="ET2609" s="21"/>
      <c r="EU2609" s="21"/>
      <c r="EV2609" s="21"/>
      <c r="EW2609" s="21"/>
      <c r="EX2609" s="21"/>
      <c r="EY2609" s="21"/>
      <c r="EZ2609" s="21"/>
      <c r="FA2609" s="21"/>
      <c r="FB2609" s="21"/>
      <c r="FC2609" s="21"/>
      <c r="FD2609" s="21"/>
      <c r="FE2609" s="21"/>
      <c r="FF2609" s="21"/>
      <c r="FG2609" s="21"/>
      <c r="FH2609" s="21"/>
      <c r="FI2609" s="21"/>
      <c r="FJ2609" s="21"/>
      <c r="FK2609" s="21"/>
      <c r="FL2609" s="21"/>
      <c r="FM2609" s="21"/>
      <c r="FN2609" s="21"/>
      <c r="FO2609" s="21"/>
      <c r="FP2609" s="21"/>
      <c r="FQ2609" s="21"/>
      <c r="FR2609" s="21"/>
      <c r="FS2609" s="21"/>
      <c r="FT2609" s="21"/>
      <c r="FU2609" s="21"/>
      <c r="FV2609" s="21"/>
      <c r="FW2609" s="21"/>
      <c r="FX2609" s="21"/>
      <c r="FY2609" s="21"/>
      <c r="FZ2609" s="21"/>
      <c r="GA2609" s="21"/>
      <c r="GB2609" s="21"/>
      <c r="GC2609" s="21"/>
      <c r="GD2609" s="21"/>
      <c r="GE2609" s="21"/>
      <c r="GF2609" s="21"/>
      <c r="GG2609" s="21"/>
      <c r="GH2609" s="21"/>
      <c r="GI2609" s="21"/>
      <c r="GJ2609" s="21"/>
      <c r="GK2609" s="21"/>
      <c r="GL2609" s="21"/>
      <c r="GM2609" s="21"/>
      <c r="GN2609" s="21"/>
    </row>
    <row r="2610" spans="1:196" x14ac:dyDescent="0.2">
      <c r="A2610" s="109"/>
      <c r="B2610" s="4"/>
      <c r="C2610" s="4"/>
      <c r="D2610" s="6"/>
      <c r="E2610" s="7"/>
      <c r="F2610" s="24"/>
      <c r="G2610" s="8"/>
      <c r="H2610" s="7"/>
      <c r="I2610" s="7"/>
      <c r="J2610" s="7"/>
      <c r="K2610" s="4"/>
      <c r="L2610" s="25"/>
      <c r="M2610" s="10"/>
      <c r="N2610" s="4"/>
      <c r="O2610" s="4"/>
      <c r="P2610" s="26"/>
      <c r="Q2610" s="3"/>
      <c r="R2610" s="12"/>
      <c r="S2610" s="12"/>
      <c r="T2610" s="12"/>
      <c r="U2610" s="12"/>
      <c r="V2610" s="12"/>
      <c r="W2610" s="12"/>
      <c r="X2610" s="12"/>
      <c r="Y2610" s="12"/>
      <c r="Z2610" s="12"/>
      <c r="AA2610" s="12"/>
      <c r="AB2610" s="12"/>
      <c r="AC2610" s="12"/>
      <c r="AD2610" s="12"/>
      <c r="AE2610" s="12"/>
      <c r="AF2610" s="113"/>
      <c r="AG2610" s="18"/>
      <c r="AH2610" s="18"/>
      <c r="AI2610" s="6"/>
      <c r="AJ2610" s="19"/>
      <c r="AK2610" s="6"/>
      <c r="AL2610" s="113"/>
      <c r="AM2610" s="19"/>
      <c r="AN2610" s="18"/>
      <c r="AO2610" s="12"/>
      <c r="AP2610" s="20"/>
      <c r="AQ2610" s="18"/>
      <c r="AR2610" s="13"/>
      <c r="AS2610" s="113"/>
      <c r="AT2610" s="21"/>
      <c r="AU2610" s="21"/>
      <c r="AV2610" s="45"/>
      <c r="AW2610" s="21"/>
      <c r="AX2610" s="21"/>
      <c r="AY2610" s="21"/>
      <c r="AZ2610" s="21"/>
      <c r="BA2610" s="21"/>
      <c r="BB2610" s="21"/>
      <c r="BC2610" s="21"/>
      <c r="BD2610" s="21"/>
      <c r="BE2610" s="21"/>
      <c r="BF2610" s="21"/>
      <c r="BG2610" s="21"/>
      <c r="BH2610" s="21"/>
      <c r="BI2610" s="21"/>
      <c r="BJ2610" s="21"/>
      <c r="BK2610" s="21"/>
      <c r="BL2610" s="21"/>
      <c r="BM2610" s="21"/>
      <c r="BN2610" s="21"/>
      <c r="BO2610" s="21"/>
      <c r="BP2610" s="21"/>
      <c r="BQ2610" s="21"/>
      <c r="BR2610" s="21"/>
      <c r="BS2610" s="21"/>
      <c r="BT2610" s="21"/>
      <c r="BU2610" s="21"/>
      <c r="BV2610" s="21"/>
      <c r="BW2610" s="21"/>
      <c r="BX2610" s="21"/>
      <c r="BY2610" s="21"/>
      <c r="BZ2610" s="21"/>
      <c r="CA2610" s="21"/>
      <c r="CB2610" s="21"/>
      <c r="CC2610" s="21"/>
      <c r="CD2610" s="21"/>
      <c r="CE2610" s="21"/>
      <c r="CF2610" s="21"/>
      <c r="CG2610" s="21"/>
      <c r="CH2610" s="21"/>
      <c r="CI2610" s="21"/>
      <c r="CJ2610" s="21"/>
      <c r="CK2610" s="21"/>
      <c r="CL2610" s="21"/>
      <c r="CM2610" s="21"/>
      <c r="CN2610" s="21"/>
      <c r="CO2610" s="21"/>
      <c r="CP2610" s="21"/>
      <c r="CQ2610" s="21"/>
      <c r="CR2610" s="21"/>
      <c r="CS2610" s="21"/>
      <c r="CT2610" s="21"/>
      <c r="CU2610" s="21"/>
      <c r="CV2610" s="21"/>
      <c r="CW2610" s="21"/>
      <c r="CX2610" s="21"/>
      <c r="CY2610" s="21"/>
      <c r="CZ2610" s="21"/>
      <c r="DA2610" s="21"/>
      <c r="DB2610" s="21"/>
      <c r="DC2610" s="21"/>
      <c r="DD2610" s="21"/>
      <c r="DE2610" s="21"/>
      <c r="DF2610" s="21"/>
      <c r="DG2610" s="21"/>
      <c r="DH2610" s="21"/>
      <c r="DI2610" s="21"/>
      <c r="DJ2610" s="21"/>
      <c r="DK2610" s="21"/>
      <c r="DL2610" s="21"/>
      <c r="DM2610" s="21"/>
      <c r="DN2610" s="21"/>
      <c r="DO2610" s="21"/>
      <c r="DP2610" s="21"/>
      <c r="DQ2610" s="21"/>
      <c r="DR2610" s="21"/>
      <c r="DS2610" s="21"/>
      <c r="DT2610" s="21"/>
      <c r="DU2610" s="21"/>
      <c r="DV2610" s="21"/>
      <c r="DW2610" s="21"/>
      <c r="DX2610" s="21"/>
      <c r="DY2610" s="21"/>
      <c r="DZ2610" s="21"/>
      <c r="EA2610" s="21"/>
      <c r="EB2610" s="21"/>
      <c r="EC2610" s="21"/>
      <c r="ED2610" s="21"/>
      <c r="EE2610" s="21"/>
      <c r="EF2610" s="21"/>
      <c r="EG2610" s="21"/>
      <c r="EH2610" s="21"/>
      <c r="EI2610" s="21"/>
      <c r="EJ2610" s="21"/>
      <c r="EK2610" s="21"/>
      <c r="EL2610" s="21"/>
      <c r="EM2610" s="21"/>
      <c r="EN2610" s="21"/>
      <c r="EO2610" s="21"/>
      <c r="EP2610" s="21"/>
      <c r="EQ2610" s="21"/>
      <c r="ER2610" s="21"/>
      <c r="ES2610" s="21"/>
      <c r="ET2610" s="21"/>
      <c r="EU2610" s="21"/>
      <c r="EV2610" s="21"/>
      <c r="EW2610" s="21"/>
      <c r="EX2610" s="21"/>
      <c r="EY2610" s="21"/>
      <c r="EZ2610" s="21"/>
      <c r="FA2610" s="21"/>
      <c r="FB2610" s="21"/>
      <c r="FC2610" s="21"/>
      <c r="FD2610" s="21"/>
      <c r="FE2610" s="21"/>
      <c r="FF2610" s="21"/>
      <c r="FG2610" s="21"/>
      <c r="FH2610" s="21"/>
      <c r="FI2610" s="21"/>
      <c r="FJ2610" s="21"/>
      <c r="FK2610" s="21"/>
      <c r="FL2610" s="21"/>
      <c r="FM2610" s="21"/>
      <c r="FN2610" s="21"/>
      <c r="FO2610" s="21"/>
      <c r="FP2610" s="21"/>
      <c r="FQ2610" s="21"/>
      <c r="FR2610" s="21"/>
      <c r="FS2610" s="21"/>
      <c r="FT2610" s="21"/>
      <c r="FU2610" s="21"/>
      <c r="FV2610" s="21"/>
      <c r="FW2610" s="21"/>
      <c r="FX2610" s="21"/>
      <c r="FY2610" s="21"/>
      <c r="FZ2610" s="21"/>
      <c r="GA2610" s="21"/>
      <c r="GB2610" s="21"/>
      <c r="GC2610" s="21"/>
      <c r="GD2610" s="21"/>
      <c r="GE2610" s="21"/>
      <c r="GF2610" s="21"/>
      <c r="GG2610" s="21"/>
      <c r="GH2610" s="21"/>
      <c r="GI2610" s="21"/>
      <c r="GJ2610" s="21"/>
      <c r="GK2610" s="21"/>
      <c r="GL2610" s="21"/>
      <c r="GM2610" s="21"/>
      <c r="GN2610" s="21"/>
    </row>
    <row r="2611" spans="1:196" x14ac:dyDescent="0.2">
      <c r="A2611" s="109"/>
      <c r="B2611" s="4"/>
      <c r="C2611" s="4"/>
      <c r="D2611" s="6"/>
      <c r="E2611" s="7"/>
      <c r="F2611" s="24"/>
      <c r="G2611" s="8"/>
      <c r="H2611" s="7"/>
      <c r="I2611" s="7"/>
      <c r="J2611" s="7"/>
      <c r="K2611" s="4"/>
      <c r="L2611" s="25"/>
      <c r="M2611" s="10"/>
      <c r="N2611" s="4"/>
      <c r="O2611" s="4"/>
      <c r="P2611" s="26"/>
      <c r="Q2611" s="3"/>
      <c r="R2611" s="12"/>
      <c r="S2611" s="12"/>
      <c r="T2611" s="12"/>
      <c r="U2611" s="12"/>
      <c r="V2611" s="12"/>
      <c r="W2611" s="12"/>
      <c r="X2611" s="12"/>
      <c r="Y2611" s="12"/>
      <c r="Z2611" s="12"/>
      <c r="AA2611" s="12"/>
      <c r="AB2611" s="12"/>
      <c r="AC2611" s="12"/>
      <c r="AD2611" s="12"/>
      <c r="AE2611" s="12"/>
      <c r="AF2611" s="113"/>
      <c r="AG2611" s="18"/>
      <c r="AH2611" s="18"/>
      <c r="AI2611" s="6"/>
      <c r="AJ2611" s="19"/>
      <c r="AK2611" s="6"/>
      <c r="AL2611" s="113"/>
      <c r="AM2611" s="19"/>
      <c r="AN2611" s="18"/>
      <c r="AO2611" s="12"/>
      <c r="AP2611" s="20"/>
      <c r="AQ2611" s="18"/>
      <c r="AR2611" s="13"/>
      <c r="AS2611" s="113"/>
      <c r="AT2611" s="21"/>
      <c r="AU2611" s="21"/>
      <c r="AV2611" s="45"/>
      <c r="AW2611" s="21"/>
      <c r="AX2611" s="21"/>
      <c r="AY2611" s="21"/>
      <c r="AZ2611" s="21"/>
      <c r="BA2611" s="21"/>
      <c r="BB2611" s="21"/>
      <c r="BC2611" s="21"/>
      <c r="BD2611" s="21"/>
      <c r="BE2611" s="21"/>
      <c r="BF2611" s="21"/>
      <c r="BG2611" s="21"/>
      <c r="BH2611" s="21"/>
      <c r="BI2611" s="21"/>
      <c r="BJ2611" s="21"/>
      <c r="BK2611" s="21"/>
      <c r="BL2611" s="21"/>
      <c r="BM2611" s="21"/>
      <c r="BN2611" s="21"/>
      <c r="BO2611" s="21"/>
      <c r="BP2611" s="21"/>
      <c r="BQ2611" s="21"/>
      <c r="BR2611" s="21"/>
      <c r="BS2611" s="21"/>
      <c r="BT2611" s="21"/>
      <c r="BU2611" s="21"/>
      <c r="BV2611" s="21"/>
      <c r="BW2611" s="21"/>
      <c r="BX2611" s="21"/>
      <c r="BY2611" s="21"/>
      <c r="BZ2611" s="21"/>
      <c r="CA2611" s="21"/>
      <c r="CB2611" s="21"/>
      <c r="CC2611" s="21"/>
      <c r="CD2611" s="21"/>
      <c r="CE2611" s="21"/>
      <c r="CF2611" s="21"/>
      <c r="CG2611" s="21"/>
      <c r="CH2611" s="21"/>
      <c r="CI2611" s="21"/>
      <c r="CJ2611" s="21"/>
      <c r="CK2611" s="21"/>
      <c r="CL2611" s="21"/>
      <c r="CM2611" s="21"/>
      <c r="CN2611" s="21"/>
      <c r="CO2611" s="21"/>
      <c r="CP2611" s="21"/>
      <c r="CQ2611" s="21"/>
      <c r="CR2611" s="21"/>
      <c r="CS2611" s="21"/>
      <c r="CT2611" s="21"/>
      <c r="CU2611" s="21"/>
      <c r="CV2611" s="21"/>
      <c r="CW2611" s="21"/>
      <c r="CX2611" s="21"/>
      <c r="CY2611" s="21"/>
      <c r="CZ2611" s="21"/>
      <c r="DA2611" s="21"/>
      <c r="DB2611" s="21"/>
      <c r="DC2611" s="21"/>
      <c r="DD2611" s="21"/>
      <c r="DE2611" s="21"/>
      <c r="DF2611" s="21"/>
      <c r="DG2611" s="21"/>
      <c r="DH2611" s="21"/>
      <c r="DI2611" s="21"/>
      <c r="DJ2611" s="21"/>
      <c r="DK2611" s="21"/>
      <c r="DL2611" s="21"/>
      <c r="DM2611" s="21"/>
      <c r="DN2611" s="21"/>
      <c r="DO2611" s="21"/>
      <c r="DP2611" s="21"/>
      <c r="DQ2611" s="21"/>
      <c r="DR2611" s="21"/>
      <c r="DS2611" s="21"/>
      <c r="DT2611" s="21"/>
      <c r="DU2611" s="21"/>
      <c r="DV2611" s="21"/>
      <c r="DW2611" s="21"/>
      <c r="DX2611" s="21"/>
      <c r="DY2611" s="21"/>
      <c r="DZ2611" s="21"/>
      <c r="EA2611" s="21"/>
      <c r="EB2611" s="21"/>
      <c r="EC2611" s="21"/>
      <c r="ED2611" s="21"/>
      <c r="EE2611" s="21"/>
      <c r="EF2611" s="21"/>
      <c r="EG2611" s="21"/>
      <c r="EH2611" s="21"/>
      <c r="EI2611" s="21"/>
      <c r="EJ2611" s="21"/>
      <c r="EK2611" s="21"/>
      <c r="EL2611" s="21"/>
      <c r="EM2611" s="21"/>
      <c r="EN2611" s="21"/>
      <c r="EO2611" s="21"/>
      <c r="EP2611" s="21"/>
      <c r="EQ2611" s="21"/>
      <c r="ER2611" s="21"/>
      <c r="ES2611" s="21"/>
      <c r="ET2611" s="21"/>
      <c r="EU2611" s="21"/>
      <c r="EV2611" s="21"/>
      <c r="EW2611" s="21"/>
      <c r="EX2611" s="21"/>
      <c r="EY2611" s="21"/>
      <c r="EZ2611" s="21"/>
      <c r="FA2611" s="21"/>
      <c r="FB2611" s="21"/>
      <c r="FC2611" s="21"/>
      <c r="FD2611" s="21"/>
      <c r="FE2611" s="21"/>
      <c r="FF2611" s="21"/>
      <c r="FG2611" s="21"/>
      <c r="FH2611" s="21"/>
      <c r="FI2611" s="21"/>
      <c r="FJ2611" s="21"/>
      <c r="FK2611" s="21"/>
      <c r="FL2611" s="21"/>
      <c r="FM2611" s="21"/>
      <c r="FN2611" s="21"/>
      <c r="FO2611" s="21"/>
      <c r="FP2611" s="21"/>
      <c r="FQ2611" s="21"/>
      <c r="FR2611" s="21"/>
      <c r="FS2611" s="21"/>
      <c r="FT2611" s="21"/>
      <c r="FU2611" s="21"/>
      <c r="FV2611" s="21"/>
      <c r="FW2611" s="21"/>
      <c r="FX2611" s="21"/>
      <c r="FY2611" s="21"/>
      <c r="FZ2611" s="21"/>
      <c r="GA2611" s="21"/>
      <c r="GB2611" s="21"/>
      <c r="GC2611" s="21"/>
      <c r="GD2611" s="21"/>
      <c r="GE2611" s="21"/>
      <c r="GF2611" s="21"/>
      <c r="GG2611" s="21"/>
      <c r="GH2611" s="21"/>
      <c r="GI2611" s="21"/>
      <c r="GJ2611" s="21"/>
      <c r="GK2611" s="21"/>
      <c r="GL2611" s="21"/>
      <c r="GM2611" s="21"/>
      <c r="GN2611" s="21"/>
    </row>
    <row r="2612" spans="1:196" x14ac:dyDescent="0.2">
      <c r="A2612" s="109"/>
      <c r="B2612" s="4"/>
      <c r="C2612" s="4"/>
      <c r="D2612" s="6"/>
      <c r="E2612" s="7"/>
      <c r="F2612" s="24"/>
      <c r="G2612" s="8"/>
      <c r="H2612" s="7"/>
      <c r="I2612" s="7"/>
      <c r="J2612" s="7"/>
      <c r="K2612" s="4"/>
      <c r="L2612" s="25"/>
      <c r="M2612" s="10"/>
      <c r="N2612" s="4"/>
      <c r="O2612" s="4"/>
      <c r="P2612" s="26"/>
      <c r="Q2612" s="3"/>
      <c r="R2612" s="12"/>
      <c r="S2612" s="12"/>
      <c r="T2612" s="12"/>
      <c r="U2612" s="12"/>
      <c r="V2612" s="12"/>
      <c r="W2612" s="12"/>
      <c r="X2612" s="12"/>
      <c r="Y2612" s="12"/>
      <c r="Z2612" s="12"/>
      <c r="AA2612" s="12"/>
      <c r="AB2612" s="12"/>
      <c r="AC2612" s="12"/>
      <c r="AD2612" s="12"/>
      <c r="AE2612" s="12"/>
      <c r="AF2612" s="113"/>
      <c r="AG2612" s="18"/>
      <c r="AH2612" s="18"/>
      <c r="AI2612" s="6"/>
      <c r="AJ2612" s="19"/>
      <c r="AK2612" s="6"/>
      <c r="AL2612" s="113"/>
      <c r="AM2612" s="19"/>
      <c r="AN2612" s="18"/>
      <c r="AO2612" s="12"/>
      <c r="AP2612" s="20"/>
      <c r="AQ2612" s="18"/>
      <c r="AR2612" s="13"/>
      <c r="AS2612" s="113"/>
      <c r="AT2612" s="21"/>
      <c r="AU2612" s="21"/>
      <c r="AV2612" s="45"/>
      <c r="AW2612" s="21"/>
      <c r="AX2612" s="21"/>
      <c r="AY2612" s="21"/>
      <c r="AZ2612" s="21"/>
      <c r="BA2612" s="21"/>
      <c r="BB2612" s="21"/>
      <c r="BC2612" s="21"/>
      <c r="BD2612" s="21"/>
      <c r="BE2612" s="21"/>
      <c r="BF2612" s="21"/>
      <c r="BG2612" s="21"/>
      <c r="BH2612" s="21"/>
      <c r="BI2612" s="21"/>
      <c r="BJ2612" s="21"/>
      <c r="BK2612" s="21"/>
      <c r="BL2612" s="21"/>
      <c r="BM2612" s="21"/>
      <c r="BN2612" s="21"/>
      <c r="BO2612" s="21"/>
      <c r="BP2612" s="21"/>
      <c r="BQ2612" s="21"/>
      <c r="BR2612" s="21"/>
      <c r="BS2612" s="21"/>
      <c r="BT2612" s="21"/>
      <c r="BU2612" s="21"/>
      <c r="BV2612" s="21"/>
      <c r="BW2612" s="21"/>
      <c r="BX2612" s="21"/>
      <c r="BY2612" s="21"/>
      <c r="BZ2612" s="21"/>
      <c r="CA2612" s="21"/>
      <c r="CB2612" s="21"/>
      <c r="CC2612" s="21"/>
      <c r="CD2612" s="21"/>
      <c r="CE2612" s="21"/>
      <c r="CF2612" s="21"/>
      <c r="CG2612" s="21"/>
      <c r="CH2612" s="21"/>
      <c r="CI2612" s="21"/>
      <c r="CJ2612" s="21"/>
      <c r="CK2612" s="21"/>
      <c r="CL2612" s="21"/>
      <c r="CM2612" s="21"/>
      <c r="CN2612" s="21"/>
      <c r="CO2612" s="21"/>
      <c r="CP2612" s="21"/>
      <c r="CQ2612" s="21"/>
      <c r="CR2612" s="21"/>
      <c r="CS2612" s="21"/>
      <c r="CT2612" s="21"/>
      <c r="CU2612" s="21"/>
      <c r="CV2612" s="21"/>
      <c r="CW2612" s="21"/>
      <c r="CX2612" s="21"/>
      <c r="CY2612" s="21"/>
      <c r="CZ2612" s="21"/>
      <c r="DA2612" s="21"/>
      <c r="DB2612" s="21"/>
      <c r="DC2612" s="21"/>
      <c r="DD2612" s="21"/>
      <c r="DE2612" s="21"/>
      <c r="DF2612" s="21"/>
      <c r="DG2612" s="21"/>
      <c r="DH2612" s="21"/>
      <c r="DI2612" s="21"/>
      <c r="DJ2612" s="21"/>
      <c r="DK2612" s="21"/>
      <c r="DL2612" s="21"/>
      <c r="DM2612" s="21"/>
      <c r="DN2612" s="21"/>
      <c r="DO2612" s="21"/>
      <c r="DP2612" s="21"/>
      <c r="DQ2612" s="21"/>
      <c r="DR2612" s="21"/>
      <c r="DS2612" s="21"/>
      <c r="DT2612" s="21"/>
      <c r="DU2612" s="21"/>
      <c r="DV2612" s="21"/>
      <c r="DW2612" s="21"/>
      <c r="DX2612" s="21"/>
      <c r="DY2612" s="21"/>
      <c r="DZ2612" s="21"/>
      <c r="EA2612" s="21"/>
      <c r="EB2612" s="21"/>
      <c r="EC2612" s="21"/>
      <c r="ED2612" s="21"/>
      <c r="EE2612" s="21"/>
      <c r="EF2612" s="21"/>
      <c r="EG2612" s="21"/>
      <c r="EH2612" s="21"/>
      <c r="EI2612" s="21"/>
      <c r="EJ2612" s="21"/>
      <c r="EK2612" s="21"/>
      <c r="EL2612" s="21"/>
      <c r="EM2612" s="21"/>
      <c r="EN2612" s="21"/>
      <c r="EO2612" s="21"/>
      <c r="EP2612" s="21"/>
      <c r="EQ2612" s="21"/>
      <c r="ER2612" s="21"/>
      <c r="ES2612" s="21"/>
      <c r="ET2612" s="21"/>
      <c r="EU2612" s="21"/>
      <c r="EV2612" s="21"/>
      <c r="EW2612" s="21"/>
      <c r="EX2612" s="21"/>
      <c r="EY2612" s="21"/>
      <c r="EZ2612" s="21"/>
      <c r="FA2612" s="21"/>
      <c r="FB2612" s="21"/>
      <c r="FC2612" s="21"/>
      <c r="FD2612" s="21"/>
      <c r="FE2612" s="21"/>
      <c r="FF2612" s="21"/>
      <c r="FG2612" s="21"/>
      <c r="FH2612" s="21"/>
      <c r="FI2612" s="21"/>
      <c r="FJ2612" s="21"/>
      <c r="FK2612" s="21"/>
      <c r="FL2612" s="21"/>
      <c r="FM2612" s="21"/>
      <c r="FN2612" s="21"/>
      <c r="FO2612" s="21"/>
      <c r="FP2612" s="21"/>
      <c r="FQ2612" s="21"/>
      <c r="FR2612" s="21"/>
      <c r="FS2612" s="21"/>
      <c r="FT2612" s="21"/>
      <c r="FU2612" s="21"/>
      <c r="FV2612" s="21"/>
      <c r="FW2612" s="21"/>
      <c r="FX2612" s="21"/>
      <c r="FY2612" s="21"/>
      <c r="FZ2612" s="21"/>
      <c r="GA2612" s="21"/>
      <c r="GB2612" s="21"/>
      <c r="GC2612" s="21"/>
      <c r="GD2612" s="21"/>
      <c r="GE2612" s="21"/>
      <c r="GF2612" s="21"/>
      <c r="GG2612" s="21"/>
      <c r="GH2612" s="21"/>
      <c r="GI2612" s="21"/>
      <c r="GJ2612" s="21"/>
      <c r="GK2612" s="21"/>
      <c r="GL2612" s="21"/>
      <c r="GM2612" s="21"/>
      <c r="GN2612" s="21"/>
    </row>
    <row r="2613" spans="1:196" x14ac:dyDescent="0.2">
      <c r="A2613" s="109"/>
      <c r="B2613" s="4"/>
      <c r="C2613" s="4"/>
      <c r="D2613" s="6"/>
      <c r="E2613" s="7"/>
      <c r="F2613" s="24"/>
      <c r="G2613" s="8"/>
      <c r="H2613" s="7"/>
      <c r="I2613" s="7"/>
      <c r="J2613" s="7"/>
      <c r="K2613" s="4"/>
      <c r="L2613" s="25"/>
      <c r="M2613" s="10"/>
      <c r="N2613" s="4"/>
      <c r="O2613" s="4"/>
      <c r="P2613" s="26"/>
      <c r="Q2613" s="3"/>
      <c r="R2613" s="12"/>
      <c r="S2613" s="12"/>
      <c r="T2613" s="12"/>
      <c r="U2613" s="12"/>
      <c r="V2613" s="12"/>
      <c r="W2613" s="12"/>
      <c r="X2613" s="12"/>
      <c r="Y2613" s="12"/>
      <c r="Z2613" s="12"/>
      <c r="AA2613" s="12"/>
      <c r="AB2613" s="12"/>
      <c r="AC2613" s="12"/>
      <c r="AD2613" s="12"/>
      <c r="AE2613" s="12"/>
      <c r="AF2613" s="113"/>
      <c r="AG2613" s="18"/>
      <c r="AH2613" s="18"/>
      <c r="AI2613" s="6"/>
      <c r="AJ2613" s="19"/>
      <c r="AK2613" s="6"/>
      <c r="AL2613" s="113"/>
      <c r="AM2613" s="19"/>
      <c r="AN2613" s="18"/>
      <c r="AO2613" s="12"/>
      <c r="AP2613" s="20"/>
      <c r="AQ2613" s="18"/>
      <c r="AR2613" s="13"/>
      <c r="AS2613" s="113"/>
      <c r="AT2613" s="21"/>
      <c r="AU2613" s="21"/>
      <c r="AV2613" s="45"/>
      <c r="AW2613" s="21"/>
      <c r="AX2613" s="21"/>
      <c r="AY2613" s="21"/>
      <c r="AZ2613" s="21"/>
      <c r="BA2613" s="21"/>
      <c r="BB2613" s="21"/>
      <c r="BC2613" s="21"/>
      <c r="BD2613" s="21"/>
      <c r="BE2613" s="21"/>
      <c r="BF2613" s="21"/>
      <c r="BG2613" s="21"/>
      <c r="BH2613" s="21"/>
      <c r="BI2613" s="21"/>
      <c r="BJ2613" s="21"/>
      <c r="BK2613" s="21"/>
      <c r="BL2613" s="21"/>
      <c r="BM2613" s="21"/>
      <c r="BN2613" s="21"/>
      <c r="BO2613" s="21"/>
      <c r="BP2613" s="21"/>
      <c r="BQ2613" s="21"/>
      <c r="BR2613" s="21"/>
      <c r="BS2613" s="21"/>
      <c r="BT2613" s="21"/>
      <c r="BU2613" s="21"/>
      <c r="BV2613" s="21"/>
      <c r="BW2613" s="21"/>
      <c r="BX2613" s="21"/>
      <c r="BY2613" s="21"/>
      <c r="BZ2613" s="21"/>
      <c r="CA2613" s="21"/>
      <c r="CB2613" s="21"/>
      <c r="CC2613" s="21"/>
      <c r="CD2613" s="21"/>
      <c r="CE2613" s="21"/>
      <c r="CF2613" s="21"/>
      <c r="CG2613" s="21"/>
      <c r="CH2613" s="21"/>
      <c r="CI2613" s="21"/>
      <c r="CJ2613" s="21"/>
      <c r="CK2613" s="21"/>
      <c r="CL2613" s="21"/>
      <c r="CM2613" s="21"/>
      <c r="CN2613" s="21"/>
      <c r="CO2613" s="21"/>
      <c r="CP2613" s="21"/>
      <c r="CQ2613" s="21"/>
      <c r="CR2613" s="21"/>
      <c r="CS2613" s="21"/>
      <c r="CT2613" s="21"/>
      <c r="CU2613" s="21"/>
      <c r="CV2613" s="21"/>
      <c r="CW2613" s="21"/>
      <c r="CX2613" s="21"/>
      <c r="CY2613" s="21"/>
      <c r="CZ2613" s="21"/>
      <c r="DA2613" s="21"/>
      <c r="DB2613" s="21"/>
      <c r="DC2613" s="21"/>
      <c r="DD2613" s="21"/>
      <c r="DE2613" s="21"/>
      <c r="DF2613" s="21"/>
      <c r="DG2613" s="21"/>
      <c r="DH2613" s="21"/>
      <c r="DI2613" s="21"/>
      <c r="DJ2613" s="21"/>
      <c r="DK2613" s="21"/>
      <c r="DL2613" s="21"/>
      <c r="DM2613" s="21"/>
      <c r="DN2613" s="21"/>
      <c r="DO2613" s="21"/>
      <c r="DP2613" s="21"/>
      <c r="DQ2613" s="21"/>
      <c r="DR2613" s="21"/>
      <c r="DS2613" s="21"/>
      <c r="DT2613" s="21"/>
      <c r="DU2613" s="21"/>
      <c r="DV2613" s="21"/>
      <c r="DW2613" s="21"/>
      <c r="DX2613" s="21"/>
      <c r="DY2613" s="21"/>
      <c r="DZ2613" s="21"/>
      <c r="EA2613" s="21"/>
      <c r="EB2613" s="21"/>
      <c r="EC2613" s="21"/>
      <c r="ED2613" s="21"/>
      <c r="EE2613" s="21"/>
      <c r="EF2613" s="21"/>
      <c r="EG2613" s="21"/>
      <c r="EH2613" s="21"/>
      <c r="EI2613" s="21"/>
      <c r="EJ2613" s="21"/>
      <c r="EK2613" s="21"/>
      <c r="EL2613" s="21"/>
      <c r="EM2613" s="21"/>
      <c r="EN2613" s="21"/>
      <c r="EO2613" s="21"/>
      <c r="EP2613" s="21"/>
      <c r="EQ2613" s="21"/>
      <c r="ER2613" s="21"/>
      <c r="ES2613" s="21"/>
      <c r="ET2613" s="21"/>
      <c r="EU2613" s="21"/>
      <c r="EV2613" s="21"/>
      <c r="EW2613" s="21"/>
      <c r="EX2613" s="21"/>
      <c r="EY2613" s="21"/>
      <c r="EZ2613" s="21"/>
      <c r="FA2613" s="21"/>
      <c r="FB2613" s="21"/>
      <c r="FC2613" s="21"/>
      <c r="FD2613" s="21"/>
      <c r="FE2613" s="21"/>
      <c r="FF2613" s="21"/>
      <c r="FG2613" s="21"/>
      <c r="FH2613" s="21"/>
      <c r="FI2613" s="21"/>
      <c r="FJ2613" s="21"/>
      <c r="FK2613" s="21"/>
      <c r="FL2613" s="21"/>
      <c r="FM2613" s="21"/>
      <c r="FN2613" s="21"/>
      <c r="FO2613" s="21"/>
      <c r="FP2613" s="21"/>
      <c r="FQ2613" s="21"/>
      <c r="FR2613" s="21"/>
      <c r="FS2613" s="21"/>
      <c r="FT2613" s="21"/>
      <c r="FU2613" s="21"/>
      <c r="FV2613" s="21"/>
      <c r="FW2613" s="21"/>
      <c r="FX2613" s="21"/>
      <c r="FY2613" s="21"/>
      <c r="FZ2613" s="21"/>
      <c r="GA2613" s="21"/>
      <c r="GB2613" s="21"/>
      <c r="GC2613" s="21"/>
      <c r="GD2613" s="21"/>
      <c r="GE2613" s="21"/>
      <c r="GF2613" s="21"/>
      <c r="GG2613" s="21"/>
      <c r="GH2613" s="21"/>
      <c r="GI2613" s="21"/>
      <c r="GJ2613" s="21"/>
      <c r="GK2613" s="21"/>
      <c r="GL2613" s="21"/>
      <c r="GM2613" s="21"/>
      <c r="GN2613" s="21"/>
    </row>
    <row r="2614" spans="1:196" x14ac:dyDescent="0.2">
      <c r="A2614" s="109"/>
      <c r="B2614" s="4"/>
      <c r="C2614" s="4"/>
      <c r="D2614" s="6"/>
      <c r="E2614" s="7"/>
      <c r="F2614" s="24"/>
      <c r="G2614" s="8"/>
      <c r="H2614" s="7"/>
      <c r="I2614" s="7"/>
      <c r="J2614" s="7"/>
      <c r="K2614" s="4"/>
      <c r="L2614" s="25"/>
      <c r="M2614" s="10"/>
      <c r="N2614" s="4"/>
      <c r="O2614" s="4"/>
      <c r="P2614" s="26"/>
      <c r="Q2614" s="3"/>
      <c r="R2614" s="12"/>
      <c r="S2614" s="12"/>
      <c r="T2614" s="12"/>
      <c r="U2614" s="12"/>
      <c r="V2614" s="12"/>
      <c r="W2614" s="12"/>
      <c r="X2614" s="12"/>
      <c r="Y2614" s="12"/>
      <c r="Z2614" s="12"/>
      <c r="AA2614" s="12"/>
      <c r="AB2614" s="12"/>
      <c r="AC2614" s="12"/>
      <c r="AD2614" s="12"/>
      <c r="AE2614" s="12"/>
      <c r="AF2614" s="113"/>
      <c r="AG2614" s="18"/>
      <c r="AH2614" s="18"/>
      <c r="AI2614" s="6"/>
      <c r="AJ2614" s="19"/>
      <c r="AK2614" s="6"/>
      <c r="AL2614" s="113"/>
      <c r="AM2614" s="19"/>
      <c r="AN2614" s="18"/>
      <c r="AO2614" s="12"/>
      <c r="AP2614" s="20"/>
      <c r="AQ2614" s="18"/>
      <c r="AR2614" s="13"/>
      <c r="AS2614" s="113"/>
      <c r="AT2614" s="21"/>
      <c r="AU2614" s="21"/>
      <c r="AV2614" s="45"/>
      <c r="AW2614" s="21"/>
      <c r="AX2614" s="21"/>
      <c r="AY2614" s="21"/>
      <c r="AZ2614" s="21"/>
      <c r="BA2614" s="21"/>
      <c r="BB2614" s="21"/>
      <c r="BC2614" s="21"/>
      <c r="BD2614" s="21"/>
      <c r="BE2614" s="21"/>
      <c r="BF2614" s="21"/>
      <c r="BG2614" s="21"/>
      <c r="BH2614" s="21"/>
      <c r="BI2614" s="21"/>
      <c r="BJ2614" s="21"/>
      <c r="BK2614" s="21"/>
      <c r="BL2614" s="21"/>
      <c r="BM2614" s="21"/>
      <c r="BN2614" s="21"/>
      <c r="BO2614" s="21"/>
      <c r="BP2614" s="21"/>
      <c r="BQ2614" s="21"/>
      <c r="BR2614" s="21"/>
      <c r="BS2614" s="21"/>
      <c r="BT2614" s="21"/>
      <c r="BU2614" s="21"/>
      <c r="BV2614" s="21"/>
      <c r="BW2614" s="21"/>
      <c r="BX2614" s="21"/>
      <c r="BY2614" s="21"/>
      <c r="BZ2614" s="21"/>
      <c r="CA2614" s="21"/>
      <c r="CB2614" s="21"/>
      <c r="CC2614" s="21"/>
      <c r="CD2614" s="21"/>
      <c r="CE2614" s="21"/>
      <c r="CF2614" s="21"/>
      <c r="CG2614" s="21"/>
      <c r="CH2614" s="21"/>
      <c r="CI2614" s="21"/>
      <c r="CJ2614" s="21"/>
      <c r="CK2614" s="21"/>
      <c r="CL2614" s="21"/>
      <c r="CM2614" s="21"/>
      <c r="CN2614" s="21"/>
      <c r="CO2614" s="21"/>
      <c r="CP2614" s="21"/>
      <c r="CQ2614" s="21"/>
      <c r="CR2614" s="21"/>
      <c r="CS2614" s="21"/>
      <c r="CT2614" s="21"/>
      <c r="CU2614" s="21"/>
      <c r="CV2614" s="21"/>
      <c r="CW2614" s="21"/>
      <c r="CX2614" s="21"/>
      <c r="CY2614" s="21"/>
      <c r="CZ2614" s="21"/>
      <c r="DA2614" s="21"/>
      <c r="DB2614" s="21"/>
      <c r="DC2614" s="21"/>
      <c r="DD2614" s="21"/>
      <c r="DE2614" s="21"/>
      <c r="DF2614" s="21"/>
      <c r="DG2614" s="21"/>
      <c r="DH2614" s="21"/>
      <c r="DI2614" s="21"/>
      <c r="DJ2614" s="21"/>
      <c r="DK2614" s="21"/>
      <c r="DL2614" s="21"/>
      <c r="DM2614" s="21"/>
      <c r="DN2614" s="21"/>
      <c r="DO2614" s="21"/>
      <c r="DP2614" s="21"/>
      <c r="DQ2614" s="21"/>
      <c r="DR2614" s="21"/>
      <c r="DS2614" s="21"/>
      <c r="DT2614" s="21"/>
      <c r="DU2614" s="21"/>
      <c r="DV2614" s="21"/>
      <c r="DW2614" s="21"/>
      <c r="DX2614" s="21"/>
      <c r="DY2614" s="21"/>
      <c r="DZ2614" s="21"/>
      <c r="EA2614" s="21"/>
      <c r="EB2614" s="21"/>
      <c r="EC2614" s="21"/>
      <c r="ED2614" s="21"/>
      <c r="EE2614" s="21"/>
      <c r="EF2614" s="21"/>
      <c r="EG2614" s="21"/>
      <c r="EH2614" s="21"/>
      <c r="EI2614" s="21"/>
      <c r="EJ2614" s="21"/>
      <c r="EK2614" s="21"/>
      <c r="EL2614" s="21"/>
      <c r="EM2614" s="21"/>
      <c r="EN2614" s="21"/>
      <c r="EO2614" s="21"/>
      <c r="EP2614" s="21"/>
      <c r="EQ2614" s="21"/>
      <c r="ER2614" s="21"/>
      <c r="ES2614" s="21"/>
      <c r="ET2614" s="21"/>
      <c r="EU2614" s="21"/>
      <c r="EV2614" s="21"/>
      <c r="EW2614" s="21"/>
      <c r="EX2614" s="21"/>
      <c r="EY2614" s="21"/>
      <c r="EZ2614" s="21"/>
      <c r="FA2614" s="21"/>
      <c r="FB2614" s="21"/>
      <c r="FC2614" s="21"/>
      <c r="FD2614" s="21"/>
      <c r="FE2614" s="21"/>
      <c r="FF2614" s="21"/>
      <c r="FG2614" s="21"/>
      <c r="FH2614" s="21"/>
      <c r="FI2614" s="21"/>
      <c r="FJ2614" s="21"/>
      <c r="FK2614" s="21"/>
      <c r="FL2614" s="21"/>
      <c r="FM2614" s="21"/>
      <c r="FN2614" s="21"/>
      <c r="FO2614" s="21"/>
      <c r="FP2614" s="21"/>
      <c r="FQ2614" s="21"/>
      <c r="FR2614" s="21"/>
      <c r="FS2614" s="21"/>
      <c r="FT2614" s="21"/>
      <c r="FU2614" s="21"/>
      <c r="FV2614" s="21"/>
      <c r="FW2614" s="21"/>
      <c r="FX2614" s="21"/>
      <c r="FY2614" s="21"/>
      <c r="FZ2614" s="21"/>
      <c r="GA2614" s="21"/>
      <c r="GB2614" s="21"/>
      <c r="GC2614" s="21"/>
      <c r="GD2614" s="21"/>
      <c r="GE2614" s="21"/>
      <c r="GF2614" s="21"/>
      <c r="GG2614" s="21"/>
      <c r="GH2614" s="21"/>
      <c r="GI2614" s="21"/>
      <c r="GJ2614" s="21"/>
      <c r="GK2614" s="21"/>
      <c r="GL2614" s="21"/>
      <c r="GM2614" s="21"/>
      <c r="GN2614" s="21"/>
    </row>
    <row r="2615" spans="1:196" x14ac:dyDescent="0.2">
      <c r="A2615" s="109"/>
      <c r="B2615" s="4"/>
      <c r="C2615" s="4"/>
      <c r="D2615" s="6"/>
      <c r="E2615" s="7"/>
      <c r="F2615" s="24"/>
      <c r="G2615" s="8"/>
      <c r="H2615" s="7"/>
      <c r="I2615" s="7"/>
      <c r="J2615" s="7"/>
      <c r="K2615" s="4"/>
      <c r="L2615" s="25"/>
      <c r="M2615" s="10"/>
      <c r="N2615" s="4"/>
      <c r="O2615" s="4"/>
      <c r="P2615" s="26"/>
      <c r="Q2615" s="3"/>
      <c r="R2615" s="12"/>
      <c r="S2615" s="12"/>
      <c r="T2615" s="12"/>
      <c r="U2615" s="12"/>
      <c r="V2615" s="12"/>
      <c r="W2615" s="12"/>
      <c r="X2615" s="12"/>
      <c r="Y2615" s="12"/>
      <c r="Z2615" s="12"/>
      <c r="AA2615" s="12"/>
      <c r="AB2615" s="12"/>
      <c r="AC2615" s="12"/>
      <c r="AD2615" s="12"/>
      <c r="AE2615" s="12"/>
      <c r="AF2615" s="113"/>
      <c r="AG2615" s="18"/>
      <c r="AH2615" s="18"/>
      <c r="AI2615" s="6"/>
      <c r="AJ2615" s="19"/>
      <c r="AK2615" s="6"/>
      <c r="AL2615" s="113"/>
      <c r="AM2615" s="19"/>
      <c r="AN2615" s="18"/>
      <c r="AO2615" s="12"/>
      <c r="AP2615" s="20"/>
      <c r="AQ2615" s="18"/>
      <c r="AR2615" s="13"/>
      <c r="AS2615" s="113"/>
      <c r="AT2615" s="21"/>
      <c r="AU2615" s="21"/>
      <c r="AV2615" s="45"/>
      <c r="AW2615" s="21"/>
      <c r="AX2615" s="21"/>
      <c r="AY2615" s="21"/>
      <c r="AZ2615" s="21"/>
      <c r="BA2615" s="21"/>
      <c r="BB2615" s="21"/>
      <c r="BC2615" s="21"/>
      <c r="BD2615" s="21"/>
      <c r="BE2615" s="21"/>
      <c r="BF2615" s="21"/>
      <c r="BG2615" s="21"/>
      <c r="BH2615" s="21"/>
      <c r="BI2615" s="21"/>
      <c r="BJ2615" s="21"/>
      <c r="BK2615" s="21"/>
      <c r="BL2615" s="21"/>
      <c r="BM2615" s="21"/>
      <c r="BN2615" s="21"/>
      <c r="BO2615" s="21"/>
      <c r="BP2615" s="21"/>
      <c r="BQ2615" s="21"/>
      <c r="BR2615" s="21"/>
      <c r="BS2615" s="21"/>
      <c r="BT2615" s="21"/>
      <c r="BU2615" s="21"/>
      <c r="BV2615" s="21"/>
      <c r="BW2615" s="21"/>
      <c r="BX2615" s="21"/>
      <c r="BY2615" s="21"/>
      <c r="BZ2615" s="21"/>
      <c r="CA2615" s="21"/>
      <c r="CB2615" s="21"/>
      <c r="CC2615" s="21"/>
      <c r="CD2615" s="21"/>
      <c r="CE2615" s="21"/>
      <c r="CF2615" s="21"/>
      <c r="CG2615" s="21"/>
      <c r="CH2615" s="21"/>
      <c r="CI2615" s="21"/>
      <c r="CJ2615" s="21"/>
      <c r="CK2615" s="21"/>
      <c r="CL2615" s="21"/>
      <c r="CM2615" s="21"/>
      <c r="CN2615" s="21"/>
      <c r="CO2615" s="21"/>
      <c r="CP2615" s="21"/>
      <c r="CQ2615" s="21"/>
      <c r="CR2615" s="21"/>
      <c r="CS2615" s="21"/>
      <c r="CT2615" s="21"/>
      <c r="CU2615" s="21"/>
      <c r="CV2615" s="21"/>
      <c r="CW2615" s="21"/>
      <c r="CX2615" s="21"/>
      <c r="CY2615" s="21"/>
      <c r="CZ2615" s="21"/>
      <c r="DA2615" s="21"/>
      <c r="DB2615" s="21"/>
      <c r="DC2615" s="21"/>
      <c r="DD2615" s="21"/>
      <c r="DE2615" s="21"/>
      <c r="DF2615" s="21"/>
      <c r="DG2615" s="21"/>
      <c r="DH2615" s="21"/>
      <c r="DI2615" s="21"/>
      <c r="DJ2615" s="21"/>
      <c r="DK2615" s="21"/>
      <c r="DL2615" s="21"/>
      <c r="DM2615" s="21"/>
      <c r="DN2615" s="21"/>
      <c r="DO2615" s="21"/>
      <c r="DP2615" s="21"/>
      <c r="DQ2615" s="21"/>
      <c r="DR2615" s="21"/>
      <c r="DS2615" s="21"/>
      <c r="DT2615" s="21"/>
      <c r="DU2615" s="21"/>
      <c r="DV2615" s="21"/>
      <c r="DW2615" s="21"/>
      <c r="DX2615" s="21"/>
      <c r="DY2615" s="21"/>
      <c r="DZ2615" s="21"/>
      <c r="EA2615" s="21"/>
      <c r="EB2615" s="21"/>
      <c r="EC2615" s="21"/>
      <c r="ED2615" s="21"/>
      <c r="EE2615" s="21"/>
      <c r="EF2615" s="21"/>
      <c r="EG2615" s="21"/>
      <c r="EH2615" s="21"/>
      <c r="EI2615" s="21"/>
      <c r="EJ2615" s="21"/>
      <c r="EK2615" s="21"/>
      <c r="EL2615" s="21"/>
      <c r="EM2615" s="21"/>
      <c r="EN2615" s="21"/>
      <c r="EO2615" s="21"/>
      <c r="EP2615" s="21"/>
      <c r="EQ2615" s="21"/>
      <c r="ER2615" s="21"/>
      <c r="ES2615" s="21"/>
      <c r="ET2615" s="21"/>
      <c r="EU2615" s="21"/>
      <c r="EV2615" s="21"/>
      <c r="EW2615" s="21"/>
      <c r="EX2615" s="21"/>
      <c r="EY2615" s="21"/>
      <c r="EZ2615" s="21"/>
      <c r="FA2615" s="21"/>
      <c r="FB2615" s="21"/>
      <c r="FC2615" s="21"/>
      <c r="FD2615" s="21"/>
      <c r="FE2615" s="21"/>
      <c r="FF2615" s="21"/>
      <c r="FG2615" s="21"/>
      <c r="FH2615" s="21"/>
      <c r="FI2615" s="21"/>
      <c r="FJ2615" s="21"/>
      <c r="FK2615" s="21"/>
      <c r="FL2615" s="21"/>
      <c r="FM2615" s="21"/>
      <c r="FN2615" s="21"/>
      <c r="FO2615" s="21"/>
      <c r="FP2615" s="21"/>
      <c r="FQ2615" s="21"/>
      <c r="FR2615" s="21"/>
      <c r="FS2615" s="21"/>
      <c r="FT2615" s="21"/>
      <c r="FU2615" s="21"/>
      <c r="FV2615" s="21"/>
      <c r="FW2615" s="21"/>
      <c r="FX2615" s="21"/>
      <c r="FY2615" s="21"/>
      <c r="FZ2615" s="21"/>
      <c r="GA2615" s="21"/>
      <c r="GB2615" s="21"/>
      <c r="GC2615" s="21"/>
      <c r="GD2615" s="21"/>
      <c r="GE2615" s="21"/>
      <c r="GF2615" s="21"/>
      <c r="GG2615" s="21"/>
      <c r="GH2615" s="21"/>
      <c r="GI2615" s="21"/>
      <c r="GJ2615" s="21"/>
      <c r="GK2615" s="21"/>
      <c r="GL2615" s="21"/>
      <c r="GM2615" s="21"/>
      <c r="GN2615" s="21"/>
    </row>
    <row r="2616" spans="1:196" x14ac:dyDescent="0.2">
      <c r="A2616" s="109"/>
      <c r="B2616" s="4"/>
      <c r="C2616" s="4"/>
      <c r="D2616" s="6"/>
      <c r="E2616" s="7"/>
      <c r="F2616" s="24"/>
      <c r="G2616" s="8"/>
      <c r="H2616" s="7"/>
      <c r="I2616" s="7"/>
      <c r="J2616" s="7"/>
      <c r="K2616" s="4"/>
      <c r="L2616" s="25"/>
      <c r="M2616" s="10"/>
      <c r="N2616" s="4"/>
      <c r="O2616" s="4"/>
      <c r="P2616" s="26"/>
      <c r="Q2616" s="3"/>
      <c r="R2616" s="12"/>
      <c r="S2616" s="12"/>
      <c r="T2616" s="12"/>
      <c r="U2616" s="12"/>
      <c r="V2616" s="12"/>
      <c r="W2616" s="12"/>
      <c r="X2616" s="12"/>
      <c r="Y2616" s="12"/>
      <c r="Z2616" s="12"/>
      <c r="AA2616" s="12"/>
      <c r="AB2616" s="12"/>
      <c r="AC2616" s="12"/>
      <c r="AD2616" s="12"/>
      <c r="AE2616" s="12"/>
      <c r="AF2616" s="113"/>
      <c r="AG2616" s="18"/>
      <c r="AH2616" s="18"/>
      <c r="AI2616" s="6"/>
      <c r="AJ2616" s="19"/>
      <c r="AK2616" s="6"/>
      <c r="AL2616" s="113"/>
      <c r="AM2616" s="19"/>
      <c r="AN2616" s="18"/>
      <c r="AO2616" s="12"/>
      <c r="AP2616" s="20"/>
      <c r="AQ2616" s="18"/>
      <c r="AR2616" s="13"/>
      <c r="AS2616" s="113"/>
      <c r="AT2616" s="21"/>
      <c r="AU2616" s="21"/>
      <c r="AV2616" s="45"/>
      <c r="AW2616" s="21"/>
      <c r="AX2616" s="21"/>
      <c r="AY2616" s="21"/>
      <c r="AZ2616" s="21"/>
      <c r="BA2616" s="21"/>
      <c r="BB2616" s="21"/>
      <c r="BC2616" s="21"/>
      <c r="BD2616" s="21"/>
      <c r="BE2616" s="21"/>
      <c r="BF2616" s="21"/>
      <c r="BG2616" s="21"/>
      <c r="BH2616" s="21"/>
      <c r="BI2616" s="21"/>
      <c r="BJ2616" s="21"/>
      <c r="BK2616" s="21"/>
      <c r="BL2616" s="21"/>
      <c r="BM2616" s="21"/>
      <c r="BN2616" s="21"/>
      <c r="BO2616" s="21"/>
      <c r="BP2616" s="21"/>
      <c r="BQ2616" s="21"/>
      <c r="BR2616" s="21"/>
      <c r="BS2616" s="21"/>
      <c r="BT2616" s="21"/>
      <c r="BU2616" s="21"/>
      <c r="BV2616" s="21"/>
      <c r="BW2616" s="21"/>
      <c r="BX2616" s="21"/>
      <c r="BY2616" s="21"/>
      <c r="BZ2616" s="21"/>
      <c r="CA2616" s="21"/>
      <c r="CB2616" s="21"/>
      <c r="CC2616" s="21"/>
      <c r="CD2616" s="21"/>
      <c r="CE2616" s="21"/>
      <c r="CF2616" s="21"/>
      <c r="CG2616" s="21"/>
      <c r="CH2616" s="21"/>
      <c r="CI2616" s="21"/>
      <c r="CJ2616" s="21"/>
      <c r="CK2616" s="21"/>
      <c r="CL2616" s="21"/>
      <c r="CM2616" s="21"/>
      <c r="CN2616" s="21"/>
      <c r="CO2616" s="21"/>
      <c r="CP2616" s="21"/>
      <c r="CQ2616" s="21"/>
      <c r="CR2616" s="21"/>
      <c r="CS2616" s="21"/>
      <c r="CT2616" s="21"/>
      <c r="CU2616" s="21"/>
      <c r="CV2616" s="21"/>
      <c r="CW2616" s="21"/>
      <c r="CX2616" s="21"/>
      <c r="CY2616" s="21"/>
      <c r="CZ2616" s="21"/>
      <c r="DA2616" s="21"/>
      <c r="DB2616" s="21"/>
      <c r="DC2616" s="21"/>
      <c r="DD2616" s="21"/>
      <c r="DE2616" s="21"/>
      <c r="DF2616" s="21"/>
      <c r="DG2616" s="21"/>
      <c r="DH2616" s="21"/>
      <c r="DI2616" s="21"/>
      <c r="DJ2616" s="21"/>
      <c r="DK2616" s="21"/>
      <c r="DL2616" s="21"/>
      <c r="DM2616" s="21"/>
      <c r="DN2616" s="21"/>
      <c r="DO2616" s="21"/>
      <c r="DP2616" s="21"/>
      <c r="DQ2616" s="21"/>
      <c r="DR2616" s="21"/>
      <c r="DS2616" s="21"/>
      <c r="DT2616" s="21"/>
      <c r="DU2616" s="21"/>
      <c r="DV2616" s="21"/>
      <c r="DW2616" s="21"/>
      <c r="DX2616" s="21"/>
      <c r="DY2616" s="21"/>
      <c r="DZ2616" s="21"/>
      <c r="EA2616" s="21"/>
      <c r="EB2616" s="21"/>
      <c r="EC2616" s="21"/>
      <c r="ED2616" s="21"/>
      <c r="EE2616" s="21"/>
      <c r="EF2616" s="21"/>
      <c r="EG2616" s="21"/>
      <c r="EH2616" s="21"/>
      <c r="EI2616" s="21"/>
      <c r="EJ2616" s="21"/>
      <c r="EK2616" s="21"/>
      <c r="EL2616" s="21"/>
      <c r="EM2616" s="21"/>
      <c r="EN2616" s="21"/>
      <c r="EO2616" s="21"/>
      <c r="EP2616" s="21"/>
      <c r="EQ2616" s="21"/>
      <c r="ER2616" s="21"/>
      <c r="ES2616" s="21"/>
      <c r="ET2616" s="21"/>
      <c r="EU2616" s="21"/>
      <c r="EV2616" s="21"/>
      <c r="EW2616" s="21"/>
      <c r="EX2616" s="21"/>
      <c r="EY2616" s="21"/>
      <c r="EZ2616" s="21"/>
      <c r="FA2616" s="21"/>
      <c r="FB2616" s="21"/>
      <c r="FC2616" s="21"/>
      <c r="FD2616" s="21"/>
      <c r="FE2616" s="21"/>
      <c r="FF2616" s="21"/>
      <c r="FG2616" s="21"/>
      <c r="FH2616" s="21"/>
      <c r="FI2616" s="21"/>
      <c r="FJ2616" s="21"/>
      <c r="FK2616" s="21"/>
      <c r="FL2616" s="21"/>
      <c r="FM2616" s="21"/>
      <c r="FN2616" s="21"/>
      <c r="FO2616" s="21"/>
      <c r="FP2616" s="21"/>
      <c r="FQ2616" s="21"/>
      <c r="FR2616" s="21"/>
      <c r="FS2616" s="21"/>
      <c r="FT2616" s="21"/>
      <c r="FU2616" s="21"/>
      <c r="FV2616" s="21"/>
      <c r="FW2616" s="21"/>
      <c r="FX2616" s="21"/>
      <c r="FY2616" s="21"/>
      <c r="FZ2616" s="21"/>
      <c r="GA2616" s="21"/>
      <c r="GB2616" s="21"/>
      <c r="GC2616" s="21"/>
      <c r="GD2616" s="21"/>
      <c r="GE2616" s="21"/>
      <c r="GF2616" s="21"/>
      <c r="GG2616" s="21"/>
      <c r="GH2616" s="21"/>
      <c r="GI2616" s="21"/>
      <c r="GJ2616" s="21"/>
      <c r="GK2616" s="21"/>
      <c r="GL2616" s="21"/>
      <c r="GM2616" s="21"/>
      <c r="GN2616" s="21"/>
    </row>
    <row r="2617" spans="1:196" x14ac:dyDescent="0.2">
      <c r="A2617" s="109"/>
      <c r="B2617" s="4"/>
      <c r="C2617" s="4"/>
      <c r="D2617" s="6"/>
      <c r="E2617" s="7"/>
      <c r="F2617" s="24"/>
      <c r="G2617" s="8"/>
      <c r="H2617" s="7"/>
      <c r="I2617" s="7"/>
      <c r="J2617" s="7"/>
      <c r="K2617" s="4"/>
      <c r="L2617" s="25"/>
      <c r="M2617" s="10"/>
      <c r="N2617" s="4"/>
      <c r="O2617" s="4"/>
      <c r="P2617" s="26"/>
      <c r="Q2617" s="3"/>
      <c r="R2617" s="12"/>
      <c r="S2617" s="12"/>
      <c r="T2617" s="12"/>
      <c r="U2617" s="12"/>
      <c r="V2617" s="12"/>
      <c r="W2617" s="12"/>
      <c r="X2617" s="12"/>
      <c r="Y2617" s="12"/>
      <c r="Z2617" s="12"/>
      <c r="AA2617" s="12"/>
      <c r="AB2617" s="12"/>
      <c r="AC2617" s="12"/>
      <c r="AD2617" s="12"/>
      <c r="AE2617" s="12"/>
      <c r="AF2617" s="113"/>
      <c r="AG2617" s="18"/>
      <c r="AH2617" s="18"/>
      <c r="AI2617" s="6"/>
      <c r="AJ2617" s="19"/>
      <c r="AK2617" s="6"/>
      <c r="AL2617" s="113"/>
      <c r="AM2617" s="19"/>
      <c r="AN2617" s="18"/>
      <c r="AO2617" s="12"/>
      <c r="AP2617" s="20"/>
      <c r="AQ2617" s="18"/>
      <c r="AR2617" s="13"/>
      <c r="AS2617" s="113"/>
      <c r="AT2617" s="21"/>
      <c r="AU2617" s="21"/>
      <c r="AV2617" s="45"/>
      <c r="AW2617" s="21"/>
      <c r="AX2617" s="21"/>
      <c r="AY2617" s="21"/>
      <c r="AZ2617" s="21"/>
      <c r="BA2617" s="21"/>
      <c r="BB2617" s="21"/>
      <c r="BC2617" s="21"/>
      <c r="BD2617" s="21"/>
      <c r="BE2617" s="21"/>
      <c r="BF2617" s="21"/>
      <c r="BG2617" s="21"/>
      <c r="BH2617" s="21"/>
      <c r="BI2617" s="21"/>
      <c r="BJ2617" s="21"/>
      <c r="BK2617" s="21"/>
      <c r="BL2617" s="21"/>
      <c r="BM2617" s="21"/>
      <c r="BN2617" s="21"/>
      <c r="BO2617" s="21"/>
      <c r="BP2617" s="21"/>
      <c r="BQ2617" s="21"/>
      <c r="BR2617" s="21"/>
      <c r="BS2617" s="21"/>
      <c r="BT2617" s="21"/>
      <c r="BU2617" s="21"/>
      <c r="BV2617" s="21"/>
      <c r="BW2617" s="21"/>
      <c r="BX2617" s="21"/>
      <c r="BY2617" s="21"/>
      <c r="BZ2617" s="21"/>
      <c r="CA2617" s="21"/>
      <c r="CB2617" s="21"/>
      <c r="CC2617" s="21"/>
      <c r="CD2617" s="21"/>
      <c r="CE2617" s="21"/>
      <c r="CF2617" s="21"/>
      <c r="CG2617" s="21"/>
      <c r="CH2617" s="21"/>
      <c r="CI2617" s="21"/>
      <c r="CJ2617" s="21"/>
      <c r="CK2617" s="21"/>
      <c r="CL2617" s="21"/>
      <c r="CM2617" s="21"/>
      <c r="CN2617" s="21"/>
      <c r="CO2617" s="21"/>
      <c r="CP2617" s="21"/>
      <c r="CQ2617" s="21"/>
      <c r="CR2617" s="21"/>
      <c r="CS2617" s="21"/>
      <c r="CT2617" s="21"/>
      <c r="CU2617" s="21"/>
      <c r="CV2617" s="21"/>
      <c r="CW2617" s="21"/>
      <c r="CX2617" s="21"/>
      <c r="CY2617" s="21"/>
      <c r="CZ2617" s="21"/>
      <c r="DA2617" s="21"/>
      <c r="DB2617" s="21"/>
      <c r="DC2617" s="21"/>
      <c r="DD2617" s="21"/>
      <c r="DE2617" s="21"/>
      <c r="DF2617" s="21"/>
      <c r="DG2617" s="21"/>
      <c r="DH2617" s="21"/>
      <c r="DI2617" s="21"/>
      <c r="DJ2617" s="21"/>
      <c r="DK2617" s="21"/>
      <c r="DL2617" s="21"/>
      <c r="DM2617" s="21"/>
      <c r="DN2617" s="21"/>
      <c r="DO2617" s="21"/>
      <c r="DP2617" s="21"/>
      <c r="DQ2617" s="21"/>
      <c r="DR2617" s="21"/>
      <c r="DS2617" s="21"/>
      <c r="DT2617" s="21"/>
      <c r="DU2617" s="21"/>
      <c r="DV2617" s="21"/>
      <c r="DW2617" s="21"/>
      <c r="DX2617" s="21"/>
      <c r="DY2617" s="21"/>
      <c r="DZ2617" s="21"/>
      <c r="EA2617" s="21"/>
      <c r="EB2617" s="21"/>
      <c r="EC2617" s="21"/>
      <c r="ED2617" s="21"/>
      <c r="EE2617" s="21"/>
      <c r="EF2617" s="21"/>
      <c r="EG2617" s="21"/>
      <c r="EH2617" s="21"/>
      <c r="EI2617" s="21"/>
      <c r="EJ2617" s="21"/>
      <c r="EK2617" s="21"/>
      <c r="EL2617" s="21"/>
      <c r="EM2617" s="21"/>
      <c r="EN2617" s="21"/>
      <c r="EO2617" s="21"/>
      <c r="EP2617" s="21"/>
      <c r="EQ2617" s="21"/>
      <c r="ER2617" s="21"/>
      <c r="ES2617" s="21"/>
      <c r="ET2617" s="21"/>
      <c r="EU2617" s="21"/>
      <c r="EV2617" s="21"/>
      <c r="EW2617" s="21"/>
      <c r="EX2617" s="21"/>
      <c r="EY2617" s="21"/>
      <c r="EZ2617" s="21"/>
      <c r="FA2617" s="21"/>
      <c r="FB2617" s="21"/>
      <c r="FC2617" s="21"/>
      <c r="FD2617" s="21"/>
      <c r="FE2617" s="21"/>
      <c r="FF2617" s="21"/>
      <c r="FG2617" s="21"/>
      <c r="FH2617" s="21"/>
      <c r="FI2617" s="21"/>
      <c r="FJ2617" s="21"/>
      <c r="FK2617" s="21"/>
      <c r="FL2617" s="21"/>
      <c r="FM2617" s="21"/>
      <c r="FN2617" s="21"/>
      <c r="FO2617" s="21"/>
      <c r="FP2617" s="21"/>
      <c r="FQ2617" s="21"/>
      <c r="FR2617" s="21"/>
      <c r="FS2617" s="21"/>
      <c r="FT2617" s="21"/>
      <c r="FU2617" s="21"/>
      <c r="FV2617" s="21"/>
      <c r="FW2617" s="21"/>
      <c r="FX2617" s="21"/>
      <c r="FY2617" s="21"/>
      <c r="FZ2617" s="21"/>
      <c r="GA2617" s="21"/>
      <c r="GB2617" s="21"/>
      <c r="GC2617" s="21"/>
      <c r="GD2617" s="21"/>
      <c r="GE2617" s="21"/>
      <c r="GF2617" s="21"/>
      <c r="GG2617" s="21"/>
      <c r="GH2617" s="21"/>
      <c r="GI2617" s="21"/>
      <c r="GJ2617" s="21"/>
      <c r="GK2617" s="21"/>
      <c r="GL2617" s="21"/>
      <c r="GM2617" s="21"/>
      <c r="GN2617" s="21"/>
    </row>
    <row r="2618" spans="1:196" x14ac:dyDescent="0.2">
      <c r="A2618" s="109"/>
      <c r="B2618" s="4"/>
      <c r="C2618" s="4"/>
      <c r="D2618" s="6"/>
      <c r="E2618" s="7"/>
      <c r="F2618" s="24"/>
      <c r="G2618" s="8"/>
      <c r="H2618" s="7"/>
      <c r="I2618" s="7"/>
      <c r="J2618" s="7"/>
      <c r="K2618" s="4"/>
      <c r="L2618" s="25"/>
      <c r="M2618" s="10"/>
      <c r="N2618" s="4"/>
      <c r="O2618" s="4"/>
      <c r="P2618" s="26"/>
      <c r="Q2618" s="3"/>
      <c r="R2618" s="12"/>
      <c r="S2618" s="12"/>
      <c r="T2618" s="12"/>
      <c r="U2618" s="12"/>
      <c r="V2618" s="12"/>
      <c r="W2618" s="12"/>
      <c r="X2618" s="12"/>
      <c r="Y2618" s="12"/>
      <c r="Z2618" s="12"/>
      <c r="AA2618" s="12"/>
      <c r="AB2618" s="12"/>
      <c r="AC2618" s="12"/>
      <c r="AD2618" s="12"/>
      <c r="AE2618" s="12"/>
      <c r="AF2618" s="113"/>
      <c r="AG2618" s="18"/>
      <c r="AH2618" s="18"/>
      <c r="AI2618" s="6"/>
      <c r="AJ2618" s="19"/>
      <c r="AK2618" s="6"/>
      <c r="AL2618" s="113"/>
      <c r="AM2618" s="19"/>
      <c r="AN2618" s="18"/>
      <c r="AO2618" s="12"/>
      <c r="AP2618" s="20"/>
      <c r="AQ2618" s="18"/>
      <c r="AR2618" s="13"/>
      <c r="AS2618" s="113"/>
      <c r="AT2618" s="21"/>
      <c r="AU2618" s="21"/>
      <c r="AV2618" s="45"/>
      <c r="AW2618" s="21"/>
      <c r="AX2618" s="21"/>
      <c r="AY2618" s="21"/>
      <c r="AZ2618" s="21"/>
      <c r="BA2618" s="21"/>
      <c r="BB2618" s="21"/>
      <c r="BC2618" s="21"/>
      <c r="BD2618" s="21"/>
      <c r="BE2618" s="21"/>
      <c r="BF2618" s="21"/>
      <c r="BG2618" s="21"/>
      <c r="BH2618" s="21"/>
      <c r="BI2618" s="21"/>
      <c r="BJ2618" s="21"/>
      <c r="BK2618" s="21"/>
      <c r="BL2618" s="21"/>
      <c r="BM2618" s="21"/>
      <c r="BN2618" s="21"/>
      <c r="BO2618" s="21"/>
      <c r="BP2618" s="21"/>
      <c r="BQ2618" s="21"/>
      <c r="BR2618" s="21"/>
      <c r="BS2618" s="21"/>
      <c r="BT2618" s="21"/>
      <c r="BU2618" s="21"/>
      <c r="BV2618" s="21"/>
      <c r="BW2618" s="21"/>
      <c r="BX2618" s="21"/>
      <c r="BY2618" s="21"/>
      <c r="BZ2618" s="21"/>
      <c r="CA2618" s="21"/>
      <c r="CB2618" s="21"/>
      <c r="CC2618" s="21"/>
      <c r="CD2618" s="21"/>
      <c r="CE2618" s="21"/>
      <c r="CF2618" s="21"/>
      <c r="CG2618" s="21"/>
      <c r="CH2618" s="21"/>
      <c r="CI2618" s="21"/>
      <c r="CJ2618" s="21"/>
      <c r="CK2618" s="21"/>
      <c r="CL2618" s="21"/>
      <c r="CM2618" s="21"/>
      <c r="CN2618" s="21"/>
      <c r="CO2618" s="21"/>
      <c r="CP2618" s="21"/>
      <c r="CQ2618" s="21"/>
      <c r="CR2618" s="21"/>
      <c r="CS2618" s="21"/>
      <c r="CT2618" s="21"/>
      <c r="CU2618" s="21"/>
      <c r="CV2618" s="21"/>
      <c r="CW2618" s="21"/>
      <c r="CX2618" s="21"/>
      <c r="CY2618" s="21"/>
      <c r="CZ2618" s="21"/>
      <c r="DA2618" s="21"/>
      <c r="DB2618" s="21"/>
      <c r="DC2618" s="21"/>
      <c r="DD2618" s="21"/>
      <c r="DE2618" s="21"/>
      <c r="DF2618" s="21"/>
      <c r="DG2618" s="21"/>
      <c r="DH2618" s="21"/>
      <c r="DI2618" s="21"/>
      <c r="DJ2618" s="21"/>
      <c r="DK2618" s="21"/>
      <c r="DL2618" s="21"/>
      <c r="DM2618" s="21"/>
      <c r="DN2618" s="21"/>
      <c r="DO2618" s="21"/>
      <c r="DP2618" s="21"/>
      <c r="DQ2618" s="21"/>
      <c r="DR2618" s="21"/>
      <c r="DS2618" s="21"/>
      <c r="DT2618" s="21"/>
      <c r="DU2618" s="21"/>
      <c r="DV2618" s="21"/>
      <c r="DW2618" s="21"/>
      <c r="DX2618" s="21"/>
      <c r="DY2618" s="21"/>
      <c r="DZ2618" s="21"/>
      <c r="EA2618" s="21"/>
      <c r="EB2618" s="21"/>
      <c r="EC2618" s="21"/>
      <c r="ED2618" s="21"/>
      <c r="EE2618" s="21"/>
      <c r="EF2618" s="21"/>
      <c r="EG2618" s="21"/>
      <c r="EH2618" s="21"/>
      <c r="EI2618" s="21"/>
      <c r="EJ2618" s="21"/>
      <c r="EK2618" s="21"/>
      <c r="EL2618" s="21"/>
      <c r="EM2618" s="21"/>
      <c r="EN2618" s="21"/>
      <c r="EO2618" s="21"/>
      <c r="EP2618" s="21"/>
      <c r="EQ2618" s="21"/>
      <c r="ER2618" s="21"/>
      <c r="ES2618" s="21"/>
      <c r="ET2618" s="21"/>
      <c r="EU2618" s="21"/>
      <c r="EV2618" s="21"/>
      <c r="EW2618" s="21"/>
      <c r="EX2618" s="21"/>
      <c r="EY2618" s="21"/>
      <c r="EZ2618" s="21"/>
      <c r="FA2618" s="21"/>
      <c r="FB2618" s="21"/>
      <c r="FC2618" s="21"/>
      <c r="FD2618" s="21"/>
      <c r="FE2618" s="21"/>
      <c r="FF2618" s="21"/>
      <c r="FG2618" s="21"/>
      <c r="FH2618" s="21"/>
      <c r="FI2618" s="21"/>
      <c r="FJ2618" s="21"/>
      <c r="FK2618" s="21"/>
      <c r="FL2618" s="21"/>
      <c r="FM2618" s="21"/>
      <c r="FN2618" s="21"/>
      <c r="FO2618" s="21"/>
      <c r="FP2618" s="21"/>
      <c r="FQ2618" s="21"/>
      <c r="FR2618" s="21"/>
      <c r="FS2618" s="21"/>
      <c r="FT2618" s="21"/>
      <c r="FU2618" s="21"/>
      <c r="FV2618" s="21"/>
      <c r="FW2618" s="21"/>
      <c r="FX2618" s="21"/>
      <c r="FY2618" s="21"/>
      <c r="FZ2618" s="21"/>
      <c r="GA2618" s="21"/>
      <c r="GB2618" s="21"/>
      <c r="GC2618" s="21"/>
      <c r="GD2618" s="21"/>
      <c r="GE2618" s="21"/>
      <c r="GF2618" s="21"/>
      <c r="GG2618" s="21"/>
      <c r="GH2618" s="21"/>
      <c r="GI2618" s="21"/>
      <c r="GJ2618" s="21"/>
      <c r="GK2618" s="21"/>
      <c r="GL2618" s="21"/>
      <c r="GM2618" s="21"/>
      <c r="GN2618" s="21"/>
    </row>
    <row r="2619" spans="1:196" x14ac:dyDescent="0.2">
      <c r="A2619" s="109"/>
      <c r="B2619" s="4"/>
      <c r="C2619" s="4"/>
      <c r="D2619" s="6"/>
      <c r="E2619" s="7"/>
      <c r="F2619" s="24"/>
      <c r="G2619" s="8"/>
      <c r="H2619" s="7"/>
      <c r="I2619" s="7"/>
      <c r="J2619" s="7"/>
      <c r="K2619" s="4"/>
      <c r="L2619" s="25"/>
      <c r="M2619" s="10"/>
      <c r="N2619" s="4"/>
      <c r="O2619" s="4"/>
      <c r="P2619" s="26"/>
      <c r="Q2619" s="3"/>
      <c r="R2619" s="12"/>
      <c r="S2619" s="12"/>
      <c r="T2619" s="12"/>
      <c r="U2619" s="12"/>
      <c r="V2619" s="12"/>
      <c r="W2619" s="12"/>
      <c r="X2619" s="12"/>
      <c r="Y2619" s="12"/>
      <c r="Z2619" s="12"/>
      <c r="AA2619" s="12"/>
      <c r="AB2619" s="12"/>
      <c r="AC2619" s="12"/>
      <c r="AD2619" s="12"/>
      <c r="AE2619" s="12"/>
      <c r="AF2619" s="113"/>
      <c r="AG2619" s="18"/>
      <c r="AH2619" s="18"/>
      <c r="AI2619" s="6"/>
      <c r="AJ2619" s="19"/>
      <c r="AK2619" s="6"/>
      <c r="AL2619" s="113"/>
      <c r="AM2619" s="19"/>
      <c r="AN2619" s="18"/>
      <c r="AO2619" s="12"/>
      <c r="AP2619" s="20"/>
      <c r="AQ2619" s="18"/>
      <c r="AR2619" s="13"/>
      <c r="AS2619" s="113"/>
      <c r="AT2619" s="21"/>
      <c r="AU2619" s="21"/>
      <c r="AV2619" s="45"/>
      <c r="AW2619" s="21"/>
      <c r="AX2619" s="21"/>
      <c r="AY2619" s="21"/>
      <c r="AZ2619" s="21"/>
      <c r="BA2619" s="21"/>
      <c r="BB2619" s="21"/>
      <c r="BC2619" s="21"/>
      <c r="BD2619" s="21"/>
      <c r="BE2619" s="21"/>
      <c r="BF2619" s="21"/>
      <c r="BG2619" s="21"/>
      <c r="BH2619" s="21"/>
      <c r="BI2619" s="21"/>
      <c r="BJ2619" s="21"/>
      <c r="BK2619" s="21"/>
      <c r="BL2619" s="21"/>
      <c r="BM2619" s="21"/>
      <c r="BN2619" s="21"/>
      <c r="BO2619" s="21"/>
      <c r="BP2619" s="21"/>
      <c r="BQ2619" s="21"/>
      <c r="BR2619" s="21"/>
      <c r="BS2619" s="21"/>
      <c r="BT2619" s="21"/>
      <c r="BU2619" s="21"/>
      <c r="BV2619" s="21"/>
      <c r="BW2619" s="21"/>
      <c r="BX2619" s="21"/>
      <c r="BY2619" s="21"/>
      <c r="BZ2619" s="21"/>
      <c r="CA2619" s="21"/>
      <c r="CB2619" s="21"/>
      <c r="CC2619" s="21"/>
      <c r="CD2619" s="21"/>
      <c r="CE2619" s="21"/>
      <c r="CF2619" s="21"/>
      <c r="CG2619" s="21"/>
      <c r="CH2619" s="21"/>
      <c r="CI2619" s="21"/>
      <c r="CJ2619" s="21"/>
      <c r="CK2619" s="21"/>
      <c r="CL2619" s="21"/>
      <c r="CM2619" s="21"/>
      <c r="CN2619" s="21"/>
      <c r="CO2619" s="21"/>
      <c r="CP2619" s="21"/>
      <c r="CQ2619" s="21"/>
      <c r="CR2619" s="21"/>
      <c r="CS2619" s="21"/>
      <c r="CT2619" s="21"/>
      <c r="CU2619" s="21"/>
      <c r="CV2619" s="21"/>
      <c r="CW2619" s="21"/>
      <c r="CX2619" s="21"/>
      <c r="CY2619" s="21"/>
      <c r="CZ2619" s="21"/>
      <c r="DA2619" s="21"/>
      <c r="DB2619" s="21"/>
      <c r="DC2619" s="21"/>
      <c r="DD2619" s="21"/>
      <c r="DE2619" s="21"/>
      <c r="DF2619" s="21"/>
      <c r="DG2619" s="21"/>
      <c r="DH2619" s="21"/>
      <c r="DI2619" s="21"/>
      <c r="DJ2619" s="21"/>
      <c r="DK2619" s="21"/>
      <c r="DL2619" s="21"/>
      <c r="DM2619" s="21"/>
      <c r="DN2619" s="21"/>
      <c r="DO2619" s="21"/>
      <c r="DP2619" s="21"/>
      <c r="DQ2619" s="21"/>
      <c r="DR2619" s="21"/>
      <c r="DS2619" s="21"/>
      <c r="DT2619" s="21"/>
      <c r="DU2619" s="21"/>
      <c r="DV2619" s="21"/>
      <c r="DW2619" s="21"/>
      <c r="DX2619" s="21"/>
      <c r="DY2619" s="21"/>
      <c r="DZ2619" s="21"/>
      <c r="EA2619" s="21"/>
      <c r="EB2619" s="21"/>
      <c r="EC2619" s="21"/>
      <c r="ED2619" s="21"/>
      <c r="EE2619" s="21"/>
      <c r="EF2619" s="21"/>
      <c r="EG2619" s="21"/>
      <c r="EH2619" s="21"/>
      <c r="EI2619" s="21"/>
      <c r="EJ2619" s="21"/>
      <c r="EK2619" s="21"/>
      <c r="EL2619" s="21"/>
      <c r="EM2619" s="21"/>
      <c r="EN2619" s="21"/>
      <c r="EO2619" s="21"/>
      <c r="EP2619" s="21"/>
      <c r="EQ2619" s="21"/>
      <c r="ER2619" s="21"/>
      <c r="ES2619" s="21"/>
      <c r="ET2619" s="21"/>
      <c r="EU2619" s="21"/>
      <c r="EV2619" s="21"/>
      <c r="EW2619" s="21"/>
      <c r="EX2619" s="21"/>
      <c r="EY2619" s="21"/>
      <c r="EZ2619" s="21"/>
      <c r="FA2619" s="21"/>
      <c r="FB2619" s="21"/>
      <c r="FC2619" s="21"/>
      <c r="FD2619" s="21"/>
      <c r="FE2619" s="21"/>
      <c r="FF2619" s="21"/>
      <c r="FG2619" s="21"/>
      <c r="FH2619" s="21"/>
      <c r="FI2619" s="21"/>
      <c r="FJ2619" s="21"/>
      <c r="FK2619" s="21"/>
      <c r="FL2619" s="21"/>
      <c r="FM2619" s="21"/>
      <c r="FN2619" s="21"/>
      <c r="FO2619" s="21"/>
      <c r="FP2619" s="21"/>
      <c r="FQ2619" s="21"/>
      <c r="FR2619" s="21"/>
      <c r="FS2619" s="21"/>
      <c r="FT2619" s="21"/>
      <c r="FU2619" s="21"/>
      <c r="FV2619" s="21"/>
      <c r="FW2619" s="21"/>
      <c r="FX2619" s="21"/>
      <c r="FY2619" s="21"/>
      <c r="FZ2619" s="21"/>
      <c r="GA2619" s="21"/>
      <c r="GB2619" s="21"/>
      <c r="GC2619" s="21"/>
      <c r="GD2619" s="21"/>
      <c r="GE2619" s="21"/>
      <c r="GF2619" s="21"/>
      <c r="GG2619" s="21"/>
      <c r="GH2619" s="21"/>
      <c r="GI2619" s="21"/>
      <c r="GJ2619" s="21"/>
      <c r="GK2619" s="21"/>
      <c r="GL2619" s="21"/>
      <c r="GM2619" s="21"/>
      <c r="GN2619" s="21"/>
    </row>
    <row r="2620" spans="1:196" x14ac:dyDescent="0.2">
      <c r="A2620" s="109"/>
      <c r="B2620" s="4"/>
      <c r="C2620" s="4"/>
      <c r="D2620" s="6"/>
      <c r="E2620" s="7"/>
      <c r="F2620" s="24"/>
      <c r="G2620" s="8"/>
      <c r="H2620" s="7"/>
      <c r="I2620" s="7"/>
      <c r="J2620" s="7"/>
      <c r="K2620" s="4"/>
      <c r="L2620" s="25"/>
      <c r="M2620" s="10"/>
      <c r="N2620" s="4"/>
      <c r="O2620" s="4"/>
      <c r="P2620" s="26"/>
      <c r="Q2620" s="3"/>
      <c r="R2620" s="12"/>
      <c r="S2620" s="12"/>
      <c r="T2620" s="12"/>
      <c r="U2620" s="12"/>
      <c r="V2620" s="12"/>
      <c r="W2620" s="12"/>
      <c r="X2620" s="12"/>
      <c r="Y2620" s="12"/>
      <c r="Z2620" s="12"/>
      <c r="AA2620" s="12"/>
      <c r="AB2620" s="12"/>
      <c r="AC2620" s="12"/>
      <c r="AD2620" s="12"/>
      <c r="AE2620" s="12"/>
      <c r="AF2620" s="113"/>
      <c r="AG2620" s="18"/>
      <c r="AH2620" s="18"/>
      <c r="AI2620" s="6"/>
      <c r="AJ2620" s="19"/>
      <c r="AK2620" s="6"/>
      <c r="AL2620" s="113"/>
      <c r="AM2620" s="19"/>
      <c r="AN2620" s="18"/>
      <c r="AO2620" s="12"/>
      <c r="AP2620" s="20"/>
      <c r="AQ2620" s="18"/>
      <c r="AR2620" s="13"/>
      <c r="AS2620" s="113"/>
      <c r="AT2620" s="21"/>
      <c r="AU2620" s="21"/>
      <c r="AV2620" s="45"/>
      <c r="AW2620" s="21"/>
      <c r="AX2620" s="21"/>
      <c r="AY2620" s="21"/>
      <c r="AZ2620" s="21"/>
      <c r="BA2620" s="21"/>
      <c r="BB2620" s="21"/>
      <c r="BC2620" s="21"/>
      <c r="BD2620" s="21"/>
      <c r="BE2620" s="21"/>
      <c r="BF2620" s="21"/>
      <c r="BG2620" s="21"/>
      <c r="BH2620" s="21"/>
      <c r="BI2620" s="21"/>
      <c r="BJ2620" s="21"/>
      <c r="BK2620" s="21"/>
      <c r="BL2620" s="21"/>
      <c r="BM2620" s="21"/>
      <c r="BN2620" s="21"/>
      <c r="BO2620" s="21"/>
      <c r="BP2620" s="21"/>
      <c r="BQ2620" s="21"/>
      <c r="BR2620" s="21"/>
      <c r="BS2620" s="21"/>
      <c r="BT2620" s="21"/>
      <c r="BU2620" s="21"/>
      <c r="BV2620" s="21"/>
      <c r="BW2620" s="21"/>
      <c r="BX2620" s="21"/>
      <c r="BY2620" s="21"/>
      <c r="BZ2620" s="21"/>
      <c r="CA2620" s="21"/>
      <c r="CB2620" s="21"/>
      <c r="CC2620" s="21"/>
      <c r="CD2620" s="21"/>
      <c r="CE2620" s="21"/>
      <c r="CF2620" s="21"/>
      <c r="CG2620" s="21"/>
      <c r="CH2620" s="21"/>
      <c r="CI2620" s="21"/>
      <c r="CJ2620" s="21"/>
      <c r="CK2620" s="21"/>
      <c r="CL2620" s="21"/>
      <c r="CM2620" s="21"/>
      <c r="CN2620" s="21"/>
      <c r="CO2620" s="21"/>
      <c r="CP2620" s="21"/>
      <c r="CQ2620" s="21"/>
      <c r="CR2620" s="21"/>
      <c r="CS2620" s="21"/>
      <c r="CT2620" s="21"/>
      <c r="CU2620" s="21"/>
      <c r="CV2620" s="21"/>
      <c r="CW2620" s="21"/>
      <c r="CX2620" s="21"/>
      <c r="CY2620" s="21"/>
      <c r="CZ2620" s="21"/>
      <c r="DA2620" s="21"/>
      <c r="DB2620" s="21"/>
      <c r="DC2620" s="21"/>
      <c r="DD2620" s="21"/>
      <c r="DE2620" s="21"/>
      <c r="DF2620" s="21"/>
      <c r="DG2620" s="21"/>
      <c r="DH2620" s="21"/>
      <c r="DI2620" s="21"/>
      <c r="DJ2620" s="21"/>
      <c r="DK2620" s="21"/>
      <c r="DL2620" s="21"/>
      <c r="DM2620" s="21"/>
      <c r="DN2620" s="21"/>
      <c r="DO2620" s="21"/>
      <c r="DP2620" s="21"/>
      <c r="DQ2620" s="21"/>
      <c r="DR2620" s="21"/>
      <c r="DS2620" s="21"/>
      <c r="DT2620" s="21"/>
      <c r="DU2620" s="21"/>
      <c r="DV2620" s="21"/>
      <c r="DW2620" s="21"/>
      <c r="DX2620" s="21"/>
      <c r="DY2620" s="21"/>
      <c r="DZ2620" s="21"/>
      <c r="EA2620" s="21"/>
      <c r="EB2620" s="21"/>
      <c r="EC2620" s="21"/>
      <c r="ED2620" s="21"/>
      <c r="EE2620" s="21"/>
      <c r="EF2620" s="21"/>
      <c r="EG2620" s="21"/>
      <c r="EH2620" s="21"/>
      <c r="EI2620" s="21"/>
      <c r="EJ2620" s="21"/>
      <c r="EK2620" s="21"/>
      <c r="EL2620" s="21"/>
      <c r="EM2620" s="21"/>
      <c r="EN2620" s="21"/>
      <c r="EO2620" s="21"/>
      <c r="EP2620" s="21"/>
      <c r="EQ2620" s="21"/>
      <c r="ER2620" s="21"/>
      <c r="ES2620" s="21"/>
      <c r="ET2620" s="21"/>
      <c r="EU2620" s="21"/>
      <c r="EV2620" s="21"/>
      <c r="EW2620" s="21"/>
      <c r="EX2620" s="21"/>
      <c r="EY2620" s="21"/>
      <c r="EZ2620" s="21"/>
      <c r="FA2620" s="21"/>
      <c r="FB2620" s="21"/>
      <c r="FC2620" s="21"/>
      <c r="FD2620" s="21"/>
      <c r="FE2620" s="21"/>
      <c r="FF2620" s="21"/>
      <c r="FG2620" s="21"/>
      <c r="FH2620" s="21"/>
      <c r="FI2620" s="21"/>
      <c r="FJ2620" s="21"/>
      <c r="FK2620" s="21"/>
      <c r="FL2620" s="21"/>
      <c r="FM2620" s="21"/>
      <c r="FN2620" s="21"/>
      <c r="FO2620" s="21"/>
      <c r="FP2620" s="21"/>
      <c r="FQ2620" s="21"/>
      <c r="FR2620" s="21"/>
      <c r="FS2620" s="21"/>
      <c r="FT2620" s="21"/>
      <c r="FU2620" s="21"/>
      <c r="FV2620" s="21"/>
      <c r="FW2620" s="21"/>
      <c r="FX2620" s="21"/>
      <c r="FY2620" s="21"/>
      <c r="FZ2620" s="21"/>
      <c r="GA2620" s="21"/>
      <c r="GB2620" s="21"/>
      <c r="GC2620" s="21"/>
      <c r="GD2620" s="21"/>
      <c r="GE2620" s="21"/>
      <c r="GF2620" s="21"/>
      <c r="GG2620" s="21"/>
      <c r="GH2620" s="21"/>
      <c r="GI2620" s="21"/>
      <c r="GJ2620" s="21"/>
      <c r="GK2620" s="21"/>
      <c r="GL2620" s="21"/>
      <c r="GM2620" s="21"/>
      <c r="GN2620" s="21"/>
    </row>
    <row r="2621" spans="1:196" x14ac:dyDescent="0.2">
      <c r="A2621" s="109"/>
      <c r="B2621" s="4"/>
      <c r="C2621" s="4"/>
      <c r="D2621" s="6"/>
      <c r="E2621" s="7"/>
      <c r="F2621" s="24"/>
      <c r="G2621" s="8"/>
      <c r="H2621" s="7"/>
      <c r="I2621" s="7"/>
      <c r="J2621" s="7"/>
      <c r="K2621" s="4"/>
      <c r="L2621" s="25"/>
      <c r="M2621" s="10"/>
      <c r="N2621" s="4"/>
      <c r="O2621" s="4"/>
      <c r="P2621" s="26"/>
      <c r="Q2621" s="3"/>
      <c r="R2621" s="12"/>
      <c r="S2621" s="12"/>
      <c r="T2621" s="12"/>
      <c r="U2621" s="12"/>
      <c r="V2621" s="12"/>
      <c r="W2621" s="12"/>
      <c r="X2621" s="12"/>
      <c r="Y2621" s="12"/>
      <c r="Z2621" s="12"/>
      <c r="AA2621" s="12"/>
      <c r="AB2621" s="12"/>
      <c r="AC2621" s="12"/>
      <c r="AD2621" s="12"/>
      <c r="AE2621" s="12"/>
      <c r="AF2621" s="113"/>
      <c r="AG2621" s="18"/>
      <c r="AH2621" s="18"/>
      <c r="AI2621" s="6"/>
      <c r="AJ2621" s="19"/>
      <c r="AK2621" s="6"/>
      <c r="AL2621" s="113"/>
      <c r="AM2621" s="19"/>
      <c r="AN2621" s="18"/>
      <c r="AO2621" s="12"/>
      <c r="AP2621" s="20"/>
      <c r="AQ2621" s="18"/>
      <c r="AR2621" s="13"/>
      <c r="AS2621" s="113"/>
      <c r="AT2621" s="21"/>
      <c r="AU2621" s="21"/>
      <c r="AV2621" s="45"/>
      <c r="AW2621" s="21"/>
      <c r="AX2621" s="21"/>
      <c r="AY2621" s="21"/>
      <c r="AZ2621" s="21"/>
      <c r="BA2621" s="21"/>
      <c r="BB2621" s="21"/>
      <c r="BC2621" s="21"/>
      <c r="BD2621" s="21"/>
      <c r="BE2621" s="21"/>
      <c r="BF2621" s="21"/>
      <c r="BG2621" s="21"/>
      <c r="BH2621" s="21"/>
      <c r="BI2621" s="21"/>
      <c r="BJ2621" s="21"/>
      <c r="BK2621" s="21"/>
      <c r="BL2621" s="21"/>
      <c r="BM2621" s="21"/>
      <c r="BN2621" s="21"/>
      <c r="BO2621" s="21"/>
      <c r="BP2621" s="21"/>
      <c r="BQ2621" s="21"/>
      <c r="BR2621" s="21"/>
      <c r="BS2621" s="21"/>
      <c r="BT2621" s="21"/>
      <c r="BU2621" s="21"/>
      <c r="BV2621" s="21"/>
      <c r="BW2621" s="21"/>
      <c r="BX2621" s="21"/>
      <c r="BY2621" s="21"/>
      <c r="BZ2621" s="21"/>
      <c r="CA2621" s="21"/>
      <c r="CB2621" s="21"/>
      <c r="CC2621" s="21"/>
      <c r="CD2621" s="21"/>
      <c r="CE2621" s="21"/>
      <c r="CF2621" s="21"/>
      <c r="CG2621" s="21"/>
      <c r="CH2621" s="21"/>
      <c r="CI2621" s="21"/>
      <c r="CJ2621" s="21"/>
      <c r="CK2621" s="21"/>
      <c r="CL2621" s="21"/>
      <c r="CM2621" s="21"/>
      <c r="CN2621" s="21"/>
      <c r="CO2621" s="21"/>
      <c r="CP2621" s="21"/>
      <c r="CQ2621" s="21"/>
      <c r="CR2621" s="21"/>
      <c r="CS2621" s="21"/>
      <c r="CT2621" s="21"/>
      <c r="CU2621" s="21"/>
      <c r="CV2621" s="21"/>
      <c r="CW2621" s="21"/>
      <c r="CX2621" s="21"/>
      <c r="CY2621" s="21"/>
      <c r="CZ2621" s="21"/>
      <c r="DA2621" s="21"/>
      <c r="DB2621" s="21"/>
      <c r="DC2621" s="21"/>
      <c r="DD2621" s="21"/>
      <c r="DE2621" s="21"/>
      <c r="DF2621" s="21"/>
      <c r="DG2621" s="21"/>
      <c r="DH2621" s="21"/>
      <c r="DI2621" s="21"/>
      <c r="DJ2621" s="21"/>
      <c r="DK2621" s="21"/>
      <c r="DL2621" s="21"/>
      <c r="DM2621" s="21"/>
      <c r="DN2621" s="21"/>
      <c r="DO2621" s="21"/>
      <c r="DP2621" s="21"/>
      <c r="DQ2621" s="21"/>
      <c r="DR2621" s="21"/>
      <c r="DS2621" s="21"/>
      <c r="DT2621" s="21"/>
      <c r="DU2621" s="21"/>
      <c r="DV2621" s="21"/>
      <c r="DW2621" s="21"/>
      <c r="DX2621" s="21"/>
      <c r="DY2621" s="21"/>
      <c r="DZ2621" s="21"/>
      <c r="EA2621" s="21"/>
      <c r="EB2621" s="21"/>
      <c r="EC2621" s="21"/>
      <c r="ED2621" s="21"/>
      <c r="EE2621" s="21"/>
      <c r="EF2621" s="21"/>
      <c r="EG2621" s="21"/>
      <c r="EH2621" s="21"/>
      <c r="EI2621" s="21"/>
      <c r="EJ2621" s="21"/>
      <c r="EK2621" s="21"/>
      <c r="EL2621" s="21"/>
      <c r="EM2621" s="21"/>
      <c r="EN2621" s="21"/>
      <c r="EO2621" s="21"/>
      <c r="EP2621" s="21"/>
      <c r="EQ2621" s="21"/>
      <c r="ER2621" s="21"/>
      <c r="ES2621" s="21"/>
      <c r="ET2621" s="21"/>
      <c r="EU2621" s="21"/>
      <c r="EV2621" s="21"/>
      <c r="EW2621" s="21"/>
      <c r="EX2621" s="21"/>
      <c r="EY2621" s="21"/>
      <c r="EZ2621" s="21"/>
      <c r="FA2621" s="21"/>
      <c r="FB2621" s="21"/>
      <c r="FC2621" s="21"/>
      <c r="FD2621" s="21"/>
      <c r="FE2621" s="21"/>
      <c r="FF2621" s="21"/>
      <c r="FG2621" s="21"/>
      <c r="FH2621" s="21"/>
      <c r="FI2621" s="21"/>
      <c r="FJ2621" s="21"/>
      <c r="FK2621" s="21"/>
      <c r="FL2621" s="21"/>
      <c r="FM2621" s="21"/>
      <c r="FN2621" s="21"/>
      <c r="FO2621" s="21"/>
      <c r="FP2621" s="21"/>
      <c r="FQ2621" s="21"/>
      <c r="FR2621" s="21"/>
      <c r="FS2621" s="21"/>
      <c r="FT2621" s="21"/>
      <c r="FU2621" s="21"/>
      <c r="FV2621" s="21"/>
      <c r="FW2621" s="21"/>
      <c r="FX2621" s="21"/>
      <c r="FY2621" s="21"/>
      <c r="FZ2621" s="21"/>
      <c r="GA2621" s="21"/>
      <c r="GB2621" s="21"/>
      <c r="GC2621" s="21"/>
      <c r="GD2621" s="21"/>
      <c r="GE2621" s="21"/>
      <c r="GF2621" s="21"/>
      <c r="GG2621" s="21"/>
      <c r="GH2621" s="21"/>
      <c r="GI2621" s="21"/>
      <c r="GJ2621" s="21"/>
      <c r="GK2621" s="21"/>
      <c r="GL2621" s="21"/>
      <c r="GM2621" s="21"/>
      <c r="GN2621" s="21"/>
    </row>
    <row r="2622" spans="1:196" x14ac:dyDescent="0.2">
      <c r="A2622" s="109"/>
      <c r="B2622" s="4"/>
      <c r="C2622" s="4"/>
      <c r="D2622" s="6"/>
      <c r="E2622" s="7"/>
      <c r="F2622" s="24"/>
      <c r="G2622" s="8"/>
      <c r="H2622" s="7"/>
      <c r="I2622" s="7"/>
      <c r="J2622" s="7"/>
      <c r="K2622" s="4"/>
      <c r="L2622" s="25"/>
      <c r="M2622" s="10"/>
      <c r="N2622" s="4"/>
      <c r="O2622" s="4"/>
      <c r="P2622" s="26"/>
      <c r="Q2622" s="3"/>
      <c r="R2622" s="12"/>
      <c r="S2622" s="12"/>
      <c r="T2622" s="12"/>
      <c r="U2622" s="12"/>
      <c r="V2622" s="12"/>
      <c r="W2622" s="12"/>
      <c r="X2622" s="12"/>
      <c r="Y2622" s="12"/>
      <c r="Z2622" s="12"/>
      <c r="AA2622" s="12"/>
      <c r="AB2622" s="12"/>
      <c r="AC2622" s="12"/>
      <c r="AD2622" s="12"/>
      <c r="AE2622" s="12"/>
      <c r="AF2622" s="113"/>
      <c r="AG2622" s="18"/>
      <c r="AH2622" s="18"/>
      <c r="AI2622" s="6"/>
      <c r="AJ2622" s="19"/>
      <c r="AK2622" s="6"/>
      <c r="AL2622" s="113"/>
      <c r="AM2622" s="19"/>
      <c r="AN2622" s="18"/>
      <c r="AO2622" s="12"/>
      <c r="AP2622" s="20"/>
      <c r="AQ2622" s="18"/>
      <c r="AR2622" s="13"/>
      <c r="AS2622" s="113"/>
      <c r="AT2622" s="21"/>
      <c r="AU2622" s="21"/>
      <c r="AV2622" s="45"/>
      <c r="AW2622" s="21"/>
      <c r="AX2622" s="21"/>
      <c r="AY2622" s="21"/>
      <c r="AZ2622" s="21"/>
      <c r="BA2622" s="21"/>
      <c r="BB2622" s="21"/>
      <c r="BC2622" s="21"/>
      <c r="BD2622" s="21"/>
      <c r="BE2622" s="21"/>
      <c r="BF2622" s="21"/>
      <c r="BG2622" s="21"/>
      <c r="BH2622" s="21"/>
      <c r="BI2622" s="21"/>
      <c r="BJ2622" s="21"/>
      <c r="BK2622" s="21"/>
      <c r="BL2622" s="21"/>
      <c r="BM2622" s="21"/>
      <c r="BN2622" s="21"/>
      <c r="BO2622" s="21"/>
      <c r="BP2622" s="21"/>
      <c r="BQ2622" s="21"/>
      <c r="BR2622" s="21"/>
      <c r="BS2622" s="21"/>
      <c r="BT2622" s="21"/>
      <c r="BU2622" s="21"/>
      <c r="BV2622" s="21"/>
      <c r="BW2622" s="21"/>
      <c r="BX2622" s="21"/>
      <c r="BY2622" s="21"/>
      <c r="BZ2622" s="21"/>
      <c r="CA2622" s="21"/>
      <c r="CB2622" s="21"/>
      <c r="CC2622" s="21"/>
      <c r="CD2622" s="21"/>
      <c r="CE2622" s="21"/>
      <c r="CF2622" s="21"/>
      <c r="CG2622" s="21"/>
      <c r="CH2622" s="21"/>
      <c r="CI2622" s="21"/>
      <c r="CJ2622" s="21"/>
      <c r="CK2622" s="21"/>
      <c r="CL2622" s="21"/>
      <c r="CM2622" s="21"/>
      <c r="CN2622" s="21"/>
      <c r="CO2622" s="21"/>
      <c r="CP2622" s="21"/>
      <c r="CQ2622" s="21"/>
      <c r="CR2622" s="21"/>
      <c r="CS2622" s="21"/>
      <c r="CT2622" s="21"/>
      <c r="CU2622" s="21"/>
      <c r="CV2622" s="21"/>
      <c r="CW2622" s="21"/>
      <c r="CX2622" s="21"/>
      <c r="CY2622" s="21"/>
      <c r="CZ2622" s="21"/>
      <c r="DA2622" s="21"/>
      <c r="DB2622" s="21"/>
      <c r="DC2622" s="21"/>
      <c r="DD2622" s="21"/>
      <c r="DE2622" s="21"/>
      <c r="DF2622" s="21"/>
      <c r="DG2622" s="21"/>
      <c r="DH2622" s="21"/>
      <c r="DI2622" s="21"/>
      <c r="DJ2622" s="21"/>
      <c r="DK2622" s="21"/>
      <c r="DL2622" s="21"/>
      <c r="DM2622" s="21"/>
      <c r="DN2622" s="21"/>
      <c r="DO2622" s="21"/>
      <c r="DP2622" s="21"/>
      <c r="DQ2622" s="21"/>
      <c r="DR2622" s="21"/>
      <c r="DS2622" s="21"/>
      <c r="DT2622" s="21"/>
      <c r="DU2622" s="21"/>
      <c r="DV2622" s="21"/>
      <c r="DW2622" s="21"/>
      <c r="DX2622" s="21"/>
      <c r="DY2622" s="21"/>
      <c r="DZ2622" s="21"/>
      <c r="EA2622" s="21"/>
      <c r="EB2622" s="21"/>
      <c r="EC2622" s="21"/>
      <c r="ED2622" s="21"/>
      <c r="EE2622" s="21"/>
      <c r="EF2622" s="21"/>
      <c r="EG2622" s="21"/>
      <c r="EH2622" s="21"/>
      <c r="EI2622" s="21"/>
      <c r="EJ2622" s="21"/>
      <c r="EK2622" s="21"/>
      <c r="EL2622" s="21"/>
      <c r="EM2622" s="21"/>
      <c r="EN2622" s="21"/>
      <c r="EO2622" s="21"/>
      <c r="EP2622" s="21"/>
      <c r="EQ2622" s="21"/>
      <c r="ER2622" s="21"/>
      <c r="ES2622" s="21"/>
      <c r="ET2622" s="21"/>
      <c r="EU2622" s="21"/>
      <c r="EV2622" s="21"/>
      <c r="EW2622" s="21"/>
      <c r="EX2622" s="21"/>
      <c r="EY2622" s="21"/>
      <c r="EZ2622" s="21"/>
      <c r="FA2622" s="21"/>
      <c r="FB2622" s="21"/>
      <c r="FC2622" s="21"/>
      <c r="FD2622" s="21"/>
      <c r="FE2622" s="21"/>
      <c r="FF2622" s="21"/>
      <c r="FG2622" s="21"/>
      <c r="FH2622" s="21"/>
      <c r="FI2622" s="21"/>
      <c r="FJ2622" s="21"/>
      <c r="FK2622" s="21"/>
      <c r="FL2622" s="21"/>
      <c r="FM2622" s="21"/>
      <c r="FN2622" s="21"/>
      <c r="FO2622" s="21"/>
      <c r="FP2622" s="21"/>
      <c r="FQ2622" s="21"/>
      <c r="FR2622" s="21"/>
      <c r="FS2622" s="21"/>
      <c r="FT2622" s="21"/>
      <c r="FU2622" s="21"/>
      <c r="FV2622" s="21"/>
      <c r="FW2622" s="21"/>
      <c r="FX2622" s="21"/>
      <c r="FY2622" s="21"/>
      <c r="FZ2622" s="21"/>
      <c r="GA2622" s="21"/>
      <c r="GB2622" s="21"/>
      <c r="GC2622" s="21"/>
      <c r="GD2622" s="21"/>
      <c r="GE2622" s="21"/>
      <c r="GF2622" s="21"/>
      <c r="GG2622" s="21"/>
      <c r="GH2622" s="21"/>
      <c r="GI2622" s="21"/>
      <c r="GJ2622" s="21"/>
      <c r="GK2622" s="21"/>
      <c r="GL2622" s="21"/>
      <c r="GM2622" s="21"/>
      <c r="GN2622" s="21"/>
    </row>
    <row r="2623" spans="1:196" x14ac:dyDescent="0.2">
      <c r="A2623" s="109"/>
      <c r="B2623" s="4"/>
      <c r="C2623" s="4"/>
      <c r="D2623" s="6"/>
      <c r="E2623" s="7"/>
      <c r="F2623" s="24"/>
      <c r="G2623" s="8"/>
      <c r="H2623" s="7"/>
      <c r="I2623" s="7"/>
      <c r="J2623" s="7"/>
      <c r="K2623" s="4"/>
      <c r="L2623" s="25"/>
      <c r="M2623" s="10"/>
      <c r="N2623" s="4"/>
      <c r="O2623" s="4"/>
      <c r="P2623" s="26"/>
      <c r="Q2623" s="3"/>
      <c r="R2623" s="12"/>
      <c r="S2623" s="12"/>
      <c r="T2623" s="12"/>
      <c r="U2623" s="12"/>
      <c r="V2623" s="12"/>
      <c r="W2623" s="12"/>
      <c r="X2623" s="12"/>
      <c r="Y2623" s="12"/>
      <c r="Z2623" s="12"/>
      <c r="AA2623" s="12"/>
      <c r="AB2623" s="12"/>
      <c r="AC2623" s="12"/>
      <c r="AD2623" s="12"/>
      <c r="AE2623" s="12"/>
      <c r="AF2623" s="113"/>
      <c r="AG2623" s="18"/>
      <c r="AH2623" s="18"/>
      <c r="AI2623" s="6"/>
      <c r="AJ2623" s="19"/>
      <c r="AK2623" s="6"/>
      <c r="AL2623" s="113"/>
      <c r="AM2623" s="19"/>
      <c r="AN2623" s="18"/>
      <c r="AO2623" s="12"/>
      <c r="AP2623" s="20"/>
      <c r="AQ2623" s="18"/>
      <c r="AR2623" s="13"/>
      <c r="AS2623" s="113"/>
      <c r="AT2623" s="21"/>
      <c r="AU2623" s="21"/>
      <c r="AV2623" s="45"/>
      <c r="AW2623" s="21"/>
      <c r="AX2623" s="21"/>
      <c r="AY2623" s="21"/>
      <c r="AZ2623" s="21"/>
      <c r="BA2623" s="21"/>
      <c r="BB2623" s="21"/>
      <c r="BC2623" s="21"/>
      <c r="BD2623" s="21"/>
      <c r="BE2623" s="21"/>
      <c r="BF2623" s="21"/>
      <c r="BG2623" s="21"/>
      <c r="BH2623" s="21"/>
      <c r="BI2623" s="21"/>
      <c r="BJ2623" s="21"/>
      <c r="BK2623" s="21"/>
      <c r="BL2623" s="21"/>
      <c r="BM2623" s="21"/>
      <c r="BN2623" s="21"/>
      <c r="BO2623" s="21"/>
      <c r="BP2623" s="21"/>
      <c r="BQ2623" s="21"/>
      <c r="BR2623" s="21"/>
      <c r="BS2623" s="21"/>
      <c r="BT2623" s="21"/>
      <c r="BU2623" s="21"/>
      <c r="BV2623" s="21"/>
      <c r="BW2623" s="21"/>
      <c r="BX2623" s="21"/>
      <c r="BY2623" s="21"/>
      <c r="BZ2623" s="21"/>
      <c r="CA2623" s="21"/>
      <c r="CB2623" s="21"/>
      <c r="CC2623" s="21"/>
      <c r="CD2623" s="21"/>
      <c r="CE2623" s="21"/>
      <c r="CF2623" s="21"/>
      <c r="CG2623" s="21"/>
      <c r="CH2623" s="21"/>
      <c r="CI2623" s="21"/>
      <c r="CJ2623" s="21"/>
      <c r="CK2623" s="21"/>
      <c r="CL2623" s="21"/>
      <c r="CM2623" s="21"/>
      <c r="CN2623" s="21"/>
      <c r="CO2623" s="21"/>
      <c r="CP2623" s="21"/>
      <c r="CQ2623" s="21"/>
      <c r="CR2623" s="21"/>
      <c r="CS2623" s="21"/>
      <c r="CT2623" s="21"/>
      <c r="CU2623" s="21"/>
      <c r="CV2623" s="21"/>
      <c r="CW2623" s="21"/>
      <c r="CX2623" s="21"/>
      <c r="CY2623" s="21"/>
      <c r="CZ2623" s="21"/>
      <c r="DA2623" s="21"/>
      <c r="DB2623" s="21"/>
      <c r="DC2623" s="21"/>
      <c r="DD2623" s="21"/>
      <c r="DE2623" s="21"/>
      <c r="DF2623" s="21"/>
      <c r="DG2623" s="21"/>
      <c r="DH2623" s="21"/>
      <c r="DI2623" s="21"/>
      <c r="DJ2623" s="21"/>
      <c r="DK2623" s="21"/>
      <c r="DL2623" s="21"/>
      <c r="DM2623" s="21"/>
      <c r="DN2623" s="21"/>
      <c r="DO2623" s="21"/>
      <c r="DP2623" s="21"/>
      <c r="DQ2623" s="21"/>
      <c r="DR2623" s="21"/>
      <c r="DS2623" s="21"/>
      <c r="DT2623" s="21"/>
      <c r="DU2623" s="21"/>
      <c r="DV2623" s="21"/>
      <c r="DW2623" s="21"/>
      <c r="DX2623" s="21"/>
      <c r="DY2623" s="21"/>
      <c r="DZ2623" s="21"/>
      <c r="EA2623" s="21"/>
      <c r="EB2623" s="21"/>
      <c r="EC2623" s="21"/>
      <c r="ED2623" s="21"/>
      <c r="EE2623" s="21"/>
      <c r="EF2623" s="21"/>
      <c r="EG2623" s="21"/>
      <c r="EH2623" s="21"/>
      <c r="EI2623" s="21"/>
      <c r="EJ2623" s="21"/>
      <c r="EK2623" s="21"/>
      <c r="EL2623" s="21"/>
      <c r="EM2623" s="21"/>
      <c r="EN2623" s="21"/>
      <c r="EO2623" s="21"/>
      <c r="EP2623" s="21"/>
      <c r="EQ2623" s="21"/>
      <c r="ER2623" s="21"/>
      <c r="ES2623" s="21"/>
      <c r="ET2623" s="21"/>
      <c r="EU2623" s="21"/>
      <c r="EV2623" s="21"/>
      <c r="EW2623" s="21"/>
      <c r="EX2623" s="21"/>
      <c r="EY2623" s="21"/>
      <c r="EZ2623" s="21"/>
      <c r="FA2623" s="21"/>
      <c r="FB2623" s="21"/>
      <c r="FC2623" s="21"/>
      <c r="FD2623" s="21"/>
      <c r="FE2623" s="21"/>
      <c r="FF2623" s="21"/>
      <c r="FG2623" s="21"/>
      <c r="FH2623" s="21"/>
      <c r="FI2623" s="21"/>
      <c r="FJ2623" s="21"/>
      <c r="FK2623" s="21"/>
      <c r="FL2623" s="21"/>
      <c r="FM2623" s="21"/>
      <c r="FN2623" s="21"/>
      <c r="FO2623" s="21"/>
      <c r="FP2623" s="21"/>
      <c r="FQ2623" s="21"/>
      <c r="FR2623" s="21"/>
      <c r="FS2623" s="21"/>
      <c r="FT2623" s="21"/>
      <c r="FU2623" s="21"/>
      <c r="FV2623" s="21"/>
      <c r="FW2623" s="21"/>
      <c r="FX2623" s="21"/>
      <c r="FY2623" s="21"/>
      <c r="FZ2623" s="21"/>
      <c r="GA2623" s="21"/>
      <c r="GB2623" s="21"/>
      <c r="GC2623" s="21"/>
      <c r="GD2623" s="21"/>
      <c r="GE2623" s="21"/>
      <c r="GF2623" s="21"/>
      <c r="GG2623" s="21"/>
      <c r="GH2623" s="21"/>
      <c r="GI2623" s="21"/>
      <c r="GJ2623" s="21"/>
      <c r="GK2623" s="21"/>
      <c r="GL2623" s="21"/>
      <c r="GM2623" s="21"/>
      <c r="GN2623" s="21"/>
    </row>
    <row r="2624" spans="1:196" x14ac:dyDescent="0.2">
      <c r="A2624" s="109"/>
      <c r="B2624" s="4"/>
      <c r="C2624" s="4"/>
      <c r="D2624" s="6"/>
      <c r="E2624" s="7"/>
      <c r="F2624" s="24"/>
      <c r="G2624" s="8"/>
      <c r="H2624" s="7"/>
      <c r="I2624" s="7"/>
      <c r="J2624" s="7"/>
      <c r="K2624" s="4"/>
      <c r="L2624" s="25"/>
      <c r="M2624" s="10"/>
      <c r="N2624" s="4"/>
      <c r="O2624" s="4"/>
      <c r="P2624" s="26"/>
      <c r="Q2624" s="3"/>
      <c r="R2624" s="12"/>
      <c r="S2624" s="12"/>
      <c r="T2624" s="12"/>
      <c r="U2624" s="12"/>
      <c r="V2624" s="12"/>
      <c r="W2624" s="12"/>
      <c r="X2624" s="12"/>
      <c r="Y2624" s="12"/>
      <c r="Z2624" s="12"/>
      <c r="AA2624" s="12"/>
      <c r="AB2624" s="12"/>
      <c r="AC2624" s="12"/>
      <c r="AD2624" s="12"/>
      <c r="AE2624" s="12"/>
      <c r="AF2624" s="113"/>
      <c r="AG2624" s="18"/>
      <c r="AH2624" s="18"/>
      <c r="AI2624" s="6"/>
      <c r="AJ2624" s="19"/>
      <c r="AK2624" s="6"/>
      <c r="AL2624" s="113"/>
      <c r="AM2624" s="19"/>
      <c r="AN2624" s="18"/>
      <c r="AO2624" s="12"/>
      <c r="AP2624" s="20"/>
      <c r="AQ2624" s="18"/>
      <c r="AR2624" s="13"/>
      <c r="AS2624" s="113"/>
      <c r="AT2624" s="21"/>
      <c r="AU2624" s="21"/>
      <c r="AV2624" s="45"/>
      <c r="AW2624" s="21"/>
      <c r="AX2624" s="21"/>
      <c r="AY2624" s="21"/>
      <c r="AZ2624" s="21"/>
      <c r="BA2624" s="21"/>
      <c r="BB2624" s="21"/>
      <c r="BC2624" s="21"/>
      <c r="BD2624" s="21"/>
      <c r="BE2624" s="21"/>
      <c r="BF2624" s="21"/>
      <c r="BG2624" s="21"/>
      <c r="BH2624" s="21"/>
      <c r="BI2624" s="21"/>
      <c r="BJ2624" s="21"/>
      <c r="BK2624" s="21"/>
      <c r="BL2624" s="21"/>
      <c r="BM2624" s="21"/>
      <c r="BN2624" s="21"/>
      <c r="BO2624" s="21"/>
      <c r="BP2624" s="21"/>
      <c r="BQ2624" s="21"/>
      <c r="BR2624" s="21"/>
      <c r="BS2624" s="21"/>
      <c r="BT2624" s="21"/>
      <c r="BU2624" s="21"/>
      <c r="BV2624" s="21"/>
      <c r="BW2624" s="21"/>
      <c r="BX2624" s="21"/>
      <c r="BY2624" s="21"/>
      <c r="BZ2624" s="21"/>
      <c r="CA2624" s="21"/>
      <c r="CB2624" s="21"/>
      <c r="CC2624" s="21"/>
      <c r="CD2624" s="21"/>
      <c r="CE2624" s="21"/>
      <c r="CF2624" s="21"/>
      <c r="CG2624" s="21"/>
      <c r="CH2624" s="21"/>
      <c r="CI2624" s="21"/>
      <c r="CJ2624" s="21"/>
      <c r="CK2624" s="21"/>
      <c r="CL2624" s="21"/>
      <c r="CM2624" s="21"/>
      <c r="CN2624" s="21"/>
      <c r="CO2624" s="21"/>
      <c r="CP2624" s="21"/>
      <c r="CQ2624" s="21"/>
      <c r="CR2624" s="21"/>
      <c r="CS2624" s="21"/>
      <c r="CT2624" s="21"/>
      <c r="CU2624" s="21"/>
      <c r="CV2624" s="21"/>
      <c r="CW2624" s="21"/>
      <c r="CX2624" s="21"/>
      <c r="CY2624" s="21"/>
      <c r="CZ2624" s="21"/>
      <c r="DA2624" s="21"/>
      <c r="DB2624" s="21"/>
      <c r="DC2624" s="21"/>
      <c r="DD2624" s="21"/>
      <c r="DE2624" s="21"/>
      <c r="DF2624" s="21"/>
      <c r="DG2624" s="21"/>
      <c r="DH2624" s="21"/>
      <c r="DI2624" s="21"/>
      <c r="DJ2624" s="21"/>
      <c r="DK2624" s="21"/>
      <c r="DL2624" s="21"/>
      <c r="DM2624" s="21"/>
      <c r="DN2624" s="21"/>
      <c r="DO2624" s="21"/>
      <c r="DP2624" s="21"/>
      <c r="DQ2624" s="21"/>
      <c r="DR2624" s="21"/>
      <c r="DS2624" s="21"/>
      <c r="DT2624" s="21"/>
      <c r="DU2624" s="21"/>
      <c r="DV2624" s="21"/>
      <c r="DW2624" s="21"/>
      <c r="DX2624" s="21"/>
      <c r="DY2624" s="21"/>
      <c r="DZ2624" s="21"/>
      <c r="EA2624" s="21"/>
      <c r="EB2624" s="21"/>
      <c r="EC2624" s="21"/>
      <c r="ED2624" s="21"/>
      <c r="EE2624" s="21"/>
      <c r="EF2624" s="21"/>
      <c r="EG2624" s="21"/>
      <c r="EH2624" s="21"/>
      <c r="EI2624" s="21"/>
      <c r="EJ2624" s="21"/>
      <c r="EK2624" s="21"/>
      <c r="EL2624" s="21"/>
      <c r="EM2624" s="21"/>
      <c r="EN2624" s="21"/>
      <c r="EO2624" s="21"/>
      <c r="EP2624" s="21"/>
      <c r="EQ2624" s="21"/>
      <c r="ER2624" s="21"/>
      <c r="ES2624" s="21"/>
      <c r="ET2624" s="21"/>
      <c r="EU2624" s="21"/>
      <c r="EV2624" s="21"/>
      <c r="EW2624" s="21"/>
      <c r="EX2624" s="21"/>
      <c r="EY2624" s="21"/>
      <c r="EZ2624" s="21"/>
      <c r="FA2624" s="21"/>
      <c r="FB2624" s="21"/>
      <c r="FC2624" s="21"/>
      <c r="FD2624" s="21"/>
      <c r="FE2624" s="21"/>
      <c r="FF2624" s="21"/>
      <c r="FG2624" s="21"/>
      <c r="FH2624" s="21"/>
      <c r="FI2624" s="21"/>
      <c r="FJ2624" s="21"/>
      <c r="FK2624" s="21"/>
      <c r="FL2624" s="21"/>
      <c r="FM2624" s="21"/>
      <c r="FN2624" s="21"/>
      <c r="FO2624" s="21"/>
      <c r="FP2624" s="21"/>
      <c r="FQ2624" s="21"/>
      <c r="FR2624" s="21"/>
      <c r="FS2624" s="21"/>
      <c r="FT2624" s="21"/>
      <c r="FU2624" s="21"/>
      <c r="FV2624" s="21"/>
      <c r="FW2624" s="21"/>
      <c r="FX2624" s="21"/>
      <c r="FY2624" s="21"/>
      <c r="FZ2624" s="21"/>
      <c r="GA2624" s="21"/>
      <c r="GB2624" s="21"/>
      <c r="GC2624" s="21"/>
      <c r="GD2624" s="21"/>
      <c r="GE2624" s="21"/>
      <c r="GF2624" s="21"/>
      <c r="GG2624" s="21"/>
      <c r="GH2624" s="21"/>
      <c r="GI2624" s="21"/>
      <c r="GJ2624" s="21"/>
      <c r="GK2624" s="21"/>
      <c r="GL2624" s="21"/>
      <c r="GM2624" s="21"/>
      <c r="GN2624" s="21"/>
    </row>
    <row r="2625" spans="1:196" x14ac:dyDescent="0.2">
      <c r="A2625" s="109"/>
      <c r="B2625" s="4"/>
      <c r="C2625" s="4"/>
      <c r="D2625" s="6"/>
      <c r="E2625" s="7"/>
      <c r="F2625" s="24"/>
      <c r="G2625" s="8"/>
      <c r="H2625" s="7"/>
      <c r="I2625" s="7"/>
      <c r="J2625" s="7"/>
      <c r="K2625" s="4"/>
      <c r="L2625" s="25"/>
      <c r="M2625" s="10"/>
      <c r="N2625" s="4"/>
      <c r="O2625" s="4"/>
      <c r="P2625" s="26"/>
      <c r="Q2625" s="3"/>
      <c r="R2625" s="12"/>
      <c r="S2625" s="12"/>
      <c r="T2625" s="12"/>
      <c r="U2625" s="12"/>
      <c r="V2625" s="12"/>
      <c r="W2625" s="12"/>
      <c r="X2625" s="12"/>
      <c r="Y2625" s="12"/>
      <c r="Z2625" s="12"/>
      <c r="AA2625" s="12"/>
      <c r="AB2625" s="12"/>
      <c r="AC2625" s="12"/>
      <c r="AD2625" s="12"/>
      <c r="AE2625" s="12"/>
      <c r="AF2625" s="113"/>
      <c r="AG2625" s="18"/>
      <c r="AH2625" s="18"/>
      <c r="AI2625" s="6"/>
      <c r="AJ2625" s="19"/>
      <c r="AK2625" s="6"/>
      <c r="AL2625" s="113"/>
      <c r="AM2625" s="19"/>
      <c r="AN2625" s="18"/>
      <c r="AO2625" s="12"/>
      <c r="AP2625" s="20"/>
      <c r="AQ2625" s="18"/>
      <c r="AR2625" s="13"/>
      <c r="AS2625" s="113"/>
      <c r="AT2625" s="21"/>
      <c r="AU2625" s="21"/>
      <c r="AV2625" s="45"/>
      <c r="AW2625" s="21"/>
      <c r="AX2625" s="21"/>
      <c r="AY2625" s="21"/>
      <c r="AZ2625" s="21"/>
      <c r="BA2625" s="21"/>
      <c r="BB2625" s="21"/>
      <c r="BC2625" s="21"/>
      <c r="BD2625" s="21"/>
      <c r="BE2625" s="21"/>
      <c r="BF2625" s="21"/>
      <c r="BG2625" s="21"/>
      <c r="BH2625" s="21"/>
      <c r="BI2625" s="21"/>
      <c r="BJ2625" s="21"/>
      <c r="BK2625" s="21"/>
      <c r="BL2625" s="21"/>
      <c r="BM2625" s="21"/>
      <c r="BN2625" s="21"/>
      <c r="BO2625" s="21"/>
      <c r="BP2625" s="21"/>
      <c r="BQ2625" s="21"/>
      <c r="BR2625" s="21"/>
      <c r="BS2625" s="21"/>
      <c r="BT2625" s="21"/>
      <c r="BU2625" s="21"/>
      <c r="BV2625" s="21"/>
      <c r="BW2625" s="21"/>
      <c r="BX2625" s="21"/>
      <c r="BY2625" s="21"/>
      <c r="BZ2625" s="21"/>
      <c r="CA2625" s="21"/>
      <c r="CB2625" s="21"/>
      <c r="CC2625" s="21"/>
      <c r="CD2625" s="21"/>
      <c r="CE2625" s="21"/>
      <c r="CF2625" s="21"/>
      <c r="CG2625" s="21"/>
      <c r="CH2625" s="21"/>
      <c r="CI2625" s="21"/>
      <c r="CJ2625" s="21"/>
      <c r="CK2625" s="21"/>
      <c r="CL2625" s="21"/>
      <c r="CM2625" s="21"/>
      <c r="CN2625" s="21"/>
      <c r="CO2625" s="21"/>
      <c r="CP2625" s="21"/>
      <c r="CQ2625" s="21"/>
      <c r="CR2625" s="21"/>
      <c r="CS2625" s="21"/>
      <c r="CT2625" s="21"/>
      <c r="CU2625" s="21"/>
      <c r="CV2625" s="21"/>
      <c r="CW2625" s="21"/>
      <c r="CX2625" s="21"/>
      <c r="CY2625" s="21"/>
      <c r="CZ2625" s="21"/>
      <c r="DA2625" s="21"/>
      <c r="DB2625" s="21"/>
      <c r="DC2625" s="21"/>
      <c r="DD2625" s="21"/>
      <c r="DE2625" s="21"/>
      <c r="DF2625" s="21"/>
      <c r="DG2625" s="21"/>
      <c r="DH2625" s="21"/>
      <c r="DI2625" s="21"/>
      <c r="DJ2625" s="21"/>
      <c r="DK2625" s="21"/>
      <c r="DL2625" s="21"/>
      <c r="DM2625" s="21"/>
      <c r="DN2625" s="21"/>
      <c r="DO2625" s="21"/>
      <c r="DP2625" s="21"/>
      <c r="DQ2625" s="21"/>
      <c r="DR2625" s="21"/>
      <c r="DS2625" s="21"/>
      <c r="DT2625" s="21"/>
      <c r="DU2625" s="21"/>
      <c r="DV2625" s="21"/>
      <c r="DW2625" s="21"/>
      <c r="DX2625" s="21"/>
      <c r="DY2625" s="21"/>
      <c r="DZ2625" s="21"/>
      <c r="EA2625" s="21"/>
      <c r="EB2625" s="21"/>
      <c r="EC2625" s="21"/>
      <c r="ED2625" s="21"/>
      <c r="EE2625" s="21"/>
      <c r="EF2625" s="21"/>
      <c r="EG2625" s="21"/>
      <c r="EH2625" s="21"/>
      <c r="EI2625" s="21"/>
      <c r="EJ2625" s="21"/>
      <c r="EK2625" s="21"/>
      <c r="EL2625" s="21"/>
      <c r="EM2625" s="21"/>
      <c r="EN2625" s="21"/>
      <c r="EO2625" s="21"/>
      <c r="EP2625" s="21"/>
      <c r="EQ2625" s="21"/>
      <c r="ER2625" s="21"/>
      <c r="ES2625" s="21"/>
      <c r="ET2625" s="21"/>
      <c r="EU2625" s="21"/>
      <c r="EV2625" s="21"/>
      <c r="EW2625" s="21"/>
      <c r="EX2625" s="21"/>
      <c r="EY2625" s="21"/>
      <c r="EZ2625" s="21"/>
      <c r="FA2625" s="21"/>
      <c r="FB2625" s="21"/>
      <c r="FC2625" s="21"/>
      <c r="FD2625" s="21"/>
      <c r="FE2625" s="21"/>
      <c r="FF2625" s="21"/>
      <c r="FG2625" s="21"/>
      <c r="FH2625" s="21"/>
      <c r="FI2625" s="21"/>
      <c r="FJ2625" s="21"/>
      <c r="FK2625" s="21"/>
      <c r="FL2625" s="21"/>
      <c r="FM2625" s="21"/>
      <c r="FN2625" s="21"/>
      <c r="FO2625" s="21"/>
      <c r="FP2625" s="21"/>
      <c r="FQ2625" s="21"/>
      <c r="FR2625" s="21"/>
      <c r="FS2625" s="21"/>
      <c r="FT2625" s="21"/>
      <c r="FU2625" s="21"/>
      <c r="FV2625" s="21"/>
      <c r="FW2625" s="21"/>
      <c r="FX2625" s="21"/>
      <c r="FY2625" s="21"/>
      <c r="FZ2625" s="21"/>
      <c r="GA2625" s="21"/>
      <c r="GB2625" s="21"/>
      <c r="GC2625" s="21"/>
      <c r="GD2625" s="21"/>
      <c r="GE2625" s="21"/>
      <c r="GF2625" s="21"/>
      <c r="GG2625" s="21"/>
      <c r="GH2625" s="21"/>
      <c r="GI2625" s="21"/>
      <c r="GJ2625" s="21"/>
      <c r="GK2625" s="21"/>
      <c r="GL2625" s="21"/>
      <c r="GM2625" s="21"/>
      <c r="GN2625" s="21"/>
    </row>
    <row r="2626" spans="1:196" x14ac:dyDescent="0.2">
      <c r="A2626" s="109"/>
      <c r="B2626" s="4"/>
      <c r="C2626" s="4"/>
      <c r="D2626" s="6"/>
      <c r="E2626" s="7"/>
      <c r="F2626" s="24"/>
      <c r="G2626" s="8"/>
      <c r="H2626" s="7"/>
      <c r="I2626" s="7"/>
      <c r="J2626" s="7"/>
      <c r="K2626" s="4"/>
      <c r="L2626" s="25"/>
      <c r="M2626" s="10"/>
      <c r="N2626" s="4"/>
      <c r="O2626" s="4"/>
      <c r="P2626" s="26"/>
      <c r="Q2626" s="3"/>
      <c r="R2626" s="12"/>
      <c r="S2626" s="12"/>
      <c r="T2626" s="12"/>
      <c r="U2626" s="12"/>
      <c r="V2626" s="12"/>
      <c r="W2626" s="12"/>
      <c r="X2626" s="12"/>
      <c r="Y2626" s="12"/>
      <c r="Z2626" s="12"/>
      <c r="AA2626" s="12"/>
      <c r="AB2626" s="12"/>
      <c r="AC2626" s="12"/>
      <c r="AD2626" s="12"/>
      <c r="AE2626" s="12"/>
      <c r="AF2626" s="113"/>
      <c r="AG2626" s="18"/>
      <c r="AH2626" s="18"/>
      <c r="AI2626" s="6"/>
      <c r="AJ2626" s="19"/>
      <c r="AK2626" s="6"/>
      <c r="AL2626" s="113"/>
      <c r="AM2626" s="19"/>
      <c r="AN2626" s="18"/>
      <c r="AO2626" s="12"/>
      <c r="AP2626" s="20"/>
      <c r="AQ2626" s="18"/>
      <c r="AR2626" s="13"/>
      <c r="AS2626" s="113"/>
      <c r="AT2626" s="21"/>
      <c r="AU2626" s="21"/>
      <c r="AV2626" s="45"/>
      <c r="AW2626" s="21"/>
      <c r="AX2626" s="21"/>
      <c r="AY2626" s="21"/>
      <c r="AZ2626" s="21"/>
      <c r="BA2626" s="21"/>
      <c r="BB2626" s="21"/>
      <c r="BC2626" s="21"/>
      <c r="BD2626" s="21"/>
      <c r="BE2626" s="21"/>
      <c r="BF2626" s="21"/>
      <c r="BG2626" s="21"/>
      <c r="BH2626" s="21"/>
      <c r="BI2626" s="21"/>
      <c r="BJ2626" s="21"/>
      <c r="BK2626" s="21"/>
      <c r="BL2626" s="21"/>
      <c r="BM2626" s="21"/>
      <c r="BN2626" s="21"/>
      <c r="BO2626" s="21"/>
      <c r="BP2626" s="21"/>
      <c r="BQ2626" s="21"/>
      <c r="BR2626" s="21"/>
      <c r="BS2626" s="21"/>
      <c r="BT2626" s="21"/>
      <c r="BU2626" s="21"/>
      <c r="BV2626" s="21"/>
      <c r="BW2626" s="21"/>
      <c r="BX2626" s="21"/>
      <c r="BY2626" s="21"/>
      <c r="BZ2626" s="21"/>
      <c r="CA2626" s="21"/>
      <c r="CB2626" s="21"/>
      <c r="CC2626" s="21"/>
      <c r="CD2626" s="21"/>
      <c r="CE2626" s="21"/>
      <c r="CF2626" s="21"/>
      <c r="CG2626" s="21"/>
      <c r="CH2626" s="21"/>
      <c r="CI2626" s="21"/>
      <c r="CJ2626" s="21"/>
      <c r="CK2626" s="21"/>
      <c r="CL2626" s="21"/>
      <c r="CM2626" s="21"/>
      <c r="CN2626" s="21"/>
      <c r="CO2626" s="21"/>
      <c r="CP2626" s="21"/>
      <c r="CQ2626" s="21"/>
      <c r="CR2626" s="21"/>
      <c r="CS2626" s="21"/>
      <c r="CT2626" s="21"/>
      <c r="CU2626" s="21"/>
      <c r="CV2626" s="21"/>
      <c r="CW2626" s="21"/>
      <c r="CX2626" s="21"/>
      <c r="CY2626" s="21"/>
      <c r="CZ2626" s="21"/>
      <c r="DA2626" s="21"/>
      <c r="DB2626" s="21"/>
      <c r="DC2626" s="21"/>
      <c r="DD2626" s="21"/>
      <c r="DE2626" s="21"/>
      <c r="DF2626" s="21"/>
      <c r="DG2626" s="21"/>
      <c r="DH2626" s="21"/>
      <c r="DI2626" s="21"/>
      <c r="DJ2626" s="21"/>
      <c r="DK2626" s="21"/>
      <c r="DL2626" s="21"/>
      <c r="DM2626" s="21"/>
      <c r="DN2626" s="21"/>
      <c r="DO2626" s="21"/>
      <c r="DP2626" s="21"/>
      <c r="DQ2626" s="21"/>
      <c r="DR2626" s="21"/>
      <c r="DS2626" s="21"/>
      <c r="DT2626" s="21"/>
      <c r="DU2626" s="21"/>
      <c r="DV2626" s="21"/>
      <c r="DW2626" s="21"/>
      <c r="DX2626" s="21"/>
      <c r="DY2626" s="21"/>
      <c r="DZ2626" s="21"/>
      <c r="EA2626" s="21"/>
      <c r="EB2626" s="21"/>
      <c r="EC2626" s="21"/>
      <c r="ED2626" s="21"/>
      <c r="EE2626" s="21"/>
      <c r="EF2626" s="21"/>
      <c r="EG2626" s="21"/>
      <c r="EH2626" s="21"/>
      <c r="EI2626" s="21"/>
      <c r="EJ2626" s="21"/>
      <c r="EK2626" s="21"/>
      <c r="EL2626" s="21"/>
      <c r="EM2626" s="21"/>
      <c r="EN2626" s="21"/>
      <c r="EO2626" s="21"/>
      <c r="EP2626" s="21"/>
      <c r="EQ2626" s="21"/>
      <c r="ER2626" s="21"/>
      <c r="ES2626" s="21"/>
      <c r="ET2626" s="21"/>
      <c r="EU2626" s="21"/>
      <c r="EV2626" s="21"/>
      <c r="EW2626" s="21"/>
      <c r="EX2626" s="21"/>
      <c r="EY2626" s="21"/>
      <c r="EZ2626" s="21"/>
      <c r="FA2626" s="21"/>
      <c r="FB2626" s="21"/>
      <c r="FC2626" s="21"/>
      <c r="FD2626" s="21"/>
      <c r="FE2626" s="21"/>
      <c r="FF2626" s="21"/>
      <c r="FG2626" s="21"/>
      <c r="FH2626" s="21"/>
      <c r="FI2626" s="21"/>
      <c r="FJ2626" s="21"/>
      <c r="FK2626" s="21"/>
      <c r="FL2626" s="21"/>
      <c r="FM2626" s="21"/>
      <c r="FN2626" s="21"/>
      <c r="FO2626" s="21"/>
      <c r="FP2626" s="21"/>
      <c r="FQ2626" s="21"/>
      <c r="FR2626" s="21"/>
      <c r="FS2626" s="21"/>
      <c r="FT2626" s="21"/>
      <c r="FU2626" s="21"/>
      <c r="FV2626" s="21"/>
      <c r="FW2626" s="21"/>
      <c r="FX2626" s="21"/>
      <c r="FY2626" s="21"/>
      <c r="FZ2626" s="21"/>
      <c r="GA2626" s="21"/>
      <c r="GB2626" s="21"/>
      <c r="GC2626" s="21"/>
      <c r="GD2626" s="21"/>
      <c r="GE2626" s="21"/>
      <c r="GF2626" s="21"/>
      <c r="GG2626" s="21"/>
      <c r="GH2626" s="21"/>
      <c r="GI2626" s="21"/>
      <c r="GJ2626" s="21"/>
      <c r="GK2626" s="21"/>
      <c r="GL2626" s="21"/>
      <c r="GM2626" s="21"/>
      <c r="GN2626" s="21"/>
    </row>
    <row r="2627" spans="1:196" x14ac:dyDescent="0.2">
      <c r="A2627" s="109"/>
      <c r="B2627" s="4"/>
      <c r="C2627" s="4"/>
      <c r="D2627" s="6"/>
      <c r="E2627" s="7"/>
      <c r="F2627" s="24"/>
      <c r="G2627" s="8"/>
      <c r="H2627" s="7"/>
      <c r="I2627" s="7"/>
      <c r="J2627" s="7"/>
      <c r="K2627" s="4"/>
      <c r="L2627" s="25"/>
      <c r="M2627" s="10"/>
      <c r="N2627" s="4"/>
      <c r="O2627" s="4"/>
      <c r="P2627" s="26"/>
      <c r="Q2627" s="3"/>
      <c r="R2627" s="12"/>
      <c r="S2627" s="12"/>
      <c r="T2627" s="12"/>
      <c r="U2627" s="12"/>
      <c r="V2627" s="12"/>
      <c r="W2627" s="12"/>
      <c r="X2627" s="12"/>
      <c r="Y2627" s="12"/>
      <c r="Z2627" s="12"/>
      <c r="AA2627" s="12"/>
      <c r="AB2627" s="12"/>
      <c r="AC2627" s="12"/>
      <c r="AD2627" s="12"/>
      <c r="AE2627" s="12"/>
      <c r="AF2627" s="113"/>
      <c r="AG2627" s="18"/>
      <c r="AH2627" s="18"/>
      <c r="AI2627" s="6"/>
      <c r="AJ2627" s="19"/>
      <c r="AK2627" s="6"/>
      <c r="AL2627" s="113"/>
      <c r="AM2627" s="19"/>
      <c r="AN2627" s="18"/>
      <c r="AO2627" s="12"/>
      <c r="AP2627" s="20"/>
      <c r="AQ2627" s="18"/>
      <c r="AR2627" s="13"/>
      <c r="AS2627" s="113"/>
      <c r="AT2627" s="21"/>
      <c r="AU2627" s="21"/>
      <c r="AV2627" s="45"/>
      <c r="AW2627" s="21"/>
      <c r="AX2627" s="21"/>
      <c r="AY2627" s="21"/>
      <c r="AZ2627" s="21"/>
      <c r="BA2627" s="21"/>
      <c r="BB2627" s="21"/>
      <c r="BC2627" s="21"/>
      <c r="BD2627" s="21"/>
      <c r="BE2627" s="21"/>
      <c r="BF2627" s="21"/>
      <c r="BG2627" s="21"/>
      <c r="BH2627" s="21"/>
      <c r="BI2627" s="21"/>
      <c r="BJ2627" s="21"/>
      <c r="BK2627" s="21"/>
      <c r="BL2627" s="21"/>
      <c r="BM2627" s="21"/>
      <c r="BN2627" s="21"/>
      <c r="BO2627" s="21"/>
      <c r="BP2627" s="21"/>
      <c r="BQ2627" s="21"/>
      <c r="BR2627" s="21"/>
      <c r="BS2627" s="21"/>
      <c r="BT2627" s="21"/>
      <c r="BU2627" s="21"/>
      <c r="BV2627" s="21"/>
      <c r="BW2627" s="21"/>
      <c r="BX2627" s="21"/>
      <c r="BY2627" s="21"/>
      <c r="BZ2627" s="21"/>
      <c r="CA2627" s="21"/>
      <c r="CB2627" s="21"/>
      <c r="CC2627" s="21"/>
      <c r="CD2627" s="21"/>
      <c r="CE2627" s="21"/>
      <c r="CF2627" s="21"/>
      <c r="CG2627" s="21"/>
      <c r="CH2627" s="21"/>
      <c r="CI2627" s="21"/>
      <c r="CJ2627" s="21"/>
      <c r="CK2627" s="21"/>
      <c r="CL2627" s="21"/>
      <c r="CM2627" s="21"/>
      <c r="CN2627" s="21"/>
      <c r="CO2627" s="21"/>
      <c r="CP2627" s="21"/>
      <c r="CQ2627" s="21"/>
      <c r="CR2627" s="21"/>
      <c r="CS2627" s="21"/>
      <c r="CT2627" s="21"/>
      <c r="CU2627" s="21"/>
      <c r="CV2627" s="21"/>
      <c r="CW2627" s="21"/>
      <c r="CX2627" s="21"/>
      <c r="CY2627" s="21"/>
      <c r="CZ2627" s="21"/>
      <c r="DA2627" s="21"/>
      <c r="DB2627" s="21"/>
      <c r="DC2627" s="21"/>
      <c r="DD2627" s="21"/>
      <c r="DE2627" s="21"/>
      <c r="DF2627" s="21"/>
      <c r="DG2627" s="21"/>
      <c r="DH2627" s="21"/>
      <c r="DI2627" s="21"/>
      <c r="DJ2627" s="21"/>
      <c r="DK2627" s="21"/>
      <c r="DL2627" s="21"/>
      <c r="DM2627" s="21"/>
      <c r="DN2627" s="21"/>
      <c r="DO2627" s="21"/>
      <c r="DP2627" s="21"/>
      <c r="DQ2627" s="21"/>
      <c r="DR2627" s="21"/>
      <c r="DS2627" s="21"/>
      <c r="DT2627" s="21"/>
      <c r="DU2627" s="21"/>
      <c r="DV2627" s="21"/>
      <c r="DW2627" s="21"/>
      <c r="DX2627" s="21"/>
      <c r="DY2627" s="21"/>
      <c r="DZ2627" s="21"/>
      <c r="EA2627" s="21"/>
      <c r="EB2627" s="21"/>
      <c r="EC2627" s="21"/>
      <c r="ED2627" s="21"/>
      <c r="EE2627" s="21"/>
      <c r="EF2627" s="21"/>
      <c r="EG2627" s="21"/>
      <c r="EH2627" s="21"/>
      <c r="EI2627" s="21"/>
      <c r="EJ2627" s="21"/>
      <c r="EK2627" s="21"/>
      <c r="EL2627" s="21"/>
      <c r="EM2627" s="21"/>
      <c r="EN2627" s="21"/>
      <c r="EO2627" s="21"/>
      <c r="EP2627" s="21"/>
      <c r="EQ2627" s="21"/>
      <c r="ER2627" s="21"/>
      <c r="ES2627" s="21"/>
      <c r="ET2627" s="21"/>
      <c r="EU2627" s="21"/>
      <c r="EV2627" s="21"/>
      <c r="EW2627" s="21"/>
      <c r="EX2627" s="21"/>
      <c r="EY2627" s="21"/>
      <c r="EZ2627" s="21"/>
      <c r="FA2627" s="21"/>
      <c r="FB2627" s="21"/>
      <c r="FC2627" s="21"/>
      <c r="FD2627" s="21"/>
      <c r="FE2627" s="21"/>
      <c r="FF2627" s="21"/>
      <c r="FG2627" s="21"/>
      <c r="FH2627" s="21"/>
      <c r="FI2627" s="21"/>
      <c r="FJ2627" s="21"/>
      <c r="FK2627" s="21"/>
      <c r="FL2627" s="21"/>
      <c r="FM2627" s="21"/>
      <c r="FN2627" s="21"/>
      <c r="FO2627" s="21"/>
      <c r="FP2627" s="21"/>
      <c r="FQ2627" s="21"/>
      <c r="FR2627" s="21"/>
      <c r="FS2627" s="21"/>
      <c r="FT2627" s="21"/>
      <c r="FU2627" s="21"/>
      <c r="FV2627" s="21"/>
      <c r="FW2627" s="21"/>
      <c r="FX2627" s="21"/>
      <c r="FY2627" s="21"/>
      <c r="FZ2627" s="21"/>
      <c r="GA2627" s="21"/>
      <c r="GB2627" s="21"/>
      <c r="GC2627" s="21"/>
      <c r="GD2627" s="21"/>
      <c r="GE2627" s="21"/>
      <c r="GF2627" s="21"/>
      <c r="GG2627" s="21"/>
      <c r="GH2627" s="21"/>
      <c r="GI2627" s="21"/>
      <c r="GJ2627" s="21"/>
      <c r="GK2627" s="21"/>
      <c r="GL2627" s="21"/>
      <c r="GM2627" s="21"/>
      <c r="GN2627" s="21"/>
    </row>
    <row r="2628" spans="1:196" x14ac:dyDescent="0.2">
      <c r="A2628" s="109"/>
      <c r="B2628" s="4"/>
      <c r="C2628" s="4"/>
      <c r="D2628" s="6"/>
      <c r="E2628" s="7"/>
      <c r="F2628" s="24"/>
      <c r="G2628" s="8"/>
      <c r="H2628" s="7"/>
      <c r="I2628" s="7"/>
      <c r="J2628" s="7"/>
      <c r="K2628" s="4"/>
      <c r="L2628" s="25"/>
      <c r="M2628" s="10"/>
      <c r="N2628" s="4"/>
      <c r="O2628" s="4"/>
      <c r="P2628" s="26"/>
      <c r="Q2628" s="3"/>
      <c r="R2628" s="12"/>
      <c r="S2628" s="12"/>
      <c r="T2628" s="12"/>
      <c r="U2628" s="12"/>
      <c r="V2628" s="12"/>
      <c r="W2628" s="12"/>
      <c r="X2628" s="12"/>
      <c r="Y2628" s="12"/>
      <c r="Z2628" s="12"/>
      <c r="AA2628" s="12"/>
      <c r="AB2628" s="12"/>
      <c r="AC2628" s="12"/>
      <c r="AD2628" s="12"/>
      <c r="AE2628" s="12"/>
      <c r="AF2628" s="113"/>
      <c r="AG2628" s="18"/>
      <c r="AH2628" s="18"/>
      <c r="AI2628" s="6"/>
      <c r="AJ2628" s="19"/>
      <c r="AK2628" s="6"/>
      <c r="AL2628" s="113"/>
      <c r="AM2628" s="19"/>
      <c r="AN2628" s="18"/>
      <c r="AO2628" s="12"/>
      <c r="AP2628" s="20"/>
      <c r="AQ2628" s="18"/>
      <c r="AR2628" s="13"/>
      <c r="AS2628" s="113"/>
      <c r="AT2628" s="21"/>
      <c r="AU2628" s="21"/>
      <c r="AV2628" s="45"/>
      <c r="AW2628" s="21"/>
      <c r="AX2628" s="21"/>
      <c r="AY2628" s="21"/>
      <c r="AZ2628" s="21"/>
      <c r="BA2628" s="21"/>
      <c r="BB2628" s="21"/>
      <c r="BC2628" s="21"/>
      <c r="BD2628" s="21"/>
      <c r="BE2628" s="21"/>
      <c r="BF2628" s="21"/>
      <c r="BG2628" s="21"/>
      <c r="BH2628" s="21"/>
      <c r="BI2628" s="21"/>
      <c r="BJ2628" s="21"/>
      <c r="BK2628" s="21"/>
      <c r="BL2628" s="21"/>
      <c r="BM2628" s="21"/>
      <c r="BN2628" s="21"/>
      <c r="BO2628" s="21"/>
      <c r="BP2628" s="21"/>
      <c r="BQ2628" s="21"/>
      <c r="BR2628" s="21"/>
      <c r="BS2628" s="21"/>
      <c r="BT2628" s="21"/>
      <c r="BU2628" s="21"/>
      <c r="BV2628" s="21"/>
      <c r="BW2628" s="21"/>
      <c r="BX2628" s="21"/>
      <c r="BY2628" s="21"/>
      <c r="BZ2628" s="21"/>
      <c r="CA2628" s="21"/>
      <c r="CB2628" s="21"/>
      <c r="CC2628" s="21"/>
      <c r="CD2628" s="21"/>
      <c r="CE2628" s="21"/>
      <c r="CF2628" s="21"/>
      <c r="CG2628" s="21"/>
      <c r="CH2628" s="21"/>
      <c r="CI2628" s="21"/>
      <c r="CJ2628" s="21"/>
      <c r="CK2628" s="21"/>
      <c r="CL2628" s="21"/>
      <c r="CM2628" s="21"/>
      <c r="CN2628" s="21"/>
      <c r="CO2628" s="21"/>
      <c r="CP2628" s="21"/>
      <c r="CQ2628" s="21"/>
      <c r="CR2628" s="21"/>
      <c r="CS2628" s="21"/>
      <c r="CT2628" s="21"/>
      <c r="CU2628" s="21"/>
      <c r="CV2628" s="21"/>
      <c r="CW2628" s="21"/>
      <c r="CX2628" s="21"/>
      <c r="CY2628" s="21"/>
      <c r="CZ2628" s="21"/>
      <c r="DA2628" s="21"/>
      <c r="DB2628" s="21"/>
      <c r="DC2628" s="21"/>
      <c r="DD2628" s="21"/>
      <c r="DE2628" s="21"/>
      <c r="DF2628" s="21"/>
      <c r="DG2628" s="21"/>
      <c r="DH2628" s="21"/>
      <c r="DI2628" s="21"/>
      <c r="DJ2628" s="21"/>
      <c r="DK2628" s="21"/>
      <c r="DL2628" s="21"/>
      <c r="DM2628" s="21"/>
      <c r="DN2628" s="21"/>
      <c r="DO2628" s="21"/>
      <c r="DP2628" s="21"/>
      <c r="DQ2628" s="21"/>
      <c r="DR2628" s="21"/>
      <c r="DS2628" s="21"/>
      <c r="DT2628" s="21"/>
      <c r="DU2628" s="21"/>
      <c r="DV2628" s="21"/>
      <c r="DW2628" s="21"/>
      <c r="DX2628" s="21"/>
      <c r="DY2628" s="21"/>
      <c r="DZ2628" s="21"/>
      <c r="EA2628" s="21"/>
      <c r="EB2628" s="21"/>
      <c r="EC2628" s="21"/>
      <c r="ED2628" s="21"/>
      <c r="EE2628" s="21"/>
      <c r="EF2628" s="21"/>
      <c r="EG2628" s="21"/>
      <c r="EH2628" s="21"/>
      <c r="EI2628" s="21"/>
      <c r="EJ2628" s="21"/>
      <c r="EK2628" s="21"/>
      <c r="EL2628" s="21"/>
      <c r="EM2628" s="21"/>
      <c r="EN2628" s="21"/>
      <c r="EO2628" s="21"/>
      <c r="EP2628" s="21"/>
      <c r="EQ2628" s="21"/>
      <c r="ER2628" s="21"/>
      <c r="ES2628" s="21"/>
      <c r="ET2628" s="21"/>
      <c r="EU2628" s="21"/>
      <c r="EV2628" s="21"/>
      <c r="EW2628" s="21"/>
      <c r="EX2628" s="21"/>
      <c r="EY2628" s="21"/>
      <c r="EZ2628" s="21"/>
      <c r="FA2628" s="21"/>
      <c r="FB2628" s="21"/>
      <c r="FC2628" s="21"/>
      <c r="FD2628" s="21"/>
      <c r="FE2628" s="21"/>
      <c r="FF2628" s="21"/>
      <c r="FG2628" s="21"/>
      <c r="FH2628" s="21"/>
      <c r="FI2628" s="21"/>
      <c r="FJ2628" s="21"/>
      <c r="FK2628" s="21"/>
      <c r="FL2628" s="21"/>
      <c r="FM2628" s="21"/>
      <c r="FN2628" s="21"/>
      <c r="FO2628" s="21"/>
      <c r="FP2628" s="21"/>
      <c r="FQ2628" s="21"/>
      <c r="FR2628" s="21"/>
      <c r="FS2628" s="21"/>
      <c r="FT2628" s="21"/>
      <c r="FU2628" s="21"/>
      <c r="FV2628" s="21"/>
      <c r="FW2628" s="21"/>
      <c r="FX2628" s="21"/>
      <c r="FY2628" s="21"/>
      <c r="FZ2628" s="21"/>
      <c r="GA2628" s="21"/>
      <c r="GB2628" s="21"/>
      <c r="GC2628" s="21"/>
      <c r="GD2628" s="21"/>
      <c r="GE2628" s="21"/>
      <c r="GF2628" s="21"/>
      <c r="GG2628" s="21"/>
      <c r="GH2628" s="21"/>
      <c r="GI2628" s="21"/>
      <c r="GJ2628" s="21"/>
      <c r="GK2628" s="21"/>
      <c r="GL2628" s="21"/>
      <c r="GM2628" s="21"/>
      <c r="GN2628" s="21"/>
    </row>
    <row r="2629" spans="1:196" x14ac:dyDescent="0.2">
      <c r="A2629" s="109"/>
      <c r="B2629" s="4"/>
      <c r="C2629" s="4"/>
      <c r="D2629" s="6"/>
      <c r="E2629" s="7"/>
      <c r="F2629" s="24"/>
      <c r="G2629" s="8"/>
      <c r="H2629" s="7"/>
      <c r="I2629" s="7"/>
      <c r="J2629" s="7"/>
      <c r="K2629" s="4"/>
      <c r="L2629" s="25"/>
      <c r="M2629" s="10"/>
      <c r="N2629" s="4"/>
      <c r="O2629" s="4"/>
      <c r="P2629" s="26"/>
      <c r="Q2629" s="3"/>
      <c r="R2629" s="12"/>
      <c r="S2629" s="12"/>
      <c r="T2629" s="12"/>
      <c r="U2629" s="12"/>
      <c r="V2629" s="12"/>
      <c r="W2629" s="12"/>
      <c r="X2629" s="12"/>
      <c r="Y2629" s="12"/>
      <c r="Z2629" s="12"/>
      <c r="AA2629" s="12"/>
      <c r="AB2629" s="12"/>
      <c r="AC2629" s="12"/>
      <c r="AD2629" s="12"/>
      <c r="AE2629" s="12"/>
      <c r="AF2629" s="113"/>
      <c r="AG2629" s="18"/>
      <c r="AH2629" s="18"/>
      <c r="AI2629" s="6"/>
      <c r="AJ2629" s="19"/>
      <c r="AK2629" s="6"/>
      <c r="AL2629" s="113"/>
      <c r="AM2629" s="19"/>
      <c r="AN2629" s="18"/>
      <c r="AO2629" s="12"/>
      <c r="AP2629" s="20"/>
      <c r="AQ2629" s="18"/>
      <c r="AR2629" s="13"/>
      <c r="AS2629" s="113"/>
      <c r="AT2629" s="21"/>
      <c r="AU2629" s="21"/>
      <c r="AV2629" s="45"/>
      <c r="AW2629" s="21"/>
      <c r="AX2629" s="21"/>
      <c r="AY2629" s="21"/>
      <c r="AZ2629" s="21"/>
      <c r="BA2629" s="21"/>
      <c r="BB2629" s="21"/>
      <c r="BC2629" s="21"/>
      <c r="BD2629" s="21"/>
      <c r="BE2629" s="21"/>
      <c r="BF2629" s="21"/>
      <c r="BG2629" s="21"/>
      <c r="BH2629" s="21"/>
      <c r="BI2629" s="21"/>
      <c r="BJ2629" s="21"/>
      <c r="BK2629" s="21"/>
      <c r="BL2629" s="21"/>
      <c r="BM2629" s="21"/>
      <c r="BN2629" s="21"/>
      <c r="BO2629" s="21"/>
      <c r="BP2629" s="21"/>
      <c r="BQ2629" s="21"/>
      <c r="BR2629" s="21"/>
      <c r="BS2629" s="21"/>
      <c r="BT2629" s="21"/>
      <c r="BU2629" s="21"/>
      <c r="BV2629" s="21"/>
      <c r="BW2629" s="21"/>
      <c r="BX2629" s="21"/>
      <c r="BY2629" s="21"/>
      <c r="BZ2629" s="21"/>
      <c r="CA2629" s="21"/>
      <c r="CB2629" s="21"/>
      <c r="CC2629" s="21"/>
      <c r="CD2629" s="21"/>
      <c r="CE2629" s="21"/>
      <c r="CF2629" s="21"/>
      <c r="CG2629" s="21"/>
      <c r="CH2629" s="21"/>
      <c r="CI2629" s="21"/>
      <c r="CJ2629" s="21"/>
      <c r="CK2629" s="21"/>
      <c r="CL2629" s="21"/>
      <c r="CM2629" s="21"/>
      <c r="CN2629" s="21"/>
      <c r="CO2629" s="21"/>
      <c r="CP2629" s="21"/>
      <c r="CQ2629" s="21"/>
      <c r="CR2629" s="21"/>
      <c r="CS2629" s="21"/>
      <c r="CT2629" s="21"/>
      <c r="CU2629" s="21"/>
      <c r="CV2629" s="21"/>
      <c r="CW2629" s="21"/>
      <c r="CX2629" s="21"/>
      <c r="CY2629" s="21"/>
      <c r="CZ2629" s="21"/>
      <c r="DA2629" s="21"/>
      <c r="DB2629" s="21"/>
      <c r="DC2629" s="21"/>
      <c r="DD2629" s="21"/>
      <c r="DE2629" s="21"/>
      <c r="DF2629" s="21"/>
      <c r="DG2629" s="21"/>
      <c r="DH2629" s="21"/>
      <c r="DI2629" s="21"/>
      <c r="DJ2629" s="21"/>
      <c r="DK2629" s="21"/>
      <c r="DL2629" s="21"/>
      <c r="DM2629" s="21"/>
      <c r="DN2629" s="21"/>
      <c r="DO2629" s="21"/>
      <c r="DP2629" s="21"/>
      <c r="DQ2629" s="21"/>
      <c r="DR2629" s="21"/>
      <c r="DS2629" s="21"/>
      <c r="DT2629" s="21"/>
      <c r="DU2629" s="21"/>
      <c r="DV2629" s="21"/>
      <c r="DW2629" s="21"/>
      <c r="DX2629" s="21"/>
      <c r="DY2629" s="21"/>
      <c r="DZ2629" s="21"/>
      <c r="EA2629" s="21"/>
      <c r="EB2629" s="21"/>
      <c r="EC2629" s="21"/>
      <c r="ED2629" s="21"/>
      <c r="EE2629" s="21"/>
      <c r="EF2629" s="21"/>
      <c r="EG2629" s="21"/>
      <c r="EH2629" s="21"/>
      <c r="EI2629" s="21"/>
      <c r="EJ2629" s="21"/>
      <c r="EK2629" s="21"/>
      <c r="EL2629" s="21"/>
      <c r="EM2629" s="21"/>
      <c r="EN2629" s="21"/>
      <c r="EO2629" s="21"/>
      <c r="EP2629" s="21"/>
      <c r="EQ2629" s="21"/>
      <c r="ER2629" s="21"/>
      <c r="ES2629" s="21"/>
      <c r="ET2629" s="21"/>
      <c r="EU2629" s="21"/>
      <c r="EV2629" s="21"/>
      <c r="EW2629" s="21"/>
      <c r="EX2629" s="21"/>
      <c r="EY2629" s="21"/>
      <c r="EZ2629" s="21"/>
      <c r="FA2629" s="21"/>
      <c r="FB2629" s="21"/>
      <c r="FC2629" s="21"/>
      <c r="FD2629" s="21"/>
      <c r="FE2629" s="21"/>
      <c r="FF2629" s="21"/>
      <c r="FG2629" s="21"/>
      <c r="FH2629" s="21"/>
      <c r="FI2629" s="21"/>
      <c r="FJ2629" s="21"/>
      <c r="FK2629" s="21"/>
      <c r="FL2629" s="21"/>
      <c r="FM2629" s="21"/>
      <c r="FN2629" s="21"/>
      <c r="FO2629" s="21"/>
      <c r="FP2629" s="21"/>
      <c r="FQ2629" s="21"/>
      <c r="FR2629" s="21"/>
      <c r="FS2629" s="21"/>
      <c r="FT2629" s="21"/>
      <c r="FU2629" s="21"/>
      <c r="FV2629" s="21"/>
      <c r="FW2629" s="21"/>
      <c r="FX2629" s="21"/>
      <c r="FY2629" s="21"/>
      <c r="FZ2629" s="21"/>
      <c r="GA2629" s="21"/>
      <c r="GB2629" s="21"/>
      <c r="GC2629" s="21"/>
      <c r="GD2629" s="21"/>
      <c r="GE2629" s="21"/>
      <c r="GF2629" s="21"/>
      <c r="GG2629" s="21"/>
      <c r="GH2629" s="21"/>
      <c r="GI2629" s="21"/>
      <c r="GJ2629" s="21"/>
      <c r="GK2629" s="21"/>
      <c r="GL2629" s="21"/>
      <c r="GM2629" s="21"/>
      <c r="GN2629" s="21"/>
    </row>
    <row r="2630" spans="1:196" x14ac:dyDescent="0.2">
      <c r="A2630" s="109"/>
      <c r="B2630" s="4"/>
      <c r="C2630" s="4"/>
      <c r="D2630" s="6"/>
      <c r="E2630" s="7"/>
      <c r="F2630" s="24"/>
      <c r="G2630" s="8"/>
      <c r="H2630" s="7"/>
      <c r="I2630" s="7"/>
      <c r="J2630" s="7"/>
      <c r="K2630" s="4"/>
      <c r="L2630" s="25"/>
      <c r="M2630" s="10"/>
      <c r="N2630" s="4"/>
      <c r="O2630" s="4"/>
      <c r="P2630" s="26"/>
      <c r="Q2630" s="3"/>
      <c r="R2630" s="12"/>
      <c r="S2630" s="12"/>
      <c r="T2630" s="12"/>
      <c r="U2630" s="12"/>
      <c r="V2630" s="12"/>
      <c r="W2630" s="12"/>
      <c r="X2630" s="12"/>
      <c r="Y2630" s="12"/>
      <c r="Z2630" s="12"/>
      <c r="AA2630" s="12"/>
      <c r="AB2630" s="12"/>
      <c r="AC2630" s="12"/>
      <c r="AD2630" s="12"/>
      <c r="AE2630" s="12"/>
      <c r="AF2630" s="113"/>
      <c r="AG2630" s="18"/>
      <c r="AH2630" s="18"/>
      <c r="AI2630" s="6"/>
      <c r="AJ2630" s="19"/>
      <c r="AK2630" s="6"/>
      <c r="AL2630" s="113"/>
      <c r="AM2630" s="19"/>
      <c r="AN2630" s="18"/>
      <c r="AO2630" s="12"/>
      <c r="AP2630" s="20"/>
      <c r="AQ2630" s="18"/>
      <c r="AR2630" s="13"/>
      <c r="AS2630" s="113"/>
      <c r="AT2630" s="21"/>
      <c r="AU2630" s="21"/>
      <c r="AV2630" s="45"/>
      <c r="AW2630" s="21"/>
      <c r="AX2630" s="21"/>
      <c r="AY2630" s="21"/>
      <c r="AZ2630" s="21"/>
      <c r="BA2630" s="21"/>
      <c r="BB2630" s="21"/>
      <c r="BC2630" s="21"/>
      <c r="BD2630" s="21"/>
      <c r="BE2630" s="21"/>
      <c r="BF2630" s="21"/>
      <c r="BG2630" s="21"/>
      <c r="BH2630" s="21"/>
      <c r="BI2630" s="21"/>
      <c r="BJ2630" s="21"/>
      <c r="BK2630" s="21"/>
      <c r="BL2630" s="21"/>
      <c r="BM2630" s="21"/>
      <c r="BN2630" s="21"/>
      <c r="BO2630" s="21"/>
      <c r="BP2630" s="21"/>
      <c r="BQ2630" s="21"/>
      <c r="BR2630" s="21"/>
      <c r="BS2630" s="21"/>
      <c r="BT2630" s="21"/>
      <c r="BU2630" s="21"/>
      <c r="BV2630" s="21"/>
      <c r="BW2630" s="21"/>
      <c r="BX2630" s="21"/>
      <c r="BY2630" s="21"/>
      <c r="BZ2630" s="21"/>
      <c r="CA2630" s="21"/>
      <c r="CB2630" s="21"/>
      <c r="CC2630" s="21"/>
      <c r="CD2630" s="21"/>
      <c r="CE2630" s="21"/>
      <c r="CF2630" s="21"/>
      <c r="CG2630" s="21"/>
      <c r="CH2630" s="21"/>
      <c r="CI2630" s="21"/>
      <c r="CJ2630" s="21"/>
      <c r="CK2630" s="21"/>
      <c r="CL2630" s="21"/>
      <c r="CM2630" s="21"/>
      <c r="CN2630" s="21"/>
      <c r="CO2630" s="21"/>
      <c r="CP2630" s="21"/>
      <c r="CQ2630" s="21"/>
      <c r="CR2630" s="21"/>
      <c r="CS2630" s="21"/>
      <c r="CT2630" s="21"/>
      <c r="CU2630" s="21"/>
      <c r="CV2630" s="21"/>
      <c r="CW2630" s="21"/>
      <c r="CX2630" s="21"/>
      <c r="CY2630" s="21"/>
      <c r="CZ2630" s="21"/>
      <c r="DA2630" s="21"/>
      <c r="DB2630" s="21"/>
      <c r="DC2630" s="21"/>
      <c r="DD2630" s="21"/>
      <c r="DE2630" s="21"/>
      <c r="DF2630" s="21"/>
      <c r="DG2630" s="21"/>
      <c r="DH2630" s="21"/>
      <c r="DI2630" s="21"/>
      <c r="DJ2630" s="21"/>
      <c r="DK2630" s="21"/>
      <c r="DL2630" s="21"/>
      <c r="DM2630" s="21"/>
      <c r="DN2630" s="21"/>
      <c r="DO2630" s="21"/>
      <c r="DP2630" s="21"/>
      <c r="DQ2630" s="21"/>
      <c r="DR2630" s="21"/>
      <c r="DS2630" s="21"/>
      <c r="DT2630" s="21"/>
      <c r="DU2630" s="21"/>
      <c r="DV2630" s="21"/>
      <c r="DW2630" s="21"/>
      <c r="DX2630" s="21"/>
      <c r="DY2630" s="21"/>
      <c r="DZ2630" s="21"/>
      <c r="EA2630" s="21"/>
      <c r="EB2630" s="21"/>
      <c r="EC2630" s="21"/>
      <c r="ED2630" s="21"/>
      <c r="EE2630" s="21"/>
      <c r="EF2630" s="21"/>
      <c r="EG2630" s="21"/>
      <c r="EH2630" s="21"/>
      <c r="EI2630" s="21"/>
      <c r="EJ2630" s="21"/>
      <c r="EK2630" s="21"/>
      <c r="EL2630" s="21"/>
      <c r="EM2630" s="21"/>
      <c r="EN2630" s="21"/>
      <c r="EO2630" s="21"/>
      <c r="EP2630" s="21"/>
      <c r="EQ2630" s="21"/>
      <c r="ER2630" s="21"/>
      <c r="ES2630" s="21"/>
      <c r="ET2630" s="21"/>
      <c r="EU2630" s="21"/>
      <c r="EV2630" s="21"/>
      <c r="EW2630" s="21"/>
      <c r="EX2630" s="21"/>
      <c r="EY2630" s="21"/>
      <c r="EZ2630" s="21"/>
      <c r="FA2630" s="21"/>
      <c r="FB2630" s="21"/>
      <c r="FC2630" s="21"/>
      <c r="FD2630" s="21"/>
      <c r="FE2630" s="21"/>
      <c r="FF2630" s="21"/>
      <c r="FG2630" s="21"/>
      <c r="FH2630" s="21"/>
      <c r="FI2630" s="21"/>
      <c r="FJ2630" s="21"/>
      <c r="FK2630" s="21"/>
      <c r="FL2630" s="21"/>
      <c r="FM2630" s="21"/>
      <c r="FN2630" s="21"/>
      <c r="FO2630" s="21"/>
      <c r="FP2630" s="21"/>
      <c r="FQ2630" s="21"/>
      <c r="FR2630" s="21"/>
      <c r="FS2630" s="21"/>
      <c r="FT2630" s="21"/>
      <c r="FU2630" s="21"/>
      <c r="FV2630" s="21"/>
      <c r="FW2630" s="21"/>
      <c r="FX2630" s="21"/>
      <c r="FY2630" s="21"/>
      <c r="FZ2630" s="21"/>
      <c r="GA2630" s="21"/>
      <c r="GB2630" s="21"/>
      <c r="GC2630" s="21"/>
      <c r="GD2630" s="21"/>
      <c r="GE2630" s="21"/>
      <c r="GF2630" s="21"/>
      <c r="GG2630" s="21"/>
      <c r="GH2630" s="21"/>
      <c r="GI2630" s="21"/>
      <c r="GJ2630" s="21"/>
      <c r="GK2630" s="21"/>
      <c r="GL2630" s="21"/>
      <c r="GM2630" s="21"/>
      <c r="GN2630" s="21"/>
    </row>
    <row r="2631" spans="1:196" x14ac:dyDescent="0.2">
      <c r="A2631" s="109"/>
      <c r="B2631" s="4"/>
      <c r="C2631" s="4"/>
      <c r="D2631" s="6"/>
      <c r="E2631" s="7"/>
      <c r="F2631" s="24"/>
      <c r="G2631" s="8"/>
      <c r="H2631" s="7"/>
      <c r="I2631" s="7"/>
      <c r="J2631" s="7"/>
      <c r="K2631" s="4"/>
      <c r="L2631" s="25"/>
      <c r="M2631" s="10"/>
      <c r="N2631" s="4"/>
      <c r="O2631" s="4"/>
      <c r="P2631" s="26"/>
      <c r="Q2631" s="3"/>
      <c r="R2631" s="12"/>
      <c r="S2631" s="12"/>
      <c r="T2631" s="12"/>
      <c r="U2631" s="12"/>
      <c r="V2631" s="12"/>
      <c r="W2631" s="12"/>
      <c r="X2631" s="12"/>
      <c r="Y2631" s="12"/>
      <c r="Z2631" s="12"/>
      <c r="AA2631" s="12"/>
      <c r="AB2631" s="12"/>
      <c r="AC2631" s="12"/>
      <c r="AD2631" s="12"/>
      <c r="AE2631" s="12"/>
      <c r="AF2631" s="113"/>
      <c r="AG2631" s="12"/>
      <c r="AH2631" s="12"/>
      <c r="AI2631" s="12"/>
      <c r="AJ2631" s="12"/>
      <c r="AK2631" s="6"/>
      <c r="AL2631" s="113"/>
      <c r="AM2631" s="12"/>
      <c r="AN2631" s="12"/>
      <c r="AO2631" s="12"/>
      <c r="AP2631" s="20"/>
      <c r="AQ2631" s="12"/>
      <c r="AR2631" s="13"/>
      <c r="AS2631" s="113"/>
      <c r="AT2631" s="21"/>
      <c r="AU2631" s="21"/>
      <c r="AV2631" s="45"/>
      <c r="AW2631" s="21"/>
      <c r="AX2631" s="21"/>
      <c r="AY2631" s="21"/>
      <c r="AZ2631" s="21"/>
      <c r="BA2631" s="21"/>
      <c r="BB2631" s="21"/>
      <c r="BC2631" s="21"/>
      <c r="BD2631" s="21"/>
      <c r="BE2631" s="21"/>
      <c r="BF2631" s="21"/>
      <c r="BG2631" s="21"/>
      <c r="BH2631" s="21"/>
      <c r="BI2631" s="21"/>
      <c r="BJ2631" s="21"/>
      <c r="BK2631" s="21"/>
      <c r="BL2631" s="21"/>
      <c r="BM2631" s="21"/>
      <c r="BN2631" s="21"/>
      <c r="BO2631" s="21"/>
      <c r="BP2631" s="21"/>
      <c r="BQ2631" s="21"/>
      <c r="BR2631" s="21"/>
      <c r="BS2631" s="21"/>
      <c r="BT2631" s="21"/>
      <c r="BU2631" s="21"/>
      <c r="BV2631" s="21"/>
      <c r="BW2631" s="21"/>
      <c r="BX2631" s="21"/>
      <c r="BY2631" s="21"/>
      <c r="BZ2631" s="21"/>
      <c r="CA2631" s="21"/>
      <c r="CB2631" s="21"/>
      <c r="CC2631" s="21"/>
      <c r="CD2631" s="21"/>
      <c r="CE2631" s="21"/>
      <c r="CF2631" s="21"/>
      <c r="CG2631" s="21"/>
      <c r="CH2631" s="21"/>
      <c r="CI2631" s="21"/>
      <c r="CJ2631" s="21"/>
      <c r="CK2631" s="21"/>
      <c r="CL2631" s="21"/>
      <c r="CM2631" s="21"/>
      <c r="CN2631" s="21"/>
      <c r="CO2631" s="21"/>
      <c r="CP2631" s="21"/>
      <c r="CQ2631" s="21"/>
      <c r="CR2631" s="21"/>
      <c r="CS2631" s="21"/>
      <c r="CT2631" s="21"/>
      <c r="CU2631" s="21"/>
      <c r="CV2631" s="21"/>
      <c r="CW2631" s="21"/>
      <c r="CX2631" s="21"/>
      <c r="CY2631" s="21"/>
      <c r="CZ2631" s="21"/>
      <c r="DA2631" s="21"/>
      <c r="DB2631" s="21"/>
      <c r="DC2631" s="21"/>
      <c r="DD2631" s="21"/>
      <c r="DE2631" s="21"/>
      <c r="DF2631" s="21"/>
      <c r="DG2631" s="21"/>
      <c r="DH2631" s="21"/>
      <c r="DI2631" s="21"/>
      <c r="DJ2631" s="21"/>
      <c r="DK2631" s="21"/>
      <c r="DL2631" s="21"/>
      <c r="DM2631" s="21"/>
      <c r="DN2631" s="21"/>
      <c r="DO2631" s="21"/>
      <c r="DP2631" s="21"/>
      <c r="DQ2631" s="21"/>
      <c r="DR2631" s="21"/>
      <c r="DS2631" s="21"/>
      <c r="DT2631" s="21"/>
      <c r="DU2631" s="21"/>
      <c r="DV2631" s="21"/>
      <c r="DW2631" s="21"/>
      <c r="DX2631" s="21"/>
      <c r="DY2631" s="21"/>
      <c r="DZ2631" s="21"/>
      <c r="EA2631" s="21"/>
      <c r="EB2631" s="21"/>
      <c r="EC2631" s="21"/>
      <c r="ED2631" s="21"/>
      <c r="EE2631" s="21"/>
      <c r="EF2631" s="21"/>
      <c r="EG2631" s="21"/>
      <c r="EH2631" s="21"/>
      <c r="EI2631" s="21"/>
      <c r="EJ2631" s="21"/>
      <c r="EK2631" s="21"/>
      <c r="EL2631" s="21"/>
      <c r="EM2631" s="21"/>
      <c r="EN2631" s="21"/>
      <c r="EO2631" s="21"/>
      <c r="EP2631" s="21"/>
      <c r="EQ2631" s="21"/>
      <c r="ER2631" s="21"/>
      <c r="ES2631" s="21"/>
      <c r="ET2631" s="21"/>
      <c r="EU2631" s="21"/>
      <c r="EV2631" s="21"/>
      <c r="EW2631" s="21"/>
      <c r="EX2631" s="21"/>
      <c r="EY2631" s="21"/>
      <c r="EZ2631" s="21"/>
      <c r="FA2631" s="21"/>
      <c r="FB2631" s="21"/>
      <c r="FC2631" s="21"/>
      <c r="FD2631" s="21"/>
      <c r="FE2631" s="21"/>
      <c r="FF2631" s="21"/>
      <c r="FG2631" s="21"/>
      <c r="FH2631" s="21"/>
      <c r="FI2631" s="21"/>
      <c r="FJ2631" s="21"/>
      <c r="FK2631" s="21"/>
      <c r="FL2631" s="21"/>
      <c r="FM2631" s="21"/>
      <c r="FN2631" s="21"/>
      <c r="FO2631" s="21"/>
      <c r="FP2631" s="21"/>
      <c r="FQ2631" s="21"/>
      <c r="FR2631" s="21"/>
      <c r="FS2631" s="21"/>
      <c r="FT2631" s="21"/>
      <c r="FU2631" s="21"/>
      <c r="FV2631" s="21"/>
      <c r="FW2631" s="21"/>
      <c r="FX2631" s="21"/>
      <c r="FY2631" s="21"/>
      <c r="FZ2631" s="21"/>
      <c r="GA2631" s="21"/>
      <c r="GB2631" s="21"/>
      <c r="GC2631" s="21"/>
      <c r="GD2631" s="21"/>
      <c r="GE2631" s="21"/>
      <c r="GF2631" s="21"/>
      <c r="GG2631" s="21"/>
      <c r="GH2631" s="21"/>
      <c r="GI2631" s="21"/>
      <c r="GJ2631" s="21"/>
      <c r="GK2631" s="21"/>
      <c r="GL2631" s="21"/>
      <c r="GM2631" s="21"/>
      <c r="GN2631" s="21"/>
    </row>
    <row r="2632" spans="1:196" x14ac:dyDescent="0.2">
      <c r="A2632" s="109"/>
      <c r="B2632" s="4"/>
      <c r="C2632" s="4"/>
      <c r="D2632" s="6"/>
      <c r="E2632" s="7"/>
      <c r="F2632" s="24"/>
      <c r="G2632" s="8"/>
      <c r="H2632" s="7"/>
      <c r="I2632" s="7"/>
      <c r="J2632" s="7"/>
      <c r="K2632" s="4"/>
      <c r="L2632" s="25"/>
      <c r="M2632" s="10"/>
      <c r="N2632" s="4"/>
      <c r="O2632" s="4"/>
      <c r="P2632" s="26"/>
      <c r="Q2632" s="3"/>
      <c r="R2632" s="12"/>
      <c r="S2632" s="12"/>
      <c r="T2632" s="12"/>
      <c r="U2632" s="12"/>
      <c r="V2632" s="12"/>
      <c r="W2632" s="12"/>
      <c r="X2632" s="12"/>
      <c r="Y2632" s="12"/>
      <c r="Z2632" s="12"/>
      <c r="AA2632" s="12"/>
      <c r="AB2632" s="12"/>
      <c r="AC2632" s="12"/>
      <c r="AD2632" s="12"/>
      <c r="AE2632" s="12"/>
      <c r="AF2632" s="65"/>
      <c r="AG2632" s="4"/>
      <c r="AH2632" s="4"/>
      <c r="AI2632" s="41"/>
      <c r="AJ2632" s="42"/>
      <c r="AK2632" s="41"/>
      <c r="AL2632" s="115"/>
      <c r="AM2632" s="42"/>
      <c r="AN2632" s="4"/>
      <c r="AO2632" s="9"/>
      <c r="AP2632" s="43"/>
      <c r="AQ2632" s="4"/>
      <c r="AR2632" s="44"/>
      <c r="AS2632" s="65"/>
      <c r="AT2632" s="21"/>
      <c r="AU2632" s="21"/>
      <c r="AV2632" s="45"/>
      <c r="AW2632" s="21"/>
      <c r="AX2632" s="21"/>
      <c r="AY2632" s="21"/>
      <c r="AZ2632" s="21"/>
      <c r="BA2632" s="21"/>
      <c r="BB2632" s="21"/>
      <c r="BC2632" s="21"/>
      <c r="BD2632" s="21"/>
      <c r="BE2632" s="21"/>
      <c r="BF2632" s="21"/>
      <c r="BG2632" s="21"/>
      <c r="BH2632" s="21"/>
      <c r="BI2632" s="21"/>
      <c r="BJ2632" s="21"/>
      <c r="BK2632" s="21"/>
      <c r="BL2632" s="21"/>
      <c r="BM2632" s="21"/>
      <c r="BN2632" s="21"/>
      <c r="BO2632" s="21"/>
      <c r="BP2632" s="21"/>
      <c r="BQ2632" s="21"/>
      <c r="BR2632" s="21"/>
      <c r="BS2632" s="21"/>
      <c r="BT2632" s="21"/>
      <c r="BU2632" s="21"/>
      <c r="BV2632" s="21"/>
      <c r="BW2632" s="21"/>
      <c r="BX2632" s="21"/>
      <c r="BY2632" s="21"/>
      <c r="BZ2632" s="21"/>
      <c r="CA2632" s="21"/>
      <c r="CB2632" s="21"/>
      <c r="CC2632" s="21"/>
      <c r="CD2632" s="21"/>
      <c r="CE2632" s="21"/>
      <c r="CF2632" s="21"/>
      <c r="CG2632" s="21"/>
      <c r="CH2632" s="21"/>
      <c r="CI2632" s="21"/>
      <c r="CJ2632" s="21"/>
      <c r="CK2632" s="21"/>
      <c r="CL2632" s="21"/>
      <c r="CM2632" s="21"/>
      <c r="CN2632" s="21"/>
      <c r="CO2632" s="21"/>
      <c r="CP2632" s="21"/>
      <c r="CQ2632" s="21"/>
      <c r="CR2632" s="21"/>
      <c r="CS2632" s="21"/>
      <c r="CT2632" s="21"/>
      <c r="CU2632" s="21"/>
      <c r="CV2632" s="21"/>
      <c r="CW2632" s="21"/>
      <c r="CX2632" s="21"/>
      <c r="CY2632" s="21"/>
      <c r="CZ2632" s="21"/>
      <c r="DA2632" s="21"/>
      <c r="DB2632" s="21"/>
      <c r="DC2632" s="21"/>
      <c r="DD2632" s="21"/>
      <c r="DE2632" s="21"/>
      <c r="DF2632" s="21"/>
      <c r="DG2632" s="21"/>
      <c r="DH2632" s="21"/>
      <c r="DI2632" s="21"/>
      <c r="DJ2632" s="21"/>
      <c r="DK2632" s="21"/>
      <c r="DL2632" s="21"/>
      <c r="DM2632" s="21"/>
      <c r="DN2632" s="21"/>
      <c r="DO2632" s="21"/>
      <c r="DP2632" s="21"/>
      <c r="DQ2632" s="21"/>
      <c r="DR2632" s="21"/>
      <c r="DS2632" s="21"/>
      <c r="DT2632" s="21"/>
      <c r="DU2632" s="21"/>
      <c r="DV2632" s="21"/>
      <c r="DW2632" s="21"/>
      <c r="DX2632" s="21"/>
      <c r="DY2632" s="21"/>
      <c r="DZ2632" s="21"/>
      <c r="EA2632" s="21"/>
      <c r="EB2632" s="21"/>
      <c r="EC2632" s="21"/>
      <c r="ED2632" s="21"/>
      <c r="EE2632" s="21"/>
      <c r="EF2632" s="21"/>
      <c r="EG2632" s="21"/>
      <c r="EH2632" s="21"/>
      <c r="EI2632" s="21"/>
      <c r="EJ2632" s="21"/>
      <c r="EK2632" s="21"/>
      <c r="EL2632" s="21"/>
      <c r="EM2632" s="21"/>
      <c r="EN2632" s="21"/>
      <c r="EO2632" s="21"/>
      <c r="EP2632" s="21"/>
      <c r="EQ2632" s="21"/>
      <c r="ER2632" s="21"/>
      <c r="ES2632" s="21"/>
      <c r="ET2632" s="21"/>
      <c r="EU2632" s="21"/>
      <c r="EV2632" s="21"/>
      <c r="EW2632" s="21"/>
      <c r="EX2632" s="21"/>
      <c r="EY2632" s="21"/>
      <c r="EZ2632" s="21"/>
      <c r="FA2632" s="21"/>
      <c r="FB2632" s="21"/>
      <c r="FC2632" s="21"/>
      <c r="FD2632" s="21"/>
      <c r="FE2632" s="21"/>
      <c r="FF2632" s="21"/>
      <c r="FG2632" s="21"/>
      <c r="FH2632" s="21"/>
      <c r="FI2632" s="21"/>
      <c r="FJ2632" s="21"/>
      <c r="FK2632" s="21"/>
      <c r="FL2632" s="21"/>
      <c r="FM2632" s="21"/>
      <c r="FN2632" s="21"/>
      <c r="FO2632" s="21"/>
      <c r="FP2632" s="21"/>
      <c r="FQ2632" s="21"/>
      <c r="FR2632" s="21"/>
      <c r="FS2632" s="21"/>
      <c r="FT2632" s="21"/>
      <c r="FU2632" s="21"/>
      <c r="FV2632" s="21"/>
      <c r="FW2632" s="21"/>
      <c r="FX2632" s="21"/>
      <c r="FY2632" s="21"/>
      <c r="FZ2632" s="21"/>
      <c r="GA2632" s="21"/>
      <c r="GB2632" s="21"/>
      <c r="GC2632" s="21"/>
      <c r="GD2632" s="21"/>
      <c r="GE2632" s="21"/>
      <c r="GF2632" s="21"/>
      <c r="GG2632" s="21"/>
      <c r="GH2632" s="21"/>
      <c r="GI2632" s="21"/>
      <c r="GJ2632" s="21"/>
      <c r="GK2632" s="21"/>
      <c r="GL2632" s="21"/>
      <c r="GM2632" s="21"/>
      <c r="GN2632" s="21"/>
    </row>
    <row r="2633" spans="1:196" x14ac:dyDescent="0.2">
      <c r="A2633" s="109"/>
      <c r="B2633" s="4"/>
      <c r="C2633" s="4"/>
      <c r="D2633" s="6"/>
      <c r="E2633" s="7"/>
      <c r="F2633" s="24"/>
      <c r="G2633" s="8"/>
      <c r="H2633" s="7"/>
      <c r="I2633" s="7"/>
      <c r="J2633" s="7"/>
      <c r="K2633" s="4"/>
      <c r="L2633" s="25"/>
      <c r="M2633" s="10"/>
      <c r="N2633" s="4"/>
      <c r="O2633" s="4"/>
      <c r="P2633" s="26"/>
      <c r="Q2633" s="3"/>
      <c r="R2633" s="12"/>
      <c r="S2633" s="12"/>
      <c r="T2633" s="12"/>
      <c r="U2633" s="12"/>
      <c r="V2633" s="12"/>
      <c r="W2633" s="12"/>
      <c r="X2633" s="12"/>
      <c r="Y2633" s="12"/>
      <c r="Z2633" s="12"/>
      <c r="AA2633" s="12"/>
      <c r="AB2633" s="12"/>
      <c r="AC2633" s="12"/>
      <c r="AD2633" s="12"/>
      <c r="AE2633" s="12"/>
      <c r="AF2633" s="65"/>
      <c r="AG2633" s="18"/>
      <c r="AH2633" s="4"/>
      <c r="AI2633" s="24"/>
      <c r="AJ2633" s="7"/>
      <c r="AK2633" s="24"/>
      <c r="AL2633" s="65"/>
      <c r="AM2633" s="7"/>
      <c r="AN2633" s="4"/>
      <c r="AO2633" s="9"/>
      <c r="AP2633" s="43"/>
      <c r="AQ2633" s="4"/>
      <c r="AR2633" s="44"/>
      <c r="AS2633" s="65"/>
      <c r="AT2633" s="21"/>
      <c r="AU2633" s="21"/>
      <c r="AV2633" s="45"/>
      <c r="AW2633" s="21"/>
      <c r="AX2633" s="21"/>
      <c r="AY2633" s="21"/>
      <c r="AZ2633" s="21"/>
      <c r="BA2633" s="21"/>
      <c r="BB2633" s="21"/>
      <c r="BC2633" s="21"/>
      <c r="BD2633" s="21"/>
      <c r="BE2633" s="21"/>
      <c r="BF2633" s="21"/>
      <c r="BG2633" s="21"/>
      <c r="BH2633" s="21"/>
      <c r="BI2633" s="21"/>
      <c r="BJ2633" s="21"/>
      <c r="BK2633" s="21"/>
      <c r="BL2633" s="21"/>
      <c r="BM2633" s="21"/>
      <c r="BN2633" s="21"/>
      <c r="BO2633" s="21"/>
      <c r="BP2633" s="21"/>
      <c r="BQ2633" s="21"/>
      <c r="BR2633" s="21"/>
      <c r="BS2633" s="21"/>
      <c r="BT2633" s="21"/>
      <c r="BU2633" s="21"/>
      <c r="BV2633" s="21"/>
      <c r="BW2633" s="21"/>
      <c r="BX2633" s="21"/>
      <c r="BY2633" s="21"/>
      <c r="BZ2633" s="21"/>
      <c r="CA2633" s="21"/>
      <c r="CB2633" s="21"/>
      <c r="CC2633" s="21"/>
      <c r="CD2633" s="21"/>
      <c r="CE2633" s="21"/>
      <c r="CF2633" s="21"/>
      <c r="CG2633" s="21"/>
      <c r="CH2633" s="21"/>
      <c r="CI2633" s="21"/>
      <c r="CJ2633" s="21"/>
      <c r="CK2633" s="21"/>
      <c r="CL2633" s="21"/>
      <c r="CM2633" s="21"/>
      <c r="CN2633" s="21"/>
      <c r="CO2633" s="21"/>
      <c r="CP2633" s="21"/>
      <c r="CQ2633" s="21"/>
      <c r="CR2633" s="21"/>
      <c r="CS2633" s="21"/>
      <c r="CT2633" s="21"/>
      <c r="CU2633" s="21"/>
      <c r="CV2633" s="21"/>
      <c r="CW2633" s="21"/>
      <c r="CX2633" s="21"/>
      <c r="CY2633" s="21"/>
      <c r="CZ2633" s="21"/>
      <c r="DA2633" s="21"/>
      <c r="DB2633" s="21"/>
      <c r="DC2633" s="21"/>
      <c r="DD2633" s="21"/>
      <c r="DE2633" s="21"/>
      <c r="DF2633" s="21"/>
      <c r="DG2633" s="21"/>
      <c r="DH2633" s="21"/>
      <c r="DI2633" s="21"/>
      <c r="DJ2633" s="21"/>
      <c r="DK2633" s="21"/>
      <c r="DL2633" s="21"/>
      <c r="DM2633" s="21"/>
      <c r="DN2633" s="21"/>
      <c r="DO2633" s="21"/>
      <c r="DP2633" s="21"/>
      <c r="DQ2633" s="21"/>
      <c r="DR2633" s="21"/>
      <c r="DS2633" s="21"/>
      <c r="DT2633" s="21"/>
      <c r="DU2633" s="21"/>
      <c r="DV2633" s="21"/>
      <c r="DW2633" s="21"/>
      <c r="DX2633" s="21"/>
      <c r="DY2633" s="21"/>
      <c r="DZ2633" s="21"/>
      <c r="EA2633" s="21"/>
      <c r="EB2633" s="21"/>
      <c r="EC2633" s="21"/>
      <c r="ED2633" s="21"/>
      <c r="EE2633" s="21"/>
      <c r="EF2633" s="21"/>
      <c r="EG2633" s="21"/>
      <c r="EH2633" s="21"/>
      <c r="EI2633" s="21"/>
      <c r="EJ2633" s="21"/>
      <c r="EK2633" s="21"/>
      <c r="EL2633" s="21"/>
      <c r="EM2633" s="21"/>
      <c r="EN2633" s="21"/>
      <c r="EO2633" s="21"/>
      <c r="EP2633" s="21"/>
      <c r="EQ2633" s="21"/>
      <c r="ER2633" s="21"/>
      <c r="ES2633" s="21"/>
      <c r="ET2633" s="21"/>
      <c r="EU2633" s="21"/>
      <c r="EV2633" s="21"/>
      <c r="EW2633" s="21"/>
      <c r="EX2633" s="21"/>
      <c r="EY2633" s="21"/>
      <c r="EZ2633" s="21"/>
      <c r="FA2633" s="21"/>
      <c r="FB2633" s="21"/>
      <c r="FC2633" s="21"/>
      <c r="FD2633" s="21"/>
      <c r="FE2633" s="21"/>
      <c r="FF2633" s="21"/>
      <c r="FG2633" s="21"/>
      <c r="FH2633" s="21"/>
      <c r="FI2633" s="21"/>
      <c r="FJ2633" s="21"/>
      <c r="FK2633" s="21"/>
      <c r="FL2633" s="21"/>
      <c r="FM2633" s="21"/>
      <c r="FN2633" s="21"/>
      <c r="FO2633" s="21"/>
      <c r="FP2633" s="21"/>
      <c r="FQ2633" s="21"/>
      <c r="FR2633" s="21"/>
      <c r="FS2633" s="21"/>
      <c r="FT2633" s="21"/>
      <c r="FU2633" s="21"/>
      <c r="FV2633" s="21"/>
      <c r="FW2633" s="21"/>
      <c r="FX2633" s="21"/>
      <c r="FY2633" s="21"/>
      <c r="FZ2633" s="21"/>
      <c r="GA2633" s="21"/>
      <c r="GB2633" s="21"/>
      <c r="GC2633" s="21"/>
      <c r="GD2633" s="21"/>
      <c r="GE2633" s="21"/>
      <c r="GF2633" s="21"/>
      <c r="GG2633" s="21"/>
      <c r="GH2633" s="21"/>
      <c r="GI2633" s="21"/>
      <c r="GJ2633" s="21"/>
      <c r="GK2633" s="21"/>
      <c r="GL2633" s="21"/>
      <c r="GM2633" s="21"/>
      <c r="GN2633" s="21"/>
    </row>
    <row r="2634" spans="1:196" x14ac:dyDescent="0.2">
      <c r="A2634" s="109"/>
      <c r="B2634" s="4"/>
      <c r="C2634" s="4"/>
      <c r="D2634" s="6"/>
      <c r="E2634" s="7"/>
      <c r="F2634" s="24"/>
      <c r="G2634" s="8"/>
      <c r="H2634" s="7"/>
      <c r="I2634" s="7"/>
      <c r="J2634" s="7"/>
      <c r="K2634" s="4"/>
      <c r="L2634" s="25"/>
      <c r="M2634" s="10"/>
      <c r="N2634" s="4"/>
      <c r="O2634" s="4"/>
      <c r="P2634" s="26"/>
      <c r="Q2634" s="3"/>
      <c r="R2634" s="12"/>
      <c r="S2634" s="12"/>
      <c r="T2634" s="12"/>
      <c r="U2634" s="12"/>
      <c r="V2634" s="12"/>
      <c r="W2634" s="12"/>
      <c r="X2634" s="12"/>
      <c r="Y2634" s="12"/>
      <c r="Z2634" s="12"/>
      <c r="AA2634" s="12"/>
      <c r="AB2634" s="12"/>
      <c r="AC2634" s="12"/>
      <c r="AD2634" s="12"/>
      <c r="AE2634" s="12"/>
      <c r="AF2634" s="65"/>
      <c r="AG2634" s="18"/>
      <c r="AH2634" s="4"/>
      <c r="AI2634" s="24"/>
      <c r="AJ2634" s="7"/>
      <c r="AK2634" s="24"/>
      <c r="AL2634" s="65"/>
      <c r="AM2634" s="7"/>
      <c r="AN2634" s="4"/>
      <c r="AO2634" s="9"/>
      <c r="AP2634" s="43"/>
      <c r="AQ2634" s="4"/>
      <c r="AR2634" s="44"/>
      <c r="AS2634" s="65"/>
      <c r="AT2634" s="21"/>
      <c r="AU2634" s="21"/>
      <c r="AV2634" s="45"/>
      <c r="AW2634" s="21"/>
      <c r="AX2634" s="21"/>
      <c r="AY2634" s="21"/>
      <c r="AZ2634" s="21"/>
      <c r="BA2634" s="21"/>
      <c r="BB2634" s="21"/>
      <c r="BC2634" s="21"/>
      <c r="BD2634" s="21"/>
      <c r="BE2634" s="21"/>
      <c r="BF2634" s="21"/>
      <c r="BG2634" s="21"/>
      <c r="BH2634" s="21"/>
      <c r="BI2634" s="21"/>
      <c r="BJ2634" s="21"/>
      <c r="BK2634" s="21"/>
      <c r="BL2634" s="21"/>
      <c r="BM2634" s="21"/>
      <c r="BN2634" s="21"/>
      <c r="BO2634" s="21"/>
      <c r="BP2634" s="21"/>
      <c r="BQ2634" s="21"/>
      <c r="BR2634" s="21"/>
      <c r="BS2634" s="21"/>
      <c r="BT2634" s="21"/>
      <c r="BU2634" s="21"/>
      <c r="BV2634" s="21"/>
      <c r="BW2634" s="21"/>
      <c r="BX2634" s="21"/>
      <c r="BY2634" s="21"/>
      <c r="BZ2634" s="21"/>
      <c r="CA2634" s="21"/>
      <c r="CB2634" s="21"/>
      <c r="CC2634" s="21"/>
      <c r="CD2634" s="21"/>
      <c r="CE2634" s="21"/>
      <c r="CF2634" s="21"/>
      <c r="CG2634" s="21"/>
      <c r="CH2634" s="21"/>
      <c r="CI2634" s="21"/>
      <c r="CJ2634" s="21"/>
      <c r="CK2634" s="21"/>
      <c r="CL2634" s="21"/>
      <c r="CM2634" s="21"/>
      <c r="CN2634" s="21"/>
      <c r="CO2634" s="21"/>
      <c r="CP2634" s="21"/>
      <c r="CQ2634" s="21"/>
      <c r="CR2634" s="21"/>
      <c r="CS2634" s="21"/>
      <c r="CT2634" s="21"/>
      <c r="CU2634" s="21"/>
      <c r="CV2634" s="21"/>
      <c r="CW2634" s="21"/>
      <c r="CX2634" s="21"/>
      <c r="CY2634" s="21"/>
      <c r="CZ2634" s="21"/>
      <c r="DA2634" s="21"/>
      <c r="DB2634" s="21"/>
      <c r="DC2634" s="21"/>
      <c r="DD2634" s="21"/>
      <c r="DE2634" s="21"/>
      <c r="DF2634" s="21"/>
      <c r="DG2634" s="21"/>
      <c r="DH2634" s="21"/>
      <c r="DI2634" s="21"/>
      <c r="DJ2634" s="21"/>
      <c r="DK2634" s="21"/>
      <c r="DL2634" s="21"/>
      <c r="DM2634" s="21"/>
      <c r="DN2634" s="21"/>
      <c r="DO2634" s="21"/>
      <c r="DP2634" s="21"/>
      <c r="DQ2634" s="21"/>
      <c r="DR2634" s="21"/>
      <c r="DS2634" s="21"/>
      <c r="DT2634" s="21"/>
      <c r="DU2634" s="21"/>
      <c r="DV2634" s="21"/>
      <c r="DW2634" s="21"/>
      <c r="DX2634" s="21"/>
      <c r="DY2634" s="21"/>
      <c r="DZ2634" s="21"/>
      <c r="EA2634" s="21"/>
      <c r="EB2634" s="21"/>
      <c r="EC2634" s="21"/>
      <c r="ED2634" s="21"/>
      <c r="EE2634" s="21"/>
      <c r="EF2634" s="21"/>
      <c r="EG2634" s="21"/>
      <c r="EH2634" s="21"/>
      <c r="EI2634" s="21"/>
      <c r="EJ2634" s="21"/>
      <c r="EK2634" s="21"/>
      <c r="EL2634" s="21"/>
      <c r="EM2634" s="21"/>
      <c r="EN2634" s="21"/>
      <c r="EO2634" s="21"/>
      <c r="EP2634" s="21"/>
      <c r="EQ2634" s="21"/>
      <c r="ER2634" s="21"/>
      <c r="ES2634" s="21"/>
      <c r="ET2634" s="21"/>
      <c r="EU2634" s="21"/>
      <c r="EV2634" s="21"/>
      <c r="EW2634" s="21"/>
      <c r="EX2634" s="21"/>
      <c r="EY2634" s="21"/>
      <c r="EZ2634" s="21"/>
      <c r="FA2634" s="21"/>
      <c r="FB2634" s="21"/>
      <c r="FC2634" s="21"/>
      <c r="FD2634" s="21"/>
      <c r="FE2634" s="21"/>
      <c r="FF2634" s="21"/>
      <c r="FG2634" s="21"/>
      <c r="FH2634" s="21"/>
      <c r="FI2634" s="21"/>
      <c r="FJ2634" s="21"/>
      <c r="FK2634" s="21"/>
      <c r="FL2634" s="21"/>
      <c r="FM2634" s="21"/>
      <c r="FN2634" s="21"/>
      <c r="FO2634" s="21"/>
      <c r="FP2634" s="21"/>
      <c r="FQ2634" s="21"/>
      <c r="FR2634" s="21"/>
      <c r="FS2634" s="21"/>
      <c r="FT2634" s="21"/>
      <c r="FU2634" s="21"/>
      <c r="FV2634" s="21"/>
      <c r="FW2634" s="21"/>
      <c r="FX2634" s="21"/>
      <c r="FY2634" s="21"/>
      <c r="FZ2634" s="21"/>
      <c r="GA2634" s="21"/>
      <c r="GB2634" s="21"/>
      <c r="GC2634" s="21"/>
      <c r="GD2634" s="21"/>
      <c r="GE2634" s="21"/>
      <c r="GF2634" s="21"/>
      <c r="GG2634" s="21"/>
      <c r="GH2634" s="21"/>
      <c r="GI2634" s="21"/>
      <c r="GJ2634" s="21"/>
      <c r="GK2634" s="21"/>
      <c r="GL2634" s="21"/>
      <c r="GM2634" s="21"/>
      <c r="GN2634" s="21"/>
    </row>
    <row r="2635" spans="1:196" x14ac:dyDescent="0.2">
      <c r="A2635" s="109"/>
      <c r="B2635" s="4"/>
      <c r="C2635" s="4"/>
      <c r="D2635" s="6"/>
      <c r="E2635" s="7"/>
      <c r="F2635" s="24"/>
      <c r="G2635" s="8"/>
      <c r="H2635" s="7"/>
      <c r="I2635" s="7"/>
      <c r="J2635" s="7"/>
      <c r="K2635" s="4"/>
      <c r="L2635" s="25"/>
      <c r="M2635" s="10"/>
      <c r="N2635" s="4"/>
      <c r="O2635" s="4"/>
      <c r="P2635" s="26"/>
      <c r="Q2635" s="3"/>
      <c r="R2635" s="12"/>
      <c r="S2635" s="12"/>
      <c r="T2635" s="12"/>
      <c r="U2635" s="12"/>
      <c r="V2635" s="12"/>
      <c r="W2635" s="12"/>
      <c r="X2635" s="12"/>
      <c r="Y2635" s="12"/>
      <c r="Z2635" s="12"/>
      <c r="AA2635" s="12"/>
      <c r="AB2635" s="12"/>
      <c r="AC2635" s="12"/>
      <c r="AD2635" s="12"/>
      <c r="AE2635" s="12"/>
      <c r="AF2635" s="65"/>
      <c r="AG2635" s="4"/>
      <c r="AH2635" s="4"/>
      <c r="AI2635" s="24"/>
      <c r="AJ2635" s="7"/>
      <c r="AK2635" s="6"/>
      <c r="AL2635" s="113"/>
      <c r="AM2635" s="19"/>
      <c r="AN2635" s="4"/>
      <c r="AO2635" s="9"/>
      <c r="AP2635" s="43"/>
      <c r="AQ2635" s="4"/>
      <c r="AR2635" s="44"/>
      <c r="AS2635" s="113"/>
      <c r="AT2635" s="21"/>
      <c r="AU2635" s="21"/>
      <c r="AV2635" s="45"/>
      <c r="AW2635" s="21"/>
      <c r="AX2635" s="21"/>
      <c r="AY2635" s="21"/>
      <c r="AZ2635" s="21"/>
      <c r="BA2635" s="21"/>
      <c r="BB2635" s="21"/>
      <c r="BC2635" s="21"/>
      <c r="BD2635" s="21"/>
      <c r="BE2635" s="21"/>
      <c r="BF2635" s="21"/>
      <c r="BG2635" s="21"/>
      <c r="BH2635" s="21"/>
      <c r="BI2635" s="21"/>
      <c r="BJ2635" s="21"/>
      <c r="BK2635" s="21"/>
      <c r="BL2635" s="21"/>
      <c r="BM2635" s="21"/>
      <c r="BN2635" s="21"/>
      <c r="BO2635" s="21"/>
      <c r="BP2635" s="21"/>
      <c r="BQ2635" s="21"/>
      <c r="BR2635" s="21"/>
      <c r="BS2635" s="21"/>
      <c r="BT2635" s="21"/>
      <c r="BU2635" s="21"/>
      <c r="BV2635" s="21"/>
      <c r="BW2635" s="21"/>
      <c r="BX2635" s="21"/>
      <c r="BY2635" s="21"/>
      <c r="BZ2635" s="21"/>
      <c r="CA2635" s="21"/>
      <c r="CB2635" s="21"/>
      <c r="CC2635" s="21"/>
      <c r="CD2635" s="21"/>
      <c r="CE2635" s="21"/>
      <c r="CF2635" s="21"/>
      <c r="CG2635" s="21"/>
      <c r="CH2635" s="21"/>
      <c r="CI2635" s="21"/>
      <c r="CJ2635" s="21"/>
      <c r="CK2635" s="21"/>
      <c r="CL2635" s="21"/>
      <c r="CM2635" s="21"/>
      <c r="CN2635" s="21"/>
      <c r="CO2635" s="21"/>
      <c r="CP2635" s="21"/>
      <c r="CQ2635" s="21"/>
      <c r="CR2635" s="21"/>
      <c r="CS2635" s="21"/>
      <c r="CT2635" s="21"/>
      <c r="CU2635" s="21"/>
      <c r="CV2635" s="21"/>
      <c r="CW2635" s="21"/>
      <c r="CX2635" s="21"/>
      <c r="CY2635" s="21"/>
      <c r="CZ2635" s="21"/>
      <c r="DA2635" s="21"/>
      <c r="DB2635" s="21"/>
      <c r="DC2635" s="21"/>
      <c r="DD2635" s="21"/>
      <c r="DE2635" s="21"/>
      <c r="DF2635" s="21"/>
      <c r="DG2635" s="21"/>
      <c r="DH2635" s="21"/>
      <c r="DI2635" s="21"/>
      <c r="DJ2635" s="21"/>
      <c r="DK2635" s="21"/>
      <c r="DL2635" s="21"/>
      <c r="DM2635" s="21"/>
      <c r="DN2635" s="21"/>
      <c r="DO2635" s="21"/>
      <c r="DP2635" s="21"/>
      <c r="DQ2635" s="21"/>
      <c r="DR2635" s="21"/>
      <c r="DS2635" s="21"/>
      <c r="DT2635" s="21"/>
      <c r="DU2635" s="21"/>
      <c r="DV2635" s="21"/>
      <c r="DW2635" s="21"/>
      <c r="DX2635" s="21"/>
      <c r="DY2635" s="21"/>
      <c r="DZ2635" s="21"/>
      <c r="EA2635" s="21"/>
      <c r="EB2635" s="21"/>
      <c r="EC2635" s="21"/>
      <c r="ED2635" s="21"/>
      <c r="EE2635" s="21"/>
      <c r="EF2635" s="21"/>
      <c r="EG2635" s="21"/>
      <c r="EH2635" s="21"/>
      <c r="EI2635" s="21"/>
      <c r="EJ2635" s="21"/>
      <c r="EK2635" s="21"/>
      <c r="EL2635" s="21"/>
      <c r="EM2635" s="21"/>
      <c r="EN2635" s="21"/>
      <c r="EO2635" s="21"/>
      <c r="EP2635" s="21"/>
      <c r="EQ2635" s="21"/>
      <c r="ER2635" s="21"/>
      <c r="ES2635" s="21"/>
      <c r="ET2635" s="21"/>
      <c r="EU2635" s="21"/>
      <c r="EV2635" s="21"/>
      <c r="EW2635" s="21"/>
      <c r="EX2635" s="21"/>
      <c r="EY2635" s="21"/>
      <c r="EZ2635" s="21"/>
      <c r="FA2635" s="21"/>
      <c r="FB2635" s="21"/>
      <c r="FC2635" s="21"/>
      <c r="FD2635" s="21"/>
      <c r="FE2635" s="21"/>
      <c r="FF2635" s="21"/>
      <c r="FG2635" s="21"/>
      <c r="FH2635" s="21"/>
      <c r="FI2635" s="21"/>
      <c r="FJ2635" s="21"/>
      <c r="FK2635" s="21"/>
      <c r="FL2635" s="21"/>
      <c r="FM2635" s="21"/>
      <c r="FN2635" s="21"/>
      <c r="FO2635" s="21"/>
      <c r="FP2635" s="21"/>
      <c r="FQ2635" s="21"/>
      <c r="FR2635" s="21"/>
      <c r="FS2635" s="21"/>
      <c r="FT2635" s="21"/>
      <c r="FU2635" s="21"/>
      <c r="FV2635" s="21"/>
      <c r="FW2635" s="21"/>
      <c r="FX2635" s="21"/>
      <c r="FY2635" s="21"/>
      <c r="FZ2635" s="21"/>
      <c r="GA2635" s="21"/>
      <c r="GB2635" s="21"/>
      <c r="GC2635" s="21"/>
      <c r="GD2635" s="21"/>
      <c r="GE2635" s="21"/>
      <c r="GF2635" s="21"/>
      <c r="GG2635" s="21"/>
      <c r="GH2635" s="21"/>
      <c r="GI2635" s="21"/>
      <c r="GJ2635" s="21"/>
      <c r="GK2635" s="21"/>
      <c r="GL2635" s="21"/>
      <c r="GM2635" s="21"/>
      <c r="GN2635" s="21"/>
    </row>
    <row r="2636" spans="1:196" x14ac:dyDescent="0.2">
      <c r="A2636" s="109"/>
      <c r="B2636" s="4"/>
      <c r="C2636" s="4"/>
      <c r="D2636" s="6"/>
      <c r="E2636" s="7"/>
      <c r="F2636" s="24"/>
      <c r="G2636" s="8"/>
      <c r="H2636" s="7"/>
      <c r="I2636" s="7"/>
      <c r="J2636" s="7"/>
      <c r="K2636" s="4"/>
      <c r="L2636" s="25"/>
      <c r="M2636" s="10"/>
      <c r="N2636" s="4"/>
      <c r="O2636" s="4"/>
      <c r="P2636" s="26"/>
      <c r="Q2636" s="3"/>
      <c r="R2636" s="12"/>
      <c r="S2636" s="12"/>
      <c r="T2636" s="12"/>
      <c r="U2636" s="12"/>
      <c r="V2636" s="12"/>
      <c r="W2636" s="12"/>
      <c r="X2636" s="12"/>
      <c r="Y2636" s="12"/>
      <c r="Z2636" s="12"/>
      <c r="AA2636" s="12"/>
      <c r="AB2636" s="12"/>
      <c r="AC2636" s="12"/>
      <c r="AD2636" s="12"/>
      <c r="AE2636" s="12"/>
      <c r="AF2636" s="113"/>
      <c r="AG2636" s="18"/>
      <c r="AH2636" s="18"/>
      <c r="AI2636" s="6"/>
      <c r="AJ2636" s="19"/>
      <c r="AK2636" s="6"/>
      <c r="AL2636" s="113"/>
      <c r="AM2636" s="19"/>
      <c r="AN2636" s="18"/>
      <c r="AO2636" s="12"/>
      <c r="AP2636" s="20"/>
      <c r="AQ2636" s="18"/>
      <c r="AR2636" s="13"/>
      <c r="AS2636" s="116"/>
      <c r="AT2636" s="21"/>
      <c r="AU2636" s="21"/>
      <c r="AV2636" s="45"/>
      <c r="AW2636" s="21"/>
      <c r="AX2636" s="21"/>
      <c r="AY2636" s="21"/>
      <c r="AZ2636" s="21"/>
      <c r="BA2636" s="21"/>
      <c r="BB2636" s="21"/>
      <c r="BC2636" s="21"/>
      <c r="BD2636" s="21"/>
      <c r="BE2636" s="21"/>
      <c r="BF2636" s="21"/>
      <c r="BG2636" s="21"/>
      <c r="BH2636" s="21"/>
      <c r="BI2636" s="21"/>
      <c r="BJ2636" s="21"/>
      <c r="BK2636" s="21"/>
      <c r="BL2636" s="21"/>
      <c r="BM2636" s="21"/>
      <c r="BN2636" s="21"/>
      <c r="BO2636" s="21"/>
      <c r="BP2636" s="21"/>
      <c r="BQ2636" s="21"/>
      <c r="BR2636" s="21"/>
      <c r="BS2636" s="21"/>
      <c r="BT2636" s="21"/>
      <c r="BU2636" s="21"/>
      <c r="BV2636" s="21"/>
      <c r="BW2636" s="21"/>
      <c r="BX2636" s="21"/>
      <c r="BY2636" s="21"/>
      <c r="BZ2636" s="21"/>
      <c r="CA2636" s="21"/>
      <c r="CB2636" s="21"/>
      <c r="CC2636" s="21"/>
      <c r="CD2636" s="21"/>
      <c r="CE2636" s="21"/>
      <c r="CF2636" s="21"/>
      <c r="CG2636" s="21"/>
      <c r="CH2636" s="21"/>
      <c r="CI2636" s="21"/>
      <c r="CJ2636" s="21"/>
      <c r="CK2636" s="21"/>
      <c r="CL2636" s="21"/>
      <c r="CM2636" s="21"/>
      <c r="CN2636" s="21"/>
      <c r="CO2636" s="21"/>
      <c r="CP2636" s="21"/>
      <c r="CQ2636" s="21"/>
      <c r="CR2636" s="21"/>
      <c r="CS2636" s="21"/>
      <c r="CT2636" s="21"/>
      <c r="CU2636" s="21"/>
      <c r="CV2636" s="21"/>
      <c r="CW2636" s="21"/>
      <c r="CX2636" s="21"/>
      <c r="CY2636" s="21"/>
      <c r="CZ2636" s="21"/>
      <c r="DA2636" s="21"/>
      <c r="DB2636" s="21"/>
      <c r="DC2636" s="21"/>
      <c r="DD2636" s="21"/>
      <c r="DE2636" s="21"/>
      <c r="DF2636" s="21"/>
      <c r="DG2636" s="21"/>
      <c r="DH2636" s="21"/>
      <c r="DI2636" s="21"/>
      <c r="DJ2636" s="21"/>
      <c r="DK2636" s="21"/>
      <c r="DL2636" s="21"/>
      <c r="DM2636" s="21"/>
      <c r="DN2636" s="21"/>
      <c r="DO2636" s="21"/>
      <c r="DP2636" s="21"/>
      <c r="DQ2636" s="21"/>
      <c r="DR2636" s="21"/>
      <c r="DS2636" s="21"/>
      <c r="DT2636" s="21"/>
      <c r="DU2636" s="21"/>
      <c r="DV2636" s="21"/>
      <c r="DW2636" s="21"/>
      <c r="DX2636" s="21"/>
      <c r="DY2636" s="21"/>
      <c r="DZ2636" s="21"/>
      <c r="EA2636" s="21"/>
      <c r="EB2636" s="21"/>
      <c r="EC2636" s="21"/>
      <c r="ED2636" s="21"/>
      <c r="EE2636" s="21"/>
      <c r="EF2636" s="21"/>
      <c r="EG2636" s="21"/>
      <c r="EH2636" s="21"/>
      <c r="EI2636" s="21"/>
      <c r="EJ2636" s="21"/>
      <c r="EK2636" s="21"/>
      <c r="EL2636" s="21"/>
      <c r="EM2636" s="21"/>
      <c r="EN2636" s="21"/>
      <c r="EO2636" s="21"/>
      <c r="EP2636" s="21"/>
      <c r="EQ2636" s="21"/>
      <c r="ER2636" s="21"/>
      <c r="ES2636" s="21"/>
      <c r="ET2636" s="21"/>
      <c r="EU2636" s="21"/>
      <c r="EV2636" s="21"/>
      <c r="EW2636" s="21"/>
      <c r="EX2636" s="21"/>
      <c r="EY2636" s="21"/>
      <c r="EZ2636" s="21"/>
      <c r="FA2636" s="21"/>
      <c r="FB2636" s="21"/>
      <c r="FC2636" s="21"/>
      <c r="FD2636" s="21"/>
      <c r="FE2636" s="21"/>
      <c r="FF2636" s="21"/>
      <c r="FG2636" s="21"/>
      <c r="FH2636" s="21"/>
      <c r="FI2636" s="21"/>
      <c r="FJ2636" s="21"/>
      <c r="FK2636" s="21"/>
      <c r="FL2636" s="21"/>
      <c r="FM2636" s="21"/>
      <c r="FN2636" s="21"/>
      <c r="FO2636" s="21"/>
      <c r="FP2636" s="21"/>
      <c r="FQ2636" s="21"/>
      <c r="FR2636" s="21"/>
      <c r="FS2636" s="21"/>
      <c r="FT2636" s="21"/>
      <c r="FU2636" s="21"/>
      <c r="FV2636" s="21"/>
      <c r="FW2636" s="21"/>
      <c r="FX2636" s="21"/>
      <c r="FY2636" s="21"/>
      <c r="FZ2636" s="21"/>
      <c r="GA2636" s="21"/>
      <c r="GB2636" s="21"/>
      <c r="GC2636" s="21"/>
      <c r="GD2636" s="21"/>
      <c r="GE2636" s="21"/>
      <c r="GF2636" s="21"/>
      <c r="GG2636" s="21"/>
      <c r="GH2636" s="21"/>
      <c r="GI2636" s="21"/>
      <c r="GJ2636" s="21"/>
      <c r="GK2636" s="21"/>
      <c r="GL2636" s="21"/>
      <c r="GM2636" s="21"/>
      <c r="GN2636" s="21"/>
    </row>
    <row r="2637" spans="1:196" x14ac:dyDescent="0.2">
      <c r="A2637" s="109"/>
      <c r="B2637" s="4"/>
      <c r="C2637" s="4"/>
      <c r="D2637" s="6"/>
      <c r="E2637" s="7"/>
      <c r="F2637" s="24"/>
      <c r="G2637" s="8"/>
      <c r="H2637" s="7"/>
      <c r="I2637" s="7"/>
      <c r="J2637" s="7"/>
      <c r="K2637" s="4"/>
      <c r="L2637" s="25"/>
      <c r="M2637" s="10"/>
      <c r="N2637" s="4"/>
      <c r="O2637" s="4"/>
      <c r="P2637" s="26"/>
      <c r="Q2637" s="3"/>
      <c r="R2637" s="12"/>
      <c r="S2637" s="12"/>
      <c r="T2637" s="12"/>
      <c r="U2637" s="12"/>
      <c r="V2637" s="12"/>
      <c r="W2637" s="12"/>
      <c r="X2637" s="12"/>
      <c r="Y2637" s="12"/>
      <c r="Z2637" s="12"/>
      <c r="AA2637" s="12"/>
      <c r="AB2637" s="12"/>
      <c r="AC2637" s="12"/>
      <c r="AD2637" s="12"/>
      <c r="AE2637" s="12"/>
      <c r="AF2637" s="113"/>
      <c r="AG2637" s="18"/>
      <c r="AH2637" s="18"/>
      <c r="AI2637" s="6"/>
      <c r="AJ2637" s="19"/>
      <c r="AK2637" s="6"/>
      <c r="AL2637" s="113"/>
      <c r="AM2637" s="19"/>
      <c r="AN2637" s="18"/>
      <c r="AO2637" s="12"/>
      <c r="AP2637" s="20"/>
      <c r="AQ2637" s="18"/>
      <c r="AR2637" s="13"/>
      <c r="AS2637" s="113"/>
      <c r="AT2637" s="21"/>
      <c r="AU2637" s="21"/>
      <c r="AV2637" s="45"/>
      <c r="AW2637" s="21"/>
      <c r="AX2637" s="21"/>
      <c r="AY2637" s="21"/>
      <c r="AZ2637" s="21"/>
      <c r="BA2637" s="21"/>
      <c r="BB2637" s="21"/>
      <c r="BC2637" s="21"/>
      <c r="BD2637" s="21"/>
      <c r="BE2637" s="21"/>
      <c r="BF2637" s="21"/>
      <c r="BG2637" s="21"/>
      <c r="BH2637" s="21"/>
      <c r="BI2637" s="21"/>
      <c r="BJ2637" s="21"/>
      <c r="BK2637" s="21"/>
      <c r="BL2637" s="21"/>
      <c r="BM2637" s="21"/>
      <c r="BN2637" s="21"/>
      <c r="BO2637" s="21"/>
      <c r="BP2637" s="21"/>
      <c r="BQ2637" s="21"/>
      <c r="BR2637" s="21"/>
      <c r="BS2637" s="21"/>
      <c r="BT2637" s="21"/>
      <c r="BU2637" s="21"/>
      <c r="BV2637" s="21"/>
      <c r="BW2637" s="21"/>
      <c r="BX2637" s="21"/>
      <c r="BY2637" s="21"/>
      <c r="BZ2637" s="21"/>
      <c r="CA2637" s="21"/>
      <c r="CB2637" s="21"/>
      <c r="CC2637" s="21"/>
      <c r="CD2637" s="21"/>
      <c r="CE2637" s="21"/>
      <c r="CF2637" s="21"/>
      <c r="CG2637" s="21"/>
      <c r="CH2637" s="21"/>
      <c r="CI2637" s="21"/>
      <c r="CJ2637" s="21"/>
      <c r="CK2637" s="21"/>
      <c r="CL2637" s="21"/>
      <c r="CM2637" s="21"/>
      <c r="CN2637" s="21"/>
      <c r="CO2637" s="21"/>
      <c r="CP2637" s="21"/>
      <c r="CQ2637" s="21"/>
      <c r="CR2637" s="21"/>
      <c r="CS2637" s="21"/>
      <c r="CT2637" s="21"/>
      <c r="CU2637" s="21"/>
      <c r="CV2637" s="21"/>
      <c r="CW2637" s="21"/>
      <c r="CX2637" s="21"/>
      <c r="CY2637" s="21"/>
      <c r="CZ2637" s="21"/>
      <c r="DA2637" s="21"/>
      <c r="DB2637" s="21"/>
      <c r="DC2637" s="21"/>
      <c r="DD2637" s="21"/>
      <c r="DE2637" s="21"/>
      <c r="DF2637" s="21"/>
      <c r="DG2637" s="21"/>
      <c r="DH2637" s="21"/>
      <c r="DI2637" s="21"/>
      <c r="DJ2637" s="21"/>
      <c r="DK2637" s="21"/>
      <c r="DL2637" s="21"/>
      <c r="DM2637" s="21"/>
      <c r="DN2637" s="21"/>
      <c r="DO2637" s="21"/>
      <c r="DP2637" s="21"/>
      <c r="DQ2637" s="21"/>
      <c r="DR2637" s="21"/>
      <c r="DS2637" s="21"/>
      <c r="DT2637" s="21"/>
      <c r="DU2637" s="21"/>
      <c r="DV2637" s="21"/>
      <c r="DW2637" s="21"/>
      <c r="DX2637" s="21"/>
      <c r="DY2637" s="21"/>
      <c r="DZ2637" s="21"/>
      <c r="EA2637" s="21"/>
      <c r="EB2637" s="21"/>
      <c r="EC2637" s="21"/>
      <c r="ED2637" s="21"/>
      <c r="EE2637" s="21"/>
      <c r="EF2637" s="21"/>
      <c r="EG2637" s="21"/>
      <c r="EH2637" s="21"/>
      <c r="EI2637" s="21"/>
      <c r="EJ2637" s="21"/>
      <c r="EK2637" s="21"/>
      <c r="EL2637" s="21"/>
      <c r="EM2637" s="21"/>
      <c r="EN2637" s="21"/>
      <c r="EO2637" s="21"/>
      <c r="EP2637" s="21"/>
      <c r="EQ2637" s="21"/>
      <c r="ER2637" s="21"/>
      <c r="ES2637" s="21"/>
      <c r="ET2637" s="21"/>
      <c r="EU2637" s="21"/>
      <c r="EV2637" s="21"/>
      <c r="EW2637" s="21"/>
      <c r="EX2637" s="21"/>
      <c r="EY2637" s="21"/>
      <c r="EZ2637" s="21"/>
      <c r="FA2637" s="21"/>
      <c r="FB2637" s="21"/>
      <c r="FC2637" s="21"/>
      <c r="FD2637" s="21"/>
      <c r="FE2637" s="21"/>
      <c r="FF2637" s="21"/>
      <c r="FG2637" s="21"/>
      <c r="FH2637" s="21"/>
      <c r="FI2637" s="21"/>
      <c r="FJ2637" s="21"/>
      <c r="FK2637" s="21"/>
      <c r="FL2637" s="21"/>
      <c r="FM2637" s="21"/>
      <c r="FN2637" s="21"/>
      <c r="FO2637" s="21"/>
      <c r="FP2637" s="21"/>
      <c r="FQ2637" s="21"/>
      <c r="FR2637" s="21"/>
      <c r="FS2637" s="21"/>
      <c r="FT2637" s="21"/>
      <c r="FU2637" s="21"/>
      <c r="FV2637" s="21"/>
      <c r="FW2637" s="21"/>
      <c r="FX2637" s="21"/>
      <c r="FY2637" s="21"/>
      <c r="FZ2637" s="21"/>
      <c r="GA2637" s="21"/>
      <c r="GB2637" s="21"/>
      <c r="GC2637" s="21"/>
      <c r="GD2637" s="21"/>
      <c r="GE2637" s="21"/>
      <c r="GF2637" s="21"/>
      <c r="GG2637" s="21"/>
      <c r="GH2637" s="21"/>
      <c r="GI2637" s="21"/>
      <c r="GJ2637" s="21"/>
      <c r="GK2637" s="21"/>
      <c r="GL2637" s="21"/>
      <c r="GM2637" s="21"/>
      <c r="GN2637" s="21"/>
    </row>
    <row r="2638" spans="1:196" x14ac:dyDescent="0.2">
      <c r="A2638" s="109"/>
      <c r="B2638" s="4"/>
      <c r="C2638" s="4"/>
      <c r="D2638" s="6"/>
      <c r="E2638" s="7"/>
      <c r="F2638" s="24"/>
      <c r="G2638" s="8"/>
      <c r="H2638" s="7"/>
      <c r="I2638" s="7"/>
      <c r="J2638" s="7"/>
      <c r="K2638" s="4"/>
      <c r="L2638" s="25"/>
      <c r="M2638" s="10"/>
      <c r="N2638" s="4"/>
      <c r="O2638" s="4"/>
      <c r="P2638" s="26"/>
      <c r="Q2638" s="3"/>
      <c r="R2638" s="12"/>
      <c r="S2638" s="12"/>
      <c r="T2638" s="12"/>
      <c r="U2638" s="12"/>
      <c r="V2638" s="12"/>
      <c r="W2638" s="12"/>
      <c r="X2638" s="12"/>
      <c r="Y2638" s="12"/>
      <c r="Z2638" s="12"/>
      <c r="AA2638" s="12"/>
      <c r="AB2638" s="12"/>
      <c r="AC2638" s="12"/>
      <c r="AD2638" s="12"/>
      <c r="AE2638" s="12"/>
      <c r="AF2638" s="113"/>
      <c r="AG2638" s="18"/>
      <c r="AH2638" s="18"/>
      <c r="AI2638" s="6"/>
      <c r="AJ2638" s="19"/>
      <c r="AK2638" s="6"/>
      <c r="AL2638" s="113"/>
      <c r="AM2638" s="19"/>
      <c r="AN2638" s="18"/>
      <c r="AO2638" s="12"/>
      <c r="AP2638" s="20"/>
      <c r="AQ2638" s="18"/>
      <c r="AR2638" s="13"/>
      <c r="AS2638" s="113"/>
      <c r="AT2638" s="21"/>
      <c r="AU2638" s="21"/>
      <c r="AV2638" s="45"/>
      <c r="AW2638" s="21"/>
      <c r="AX2638" s="21"/>
      <c r="AY2638" s="21"/>
      <c r="AZ2638" s="21"/>
      <c r="BA2638" s="21"/>
      <c r="BB2638" s="21"/>
      <c r="BC2638" s="21"/>
      <c r="BD2638" s="21"/>
      <c r="BE2638" s="21"/>
      <c r="BF2638" s="21"/>
      <c r="BG2638" s="21"/>
      <c r="BH2638" s="21"/>
      <c r="BI2638" s="21"/>
      <c r="BJ2638" s="21"/>
      <c r="BK2638" s="21"/>
      <c r="BL2638" s="21"/>
      <c r="BM2638" s="21"/>
      <c r="BN2638" s="21"/>
      <c r="BO2638" s="21"/>
      <c r="BP2638" s="21"/>
      <c r="BQ2638" s="21"/>
      <c r="BR2638" s="21"/>
      <c r="BS2638" s="21"/>
      <c r="BT2638" s="21"/>
      <c r="BU2638" s="21"/>
      <c r="BV2638" s="21"/>
      <c r="BW2638" s="21"/>
      <c r="BX2638" s="21"/>
      <c r="BY2638" s="21"/>
      <c r="BZ2638" s="21"/>
      <c r="CA2638" s="21"/>
      <c r="CB2638" s="21"/>
      <c r="CC2638" s="21"/>
      <c r="CD2638" s="21"/>
      <c r="CE2638" s="21"/>
      <c r="CF2638" s="21"/>
      <c r="CG2638" s="21"/>
      <c r="CH2638" s="21"/>
      <c r="CI2638" s="21"/>
      <c r="CJ2638" s="21"/>
      <c r="CK2638" s="21"/>
      <c r="CL2638" s="21"/>
      <c r="CM2638" s="21"/>
      <c r="CN2638" s="21"/>
      <c r="CO2638" s="21"/>
      <c r="CP2638" s="21"/>
      <c r="CQ2638" s="21"/>
      <c r="CR2638" s="21"/>
      <c r="CS2638" s="21"/>
      <c r="CT2638" s="21"/>
      <c r="CU2638" s="21"/>
      <c r="CV2638" s="21"/>
      <c r="CW2638" s="21"/>
      <c r="CX2638" s="21"/>
      <c r="CY2638" s="21"/>
      <c r="CZ2638" s="21"/>
      <c r="DA2638" s="21"/>
      <c r="DB2638" s="21"/>
      <c r="DC2638" s="21"/>
      <c r="DD2638" s="21"/>
      <c r="DE2638" s="21"/>
      <c r="DF2638" s="21"/>
      <c r="DG2638" s="21"/>
      <c r="DH2638" s="21"/>
      <c r="DI2638" s="21"/>
      <c r="DJ2638" s="21"/>
      <c r="DK2638" s="21"/>
      <c r="DL2638" s="21"/>
      <c r="DM2638" s="21"/>
      <c r="DN2638" s="21"/>
      <c r="DO2638" s="21"/>
      <c r="DP2638" s="21"/>
      <c r="DQ2638" s="21"/>
      <c r="DR2638" s="21"/>
      <c r="DS2638" s="21"/>
      <c r="DT2638" s="21"/>
      <c r="DU2638" s="21"/>
      <c r="DV2638" s="21"/>
      <c r="DW2638" s="21"/>
      <c r="DX2638" s="21"/>
      <c r="DY2638" s="21"/>
      <c r="DZ2638" s="21"/>
      <c r="EA2638" s="21"/>
      <c r="EB2638" s="21"/>
      <c r="EC2638" s="21"/>
      <c r="ED2638" s="21"/>
      <c r="EE2638" s="21"/>
      <c r="EF2638" s="21"/>
      <c r="EG2638" s="21"/>
      <c r="EH2638" s="21"/>
      <c r="EI2638" s="21"/>
      <c r="EJ2638" s="21"/>
      <c r="EK2638" s="21"/>
      <c r="EL2638" s="21"/>
      <c r="EM2638" s="21"/>
      <c r="EN2638" s="21"/>
      <c r="EO2638" s="21"/>
      <c r="EP2638" s="21"/>
      <c r="EQ2638" s="21"/>
      <c r="ER2638" s="21"/>
      <c r="ES2638" s="21"/>
      <c r="ET2638" s="21"/>
      <c r="EU2638" s="21"/>
      <c r="EV2638" s="21"/>
      <c r="EW2638" s="21"/>
      <c r="EX2638" s="21"/>
      <c r="EY2638" s="21"/>
      <c r="EZ2638" s="21"/>
      <c r="FA2638" s="21"/>
      <c r="FB2638" s="21"/>
      <c r="FC2638" s="21"/>
      <c r="FD2638" s="21"/>
      <c r="FE2638" s="21"/>
      <c r="FF2638" s="21"/>
      <c r="FG2638" s="21"/>
      <c r="FH2638" s="21"/>
      <c r="FI2638" s="21"/>
      <c r="FJ2638" s="21"/>
      <c r="FK2638" s="21"/>
      <c r="FL2638" s="21"/>
      <c r="FM2638" s="21"/>
      <c r="FN2638" s="21"/>
      <c r="FO2638" s="21"/>
      <c r="FP2638" s="21"/>
      <c r="FQ2638" s="21"/>
      <c r="FR2638" s="21"/>
      <c r="FS2638" s="21"/>
      <c r="FT2638" s="21"/>
      <c r="FU2638" s="21"/>
      <c r="FV2638" s="21"/>
      <c r="FW2638" s="21"/>
      <c r="FX2638" s="21"/>
      <c r="FY2638" s="21"/>
      <c r="FZ2638" s="21"/>
      <c r="GA2638" s="21"/>
      <c r="GB2638" s="21"/>
      <c r="GC2638" s="21"/>
      <c r="GD2638" s="21"/>
      <c r="GE2638" s="21"/>
      <c r="GF2638" s="21"/>
      <c r="GG2638" s="21"/>
      <c r="GH2638" s="21"/>
      <c r="GI2638" s="21"/>
      <c r="GJ2638" s="21"/>
      <c r="GK2638" s="21"/>
      <c r="GL2638" s="21"/>
      <c r="GM2638" s="21"/>
      <c r="GN2638" s="21"/>
    </row>
    <row r="2639" spans="1:196" x14ac:dyDescent="0.2">
      <c r="A2639" s="109"/>
      <c r="B2639" s="4"/>
      <c r="C2639" s="4"/>
      <c r="D2639" s="6"/>
      <c r="E2639" s="7"/>
      <c r="F2639" s="24"/>
      <c r="G2639" s="8"/>
      <c r="H2639" s="7"/>
      <c r="I2639" s="7"/>
      <c r="J2639" s="7"/>
      <c r="K2639" s="4"/>
      <c r="L2639" s="25"/>
      <c r="M2639" s="10"/>
      <c r="N2639" s="4"/>
      <c r="O2639" s="4"/>
      <c r="P2639" s="26"/>
      <c r="Q2639" s="3"/>
      <c r="R2639" s="12"/>
      <c r="S2639" s="12"/>
      <c r="T2639" s="12"/>
      <c r="U2639" s="12"/>
      <c r="V2639" s="12"/>
      <c r="W2639" s="12"/>
      <c r="X2639" s="12"/>
      <c r="Y2639" s="12"/>
      <c r="Z2639" s="12"/>
      <c r="AA2639" s="12"/>
      <c r="AB2639" s="12"/>
      <c r="AC2639" s="12"/>
      <c r="AD2639" s="12"/>
      <c r="AE2639" s="12"/>
      <c r="AF2639" s="113"/>
      <c r="AG2639" s="18"/>
      <c r="AH2639" s="18"/>
      <c r="AI2639" s="6"/>
      <c r="AJ2639" s="19"/>
      <c r="AK2639" s="6"/>
      <c r="AL2639" s="113"/>
      <c r="AM2639" s="19"/>
      <c r="AN2639" s="18"/>
      <c r="AO2639" s="12"/>
      <c r="AP2639" s="20"/>
      <c r="AQ2639" s="18"/>
      <c r="AR2639" s="13"/>
      <c r="AS2639" s="113"/>
      <c r="AT2639" s="21"/>
      <c r="AU2639" s="21"/>
      <c r="AV2639" s="45"/>
      <c r="AW2639" s="21"/>
      <c r="AX2639" s="21"/>
      <c r="AY2639" s="21"/>
      <c r="AZ2639" s="21"/>
      <c r="BA2639" s="21"/>
      <c r="BB2639" s="21"/>
      <c r="BC2639" s="21"/>
      <c r="BD2639" s="21"/>
      <c r="BE2639" s="21"/>
      <c r="BF2639" s="21"/>
      <c r="BG2639" s="21"/>
      <c r="BH2639" s="21"/>
      <c r="BI2639" s="21"/>
      <c r="BJ2639" s="21"/>
      <c r="BK2639" s="21"/>
      <c r="BL2639" s="21"/>
      <c r="BM2639" s="21"/>
      <c r="BN2639" s="21"/>
      <c r="BO2639" s="21"/>
      <c r="BP2639" s="21"/>
      <c r="BQ2639" s="21"/>
      <c r="BR2639" s="21"/>
      <c r="BS2639" s="21"/>
      <c r="BT2639" s="21"/>
      <c r="BU2639" s="21"/>
      <c r="BV2639" s="21"/>
      <c r="BW2639" s="21"/>
      <c r="BX2639" s="21"/>
      <c r="BY2639" s="21"/>
      <c r="BZ2639" s="21"/>
      <c r="CA2639" s="21"/>
      <c r="CB2639" s="21"/>
      <c r="CC2639" s="21"/>
      <c r="CD2639" s="21"/>
      <c r="CE2639" s="21"/>
      <c r="CF2639" s="21"/>
      <c r="CG2639" s="21"/>
      <c r="CH2639" s="21"/>
      <c r="CI2639" s="21"/>
      <c r="CJ2639" s="21"/>
      <c r="CK2639" s="21"/>
      <c r="CL2639" s="21"/>
      <c r="CM2639" s="21"/>
      <c r="CN2639" s="21"/>
      <c r="CO2639" s="21"/>
      <c r="CP2639" s="21"/>
      <c r="CQ2639" s="21"/>
      <c r="CR2639" s="21"/>
      <c r="CS2639" s="21"/>
      <c r="CT2639" s="21"/>
      <c r="CU2639" s="21"/>
      <c r="CV2639" s="21"/>
      <c r="CW2639" s="21"/>
      <c r="CX2639" s="21"/>
      <c r="CY2639" s="21"/>
      <c r="CZ2639" s="21"/>
      <c r="DA2639" s="21"/>
      <c r="DB2639" s="21"/>
      <c r="DC2639" s="21"/>
      <c r="DD2639" s="21"/>
      <c r="DE2639" s="21"/>
      <c r="DF2639" s="21"/>
      <c r="DG2639" s="21"/>
      <c r="DH2639" s="21"/>
      <c r="DI2639" s="21"/>
      <c r="DJ2639" s="21"/>
      <c r="DK2639" s="21"/>
      <c r="DL2639" s="21"/>
      <c r="DM2639" s="21"/>
      <c r="DN2639" s="21"/>
      <c r="DO2639" s="21"/>
      <c r="DP2639" s="21"/>
      <c r="DQ2639" s="21"/>
      <c r="DR2639" s="21"/>
      <c r="DS2639" s="21"/>
      <c r="DT2639" s="21"/>
      <c r="DU2639" s="21"/>
      <c r="DV2639" s="21"/>
      <c r="DW2639" s="21"/>
      <c r="DX2639" s="21"/>
      <c r="DY2639" s="21"/>
      <c r="DZ2639" s="21"/>
      <c r="EA2639" s="21"/>
      <c r="EB2639" s="21"/>
      <c r="EC2639" s="21"/>
      <c r="ED2639" s="21"/>
      <c r="EE2639" s="21"/>
      <c r="EF2639" s="21"/>
      <c r="EG2639" s="21"/>
      <c r="EH2639" s="21"/>
      <c r="EI2639" s="21"/>
      <c r="EJ2639" s="21"/>
      <c r="EK2639" s="21"/>
      <c r="EL2639" s="21"/>
      <c r="EM2639" s="21"/>
      <c r="EN2639" s="21"/>
      <c r="EO2639" s="21"/>
      <c r="EP2639" s="21"/>
      <c r="EQ2639" s="21"/>
      <c r="ER2639" s="21"/>
      <c r="ES2639" s="21"/>
      <c r="ET2639" s="21"/>
      <c r="EU2639" s="21"/>
      <c r="EV2639" s="21"/>
      <c r="EW2639" s="21"/>
      <c r="EX2639" s="21"/>
      <c r="EY2639" s="21"/>
      <c r="EZ2639" s="21"/>
      <c r="FA2639" s="21"/>
      <c r="FB2639" s="21"/>
      <c r="FC2639" s="21"/>
      <c r="FD2639" s="21"/>
      <c r="FE2639" s="21"/>
      <c r="FF2639" s="21"/>
      <c r="FG2639" s="21"/>
      <c r="FH2639" s="21"/>
      <c r="FI2639" s="21"/>
      <c r="FJ2639" s="21"/>
      <c r="FK2639" s="21"/>
      <c r="FL2639" s="21"/>
      <c r="FM2639" s="21"/>
      <c r="FN2639" s="21"/>
      <c r="FO2639" s="21"/>
      <c r="FP2639" s="21"/>
      <c r="FQ2639" s="21"/>
      <c r="FR2639" s="21"/>
      <c r="FS2639" s="21"/>
      <c r="FT2639" s="21"/>
      <c r="FU2639" s="21"/>
      <c r="FV2639" s="21"/>
      <c r="FW2639" s="21"/>
      <c r="FX2639" s="21"/>
      <c r="FY2639" s="21"/>
      <c r="FZ2639" s="21"/>
      <c r="GA2639" s="21"/>
      <c r="GB2639" s="21"/>
      <c r="GC2639" s="21"/>
      <c r="GD2639" s="21"/>
      <c r="GE2639" s="21"/>
      <c r="GF2639" s="21"/>
      <c r="GG2639" s="21"/>
      <c r="GH2639" s="21"/>
      <c r="GI2639" s="21"/>
      <c r="GJ2639" s="21"/>
      <c r="GK2639" s="21"/>
      <c r="GL2639" s="21"/>
      <c r="GM2639" s="21"/>
      <c r="GN2639" s="21"/>
    </row>
    <row r="2640" spans="1:196" x14ac:dyDescent="0.2">
      <c r="A2640" s="109"/>
      <c r="B2640" s="4"/>
      <c r="C2640" s="4"/>
      <c r="D2640" s="6"/>
      <c r="E2640" s="7"/>
      <c r="F2640" s="24"/>
      <c r="G2640" s="8"/>
      <c r="H2640" s="7"/>
      <c r="I2640" s="7"/>
      <c r="J2640" s="7"/>
      <c r="K2640" s="4"/>
      <c r="L2640" s="25"/>
      <c r="M2640" s="10"/>
      <c r="N2640" s="4"/>
      <c r="O2640" s="4"/>
      <c r="P2640" s="26"/>
      <c r="Q2640" s="3"/>
      <c r="R2640" s="12"/>
      <c r="S2640" s="12"/>
      <c r="T2640" s="12"/>
      <c r="U2640" s="12"/>
      <c r="V2640" s="12"/>
      <c r="W2640" s="12"/>
      <c r="X2640" s="12"/>
      <c r="Y2640" s="12"/>
      <c r="Z2640" s="12"/>
      <c r="AA2640" s="12"/>
      <c r="AB2640" s="12"/>
      <c r="AC2640" s="12"/>
      <c r="AD2640" s="12"/>
      <c r="AE2640" s="12"/>
      <c r="AF2640" s="113"/>
      <c r="AG2640" s="18"/>
      <c r="AH2640" s="18"/>
      <c r="AI2640" s="6"/>
      <c r="AJ2640" s="19"/>
      <c r="AK2640" s="6"/>
      <c r="AL2640" s="113"/>
      <c r="AM2640" s="19"/>
      <c r="AN2640" s="18"/>
      <c r="AO2640" s="12"/>
      <c r="AP2640" s="20"/>
      <c r="AQ2640" s="18"/>
      <c r="AR2640" s="13"/>
      <c r="AS2640" s="113"/>
      <c r="AT2640" s="21"/>
      <c r="AU2640" s="21"/>
      <c r="AV2640" s="45"/>
      <c r="AW2640" s="21"/>
      <c r="AX2640" s="21"/>
      <c r="AY2640" s="21"/>
      <c r="AZ2640" s="21"/>
      <c r="BA2640" s="21"/>
      <c r="BB2640" s="21"/>
      <c r="BC2640" s="21"/>
      <c r="BD2640" s="21"/>
      <c r="BE2640" s="21"/>
      <c r="BF2640" s="21"/>
      <c r="BG2640" s="21"/>
      <c r="BH2640" s="21"/>
      <c r="BI2640" s="21"/>
      <c r="BJ2640" s="21"/>
      <c r="BK2640" s="21"/>
      <c r="BL2640" s="21"/>
      <c r="BM2640" s="21"/>
      <c r="BN2640" s="21"/>
      <c r="BO2640" s="21"/>
      <c r="BP2640" s="21"/>
      <c r="BQ2640" s="21"/>
      <c r="BR2640" s="21"/>
      <c r="BS2640" s="21"/>
      <c r="BT2640" s="21"/>
      <c r="BU2640" s="21"/>
      <c r="BV2640" s="21"/>
      <c r="BW2640" s="21"/>
      <c r="BX2640" s="21"/>
      <c r="BY2640" s="21"/>
      <c r="BZ2640" s="21"/>
      <c r="CA2640" s="21"/>
      <c r="CB2640" s="21"/>
      <c r="CC2640" s="21"/>
      <c r="CD2640" s="21"/>
      <c r="CE2640" s="21"/>
      <c r="CF2640" s="21"/>
      <c r="CG2640" s="21"/>
      <c r="CH2640" s="21"/>
      <c r="CI2640" s="21"/>
      <c r="CJ2640" s="21"/>
      <c r="CK2640" s="21"/>
      <c r="CL2640" s="21"/>
      <c r="CM2640" s="21"/>
      <c r="CN2640" s="21"/>
      <c r="CO2640" s="21"/>
      <c r="CP2640" s="21"/>
      <c r="CQ2640" s="21"/>
      <c r="CR2640" s="21"/>
      <c r="CS2640" s="21"/>
      <c r="CT2640" s="21"/>
      <c r="CU2640" s="21"/>
      <c r="CV2640" s="21"/>
      <c r="CW2640" s="21"/>
      <c r="CX2640" s="21"/>
      <c r="CY2640" s="21"/>
      <c r="CZ2640" s="21"/>
      <c r="DA2640" s="21"/>
      <c r="DB2640" s="21"/>
      <c r="DC2640" s="21"/>
      <c r="DD2640" s="21"/>
      <c r="DE2640" s="21"/>
      <c r="DF2640" s="21"/>
      <c r="DG2640" s="21"/>
      <c r="DH2640" s="21"/>
      <c r="DI2640" s="21"/>
      <c r="DJ2640" s="21"/>
      <c r="DK2640" s="21"/>
      <c r="DL2640" s="21"/>
      <c r="DM2640" s="21"/>
      <c r="DN2640" s="21"/>
      <c r="DO2640" s="21"/>
      <c r="DP2640" s="21"/>
      <c r="DQ2640" s="21"/>
      <c r="DR2640" s="21"/>
      <c r="DS2640" s="21"/>
      <c r="DT2640" s="21"/>
      <c r="DU2640" s="21"/>
      <c r="DV2640" s="21"/>
      <c r="DW2640" s="21"/>
      <c r="DX2640" s="21"/>
      <c r="DY2640" s="21"/>
      <c r="DZ2640" s="21"/>
      <c r="EA2640" s="21"/>
      <c r="EB2640" s="21"/>
      <c r="EC2640" s="21"/>
      <c r="ED2640" s="21"/>
      <c r="EE2640" s="21"/>
      <c r="EF2640" s="21"/>
      <c r="EG2640" s="21"/>
      <c r="EH2640" s="21"/>
      <c r="EI2640" s="21"/>
      <c r="EJ2640" s="21"/>
      <c r="EK2640" s="21"/>
      <c r="EL2640" s="21"/>
      <c r="EM2640" s="21"/>
      <c r="EN2640" s="21"/>
      <c r="EO2640" s="21"/>
      <c r="EP2640" s="21"/>
      <c r="EQ2640" s="21"/>
      <c r="ER2640" s="21"/>
      <c r="ES2640" s="21"/>
      <c r="ET2640" s="21"/>
      <c r="EU2640" s="21"/>
      <c r="EV2640" s="21"/>
      <c r="EW2640" s="21"/>
      <c r="EX2640" s="21"/>
      <c r="EY2640" s="21"/>
      <c r="EZ2640" s="21"/>
      <c r="FA2640" s="21"/>
      <c r="FB2640" s="21"/>
      <c r="FC2640" s="21"/>
      <c r="FD2640" s="21"/>
      <c r="FE2640" s="21"/>
      <c r="FF2640" s="21"/>
      <c r="FG2640" s="21"/>
      <c r="FH2640" s="21"/>
      <c r="FI2640" s="21"/>
      <c r="FJ2640" s="21"/>
      <c r="FK2640" s="21"/>
      <c r="FL2640" s="21"/>
      <c r="FM2640" s="21"/>
      <c r="FN2640" s="21"/>
      <c r="FO2640" s="21"/>
      <c r="FP2640" s="21"/>
      <c r="FQ2640" s="21"/>
      <c r="FR2640" s="21"/>
      <c r="FS2640" s="21"/>
      <c r="FT2640" s="21"/>
      <c r="FU2640" s="21"/>
      <c r="FV2640" s="21"/>
      <c r="FW2640" s="21"/>
      <c r="FX2640" s="21"/>
      <c r="FY2640" s="21"/>
      <c r="FZ2640" s="21"/>
      <c r="GA2640" s="21"/>
      <c r="GB2640" s="21"/>
      <c r="GC2640" s="21"/>
      <c r="GD2640" s="21"/>
      <c r="GE2640" s="21"/>
      <c r="GF2640" s="21"/>
      <c r="GG2640" s="21"/>
      <c r="GH2640" s="21"/>
      <c r="GI2640" s="21"/>
      <c r="GJ2640" s="21"/>
      <c r="GK2640" s="21"/>
      <c r="GL2640" s="21"/>
      <c r="GM2640" s="21"/>
      <c r="GN2640" s="21"/>
    </row>
    <row r="2641" spans="1:196" x14ac:dyDescent="0.2">
      <c r="A2641" s="109"/>
      <c r="B2641" s="4"/>
      <c r="C2641" s="4"/>
      <c r="D2641" s="6"/>
      <c r="E2641" s="7"/>
      <c r="F2641" s="24"/>
      <c r="G2641" s="8"/>
      <c r="H2641" s="7"/>
      <c r="I2641" s="7"/>
      <c r="J2641" s="7"/>
      <c r="K2641" s="4"/>
      <c r="L2641" s="25"/>
      <c r="M2641" s="10"/>
      <c r="N2641" s="4"/>
      <c r="O2641" s="4"/>
      <c r="P2641" s="26"/>
      <c r="Q2641" s="3"/>
      <c r="R2641" s="12"/>
      <c r="S2641" s="12"/>
      <c r="T2641" s="12"/>
      <c r="U2641" s="12"/>
      <c r="V2641" s="12"/>
      <c r="W2641" s="12"/>
      <c r="X2641" s="12"/>
      <c r="Y2641" s="12"/>
      <c r="Z2641" s="12"/>
      <c r="AA2641" s="12"/>
      <c r="AB2641" s="12"/>
      <c r="AC2641" s="12"/>
      <c r="AD2641" s="12"/>
      <c r="AE2641" s="12"/>
      <c r="AF2641" s="113"/>
      <c r="AG2641" s="18"/>
      <c r="AH2641" s="18"/>
      <c r="AI2641" s="6"/>
      <c r="AJ2641" s="19"/>
      <c r="AK2641" s="6"/>
      <c r="AL2641" s="113"/>
      <c r="AM2641" s="19"/>
      <c r="AN2641" s="18"/>
      <c r="AO2641" s="12"/>
      <c r="AP2641" s="20"/>
      <c r="AQ2641" s="18"/>
      <c r="AR2641" s="13"/>
      <c r="AS2641" s="113"/>
      <c r="AT2641" s="21"/>
      <c r="AU2641" s="21"/>
      <c r="AV2641" s="45"/>
      <c r="AW2641" s="21"/>
      <c r="AX2641" s="21"/>
      <c r="AY2641" s="21"/>
      <c r="AZ2641" s="21"/>
      <c r="BA2641" s="21"/>
      <c r="BB2641" s="21"/>
      <c r="BC2641" s="21"/>
      <c r="BD2641" s="21"/>
      <c r="BE2641" s="21"/>
      <c r="BF2641" s="21"/>
      <c r="BG2641" s="21"/>
      <c r="BH2641" s="21"/>
      <c r="BI2641" s="21"/>
      <c r="BJ2641" s="21"/>
      <c r="BK2641" s="21"/>
      <c r="BL2641" s="21"/>
      <c r="BM2641" s="21"/>
      <c r="BN2641" s="21"/>
      <c r="BO2641" s="21"/>
      <c r="BP2641" s="21"/>
      <c r="BQ2641" s="21"/>
      <c r="BR2641" s="21"/>
      <c r="BS2641" s="21"/>
      <c r="BT2641" s="21"/>
      <c r="BU2641" s="21"/>
      <c r="BV2641" s="21"/>
      <c r="BW2641" s="21"/>
      <c r="BX2641" s="21"/>
      <c r="BY2641" s="21"/>
      <c r="BZ2641" s="21"/>
      <c r="CA2641" s="21"/>
      <c r="CB2641" s="21"/>
      <c r="CC2641" s="21"/>
      <c r="CD2641" s="21"/>
      <c r="CE2641" s="21"/>
      <c r="CF2641" s="21"/>
      <c r="CG2641" s="21"/>
      <c r="CH2641" s="21"/>
      <c r="CI2641" s="21"/>
      <c r="CJ2641" s="21"/>
      <c r="CK2641" s="21"/>
      <c r="CL2641" s="21"/>
      <c r="CM2641" s="21"/>
      <c r="CN2641" s="21"/>
      <c r="CO2641" s="21"/>
      <c r="CP2641" s="21"/>
      <c r="CQ2641" s="21"/>
      <c r="CR2641" s="21"/>
      <c r="CS2641" s="21"/>
      <c r="CT2641" s="21"/>
      <c r="CU2641" s="21"/>
      <c r="CV2641" s="21"/>
      <c r="CW2641" s="21"/>
      <c r="CX2641" s="21"/>
      <c r="CY2641" s="21"/>
      <c r="CZ2641" s="21"/>
      <c r="DA2641" s="21"/>
      <c r="DB2641" s="21"/>
      <c r="DC2641" s="21"/>
      <c r="DD2641" s="21"/>
      <c r="DE2641" s="21"/>
      <c r="DF2641" s="21"/>
      <c r="DG2641" s="21"/>
      <c r="DH2641" s="21"/>
      <c r="DI2641" s="21"/>
      <c r="DJ2641" s="21"/>
      <c r="DK2641" s="21"/>
      <c r="DL2641" s="21"/>
      <c r="DM2641" s="21"/>
      <c r="DN2641" s="21"/>
      <c r="DO2641" s="21"/>
      <c r="DP2641" s="21"/>
      <c r="DQ2641" s="21"/>
      <c r="DR2641" s="21"/>
      <c r="DS2641" s="21"/>
      <c r="DT2641" s="21"/>
      <c r="DU2641" s="21"/>
      <c r="DV2641" s="21"/>
      <c r="DW2641" s="21"/>
      <c r="DX2641" s="21"/>
      <c r="DY2641" s="21"/>
      <c r="DZ2641" s="21"/>
      <c r="EA2641" s="21"/>
      <c r="EB2641" s="21"/>
      <c r="EC2641" s="21"/>
      <c r="ED2641" s="21"/>
      <c r="EE2641" s="21"/>
      <c r="EF2641" s="21"/>
      <c r="EG2641" s="21"/>
      <c r="EH2641" s="21"/>
      <c r="EI2641" s="21"/>
      <c r="EJ2641" s="21"/>
      <c r="EK2641" s="21"/>
      <c r="EL2641" s="21"/>
      <c r="EM2641" s="21"/>
      <c r="EN2641" s="21"/>
      <c r="EO2641" s="21"/>
      <c r="EP2641" s="21"/>
      <c r="EQ2641" s="21"/>
      <c r="ER2641" s="21"/>
      <c r="ES2641" s="21"/>
      <c r="ET2641" s="21"/>
      <c r="EU2641" s="21"/>
      <c r="EV2641" s="21"/>
      <c r="EW2641" s="21"/>
      <c r="EX2641" s="21"/>
      <c r="EY2641" s="21"/>
      <c r="EZ2641" s="21"/>
      <c r="FA2641" s="21"/>
      <c r="FB2641" s="21"/>
      <c r="FC2641" s="21"/>
      <c r="FD2641" s="21"/>
      <c r="FE2641" s="21"/>
      <c r="FF2641" s="21"/>
      <c r="FG2641" s="21"/>
      <c r="FH2641" s="21"/>
      <c r="FI2641" s="21"/>
      <c r="FJ2641" s="21"/>
      <c r="FK2641" s="21"/>
      <c r="FL2641" s="21"/>
      <c r="FM2641" s="21"/>
      <c r="FN2641" s="21"/>
      <c r="FO2641" s="21"/>
      <c r="FP2641" s="21"/>
      <c r="FQ2641" s="21"/>
      <c r="FR2641" s="21"/>
      <c r="FS2641" s="21"/>
      <c r="FT2641" s="21"/>
      <c r="FU2641" s="21"/>
      <c r="FV2641" s="21"/>
      <c r="FW2641" s="21"/>
      <c r="FX2641" s="21"/>
      <c r="FY2641" s="21"/>
      <c r="FZ2641" s="21"/>
      <c r="GA2641" s="21"/>
      <c r="GB2641" s="21"/>
      <c r="GC2641" s="21"/>
      <c r="GD2641" s="21"/>
      <c r="GE2641" s="21"/>
      <c r="GF2641" s="21"/>
      <c r="GG2641" s="21"/>
      <c r="GH2641" s="21"/>
      <c r="GI2641" s="21"/>
      <c r="GJ2641" s="21"/>
      <c r="GK2641" s="21"/>
      <c r="GL2641" s="21"/>
      <c r="GM2641" s="21"/>
      <c r="GN2641" s="21"/>
    </row>
    <row r="2642" spans="1:196" x14ac:dyDescent="0.2">
      <c r="A2642" s="109"/>
      <c r="B2642" s="4"/>
      <c r="C2642" s="4"/>
      <c r="D2642" s="6"/>
      <c r="E2642" s="7"/>
      <c r="F2642" s="24"/>
      <c r="G2642" s="8"/>
      <c r="H2642" s="7"/>
      <c r="I2642" s="7"/>
      <c r="J2642" s="7"/>
      <c r="K2642" s="4"/>
      <c r="L2642" s="25"/>
      <c r="M2642" s="10"/>
      <c r="N2642" s="4"/>
      <c r="O2642" s="4"/>
      <c r="P2642" s="26"/>
      <c r="Q2642" s="3"/>
      <c r="R2642" s="12"/>
      <c r="S2642" s="12"/>
      <c r="T2642" s="12"/>
      <c r="U2642" s="12"/>
      <c r="V2642" s="12"/>
      <c r="W2642" s="12"/>
      <c r="X2642" s="12"/>
      <c r="Y2642" s="12"/>
      <c r="Z2642" s="12"/>
      <c r="AA2642" s="12"/>
      <c r="AB2642" s="12"/>
      <c r="AC2642" s="12"/>
      <c r="AD2642" s="12"/>
      <c r="AE2642" s="12"/>
      <c r="AF2642" s="113"/>
      <c r="AG2642" s="18"/>
      <c r="AH2642" s="18"/>
      <c r="AI2642" s="6"/>
      <c r="AJ2642" s="19"/>
      <c r="AK2642" s="6"/>
      <c r="AL2642" s="113"/>
      <c r="AM2642" s="19"/>
      <c r="AN2642" s="18"/>
      <c r="AO2642" s="12"/>
      <c r="AP2642" s="20"/>
      <c r="AQ2642" s="18"/>
      <c r="AR2642" s="13"/>
      <c r="AS2642" s="113"/>
      <c r="AT2642" s="21"/>
      <c r="AU2642" s="21"/>
      <c r="AV2642" s="45"/>
      <c r="AW2642" s="21"/>
      <c r="AX2642" s="21"/>
      <c r="AY2642" s="21"/>
      <c r="AZ2642" s="21"/>
      <c r="BA2642" s="21"/>
      <c r="BB2642" s="21"/>
      <c r="BC2642" s="21"/>
      <c r="BD2642" s="21"/>
      <c r="BE2642" s="21"/>
      <c r="BF2642" s="21"/>
      <c r="BG2642" s="21"/>
      <c r="BH2642" s="21"/>
      <c r="BI2642" s="21"/>
      <c r="BJ2642" s="21"/>
      <c r="BK2642" s="21"/>
      <c r="BL2642" s="21"/>
      <c r="BM2642" s="21"/>
      <c r="BN2642" s="21"/>
      <c r="BO2642" s="21"/>
      <c r="BP2642" s="21"/>
      <c r="BQ2642" s="21"/>
      <c r="BR2642" s="21"/>
      <c r="BS2642" s="21"/>
      <c r="BT2642" s="21"/>
      <c r="BU2642" s="21"/>
      <c r="BV2642" s="21"/>
      <c r="BW2642" s="21"/>
      <c r="BX2642" s="21"/>
      <c r="BY2642" s="21"/>
      <c r="BZ2642" s="21"/>
      <c r="CA2642" s="21"/>
      <c r="CB2642" s="21"/>
      <c r="CC2642" s="21"/>
      <c r="CD2642" s="21"/>
      <c r="CE2642" s="21"/>
      <c r="CF2642" s="21"/>
      <c r="CG2642" s="21"/>
      <c r="CH2642" s="21"/>
      <c r="CI2642" s="21"/>
      <c r="CJ2642" s="21"/>
      <c r="CK2642" s="21"/>
      <c r="CL2642" s="21"/>
      <c r="CM2642" s="21"/>
      <c r="CN2642" s="21"/>
      <c r="CO2642" s="21"/>
      <c r="CP2642" s="21"/>
      <c r="CQ2642" s="21"/>
      <c r="CR2642" s="21"/>
      <c r="CS2642" s="21"/>
      <c r="CT2642" s="21"/>
      <c r="CU2642" s="21"/>
      <c r="CV2642" s="21"/>
      <c r="CW2642" s="21"/>
      <c r="CX2642" s="21"/>
      <c r="CY2642" s="21"/>
      <c r="CZ2642" s="21"/>
      <c r="DA2642" s="21"/>
      <c r="DB2642" s="21"/>
      <c r="DC2642" s="21"/>
      <c r="DD2642" s="21"/>
      <c r="DE2642" s="21"/>
      <c r="DF2642" s="21"/>
      <c r="DG2642" s="21"/>
      <c r="DH2642" s="21"/>
      <c r="DI2642" s="21"/>
      <c r="DJ2642" s="21"/>
      <c r="DK2642" s="21"/>
      <c r="DL2642" s="21"/>
      <c r="DM2642" s="21"/>
      <c r="DN2642" s="21"/>
      <c r="DO2642" s="21"/>
      <c r="DP2642" s="21"/>
      <c r="DQ2642" s="21"/>
      <c r="DR2642" s="21"/>
      <c r="DS2642" s="21"/>
      <c r="DT2642" s="21"/>
      <c r="DU2642" s="21"/>
      <c r="DV2642" s="21"/>
      <c r="DW2642" s="21"/>
      <c r="DX2642" s="21"/>
      <c r="DY2642" s="21"/>
      <c r="DZ2642" s="21"/>
      <c r="EA2642" s="21"/>
      <c r="EB2642" s="21"/>
      <c r="EC2642" s="21"/>
      <c r="ED2642" s="21"/>
      <c r="EE2642" s="21"/>
      <c r="EF2642" s="21"/>
      <c r="EG2642" s="21"/>
      <c r="EH2642" s="21"/>
      <c r="EI2642" s="21"/>
      <c r="EJ2642" s="21"/>
      <c r="EK2642" s="21"/>
      <c r="EL2642" s="21"/>
      <c r="EM2642" s="21"/>
      <c r="EN2642" s="21"/>
      <c r="EO2642" s="21"/>
      <c r="EP2642" s="21"/>
      <c r="EQ2642" s="21"/>
      <c r="ER2642" s="21"/>
      <c r="ES2642" s="21"/>
      <c r="ET2642" s="21"/>
      <c r="EU2642" s="21"/>
      <c r="EV2642" s="21"/>
      <c r="EW2642" s="21"/>
      <c r="EX2642" s="21"/>
      <c r="EY2642" s="21"/>
      <c r="EZ2642" s="21"/>
      <c r="FA2642" s="21"/>
      <c r="FB2642" s="21"/>
      <c r="FC2642" s="21"/>
      <c r="FD2642" s="21"/>
      <c r="FE2642" s="21"/>
      <c r="FF2642" s="21"/>
      <c r="FG2642" s="21"/>
      <c r="FH2642" s="21"/>
      <c r="FI2642" s="21"/>
      <c r="FJ2642" s="21"/>
      <c r="FK2642" s="21"/>
      <c r="FL2642" s="21"/>
      <c r="FM2642" s="21"/>
      <c r="FN2642" s="21"/>
      <c r="FO2642" s="21"/>
      <c r="FP2642" s="21"/>
      <c r="FQ2642" s="21"/>
      <c r="FR2642" s="21"/>
      <c r="FS2642" s="21"/>
      <c r="FT2642" s="21"/>
      <c r="FU2642" s="21"/>
      <c r="FV2642" s="21"/>
      <c r="FW2642" s="21"/>
      <c r="FX2642" s="21"/>
      <c r="FY2642" s="21"/>
      <c r="FZ2642" s="21"/>
      <c r="GA2642" s="21"/>
      <c r="GB2642" s="21"/>
      <c r="GC2642" s="21"/>
      <c r="GD2642" s="21"/>
      <c r="GE2642" s="21"/>
      <c r="GF2642" s="21"/>
      <c r="GG2642" s="21"/>
      <c r="GH2642" s="21"/>
      <c r="GI2642" s="21"/>
      <c r="GJ2642" s="21"/>
      <c r="GK2642" s="21"/>
      <c r="GL2642" s="21"/>
      <c r="GM2642" s="21"/>
      <c r="GN2642" s="21"/>
    </row>
    <row r="2643" spans="1:196" x14ac:dyDescent="0.2">
      <c r="A2643" s="109"/>
      <c r="B2643" s="4"/>
      <c r="C2643" s="4"/>
      <c r="D2643" s="6"/>
      <c r="E2643" s="7"/>
      <c r="F2643" s="24"/>
      <c r="G2643" s="8"/>
      <c r="H2643" s="7"/>
      <c r="I2643" s="7"/>
      <c r="J2643" s="7"/>
      <c r="K2643" s="4"/>
      <c r="L2643" s="25"/>
      <c r="M2643" s="10"/>
      <c r="N2643" s="4"/>
      <c r="O2643" s="4"/>
      <c r="P2643" s="26"/>
      <c r="Q2643" s="3"/>
      <c r="R2643" s="12"/>
      <c r="S2643" s="12"/>
      <c r="T2643" s="12"/>
      <c r="U2643" s="12"/>
      <c r="V2643" s="12"/>
      <c r="W2643" s="12"/>
      <c r="X2643" s="12"/>
      <c r="Y2643" s="12"/>
      <c r="Z2643" s="12"/>
      <c r="AA2643" s="12"/>
      <c r="AB2643" s="12"/>
      <c r="AC2643" s="12"/>
      <c r="AD2643" s="12"/>
      <c r="AE2643" s="12"/>
      <c r="AF2643" s="113"/>
      <c r="AG2643" s="18"/>
      <c r="AH2643" s="18"/>
      <c r="AI2643" s="6"/>
      <c r="AJ2643" s="19"/>
      <c r="AK2643" s="6"/>
      <c r="AL2643" s="113"/>
      <c r="AM2643" s="19"/>
      <c r="AN2643" s="18"/>
      <c r="AO2643" s="12"/>
      <c r="AP2643" s="20"/>
      <c r="AQ2643" s="18"/>
      <c r="AR2643" s="13"/>
      <c r="AS2643" s="113"/>
      <c r="AT2643" s="21"/>
      <c r="AU2643" s="21"/>
      <c r="AV2643" s="45"/>
      <c r="AW2643" s="21"/>
      <c r="AX2643" s="21"/>
      <c r="AY2643" s="21"/>
      <c r="AZ2643" s="21"/>
      <c r="BA2643" s="21"/>
      <c r="BB2643" s="21"/>
      <c r="BC2643" s="21"/>
      <c r="BD2643" s="21"/>
      <c r="BE2643" s="21"/>
      <c r="BF2643" s="21"/>
      <c r="BG2643" s="21"/>
      <c r="BH2643" s="21"/>
      <c r="BI2643" s="21"/>
      <c r="BJ2643" s="21"/>
      <c r="BK2643" s="21"/>
      <c r="BL2643" s="21"/>
      <c r="BM2643" s="21"/>
      <c r="BN2643" s="21"/>
      <c r="BO2643" s="21"/>
      <c r="BP2643" s="21"/>
      <c r="BQ2643" s="21"/>
      <c r="BR2643" s="21"/>
      <c r="BS2643" s="21"/>
      <c r="BT2643" s="21"/>
      <c r="BU2643" s="21"/>
      <c r="BV2643" s="21"/>
      <c r="BW2643" s="21"/>
      <c r="BX2643" s="21"/>
      <c r="BY2643" s="21"/>
      <c r="BZ2643" s="21"/>
      <c r="CA2643" s="21"/>
      <c r="CB2643" s="21"/>
      <c r="CC2643" s="21"/>
      <c r="CD2643" s="21"/>
      <c r="CE2643" s="21"/>
      <c r="CF2643" s="21"/>
      <c r="CG2643" s="21"/>
      <c r="CH2643" s="21"/>
      <c r="CI2643" s="21"/>
      <c r="CJ2643" s="21"/>
      <c r="CK2643" s="21"/>
      <c r="CL2643" s="21"/>
      <c r="CM2643" s="21"/>
      <c r="CN2643" s="21"/>
      <c r="CO2643" s="21"/>
      <c r="CP2643" s="21"/>
      <c r="CQ2643" s="21"/>
      <c r="CR2643" s="21"/>
      <c r="CS2643" s="21"/>
      <c r="CT2643" s="21"/>
      <c r="CU2643" s="21"/>
      <c r="CV2643" s="21"/>
      <c r="CW2643" s="21"/>
      <c r="CX2643" s="21"/>
      <c r="CY2643" s="21"/>
      <c r="CZ2643" s="21"/>
      <c r="DA2643" s="21"/>
      <c r="DB2643" s="21"/>
      <c r="DC2643" s="21"/>
      <c r="DD2643" s="21"/>
      <c r="DE2643" s="21"/>
      <c r="DF2643" s="21"/>
      <c r="DG2643" s="21"/>
      <c r="DH2643" s="21"/>
      <c r="DI2643" s="21"/>
      <c r="DJ2643" s="21"/>
      <c r="DK2643" s="21"/>
      <c r="DL2643" s="21"/>
      <c r="DM2643" s="21"/>
      <c r="DN2643" s="21"/>
      <c r="DO2643" s="21"/>
      <c r="DP2643" s="21"/>
      <c r="DQ2643" s="21"/>
      <c r="DR2643" s="21"/>
      <c r="DS2643" s="21"/>
      <c r="DT2643" s="21"/>
      <c r="DU2643" s="21"/>
      <c r="DV2643" s="21"/>
      <c r="DW2643" s="21"/>
      <c r="DX2643" s="21"/>
      <c r="DY2643" s="21"/>
      <c r="DZ2643" s="21"/>
      <c r="EA2643" s="21"/>
      <c r="EB2643" s="21"/>
      <c r="EC2643" s="21"/>
      <c r="ED2643" s="21"/>
      <c r="EE2643" s="21"/>
      <c r="EF2643" s="21"/>
      <c r="EG2643" s="21"/>
      <c r="EH2643" s="21"/>
      <c r="EI2643" s="21"/>
      <c r="EJ2643" s="21"/>
      <c r="EK2643" s="21"/>
      <c r="EL2643" s="21"/>
      <c r="EM2643" s="21"/>
      <c r="EN2643" s="21"/>
      <c r="EO2643" s="21"/>
      <c r="EP2643" s="21"/>
      <c r="EQ2643" s="21"/>
      <c r="ER2643" s="21"/>
      <c r="ES2643" s="21"/>
      <c r="ET2643" s="21"/>
      <c r="EU2643" s="21"/>
      <c r="EV2643" s="21"/>
      <c r="EW2643" s="21"/>
      <c r="EX2643" s="21"/>
      <c r="EY2643" s="21"/>
      <c r="EZ2643" s="21"/>
      <c r="FA2643" s="21"/>
      <c r="FB2643" s="21"/>
      <c r="FC2643" s="21"/>
      <c r="FD2643" s="21"/>
      <c r="FE2643" s="21"/>
      <c r="FF2643" s="21"/>
      <c r="FG2643" s="21"/>
      <c r="FH2643" s="21"/>
      <c r="FI2643" s="21"/>
      <c r="FJ2643" s="21"/>
      <c r="FK2643" s="21"/>
      <c r="FL2643" s="21"/>
      <c r="FM2643" s="21"/>
      <c r="FN2643" s="21"/>
      <c r="FO2643" s="21"/>
      <c r="FP2643" s="21"/>
      <c r="FQ2643" s="21"/>
      <c r="FR2643" s="21"/>
      <c r="FS2643" s="21"/>
      <c r="FT2643" s="21"/>
      <c r="FU2643" s="21"/>
      <c r="FV2643" s="21"/>
      <c r="FW2643" s="21"/>
      <c r="FX2643" s="21"/>
      <c r="FY2643" s="21"/>
      <c r="FZ2643" s="21"/>
      <c r="GA2643" s="21"/>
      <c r="GB2643" s="21"/>
      <c r="GC2643" s="21"/>
      <c r="GD2643" s="21"/>
      <c r="GE2643" s="21"/>
      <c r="GF2643" s="21"/>
      <c r="GG2643" s="21"/>
      <c r="GH2643" s="21"/>
      <c r="GI2643" s="21"/>
      <c r="GJ2643" s="21"/>
      <c r="GK2643" s="21"/>
      <c r="GL2643" s="21"/>
      <c r="GM2643" s="21"/>
      <c r="GN2643" s="21"/>
    </row>
    <row r="2644" spans="1:196" x14ac:dyDescent="0.2">
      <c r="A2644" s="109"/>
      <c r="B2644" s="4"/>
      <c r="C2644" s="4"/>
      <c r="D2644" s="6"/>
      <c r="E2644" s="7"/>
      <c r="F2644" s="24"/>
      <c r="G2644" s="8"/>
      <c r="H2644" s="7"/>
      <c r="I2644" s="7"/>
      <c r="J2644" s="7"/>
      <c r="K2644" s="4"/>
      <c r="L2644" s="25"/>
      <c r="M2644" s="10"/>
      <c r="N2644" s="4"/>
      <c r="O2644" s="4"/>
      <c r="P2644" s="26"/>
      <c r="Q2644" s="3"/>
      <c r="R2644" s="12"/>
      <c r="S2644" s="12"/>
      <c r="T2644" s="12"/>
      <c r="U2644" s="12"/>
      <c r="V2644" s="12"/>
      <c r="W2644" s="12"/>
      <c r="X2644" s="12"/>
      <c r="Y2644" s="12"/>
      <c r="Z2644" s="12"/>
      <c r="AA2644" s="12"/>
      <c r="AB2644" s="12"/>
      <c r="AC2644" s="12"/>
      <c r="AD2644" s="12"/>
      <c r="AE2644" s="12"/>
      <c r="AF2644" s="113"/>
      <c r="AG2644" s="18"/>
      <c r="AH2644" s="18"/>
      <c r="AI2644" s="6"/>
      <c r="AJ2644" s="19"/>
      <c r="AK2644" s="6"/>
      <c r="AL2644" s="113"/>
      <c r="AM2644" s="19"/>
      <c r="AN2644" s="18"/>
      <c r="AO2644" s="12"/>
      <c r="AP2644" s="20"/>
      <c r="AQ2644" s="18"/>
      <c r="AR2644" s="13"/>
      <c r="AS2644" s="113"/>
      <c r="AT2644" s="21"/>
      <c r="AU2644" s="21"/>
      <c r="AV2644" s="45"/>
      <c r="AW2644" s="21"/>
      <c r="AX2644" s="21"/>
      <c r="AY2644" s="21"/>
      <c r="AZ2644" s="21"/>
      <c r="BA2644" s="21"/>
      <c r="BB2644" s="21"/>
      <c r="BC2644" s="21"/>
      <c r="BD2644" s="21"/>
      <c r="BE2644" s="21"/>
      <c r="BF2644" s="21"/>
      <c r="BG2644" s="21"/>
      <c r="BH2644" s="21"/>
      <c r="BI2644" s="21"/>
      <c r="BJ2644" s="21"/>
      <c r="BK2644" s="21"/>
      <c r="BL2644" s="21"/>
      <c r="BM2644" s="21"/>
      <c r="BN2644" s="21"/>
      <c r="BO2644" s="21"/>
      <c r="BP2644" s="21"/>
      <c r="BQ2644" s="21"/>
      <c r="BR2644" s="21"/>
      <c r="BS2644" s="21"/>
      <c r="BT2644" s="21"/>
      <c r="BU2644" s="21"/>
      <c r="BV2644" s="21"/>
      <c r="BW2644" s="21"/>
      <c r="BX2644" s="21"/>
      <c r="BY2644" s="21"/>
      <c r="BZ2644" s="21"/>
      <c r="CA2644" s="21"/>
      <c r="CB2644" s="21"/>
      <c r="CC2644" s="21"/>
      <c r="CD2644" s="21"/>
      <c r="CE2644" s="21"/>
      <c r="CF2644" s="21"/>
      <c r="CG2644" s="21"/>
      <c r="CH2644" s="21"/>
      <c r="CI2644" s="21"/>
      <c r="CJ2644" s="21"/>
      <c r="CK2644" s="21"/>
      <c r="CL2644" s="21"/>
      <c r="CM2644" s="21"/>
      <c r="CN2644" s="21"/>
      <c r="CO2644" s="21"/>
      <c r="CP2644" s="21"/>
      <c r="CQ2644" s="21"/>
      <c r="CR2644" s="21"/>
      <c r="CS2644" s="21"/>
      <c r="CT2644" s="21"/>
      <c r="CU2644" s="21"/>
      <c r="CV2644" s="21"/>
      <c r="CW2644" s="21"/>
      <c r="CX2644" s="21"/>
      <c r="CY2644" s="21"/>
      <c r="CZ2644" s="21"/>
      <c r="DA2644" s="21"/>
      <c r="DB2644" s="21"/>
      <c r="DC2644" s="21"/>
      <c r="DD2644" s="21"/>
      <c r="DE2644" s="21"/>
      <c r="DF2644" s="21"/>
      <c r="DG2644" s="21"/>
      <c r="DH2644" s="21"/>
      <c r="DI2644" s="21"/>
      <c r="DJ2644" s="21"/>
      <c r="DK2644" s="21"/>
      <c r="DL2644" s="21"/>
      <c r="DM2644" s="21"/>
      <c r="DN2644" s="21"/>
      <c r="DO2644" s="21"/>
      <c r="DP2644" s="21"/>
      <c r="DQ2644" s="21"/>
      <c r="DR2644" s="21"/>
      <c r="DS2644" s="21"/>
      <c r="DT2644" s="21"/>
      <c r="DU2644" s="21"/>
      <c r="DV2644" s="21"/>
      <c r="DW2644" s="21"/>
      <c r="DX2644" s="21"/>
      <c r="DY2644" s="21"/>
      <c r="DZ2644" s="21"/>
      <c r="EA2644" s="21"/>
      <c r="EB2644" s="21"/>
      <c r="EC2644" s="21"/>
      <c r="ED2644" s="21"/>
      <c r="EE2644" s="21"/>
      <c r="EF2644" s="21"/>
      <c r="EG2644" s="21"/>
      <c r="EH2644" s="21"/>
      <c r="EI2644" s="21"/>
      <c r="EJ2644" s="21"/>
      <c r="EK2644" s="21"/>
      <c r="EL2644" s="21"/>
      <c r="EM2644" s="21"/>
      <c r="EN2644" s="21"/>
      <c r="EO2644" s="21"/>
      <c r="EP2644" s="21"/>
      <c r="EQ2644" s="21"/>
      <c r="ER2644" s="21"/>
      <c r="ES2644" s="21"/>
      <c r="ET2644" s="21"/>
      <c r="EU2644" s="21"/>
      <c r="EV2644" s="21"/>
      <c r="EW2644" s="21"/>
      <c r="EX2644" s="21"/>
      <c r="EY2644" s="21"/>
      <c r="EZ2644" s="21"/>
      <c r="FA2644" s="21"/>
      <c r="FB2644" s="21"/>
      <c r="FC2644" s="21"/>
      <c r="FD2644" s="21"/>
      <c r="FE2644" s="21"/>
      <c r="FF2644" s="21"/>
      <c r="FG2644" s="21"/>
      <c r="FH2644" s="21"/>
      <c r="FI2644" s="21"/>
      <c r="FJ2644" s="21"/>
      <c r="FK2644" s="21"/>
      <c r="FL2644" s="21"/>
      <c r="FM2644" s="21"/>
      <c r="FN2644" s="21"/>
      <c r="FO2644" s="21"/>
      <c r="FP2644" s="21"/>
      <c r="FQ2644" s="21"/>
      <c r="FR2644" s="21"/>
      <c r="FS2644" s="21"/>
      <c r="FT2644" s="21"/>
      <c r="FU2644" s="21"/>
      <c r="FV2644" s="21"/>
      <c r="FW2644" s="21"/>
      <c r="FX2644" s="21"/>
      <c r="FY2644" s="21"/>
      <c r="FZ2644" s="21"/>
      <c r="GA2644" s="21"/>
      <c r="GB2644" s="21"/>
      <c r="GC2644" s="21"/>
      <c r="GD2644" s="21"/>
      <c r="GE2644" s="21"/>
      <c r="GF2644" s="21"/>
      <c r="GG2644" s="21"/>
      <c r="GH2644" s="21"/>
      <c r="GI2644" s="21"/>
      <c r="GJ2644" s="21"/>
      <c r="GK2644" s="21"/>
      <c r="GL2644" s="21"/>
      <c r="GM2644" s="21"/>
      <c r="GN2644" s="21"/>
    </row>
    <row r="2645" spans="1:196" x14ac:dyDescent="0.2">
      <c r="A2645" s="109"/>
      <c r="B2645" s="4"/>
      <c r="C2645" s="4"/>
      <c r="D2645" s="6"/>
      <c r="E2645" s="7"/>
      <c r="F2645" s="24"/>
      <c r="G2645" s="8"/>
      <c r="H2645" s="7"/>
      <c r="I2645" s="7"/>
      <c r="J2645" s="7"/>
      <c r="K2645" s="4"/>
      <c r="L2645" s="25"/>
      <c r="M2645" s="10"/>
      <c r="N2645" s="4"/>
      <c r="O2645" s="4"/>
      <c r="P2645" s="26"/>
      <c r="Q2645" s="3"/>
      <c r="R2645" s="12"/>
      <c r="S2645" s="12"/>
      <c r="T2645" s="12"/>
      <c r="U2645" s="12"/>
      <c r="V2645" s="12"/>
      <c r="W2645" s="12"/>
      <c r="X2645" s="12"/>
      <c r="Y2645" s="12"/>
      <c r="Z2645" s="12"/>
      <c r="AA2645" s="12"/>
      <c r="AB2645" s="12"/>
      <c r="AC2645" s="12"/>
      <c r="AD2645" s="12"/>
      <c r="AE2645" s="12"/>
      <c r="AF2645" s="113"/>
      <c r="AG2645" s="18"/>
      <c r="AH2645" s="18"/>
      <c r="AI2645" s="6"/>
      <c r="AJ2645" s="19"/>
      <c r="AK2645" s="6"/>
      <c r="AL2645" s="113"/>
      <c r="AM2645" s="19"/>
      <c r="AN2645" s="18"/>
      <c r="AO2645" s="12"/>
      <c r="AP2645" s="20"/>
      <c r="AQ2645" s="18"/>
      <c r="AR2645" s="13"/>
      <c r="AS2645" s="113"/>
      <c r="AT2645" s="21"/>
      <c r="AU2645" s="21"/>
      <c r="AV2645" s="45"/>
      <c r="AW2645" s="21"/>
      <c r="AX2645" s="21"/>
      <c r="AY2645" s="21"/>
      <c r="AZ2645" s="21"/>
      <c r="BA2645" s="21"/>
      <c r="BB2645" s="21"/>
      <c r="BC2645" s="21"/>
      <c r="BD2645" s="21"/>
      <c r="BE2645" s="21"/>
      <c r="BF2645" s="21"/>
      <c r="BG2645" s="21"/>
      <c r="BH2645" s="21"/>
      <c r="BI2645" s="21"/>
      <c r="BJ2645" s="21"/>
      <c r="BK2645" s="21"/>
      <c r="BL2645" s="21"/>
      <c r="BM2645" s="21"/>
      <c r="BN2645" s="21"/>
      <c r="BO2645" s="21"/>
      <c r="BP2645" s="21"/>
      <c r="BQ2645" s="21"/>
      <c r="BR2645" s="21"/>
      <c r="BS2645" s="21"/>
      <c r="BT2645" s="21"/>
      <c r="BU2645" s="21"/>
      <c r="BV2645" s="21"/>
      <c r="BW2645" s="21"/>
      <c r="BX2645" s="21"/>
      <c r="BY2645" s="21"/>
      <c r="BZ2645" s="21"/>
      <c r="CA2645" s="21"/>
      <c r="CB2645" s="21"/>
      <c r="CC2645" s="21"/>
      <c r="CD2645" s="21"/>
      <c r="CE2645" s="21"/>
      <c r="CF2645" s="21"/>
      <c r="CG2645" s="21"/>
      <c r="CH2645" s="21"/>
      <c r="CI2645" s="21"/>
      <c r="CJ2645" s="21"/>
      <c r="CK2645" s="21"/>
      <c r="CL2645" s="21"/>
      <c r="CM2645" s="21"/>
      <c r="CN2645" s="21"/>
      <c r="CO2645" s="21"/>
      <c r="CP2645" s="21"/>
      <c r="CQ2645" s="21"/>
      <c r="CR2645" s="21"/>
      <c r="CS2645" s="21"/>
      <c r="CT2645" s="21"/>
      <c r="CU2645" s="21"/>
      <c r="CV2645" s="21"/>
      <c r="CW2645" s="21"/>
      <c r="CX2645" s="21"/>
      <c r="CY2645" s="21"/>
      <c r="CZ2645" s="21"/>
      <c r="DA2645" s="21"/>
      <c r="DB2645" s="21"/>
      <c r="DC2645" s="21"/>
      <c r="DD2645" s="21"/>
      <c r="DE2645" s="21"/>
      <c r="DF2645" s="21"/>
      <c r="DG2645" s="21"/>
      <c r="DH2645" s="21"/>
      <c r="DI2645" s="21"/>
      <c r="DJ2645" s="21"/>
      <c r="DK2645" s="21"/>
      <c r="DL2645" s="21"/>
      <c r="DM2645" s="21"/>
      <c r="DN2645" s="21"/>
      <c r="DO2645" s="21"/>
      <c r="DP2645" s="21"/>
      <c r="DQ2645" s="21"/>
      <c r="DR2645" s="21"/>
      <c r="DS2645" s="21"/>
      <c r="DT2645" s="21"/>
      <c r="DU2645" s="21"/>
      <c r="DV2645" s="21"/>
      <c r="DW2645" s="21"/>
      <c r="DX2645" s="21"/>
      <c r="DY2645" s="21"/>
      <c r="DZ2645" s="21"/>
      <c r="EA2645" s="21"/>
      <c r="EB2645" s="21"/>
      <c r="EC2645" s="21"/>
      <c r="ED2645" s="21"/>
      <c r="EE2645" s="21"/>
      <c r="EF2645" s="21"/>
      <c r="EG2645" s="21"/>
      <c r="EH2645" s="21"/>
      <c r="EI2645" s="21"/>
      <c r="EJ2645" s="21"/>
      <c r="EK2645" s="21"/>
      <c r="EL2645" s="21"/>
      <c r="EM2645" s="21"/>
      <c r="EN2645" s="21"/>
      <c r="EO2645" s="21"/>
      <c r="EP2645" s="21"/>
      <c r="EQ2645" s="21"/>
      <c r="ER2645" s="21"/>
      <c r="ES2645" s="21"/>
      <c r="ET2645" s="21"/>
      <c r="EU2645" s="21"/>
      <c r="EV2645" s="21"/>
      <c r="EW2645" s="21"/>
      <c r="EX2645" s="21"/>
      <c r="EY2645" s="21"/>
      <c r="EZ2645" s="21"/>
      <c r="FA2645" s="21"/>
      <c r="FB2645" s="21"/>
      <c r="FC2645" s="21"/>
      <c r="FD2645" s="21"/>
      <c r="FE2645" s="21"/>
      <c r="FF2645" s="21"/>
      <c r="FG2645" s="21"/>
      <c r="FH2645" s="21"/>
      <c r="FI2645" s="21"/>
      <c r="FJ2645" s="21"/>
      <c r="FK2645" s="21"/>
      <c r="FL2645" s="21"/>
      <c r="FM2645" s="21"/>
      <c r="FN2645" s="21"/>
      <c r="FO2645" s="21"/>
      <c r="FP2645" s="21"/>
      <c r="FQ2645" s="21"/>
      <c r="FR2645" s="21"/>
      <c r="FS2645" s="21"/>
      <c r="FT2645" s="21"/>
      <c r="FU2645" s="21"/>
      <c r="FV2645" s="21"/>
      <c r="FW2645" s="21"/>
      <c r="FX2645" s="21"/>
      <c r="FY2645" s="21"/>
      <c r="FZ2645" s="21"/>
      <c r="GA2645" s="21"/>
      <c r="GB2645" s="21"/>
      <c r="GC2645" s="21"/>
      <c r="GD2645" s="21"/>
      <c r="GE2645" s="21"/>
      <c r="GF2645" s="21"/>
      <c r="GG2645" s="21"/>
      <c r="GH2645" s="21"/>
      <c r="GI2645" s="21"/>
      <c r="GJ2645" s="21"/>
      <c r="GK2645" s="21"/>
      <c r="GL2645" s="21"/>
      <c r="GM2645" s="21"/>
      <c r="GN2645" s="21"/>
    </row>
    <row r="2646" spans="1:196" x14ac:dyDescent="0.2">
      <c r="A2646" s="109"/>
      <c r="B2646" s="4"/>
      <c r="C2646" s="4"/>
      <c r="D2646" s="6"/>
      <c r="E2646" s="7"/>
      <c r="F2646" s="24"/>
      <c r="G2646" s="8"/>
      <c r="H2646" s="7"/>
      <c r="I2646" s="7"/>
      <c r="J2646" s="7"/>
      <c r="K2646" s="4"/>
      <c r="L2646" s="25"/>
      <c r="M2646" s="10"/>
      <c r="N2646" s="4"/>
      <c r="O2646" s="4"/>
      <c r="P2646" s="26"/>
      <c r="Q2646" s="3"/>
      <c r="R2646" s="12"/>
      <c r="S2646" s="12"/>
      <c r="T2646" s="12"/>
      <c r="U2646" s="12"/>
      <c r="V2646" s="12"/>
      <c r="W2646" s="12"/>
      <c r="X2646" s="12"/>
      <c r="Y2646" s="12"/>
      <c r="Z2646" s="12"/>
      <c r="AA2646" s="12"/>
      <c r="AB2646" s="12"/>
      <c r="AC2646" s="12"/>
      <c r="AD2646" s="12"/>
      <c r="AE2646" s="12"/>
      <c r="AF2646" s="113"/>
      <c r="AG2646" s="18"/>
      <c r="AH2646" s="18"/>
      <c r="AI2646" s="6"/>
      <c r="AJ2646" s="19"/>
      <c r="AK2646" s="6"/>
      <c r="AL2646" s="113"/>
      <c r="AM2646" s="19"/>
      <c r="AN2646" s="18"/>
      <c r="AO2646" s="12"/>
      <c r="AP2646" s="20"/>
      <c r="AQ2646" s="18"/>
      <c r="AR2646" s="13"/>
      <c r="AS2646" s="113"/>
      <c r="AT2646" s="21"/>
      <c r="AU2646" s="21"/>
      <c r="AV2646" s="45"/>
      <c r="AW2646" s="21"/>
      <c r="AX2646" s="21"/>
      <c r="AY2646" s="21"/>
      <c r="AZ2646" s="21"/>
      <c r="BA2646" s="21"/>
      <c r="BB2646" s="21"/>
      <c r="BC2646" s="21"/>
      <c r="BD2646" s="21"/>
      <c r="BE2646" s="21"/>
      <c r="BF2646" s="21"/>
      <c r="BG2646" s="21"/>
      <c r="BH2646" s="21"/>
      <c r="BI2646" s="21"/>
      <c r="BJ2646" s="21"/>
      <c r="BK2646" s="21"/>
      <c r="BL2646" s="21"/>
      <c r="BM2646" s="21"/>
      <c r="BN2646" s="21"/>
      <c r="BO2646" s="21"/>
      <c r="BP2646" s="21"/>
      <c r="BQ2646" s="21"/>
      <c r="BR2646" s="21"/>
      <c r="BS2646" s="21"/>
      <c r="BT2646" s="21"/>
      <c r="BU2646" s="21"/>
      <c r="BV2646" s="21"/>
      <c r="BW2646" s="21"/>
      <c r="BX2646" s="21"/>
      <c r="BY2646" s="21"/>
      <c r="BZ2646" s="21"/>
      <c r="CA2646" s="21"/>
      <c r="CB2646" s="21"/>
      <c r="CC2646" s="21"/>
      <c r="CD2646" s="21"/>
      <c r="CE2646" s="21"/>
      <c r="CF2646" s="21"/>
      <c r="CG2646" s="21"/>
      <c r="CH2646" s="21"/>
      <c r="CI2646" s="21"/>
      <c r="CJ2646" s="21"/>
      <c r="CK2646" s="21"/>
      <c r="CL2646" s="21"/>
      <c r="CM2646" s="21"/>
      <c r="CN2646" s="21"/>
      <c r="CO2646" s="21"/>
      <c r="CP2646" s="21"/>
      <c r="CQ2646" s="21"/>
      <c r="CR2646" s="21"/>
      <c r="CS2646" s="21"/>
      <c r="CT2646" s="21"/>
      <c r="CU2646" s="21"/>
      <c r="CV2646" s="21"/>
      <c r="CW2646" s="21"/>
      <c r="CX2646" s="21"/>
      <c r="CY2646" s="21"/>
      <c r="CZ2646" s="21"/>
      <c r="DA2646" s="21"/>
      <c r="DB2646" s="21"/>
      <c r="DC2646" s="21"/>
      <c r="DD2646" s="21"/>
      <c r="DE2646" s="21"/>
      <c r="DF2646" s="21"/>
      <c r="DG2646" s="21"/>
      <c r="DH2646" s="21"/>
      <c r="DI2646" s="21"/>
      <c r="DJ2646" s="21"/>
      <c r="DK2646" s="21"/>
      <c r="DL2646" s="21"/>
      <c r="DM2646" s="21"/>
      <c r="DN2646" s="21"/>
      <c r="DO2646" s="21"/>
      <c r="DP2646" s="21"/>
      <c r="DQ2646" s="21"/>
      <c r="DR2646" s="21"/>
      <c r="DS2646" s="21"/>
      <c r="DT2646" s="21"/>
      <c r="DU2646" s="21"/>
      <c r="DV2646" s="21"/>
      <c r="DW2646" s="21"/>
      <c r="DX2646" s="21"/>
      <c r="DY2646" s="21"/>
      <c r="DZ2646" s="21"/>
      <c r="EA2646" s="21"/>
      <c r="EB2646" s="21"/>
      <c r="EC2646" s="21"/>
      <c r="ED2646" s="21"/>
      <c r="EE2646" s="21"/>
      <c r="EF2646" s="21"/>
      <c r="EG2646" s="21"/>
      <c r="EH2646" s="21"/>
      <c r="EI2646" s="21"/>
      <c r="EJ2646" s="21"/>
      <c r="EK2646" s="21"/>
      <c r="EL2646" s="21"/>
      <c r="EM2646" s="21"/>
      <c r="EN2646" s="21"/>
      <c r="EO2646" s="21"/>
      <c r="EP2646" s="21"/>
      <c r="EQ2646" s="21"/>
      <c r="ER2646" s="21"/>
      <c r="ES2646" s="21"/>
      <c r="ET2646" s="21"/>
      <c r="EU2646" s="21"/>
      <c r="EV2646" s="21"/>
      <c r="EW2646" s="21"/>
      <c r="EX2646" s="21"/>
      <c r="EY2646" s="21"/>
      <c r="EZ2646" s="21"/>
      <c r="FA2646" s="21"/>
      <c r="FB2646" s="21"/>
      <c r="FC2646" s="21"/>
      <c r="FD2646" s="21"/>
      <c r="FE2646" s="21"/>
      <c r="FF2646" s="21"/>
      <c r="FG2646" s="21"/>
      <c r="FH2646" s="21"/>
      <c r="FI2646" s="21"/>
      <c r="FJ2646" s="21"/>
      <c r="FK2646" s="21"/>
      <c r="FL2646" s="21"/>
      <c r="FM2646" s="21"/>
      <c r="FN2646" s="21"/>
      <c r="FO2646" s="21"/>
      <c r="FP2646" s="21"/>
      <c r="FQ2646" s="21"/>
      <c r="FR2646" s="21"/>
      <c r="FS2646" s="21"/>
      <c r="FT2646" s="21"/>
      <c r="FU2646" s="21"/>
      <c r="FV2646" s="21"/>
      <c r="FW2646" s="21"/>
      <c r="FX2646" s="21"/>
      <c r="FY2646" s="21"/>
      <c r="FZ2646" s="21"/>
      <c r="GA2646" s="21"/>
      <c r="GB2646" s="21"/>
      <c r="GC2646" s="21"/>
      <c r="GD2646" s="21"/>
      <c r="GE2646" s="21"/>
      <c r="GF2646" s="21"/>
      <c r="GG2646" s="21"/>
      <c r="GH2646" s="21"/>
      <c r="GI2646" s="21"/>
      <c r="GJ2646" s="21"/>
      <c r="GK2646" s="21"/>
      <c r="GL2646" s="21"/>
      <c r="GM2646" s="21"/>
      <c r="GN2646" s="21"/>
    </row>
    <row r="2647" spans="1:196" x14ac:dyDescent="0.2">
      <c r="A2647" s="109"/>
      <c r="B2647" s="4"/>
      <c r="C2647" s="4"/>
      <c r="D2647" s="6"/>
      <c r="E2647" s="7"/>
      <c r="F2647" s="24"/>
      <c r="G2647" s="8"/>
      <c r="H2647" s="7"/>
      <c r="I2647" s="7"/>
      <c r="J2647" s="7"/>
      <c r="K2647" s="4"/>
      <c r="L2647" s="25"/>
      <c r="M2647" s="10"/>
      <c r="N2647" s="4"/>
      <c r="O2647" s="4"/>
      <c r="P2647" s="26"/>
      <c r="Q2647" s="3"/>
      <c r="R2647" s="12"/>
      <c r="S2647" s="12"/>
      <c r="T2647" s="12"/>
      <c r="U2647" s="12"/>
      <c r="V2647" s="12"/>
      <c r="W2647" s="12"/>
      <c r="X2647" s="12"/>
      <c r="Y2647" s="12"/>
      <c r="Z2647" s="12"/>
      <c r="AA2647" s="12"/>
      <c r="AB2647" s="12"/>
      <c r="AC2647" s="12"/>
      <c r="AD2647" s="12"/>
      <c r="AE2647" s="12"/>
      <c r="AF2647" s="113"/>
      <c r="AG2647" s="18"/>
      <c r="AH2647" s="18"/>
      <c r="AI2647" s="6"/>
      <c r="AJ2647" s="19"/>
      <c r="AK2647" s="6"/>
      <c r="AL2647" s="113"/>
      <c r="AM2647" s="19"/>
      <c r="AN2647" s="18"/>
      <c r="AO2647" s="12"/>
      <c r="AP2647" s="20"/>
      <c r="AQ2647" s="18"/>
      <c r="AR2647" s="13"/>
      <c r="AS2647" s="113"/>
      <c r="AT2647" s="21"/>
      <c r="AU2647" s="21"/>
      <c r="AV2647" s="45"/>
      <c r="AW2647" s="21"/>
      <c r="AX2647" s="21"/>
      <c r="AY2647" s="21"/>
      <c r="AZ2647" s="21"/>
      <c r="BA2647" s="21"/>
      <c r="BB2647" s="21"/>
      <c r="BC2647" s="21"/>
      <c r="BD2647" s="21"/>
      <c r="BE2647" s="21"/>
      <c r="BF2647" s="21"/>
      <c r="BG2647" s="21"/>
      <c r="BH2647" s="21"/>
      <c r="BI2647" s="21"/>
      <c r="BJ2647" s="21"/>
      <c r="BK2647" s="21"/>
      <c r="BL2647" s="21"/>
      <c r="BM2647" s="21"/>
      <c r="BN2647" s="21"/>
      <c r="BO2647" s="21"/>
      <c r="BP2647" s="21"/>
      <c r="BQ2647" s="21"/>
      <c r="BR2647" s="21"/>
      <c r="BS2647" s="21"/>
      <c r="BT2647" s="21"/>
      <c r="BU2647" s="21"/>
      <c r="BV2647" s="21"/>
      <c r="BW2647" s="21"/>
      <c r="BX2647" s="21"/>
      <c r="BY2647" s="21"/>
      <c r="BZ2647" s="21"/>
      <c r="CA2647" s="21"/>
      <c r="CB2647" s="21"/>
      <c r="CC2647" s="21"/>
      <c r="CD2647" s="21"/>
      <c r="CE2647" s="21"/>
      <c r="CF2647" s="21"/>
      <c r="CG2647" s="21"/>
      <c r="CH2647" s="21"/>
      <c r="CI2647" s="21"/>
      <c r="CJ2647" s="21"/>
      <c r="CK2647" s="21"/>
      <c r="CL2647" s="21"/>
      <c r="CM2647" s="21"/>
      <c r="CN2647" s="21"/>
      <c r="CO2647" s="21"/>
      <c r="CP2647" s="21"/>
      <c r="CQ2647" s="21"/>
      <c r="CR2647" s="21"/>
      <c r="CS2647" s="21"/>
      <c r="CT2647" s="21"/>
      <c r="CU2647" s="21"/>
      <c r="CV2647" s="21"/>
      <c r="CW2647" s="21"/>
      <c r="CX2647" s="21"/>
      <c r="CY2647" s="21"/>
      <c r="CZ2647" s="21"/>
      <c r="DA2647" s="21"/>
      <c r="DB2647" s="21"/>
      <c r="DC2647" s="21"/>
      <c r="DD2647" s="21"/>
      <c r="DE2647" s="21"/>
      <c r="DF2647" s="21"/>
      <c r="DG2647" s="21"/>
      <c r="DH2647" s="21"/>
      <c r="DI2647" s="21"/>
      <c r="DJ2647" s="21"/>
      <c r="DK2647" s="21"/>
      <c r="DL2647" s="21"/>
      <c r="DM2647" s="21"/>
      <c r="DN2647" s="21"/>
      <c r="DO2647" s="21"/>
      <c r="DP2647" s="21"/>
      <c r="DQ2647" s="21"/>
      <c r="DR2647" s="21"/>
      <c r="DS2647" s="21"/>
      <c r="DT2647" s="21"/>
      <c r="DU2647" s="21"/>
      <c r="DV2647" s="21"/>
      <c r="DW2647" s="21"/>
      <c r="DX2647" s="21"/>
      <c r="DY2647" s="21"/>
      <c r="DZ2647" s="21"/>
      <c r="EA2647" s="21"/>
      <c r="EB2647" s="21"/>
      <c r="EC2647" s="21"/>
      <c r="ED2647" s="21"/>
      <c r="EE2647" s="21"/>
      <c r="EF2647" s="21"/>
      <c r="EG2647" s="21"/>
      <c r="EH2647" s="21"/>
      <c r="EI2647" s="21"/>
      <c r="EJ2647" s="21"/>
      <c r="EK2647" s="21"/>
      <c r="EL2647" s="21"/>
      <c r="EM2647" s="21"/>
      <c r="EN2647" s="21"/>
      <c r="EO2647" s="21"/>
      <c r="EP2647" s="21"/>
      <c r="EQ2647" s="21"/>
      <c r="ER2647" s="21"/>
      <c r="ES2647" s="21"/>
      <c r="ET2647" s="21"/>
      <c r="EU2647" s="21"/>
      <c r="EV2647" s="21"/>
      <c r="EW2647" s="21"/>
      <c r="EX2647" s="21"/>
      <c r="EY2647" s="21"/>
      <c r="EZ2647" s="21"/>
      <c r="FA2647" s="21"/>
      <c r="FB2647" s="21"/>
      <c r="FC2647" s="21"/>
      <c r="FD2647" s="21"/>
      <c r="FE2647" s="21"/>
      <c r="FF2647" s="21"/>
      <c r="FG2647" s="21"/>
      <c r="FH2647" s="21"/>
      <c r="FI2647" s="21"/>
      <c r="FJ2647" s="21"/>
      <c r="FK2647" s="21"/>
      <c r="FL2647" s="21"/>
      <c r="FM2647" s="21"/>
      <c r="FN2647" s="21"/>
      <c r="FO2647" s="21"/>
      <c r="FP2647" s="21"/>
      <c r="FQ2647" s="21"/>
      <c r="FR2647" s="21"/>
      <c r="FS2647" s="21"/>
      <c r="FT2647" s="21"/>
      <c r="FU2647" s="21"/>
      <c r="FV2647" s="21"/>
      <c r="FW2647" s="21"/>
      <c r="FX2647" s="21"/>
      <c r="FY2647" s="21"/>
      <c r="FZ2647" s="21"/>
      <c r="GA2647" s="21"/>
      <c r="GB2647" s="21"/>
      <c r="GC2647" s="21"/>
      <c r="GD2647" s="21"/>
      <c r="GE2647" s="21"/>
      <c r="GF2647" s="21"/>
      <c r="GG2647" s="21"/>
      <c r="GH2647" s="21"/>
      <c r="GI2647" s="21"/>
      <c r="GJ2647" s="21"/>
      <c r="GK2647" s="21"/>
      <c r="GL2647" s="21"/>
      <c r="GM2647" s="21"/>
      <c r="GN2647" s="21"/>
    </row>
    <row r="2648" spans="1:196" x14ac:dyDescent="0.2">
      <c r="A2648" s="109"/>
      <c r="B2648" s="4"/>
      <c r="C2648" s="4"/>
      <c r="D2648" s="6"/>
      <c r="E2648" s="7"/>
      <c r="F2648" s="24"/>
      <c r="G2648" s="8"/>
      <c r="H2648" s="7"/>
      <c r="I2648" s="7"/>
      <c r="J2648" s="7"/>
      <c r="K2648" s="4"/>
      <c r="L2648" s="25"/>
      <c r="M2648" s="10"/>
      <c r="N2648" s="4"/>
      <c r="O2648" s="4"/>
      <c r="P2648" s="26"/>
      <c r="Q2648" s="3"/>
      <c r="R2648" s="12"/>
      <c r="S2648" s="12"/>
      <c r="T2648" s="12"/>
      <c r="U2648" s="12"/>
      <c r="V2648" s="12"/>
      <c r="W2648" s="12"/>
      <c r="X2648" s="12"/>
      <c r="Y2648" s="12"/>
      <c r="Z2648" s="12"/>
      <c r="AA2648" s="12"/>
      <c r="AB2648" s="12"/>
      <c r="AC2648" s="12"/>
      <c r="AD2648" s="12"/>
      <c r="AE2648" s="12"/>
      <c r="AF2648" s="113"/>
      <c r="AG2648" s="18"/>
      <c r="AH2648" s="18"/>
      <c r="AI2648" s="6"/>
      <c r="AJ2648" s="19"/>
      <c r="AK2648" s="6"/>
      <c r="AL2648" s="113"/>
      <c r="AM2648" s="19"/>
      <c r="AN2648" s="18"/>
      <c r="AO2648" s="12"/>
      <c r="AP2648" s="20"/>
      <c r="AQ2648" s="18"/>
      <c r="AR2648" s="13"/>
      <c r="AS2648" s="113"/>
      <c r="AT2648" s="21"/>
      <c r="AU2648" s="21"/>
      <c r="AV2648" s="45"/>
      <c r="AW2648" s="21"/>
      <c r="AX2648" s="21"/>
      <c r="AY2648" s="21"/>
      <c r="AZ2648" s="21"/>
      <c r="BA2648" s="21"/>
      <c r="BB2648" s="21"/>
      <c r="BC2648" s="21"/>
      <c r="BD2648" s="21"/>
      <c r="BE2648" s="21"/>
      <c r="BF2648" s="21"/>
      <c r="BG2648" s="21"/>
      <c r="BH2648" s="21"/>
      <c r="BI2648" s="21"/>
      <c r="BJ2648" s="21"/>
      <c r="BK2648" s="21"/>
      <c r="BL2648" s="21"/>
      <c r="BM2648" s="21"/>
      <c r="BN2648" s="21"/>
      <c r="BO2648" s="21"/>
      <c r="BP2648" s="21"/>
      <c r="BQ2648" s="21"/>
      <c r="BR2648" s="21"/>
      <c r="BS2648" s="21"/>
      <c r="BT2648" s="21"/>
      <c r="BU2648" s="21"/>
      <c r="BV2648" s="21"/>
      <c r="BW2648" s="21"/>
      <c r="BX2648" s="21"/>
      <c r="BY2648" s="21"/>
      <c r="BZ2648" s="21"/>
      <c r="CA2648" s="21"/>
      <c r="CB2648" s="21"/>
      <c r="CC2648" s="21"/>
      <c r="CD2648" s="21"/>
      <c r="CE2648" s="21"/>
      <c r="CF2648" s="21"/>
      <c r="CG2648" s="21"/>
      <c r="CH2648" s="21"/>
      <c r="CI2648" s="21"/>
      <c r="CJ2648" s="21"/>
      <c r="CK2648" s="21"/>
      <c r="CL2648" s="21"/>
      <c r="CM2648" s="21"/>
      <c r="CN2648" s="21"/>
      <c r="CO2648" s="21"/>
      <c r="CP2648" s="21"/>
      <c r="CQ2648" s="21"/>
      <c r="CR2648" s="21"/>
      <c r="CS2648" s="21"/>
      <c r="CT2648" s="21"/>
      <c r="CU2648" s="21"/>
      <c r="CV2648" s="21"/>
      <c r="CW2648" s="21"/>
      <c r="CX2648" s="21"/>
      <c r="CY2648" s="21"/>
      <c r="CZ2648" s="21"/>
      <c r="DA2648" s="21"/>
      <c r="DB2648" s="21"/>
      <c r="DC2648" s="21"/>
      <c r="DD2648" s="21"/>
      <c r="DE2648" s="21"/>
      <c r="DF2648" s="21"/>
      <c r="DG2648" s="21"/>
      <c r="DH2648" s="21"/>
      <c r="DI2648" s="21"/>
      <c r="DJ2648" s="21"/>
      <c r="DK2648" s="21"/>
      <c r="DL2648" s="21"/>
      <c r="DM2648" s="21"/>
      <c r="DN2648" s="21"/>
      <c r="DO2648" s="21"/>
      <c r="DP2648" s="21"/>
      <c r="DQ2648" s="21"/>
      <c r="DR2648" s="21"/>
      <c r="DS2648" s="21"/>
      <c r="DT2648" s="21"/>
      <c r="DU2648" s="21"/>
      <c r="DV2648" s="21"/>
      <c r="DW2648" s="21"/>
      <c r="DX2648" s="21"/>
      <c r="DY2648" s="21"/>
      <c r="DZ2648" s="21"/>
      <c r="EA2648" s="21"/>
      <c r="EB2648" s="21"/>
      <c r="EC2648" s="21"/>
      <c r="ED2648" s="21"/>
      <c r="EE2648" s="21"/>
      <c r="EF2648" s="21"/>
      <c r="EG2648" s="21"/>
      <c r="EH2648" s="21"/>
      <c r="EI2648" s="21"/>
      <c r="EJ2648" s="21"/>
      <c r="EK2648" s="21"/>
      <c r="EL2648" s="21"/>
      <c r="EM2648" s="21"/>
      <c r="EN2648" s="21"/>
      <c r="EO2648" s="21"/>
      <c r="EP2648" s="21"/>
      <c r="EQ2648" s="21"/>
      <c r="ER2648" s="21"/>
      <c r="ES2648" s="21"/>
      <c r="ET2648" s="21"/>
      <c r="EU2648" s="21"/>
      <c r="EV2648" s="21"/>
      <c r="EW2648" s="21"/>
      <c r="EX2648" s="21"/>
      <c r="EY2648" s="21"/>
      <c r="EZ2648" s="21"/>
      <c r="FA2648" s="21"/>
      <c r="FB2648" s="21"/>
      <c r="FC2648" s="21"/>
      <c r="FD2648" s="21"/>
      <c r="FE2648" s="21"/>
      <c r="FF2648" s="21"/>
      <c r="FG2648" s="21"/>
      <c r="FH2648" s="21"/>
      <c r="FI2648" s="21"/>
      <c r="FJ2648" s="21"/>
      <c r="FK2648" s="21"/>
      <c r="FL2648" s="21"/>
      <c r="FM2648" s="21"/>
      <c r="FN2648" s="21"/>
      <c r="FO2648" s="21"/>
      <c r="FP2648" s="21"/>
      <c r="FQ2648" s="21"/>
      <c r="FR2648" s="21"/>
      <c r="FS2648" s="21"/>
      <c r="FT2648" s="21"/>
      <c r="FU2648" s="21"/>
      <c r="FV2648" s="21"/>
      <c r="FW2648" s="21"/>
      <c r="FX2648" s="21"/>
      <c r="FY2648" s="21"/>
      <c r="FZ2648" s="21"/>
      <c r="GA2648" s="21"/>
      <c r="GB2648" s="21"/>
      <c r="GC2648" s="21"/>
      <c r="GD2648" s="21"/>
      <c r="GE2648" s="21"/>
      <c r="GF2648" s="21"/>
      <c r="GG2648" s="21"/>
      <c r="GH2648" s="21"/>
      <c r="GI2648" s="21"/>
      <c r="GJ2648" s="21"/>
      <c r="GK2648" s="21"/>
      <c r="GL2648" s="21"/>
      <c r="GM2648" s="21"/>
      <c r="GN2648" s="21"/>
    </row>
    <row r="2649" spans="1:196" x14ac:dyDescent="0.2">
      <c r="A2649" s="109"/>
      <c r="B2649" s="4"/>
      <c r="C2649" s="4"/>
      <c r="D2649" s="6"/>
      <c r="E2649" s="7"/>
      <c r="F2649" s="24"/>
      <c r="G2649" s="8"/>
      <c r="H2649" s="7"/>
      <c r="I2649" s="7"/>
      <c r="J2649" s="7"/>
      <c r="K2649" s="4"/>
      <c r="L2649" s="25"/>
      <c r="M2649" s="10"/>
      <c r="N2649" s="4"/>
      <c r="O2649" s="4"/>
      <c r="P2649" s="26"/>
      <c r="Q2649" s="3"/>
      <c r="R2649" s="12"/>
      <c r="S2649" s="12"/>
      <c r="T2649" s="12"/>
      <c r="U2649" s="12"/>
      <c r="V2649" s="12"/>
      <c r="W2649" s="12"/>
      <c r="X2649" s="12"/>
      <c r="Y2649" s="12"/>
      <c r="Z2649" s="12"/>
      <c r="AA2649" s="12"/>
      <c r="AB2649" s="12"/>
      <c r="AC2649" s="12"/>
      <c r="AD2649" s="12"/>
      <c r="AE2649" s="12"/>
      <c r="AF2649" s="113"/>
      <c r="AG2649" s="18"/>
      <c r="AH2649" s="18"/>
      <c r="AI2649" s="6"/>
      <c r="AJ2649" s="19"/>
      <c r="AK2649" s="6"/>
      <c r="AL2649" s="113"/>
      <c r="AM2649" s="19"/>
      <c r="AN2649" s="18"/>
      <c r="AO2649" s="12"/>
      <c r="AP2649" s="20"/>
      <c r="AQ2649" s="18"/>
      <c r="AR2649" s="13"/>
      <c r="AS2649" s="113"/>
      <c r="AT2649" s="21"/>
      <c r="AU2649" s="21"/>
      <c r="AV2649" s="45"/>
      <c r="AW2649" s="21"/>
      <c r="AX2649" s="21"/>
      <c r="AY2649" s="21"/>
      <c r="AZ2649" s="21"/>
      <c r="BA2649" s="21"/>
      <c r="BB2649" s="21"/>
      <c r="BC2649" s="21"/>
      <c r="BD2649" s="21"/>
      <c r="BE2649" s="21"/>
      <c r="BF2649" s="21"/>
      <c r="BG2649" s="21"/>
      <c r="BH2649" s="21"/>
      <c r="BI2649" s="21"/>
      <c r="BJ2649" s="21"/>
      <c r="BK2649" s="21"/>
      <c r="BL2649" s="21"/>
      <c r="BM2649" s="21"/>
      <c r="BN2649" s="21"/>
      <c r="BO2649" s="21"/>
      <c r="BP2649" s="21"/>
      <c r="BQ2649" s="21"/>
      <c r="BR2649" s="21"/>
      <c r="BS2649" s="21"/>
      <c r="BT2649" s="21"/>
      <c r="BU2649" s="21"/>
      <c r="BV2649" s="21"/>
      <c r="BW2649" s="21"/>
      <c r="BX2649" s="21"/>
      <c r="BY2649" s="21"/>
      <c r="BZ2649" s="21"/>
      <c r="CA2649" s="21"/>
      <c r="CB2649" s="21"/>
      <c r="CC2649" s="21"/>
      <c r="CD2649" s="21"/>
      <c r="CE2649" s="21"/>
      <c r="CF2649" s="21"/>
      <c r="CG2649" s="21"/>
      <c r="CH2649" s="21"/>
      <c r="CI2649" s="21"/>
      <c r="CJ2649" s="21"/>
      <c r="CK2649" s="21"/>
      <c r="CL2649" s="21"/>
      <c r="CM2649" s="21"/>
      <c r="CN2649" s="21"/>
      <c r="CO2649" s="21"/>
      <c r="CP2649" s="21"/>
      <c r="CQ2649" s="21"/>
      <c r="CR2649" s="21"/>
      <c r="CS2649" s="21"/>
      <c r="CT2649" s="21"/>
      <c r="CU2649" s="21"/>
      <c r="CV2649" s="21"/>
      <c r="CW2649" s="21"/>
      <c r="CX2649" s="21"/>
      <c r="CY2649" s="21"/>
      <c r="CZ2649" s="21"/>
      <c r="DA2649" s="21"/>
      <c r="DB2649" s="21"/>
      <c r="DC2649" s="21"/>
      <c r="DD2649" s="21"/>
      <c r="DE2649" s="21"/>
      <c r="DF2649" s="21"/>
      <c r="DG2649" s="21"/>
      <c r="DH2649" s="21"/>
      <c r="DI2649" s="21"/>
      <c r="DJ2649" s="21"/>
      <c r="DK2649" s="21"/>
      <c r="DL2649" s="21"/>
      <c r="DM2649" s="21"/>
      <c r="DN2649" s="21"/>
      <c r="DO2649" s="21"/>
      <c r="DP2649" s="21"/>
      <c r="DQ2649" s="21"/>
      <c r="DR2649" s="21"/>
      <c r="DS2649" s="21"/>
      <c r="DT2649" s="21"/>
      <c r="DU2649" s="21"/>
      <c r="DV2649" s="21"/>
      <c r="DW2649" s="21"/>
      <c r="DX2649" s="21"/>
      <c r="DY2649" s="21"/>
      <c r="DZ2649" s="21"/>
      <c r="EA2649" s="21"/>
      <c r="EB2649" s="21"/>
      <c r="EC2649" s="21"/>
      <c r="ED2649" s="21"/>
      <c r="EE2649" s="21"/>
      <c r="EF2649" s="21"/>
      <c r="EG2649" s="21"/>
      <c r="EH2649" s="21"/>
      <c r="EI2649" s="21"/>
      <c r="EJ2649" s="21"/>
      <c r="EK2649" s="21"/>
      <c r="EL2649" s="21"/>
      <c r="EM2649" s="21"/>
      <c r="EN2649" s="21"/>
      <c r="EO2649" s="21"/>
      <c r="EP2649" s="21"/>
      <c r="EQ2649" s="21"/>
      <c r="ER2649" s="21"/>
      <c r="ES2649" s="21"/>
      <c r="ET2649" s="21"/>
      <c r="EU2649" s="21"/>
      <c r="EV2649" s="21"/>
      <c r="EW2649" s="21"/>
      <c r="EX2649" s="21"/>
      <c r="EY2649" s="21"/>
      <c r="EZ2649" s="21"/>
      <c r="FA2649" s="21"/>
      <c r="FB2649" s="21"/>
      <c r="FC2649" s="21"/>
      <c r="FD2649" s="21"/>
      <c r="FE2649" s="21"/>
      <c r="FF2649" s="21"/>
      <c r="FG2649" s="21"/>
      <c r="FH2649" s="21"/>
      <c r="FI2649" s="21"/>
      <c r="FJ2649" s="21"/>
      <c r="FK2649" s="21"/>
      <c r="FL2649" s="21"/>
      <c r="FM2649" s="21"/>
      <c r="FN2649" s="21"/>
      <c r="FO2649" s="21"/>
      <c r="FP2649" s="21"/>
      <c r="FQ2649" s="21"/>
      <c r="FR2649" s="21"/>
      <c r="FS2649" s="21"/>
      <c r="FT2649" s="21"/>
      <c r="FU2649" s="21"/>
      <c r="FV2649" s="21"/>
      <c r="FW2649" s="21"/>
      <c r="FX2649" s="21"/>
      <c r="FY2649" s="21"/>
      <c r="FZ2649" s="21"/>
      <c r="GA2649" s="21"/>
      <c r="GB2649" s="21"/>
      <c r="GC2649" s="21"/>
      <c r="GD2649" s="21"/>
      <c r="GE2649" s="21"/>
      <c r="GF2649" s="21"/>
      <c r="GG2649" s="21"/>
      <c r="GH2649" s="21"/>
      <c r="GI2649" s="21"/>
      <c r="GJ2649" s="21"/>
      <c r="GK2649" s="21"/>
      <c r="GL2649" s="21"/>
      <c r="GM2649" s="21"/>
      <c r="GN2649" s="21"/>
    </row>
    <row r="2650" spans="1:196" x14ac:dyDescent="0.2">
      <c r="A2650" s="109"/>
      <c r="B2650" s="4"/>
      <c r="C2650" s="4"/>
      <c r="D2650" s="6"/>
      <c r="E2650" s="7"/>
      <c r="F2650" s="24"/>
      <c r="G2650" s="8"/>
      <c r="H2650" s="7"/>
      <c r="I2650" s="7"/>
      <c r="J2650" s="7"/>
      <c r="K2650" s="4"/>
      <c r="L2650" s="25"/>
      <c r="M2650" s="10"/>
      <c r="N2650" s="4"/>
      <c r="O2650" s="4"/>
      <c r="P2650" s="26"/>
      <c r="Q2650" s="3"/>
      <c r="R2650" s="12"/>
      <c r="S2650" s="12"/>
      <c r="T2650" s="12"/>
      <c r="U2650" s="12"/>
      <c r="V2650" s="12"/>
      <c r="W2650" s="12"/>
      <c r="X2650" s="12"/>
      <c r="Y2650" s="12"/>
      <c r="Z2650" s="12"/>
      <c r="AA2650" s="12"/>
      <c r="AB2650" s="12"/>
      <c r="AC2650" s="12"/>
      <c r="AD2650" s="12"/>
      <c r="AE2650" s="12"/>
      <c r="AF2650" s="113"/>
      <c r="AG2650" s="18"/>
      <c r="AH2650" s="18"/>
      <c r="AI2650" s="6"/>
      <c r="AJ2650" s="19"/>
      <c r="AK2650" s="6"/>
      <c r="AL2650" s="113"/>
      <c r="AM2650" s="19"/>
      <c r="AN2650" s="18"/>
      <c r="AO2650" s="12"/>
      <c r="AP2650" s="20"/>
      <c r="AQ2650" s="18"/>
      <c r="AR2650" s="13"/>
      <c r="AS2650" s="113"/>
      <c r="AT2650" s="21"/>
      <c r="AU2650" s="21"/>
      <c r="AV2650" s="45"/>
      <c r="AW2650" s="21"/>
      <c r="AX2650" s="21"/>
      <c r="AY2650" s="21"/>
      <c r="AZ2650" s="21"/>
      <c r="BA2650" s="21"/>
      <c r="BB2650" s="21"/>
      <c r="BC2650" s="21"/>
      <c r="BD2650" s="21"/>
      <c r="BE2650" s="21"/>
      <c r="BF2650" s="21"/>
      <c r="BG2650" s="21"/>
      <c r="BH2650" s="21"/>
      <c r="BI2650" s="21"/>
      <c r="BJ2650" s="21"/>
      <c r="BK2650" s="21"/>
      <c r="BL2650" s="21"/>
      <c r="BM2650" s="21"/>
      <c r="BN2650" s="21"/>
      <c r="BO2650" s="21"/>
      <c r="BP2650" s="21"/>
      <c r="BQ2650" s="21"/>
      <c r="BR2650" s="21"/>
      <c r="BS2650" s="21"/>
      <c r="BT2650" s="21"/>
      <c r="BU2650" s="21"/>
      <c r="BV2650" s="21"/>
      <c r="BW2650" s="21"/>
      <c r="BX2650" s="21"/>
      <c r="BY2650" s="21"/>
      <c r="BZ2650" s="21"/>
      <c r="CA2650" s="21"/>
      <c r="CB2650" s="21"/>
      <c r="CC2650" s="21"/>
      <c r="CD2650" s="21"/>
      <c r="CE2650" s="21"/>
      <c r="CF2650" s="21"/>
      <c r="CG2650" s="21"/>
      <c r="CH2650" s="21"/>
      <c r="CI2650" s="21"/>
      <c r="CJ2650" s="21"/>
      <c r="CK2650" s="21"/>
      <c r="CL2650" s="21"/>
      <c r="CM2650" s="21"/>
      <c r="CN2650" s="21"/>
      <c r="CO2650" s="21"/>
      <c r="CP2650" s="21"/>
      <c r="CQ2650" s="21"/>
      <c r="CR2650" s="21"/>
      <c r="CS2650" s="21"/>
      <c r="CT2650" s="21"/>
      <c r="CU2650" s="21"/>
      <c r="CV2650" s="21"/>
      <c r="CW2650" s="21"/>
      <c r="CX2650" s="21"/>
      <c r="CY2650" s="21"/>
      <c r="CZ2650" s="21"/>
      <c r="DA2650" s="21"/>
      <c r="DB2650" s="21"/>
      <c r="DC2650" s="21"/>
      <c r="DD2650" s="21"/>
      <c r="DE2650" s="21"/>
      <c r="DF2650" s="21"/>
      <c r="DG2650" s="21"/>
      <c r="DH2650" s="21"/>
      <c r="DI2650" s="21"/>
      <c r="DJ2650" s="21"/>
      <c r="DK2650" s="21"/>
      <c r="DL2650" s="21"/>
      <c r="DM2650" s="21"/>
      <c r="DN2650" s="21"/>
      <c r="DO2650" s="21"/>
      <c r="DP2650" s="21"/>
      <c r="DQ2650" s="21"/>
      <c r="DR2650" s="21"/>
      <c r="DS2650" s="21"/>
      <c r="DT2650" s="21"/>
      <c r="DU2650" s="21"/>
      <c r="DV2650" s="21"/>
      <c r="DW2650" s="21"/>
      <c r="DX2650" s="21"/>
      <c r="DY2650" s="21"/>
      <c r="DZ2650" s="21"/>
      <c r="EA2650" s="21"/>
      <c r="EB2650" s="21"/>
      <c r="EC2650" s="21"/>
      <c r="ED2650" s="21"/>
      <c r="EE2650" s="21"/>
      <c r="EF2650" s="21"/>
      <c r="EG2650" s="21"/>
      <c r="EH2650" s="21"/>
      <c r="EI2650" s="21"/>
      <c r="EJ2650" s="21"/>
      <c r="EK2650" s="21"/>
      <c r="EL2650" s="21"/>
      <c r="EM2650" s="21"/>
      <c r="EN2650" s="21"/>
      <c r="EO2650" s="21"/>
      <c r="EP2650" s="21"/>
      <c r="EQ2650" s="21"/>
      <c r="ER2650" s="21"/>
      <c r="ES2650" s="21"/>
      <c r="ET2650" s="21"/>
      <c r="EU2650" s="21"/>
      <c r="EV2650" s="21"/>
      <c r="EW2650" s="21"/>
      <c r="EX2650" s="21"/>
      <c r="EY2650" s="21"/>
      <c r="EZ2650" s="21"/>
      <c r="FA2650" s="21"/>
      <c r="FB2650" s="21"/>
      <c r="FC2650" s="21"/>
      <c r="FD2650" s="21"/>
      <c r="FE2650" s="21"/>
      <c r="FF2650" s="21"/>
      <c r="FG2650" s="21"/>
      <c r="FH2650" s="21"/>
      <c r="FI2650" s="21"/>
      <c r="FJ2650" s="21"/>
      <c r="FK2650" s="21"/>
      <c r="FL2650" s="21"/>
      <c r="FM2650" s="21"/>
      <c r="FN2650" s="21"/>
      <c r="FO2650" s="21"/>
      <c r="FP2650" s="21"/>
      <c r="FQ2650" s="21"/>
      <c r="FR2650" s="21"/>
      <c r="FS2650" s="21"/>
      <c r="FT2650" s="21"/>
      <c r="FU2650" s="21"/>
      <c r="FV2650" s="21"/>
      <c r="FW2650" s="21"/>
      <c r="FX2650" s="21"/>
      <c r="FY2650" s="21"/>
      <c r="FZ2650" s="21"/>
      <c r="GA2650" s="21"/>
      <c r="GB2650" s="21"/>
      <c r="GC2650" s="21"/>
      <c r="GD2650" s="21"/>
      <c r="GE2650" s="21"/>
      <c r="GF2650" s="21"/>
      <c r="GG2650" s="21"/>
      <c r="GH2650" s="21"/>
      <c r="GI2650" s="21"/>
      <c r="GJ2650" s="21"/>
      <c r="GK2650" s="21"/>
      <c r="GL2650" s="21"/>
      <c r="GM2650" s="21"/>
      <c r="GN2650" s="21"/>
    </row>
    <row r="2651" spans="1:196" x14ac:dyDescent="0.2">
      <c r="A2651" s="109"/>
      <c r="B2651" s="4"/>
      <c r="C2651" s="4"/>
      <c r="D2651" s="6"/>
      <c r="E2651" s="7"/>
      <c r="F2651" s="24"/>
      <c r="G2651" s="8"/>
      <c r="H2651" s="7"/>
      <c r="I2651" s="7"/>
      <c r="J2651" s="7"/>
      <c r="K2651" s="4"/>
      <c r="L2651" s="25"/>
      <c r="M2651" s="10"/>
      <c r="N2651" s="4"/>
      <c r="O2651" s="4"/>
      <c r="P2651" s="26"/>
      <c r="Q2651" s="3"/>
      <c r="R2651" s="12"/>
      <c r="S2651" s="12"/>
      <c r="T2651" s="12"/>
      <c r="U2651" s="12"/>
      <c r="V2651" s="12"/>
      <c r="W2651" s="12"/>
      <c r="X2651" s="12"/>
      <c r="Y2651" s="12"/>
      <c r="Z2651" s="12"/>
      <c r="AA2651" s="12"/>
      <c r="AB2651" s="12"/>
      <c r="AC2651" s="12"/>
      <c r="AD2651" s="12"/>
      <c r="AE2651" s="12"/>
      <c r="AF2651" s="113"/>
      <c r="AG2651" s="18"/>
      <c r="AH2651" s="18"/>
      <c r="AI2651" s="6"/>
      <c r="AJ2651" s="19"/>
      <c r="AK2651" s="6"/>
      <c r="AL2651" s="113"/>
      <c r="AM2651" s="19"/>
      <c r="AN2651" s="18"/>
      <c r="AO2651" s="12"/>
      <c r="AP2651" s="20"/>
      <c r="AQ2651" s="18"/>
      <c r="AR2651" s="13"/>
      <c r="AS2651" s="113"/>
      <c r="AT2651" s="21"/>
      <c r="AU2651" s="21"/>
      <c r="AV2651" s="45"/>
      <c r="AW2651" s="21"/>
      <c r="AX2651" s="21"/>
      <c r="AY2651" s="21"/>
      <c r="AZ2651" s="21"/>
      <c r="BA2651" s="21"/>
      <c r="BB2651" s="21"/>
      <c r="BC2651" s="21"/>
      <c r="BD2651" s="21"/>
      <c r="BE2651" s="21"/>
      <c r="BF2651" s="21"/>
      <c r="BG2651" s="21"/>
      <c r="BH2651" s="21"/>
      <c r="BI2651" s="21"/>
      <c r="BJ2651" s="21"/>
      <c r="BK2651" s="21"/>
      <c r="BL2651" s="21"/>
      <c r="BM2651" s="21"/>
      <c r="BN2651" s="21"/>
      <c r="BO2651" s="21"/>
      <c r="BP2651" s="21"/>
      <c r="BQ2651" s="21"/>
      <c r="BR2651" s="21"/>
      <c r="BS2651" s="21"/>
      <c r="BT2651" s="21"/>
      <c r="BU2651" s="21"/>
      <c r="BV2651" s="21"/>
      <c r="BW2651" s="21"/>
      <c r="BX2651" s="21"/>
      <c r="BY2651" s="21"/>
      <c r="BZ2651" s="21"/>
      <c r="CA2651" s="21"/>
      <c r="CB2651" s="21"/>
      <c r="CC2651" s="21"/>
      <c r="CD2651" s="21"/>
      <c r="CE2651" s="21"/>
      <c r="CF2651" s="21"/>
      <c r="CG2651" s="21"/>
      <c r="CH2651" s="21"/>
      <c r="CI2651" s="21"/>
      <c r="CJ2651" s="21"/>
      <c r="CK2651" s="21"/>
      <c r="CL2651" s="21"/>
      <c r="CM2651" s="21"/>
      <c r="CN2651" s="21"/>
      <c r="CO2651" s="21"/>
      <c r="CP2651" s="21"/>
      <c r="CQ2651" s="21"/>
      <c r="CR2651" s="21"/>
      <c r="CS2651" s="21"/>
      <c r="CT2651" s="21"/>
      <c r="CU2651" s="21"/>
      <c r="CV2651" s="21"/>
      <c r="CW2651" s="21"/>
      <c r="CX2651" s="21"/>
      <c r="CY2651" s="21"/>
      <c r="CZ2651" s="21"/>
      <c r="DA2651" s="21"/>
      <c r="DB2651" s="21"/>
      <c r="DC2651" s="21"/>
      <c r="DD2651" s="21"/>
      <c r="DE2651" s="21"/>
      <c r="DF2651" s="21"/>
      <c r="DG2651" s="21"/>
      <c r="DH2651" s="21"/>
      <c r="DI2651" s="21"/>
      <c r="DJ2651" s="21"/>
      <c r="DK2651" s="21"/>
      <c r="DL2651" s="21"/>
      <c r="DM2651" s="21"/>
      <c r="DN2651" s="21"/>
      <c r="DO2651" s="21"/>
      <c r="DP2651" s="21"/>
      <c r="DQ2651" s="21"/>
      <c r="DR2651" s="21"/>
      <c r="DS2651" s="21"/>
      <c r="DT2651" s="21"/>
      <c r="DU2651" s="21"/>
      <c r="DV2651" s="21"/>
      <c r="DW2651" s="21"/>
      <c r="DX2651" s="21"/>
      <c r="DY2651" s="21"/>
      <c r="DZ2651" s="21"/>
      <c r="EA2651" s="21"/>
      <c r="EB2651" s="21"/>
      <c r="EC2651" s="21"/>
      <c r="ED2651" s="21"/>
      <c r="EE2651" s="21"/>
      <c r="EF2651" s="21"/>
      <c r="EG2651" s="21"/>
      <c r="EH2651" s="21"/>
      <c r="EI2651" s="21"/>
      <c r="EJ2651" s="21"/>
      <c r="EK2651" s="21"/>
      <c r="EL2651" s="21"/>
      <c r="EM2651" s="21"/>
      <c r="EN2651" s="21"/>
      <c r="EO2651" s="21"/>
      <c r="EP2651" s="21"/>
      <c r="EQ2651" s="21"/>
      <c r="ER2651" s="21"/>
      <c r="ES2651" s="21"/>
      <c r="ET2651" s="21"/>
      <c r="EU2651" s="21"/>
      <c r="EV2651" s="21"/>
      <c r="EW2651" s="21"/>
      <c r="EX2651" s="21"/>
      <c r="EY2651" s="21"/>
      <c r="EZ2651" s="21"/>
      <c r="FA2651" s="21"/>
      <c r="FB2651" s="21"/>
      <c r="FC2651" s="21"/>
      <c r="FD2651" s="21"/>
      <c r="FE2651" s="21"/>
      <c r="FF2651" s="21"/>
      <c r="FG2651" s="21"/>
      <c r="FH2651" s="21"/>
      <c r="FI2651" s="21"/>
      <c r="FJ2651" s="21"/>
      <c r="FK2651" s="21"/>
      <c r="FL2651" s="21"/>
      <c r="FM2651" s="21"/>
      <c r="FN2651" s="21"/>
      <c r="FO2651" s="21"/>
      <c r="FP2651" s="21"/>
      <c r="FQ2651" s="21"/>
      <c r="FR2651" s="21"/>
      <c r="FS2651" s="21"/>
      <c r="FT2651" s="21"/>
      <c r="FU2651" s="21"/>
      <c r="FV2651" s="21"/>
      <c r="FW2651" s="21"/>
      <c r="FX2651" s="21"/>
      <c r="FY2651" s="21"/>
      <c r="FZ2651" s="21"/>
      <c r="GA2651" s="21"/>
      <c r="GB2651" s="21"/>
      <c r="GC2651" s="21"/>
      <c r="GD2651" s="21"/>
      <c r="GE2651" s="21"/>
      <c r="GF2651" s="21"/>
      <c r="GG2651" s="21"/>
      <c r="GH2651" s="21"/>
      <c r="GI2651" s="21"/>
      <c r="GJ2651" s="21"/>
      <c r="GK2651" s="21"/>
      <c r="GL2651" s="21"/>
      <c r="GM2651" s="21"/>
      <c r="GN2651" s="21"/>
    </row>
    <row r="2652" spans="1:196" x14ac:dyDescent="0.2">
      <c r="A2652" s="109"/>
      <c r="B2652" s="4"/>
      <c r="C2652" s="4"/>
      <c r="D2652" s="6"/>
      <c r="E2652" s="7"/>
      <c r="F2652" s="24"/>
      <c r="G2652" s="8"/>
      <c r="H2652" s="7"/>
      <c r="I2652" s="7"/>
      <c r="J2652" s="7"/>
      <c r="K2652" s="4"/>
      <c r="L2652" s="25"/>
      <c r="M2652" s="10"/>
      <c r="N2652" s="4"/>
      <c r="O2652" s="4"/>
      <c r="P2652" s="26"/>
      <c r="Q2652" s="3"/>
      <c r="R2652" s="12"/>
      <c r="S2652" s="12"/>
      <c r="T2652" s="12"/>
      <c r="U2652" s="12"/>
      <c r="V2652" s="12"/>
      <c r="W2652" s="12"/>
      <c r="X2652" s="12"/>
      <c r="Y2652" s="12"/>
      <c r="Z2652" s="12"/>
      <c r="AA2652" s="12"/>
      <c r="AB2652" s="12"/>
      <c r="AC2652" s="12"/>
      <c r="AD2652" s="12"/>
      <c r="AE2652" s="12"/>
      <c r="AF2652" s="113"/>
      <c r="AG2652" s="18"/>
      <c r="AH2652" s="18"/>
      <c r="AI2652" s="6"/>
      <c r="AJ2652" s="19"/>
      <c r="AK2652" s="6"/>
      <c r="AL2652" s="113"/>
      <c r="AM2652" s="19"/>
      <c r="AN2652" s="18"/>
      <c r="AO2652" s="12"/>
      <c r="AP2652" s="20"/>
      <c r="AQ2652" s="18"/>
      <c r="AR2652" s="13"/>
      <c r="AS2652" s="113"/>
      <c r="AT2652" s="21"/>
      <c r="AU2652" s="21"/>
      <c r="AV2652" s="45"/>
      <c r="AW2652" s="21"/>
      <c r="AX2652" s="21"/>
      <c r="AY2652" s="21"/>
      <c r="AZ2652" s="21"/>
      <c r="BA2652" s="21"/>
      <c r="BB2652" s="21"/>
      <c r="BC2652" s="21"/>
      <c r="BD2652" s="21"/>
      <c r="BE2652" s="21"/>
      <c r="BF2652" s="21"/>
      <c r="BG2652" s="21"/>
      <c r="BH2652" s="21"/>
      <c r="BI2652" s="21"/>
      <c r="BJ2652" s="21"/>
      <c r="BK2652" s="21"/>
      <c r="BL2652" s="21"/>
      <c r="BM2652" s="21"/>
      <c r="BN2652" s="21"/>
      <c r="BO2652" s="21"/>
      <c r="BP2652" s="21"/>
      <c r="BQ2652" s="21"/>
      <c r="BR2652" s="21"/>
      <c r="BS2652" s="21"/>
      <c r="BT2652" s="21"/>
      <c r="BU2652" s="21"/>
      <c r="BV2652" s="21"/>
      <c r="BW2652" s="21"/>
      <c r="BX2652" s="21"/>
      <c r="BY2652" s="21"/>
      <c r="BZ2652" s="21"/>
      <c r="CA2652" s="21"/>
      <c r="CB2652" s="21"/>
      <c r="CC2652" s="21"/>
      <c r="CD2652" s="21"/>
      <c r="CE2652" s="21"/>
      <c r="CF2652" s="21"/>
      <c r="CG2652" s="21"/>
      <c r="CH2652" s="21"/>
      <c r="CI2652" s="21"/>
      <c r="CJ2652" s="21"/>
      <c r="CK2652" s="21"/>
      <c r="CL2652" s="21"/>
      <c r="CM2652" s="21"/>
      <c r="CN2652" s="21"/>
      <c r="CO2652" s="21"/>
      <c r="CP2652" s="21"/>
      <c r="CQ2652" s="21"/>
      <c r="CR2652" s="21"/>
      <c r="CS2652" s="21"/>
      <c r="CT2652" s="21"/>
      <c r="CU2652" s="21"/>
      <c r="CV2652" s="21"/>
      <c r="CW2652" s="21"/>
      <c r="CX2652" s="21"/>
      <c r="CY2652" s="21"/>
      <c r="CZ2652" s="21"/>
      <c r="DA2652" s="21"/>
      <c r="DB2652" s="21"/>
      <c r="DC2652" s="21"/>
      <c r="DD2652" s="21"/>
      <c r="DE2652" s="21"/>
      <c r="DF2652" s="21"/>
      <c r="DG2652" s="21"/>
      <c r="DH2652" s="21"/>
      <c r="DI2652" s="21"/>
      <c r="DJ2652" s="21"/>
      <c r="DK2652" s="21"/>
      <c r="DL2652" s="21"/>
      <c r="DM2652" s="21"/>
      <c r="DN2652" s="21"/>
      <c r="DO2652" s="21"/>
      <c r="DP2652" s="21"/>
      <c r="DQ2652" s="21"/>
      <c r="DR2652" s="21"/>
      <c r="DS2652" s="21"/>
      <c r="DT2652" s="21"/>
      <c r="DU2652" s="21"/>
      <c r="DV2652" s="21"/>
      <c r="DW2652" s="21"/>
      <c r="DX2652" s="21"/>
      <c r="DY2652" s="21"/>
      <c r="DZ2652" s="21"/>
      <c r="EA2652" s="21"/>
      <c r="EB2652" s="21"/>
      <c r="EC2652" s="21"/>
      <c r="ED2652" s="21"/>
      <c r="EE2652" s="21"/>
      <c r="EF2652" s="21"/>
      <c r="EG2652" s="21"/>
      <c r="EH2652" s="21"/>
      <c r="EI2652" s="21"/>
      <c r="EJ2652" s="21"/>
      <c r="EK2652" s="21"/>
      <c r="EL2652" s="21"/>
      <c r="EM2652" s="21"/>
      <c r="EN2652" s="21"/>
      <c r="EO2652" s="21"/>
      <c r="EP2652" s="21"/>
      <c r="EQ2652" s="21"/>
      <c r="ER2652" s="21"/>
      <c r="ES2652" s="21"/>
      <c r="ET2652" s="21"/>
      <c r="EU2652" s="21"/>
      <c r="EV2652" s="21"/>
      <c r="EW2652" s="21"/>
      <c r="EX2652" s="21"/>
      <c r="EY2652" s="21"/>
      <c r="EZ2652" s="21"/>
      <c r="FA2652" s="21"/>
      <c r="FB2652" s="21"/>
      <c r="FC2652" s="21"/>
      <c r="FD2652" s="21"/>
      <c r="FE2652" s="21"/>
      <c r="FF2652" s="21"/>
      <c r="FG2652" s="21"/>
      <c r="FH2652" s="21"/>
      <c r="FI2652" s="21"/>
      <c r="FJ2652" s="21"/>
      <c r="FK2652" s="21"/>
      <c r="FL2652" s="21"/>
      <c r="FM2652" s="21"/>
      <c r="FN2652" s="21"/>
      <c r="FO2652" s="21"/>
      <c r="FP2652" s="21"/>
      <c r="FQ2652" s="21"/>
      <c r="FR2652" s="21"/>
      <c r="FS2652" s="21"/>
      <c r="FT2652" s="21"/>
      <c r="FU2652" s="21"/>
      <c r="FV2652" s="21"/>
      <c r="FW2652" s="21"/>
      <c r="FX2652" s="21"/>
      <c r="FY2652" s="21"/>
      <c r="FZ2652" s="21"/>
      <c r="GA2652" s="21"/>
      <c r="GB2652" s="21"/>
      <c r="GC2652" s="21"/>
      <c r="GD2652" s="21"/>
      <c r="GE2652" s="21"/>
      <c r="GF2652" s="21"/>
      <c r="GG2652" s="21"/>
      <c r="GH2652" s="21"/>
      <c r="GI2652" s="21"/>
      <c r="GJ2652" s="21"/>
      <c r="GK2652" s="21"/>
      <c r="GL2652" s="21"/>
      <c r="GM2652" s="21"/>
      <c r="GN2652" s="21"/>
    </row>
    <row r="2653" spans="1:196" x14ac:dyDescent="0.2">
      <c r="A2653" s="109"/>
      <c r="B2653" s="4"/>
      <c r="C2653" s="4"/>
      <c r="D2653" s="6"/>
      <c r="E2653" s="7"/>
      <c r="F2653" s="24"/>
      <c r="G2653" s="8"/>
      <c r="H2653" s="7"/>
      <c r="I2653" s="7"/>
      <c r="J2653" s="7"/>
      <c r="K2653" s="4"/>
      <c r="L2653" s="25"/>
      <c r="M2653" s="10"/>
      <c r="N2653" s="4"/>
      <c r="O2653" s="4"/>
      <c r="P2653" s="26"/>
      <c r="Q2653" s="3"/>
      <c r="R2653" s="12"/>
      <c r="S2653" s="12"/>
      <c r="T2653" s="12"/>
      <c r="U2653" s="12"/>
      <c r="V2653" s="12"/>
      <c r="W2653" s="12"/>
      <c r="X2653" s="12"/>
      <c r="Y2653" s="12"/>
      <c r="Z2653" s="12"/>
      <c r="AA2653" s="12"/>
      <c r="AB2653" s="12"/>
      <c r="AC2653" s="12"/>
      <c r="AD2653" s="12"/>
      <c r="AE2653" s="12"/>
      <c r="AF2653" s="113"/>
      <c r="AG2653" s="18"/>
      <c r="AH2653" s="18"/>
      <c r="AI2653" s="6"/>
      <c r="AJ2653" s="19"/>
      <c r="AK2653" s="6"/>
      <c r="AL2653" s="113"/>
      <c r="AM2653" s="19"/>
      <c r="AN2653" s="18"/>
      <c r="AO2653" s="12"/>
      <c r="AP2653" s="20"/>
      <c r="AQ2653" s="18"/>
      <c r="AR2653" s="13"/>
      <c r="AS2653" s="113"/>
      <c r="AT2653" s="21"/>
      <c r="AU2653" s="21"/>
      <c r="AV2653" s="45"/>
      <c r="AW2653" s="21"/>
      <c r="AX2653" s="21"/>
      <c r="AY2653" s="21"/>
      <c r="AZ2653" s="21"/>
      <c r="BA2653" s="21"/>
      <c r="BB2653" s="21"/>
      <c r="BC2653" s="21"/>
      <c r="BD2653" s="21"/>
      <c r="BE2653" s="21"/>
      <c r="BF2653" s="21"/>
      <c r="BG2653" s="21"/>
      <c r="BH2653" s="21"/>
      <c r="BI2653" s="21"/>
      <c r="BJ2653" s="21"/>
      <c r="BK2653" s="21"/>
      <c r="BL2653" s="21"/>
      <c r="BM2653" s="21"/>
      <c r="BN2653" s="21"/>
      <c r="BO2653" s="21"/>
      <c r="BP2653" s="21"/>
      <c r="BQ2653" s="21"/>
      <c r="BR2653" s="21"/>
      <c r="BS2653" s="21"/>
      <c r="BT2653" s="21"/>
      <c r="BU2653" s="21"/>
      <c r="BV2653" s="21"/>
      <c r="BW2653" s="21"/>
      <c r="BX2653" s="21"/>
      <c r="BY2653" s="21"/>
      <c r="BZ2653" s="21"/>
      <c r="CA2653" s="21"/>
      <c r="CB2653" s="21"/>
      <c r="CC2653" s="21"/>
      <c r="CD2653" s="21"/>
      <c r="CE2653" s="21"/>
      <c r="CF2653" s="21"/>
      <c r="CG2653" s="21"/>
      <c r="CH2653" s="21"/>
      <c r="CI2653" s="21"/>
      <c r="CJ2653" s="21"/>
      <c r="CK2653" s="21"/>
      <c r="CL2653" s="21"/>
      <c r="CM2653" s="21"/>
      <c r="CN2653" s="21"/>
      <c r="CO2653" s="21"/>
      <c r="CP2653" s="21"/>
      <c r="CQ2653" s="21"/>
      <c r="CR2653" s="21"/>
      <c r="CS2653" s="21"/>
      <c r="CT2653" s="21"/>
      <c r="CU2653" s="21"/>
      <c r="CV2653" s="21"/>
      <c r="CW2653" s="21"/>
      <c r="CX2653" s="21"/>
      <c r="CY2653" s="21"/>
      <c r="CZ2653" s="21"/>
      <c r="DA2653" s="21"/>
      <c r="DB2653" s="21"/>
      <c r="DC2653" s="21"/>
      <c r="DD2653" s="21"/>
      <c r="DE2653" s="21"/>
      <c r="DF2653" s="21"/>
      <c r="DG2653" s="21"/>
      <c r="DH2653" s="21"/>
      <c r="DI2653" s="21"/>
      <c r="DJ2653" s="21"/>
      <c r="DK2653" s="21"/>
      <c r="DL2653" s="21"/>
      <c r="DM2653" s="21"/>
      <c r="DN2653" s="21"/>
      <c r="DO2653" s="21"/>
      <c r="DP2653" s="21"/>
      <c r="DQ2653" s="21"/>
      <c r="DR2653" s="21"/>
      <c r="DS2653" s="21"/>
      <c r="DT2653" s="21"/>
      <c r="DU2653" s="21"/>
      <c r="DV2653" s="21"/>
      <c r="DW2653" s="21"/>
      <c r="DX2653" s="21"/>
      <c r="DY2653" s="21"/>
      <c r="DZ2653" s="21"/>
      <c r="EA2653" s="21"/>
      <c r="EB2653" s="21"/>
      <c r="EC2653" s="21"/>
      <c r="ED2653" s="21"/>
      <c r="EE2653" s="21"/>
      <c r="EF2653" s="21"/>
      <c r="EG2653" s="21"/>
      <c r="EH2653" s="21"/>
      <c r="EI2653" s="21"/>
      <c r="EJ2653" s="21"/>
      <c r="EK2653" s="21"/>
      <c r="EL2653" s="21"/>
      <c r="EM2653" s="21"/>
      <c r="EN2653" s="21"/>
      <c r="EO2653" s="21"/>
      <c r="EP2653" s="21"/>
      <c r="EQ2653" s="21"/>
      <c r="ER2653" s="21"/>
      <c r="ES2653" s="21"/>
      <c r="ET2653" s="21"/>
      <c r="EU2653" s="21"/>
      <c r="EV2653" s="21"/>
      <c r="EW2653" s="21"/>
      <c r="EX2653" s="21"/>
      <c r="EY2653" s="21"/>
      <c r="EZ2653" s="21"/>
      <c r="FA2653" s="21"/>
      <c r="FB2653" s="21"/>
      <c r="FC2653" s="21"/>
      <c r="FD2653" s="21"/>
      <c r="FE2653" s="21"/>
      <c r="FF2653" s="21"/>
      <c r="FG2653" s="21"/>
      <c r="FH2653" s="21"/>
      <c r="FI2653" s="21"/>
      <c r="FJ2653" s="21"/>
      <c r="FK2653" s="21"/>
      <c r="FL2653" s="21"/>
      <c r="FM2653" s="21"/>
      <c r="FN2653" s="21"/>
      <c r="FO2653" s="21"/>
      <c r="FP2653" s="21"/>
      <c r="FQ2653" s="21"/>
      <c r="FR2653" s="21"/>
      <c r="FS2653" s="21"/>
      <c r="FT2653" s="21"/>
      <c r="FU2653" s="21"/>
      <c r="FV2653" s="21"/>
      <c r="FW2653" s="21"/>
      <c r="FX2653" s="21"/>
      <c r="FY2653" s="21"/>
      <c r="FZ2653" s="21"/>
      <c r="GA2653" s="21"/>
      <c r="GB2653" s="21"/>
      <c r="GC2653" s="21"/>
      <c r="GD2653" s="21"/>
      <c r="GE2653" s="21"/>
      <c r="GF2653" s="21"/>
      <c r="GG2653" s="21"/>
      <c r="GH2653" s="21"/>
      <c r="GI2653" s="21"/>
      <c r="GJ2653" s="21"/>
      <c r="GK2653" s="21"/>
      <c r="GL2653" s="21"/>
      <c r="GM2653" s="21"/>
      <c r="GN2653" s="21"/>
    </row>
    <row r="2654" spans="1:196" x14ac:dyDescent="0.2">
      <c r="A2654" s="109"/>
      <c r="B2654" s="4"/>
      <c r="C2654" s="4"/>
      <c r="D2654" s="6"/>
      <c r="E2654" s="7"/>
      <c r="F2654" s="24"/>
      <c r="G2654" s="8"/>
      <c r="H2654" s="7"/>
      <c r="I2654" s="7"/>
      <c r="J2654" s="7"/>
      <c r="K2654" s="4"/>
      <c r="L2654" s="25"/>
      <c r="M2654" s="10"/>
      <c r="N2654" s="4"/>
      <c r="O2654" s="4"/>
      <c r="P2654" s="26"/>
      <c r="Q2654" s="3"/>
      <c r="R2654" s="12"/>
      <c r="S2654" s="12"/>
      <c r="T2654" s="12"/>
      <c r="U2654" s="12"/>
      <c r="V2654" s="12"/>
      <c r="W2654" s="12"/>
      <c r="X2654" s="12"/>
      <c r="Y2654" s="12"/>
      <c r="Z2654" s="12"/>
      <c r="AA2654" s="12"/>
      <c r="AB2654" s="12"/>
      <c r="AC2654" s="12"/>
      <c r="AD2654" s="12"/>
      <c r="AE2654" s="12"/>
      <c r="AF2654" s="113"/>
      <c r="AG2654" s="18"/>
      <c r="AH2654" s="18"/>
      <c r="AI2654" s="6"/>
      <c r="AJ2654" s="19"/>
      <c r="AK2654" s="6"/>
      <c r="AL2654" s="113"/>
      <c r="AM2654" s="19"/>
      <c r="AN2654" s="18"/>
      <c r="AO2654" s="12"/>
      <c r="AP2654" s="20"/>
      <c r="AQ2654" s="18"/>
      <c r="AR2654" s="13"/>
      <c r="AS2654" s="113"/>
      <c r="AT2654" s="21"/>
      <c r="AU2654" s="21"/>
      <c r="AV2654" s="45"/>
      <c r="AW2654" s="21"/>
      <c r="AX2654" s="21"/>
      <c r="AY2654" s="21"/>
      <c r="AZ2654" s="21"/>
      <c r="BA2654" s="21"/>
      <c r="BB2654" s="21"/>
      <c r="BC2654" s="21"/>
      <c r="BD2654" s="21"/>
      <c r="BE2654" s="21"/>
      <c r="BF2654" s="21"/>
      <c r="BG2654" s="21"/>
      <c r="BH2654" s="21"/>
      <c r="BI2654" s="21"/>
      <c r="BJ2654" s="21"/>
      <c r="BK2654" s="21"/>
      <c r="BL2654" s="21"/>
      <c r="BM2654" s="21"/>
      <c r="BN2654" s="21"/>
      <c r="BO2654" s="21"/>
      <c r="BP2654" s="21"/>
      <c r="BQ2654" s="21"/>
      <c r="BR2654" s="21"/>
      <c r="BS2654" s="21"/>
      <c r="BT2654" s="21"/>
      <c r="BU2654" s="21"/>
      <c r="BV2654" s="21"/>
      <c r="BW2654" s="21"/>
      <c r="BX2654" s="21"/>
      <c r="BY2654" s="21"/>
      <c r="BZ2654" s="21"/>
      <c r="CA2654" s="21"/>
      <c r="CB2654" s="21"/>
      <c r="CC2654" s="21"/>
      <c r="CD2654" s="21"/>
      <c r="CE2654" s="21"/>
      <c r="CF2654" s="21"/>
      <c r="CG2654" s="21"/>
      <c r="CH2654" s="21"/>
      <c r="CI2654" s="21"/>
      <c r="CJ2654" s="21"/>
      <c r="CK2654" s="21"/>
      <c r="CL2654" s="21"/>
      <c r="CM2654" s="21"/>
      <c r="CN2654" s="21"/>
      <c r="CO2654" s="21"/>
      <c r="CP2654" s="21"/>
      <c r="CQ2654" s="21"/>
      <c r="CR2654" s="21"/>
      <c r="CS2654" s="21"/>
      <c r="CT2654" s="21"/>
      <c r="CU2654" s="21"/>
      <c r="CV2654" s="21"/>
      <c r="CW2654" s="21"/>
      <c r="CX2654" s="21"/>
      <c r="CY2654" s="21"/>
      <c r="CZ2654" s="21"/>
      <c r="DA2654" s="21"/>
      <c r="DB2654" s="21"/>
      <c r="DC2654" s="21"/>
      <c r="DD2654" s="21"/>
      <c r="DE2654" s="21"/>
      <c r="DF2654" s="21"/>
      <c r="DG2654" s="21"/>
      <c r="DH2654" s="21"/>
      <c r="DI2654" s="21"/>
      <c r="DJ2654" s="21"/>
      <c r="DK2654" s="21"/>
      <c r="DL2654" s="21"/>
      <c r="DM2654" s="21"/>
      <c r="DN2654" s="21"/>
      <c r="DO2654" s="21"/>
      <c r="DP2654" s="21"/>
      <c r="DQ2654" s="21"/>
      <c r="DR2654" s="21"/>
      <c r="DS2654" s="21"/>
      <c r="DT2654" s="21"/>
      <c r="DU2654" s="21"/>
      <c r="DV2654" s="21"/>
      <c r="DW2654" s="21"/>
      <c r="DX2654" s="21"/>
      <c r="DY2654" s="21"/>
      <c r="DZ2654" s="21"/>
      <c r="EA2654" s="21"/>
      <c r="EB2654" s="21"/>
      <c r="EC2654" s="21"/>
      <c r="ED2654" s="21"/>
      <c r="EE2654" s="21"/>
      <c r="EF2654" s="21"/>
      <c r="EG2654" s="21"/>
      <c r="EH2654" s="21"/>
      <c r="EI2654" s="21"/>
      <c r="EJ2654" s="21"/>
      <c r="EK2654" s="21"/>
      <c r="EL2654" s="21"/>
      <c r="EM2654" s="21"/>
      <c r="EN2654" s="21"/>
      <c r="EO2654" s="21"/>
      <c r="EP2654" s="21"/>
      <c r="EQ2654" s="21"/>
      <c r="ER2654" s="21"/>
      <c r="ES2654" s="21"/>
      <c r="ET2654" s="21"/>
      <c r="EU2654" s="21"/>
      <c r="EV2654" s="21"/>
      <c r="EW2654" s="21"/>
      <c r="EX2654" s="21"/>
      <c r="EY2654" s="21"/>
      <c r="EZ2654" s="21"/>
      <c r="FA2654" s="21"/>
      <c r="FB2654" s="21"/>
      <c r="FC2654" s="21"/>
      <c r="FD2654" s="21"/>
      <c r="FE2654" s="21"/>
      <c r="FF2654" s="21"/>
      <c r="FG2654" s="21"/>
      <c r="FH2654" s="21"/>
      <c r="FI2654" s="21"/>
      <c r="FJ2654" s="21"/>
      <c r="FK2654" s="21"/>
      <c r="FL2654" s="21"/>
      <c r="FM2654" s="21"/>
      <c r="FN2654" s="21"/>
      <c r="FO2654" s="21"/>
      <c r="FP2654" s="21"/>
      <c r="FQ2654" s="21"/>
      <c r="FR2654" s="21"/>
      <c r="FS2654" s="21"/>
      <c r="FT2654" s="21"/>
      <c r="FU2654" s="21"/>
      <c r="FV2654" s="21"/>
      <c r="FW2654" s="21"/>
      <c r="FX2654" s="21"/>
      <c r="FY2654" s="21"/>
      <c r="FZ2654" s="21"/>
      <c r="GA2654" s="21"/>
      <c r="GB2654" s="21"/>
      <c r="GC2654" s="21"/>
      <c r="GD2654" s="21"/>
      <c r="GE2654" s="21"/>
      <c r="GF2654" s="21"/>
      <c r="GG2654" s="21"/>
      <c r="GH2654" s="21"/>
      <c r="GI2654" s="21"/>
      <c r="GJ2654" s="21"/>
      <c r="GK2654" s="21"/>
      <c r="GL2654" s="21"/>
      <c r="GM2654" s="21"/>
      <c r="GN2654" s="21"/>
    </row>
    <row r="2655" spans="1:196" x14ac:dyDescent="0.2">
      <c r="A2655" s="109"/>
      <c r="B2655" s="4"/>
      <c r="C2655" s="4"/>
      <c r="D2655" s="6"/>
      <c r="E2655" s="7"/>
      <c r="F2655" s="24"/>
      <c r="G2655" s="8"/>
      <c r="H2655" s="7"/>
      <c r="I2655" s="7"/>
      <c r="J2655" s="7"/>
      <c r="K2655" s="4"/>
      <c r="L2655" s="25"/>
      <c r="M2655" s="10"/>
      <c r="N2655" s="4"/>
      <c r="O2655" s="4"/>
      <c r="P2655" s="26"/>
      <c r="Q2655" s="3"/>
      <c r="R2655" s="12"/>
      <c r="S2655" s="12"/>
      <c r="T2655" s="12"/>
      <c r="U2655" s="12"/>
      <c r="V2655" s="12"/>
      <c r="W2655" s="12"/>
      <c r="X2655" s="12"/>
      <c r="Y2655" s="12"/>
      <c r="Z2655" s="12"/>
      <c r="AA2655" s="12"/>
      <c r="AB2655" s="12"/>
      <c r="AC2655" s="12"/>
      <c r="AD2655" s="12"/>
      <c r="AE2655" s="12"/>
      <c r="AF2655" s="113"/>
      <c r="AG2655" s="18"/>
      <c r="AH2655" s="18"/>
      <c r="AI2655" s="6"/>
      <c r="AJ2655" s="19"/>
      <c r="AK2655" s="6"/>
      <c r="AL2655" s="113"/>
      <c r="AM2655" s="19"/>
      <c r="AN2655" s="18"/>
      <c r="AO2655" s="12"/>
      <c r="AP2655" s="20"/>
      <c r="AQ2655" s="18"/>
      <c r="AR2655" s="13"/>
      <c r="AS2655" s="113"/>
      <c r="AT2655" s="21"/>
      <c r="AU2655" s="21"/>
      <c r="AV2655" s="45"/>
      <c r="AW2655" s="21"/>
      <c r="AX2655" s="21"/>
      <c r="AY2655" s="21"/>
      <c r="AZ2655" s="21"/>
      <c r="BA2655" s="21"/>
      <c r="BB2655" s="21"/>
      <c r="BC2655" s="21"/>
      <c r="BD2655" s="21"/>
      <c r="BE2655" s="21"/>
      <c r="BF2655" s="21"/>
      <c r="BG2655" s="21"/>
      <c r="BH2655" s="21"/>
      <c r="BI2655" s="21"/>
      <c r="BJ2655" s="21"/>
      <c r="BK2655" s="21"/>
      <c r="BL2655" s="21"/>
      <c r="BM2655" s="21"/>
      <c r="BN2655" s="21"/>
      <c r="BO2655" s="21"/>
      <c r="BP2655" s="21"/>
      <c r="BQ2655" s="21"/>
      <c r="BR2655" s="21"/>
      <c r="BS2655" s="21"/>
      <c r="BT2655" s="21"/>
      <c r="BU2655" s="21"/>
      <c r="BV2655" s="21"/>
      <c r="BW2655" s="21"/>
      <c r="BX2655" s="21"/>
      <c r="BY2655" s="21"/>
      <c r="BZ2655" s="21"/>
      <c r="CA2655" s="21"/>
      <c r="CB2655" s="21"/>
      <c r="CC2655" s="21"/>
      <c r="CD2655" s="21"/>
      <c r="CE2655" s="21"/>
      <c r="CF2655" s="21"/>
      <c r="CG2655" s="21"/>
      <c r="CH2655" s="21"/>
      <c r="CI2655" s="21"/>
      <c r="CJ2655" s="21"/>
      <c r="CK2655" s="21"/>
      <c r="CL2655" s="21"/>
      <c r="CM2655" s="21"/>
      <c r="CN2655" s="21"/>
      <c r="CO2655" s="21"/>
      <c r="CP2655" s="21"/>
      <c r="CQ2655" s="21"/>
      <c r="CR2655" s="21"/>
      <c r="CS2655" s="21"/>
      <c r="CT2655" s="21"/>
      <c r="CU2655" s="21"/>
      <c r="CV2655" s="21"/>
      <c r="CW2655" s="21"/>
      <c r="CX2655" s="21"/>
      <c r="CY2655" s="21"/>
      <c r="CZ2655" s="21"/>
      <c r="DA2655" s="21"/>
      <c r="DB2655" s="21"/>
      <c r="DC2655" s="21"/>
      <c r="DD2655" s="21"/>
      <c r="DE2655" s="21"/>
      <c r="DF2655" s="21"/>
      <c r="DG2655" s="21"/>
      <c r="DH2655" s="21"/>
      <c r="DI2655" s="21"/>
      <c r="DJ2655" s="21"/>
      <c r="DK2655" s="21"/>
      <c r="DL2655" s="21"/>
      <c r="DM2655" s="21"/>
      <c r="DN2655" s="21"/>
      <c r="DO2655" s="21"/>
      <c r="DP2655" s="21"/>
      <c r="DQ2655" s="21"/>
      <c r="DR2655" s="21"/>
      <c r="DS2655" s="21"/>
      <c r="DT2655" s="21"/>
      <c r="DU2655" s="21"/>
      <c r="DV2655" s="21"/>
      <c r="DW2655" s="21"/>
      <c r="DX2655" s="21"/>
      <c r="DY2655" s="21"/>
      <c r="DZ2655" s="21"/>
      <c r="EA2655" s="21"/>
      <c r="EB2655" s="21"/>
      <c r="EC2655" s="21"/>
      <c r="ED2655" s="21"/>
      <c r="EE2655" s="21"/>
      <c r="EF2655" s="21"/>
      <c r="EG2655" s="21"/>
      <c r="EH2655" s="21"/>
      <c r="EI2655" s="21"/>
      <c r="EJ2655" s="21"/>
      <c r="EK2655" s="21"/>
      <c r="EL2655" s="21"/>
      <c r="EM2655" s="21"/>
      <c r="EN2655" s="21"/>
      <c r="EO2655" s="21"/>
      <c r="EP2655" s="21"/>
      <c r="EQ2655" s="21"/>
      <c r="ER2655" s="21"/>
      <c r="ES2655" s="21"/>
      <c r="ET2655" s="21"/>
      <c r="EU2655" s="21"/>
      <c r="EV2655" s="21"/>
      <c r="EW2655" s="21"/>
      <c r="EX2655" s="21"/>
      <c r="EY2655" s="21"/>
      <c r="EZ2655" s="21"/>
      <c r="FA2655" s="21"/>
      <c r="FB2655" s="21"/>
      <c r="FC2655" s="21"/>
      <c r="FD2655" s="21"/>
      <c r="FE2655" s="21"/>
      <c r="FF2655" s="21"/>
      <c r="FG2655" s="21"/>
      <c r="FH2655" s="21"/>
      <c r="FI2655" s="21"/>
      <c r="FJ2655" s="21"/>
      <c r="FK2655" s="21"/>
      <c r="FL2655" s="21"/>
      <c r="FM2655" s="21"/>
      <c r="FN2655" s="21"/>
      <c r="FO2655" s="21"/>
      <c r="FP2655" s="21"/>
      <c r="FQ2655" s="21"/>
      <c r="FR2655" s="21"/>
      <c r="FS2655" s="21"/>
      <c r="FT2655" s="21"/>
      <c r="FU2655" s="21"/>
      <c r="FV2655" s="21"/>
      <c r="FW2655" s="21"/>
      <c r="FX2655" s="21"/>
      <c r="FY2655" s="21"/>
      <c r="FZ2655" s="21"/>
      <c r="GA2655" s="21"/>
      <c r="GB2655" s="21"/>
      <c r="GC2655" s="21"/>
      <c r="GD2655" s="21"/>
      <c r="GE2655" s="21"/>
      <c r="GF2655" s="21"/>
      <c r="GG2655" s="21"/>
      <c r="GH2655" s="21"/>
      <c r="GI2655" s="21"/>
      <c r="GJ2655" s="21"/>
      <c r="GK2655" s="21"/>
      <c r="GL2655" s="21"/>
      <c r="GM2655" s="21"/>
      <c r="GN2655" s="21"/>
    </row>
    <row r="2656" spans="1:196" x14ac:dyDescent="0.2">
      <c r="A2656" s="109"/>
      <c r="B2656" s="4"/>
      <c r="C2656" s="4"/>
      <c r="D2656" s="6"/>
      <c r="E2656" s="7"/>
      <c r="F2656" s="24"/>
      <c r="G2656" s="8"/>
      <c r="H2656" s="7"/>
      <c r="I2656" s="7"/>
      <c r="J2656" s="7"/>
      <c r="K2656" s="4"/>
      <c r="L2656" s="25"/>
      <c r="M2656" s="10"/>
      <c r="N2656" s="4"/>
      <c r="O2656" s="4"/>
      <c r="P2656" s="26"/>
      <c r="Q2656" s="3"/>
      <c r="R2656" s="12"/>
      <c r="S2656" s="12"/>
      <c r="T2656" s="12"/>
      <c r="U2656" s="12"/>
      <c r="V2656" s="12"/>
      <c r="W2656" s="12"/>
      <c r="X2656" s="12"/>
      <c r="Y2656" s="12"/>
      <c r="Z2656" s="12"/>
      <c r="AA2656" s="12"/>
      <c r="AB2656" s="12"/>
      <c r="AC2656" s="12"/>
      <c r="AD2656" s="12"/>
      <c r="AE2656" s="12"/>
      <c r="AF2656" s="113"/>
      <c r="AG2656" s="18"/>
      <c r="AH2656" s="18"/>
      <c r="AI2656" s="6"/>
      <c r="AJ2656" s="19"/>
      <c r="AK2656" s="6"/>
      <c r="AL2656" s="113"/>
      <c r="AM2656" s="19"/>
      <c r="AN2656" s="18"/>
      <c r="AO2656" s="12"/>
      <c r="AP2656" s="20"/>
      <c r="AQ2656" s="18"/>
      <c r="AR2656" s="13"/>
      <c r="AS2656" s="113"/>
      <c r="AT2656" s="21"/>
      <c r="AU2656" s="21"/>
      <c r="AV2656" s="45"/>
      <c r="AW2656" s="21"/>
      <c r="AX2656" s="21"/>
      <c r="AY2656" s="21"/>
      <c r="AZ2656" s="21"/>
      <c r="BA2656" s="21"/>
      <c r="BB2656" s="21"/>
      <c r="BC2656" s="21"/>
      <c r="BD2656" s="21"/>
      <c r="BE2656" s="21"/>
      <c r="BF2656" s="21"/>
      <c r="BG2656" s="21"/>
      <c r="BH2656" s="21"/>
      <c r="BI2656" s="21"/>
      <c r="BJ2656" s="21"/>
      <c r="BK2656" s="21"/>
      <c r="BL2656" s="21"/>
      <c r="BM2656" s="21"/>
      <c r="BN2656" s="21"/>
      <c r="BO2656" s="21"/>
      <c r="BP2656" s="21"/>
      <c r="BQ2656" s="21"/>
      <c r="BR2656" s="21"/>
      <c r="BS2656" s="21"/>
      <c r="BT2656" s="21"/>
      <c r="BU2656" s="21"/>
      <c r="BV2656" s="21"/>
      <c r="BW2656" s="21"/>
      <c r="BX2656" s="21"/>
      <c r="BY2656" s="21"/>
      <c r="BZ2656" s="21"/>
      <c r="CA2656" s="21"/>
      <c r="CB2656" s="21"/>
      <c r="CC2656" s="21"/>
      <c r="CD2656" s="21"/>
      <c r="CE2656" s="21"/>
      <c r="CF2656" s="21"/>
      <c r="CG2656" s="21"/>
      <c r="CH2656" s="21"/>
      <c r="CI2656" s="21"/>
      <c r="CJ2656" s="21"/>
      <c r="CK2656" s="21"/>
      <c r="CL2656" s="21"/>
      <c r="CM2656" s="21"/>
      <c r="CN2656" s="21"/>
      <c r="CO2656" s="21"/>
      <c r="CP2656" s="21"/>
      <c r="CQ2656" s="21"/>
      <c r="CR2656" s="21"/>
      <c r="CS2656" s="21"/>
      <c r="CT2656" s="21"/>
      <c r="CU2656" s="21"/>
      <c r="CV2656" s="21"/>
      <c r="CW2656" s="21"/>
      <c r="CX2656" s="21"/>
      <c r="CY2656" s="21"/>
      <c r="CZ2656" s="21"/>
      <c r="DA2656" s="21"/>
      <c r="DB2656" s="21"/>
      <c r="DC2656" s="21"/>
      <c r="DD2656" s="21"/>
      <c r="DE2656" s="21"/>
      <c r="DF2656" s="21"/>
      <c r="DG2656" s="21"/>
      <c r="DH2656" s="21"/>
      <c r="DI2656" s="21"/>
      <c r="DJ2656" s="21"/>
      <c r="DK2656" s="21"/>
      <c r="DL2656" s="21"/>
      <c r="DM2656" s="21"/>
      <c r="DN2656" s="21"/>
      <c r="DO2656" s="21"/>
      <c r="DP2656" s="21"/>
      <c r="DQ2656" s="21"/>
      <c r="DR2656" s="21"/>
      <c r="DS2656" s="21"/>
      <c r="DT2656" s="21"/>
      <c r="DU2656" s="21"/>
      <c r="DV2656" s="21"/>
      <c r="DW2656" s="21"/>
      <c r="DX2656" s="21"/>
      <c r="DY2656" s="21"/>
      <c r="DZ2656" s="21"/>
      <c r="EA2656" s="21"/>
      <c r="EB2656" s="21"/>
      <c r="EC2656" s="21"/>
      <c r="ED2656" s="21"/>
      <c r="EE2656" s="21"/>
      <c r="EF2656" s="21"/>
      <c r="EG2656" s="21"/>
      <c r="EH2656" s="21"/>
      <c r="EI2656" s="21"/>
      <c r="EJ2656" s="21"/>
      <c r="EK2656" s="21"/>
      <c r="EL2656" s="21"/>
      <c r="EM2656" s="21"/>
      <c r="EN2656" s="21"/>
      <c r="EO2656" s="21"/>
      <c r="EP2656" s="21"/>
      <c r="EQ2656" s="21"/>
      <c r="ER2656" s="21"/>
      <c r="ES2656" s="21"/>
      <c r="ET2656" s="21"/>
      <c r="EU2656" s="21"/>
      <c r="EV2656" s="21"/>
      <c r="EW2656" s="21"/>
      <c r="EX2656" s="21"/>
      <c r="EY2656" s="21"/>
      <c r="EZ2656" s="21"/>
      <c r="FA2656" s="21"/>
      <c r="FB2656" s="21"/>
      <c r="FC2656" s="21"/>
      <c r="FD2656" s="21"/>
      <c r="FE2656" s="21"/>
      <c r="FF2656" s="21"/>
      <c r="FG2656" s="21"/>
      <c r="FH2656" s="21"/>
      <c r="FI2656" s="21"/>
      <c r="FJ2656" s="21"/>
      <c r="FK2656" s="21"/>
      <c r="FL2656" s="21"/>
      <c r="FM2656" s="21"/>
      <c r="FN2656" s="21"/>
      <c r="FO2656" s="21"/>
      <c r="FP2656" s="21"/>
      <c r="FQ2656" s="21"/>
      <c r="FR2656" s="21"/>
      <c r="FS2656" s="21"/>
      <c r="FT2656" s="21"/>
      <c r="FU2656" s="21"/>
      <c r="FV2656" s="21"/>
      <c r="FW2656" s="21"/>
      <c r="FX2656" s="21"/>
      <c r="FY2656" s="21"/>
      <c r="FZ2656" s="21"/>
      <c r="GA2656" s="21"/>
      <c r="GB2656" s="21"/>
      <c r="GC2656" s="21"/>
      <c r="GD2656" s="21"/>
      <c r="GE2656" s="21"/>
      <c r="GF2656" s="21"/>
      <c r="GG2656" s="21"/>
      <c r="GH2656" s="21"/>
      <c r="GI2656" s="21"/>
      <c r="GJ2656" s="21"/>
      <c r="GK2656" s="21"/>
      <c r="GL2656" s="21"/>
      <c r="GM2656" s="21"/>
      <c r="GN2656" s="21"/>
    </row>
    <row r="2657" spans="1:196" x14ac:dyDescent="0.2">
      <c r="A2657" s="109"/>
      <c r="B2657" s="4"/>
      <c r="C2657" s="4"/>
      <c r="D2657" s="6"/>
      <c r="E2657" s="7"/>
      <c r="F2657" s="24"/>
      <c r="G2657" s="8"/>
      <c r="H2657" s="7"/>
      <c r="I2657" s="7"/>
      <c r="J2657" s="7"/>
      <c r="K2657" s="4"/>
      <c r="L2657" s="25"/>
      <c r="M2657" s="10"/>
      <c r="N2657" s="4"/>
      <c r="O2657" s="4"/>
      <c r="P2657" s="26"/>
      <c r="Q2657" s="3"/>
      <c r="R2657" s="12"/>
      <c r="S2657" s="12"/>
      <c r="T2657" s="12"/>
      <c r="U2657" s="12"/>
      <c r="V2657" s="12"/>
      <c r="W2657" s="12"/>
      <c r="X2657" s="12"/>
      <c r="Y2657" s="12"/>
      <c r="Z2657" s="12"/>
      <c r="AA2657" s="12"/>
      <c r="AB2657" s="12"/>
      <c r="AC2657" s="12"/>
      <c r="AD2657" s="12"/>
      <c r="AE2657" s="12"/>
      <c r="AF2657" s="113"/>
      <c r="AG2657" s="18"/>
      <c r="AH2657" s="18"/>
      <c r="AI2657" s="6"/>
      <c r="AJ2657" s="19"/>
      <c r="AK2657" s="6"/>
      <c r="AL2657" s="113"/>
      <c r="AM2657" s="19"/>
      <c r="AN2657" s="18"/>
      <c r="AO2657" s="12"/>
      <c r="AP2657" s="20"/>
      <c r="AQ2657" s="18"/>
      <c r="AR2657" s="13"/>
      <c r="AS2657" s="113"/>
      <c r="AT2657" s="21"/>
      <c r="AU2657" s="21"/>
      <c r="AV2657" s="45"/>
      <c r="AW2657" s="21"/>
      <c r="AX2657" s="21"/>
      <c r="AY2657" s="21"/>
      <c r="AZ2657" s="21"/>
      <c r="BA2657" s="21"/>
      <c r="BB2657" s="21"/>
      <c r="BC2657" s="21"/>
      <c r="BD2657" s="21"/>
      <c r="BE2657" s="21"/>
      <c r="BF2657" s="21"/>
      <c r="BG2657" s="21"/>
      <c r="BH2657" s="21"/>
      <c r="BI2657" s="21"/>
      <c r="BJ2657" s="21"/>
      <c r="BK2657" s="21"/>
      <c r="BL2657" s="21"/>
      <c r="BM2657" s="21"/>
      <c r="BN2657" s="21"/>
      <c r="BO2657" s="21"/>
      <c r="BP2657" s="21"/>
      <c r="BQ2657" s="21"/>
      <c r="BR2657" s="21"/>
      <c r="BS2657" s="21"/>
      <c r="BT2657" s="21"/>
      <c r="BU2657" s="21"/>
      <c r="BV2657" s="21"/>
      <c r="BW2657" s="21"/>
      <c r="BX2657" s="21"/>
      <c r="BY2657" s="21"/>
      <c r="BZ2657" s="21"/>
      <c r="CA2657" s="21"/>
      <c r="CB2657" s="21"/>
      <c r="CC2657" s="21"/>
      <c r="CD2657" s="21"/>
      <c r="CE2657" s="21"/>
      <c r="CF2657" s="21"/>
      <c r="CG2657" s="21"/>
      <c r="CH2657" s="21"/>
      <c r="CI2657" s="21"/>
      <c r="CJ2657" s="21"/>
      <c r="CK2657" s="21"/>
      <c r="CL2657" s="21"/>
      <c r="CM2657" s="21"/>
      <c r="CN2657" s="21"/>
      <c r="CO2657" s="21"/>
      <c r="CP2657" s="21"/>
      <c r="CQ2657" s="21"/>
      <c r="CR2657" s="21"/>
      <c r="CS2657" s="21"/>
      <c r="CT2657" s="21"/>
      <c r="CU2657" s="21"/>
      <c r="CV2657" s="21"/>
      <c r="CW2657" s="21"/>
      <c r="CX2657" s="21"/>
      <c r="CY2657" s="21"/>
      <c r="CZ2657" s="21"/>
      <c r="DA2657" s="21"/>
      <c r="DB2657" s="21"/>
      <c r="DC2657" s="21"/>
      <c r="DD2657" s="21"/>
      <c r="DE2657" s="21"/>
      <c r="DF2657" s="21"/>
      <c r="DG2657" s="21"/>
      <c r="DH2657" s="21"/>
      <c r="DI2657" s="21"/>
      <c r="DJ2657" s="21"/>
      <c r="DK2657" s="21"/>
      <c r="DL2657" s="21"/>
      <c r="DM2657" s="21"/>
      <c r="DN2657" s="21"/>
      <c r="DO2657" s="21"/>
      <c r="DP2657" s="21"/>
      <c r="DQ2657" s="21"/>
      <c r="DR2657" s="21"/>
      <c r="DS2657" s="21"/>
      <c r="DT2657" s="21"/>
      <c r="DU2657" s="21"/>
      <c r="DV2657" s="21"/>
      <c r="DW2657" s="21"/>
      <c r="DX2657" s="21"/>
      <c r="DY2657" s="21"/>
      <c r="DZ2657" s="21"/>
      <c r="EA2657" s="21"/>
      <c r="EB2657" s="21"/>
      <c r="EC2657" s="21"/>
      <c r="ED2657" s="21"/>
      <c r="EE2657" s="21"/>
      <c r="EF2657" s="21"/>
      <c r="EG2657" s="21"/>
      <c r="EH2657" s="21"/>
      <c r="EI2657" s="21"/>
      <c r="EJ2657" s="21"/>
      <c r="EK2657" s="21"/>
      <c r="EL2657" s="21"/>
      <c r="EM2657" s="21"/>
      <c r="EN2657" s="21"/>
      <c r="EO2657" s="21"/>
      <c r="EP2657" s="21"/>
      <c r="EQ2657" s="21"/>
      <c r="ER2657" s="21"/>
      <c r="ES2657" s="21"/>
      <c r="ET2657" s="21"/>
      <c r="EU2657" s="21"/>
      <c r="EV2657" s="21"/>
      <c r="EW2657" s="21"/>
      <c r="EX2657" s="21"/>
      <c r="EY2657" s="21"/>
      <c r="EZ2657" s="21"/>
      <c r="FA2657" s="21"/>
      <c r="FB2657" s="21"/>
      <c r="FC2657" s="21"/>
      <c r="FD2657" s="21"/>
      <c r="FE2657" s="21"/>
      <c r="FF2657" s="21"/>
      <c r="FG2657" s="21"/>
      <c r="FH2657" s="21"/>
      <c r="FI2657" s="21"/>
      <c r="FJ2657" s="21"/>
      <c r="FK2657" s="21"/>
      <c r="FL2657" s="21"/>
      <c r="FM2657" s="21"/>
      <c r="FN2657" s="21"/>
      <c r="FO2657" s="21"/>
      <c r="FP2657" s="21"/>
      <c r="FQ2657" s="21"/>
      <c r="FR2657" s="21"/>
      <c r="FS2657" s="21"/>
      <c r="FT2657" s="21"/>
      <c r="FU2657" s="21"/>
      <c r="FV2657" s="21"/>
      <c r="FW2657" s="21"/>
      <c r="FX2657" s="21"/>
      <c r="FY2657" s="21"/>
      <c r="FZ2657" s="21"/>
      <c r="GA2657" s="21"/>
      <c r="GB2657" s="21"/>
      <c r="GC2657" s="21"/>
      <c r="GD2657" s="21"/>
      <c r="GE2657" s="21"/>
      <c r="GF2657" s="21"/>
      <c r="GG2657" s="21"/>
      <c r="GH2657" s="21"/>
      <c r="GI2657" s="21"/>
      <c r="GJ2657" s="21"/>
      <c r="GK2657" s="21"/>
      <c r="GL2657" s="21"/>
      <c r="GM2657" s="21"/>
      <c r="GN2657" s="21"/>
    </row>
    <row r="2658" spans="1:196" x14ac:dyDescent="0.2">
      <c r="A2658" s="109"/>
      <c r="B2658" s="4"/>
      <c r="C2658" s="4"/>
      <c r="D2658" s="6"/>
      <c r="E2658" s="7"/>
      <c r="F2658" s="24"/>
      <c r="G2658" s="8"/>
      <c r="H2658" s="7"/>
      <c r="I2658" s="7"/>
      <c r="J2658" s="7"/>
      <c r="K2658" s="4"/>
      <c r="L2658" s="25"/>
      <c r="M2658" s="10"/>
      <c r="N2658" s="4"/>
      <c r="O2658" s="4"/>
      <c r="P2658" s="26"/>
      <c r="Q2658" s="3"/>
      <c r="R2658" s="12"/>
      <c r="S2658" s="12"/>
      <c r="T2658" s="12"/>
      <c r="U2658" s="12"/>
      <c r="V2658" s="12"/>
      <c r="W2658" s="12"/>
      <c r="X2658" s="12"/>
      <c r="Y2658" s="12"/>
      <c r="Z2658" s="12"/>
      <c r="AA2658" s="12"/>
      <c r="AB2658" s="12"/>
      <c r="AC2658" s="12"/>
      <c r="AD2658" s="12"/>
      <c r="AE2658" s="12"/>
      <c r="AF2658" s="113"/>
      <c r="AG2658" s="18"/>
      <c r="AH2658" s="18"/>
      <c r="AI2658" s="6"/>
      <c r="AJ2658" s="19"/>
      <c r="AK2658" s="6"/>
      <c r="AL2658" s="113"/>
      <c r="AM2658" s="19"/>
      <c r="AN2658" s="18"/>
      <c r="AO2658" s="12"/>
      <c r="AP2658" s="20"/>
      <c r="AQ2658" s="18"/>
      <c r="AR2658" s="13"/>
      <c r="AS2658" s="113"/>
      <c r="AT2658" s="21"/>
      <c r="AU2658" s="21"/>
      <c r="AV2658" s="45"/>
      <c r="AW2658" s="21"/>
      <c r="AX2658" s="21"/>
      <c r="AY2658" s="21"/>
      <c r="AZ2658" s="21"/>
      <c r="BA2658" s="21"/>
      <c r="BB2658" s="21"/>
      <c r="BC2658" s="21"/>
      <c r="BD2658" s="21"/>
      <c r="BE2658" s="21"/>
      <c r="BF2658" s="21"/>
      <c r="BG2658" s="21"/>
      <c r="BH2658" s="21"/>
      <c r="BI2658" s="21"/>
      <c r="BJ2658" s="21"/>
      <c r="BK2658" s="21"/>
      <c r="BL2658" s="21"/>
      <c r="BM2658" s="21"/>
      <c r="BN2658" s="21"/>
      <c r="BO2658" s="21"/>
      <c r="BP2658" s="21"/>
      <c r="BQ2658" s="21"/>
      <c r="BR2658" s="21"/>
      <c r="BS2658" s="21"/>
      <c r="BT2658" s="21"/>
      <c r="BU2658" s="21"/>
      <c r="BV2658" s="21"/>
      <c r="BW2658" s="21"/>
      <c r="BX2658" s="21"/>
      <c r="BY2658" s="21"/>
      <c r="BZ2658" s="21"/>
      <c r="CA2658" s="21"/>
      <c r="CB2658" s="21"/>
      <c r="CC2658" s="21"/>
      <c r="CD2658" s="21"/>
      <c r="CE2658" s="21"/>
      <c r="CF2658" s="21"/>
      <c r="CG2658" s="21"/>
      <c r="CH2658" s="21"/>
      <c r="CI2658" s="21"/>
      <c r="CJ2658" s="21"/>
      <c r="CK2658" s="21"/>
      <c r="CL2658" s="21"/>
      <c r="CM2658" s="21"/>
      <c r="CN2658" s="21"/>
      <c r="CO2658" s="21"/>
      <c r="CP2658" s="21"/>
      <c r="CQ2658" s="21"/>
      <c r="CR2658" s="21"/>
      <c r="CS2658" s="21"/>
      <c r="CT2658" s="21"/>
      <c r="CU2658" s="21"/>
      <c r="CV2658" s="21"/>
      <c r="CW2658" s="21"/>
      <c r="CX2658" s="21"/>
      <c r="CY2658" s="21"/>
      <c r="CZ2658" s="21"/>
      <c r="DA2658" s="21"/>
      <c r="DB2658" s="21"/>
      <c r="DC2658" s="21"/>
      <c r="DD2658" s="21"/>
      <c r="DE2658" s="21"/>
      <c r="DF2658" s="21"/>
      <c r="DG2658" s="21"/>
      <c r="DH2658" s="21"/>
      <c r="DI2658" s="21"/>
      <c r="DJ2658" s="21"/>
      <c r="DK2658" s="21"/>
      <c r="DL2658" s="21"/>
      <c r="DM2658" s="21"/>
      <c r="DN2658" s="21"/>
      <c r="DO2658" s="21"/>
      <c r="DP2658" s="21"/>
      <c r="DQ2658" s="21"/>
      <c r="DR2658" s="21"/>
      <c r="DS2658" s="21"/>
      <c r="DT2658" s="21"/>
      <c r="DU2658" s="21"/>
      <c r="DV2658" s="21"/>
      <c r="DW2658" s="21"/>
      <c r="DX2658" s="21"/>
      <c r="DY2658" s="21"/>
      <c r="DZ2658" s="21"/>
      <c r="EA2658" s="21"/>
      <c r="EB2658" s="21"/>
      <c r="EC2658" s="21"/>
      <c r="ED2658" s="21"/>
      <c r="EE2658" s="21"/>
      <c r="EF2658" s="21"/>
      <c r="EG2658" s="21"/>
      <c r="EH2658" s="21"/>
      <c r="EI2658" s="21"/>
      <c r="EJ2658" s="21"/>
      <c r="EK2658" s="21"/>
      <c r="EL2658" s="21"/>
      <c r="EM2658" s="21"/>
      <c r="EN2658" s="21"/>
      <c r="EO2658" s="21"/>
      <c r="EP2658" s="21"/>
      <c r="EQ2658" s="21"/>
      <c r="ER2658" s="21"/>
      <c r="ES2658" s="21"/>
      <c r="ET2658" s="21"/>
      <c r="EU2658" s="21"/>
      <c r="EV2658" s="21"/>
      <c r="EW2658" s="21"/>
      <c r="EX2658" s="21"/>
      <c r="EY2658" s="21"/>
      <c r="EZ2658" s="21"/>
      <c r="FA2658" s="21"/>
      <c r="FB2658" s="21"/>
      <c r="FC2658" s="21"/>
      <c r="FD2658" s="21"/>
      <c r="FE2658" s="21"/>
      <c r="FF2658" s="21"/>
      <c r="FG2658" s="21"/>
      <c r="FH2658" s="21"/>
      <c r="FI2658" s="21"/>
      <c r="FJ2658" s="21"/>
      <c r="FK2658" s="21"/>
      <c r="FL2658" s="21"/>
      <c r="FM2658" s="21"/>
      <c r="FN2658" s="21"/>
      <c r="FO2658" s="21"/>
      <c r="FP2658" s="21"/>
      <c r="FQ2658" s="21"/>
      <c r="FR2658" s="21"/>
      <c r="FS2658" s="21"/>
      <c r="FT2658" s="21"/>
      <c r="FU2658" s="21"/>
      <c r="FV2658" s="21"/>
      <c r="FW2658" s="21"/>
      <c r="FX2658" s="21"/>
      <c r="FY2658" s="21"/>
      <c r="FZ2658" s="21"/>
      <c r="GA2658" s="21"/>
      <c r="GB2658" s="21"/>
      <c r="GC2658" s="21"/>
      <c r="GD2658" s="21"/>
      <c r="GE2658" s="21"/>
      <c r="GF2658" s="21"/>
      <c r="GG2658" s="21"/>
      <c r="GH2658" s="21"/>
      <c r="GI2658" s="21"/>
      <c r="GJ2658" s="21"/>
      <c r="GK2658" s="21"/>
      <c r="GL2658" s="21"/>
      <c r="GM2658" s="21"/>
      <c r="GN2658" s="21"/>
    </row>
    <row r="2659" spans="1:196" x14ac:dyDescent="0.2">
      <c r="A2659" s="109"/>
      <c r="B2659" s="4"/>
      <c r="C2659" s="4"/>
      <c r="D2659" s="6"/>
      <c r="E2659" s="7"/>
      <c r="F2659" s="24"/>
      <c r="G2659" s="8"/>
      <c r="H2659" s="7"/>
      <c r="I2659" s="7"/>
      <c r="J2659" s="7"/>
      <c r="K2659" s="4"/>
      <c r="L2659" s="25"/>
      <c r="M2659" s="10"/>
      <c r="N2659" s="4"/>
      <c r="O2659" s="4"/>
      <c r="P2659" s="26"/>
      <c r="Q2659" s="3"/>
      <c r="R2659" s="12"/>
      <c r="S2659" s="12"/>
      <c r="T2659" s="12"/>
      <c r="U2659" s="12"/>
      <c r="V2659" s="12"/>
      <c r="W2659" s="12"/>
      <c r="X2659" s="12"/>
      <c r="Y2659" s="12"/>
      <c r="Z2659" s="12"/>
      <c r="AA2659" s="12"/>
      <c r="AB2659" s="12"/>
      <c r="AC2659" s="12"/>
      <c r="AD2659" s="12"/>
      <c r="AE2659" s="12"/>
      <c r="AF2659" s="113"/>
      <c r="AG2659" s="18"/>
      <c r="AH2659" s="18"/>
      <c r="AI2659" s="6"/>
      <c r="AJ2659" s="19"/>
      <c r="AK2659" s="6"/>
      <c r="AL2659" s="113"/>
      <c r="AM2659" s="19"/>
      <c r="AN2659" s="18"/>
      <c r="AO2659" s="12"/>
      <c r="AP2659" s="20"/>
      <c r="AQ2659" s="18"/>
      <c r="AR2659" s="13"/>
      <c r="AS2659" s="113"/>
      <c r="AT2659" s="21"/>
      <c r="AU2659" s="21"/>
      <c r="AV2659" s="45"/>
      <c r="AW2659" s="21"/>
      <c r="AX2659" s="21"/>
      <c r="AY2659" s="21"/>
      <c r="AZ2659" s="21"/>
      <c r="BA2659" s="21"/>
      <c r="BB2659" s="21"/>
      <c r="BC2659" s="21"/>
      <c r="BD2659" s="21"/>
      <c r="BE2659" s="21"/>
      <c r="BF2659" s="21"/>
      <c r="BG2659" s="21"/>
      <c r="BH2659" s="21"/>
      <c r="BI2659" s="21"/>
      <c r="BJ2659" s="21"/>
      <c r="BK2659" s="21"/>
      <c r="BL2659" s="21"/>
      <c r="BM2659" s="21"/>
      <c r="BN2659" s="21"/>
      <c r="BO2659" s="21"/>
      <c r="BP2659" s="21"/>
      <c r="BQ2659" s="21"/>
      <c r="BR2659" s="21"/>
      <c r="BS2659" s="21"/>
      <c r="BT2659" s="21"/>
      <c r="BU2659" s="21"/>
      <c r="BV2659" s="21"/>
      <c r="BW2659" s="21"/>
      <c r="BX2659" s="21"/>
      <c r="BY2659" s="21"/>
      <c r="BZ2659" s="21"/>
      <c r="CA2659" s="21"/>
      <c r="CB2659" s="21"/>
      <c r="CC2659" s="21"/>
      <c r="CD2659" s="21"/>
      <c r="CE2659" s="21"/>
      <c r="CF2659" s="21"/>
      <c r="CG2659" s="21"/>
      <c r="CH2659" s="21"/>
      <c r="CI2659" s="21"/>
      <c r="CJ2659" s="21"/>
      <c r="CK2659" s="21"/>
      <c r="CL2659" s="21"/>
      <c r="CM2659" s="21"/>
      <c r="CN2659" s="21"/>
      <c r="CO2659" s="21"/>
      <c r="CP2659" s="21"/>
      <c r="CQ2659" s="21"/>
      <c r="CR2659" s="21"/>
      <c r="CS2659" s="21"/>
      <c r="CT2659" s="21"/>
      <c r="CU2659" s="21"/>
      <c r="CV2659" s="21"/>
      <c r="CW2659" s="21"/>
      <c r="CX2659" s="21"/>
      <c r="CY2659" s="21"/>
      <c r="CZ2659" s="21"/>
      <c r="DA2659" s="21"/>
      <c r="DB2659" s="21"/>
      <c r="DC2659" s="21"/>
      <c r="DD2659" s="21"/>
      <c r="DE2659" s="21"/>
      <c r="DF2659" s="21"/>
      <c r="DG2659" s="21"/>
      <c r="DH2659" s="21"/>
      <c r="DI2659" s="21"/>
      <c r="DJ2659" s="21"/>
      <c r="DK2659" s="21"/>
      <c r="DL2659" s="21"/>
      <c r="DM2659" s="21"/>
      <c r="DN2659" s="21"/>
      <c r="DO2659" s="21"/>
      <c r="DP2659" s="21"/>
      <c r="DQ2659" s="21"/>
      <c r="DR2659" s="21"/>
      <c r="DS2659" s="21"/>
      <c r="DT2659" s="21"/>
      <c r="DU2659" s="21"/>
      <c r="DV2659" s="21"/>
      <c r="DW2659" s="21"/>
      <c r="DX2659" s="21"/>
      <c r="DY2659" s="21"/>
      <c r="DZ2659" s="21"/>
      <c r="EA2659" s="21"/>
      <c r="EB2659" s="21"/>
      <c r="EC2659" s="21"/>
      <c r="ED2659" s="21"/>
      <c r="EE2659" s="21"/>
      <c r="EF2659" s="21"/>
      <c r="EG2659" s="21"/>
      <c r="EH2659" s="21"/>
      <c r="EI2659" s="21"/>
      <c r="EJ2659" s="21"/>
      <c r="EK2659" s="21"/>
      <c r="EL2659" s="21"/>
      <c r="EM2659" s="21"/>
      <c r="EN2659" s="21"/>
      <c r="EO2659" s="21"/>
      <c r="EP2659" s="21"/>
      <c r="EQ2659" s="21"/>
      <c r="ER2659" s="21"/>
      <c r="ES2659" s="21"/>
      <c r="ET2659" s="21"/>
      <c r="EU2659" s="21"/>
      <c r="EV2659" s="21"/>
      <c r="EW2659" s="21"/>
      <c r="EX2659" s="21"/>
      <c r="EY2659" s="21"/>
      <c r="EZ2659" s="21"/>
      <c r="FA2659" s="21"/>
      <c r="FB2659" s="21"/>
      <c r="FC2659" s="21"/>
      <c r="FD2659" s="21"/>
      <c r="FE2659" s="21"/>
      <c r="FF2659" s="21"/>
      <c r="FG2659" s="21"/>
      <c r="FH2659" s="21"/>
      <c r="FI2659" s="21"/>
      <c r="FJ2659" s="21"/>
      <c r="FK2659" s="21"/>
      <c r="FL2659" s="21"/>
      <c r="FM2659" s="21"/>
      <c r="FN2659" s="21"/>
      <c r="FO2659" s="21"/>
      <c r="FP2659" s="21"/>
      <c r="FQ2659" s="21"/>
      <c r="FR2659" s="21"/>
      <c r="FS2659" s="21"/>
      <c r="FT2659" s="21"/>
      <c r="FU2659" s="21"/>
      <c r="FV2659" s="21"/>
      <c r="FW2659" s="21"/>
      <c r="FX2659" s="21"/>
      <c r="FY2659" s="21"/>
      <c r="FZ2659" s="21"/>
      <c r="GA2659" s="21"/>
      <c r="GB2659" s="21"/>
      <c r="GC2659" s="21"/>
      <c r="GD2659" s="21"/>
      <c r="GE2659" s="21"/>
      <c r="GF2659" s="21"/>
      <c r="GG2659" s="21"/>
      <c r="GH2659" s="21"/>
      <c r="GI2659" s="21"/>
      <c r="GJ2659" s="21"/>
      <c r="GK2659" s="21"/>
      <c r="GL2659" s="21"/>
      <c r="GM2659" s="21"/>
      <c r="GN2659" s="21"/>
    </row>
    <row r="2660" spans="1:196" x14ac:dyDescent="0.2">
      <c r="A2660" s="109"/>
      <c r="B2660" s="4"/>
      <c r="C2660" s="4"/>
      <c r="D2660" s="6"/>
      <c r="E2660" s="7"/>
      <c r="F2660" s="24"/>
      <c r="G2660" s="8"/>
      <c r="H2660" s="7"/>
      <c r="I2660" s="7"/>
      <c r="J2660" s="7"/>
      <c r="K2660" s="4"/>
      <c r="L2660" s="25"/>
      <c r="M2660" s="10"/>
      <c r="N2660" s="4"/>
      <c r="O2660" s="4"/>
      <c r="P2660" s="26"/>
      <c r="Q2660" s="3"/>
      <c r="R2660" s="12"/>
      <c r="S2660" s="12"/>
      <c r="T2660" s="12"/>
      <c r="U2660" s="12"/>
      <c r="V2660" s="12"/>
      <c r="W2660" s="12"/>
      <c r="X2660" s="12"/>
      <c r="Y2660" s="12"/>
      <c r="Z2660" s="12"/>
      <c r="AA2660" s="12"/>
      <c r="AB2660" s="12"/>
      <c r="AC2660" s="12"/>
      <c r="AD2660" s="12"/>
      <c r="AE2660" s="12"/>
      <c r="AF2660" s="113"/>
      <c r="AG2660" s="18"/>
      <c r="AH2660" s="18"/>
      <c r="AI2660" s="6"/>
      <c r="AJ2660" s="19"/>
      <c r="AK2660" s="6"/>
      <c r="AL2660" s="113"/>
      <c r="AM2660" s="19"/>
      <c r="AN2660" s="18"/>
      <c r="AO2660" s="12"/>
      <c r="AP2660" s="20"/>
      <c r="AQ2660" s="18"/>
      <c r="AR2660" s="13"/>
      <c r="AS2660" s="113"/>
      <c r="AT2660" s="21"/>
      <c r="AU2660" s="21"/>
      <c r="AV2660" s="45"/>
      <c r="AW2660" s="21"/>
      <c r="AX2660" s="21"/>
      <c r="AY2660" s="21"/>
      <c r="AZ2660" s="21"/>
      <c r="BA2660" s="21"/>
      <c r="BB2660" s="21"/>
      <c r="BC2660" s="21"/>
      <c r="BD2660" s="21"/>
      <c r="BE2660" s="21"/>
      <c r="BF2660" s="21"/>
      <c r="BG2660" s="21"/>
      <c r="BH2660" s="21"/>
      <c r="BI2660" s="21"/>
      <c r="BJ2660" s="21"/>
      <c r="BK2660" s="21"/>
      <c r="BL2660" s="21"/>
      <c r="BM2660" s="21"/>
      <c r="BN2660" s="21"/>
      <c r="BO2660" s="21"/>
      <c r="BP2660" s="21"/>
      <c r="BQ2660" s="21"/>
      <c r="BR2660" s="21"/>
      <c r="BS2660" s="21"/>
      <c r="BT2660" s="21"/>
      <c r="BU2660" s="21"/>
      <c r="BV2660" s="21"/>
      <c r="BW2660" s="21"/>
      <c r="BX2660" s="21"/>
      <c r="BY2660" s="21"/>
      <c r="BZ2660" s="21"/>
      <c r="CA2660" s="21"/>
      <c r="CB2660" s="21"/>
      <c r="CC2660" s="21"/>
      <c r="CD2660" s="21"/>
      <c r="CE2660" s="21"/>
      <c r="CF2660" s="21"/>
      <c r="CG2660" s="21"/>
      <c r="CH2660" s="21"/>
      <c r="CI2660" s="21"/>
      <c r="CJ2660" s="21"/>
      <c r="CK2660" s="21"/>
      <c r="CL2660" s="21"/>
      <c r="CM2660" s="21"/>
      <c r="CN2660" s="21"/>
      <c r="CO2660" s="21"/>
      <c r="CP2660" s="21"/>
      <c r="CQ2660" s="21"/>
      <c r="CR2660" s="21"/>
      <c r="CS2660" s="21"/>
      <c r="CT2660" s="21"/>
      <c r="CU2660" s="21"/>
      <c r="CV2660" s="21"/>
      <c r="CW2660" s="21"/>
      <c r="CX2660" s="21"/>
      <c r="CY2660" s="21"/>
      <c r="CZ2660" s="21"/>
      <c r="DA2660" s="21"/>
      <c r="DB2660" s="21"/>
      <c r="DC2660" s="21"/>
      <c r="DD2660" s="21"/>
      <c r="DE2660" s="21"/>
      <c r="DF2660" s="21"/>
      <c r="DG2660" s="21"/>
      <c r="DH2660" s="21"/>
      <c r="DI2660" s="21"/>
      <c r="DJ2660" s="21"/>
      <c r="DK2660" s="21"/>
      <c r="DL2660" s="21"/>
      <c r="DM2660" s="21"/>
      <c r="DN2660" s="21"/>
      <c r="DO2660" s="21"/>
      <c r="DP2660" s="21"/>
      <c r="DQ2660" s="21"/>
      <c r="DR2660" s="21"/>
      <c r="DS2660" s="21"/>
      <c r="DT2660" s="21"/>
      <c r="DU2660" s="21"/>
      <c r="DV2660" s="21"/>
      <c r="DW2660" s="21"/>
      <c r="DX2660" s="21"/>
      <c r="DY2660" s="21"/>
      <c r="DZ2660" s="21"/>
      <c r="EA2660" s="21"/>
      <c r="EB2660" s="21"/>
      <c r="EC2660" s="21"/>
      <c r="ED2660" s="21"/>
      <c r="EE2660" s="21"/>
      <c r="EF2660" s="21"/>
      <c r="EG2660" s="21"/>
      <c r="EH2660" s="21"/>
      <c r="EI2660" s="21"/>
      <c r="EJ2660" s="21"/>
      <c r="EK2660" s="21"/>
      <c r="EL2660" s="21"/>
      <c r="EM2660" s="21"/>
      <c r="EN2660" s="21"/>
      <c r="EO2660" s="21"/>
      <c r="EP2660" s="21"/>
      <c r="EQ2660" s="21"/>
      <c r="ER2660" s="21"/>
      <c r="ES2660" s="21"/>
      <c r="ET2660" s="21"/>
      <c r="EU2660" s="21"/>
      <c r="EV2660" s="21"/>
      <c r="EW2660" s="21"/>
      <c r="EX2660" s="21"/>
      <c r="EY2660" s="21"/>
      <c r="EZ2660" s="21"/>
      <c r="FA2660" s="21"/>
      <c r="FB2660" s="21"/>
      <c r="FC2660" s="21"/>
      <c r="FD2660" s="21"/>
      <c r="FE2660" s="21"/>
      <c r="FF2660" s="21"/>
      <c r="FG2660" s="21"/>
      <c r="FH2660" s="21"/>
      <c r="FI2660" s="21"/>
      <c r="FJ2660" s="21"/>
      <c r="FK2660" s="21"/>
      <c r="FL2660" s="21"/>
      <c r="FM2660" s="21"/>
      <c r="FN2660" s="21"/>
      <c r="FO2660" s="21"/>
      <c r="FP2660" s="21"/>
      <c r="FQ2660" s="21"/>
      <c r="FR2660" s="21"/>
      <c r="FS2660" s="21"/>
      <c r="FT2660" s="21"/>
      <c r="FU2660" s="21"/>
      <c r="FV2660" s="21"/>
      <c r="FW2660" s="21"/>
      <c r="FX2660" s="21"/>
      <c r="FY2660" s="21"/>
      <c r="FZ2660" s="21"/>
      <c r="GA2660" s="21"/>
      <c r="GB2660" s="21"/>
      <c r="GC2660" s="21"/>
      <c r="GD2660" s="21"/>
      <c r="GE2660" s="21"/>
      <c r="GF2660" s="21"/>
      <c r="GG2660" s="21"/>
      <c r="GH2660" s="21"/>
      <c r="GI2660" s="21"/>
      <c r="GJ2660" s="21"/>
      <c r="GK2660" s="21"/>
      <c r="GL2660" s="21"/>
      <c r="GM2660" s="21"/>
      <c r="GN2660" s="21"/>
    </row>
    <row r="2661" spans="1:196" x14ac:dyDescent="0.2">
      <c r="A2661" s="109"/>
      <c r="B2661" s="4"/>
      <c r="C2661" s="4"/>
      <c r="D2661" s="6"/>
      <c r="E2661" s="7"/>
      <c r="F2661" s="24"/>
      <c r="G2661" s="8"/>
      <c r="H2661" s="7"/>
      <c r="I2661" s="7"/>
      <c r="J2661" s="7"/>
      <c r="K2661" s="4"/>
      <c r="L2661" s="25"/>
      <c r="M2661" s="10"/>
      <c r="N2661" s="4"/>
      <c r="O2661" s="4"/>
      <c r="P2661" s="26"/>
      <c r="Q2661" s="3"/>
      <c r="R2661" s="12"/>
      <c r="S2661" s="12"/>
      <c r="T2661" s="12"/>
      <c r="U2661" s="12"/>
      <c r="V2661" s="12"/>
      <c r="W2661" s="12"/>
      <c r="X2661" s="12"/>
      <c r="Y2661" s="12"/>
      <c r="Z2661" s="12"/>
      <c r="AA2661" s="12"/>
      <c r="AB2661" s="12"/>
      <c r="AC2661" s="12"/>
      <c r="AD2661" s="12"/>
      <c r="AE2661" s="12"/>
      <c r="AF2661" s="113"/>
      <c r="AG2661" s="18"/>
      <c r="AH2661" s="18"/>
      <c r="AI2661" s="6"/>
      <c r="AJ2661" s="19"/>
      <c r="AK2661" s="6"/>
      <c r="AL2661" s="113"/>
      <c r="AM2661" s="19"/>
      <c r="AN2661" s="18"/>
      <c r="AO2661" s="12"/>
      <c r="AP2661" s="20"/>
      <c r="AQ2661" s="18"/>
      <c r="AR2661" s="13"/>
      <c r="AS2661" s="113"/>
      <c r="AT2661" s="21"/>
      <c r="AU2661" s="21"/>
      <c r="AV2661" s="45"/>
      <c r="AW2661" s="21"/>
      <c r="AX2661" s="21"/>
      <c r="AY2661" s="21"/>
      <c r="AZ2661" s="21"/>
      <c r="BA2661" s="21"/>
      <c r="BB2661" s="21"/>
      <c r="BC2661" s="21"/>
      <c r="BD2661" s="21"/>
      <c r="BE2661" s="21"/>
      <c r="BF2661" s="21"/>
      <c r="BG2661" s="21"/>
      <c r="BH2661" s="21"/>
      <c r="BI2661" s="21"/>
      <c r="BJ2661" s="21"/>
      <c r="BK2661" s="21"/>
      <c r="BL2661" s="21"/>
      <c r="BM2661" s="21"/>
      <c r="BN2661" s="21"/>
      <c r="BO2661" s="21"/>
      <c r="BP2661" s="21"/>
      <c r="BQ2661" s="21"/>
      <c r="BR2661" s="21"/>
      <c r="BS2661" s="21"/>
      <c r="BT2661" s="21"/>
      <c r="BU2661" s="21"/>
      <c r="BV2661" s="21"/>
      <c r="BW2661" s="21"/>
      <c r="BX2661" s="21"/>
      <c r="BY2661" s="21"/>
      <c r="BZ2661" s="21"/>
      <c r="CA2661" s="21"/>
      <c r="CB2661" s="21"/>
      <c r="CC2661" s="21"/>
      <c r="CD2661" s="21"/>
      <c r="CE2661" s="21"/>
      <c r="CF2661" s="21"/>
      <c r="CG2661" s="21"/>
      <c r="CH2661" s="21"/>
      <c r="CI2661" s="21"/>
      <c r="CJ2661" s="21"/>
      <c r="CK2661" s="21"/>
      <c r="CL2661" s="21"/>
      <c r="CM2661" s="21"/>
      <c r="CN2661" s="21"/>
      <c r="CO2661" s="21"/>
      <c r="CP2661" s="21"/>
      <c r="CQ2661" s="21"/>
      <c r="CR2661" s="21"/>
      <c r="CS2661" s="21"/>
      <c r="CT2661" s="21"/>
      <c r="CU2661" s="21"/>
      <c r="CV2661" s="21"/>
      <c r="CW2661" s="21"/>
      <c r="CX2661" s="21"/>
      <c r="CY2661" s="21"/>
      <c r="CZ2661" s="21"/>
      <c r="DA2661" s="21"/>
      <c r="DB2661" s="21"/>
      <c r="DC2661" s="21"/>
      <c r="DD2661" s="21"/>
      <c r="DE2661" s="21"/>
      <c r="DF2661" s="21"/>
      <c r="DG2661" s="21"/>
      <c r="DH2661" s="21"/>
      <c r="DI2661" s="21"/>
      <c r="DJ2661" s="21"/>
      <c r="DK2661" s="21"/>
      <c r="DL2661" s="21"/>
      <c r="DM2661" s="21"/>
      <c r="DN2661" s="21"/>
      <c r="DO2661" s="21"/>
      <c r="DP2661" s="21"/>
      <c r="DQ2661" s="21"/>
      <c r="DR2661" s="21"/>
      <c r="DS2661" s="21"/>
      <c r="DT2661" s="21"/>
      <c r="DU2661" s="21"/>
      <c r="DV2661" s="21"/>
      <c r="DW2661" s="21"/>
      <c r="DX2661" s="21"/>
      <c r="DY2661" s="21"/>
      <c r="DZ2661" s="21"/>
      <c r="EA2661" s="21"/>
      <c r="EB2661" s="21"/>
      <c r="EC2661" s="21"/>
      <c r="ED2661" s="21"/>
      <c r="EE2661" s="21"/>
      <c r="EF2661" s="21"/>
      <c r="EG2661" s="21"/>
      <c r="EH2661" s="21"/>
      <c r="EI2661" s="21"/>
      <c r="EJ2661" s="21"/>
      <c r="EK2661" s="21"/>
      <c r="EL2661" s="21"/>
      <c r="EM2661" s="21"/>
      <c r="EN2661" s="21"/>
      <c r="EO2661" s="21"/>
      <c r="EP2661" s="21"/>
      <c r="EQ2661" s="21"/>
      <c r="ER2661" s="21"/>
      <c r="ES2661" s="21"/>
      <c r="ET2661" s="21"/>
      <c r="EU2661" s="21"/>
      <c r="EV2661" s="21"/>
      <c r="EW2661" s="21"/>
      <c r="EX2661" s="21"/>
      <c r="EY2661" s="21"/>
      <c r="EZ2661" s="21"/>
      <c r="FA2661" s="21"/>
      <c r="FB2661" s="21"/>
      <c r="FC2661" s="21"/>
      <c r="FD2661" s="21"/>
      <c r="FE2661" s="21"/>
      <c r="FF2661" s="21"/>
      <c r="FG2661" s="21"/>
      <c r="FH2661" s="21"/>
      <c r="FI2661" s="21"/>
      <c r="FJ2661" s="21"/>
      <c r="FK2661" s="21"/>
      <c r="FL2661" s="21"/>
      <c r="FM2661" s="21"/>
      <c r="FN2661" s="21"/>
      <c r="FO2661" s="21"/>
      <c r="FP2661" s="21"/>
      <c r="FQ2661" s="21"/>
      <c r="FR2661" s="21"/>
      <c r="FS2661" s="21"/>
      <c r="FT2661" s="21"/>
      <c r="FU2661" s="21"/>
      <c r="FV2661" s="21"/>
      <c r="FW2661" s="21"/>
      <c r="FX2661" s="21"/>
      <c r="FY2661" s="21"/>
      <c r="FZ2661" s="21"/>
      <c r="GA2661" s="21"/>
      <c r="GB2661" s="21"/>
      <c r="GC2661" s="21"/>
      <c r="GD2661" s="21"/>
      <c r="GE2661" s="21"/>
      <c r="GF2661" s="21"/>
      <c r="GG2661" s="21"/>
      <c r="GH2661" s="21"/>
      <c r="GI2661" s="21"/>
      <c r="GJ2661" s="21"/>
      <c r="GK2661" s="21"/>
      <c r="GL2661" s="21"/>
      <c r="GM2661" s="21"/>
      <c r="GN2661" s="21"/>
    </row>
    <row r="2662" spans="1:196" x14ac:dyDescent="0.2">
      <c r="A2662" s="109"/>
      <c r="B2662" s="4"/>
      <c r="C2662" s="4"/>
      <c r="D2662" s="6"/>
      <c r="E2662" s="7"/>
      <c r="F2662" s="24"/>
      <c r="G2662" s="8"/>
      <c r="H2662" s="7"/>
      <c r="I2662" s="7"/>
      <c r="J2662" s="7"/>
      <c r="K2662" s="4"/>
      <c r="L2662" s="25"/>
      <c r="M2662" s="10"/>
      <c r="N2662" s="4"/>
      <c r="O2662" s="4"/>
      <c r="P2662" s="26"/>
      <c r="Q2662" s="3"/>
      <c r="R2662" s="12"/>
      <c r="S2662" s="12"/>
      <c r="T2662" s="12"/>
      <c r="U2662" s="12"/>
      <c r="V2662" s="12"/>
      <c r="W2662" s="12"/>
      <c r="X2662" s="12"/>
      <c r="Y2662" s="12"/>
      <c r="Z2662" s="12"/>
      <c r="AA2662" s="12"/>
      <c r="AB2662" s="12"/>
      <c r="AC2662" s="12"/>
      <c r="AD2662" s="12"/>
      <c r="AE2662" s="12"/>
      <c r="AF2662" s="113"/>
      <c r="AG2662" s="18"/>
      <c r="AH2662" s="18"/>
      <c r="AI2662" s="6"/>
      <c r="AJ2662" s="19"/>
      <c r="AK2662" s="6"/>
      <c r="AL2662" s="113"/>
      <c r="AM2662" s="19"/>
      <c r="AN2662" s="18"/>
      <c r="AO2662" s="12"/>
      <c r="AP2662" s="20"/>
      <c r="AQ2662" s="18"/>
      <c r="AR2662" s="13"/>
      <c r="AS2662" s="113"/>
      <c r="AT2662" s="21"/>
      <c r="AU2662" s="21"/>
      <c r="AV2662" s="45"/>
      <c r="AW2662" s="21"/>
      <c r="AX2662" s="21"/>
      <c r="AY2662" s="21"/>
      <c r="AZ2662" s="21"/>
      <c r="BA2662" s="21"/>
      <c r="BB2662" s="21"/>
      <c r="BC2662" s="21"/>
      <c r="BD2662" s="21"/>
      <c r="BE2662" s="21"/>
      <c r="BF2662" s="21"/>
      <c r="BG2662" s="21"/>
      <c r="BH2662" s="21"/>
      <c r="BI2662" s="21"/>
      <c r="BJ2662" s="21"/>
      <c r="BK2662" s="21"/>
      <c r="BL2662" s="21"/>
      <c r="BM2662" s="21"/>
      <c r="BN2662" s="21"/>
      <c r="BO2662" s="21"/>
      <c r="BP2662" s="21"/>
      <c r="BQ2662" s="21"/>
      <c r="BR2662" s="21"/>
      <c r="BS2662" s="21"/>
      <c r="BT2662" s="21"/>
      <c r="BU2662" s="21"/>
      <c r="BV2662" s="21"/>
      <c r="BW2662" s="21"/>
      <c r="BX2662" s="21"/>
      <c r="BY2662" s="21"/>
      <c r="BZ2662" s="21"/>
      <c r="CA2662" s="21"/>
      <c r="CB2662" s="21"/>
      <c r="CC2662" s="21"/>
      <c r="CD2662" s="21"/>
      <c r="CE2662" s="21"/>
      <c r="CF2662" s="21"/>
      <c r="CG2662" s="21"/>
      <c r="CH2662" s="21"/>
      <c r="CI2662" s="21"/>
      <c r="CJ2662" s="21"/>
      <c r="CK2662" s="21"/>
      <c r="CL2662" s="21"/>
      <c r="CM2662" s="21"/>
      <c r="CN2662" s="21"/>
      <c r="CO2662" s="21"/>
      <c r="CP2662" s="21"/>
      <c r="CQ2662" s="21"/>
      <c r="CR2662" s="21"/>
      <c r="CS2662" s="21"/>
      <c r="CT2662" s="21"/>
      <c r="CU2662" s="21"/>
      <c r="CV2662" s="21"/>
      <c r="CW2662" s="21"/>
      <c r="CX2662" s="21"/>
      <c r="CY2662" s="21"/>
      <c r="CZ2662" s="21"/>
      <c r="DA2662" s="21"/>
      <c r="DB2662" s="21"/>
      <c r="DC2662" s="21"/>
      <c r="DD2662" s="21"/>
      <c r="DE2662" s="21"/>
      <c r="DF2662" s="21"/>
      <c r="DG2662" s="21"/>
      <c r="DH2662" s="21"/>
      <c r="DI2662" s="21"/>
      <c r="DJ2662" s="21"/>
      <c r="DK2662" s="21"/>
      <c r="DL2662" s="21"/>
      <c r="DM2662" s="21"/>
      <c r="DN2662" s="21"/>
      <c r="DO2662" s="21"/>
      <c r="DP2662" s="21"/>
      <c r="DQ2662" s="21"/>
      <c r="DR2662" s="21"/>
      <c r="DS2662" s="21"/>
      <c r="DT2662" s="21"/>
      <c r="DU2662" s="21"/>
      <c r="DV2662" s="21"/>
      <c r="DW2662" s="21"/>
      <c r="DX2662" s="21"/>
      <c r="DY2662" s="21"/>
      <c r="DZ2662" s="21"/>
      <c r="EA2662" s="21"/>
      <c r="EB2662" s="21"/>
      <c r="EC2662" s="21"/>
      <c r="ED2662" s="21"/>
      <c r="EE2662" s="21"/>
      <c r="EF2662" s="21"/>
      <c r="EG2662" s="21"/>
      <c r="EH2662" s="21"/>
      <c r="EI2662" s="21"/>
      <c r="EJ2662" s="21"/>
      <c r="EK2662" s="21"/>
      <c r="EL2662" s="21"/>
      <c r="EM2662" s="21"/>
      <c r="EN2662" s="21"/>
      <c r="EO2662" s="21"/>
      <c r="EP2662" s="21"/>
      <c r="EQ2662" s="21"/>
      <c r="ER2662" s="21"/>
      <c r="ES2662" s="21"/>
      <c r="ET2662" s="21"/>
      <c r="EU2662" s="21"/>
      <c r="EV2662" s="21"/>
      <c r="EW2662" s="21"/>
      <c r="EX2662" s="21"/>
      <c r="EY2662" s="21"/>
      <c r="EZ2662" s="21"/>
      <c r="FA2662" s="21"/>
      <c r="FB2662" s="21"/>
      <c r="FC2662" s="21"/>
      <c r="FD2662" s="21"/>
      <c r="FE2662" s="21"/>
      <c r="FF2662" s="21"/>
      <c r="FG2662" s="21"/>
      <c r="FH2662" s="21"/>
      <c r="FI2662" s="21"/>
      <c r="FJ2662" s="21"/>
      <c r="FK2662" s="21"/>
      <c r="FL2662" s="21"/>
      <c r="FM2662" s="21"/>
      <c r="FN2662" s="21"/>
      <c r="FO2662" s="21"/>
      <c r="FP2662" s="21"/>
      <c r="FQ2662" s="21"/>
      <c r="FR2662" s="21"/>
      <c r="FS2662" s="21"/>
      <c r="FT2662" s="21"/>
      <c r="FU2662" s="21"/>
      <c r="FV2662" s="21"/>
      <c r="FW2662" s="21"/>
      <c r="FX2662" s="21"/>
      <c r="FY2662" s="21"/>
      <c r="FZ2662" s="21"/>
      <c r="GA2662" s="21"/>
      <c r="GB2662" s="21"/>
      <c r="GC2662" s="21"/>
      <c r="GD2662" s="21"/>
      <c r="GE2662" s="21"/>
      <c r="GF2662" s="21"/>
      <c r="GG2662" s="21"/>
      <c r="GH2662" s="21"/>
      <c r="GI2662" s="21"/>
      <c r="GJ2662" s="21"/>
      <c r="GK2662" s="21"/>
      <c r="GL2662" s="21"/>
      <c r="GM2662" s="21"/>
      <c r="GN2662" s="21"/>
    </row>
    <row r="2663" spans="1:196" x14ac:dyDescent="0.2">
      <c r="A2663" s="109"/>
      <c r="B2663" s="4"/>
      <c r="C2663" s="4"/>
      <c r="D2663" s="6"/>
      <c r="E2663" s="7"/>
      <c r="F2663" s="24"/>
      <c r="G2663" s="8"/>
      <c r="H2663" s="7"/>
      <c r="I2663" s="7"/>
      <c r="J2663" s="7"/>
      <c r="K2663" s="4"/>
      <c r="L2663" s="25"/>
      <c r="M2663" s="10"/>
      <c r="N2663" s="4"/>
      <c r="O2663" s="4"/>
      <c r="P2663" s="26"/>
      <c r="Q2663" s="3"/>
      <c r="R2663" s="12"/>
      <c r="S2663" s="12"/>
      <c r="T2663" s="12"/>
      <c r="U2663" s="12"/>
      <c r="V2663" s="12"/>
      <c r="W2663" s="12"/>
      <c r="X2663" s="12"/>
      <c r="Y2663" s="12"/>
      <c r="Z2663" s="12"/>
      <c r="AA2663" s="12"/>
      <c r="AB2663" s="12"/>
      <c r="AC2663" s="12"/>
      <c r="AD2663" s="12"/>
      <c r="AE2663" s="12"/>
      <c r="AF2663" s="113"/>
      <c r="AG2663" s="18"/>
      <c r="AH2663" s="18"/>
      <c r="AI2663" s="6"/>
      <c r="AJ2663" s="19"/>
      <c r="AK2663" s="6"/>
      <c r="AL2663" s="113"/>
      <c r="AM2663" s="19"/>
      <c r="AN2663" s="18"/>
      <c r="AO2663" s="12"/>
      <c r="AP2663" s="20"/>
      <c r="AQ2663" s="18"/>
      <c r="AR2663" s="13"/>
      <c r="AS2663" s="113"/>
      <c r="AT2663" s="21"/>
      <c r="AU2663" s="21"/>
      <c r="AV2663" s="45"/>
      <c r="AW2663" s="21"/>
      <c r="AX2663" s="21"/>
      <c r="AY2663" s="21"/>
      <c r="AZ2663" s="21"/>
      <c r="BA2663" s="21"/>
      <c r="BB2663" s="21"/>
      <c r="BC2663" s="21"/>
      <c r="BD2663" s="21"/>
      <c r="BE2663" s="21"/>
      <c r="BF2663" s="21"/>
      <c r="BG2663" s="21"/>
      <c r="BH2663" s="21"/>
      <c r="BI2663" s="21"/>
      <c r="BJ2663" s="21"/>
      <c r="BK2663" s="21"/>
      <c r="BL2663" s="21"/>
      <c r="BM2663" s="21"/>
      <c r="BN2663" s="21"/>
      <c r="BO2663" s="21"/>
      <c r="BP2663" s="21"/>
      <c r="BQ2663" s="21"/>
      <c r="BR2663" s="21"/>
      <c r="BS2663" s="21"/>
      <c r="BT2663" s="21"/>
      <c r="BU2663" s="21"/>
      <c r="BV2663" s="21"/>
      <c r="BW2663" s="21"/>
      <c r="BX2663" s="21"/>
      <c r="BY2663" s="21"/>
      <c r="BZ2663" s="21"/>
      <c r="CA2663" s="21"/>
      <c r="CB2663" s="21"/>
      <c r="CC2663" s="21"/>
      <c r="CD2663" s="21"/>
      <c r="CE2663" s="21"/>
      <c r="CF2663" s="21"/>
      <c r="CG2663" s="21"/>
      <c r="CH2663" s="21"/>
      <c r="CI2663" s="21"/>
      <c r="CJ2663" s="21"/>
      <c r="CK2663" s="21"/>
      <c r="CL2663" s="21"/>
      <c r="CM2663" s="21"/>
      <c r="CN2663" s="21"/>
      <c r="CO2663" s="21"/>
      <c r="CP2663" s="21"/>
      <c r="CQ2663" s="21"/>
      <c r="CR2663" s="21"/>
      <c r="CS2663" s="21"/>
      <c r="CT2663" s="21"/>
      <c r="CU2663" s="21"/>
      <c r="CV2663" s="21"/>
      <c r="CW2663" s="21"/>
      <c r="CX2663" s="21"/>
      <c r="CY2663" s="21"/>
      <c r="CZ2663" s="21"/>
      <c r="DA2663" s="21"/>
      <c r="DB2663" s="21"/>
      <c r="DC2663" s="21"/>
      <c r="DD2663" s="21"/>
      <c r="DE2663" s="21"/>
      <c r="DF2663" s="21"/>
      <c r="DG2663" s="21"/>
      <c r="DH2663" s="21"/>
      <c r="DI2663" s="21"/>
      <c r="DJ2663" s="21"/>
      <c r="DK2663" s="21"/>
      <c r="DL2663" s="21"/>
      <c r="DM2663" s="21"/>
      <c r="DN2663" s="21"/>
      <c r="DO2663" s="21"/>
      <c r="DP2663" s="21"/>
      <c r="DQ2663" s="21"/>
      <c r="DR2663" s="21"/>
      <c r="DS2663" s="21"/>
      <c r="DT2663" s="21"/>
      <c r="DU2663" s="21"/>
      <c r="DV2663" s="21"/>
      <c r="DW2663" s="21"/>
      <c r="DX2663" s="21"/>
      <c r="DY2663" s="21"/>
      <c r="DZ2663" s="21"/>
      <c r="EA2663" s="21"/>
      <c r="EB2663" s="21"/>
      <c r="EC2663" s="21"/>
      <c r="ED2663" s="21"/>
      <c r="EE2663" s="21"/>
      <c r="EF2663" s="21"/>
      <c r="EG2663" s="21"/>
      <c r="EH2663" s="21"/>
      <c r="EI2663" s="21"/>
      <c r="EJ2663" s="21"/>
      <c r="EK2663" s="21"/>
      <c r="EL2663" s="21"/>
      <c r="EM2663" s="21"/>
      <c r="EN2663" s="21"/>
      <c r="EO2663" s="21"/>
      <c r="EP2663" s="21"/>
      <c r="EQ2663" s="21"/>
      <c r="ER2663" s="21"/>
      <c r="ES2663" s="21"/>
      <c r="ET2663" s="21"/>
      <c r="EU2663" s="21"/>
      <c r="EV2663" s="21"/>
      <c r="EW2663" s="21"/>
      <c r="EX2663" s="21"/>
      <c r="EY2663" s="21"/>
      <c r="EZ2663" s="21"/>
      <c r="FA2663" s="21"/>
      <c r="FB2663" s="21"/>
      <c r="FC2663" s="21"/>
      <c r="FD2663" s="21"/>
      <c r="FE2663" s="21"/>
      <c r="FF2663" s="21"/>
      <c r="FG2663" s="21"/>
      <c r="FH2663" s="21"/>
      <c r="FI2663" s="21"/>
      <c r="FJ2663" s="21"/>
      <c r="FK2663" s="21"/>
      <c r="FL2663" s="21"/>
      <c r="FM2663" s="21"/>
      <c r="FN2663" s="21"/>
      <c r="FO2663" s="21"/>
      <c r="FP2663" s="21"/>
      <c r="FQ2663" s="21"/>
      <c r="FR2663" s="21"/>
      <c r="FS2663" s="21"/>
      <c r="FT2663" s="21"/>
      <c r="FU2663" s="21"/>
      <c r="FV2663" s="21"/>
      <c r="FW2663" s="21"/>
      <c r="FX2663" s="21"/>
      <c r="FY2663" s="21"/>
      <c r="FZ2663" s="21"/>
      <c r="GA2663" s="21"/>
      <c r="GB2663" s="21"/>
      <c r="GC2663" s="21"/>
      <c r="GD2663" s="21"/>
      <c r="GE2663" s="21"/>
      <c r="GF2663" s="21"/>
      <c r="GG2663" s="21"/>
      <c r="GH2663" s="21"/>
      <c r="GI2663" s="21"/>
      <c r="GJ2663" s="21"/>
      <c r="GK2663" s="21"/>
      <c r="GL2663" s="21"/>
      <c r="GM2663" s="21"/>
      <c r="GN2663" s="21"/>
    </row>
    <row r="2664" spans="1:196" x14ac:dyDescent="0.2">
      <c r="A2664" s="109"/>
      <c r="B2664" s="4"/>
      <c r="C2664" s="4"/>
      <c r="D2664" s="6"/>
      <c r="E2664" s="7"/>
      <c r="F2664" s="24"/>
      <c r="G2664" s="8"/>
      <c r="H2664" s="7"/>
      <c r="I2664" s="7"/>
      <c r="J2664" s="7"/>
      <c r="K2664" s="4"/>
      <c r="L2664" s="25"/>
      <c r="M2664" s="10"/>
      <c r="N2664" s="4"/>
      <c r="O2664" s="4"/>
      <c r="P2664" s="26"/>
      <c r="Q2664" s="3"/>
      <c r="R2664" s="12"/>
      <c r="S2664" s="12"/>
      <c r="T2664" s="12"/>
      <c r="U2664" s="12"/>
      <c r="V2664" s="12"/>
      <c r="W2664" s="12"/>
      <c r="X2664" s="12"/>
      <c r="Y2664" s="12"/>
      <c r="Z2664" s="12"/>
      <c r="AA2664" s="12"/>
      <c r="AB2664" s="12"/>
      <c r="AC2664" s="12"/>
      <c r="AD2664" s="12"/>
      <c r="AE2664" s="12"/>
      <c r="AF2664" s="113"/>
      <c r="AG2664" s="18"/>
      <c r="AH2664" s="18"/>
      <c r="AI2664" s="6"/>
      <c r="AJ2664" s="19"/>
      <c r="AK2664" s="6"/>
      <c r="AL2664" s="113"/>
      <c r="AM2664" s="19"/>
      <c r="AN2664" s="18"/>
      <c r="AO2664" s="12"/>
      <c r="AP2664" s="20"/>
      <c r="AQ2664" s="18"/>
      <c r="AR2664" s="13"/>
      <c r="AS2664" s="113"/>
      <c r="AT2664" s="21"/>
      <c r="AU2664" s="21"/>
      <c r="AV2664" s="45"/>
      <c r="AW2664" s="21"/>
      <c r="AX2664" s="21"/>
      <c r="AY2664" s="21"/>
      <c r="AZ2664" s="21"/>
      <c r="BA2664" s="21"/>
      <c r="BB2664" s="21"/>
      <c r="BC2664" s="21"/>
      <c r="BD2664" s="21"/>
      <c r="BE2664" s="21"/>
      <c r="BF2664" s="21"/>
      <c r="BG2664" s="21"/>
      <c r="BH2664" s="21"/>
      <c r="BI2664" s="21"/>
      <c r="BJ2664" s="21"/>
      <c r="BK2664" s="21"/>
      <c r="BL2664" s="21"/>
      <c r="BM2664" s="21"/>
      <c r="BN2664" s="21"/>
      <c r="BO2664" s="21"/>
      <c r="BP2664" s="21"/>
      <c r="BQ2664" s="21"/>
      <c r="BR2664" s="21"/>
      <c r="BS2664" s="21"/>
      <c r="BT2664" s="21"/>
      <c r="BU2664" s="21"/>
      <c r="BV2664" s="21"/>
      <c r="BW2664" s="21"/>
      <c r="BX2664" s="21"/>
      <c r="BY2664" s="21"/>
      <c r="BZ2664" s="21"/>
      <c r="CA2664" s="21"/>
      <c r="CB2664" s="21"/>
      <c r="CC2664" s="21"/>
      <c r="CD2664" s="21"/>
      <c r="CE2664" s="21"/>
      <c r="CF2664" s="21"/>
      <c r="CG2664" s="21"/>
      <c r="CH2664" s="21"/>
      <c r="CI2664" s="21"/>
      <c r="CJ2664" s="21"/>
      <c r="CK2664" s="21"/>
      <c r="CL2664" s="21"/>
      <c r="CM2664" s="21"/>
      <c r="CN2664" s="21"/>
      <c r="CO2664" s="21"/>
      <c r="CP2664" s="21"/>
      <c r="CQ2664" s="21"/>
      <c r="CR2664" s="21"/>
      <c r="CS2664" s="21"/>
      <c r="CT2664" s="21"/>
      <c r="CU2664" s="21"/>
      <c r="CV2664" s="21"/>
      <c r="CW2664" s="21"/>
      <c r="CX2664" s="21"/>
      <c r="CY2664" s="21"/>
      <c r="CZ2664" s="21"/>
      <c r="DA2664" s="21"/>
      <c r="DB2664" s="21"/>
      <c r="DC2664" s="21"/>
      <c r="DD2664" s="21"/>
      <c r="DE2664" s="21"/>
      <c r="DF2664" s="21"/>
      <c r="DG2664" s="21"/>
      <c r="DH2664" s="21"/>
      <c r="DI2664" s="21"/>
      <c r="DJ2664" s="21"/>
      <c r="DK2664" s="21"/>
      <c r="DL2664" s="21"/>
      <c r="DM2664" s="21"/>
      <c r="DN2664" s="21"/>
      <c r="DO2664" s="21"/>
      <c r="DP2664" s="21"/>
      <c r="DQ2664" s="21"/>
      <c r="DR2664" s="21"/>
      <c r="DS2664" s="21"/>
      <c r="DT2664" s="21"/>
      <c r="DU2664" s="21"/>
      <c r="DV2664" s="21"/>
      <c r="DW2664" s="21"/>
      <c r="DX2664" s="21"/>
      <c r="DY2664" s="21"/>
      <c r="DZ2664" s="21"/>
      <c r="EA2664" s="21"/>
      <c r="EB2664" s="21"/>
      <c r="EC2664" s="21"/>
      <c r="ED2664" s="21"/>
      <c r="EE2664" s="21"/>
      <c r="EF2664" s="21"/>
      <c r="EG2664" s="21"/>
      <c r="EH2664" s="21"/>
      <c r="EI2664" s="21"/>
      <c r="EJ2664" s="21"/>
      <c r="EK2664" s="21"/>
      <c r="EL2664" s="21"/>
      <c r="EM2664" s="21"/>
      <c r="EN2664" s="21"/>
      <c r="EO2664" s="21"/>
      <c r="EP2664" s="21"/>
      <c r="EQ2664" s="21"/>
      <c r="ER2664" s="21"/>
      <c r="ES2664" s="21"/>
      <c r="ET2664" s="21"/>
      <c r="EU2664" s="21"/>
      <c r="EV2664" s="21"/>
      <c r="EW2664" s="21"/>
      <c r="EX2664" s="21"/>
      <c r="EY2664" s="21"/>
      <c r="EZ2664" s="21"/>
      <c r="FA2664" s="21"/>
      <c r="FB2664" s="21"/>
      <c r="FC2664" s="21"/>
      <c r="FD2664" s="21"/>
      <c r="FE2664" s="21"/>
      <c r="FF2664" s="21"/>
      <c r="FG2664" s="21"/>
      <c r="FH2664" s="21"/>
      <c r="FI2664" s="21"/>
      <c r="FJ2664" s="21"/>
      <c r="FK2664" s="21"/>
      <c r="FL2664" s="21"/>
      <c r="FM2664" s="21"/>
      <c r="FN2664" s="21"/>
      <c r="FO2664" s="21"/>
      <c r="FP2664" s="21"/>
      <c r="FQ2664" s="21"/>
      <c r="FR2664" s="21"/>
      <c r="FS2664" s="21"/>
      <c r="FT2664" s="21"/>
      <c r="FU2664" s="21"/>
      <c r="FV2664" s="21"/>
      <c r="FW2664" s="21"/>
      <c r="FX2664" s="21"/>
      <c r="FY2664" s="21"/>
      <c r="FZ2664" s="21"/>
      <c r="GA2664" s="21"/>
      <c r="GB2664" s="21"/>
      <c r="GC2664" s="21"/>
      <c r="GD2664" s="21"/>
      <c r="GE2664" s="21"/>
      <c r="GF2664" s="21"/>
      <c r="GG2664" s="21"/>
      <c r="GH2664" s="21"/>
      <c r="GI2664" s="21"/>
      <c r="GJ2664" s="21"/>
      <c r="GK2664" s="21"/>
      <c r="GL2664" s="21"/>
      <c r="GM2664" s="21"/>
      <c r="GN2664" s="21"/>
    </row>
    <row r="2665" spans="1:196" x14ac:dyDescent="0.2">
      <c r="A2665" s="109"/>
      <c r="B2665" s="4"/>
      <c r="C2665" s="4"/>
      <c r="D2665" s="6"/>
      <c r="E2665" s="7"/>
      <c r="F2665" s="24"/>
      <c r="G2665" s="8"/>
      <c r="H2665" s="7"/>
      <c r="I2665" s="7"/>
      <c r="J2665" s="7"/>
      <c r="K2665" s="4"/>
      <c r="L2665" s="25"/>
      <c r="M2665" s="10"/>
      <c r="N2665" s="4"/>
      <c r="O2665" s="4"/>
      <c r="P2665" s="26"/>
      <c r="Q2665" s="3"/>
      <c r="R2665" s="12"/>
      <c r="S2665" s="12"/>
      <c r="T2665" s="12"/>
      <c r="U2665" s="12"/>
      <c r="V2665" s="12"/>
      <c r="W2665" s="12"/>
      <c r="X2665" s="12"/>
      <c r="Y2665" s="12"/>
      <c r="Z2665" s="12"/>
      <c r="AA2665" s="12"/>
      <c r="AB2665" s="12"/>
      <c r="AC2665" s="12"/>
      <c r="AD2665" s="12"/>
      <c r="AE2665" s="12"/>
      <c r="AF2665" s="113"/>
      <c r="AG2665" s="18"/>
      <c r="AH2665" s="18"/>
      <c r="AI2665" s="6"/>
      <c r="AJ2665" s="19"/>
      <c r="AK2665" s="6"/>
      <c r="AL2665" s="113"/>
      <c r="AM2665" s="19"/>
      <c r="AN2665" s="18"/>
      <c r="AO2665" s="12"/>
      <c r="AP2665" s="20"/>
      <c r="AQ2665" s="18"/>
      <c r="AR2665" s="13"/>
      <c r="AS2665" s="113"/>
      <c r="AT2665" s="21"/>
      <c r="AU2665" s="21"/>
      <c r="AV2665" s="45"/>
      <c r="AW2665" s="21"/>
      <c r="AX2665" s="21"/>
      <c r="AY2665" s="21"/>
      <c r="AZ2665" s="21"/>
      <c r="BA2665" s="21"/>
      <c r="BB2665" s="21"/>
      <c r="BC2665" s="21"/>
      <c r="BD2665" s="21"/>
      <c r="BE2665" s="21"/>
      <c r="BF2665" s="21"/>
      <c r="BG2665" s="21"/>
      <c r="BH2665" s="21"/>
      <c r="BI2665" s="21"/>
      <c r="BJ2665" s="21"/>
      <c r="BK2665" s="21"/>
      <c r="BL2665" s="21"/>
      <c r="BM2665" s="21"/>
      <c r="BN2665" s="21"/>
      <c r="BO2665" s="21"/>
      <c r="BP2665" s="21"/>
      <c r="BQ2665" s="21"/>
      <c r="BR2665" s="21"/>
      <c r="BS2665" s="21"/>
      <c r="BT2665" s="21"/>
      <c r="BU2665" s="21"/>
      <c r="BV2665" s="21"/>
      <c r="BW2665" s="21"/>
      <c r="BX2665" s="21"/>
      <c r="BY2665" s="21"/>
      <c r="BZ2665" s="21"/>
      <c r="CA2665" s="21"/>
      <c r="CB2665" s="21"/>
      <c r="CC2665" s="21"/>
      <c r="CD2665" s="21"/>
      <c r="CE2665" s="21"/>
      <c r="CF2665" s="21"/>
      <c r="CG2665" s="21"/>
      <c r="CH2665" s="21"/>
      <c r="CI2665" s="21"/>
      <c r="CJ2665" s="21"/>
      <c r="CK2665" s="21"/>
      <c r="CL2665" s="21"/>
      <c r="CM2665" s="21"/>
      <c r="CN2665" s="21"/>
      <c r="CO2665" s="21"/>
      <c r="CP2665" s="21"/>
      <c r="CQ2665" s="21"/>
      <c r="CR2665" s="21"/>
      <c r="CS2665" s="21"/>
      <c r="CT2665" s="21"/>
      <c r="CU2665" s="21"/>
      <c r="CV2665" s="21"/>
      <c r="CW2665" s="21"/>
      <c r="CX2665" s="21"/>
      <c r="CY2665" s="21"/>
      <c r="CZ2665" s="21"/>
      <c r="DA2665" s="21"/>
      <c r="DB2665" s="21"/>
      <c r="DC2665" s="21"/>
      <c r="DD2665" s="21"/>
      <c r="DE2665" s="21"/>
      <c r="DF2665" s="21"/>
      <c r="DG2665" s="21"/>
      <c r="DH2665" s="21"/>
      <c r="DI2665" s="21"/>
      <c r="DJ2665" s="21"/>
      <c r="DK2665" s="21"/>
      <c r="DL2665" s="21"/>
      <c r="DM2665" s="21"/>
      <c r="DN2665" s="21"/>
      <c r="DO2665" s="21"/>
      <c r="DP2665" s="21"/>
      <c r="DQ2665" s="21"/>
      <c r="DR2665" s="21"/>
      <c r="DS2665" s="21"/>
      <c r="DT2665" s="21"/>
      <c r="DU2665" s="21"/>
      <c r="DV2665" s="21"/>
      <c r="DW2665" s="21"/>
      <c r="DX2665" s="21"/>
      <c r="DY2665" s="21"/>
      <c r="DZ2665" s="21"/>
      <c r="EA2665" s="21"/>
      <c r="EB2665" s="21"/>
      <c r="EC2665" s="21"/>
      <c r="ED2665" s="21"/>
      <c r="EE2665" s="21"/>
      <c r="EF2665" s="21"/>
      <c r="EG2665" s="21"/>
      <c r="EH2665" s="21"/>
      <c r="EI2665" s="21"/>
      <c r="EJ2665" s="21"/>
      <c r="EK2665" s="21"/>
      <c r="EL2665" s="21"/>
      <c r="EM2665" s="21"/>
      <c r="EN2665" s="21"/>
      <c r="EO2665" s="21"/>
      <c r="EP2665" s="21"/>
      <c r="EQ2665" s="21"/>
      <c r="ER2665" s="21"/>
      <c r="ES2665" s="21"/>
      <c r="ET2665" s="21"/>
      <c r="EU2665" s="21"/>
      <c r="EV2665" s="21"/>
      <c r="EW2665" s="21"/>
      <c r="EX2665" s="21"/>
      <c r="EY2665" s="21"/>
      <c r="EZ2665" s="21"/>
      <c r="FA2665" s="21"/>
      <c r="FB2665" s="21"/>
      <c r="FC2665" s="21"/>
      <c r="FD2665" s="21"/>
      <c r="FE2665" s="21"/>
      <c r="FF2665" s="21"/>
      <c r="FG2665" s="21"/>
      <c r="FH2665" s="21"/>
      <c r="FI2665" s="21"/>
      <c r="FJ2665" s="21"/>
      <c r="FK2665" s="21"/>
      <c r="FL2665" s="21"/>
      <c r="FM2665" s="21"/>
      <c r="FN2665" s="21"/>
      <c r="FO2665" s="21"/>
      <c r="FP2665" s="21"/>
      <c r="FQ2665" s="21"/>
      <c r="FR2665" s="21"/>
      <c r="FS2665" s="21"/>
      <c r="FT2665" s="21"/>
      <c r="FU2665" s="21"/>
      <c r="FV2665" s="21"/>
      <c r="FW2665" s="21"/>
      <c r="FX2665" s="21"/>
      <c r="FY2665" s="21"/>
      <c r="FZ2665" s="21"/>
      <c r="GA2665" s="21"/>
      <c r="GB2665" s="21"/>
      <c r="GC2665" s="21"/>
      <c r="GD2665" s="21"/>
      <c r="GE2665" s="21"/>
      <c r="GF2665" s="21"/>
      <c r="GG2665" s="21"/>
      <c r="GH2665" s="21"/>
      <c r="GI2665" s="21"/>
      <c r="GJ2665" s="21"/>
      <c r="GK2665" s="21"/>
      <c r="GL2665" s="21"/>
      <c r="GM2665" s="21"/>
      <c r="GN2665" s="21"/>
    </row>
    <row r="2666" spans="1:196" x14ac:dyDescent="0.2">
      <c r="A2666" s="109"/>
      <c r="B2666" s="4"/>
      <c r="C2666" s="4"/>
      <c r="D2666" s="6"/>
      <c r="E2666" s="7"/>
      <c r="F2666" s="24"/>
      <c r="G2666" s="8"/>
      <c r="H2666" s="7"/>
      <c r="I2666" s="7"/>
      <c r="J2666" s="7"/>
      <c r="K2666" s="4"/>
      <c r="L2666" s="25"/>
      <c r="M2666" s="10"/>
      <c r="N2666" s="4"/>
      <c r="O2666" s="4"/>
      <c r="P2666" s="26"/>
      <c r="Q2666" s="3"/>
      <c r="R2666" s="12"/>
      <c r="S2666" s="12"/>
      <c r="T2666" s="12"/>
      <c r="U2666" s="12"/>
      <c r="V2666" s="12"/>
      <c r="W2666" s="12"/>
      <c r="X2666" s="12"/>
      <c r="Y2666" s="12"/>
      <c r="Z2666" s="12"/>
      <c r="AA2666" s="12"/>
      <c r="AB2666" s="12"/>
      <c r="AC2666" s="12"/>
      <c r="AD2666" s="12"/>
      <c r="AE2666" s="12"/>
      <c r="AF2666" s="113"/>
      <c r="AG2666" s="18"/>
      <c r="AH2666" s="18"/>
      <c r="AI2666" s="6"/>
      <c r="AJ2666" s="19"/>
      <c r="AK2666" s="6"/>
      <c r="AL2666" s="113"/>
      <c r="AM2666" s="19"/>
      <c r="AN2666" s="18"/>
      <c r="AO2666" s="12"/>
      <c r="AP2666" s="20"/>
      <c r="AQ2666" s="18"/>
      <c r="AR2666" s="13"/>
      <c r="AS2666" s="113"/>
      <c r="AT2666" s="21"/>
      <c r="AU2666" s="21"/>
      <c r="AV2666" s="45"/>
      <c r="AW2666" s="21"/>
      <c r="AX2666" s="21"/>
      <c r="AY2666" s="21"/>
      <c r="AZ2666" s="21"/>
      <c r="BA2666" s="21"/>
      <c r="BB2666" s="21"/>
      <c r="BC2666" s="21"/>
      <c r="BD2666" s="21"/>
      <c r="BE2666" s="21"/>
      <c r="BF2666" s="21"/>
      <c r="BG2666" s="21"/>
      <c r="BH2666" s="21"/>
      <c r="BI2666" s="21"/>
      <c r="BJ2666" s="21"/>
      <c r="BK2666" s="21"/>
      <c r="BL2666" s="21"/>
      <c r="BM2666" s="21"/>
      <c r="BN2666" s="21"/>
      <c r="BO2666" s="21"/>
      <c r="BP2666" s="21"/>
      <c r="BQ2666" s="21"/>
      <c r="BR2666" s="21"/>
      <c r="BS2666" s="21"/>
      <c r="BT2666" s="21"/>
      <c r="BU2666" s="21"/>
      <c r="BV2666" s="21"/>
      <c r="BW2666" s="21"/>
      <c r="BX2666" s="21"/>
      <c r="BY2666" s="21"/>
      <c r="BZ2666" s="21"/>
      <c r="CA2666" s="21"/>
      <c r="CB2666" s="21"/>
      <c r="CC2666" s="21"/>
      <c r="CD2666" s="21"/>
      <c r="CE2666" s="21"/>
      <c r="CF2666" s="21"/>
      <c r="CG2666" s="21"/>
      <c r="CH2666" s="21"/>
      <c r="CI2666" s="21"/>
      <c r="CJ2666" s="21"/>
      <c r="CK2666" s="21"/>
      <c r="CL2666" s="21"/>
      <c r="CM2666" s="21"/>
      <c r="CN2666" s="21"/>
      <c r="CO2666" s="21"/>
      <c r="CP2666" s="21"/>
      <c r="CQ2666" s="21"/>
      <c r="CR2666" s="21"/>
      <c r="CS2666" s="21"/>
      <c r="CT2666" s="21"/>
      <c r="CU2666" s="21"/>
      <c r="CV2666" s="21"/>
      <c r="CW2666" s="21"/>
      <c r="CX2666" s="21"/>
      <c r="CY2666" s="21"/>
      <c r="CZ2666" s="21"/>
      <c r="DA2666" s="21"/>
      <c r="DB2666" s="21"/>
      <c r="DC2666" s="21"/>
      <c r="DD2666" s="21"/>
      <c r="DE2666" s="21"/>
      <c r="DF2666" s="21"/>
      <c r="DG2666" s="21"/>
      <c r="DH2666" s="21"/>
      <c r="DI2666" s="21"/>
      <c r="DJ2666" s="21"/>
      <c r="DK2666" s="21"/>
      <c r="DL2666" s="21"/>
      <c r="DM2666" s="21"/>
      <c r="DN2666" s="21"/>
      <c r="DO2666" s="21"/>
      <c r="DP2666" s="21"/>
      <c r="DQ2666" s="21"/>
      <c r="DR2666" s="21"/>
      <c r="DS2666" s="21"/>
      <c r="DT2666" s="21"/>
      <c r="DU2666" s="21"/>
      <c r="DV2666" s="21"/>
      <c r="DW2666" s="21"/>
      <c r="DX2666" s="21"/>
      <c r="DY2666" s="21"/>
      <c r="DZ2666" s="21"/>
      <c r="EA2666" s="21"/>
      <c r="EB2666" s="21"/>
      <c r="EC2666" s="21"/>
      <c r="ED2666" s="21"/>
      <c r="EE2666" s="21"/>
      <c r="EF2666" s="21"/>
      <c r="EG2666" s="21"/>
      <c r="EH2666" s="21"/>
      <c r="EI2666" s="21"/>
      <c r="EJ2666" s="21"/>
      <c r="EK2666" s="21"/>
      <c r="EL2666" s="21"/>
      <c r="EM2666" s="21"/>
      <c r="EN2666" s="21"/>
      <c r="EO2666" s="21"/>
      <c r="EP2666" s="21"/>
      <c r="EQ2666" s="21"/>
      <c r="ER2666" s="21"/>
      <c r="ES2666" s="21"/>
      <c r="ET2666" s="21"/>
      <c r="EU2666" s="21"/>
      <c r="EV2666" s="21"/>
      <c r="EW2666" s="21"/>
      <c r="EX2666" s="21"/>
      <c r="EY2666" s="21"/>
      <c r="EZ2666" s="21"/>
      <c r="FA2666" s="21"/>
      <c r="FB2666" s="21"/>
      <c r="FC2666" s="21"/>
      <c r="FD2666" s="21"/>
      <c r="FE2666" s="21"/>
      <c r="FF2666" s="21"/>
      <c r="FG2666" s="21"/>
      <c r="FH2666" s="21"/>
      <c r="FI2666" s="21"/>
      <c r="FJ2666" s="21"/>
      <c r="FK2666" s="21"/>
      <c r="FL2666" s="21"/>
      <c r="FM2666" s="21"/>
      <c r="FN2666" s="21"/>
      <c r="FO2666" s="21"/>
      <c r="FP2666" s="21"/>
      <c r="FQ2666" s="21"/>
      <c r="FR2666" s="21"/>
      <c r="FS2666" s="21"/>
      <c r="FT2666" s="21"/>
      <c r="FU2666" s="21"/>
      <c r="FV2666" s="21"/>
      <c r="FW2666" s="21"/>
      <c r="FX2666" s="21"/>
      <c r="FY2666" s="21"/>
      <c r="FZ2666" s="21"/>
      <c r="GA2666" s="21"/>
      <c r="GB2666" s="21"/>
      <c r="GC2666" s="21"/>
      <c r="GD2666" s="21"/>
      <c r="GE2666" s="21"/>
      <c r="GF2666" s="21"/>
      <c r="GG2666" s="21"/>
      <c r="GH2666" s="21"/>
      <c r="GI2666" s="21"/>
      <c r="GJ2666" s="21"/>
      <c r="GK2666" s="21"/>
      <c r="GL2666" s="21"/>
      <c r="GM2666" s="21"/>
      <c r="GN2666" s="21"/>
    </row>
    <row r="2667" spans="1:196" x14ac:dyDescent="0.2">
      <c r="A2667" s="109"/>
      <c r="B2667" s="4"/>
      <c r="C2667" s="4"/>
      <c r="D2667" s="6"/>
      <c r="E2667" s="7"/>
      <c r="F2667" s="24"/>
      <c r="G2667" s="8"/>
      <c r="H2667" s="7"/>
      <c r="I2667" s="7"/>
      <c r="J2667" s="7"/>
      <c r="K2667" s="4"/>
      <c r="L2667" s="25"/>
      <c r="M2667" s="10"/>
      <c r="N2667" s="4"/>
      <c r="O2667" s="4"/>
      <c r="P2667" s="26"/>
      <c r="Q2667" s="3"/>
      <c r="R2667" s="12"/>
      <c r="S2667" s="12"/>
      <c r="T2667" s="12"/>
      <c r="U2667" s="12"/>
      <c r="V2667" s="12"/>
      <c r="W2667" s="12"/>
      <c r="X2667" s="12"/>
      <c r="Y2667" s="12"/>
      <c r="Z2667" s="12"/>
      <c r="AA2667" s="12"/>
      <c r="AB2667" s="12"/>
      <c r="AC2667" s="12"/>
      <c r="AD2667" s="12"/>
      <c r="AE2667" s="12"/>
      <c r="AF2667" s="113"/>
      <c r="AG2667" s="18"/>
      <c r="AH2667" s="18"/>
      <c r="AI2667" s="6"/>
      <c r="AJ2667" s="19"/>
      <c r="AK2667" s="6"/>
      <c r="AL2667" s="113"/>
      <c r="AM2667" s="19"/>
      <c r="AN2667" s="18"/>
      <c r="AO2667" s="12"/>
      <c r="AP2667" s="20"/>
      <c r="AQ2667" s="18"/>
      <c r="AR2667" s="13"/>
      <c r="AS2667" s="113"/>
      <c r="AT2667" s="21"/>
      <c r="AU2667" s="21"/>
      <c r="AV2667" s="45"/>
      <c r="AW2667" s="21"/>
      <c r="AX2667" s="21"/>
      <c r="AY2667" s="21"/>
      <c r="AZ2667" s="21"/>
      <c r="BA2667" s="21"/>
      <c r="BB2667" s="21"/>
      <c r="BC2667" s="21"/>
      <c r="BD2667" s="21"/>
      <c r="BE2667" s="21"/>
      <c r="BF2667" s="21"/>
      <c r="BG2667" s="21"/>
      <c r="BH2667" s="21"/>
      <c r="BI2667" s="21"/>
      <c r="BJ2667" s="21"/>
      <c r="BK2667" s="21"/>
      <c r="BL2667" s="21"/>
      <c r="BM2667" s="21"/>
      <c r="BN2667" s="21"/>
      <c r="BO2667" s="21"/>
      <c r="BP2667" s="21"/>
      <c r="BQ2667" s="21"/>
      <c r="BR2667" s="21"/>
      <c r="BS2667" s="21"/>
      <c r="BT2667" s="21"/>
      <c r="BU2667" s="21"/>
      <c r="BV2667" s="21"/>
      <c r="BW2667" s="21"/>
      <c r="BX2667" s="21"/>
      <c r="BY2667" s="21"/>
      <c r="BZ2667" s="21"/>
      <c r="CA2667" s="21"/>
      <c r="CB2667" s="21"/>
      <c r="CC2667" s="21"/>
      <c r="CD2667" s="21"/>
      <c r="CE2667" s="21"/>
      <c r="CF2667" s="21"/>
      <c r="CG2667" s="21"/>
      <c r="CH2667" s="21"/>
      <c r="CI2667" s="21"/>
      <c r="CJ2667" s="21"/>
      <c r="CK2667" s="21"/>
      <c r="CL2667" s="21"/>
      <c r="CM2667" s="21"/>
      <c r="CN2667" s="21"/>
      <c r="CO2667" s="21"/>
      <c r="CP2667" s="21"/>
      <c r="CQ2667" s="21"/>
      <c r="CR2667" s="21"/>
      <c r="CS2667" s="21"/>
      <c r="CT2667" s="21"/>
      <c r="CU2667" s="21"/>
      <c r="CV2667" s="21"/>
      <c r="CW2667" s="21"/>
      <c r="CX2667" s="21"/>
      <c r="CY2667" s="21"/>
      <c r="CZ2667" s="21"/>
      <c r="DA2667" s="21"/>
      <c r="DB2667" s="21"/>
      <c r="DC2667" s="21"/>
      <c r="DD2667" s="21"/>
      <c r="DE2667" s="21"/>
      <c r="DF2667" s="21"/>
      <c r="DG2667" s="21"/>
      <c r="DH2667" s="21"/>
      <c r="DI2667" s="21"/>
      <c r="DJ2667" s="21"/>
      <c r="DK2667" s="21"/>
      <c r="DL2667" s="21"/>
      <c r="DM2667" s="21"/>
      <c r="DN2667" s="21"/>
      <c r="DO2667" s="21"/>
      <c r="DP2667" s="21"/>
      <c r="DQ2667" s="21"/>
      <c r="DR2667" s="21"/>
      <c r="DS2667" s="21"/>
      <c r="DT2667" s="21"/>
      <c r="DU2667" s="21"/>
      <c r="DV2667" s="21"/>
      <c r="DW2667" s="21"/>
      <c r="DX2667" s="21"/>
      <c r="DY2667" s="21"/>
      <c r="DZ2667" s="21"/>
      <c r="EA2667" s="21"/>
      <c r="EB2667" s="21"/>
      <c r="EC2667" s="21"/>
      <c r="ED2667" s="21"/>
      <c r="EE2667" s="21"/>
      <c r="EF2667" s="21"/>
      <c r="EG2667" s="21"/>
      <c r="EH2667" s="21"/>
      <c r="EI2667" s="21"/>
      <c r="EJ2667" s="21"/>
      <c r="EK2667" s="21"/>
      <c r="EL2667" s="21"/>
      <c r="EM2667" s="21"/>
      <c r="EN2667" s="21"/>
      <c r="EO2667" s="21"/>
      <c r="EP2667" s="21"/>
      <c r="EQ2667" s="21"/>
      <c r="ER2667" s="21"/>
      <c r="ES2667" s="21"/>
      <c r="ET2667" s="21"/>
      <c r="EU2667" s="21"/>
      <c r="EV2667" s="21"/>
      <c r="EW2667" s="21"/>
      <c r="EX2667" s="21"/>
      <c r="EY2667" s="21"/>
      <c r="EZ2667" s="21"/>
      <c r="FA2667" s="21"/>
      <c r="FB2667" s="21"/>
      <c r="FC2667" s="21"/>
      <c r="FD2667" s="21"/>
      <c r="FE2667" s="21"/>
      <c r="FF2667" s="21"/>
      <c r="FG2667" s="21"/>
      <c r="FH2667" s="21"/>
      <c r="FI2667" s="21"/>
      <c r="FJ2667" s="21"/>
      <c r="FK2667" s="21"/>
      <c r="FL2667" s="21"/>
      <c r="FM2667" s="21"/>
      <c r="FN2667" s="21"/>
      <c r="FO2667" s="21"/>
      <c r="FP2667" s="21"/>
      <c r="FQ2667" s="21"/>
      <c r="FR2667" s="21"/>
      <c r="FS2667" s="21"/>
      <c r="FT2667" s="21"/>
      <c r="FU2667" s="21"/>
      <c r="FV2667" s="21"/>
      <c r="FW2667" s="21"/>
      <c r="FX2667" s="21"/>
      <c r="FY2667" s="21"/>
      <c r="FZ2667" s="21"/>
      <c r="GA2667" s="21"/>
      <c r="GB2667" s="21"/>
      <c r="GC2667" s="21"/>
      <c r="GD2667" s="21"/>
      <c r="GE2667" s="21"/>
      <c r="GF2667" s="21"/>
      <c r="GG2667" s="21"/>
      <c r="GH2667" s="21"/>
      <c r="GI2667" s="21"/>
      <c r="GJ2667" s="21"/>
      <c r="GK2667" s="21"/>
      <c r="GL2667" s="21"/>
      <c r="GM2667" s="21"/>
      <c r="GN2667" s="21"/>
    </row>
    <row r="2668" spans="1:196" x14ac:dyDescent="0.2">
      <c r="A2668" s="109"/>
      <c r="B2668" s="4"/>
      <c r="C2668" s="4"/>
      <c r="D2668" s="6"/>
      <c r="E2668" s="7"/>
      <c r="F2668" s="24"/>
      <c r="G2668" s="8"/>
      <c r="H2668" s="7"/>
      <c r="I2668" s="7"/>
      <c r="J2668" s="7"/>
      <c r="K2668" s="4"/>
      <c r="L2668" s="25"/>
      <c r="M2668" s="10"/>
      <c r="N2668" s="4"/>
      <c r="O2668" s="4"/>
      <c r="P2668" s="26"/>
      <c r="Q2668" s="3"/>
      <c r="R2668" s="12"/>
      <c r="S2668" s="12"/>
      <c r="T2668" s="12"/>
      <c r="U2668" s="12"/>
      <c r="V2668" s="12"/>
      <c r="W2668" s="12"/>
      <c r="X2668" s="12"/>
      <c r="Y2668" s="12"/>
      <c r="Z2668" s="12"/>
      <c r="AA2668" s="12"/>
      <c r="AB2668" s="12"/>
      <c r="AC2668" s="12"/>
      <c r="AD2668" s="12"/>
      <c r="AE2668" s="12"/>
      <c r="AF2668" s="113"/>
      <c r="AG2668" s="12"/>
      <c r="AH2668" s="12"/>
      <c r="AI2668" s="12"/>
      <c r="AJ2668" s="12"/>
      <c r="AK2668" s="6"/>
      <c r="AL2668" s="113"/>
      <c r="AM2668" s="12"/>
      <c r="AN2668" s="12"/>
      <c r="AO2668" s="12"/>
      <c r="AP2668" s="20"/>
      <c r="AQ2668" s="12"/>
      <c r="AR2668" s="13"/>
      <c r="AS2668" s="113"/>
      <c r="AT2668" s="21"/>
      <c r="AU2668" s="21"/>
      <c r="AV2668" s="45"/>
      <c r="AW2668" s="21"/>
      <c r="AX2668" s="21"/>
      <c r="AY2668" s="21"/>
      <c r="AZ2668" s="21"/>
      <c r="BA2668" s="21"/>
      <c r="BB2668" s="21"/>
      <c r="BC2668" s="21"/>
      <c r="BD2668" s="21"/>
      <c r="BE2668" s="21"/>
      <c r="BF2668" s="21"/>
      <c r="BG2668" s="21"/>
      <c r="BH2668" s="21"/>
      <c r="BI2668" s="21"/>
      <c r="BJ2668" s="21"/>
      <c r="BK2668" s="21"/>
      <c r="BL2668" s="21"/>
      <c r="BM2668" s="21"/>
      <c r="BN2668" s="21"/>
      <c r="BO2668" s="21"/>
      <c r="BP2668" s="21"/>
      <c r="BQ2668" s="21"/>
      <c r="BR2668" s="21"/>
      <c r="BS2668" s="21"/>
      <c r="BT2668" s="21"/>
      <c r="BU2668" s="21"/>
      <c r="BV2668" s="21"/>
      <c r="BW2668" s="21"/>
      <c r="BX2668" s="21"/>
      <c r="BY2668" s="21"/>
      <c r="BZ2668" s="21"/>
      <c r="CA2668" s="21"/>
      <c r="CB2668" s="21"/>
      <c r="CC2668" s="21"/>
      <c r="CD2668" s="21"/>
      <c r="CE2668" s="21"/>
      <c r="CF2668" s="21"/>
      <c r="CG2668" s="21"/>
      <c r="CH2668" s="21"/>
      <c r="CI2668" s="21"/>
      <c r="CJ2668" s="21"/>
      <c r="CK2668" s="21"/>
      <c r="CL2668" s="21"/>
      <c r="CM2668" s="21"/>
      <c r="CN2668" s="21"/>
      <c r="CO2668" s="21"/>
      <c r="CP2668" s="21"/>
      <c r="CQ2668" s="21"/>
      <c r="CR2668" s="21"/>
      <c r="CS2668" s="21"/>
      <c r="CT2668" s="21"/>
      <c r="CU2668" s="21"/>
      <c r="CV2668" s="21"/>
      <c r="CW2668" s="21"/>
      <c r="CX2668" s="21"/>
      <c r="CY2668" s="21"/>
      <c r="CZ2668" s="21"/>
      <c r="DA2668" s="21"/>
      <c r="DB2668" s="21"/>
      <c r="DC2668" s="21"/>
      <c r="DD2668" s="21"/>
      <c r="DE2668" s="21"/>
      <c r="DF2668" s="21"/>
      <c r="DG2668" s="21"/>
      <c r="DH2668" s="21"/>
      <c r="DI2668" s="21"/>
      <c r="DJ2668" s="21"/>
      <c r="DK2668" s="21"/>
      <c r="DL2668" s="21"/>
      <c r="DM2668" s="21"/>
      <c r="DN2668" s="21"/>
      <c r="DO2668" s="21"/>
      <c r="DP2668" s="21"/>
      <c r="DQ2668" s="21"/>
      <c r="DR2668" s="21"/>
      <c r="DS2668" s="21"/>
      <c r="DT2668" s="21"/>
      <c r="DU2668" s="21"/>
      <c r="DV2668" s="21"/>
      <c r="DW2668" s="21"/>
      <c r="DX2668" s="21"/>
      <c r="DY2668" s="21"/>
      <c r="DZ2668" s="21"/>
      <c r="EA2668" s="21"/>
      <c r="EB2668" s="21"/>
      <c r="EC2668" s="21"/>
      <c r="ED2668" s="21"/>
      <c r="EE2668" s="21"/>
      <c r="EF2668" s="21"/>
      <c r="EG2668" s="21"/>
      <c r="EH2668" s="21"/>
      <c r="EI2668" s="21"/>
      <c r="EJ2668" s="21"/>
      <c r="EK2668" s="21"/>
      <c r="EL2668" s="21"/>
      <c r="EM2668" s="21"/>
      <c r="EN2668" s="21"/>
      <c r="EO2668" s="21"/>
      <c r="EP2668" s="21"/>
      <c r="EQ2668" s="21"/>
      <c r="ER2668" s="21"/>
      <c r="ES2668" s="21"/>
      <c r="ET2668" s="21"/>
      <c r="EU2668" s="21"/>
      <c r="EV2668" s="21"/>
      <c r="EW2668" s="21"/>
      <c r="EX2668" s="21"/>
      <c r="EY2668" s="21"/>
      <c r="EZ2668" s="21"/>
      <c r="FA2668" s="21"/>
      <c r="FB2668" s="21"/>
      <c r="FC2668" s="21"/>
      <c r="FD2668" s="21"/>
      <c r="FE2668" s="21"/>
      <c r="FF2668" s="21"/>
      <c r="FG2668" s="21"/>
      <c r="FH2668" s="21"/>
      <c r="FI2668" s="21"/>
      <c r="FJ2668" s="21"/>
      <c r="FK2668" s="21"/>
      <c r="FL2668" s="21"/>
      <c r="FM2668" s="21"/>
      <c r="FN2668" s="21"/>
      <c r="FO2668" s="21"/>
      <c r="FP2668" s="21"/>
      <c r="FQ2668" s="21"/>
      <c r="FR2668" s="21"/>
      <c r="FS2668" s="21"/>
      <c r="FT2668" s="21"/>
      <c r="FU2668" s="21"/>
      <c r="FV2668" s="21"/>
      <c r="FW2668" s="21"/>
      <c r="FX2668" s="21"/>
      <c r="FY2668" s="21"/>
      <c r="FZ2668" s="21"/>
      <c r="GA2668" s="21"/>
      <c r="GB2668" s="21"/>
      <c r="GC2668" s="21"/>
      <c r="GD2668" s="21"/>
      <c r="GE2668" s="21"/>
      <c r="GF2668" s="21"/>
      <c r="GG2668" s="21"/>
      <c r="GH2668" s="21"/>
      <c r="GI2668" s="21"/>
      <c r="GJ2668" s="21"/>
      <c r="GK2668" s="21"/>
      <c r="GL2668" s="21"/>
      <c r="GM2668" s="21"/>
      <c r="GN2668" s="21"/>
    </row>
    <row r="2669" spans="1:196" x14ac:dyDescent="0.2">
      <c r="A2669" s="109"/>
      <c r="B2669" s="4"/>
      <c r="C2669" s="4"/>
      <c r="D2669" s="6"/>
      <c r="E2669" s="7"/>
      <c r="F2669" s="24"/>
      <c r="G2669" s="8"/>
      <c r="H2669" s="7"/>
      <c r="I2669" s="7"/>
      <c r="J2669" s="7"/>
      <c r="K2669" s="4"/>
      <c r="L2669" s="25"/>
      <c r="M2669" s="10"/>
      <c r="N2669" s="4"/>
      <c r="O2669" s="4"/>
      <c r="P2669" s="26"/>
      <c r="Q2669" s="3"/>
      <c r="R2669" s="12"/>
      <c r="S2669" s="12"/>
      <c r="T2669" s="12"/>
      <c r="U2669" s="12"/>
      <c r="V2669" s="12"/>
      <c r="W2669" s="12"/>
      <c r="X2669" s="12"/>
      <c r="Y2669" s="12"/>
      <c r="Z2669" s="12"/>
      <c r="AA2669" s="12"/>
      <c r="AB2669" s="12"/>
      <c r="AC2669" s="12"/>
      <c r="AD2669" s="12"/>
      <c r="AE2669" s="12"/>
      <c r="AF2669" s="65"/>
      <c r="AG2669" s="4"/>
      <c r="AH2669" s="4"/>
      <c r="AI2669" s="41"/>
      <c r="AJ2669" s="42"/>
      <c r="AK2669" s="41"/>
      <c r="AL2669" s="115"/>
      <c r="AM2669" s="42"/>
      <c r="AN2669" s="4"/>
      <c r="AO2669" s="9"/>
      <c r="AP2669" s="43"/>
      <c r="AQ2669" s="4"/>
      <c r="AR2669" s="44"/>
      <c r="AS2669" s="65"/>
      <c r="AT2669" s="21"/>
      <c r="AU2669" s="21"/>
      <c r="AV2669" s="45"/>
      <c r="AW2669" s="21"/>
      <c r="AX2669" s="21"/>
      <c r="AY2669" s="21"/>
      <c r="AZ2669" s="21"/>
      <c r="BA2669" s="21"/>
      <c r="BB2669" s="21"/>
      <c r="BC2669" s="21"/>
      <c r="BD2669" s="21"/>
      <c r="BE2669" s="21"/>
      <c r="BF2669" s="21"/>
      <c r="BG2669" s="21"/>
      <c r="BH2669" s="21"/>
      <c r="BI2669" s="21"/>
      <c r="BJ2669" s="21"/>
      <c r="BK2669" s="21"/>
      <c r="BL2669" s="21"/>
      <c r="BM2669" s="21"/>
      <c r="BN2669" s="21"/>
      <c r="BO2669" s="21"/>
      <c r="BP2669" s="21"/>
      <c r="BQ2669" s="21"/>
      <c r="BR2669" s="21"/>
      <c r="BS2669" s="21"/>
      <c r="BT2669" s="21"/>
      <c r="BU2669" s="21"/>
      <c r="BV2669" s="21"/>
      <c r="BW2669" s="21"/>
      <c r="BX2669" s="21"/>
      <c r="BY2669" s="21"/>
      <c r="BZ2669" s="21"/>
      <c r="CA2669" s="21"/>
      <c r="CB2669" s="21"/>
      <c r="CC2669" s="21"/>
      <c r="CD2669" s="21"/>
      <c r="CE2669" s="21"/>
      <c r="CF2669" s="21"/>
      <c r="CG2669" s="21"/>
      <c r="CH2669" s="21"/>
      <c r="CI2669" s="21"/>
      <c r="CJ2669" s="21"/>
      <c r="CK2669" s="21"/>
      <c r="CL2669" s="21"/>
      <c r="CM2669" s="21"/>
      <c r="CN2669" s="21"/>
      <c r="CO2669" s="21"/>
      <c r="CP2669" s="21"/>
      <c r="CQ2669" s="21"/>
      <c r="CR2669" s="21"/>
      <c r="CS2669" s="21"/>
      <c r="CT2669" s="21"/>
      <c r="CU2669" s="21"/>
      <c r="CV2669" s="21"/>
      <c r="CW2669" s="21"/>
      <c r="CX2669" s="21"/>
      <c r="CY2669" s="21"/>
      <c r="CZ2669" s="21"/>
      <c r="DA2669" s="21"/>
      <c r="DB2669" s="21"/>
      <c r="DC2669" s="21"/>
      <c r="DD2669" s="21"/>
      <c r="DE2669" s="21"/>
      <c r="DF2669" s="21"/>
      <c r="DG2669" s="21"/>
      <c r="DH2669" s="21"/>
      <c r="DI2669" s="21"/>
      <c r="DJ2669" s="21"/>
      <c r="DK2669" s="21"/>
      <c r="DL2669" s="21"/>
      <c r="DM2669" s="21"/>
      <c r="DN2669" s="21"/>
      <c r="DO2669" s="21"/>
      <c r="DP2669" s="21"/>
      <c r="DQ2669" s="21"/>
      <c r="DR2669" s="21"/>
      <c r="DS2669" s="21"/>
      <c r="DT2669" s="21"/>
      <c r="DU2669" s="21"/>
      <c r="DV2669" s="21"/>
      <c r="DW2669" s="21"/>
      <c r="DX2669" s="21"/>
      <c r="DY2669" s="21"/>
      <c r="DZ2669" s="21"/>
      <c r="EA2669" s="21"/>
      <c r="EB2669" s="21"/>
      <c r="EC2669" s="21"/>
      <c r="ED2669" s="21"/>
      <c r="EE2669" s="21"/>
      <c r="EF2669" s="21"/>
      <c r="EG2669" s="21"/>
      <c r="EH2669" s="21"/>
      <c r="EI2669" s="21"/>
      <c r="EJ2669" s="21"/>
      <c r="EK2669" s="21"/>
      <c r="EL2669" s="21"/>
      <c r="EM2669" s="21"/>
      <c r="EN2669" s="21"/>
      <c r="EO2669" s="21"/>
      <c r="EP2669" s="21"/>
      <c r="EQ2669" s="21"/>
      <c r="ER2669" s="21"/>
      <c r="ES2669" s="21"/>
      <c r="ET2669" s="21"/>
      <c r="EU2669" s="21"/>
      <c r="EV2669" s="21"/>
      <c r="EW2669" s="21"/>
      <c r="EX2669" s="21"/>
      <c r="EY2669" s="21"/>
      <c r="EZ2669" s="21"/>
      <c r="FA2669" s="21"/>
      <c r="FB2669" s="21"/>
      <c r="FC2669" s="21"/>
      <c r="FD2669" s="21"/>
      <c r="FE2669" s="21"/>
      <c r="FF2669" s="21"/>
      <c r="FG2669" s="21"/>
      <c r="FH2669" s="21"/>
      <c r="FI2669" s="21"/>
      <c r="FJ2669" s="21"/>
      <c r="FK2669" s="21"/>
      <c r="FL2669" s="21"/>
      <c r="FM2669" s="21"/>
      <c r="FN2669" s="21"/>
      <c r="FO2669" s="21"/>
      <c r="FP2669" s="21"/>
      <c r="FQ2669" s="21"/>
      <c r="FR2669" s="21"/>
      <c r="FS2669" s="21"/>
      <c r="FT2669" s="21"/>
      <c r="FU2669" s="21"/>
      <c r="FV2669" s="21"/>
      <c r="FW2669" s="21"/>
      <c r="FX2669" s="21"/>
      <c r="FY2669" s="21"/>
      <c r="FZ2669" s="21"/>
      <c r="GA2669" s="21"/>
      <c r="GB2669" s="21"/>
      <c r="GC2669" s="21"/>
      <c r="GD2669" s="21"/>
      <c r="GE2669" s="21"/>
      <c r="GF2669" s="21"/>
      <c r="GG2669" s="21"/>
      <c r="GH2669" s="21"/>
      <c r="GI2669" s="21"/>
      <c r="GJ2669" s="21"/>
      <c r="GK2669" s="21"/>
      <c r="GL2669" s="21"/>
      <c r="GM2669" s="21"/>
      <c r="GN2669" s="21"/>
    </row>
    <row r="2670" spans="1:196" x14ac:dyDescent="0.2">
      <c r="A2670" s="109"/>
      <c r="B2670" s="4"/>
      <c r="C2670" s="4"/>
      <c r="D2670" s="6"/>
      <c r="E2670" s="7"/>
      <c r="F2670" s="24"/>
      <c r="G2670" s="8"/>
      <c r="H2670" s="7"/>
      <c r="I2670" s="7"/>
      <c r="J2670" s="7"/>
      <c r="K2670" s="4"/>
      <c r="L2670" s="25"/>
      <c r="M2670" s="10"/>
      <c r="N2670" s="4"/>
      <c r="O2670" s="4"/>
      <c r="P2670" s="26"/>
      <c r="Q2670" s="3"/>
      <c r="R2670" s="12"/>
      <c r="S2670" s="12"/>
      <c r="T2670" s="12"/>
      <c r="U2670" s="12"/>
      <c r="V2670" s="12"/>
      <c r="W2670" s="12"/>
      <c r="X2670" s="12"/>
      <c r="Y2670" s="12"/>
      <c r="Z2670" s="12"/>
      <c r="AA2670" s="12"/>
      <c r="AB2670" s="12"/>
      <c r="AC2670" s="12"/>
      <c r="AD2670" s="12"/>
      <c r="AE2670" s="12"/>
      <c r="AF2670" s="65"/>
      <c r="AG2670" s="18"/>
      <c r="AH2670" s="4"/>
      <c r="AI2670" s="24"/>
      <c r="AJ2670" s="7"/>
      <c r="AK2670" s="24"/>
      <c r="AL2670" s="65"/>
      <c r="AM2670" s="7"/>
      <c r="AN2670" s="4"/>
      <c r="AO2670" s="9"/>
      <c r="AP2670" s="43"/>
      <c r="AQ2670" s="4"/>
      <c r="AR2670" s="44"/>
      <c r="AS2670" s="65"/>
      <c r="AT2670" s="21"/>
      <c r="AU2670" s="21"/>
      <c r="AV2670" s="45"/>
      <c r="AW2670" s="21"/>
      <c r="AX2670" s="21"/>
      <c r="AY2670" s="21"/>
      <c r="AZ2670" s="21"/>
      <c r="BA2670" s="21"/>
      <c r="BB2670" s="21"/>
      <c r="BC2670" s="21"/>
      <c r="BD2670" s="21"/>
      <c r="BE2670" s="21"/>
      <c r="BF2670" s="21"/>
      <c r="BG2670" s="21"/>
      <c r="BH2670" s="21"/>
      <c r="BI2670" s="21"/>
      <c r="BJ2670" s="21"/>
      <c r="BK2670" s="21"/>
      <c r="BL2670" s="21"/>
      <c r="BM2670" s="21"/>
      <c r="BN2670" s="21"/>
      <c r="BO2670" s="21"/>
      <c r="BP2670" s="21"/>
      <c r="BQ2670" s="21"/>
      <c r="BR2670" s="21"/>
      <c r="BS2670" s="21"/>
      <c r="BT2670" s="21"/>
      <c r="BU2670" s="21"/>
      <c r="BV2670" s="21"/>
      <c r="BW2670" s="21"/>
      <c r="BX2670" s="21"/>
      <c r="BY2670" s="21"/>
      <c r="BZ2670" s="21"/>
      <c r="CA2670" s="21"/>
      <c r="CB2670" s="21"/>
      <c r="CC2670" s="21"/>
      <c r="CD2670" s="21"/>
      <c r="CE2670" s="21"/>
      <c r="CF2670" s="21"/>
      <c r="CG2670" s="21"/>
      <c r="CH2670" s="21"/>
      <c r="CI2670" s="21"/>
      <c r="CJ2670" s="21"/>
      <c r="CK2670" s="21"/>
      <c r="CL2670" s="21"/>
      <c r="CM2670" s="21"/>
      <c r="CN2670" s="21"/>
      <c r="CO2670" s="21"/>
      <c r="CP2670" s="21"/>
      <c r="CQ2670" s="21"/>
      <c r="CR2670" s="21"/>
      <c r="CS2670" s="21"/>
      <c r="CT2670" s="21"/>
      <c r="CU2670" s="21"/>
      <c r="CV2670" s="21"/>
      <c r="CW2670" s="21"/>
      <c r="CX2670" s="21"/>
      <c r="CY2670" s="21"/>
      <c r="CZ2670" s="21"/>
      <c r="DA2670" s="21"/>
      <c r="DB2670" s="21"/>
      <c r="DC2670" s="21"/>
      <c r="DD2670" s="21"/>
      <c r="DE2670" s="21"/>
      <c r="DF2670" s="21"/>
      <c r="DG2670" s="21"/>
      <c r="DH2670" s="21"/>
      <c r="DI2670" s="21"/>
      <c r="DJ2670" s="21"/>
      <c r="DK2670" s="21"/>
      <c r="DL2670" s="21"/>
      <c r="DM2670" s="21"/>
      <c r="DN2670" s="21"/>
      <c r="DO2670" s="21"/>
      <c r="DP2670" s="21"/>
      <c r="DQ2670" s="21"/>
      <c r="DR2670" s="21"/>
      <c r="DS2670" s="21"/>
      <c r="DT2670" s="21"/>
      <c r="DU2670" s="21"/>
      <c r="DV2670" s="21"/>
      <c r="DW2670" s="21"/>
      <c r="DX2670" s="21"/>
      <c r="DY2670" s="21"/>
      <c r="DZ2670" s="21"/>
      <c r="EA2670" s="21"/>
      <c r="EB2670" s="21"/>
      <c r="EC2670" s="21"/>
      <c r="ED2670" s="21"/>
      <c r="EE2670" s="21"/>
      <c r="EF2670" s="21"/>
      <c r="EG2670" s="21"/>
      <c r="EH2670" s="21"/>
      <c r="EI2670" s="21"/>
      <c r="EJ2670" s="21"/>
      <c r="EK2670" s="21"/>
      <c r="EL2670" s="21"/>
      <c r="EM2670" s="21"/>
      <c r="EN2670" s="21"/>
      <c r="EO2670" s="21"/>
      <c r="EP2670" s="21"/>
      <c r="EQ2670" s="21"/>
      <c r="ER2670" s="21"/>
      <c r="ES2670" s="21"/>
      <c r="ET2670" s="21"/>
      <c r="EU2670" s="21"/>
      <c r="EV2670" s="21"/>
      <c r="EW2670" s="21"/>
      <c r="EX2670" s="21"/>
      <c r="EY2670" s="21"/>
      <c r="EZ2670" s="21"/>
      <c r="FA2670" s="21"/>
      <c r="FB2670" s="21"/>
      <c r="FC2670" s="21"/>
      <c r="FD2670" s="21"/>
      <c r="FE2670" s="21"/>
      <c r="FF2670" s="21"/>
      <c r="FG2670" s="21"/>
      <c r="FH2670" s="21"/>
      <c r="FI2670" s="21"/>
      <c r="FJ2670" s="21"/>
      <c r="FK2670" s="21"/>
      <c r="FL2670" s="21"/>
      <c r="FM2670" s="21"/>
      <c r="FN2670" s="21"/>
      <c r="FO2670" s="21"/>
      <c r="FP2670" s="21"/>
      <c r="FQ2670" s="21"/>
      <c r="FR2670" s="21"/>
      <c r="FS2670" s="21"/>
      <c r="FT2670" s="21"/>
      <c r="FU2670" s="21"/>
      <c r="FV2670" s="21"/>
      <c r="FW2670" s="21"/>
      <c r="FX2670" s="21"/>
      <c r="FY2670" s="21"/>
      <c r="FZ2670" s="21"/>
      <c r="GA2670" s="21"/>
      <c r="GB2670" s="21"/>
      <c r="GC2670" s="21"/>
      <c r="GD2670" s="21"/>
      <c r="GE2670" s="21"/>
      <c r="GF2670" s="21"/>
      <c r="GG2670" s="21"/>
      <c r="GH2670" s="21"/>
      <c r="GI2670" s="21"/>
      <c r="GJ2670" s="21"/>
      <c r="GK2670" s="21"/>
      <c r="GL2670" s="21"/>
      <c r="GM2670" s="21"/>
      <c r="GN2670" s="21"/>
    </row>
    <row r="2671" spans="1:196" x14ac:dyDescent="0.2">
      <c r="A2671" s="109"/>
      <c r="B2671" s="4"/>
      <c r="C2671" s="4"/>
      <c r="D2671" s="6"/>
      <c r="E2671" s="7"/>
      <c r="F2671" s="24"/>
      <c r="G2671" s="8"/>
      <c r="H2671" s="7"/>
      <c r="I2671" s="7"/>
      <c r="J2671" s="7"/>
      <c r="K2671" s="4"/>
      <c r="L2671" s="25"/>
      <c r="M2671" s="10"/>
      <c r="N2671" s="4"/>
      <c r="O2671" s="4"/>
      <c r="P2671" s="26"/>
      <c r="Q2671" s="3"/>
      <c r="R2671" s="12"/>
      <c r="S2671" s="12"/>
      <c r="T2671" s="12"/>
      <c r="U2671" s="12"/>
      <c r="V2671" s="12"/>
      <c r="W2671" s="12"/>
      <c r="X2671" s="12"/>
      <c r="Y2671" s="12"/>
      <c r="Z2671" s="12"/>
      <c r="AA2671" s="12"/>
      <c r="AB2671" s="12"/>
      <c r="AC2671" s="12"/>
      <c r="AD2671" s="12"/>
      <c r="AE2671" s="12"/>
      <c r="AF2671" s="65"/>
      <c r="AG2671" s="18"/>
      <c r="AH2671" s="4"/>
      <c r="AI2671" s="24"/>
      <c r="AJ2671" s="7"/>
      <c r="AK2671" s="24"/>
      <c r="AL2671" s="65"/>
      <c r="AM2671" s="7"/>
      <c r="AN2671" s="4"/>
      <c r="AO2671" s="9"/>
      <c r="AP2671" s="43"/>
      <c r="AQ2671" s="4"/>
      <c r="AR2671" s="44"/>
      <c r="AS2671" s="65"/>
      <c r="AT2671" s="21"/>
      <c r="AU2671" s="21"/>
      <c r="AV2671" s="45"/>
      <c r="AW2671" s="21"/>
      <c r="AX2671" s="21"/>
      <c r="AY2671" s="21"/>
      <c r="AZ2671" s="21"/>
      <c r="BA2671" s="21"/>
      <c r="BB2671" s="21"/>
      <c r="BC2671" s="21"/>
      <c r="BD2671" s="21"/>
      <c r="BE2671" s="21"/>
      <c r="BF2671" s="21"/>
      <c r="BG2671" s="21"/>
      <c r="BH2671" s="21"/>
      <c r="BI2671" s="21"/>
      <c r="BJ2671" s="21"/>
      <c r="BK2671" s="21"/>
      <c r="BL2671" s="21"/>
      <c r="BM2671" s="21"/>
      <c r="BN2671" s="21"/>
      <c r="BO2671" s="21"/>
      <c r="BP2671" s="21"/>
      <c r="BQ2671" s="21"/>
      <c r="BR2671" s="21"/>
      <c r="BS2671" s="21"/>
      <c r="BT2671" s="21"/>
      <c r="BU2671" s="21"/>
      <c r="BV2671" s="21"/>
      <c r="BW2671" s="21"/>
      <c r="BX2671" s="21"/>
      <c r="BY2671" s="21"/>
      <c r="BZ2671" s="21"/>
      <c r="CA2671" s="21"/>
      <c r="CB2671" s="21"/>
      <c r="CC2671" s="21"/>
      <c r="CD2671" s="21"/>
      <c r="CE2671" s="21"/>
      <c r="CF2671" s="21"/>
      <c r="CG2671" s="21"/>
      <c r="CH2671" s="21"/>
      <c r="CI2671" s="21"/>
      <c r="CJ2671" s="21"/>
      <c r="CK2671" s="21"/>
      <c r="CL2671" s="21"/>
      <c r="CM2671" s="21"/>
      <c r="CN2671" s="21"/>
      <c r="CO2671" s="21"/>
      <c r="CP2671" s="21"/>
      <c r="CQ2671" s="21"/>
      <c r="CR2671" s="21"/>
      <c r="CS2671" s="21"/>
      <c r="CT2671" s="21"/>
      <c r="CU2671" s="21"/>
      <c r="CV2671" s="21"/>
      <c r="CW2671" s="21"/>
      <c r="CX2671" s="21"/>
      <c r="CY2671" s="21"/>
      <c r="CZ2671" s="21"/>
      <c r="DA2671" s="21"/>
      <c r="DB2671" s="21"/>
      <c r="DC2671" s="21"/>
      <c r="DD2671" s="21"/>
      <c r="DE2671" s="21"/>
      <c r="DF2671" s="21"/>
      <c r="DG2671" s="21"/>
      <c r="DH2671" s="21"/>
      <c r="DI2671" s="21"/>
      <c r="DJ2671" s="21"/>
      <c r="DK2671" s="21"/>
      <c r="DL2671" s="21"/>
      <c r="DM2671" s="21"/>
      <c r="DN2671" s="21"/>
      <c r="DO2671" s="21"/>
      <c r="DP2671" s="21"/>
      <c r="DQ2671" s="21"/>
      <c r="DR2671" s="21"/>
      <c r="DS2671" s="21"/>
      <c r="DT2671" s="21"/>
      <c r="DU2671" s="21"/>
      <c r="DV2671" s="21"/>
      <c r="DW2671" s="21"/>
      <c r="DX2671" s="21"/>
      <c r="DY2671" s="21"/>
      <c r="DZ2671" s="21"/>
      <c r="EA2671" s="21"/>
      <c r="EB2671" s="21"/>
      <c r="EC2671" s="21"/>
      <c r="ED2671" s="21"/>
      <c r="EE2671" s="21"/>
      <c r="EF2671" s="21"/>
      <c r="EG2671" s="21"/>
      <c r="EH2671" s="21"/>
      <c r="EI2671" s="21"/>
      <c r="EJ2671" s="21"/>
      <c r="EK2671" s="21"/>
      <c r="EL2671" s="21"/>
      <c r="EM2671" s="21"/>
      <c r="EN2671" s="21"/>
      <c r="EO2671" s="21"/>
      <c r="EP2671" s="21"/>
      <c r="EQ2671" s="21"/>
      <c r="ER2671" s="21"/>
      <c r="ES2671" s="21"/>
      <c r="ET2671" s="21"/>
      <c r="EU2671" s="21"/>
      <c r="EV2671" s="21"/>
      <c r="EW2671" s="21"/>
      <c r="EX2671" s="21"/>
      <c r="EY2671" s="21"/>
      <c r="EZ2671" s="21"/>
      <c r="FA2671" s="21"/>
      <c r="FB2671" s="21"/>
      <c r="FC2671" s="21"/>
      <c r="FD2671" s="21"/>
      <c r="FE2671" s="21"/>
      <c r="FF2671" s="21"/>
      <c r="FG2671" s="21"/>
      <c r="FH2671" s="21"/>
      <c r="FI2671" s="21"/>
      <c r="FJ2671" s="21"/>
      <c r="FK2671" s="21"/>
      <c r="FL2671" s="21"/>
      <c r="FM2671" s="21"/>
      <c r="FN2671" s="21"/>
      <c r="FO2671" s="21"/>
      <c r="FP2671" s="21"/>
      <c r="FQ2671" s="21"/>
      <c r="FR2671" s="21"/>
      <c r="FS2671" s="21"/>
      <c r="FT2671" s="21"/>
      <c r="FU2671" s="21"/>
      <c r="FV2671" s="21"/>
      <c r="FW2671" s="21"/>
      <c r="FX2671" s="21"/>
      <c r="FY2671" s="21"/>
      <c r="FZ2671" s="21"/>
      <c r="GA2671" s="21"/>
      <c r="GB2671" s="21"/>
      <c r="GC2671" s="21"/>
      <c r="GD2671" s="21"/>
      <c r="GE2671" s="21"/>
      <c r="GF2671" s="21"/>
      <c r="GG2671" s="21"/>
      <c r="GH2671" s="21"/>
      <c r="GI2671" s="21"/>
      <c r="GJ2671" s="21"/>
      <c r="GK2671" s="21"/>
      <c r="GL2671" s="21"/>
      <c r="GM2671" s="21"/>
      <c r="GN2671" s="21"/>
    </row>
    <row r="2672" spans="1:196" x14ac:dyDescent="0.2">
      <c r="A2672" s="109"/>
      <c r="B2672" s="4"/>
      <c r="C2672" s="4"/>
      <c r="D2672" s="6"/>
      <c r="E2672" s="7"/>
      <c r="F2672" s="24"/>
      <c r="G2672" s="8"/>
      <c r="H2672" s="7"/>
      <c r="I2672" s="7"/>
      <c r="J2672" s="7"/>
      <c r="K2672" s="4"/>
      <c r="L2672" s="25"/>
      <c r="M2672" s="10"/>
      <c r="N2672" s="4"/>
      <c r="O2672" s="4"/>
      <c r="P2672" s="26"/>
      <c r="Q2672" s="3"/>
      <c r="R2672" s="12"/>
      <c r="S2672" s="12"/>
      <c r="T2672" s="12"/>
      <c r="U2672" s="12"/>
      <c r="V2672" s="12"/>
      <c r="W2672" s="12"/>
      <c r="X2672" s="12"/>
      <c r="Y2672" s="12"/>
      <c r="Z2672" s="12"/>
      <c r="AA2672" s="12"/>
      <c r="AB2672" s="12"/>
      <c r="AC2672" s="12"/>
      <c r="AD2672" s="12"/>
      <c r="AE2672" s="12"/>
      <c r="AF2672" s="65"/>
      <c r="AG2672" s="4"/>
      <c r="AH2672" s="4"/>
      <c r="AI2672" s="24"/>
      <c r="AJ2672" s="7"/>
      <c r="AK2672" s="6"/>
      <c r="AL2672" s="113"/>
      <c r="AM2672" s="19"/>
      <c r="AN2672" s="4"/>
      <c r="AO2672" s="9"/>
      <c r="AP2672" s="43"/>
      <c r="AQ2672" s="4"/>
      <c r="AR2672" s="44"/>
      <c r="AS2672" s="113"/>
      <c r="AT2672" s="21"/>
      <c r="AU2672" s="21"/>
      <c r="AV2672" s="45"/>
      <c r="AW2672" s="21"/>
      <c r="AX2672" s="21"/>
      <c r="AY2672" s="21"/>
      <c r="AZ2672" s="21"/>
      <c r="BA2672" s="21"/>
      <c r="BB2672" s="21"/>
      <c r="BC2672" s="21"/>
      <c r="BD2672" s="21"/>
      <c r="BE2672" s="21"/>
      <c r="BF2672" s="21"/>
      <c r="BG2672" s="21"/>
      <c r="BH2672" s="21"/>
      <c r="BI2672" s="21"/>
      <c r="BJ2672" s="21"/>
      <c r="BK2672" s="21"/>
      <c r="BL2672" s="21"/>
      <c r="BM2672" s="21"/>
      <c r="BN2672" s="21"/>
      <c r="BO2672" s="21"/>
      <c r="BP2672" s="21"/>
      <c r="BQ2672" s="21"/>
      <c r="BR2672" s="21"/>
      <c r="BS2672" s="21"/>
      <c r="BT2672" s="21"/>
      <c r="BU2672" s="21"/>
      <c r="BV2672" s="21"/>
      <c r="BW2672" s="21"/>
      <c r="BX2672" s="21"/>
      <c r="BY2672" s="21"/>
      <c r="BZ2672" s="21"/>
      <c r="CA2672" s="21"/>
      <c r="CB2672" s="21"/>
      <c r="CC2672" s="21"/>
      <c r="CD2672" s="21"/>
      <c r="CE2672" s="21"/>
      <c r="CF2672" s="21"/>
      <c r="CG2672" s="21"/>
      <c r="CH2672" s="21"/>
      <c r="CI2672" s="21"/>
      <c r="CJ2672" s="21"/>
      <c r="CK2672" s="21"/>
      <c r="CL2672" s="21"/>
      <c r="CM2672" s="21"/>
      <c r="CN2672" s="21"/>
      <c r="CO2672" s="21"/>
      <c r="CP2672" s="21"/>
      <c r="CQ2672" s="21"/>
      <c r="CR2672" s="21"/>
      <c r="CS2672" s="21"/>
      <c r="CT2672" s="21"/>
      <c r="CU2672" s="21"/>
      <c r="CV2672" s="21"/>
      <c r="CW2672" s="21"/>
      <c r="CX2672" s="21"/>
      <c r="CY2672" s="21"/>
      <c r="CZ2672" s="21"/>
      <c r="DA2672" s="21"/>
      <c r="DB2672" s="21"/>
      <c r="DC2672" s="21"/>
      <c r="DD2672" s="21"/>
      <c r="DE2672" s="21"/>
      <c r="DF2672" s="21"/>
      <c r="DG2672" s="21"/>
      <c r="DH2672" s="21"/>
      <c r="DI2672" s="21"/>
      <c r="DJ2672" s="21"/>
      <c r="DK2672" s="21"/>
      <c r="DL2672" s="21"/>
      <c r="DM2672" s="21"/>
      <c r="DN2672" s="21"/>
      <c r="DO2672" s="21"/>
      <c r="DP2672" s="21"/>
      <c r="DQ2672" s="21"/>
      <c r="DR2672" s="21"/>
      <c r="DS2672" s="21"/>
      <c r="DT2672" s="21"/>
      <c r="DU2672" s="21"/>
      <c r="DV2672" s="21"/>
      <c r="DW2672" s="21"/>
      <c r="DX2672" s="21"/>
      <c r="DY2672" s="21"/>
      <c r="DZ2672" s="21"/>
      <c r="EA2672" s="21"/>
      <c r="EB2672" s="21"/>
      <c r="EC2672" s="21"/>
      <c r="ED2672" s="21"/>
      <c r="EE2672" s="21"/>
      <c r="EF2672" s="21"/>
      <c r="EG2672" s="21"/>
      <c r="EH2672" s="21"/>
      <c r="EI2672" s="21"/>
      <c r="EJ2672" s="21"/>
      <c r="EK2672" s="21"/>
      <c r="EL2672" s="21"/>
      <c r="EM2672" s="21"/>
      <c r="EN2672" s="21"/>
      <c r="EO2672" s="21"/>
      <c r="EP2672" s="21"/>
      <c r="EQ2672" s="21"/>
      <c r="ER2672" s="21"/>
      <c r="ES2672" s="21"/>
      <c r="ET2672" s="21"/>
      <c r="EU2672" s="21"/>
      <c r="EV2672" s="21"/>
      <c r="EW2672" s="21"/>
      <c r="EX2672" s="21"/>
      <c r="EY2672" s="21"/>
      <c r="EZ2672" s="21"/>
      <c r="FA2672" s="21"/>
      <c r="FB2672" s="21"/>
      <c r="FC2672" s="21"/>
      <c r="FD2672" s="21"/>
      <c r="FE2672" s="21"/>
      <c r="FF2672" s="21"/>
      <c r="FG2672" s="21"/>
      <c r="FH2672" s="21"/>
      <c r="FI2672" s="21"/>
      <c r="FJ2672" s="21"/>
      <c r="FK2672" s="21"/>
      <c r="FL2672" s="21"/>
      <c r="FM2672" s="21"/>
      <c r="FN2672" s="21"/>
      <c r="FO2672" s="21"/>
      <c r="FP2672" s="21"/>
      <c r="FQ2672" s="21"/>
      <c r="FR2672" s="21"/>
      <c r="FS2672" s="21"/>
      <c r="FT2672" s="21"/>
      <c r="FU2672" s="21"/>
      <c r="FV2672" s="21"/>
      <c r="FW2672" s="21"/>
      <c r="FX2672" s="21"/>
      <c r="FY2672" s="21"/>
      <c r="FZ2672" s="21"/>
      <c r="GA2672" s="21"/>
      <c r="GB2672" s="21"/>
      <c r="GC2672" s="21"/>
      <c r="GD2672" s="21"/>
      <c r="GE2672" s="21"/>
      <c r="GF2672" s="21"/>
      <c r="GG2672" s="21"/>
      <c r="GH2672" s="21"/>
      <c r="GI2672" s="21"/>
      <c r="GJ2672" s="21"/>
      <c r="GK2672" s="21"/>
      <c r="GL2672" s="21"/>
      <c r="GM2672" s="21"/>
      <c r="GN2672" s="21"/>
    </row>
    <row r="2673" spans="1:196" x14ac:dyDescent="0.2">
      <c r="A2673" s="109"/>
      <c r="B2673" s="4"/>
      <c r="C2673" s="4"/>
      <c r="D2673" s="6"/>
      <c r="E2673" s="7"/>
      <c r="F2673" s="24"/>
      <c r="G2673" s="8"/>
      <c r="H2673" s="7"/>
      <c r="I2673" s="7"/>
      <c r="J2673" s="7"/>
      <c r="K2673" s="4"/>
      <c r="L2673" s="25"/>
      <c r="M2673" s="10"/>
      <c r="N2673" s="4"/>
      <c r="O2673" s="4"/>
      <c r="P2673" s="26"/>
      <c r="Q2673" s="3"/>
      <c r="R2673" s="12"/>
      <c r="S2673" s="12"/>
      <c r="T2673" s="12"/>
      <c r="U2673" s="12"/>
      <c r="V2673" s="12"/>
      <c r="W2673" s="12"/>
      <c r="X2673" s="12"/>
      <c r="Y2673" s="12"/>
      <c r="Z2673" s="12"/>
      <c r="AA2673" s="12"/>
      <c r="AB2673" s="12"/>
      <c r="AC2673" s="12"/>
      <c r="AD2673" s="12"/>
      <c r="AE2673" s="12"/>
      <c r="AF2673" s="113"/>
      <c r="AG2673" s="18"/>
      <c r="AH2673" s="18"/>
      <c r="AI2673" s="6"/>
      <c r="AJ2673" s="19"/>
      <c r="AK2673" s="6"/>
      <c r="AL2673" s="113"/>
      <c r="AM2673" s="19"/>
      <c r="AN2673" s="18"/>
      <c r="AO2673" s="12"/>
      <c r="AP2673" s="20"/>
      <c r="AQ2673" s="18"/>
      <c r="AR2673" s="13"/>
      <c r="AS2673" s="116"/>
      <c r="AT2673" s="21"/>
      <c r="AU2673" s="21"/>
      <c r="AV2673" s="45"/>
      <c r="AW2673" s="21"/>
      <c r="AX2673" s="21"/>
      <c r="AY2673" s="21"/>
      <c r="AZ2673" s="21"/>
      <c r="BA2673" s="21"/>
      <c r="BB2673" s="21"/>
      <c r="BC2673" s="21"/>
      <c r="BD2673" s="21"/>
      <c r="BE2673" s="21"/>
      <c r="BF2673" s="21"/>
      <c r="BG2673" s="21"/>
      <c r="BH2673" s="21"/>
      <c r="BI2673" s="21"/>
      <c r="BJ2673" s="21"/>
      <c r="BK2673" s="21"/>
      <c r="BL2673" s="21"/>
      <c r="BM2673" s="21"/>
      <c r="BN2673" s="21"/>
      <c r="BO2673" s="21"/>
      <c r="BP2673" s="21"/>
      <c r="BQ2673" s="21"/>
      <c r="BR2673" s="21"/>
      <c r="BS2673" s="21"/>
      <c r="BT2673" s="21"/>
      <c r="BU2673" s="21"/>
      <c r="BV2673" s="21"/>
      <c r="BW2673" s="21"/>
      <c r="BX2673" s="21"/>
      <c r="BY2673" s="21"/>
      <c r="BZ2673" s="21"/>
      <c r="CA2673" s="21"/>
      <c r="CB2673" s="21"/>
      <c r="CC2673" s="21"/>
      <c r="CD2673" s="21"/>
      <c r="CE2673" s="21"/>
      <c r="CF2673" s="21"/>
      <c r="CG2673" s="21"/>
      <c r="CH2673" s="21"/>
      <c r="CI2673" s="21"/>
      <c r="CJ2673" s="21"/>
      <c r="CK2673" s="21"/>
      <c r="CL2673" s="21"/>
      <c r="CM2673" s="21"/>
      <c r="CN2673" s="21"/>
      <c r="CO2673" s="21"/>
      <c r="CP2673" s="21"/>
      <c r="CQ2673" s="21"/>
      <c r="CR2673" s="21"/>
      <c r="CS2673" s="21"/>
      <c r="CT2673" s="21"/>
      <c r="CU2673" s="21"/>
      <c r="CV2673" s="21"/>
      <c r="CW2673" s="21"/>
      <c r="CX2673" s="21"/>
      <c r="CY2673" s="21"/>
      <c r="CZ2673" s="21"/>
      <c r="DA2673" s="21"/>
      <c r="DB2673" s="21"/>
      <c r="DC2673" s="21"/>
      <c r="DD2673" s="21"/>
      <c r="DE2673" s="21"/>
      <c r="DF2673" s="21"/>
      <c r="DG2673" s="21"/>
      <c r="DH2673" s="21"/>
      <c r="DI2673" s="21"/>
      <c r="DJ2673" s="21"/>
      <c r="DK2673" s="21"/>
      <c r="DL2673" s="21"/>
      <c r="DM2673" s="21"/>
      <c r="DN2673" s="21"/>
      <c r="DO2673" s="21"/>
      <c r="DP2673" s="21"/>
      <c r="DQ2673" s="21"/>
      <c r="DR2673" s="21"/>
      <c r="DS2673" s="21"/>
      <c r="DT2673" s="21"/>
      <c r="DU2673" s="21"/>
      <c r="DV2673" s="21"/>
      <c r="DW2673" s="21"/>
      <c r="DX2673" s="21"/>
      <c r="DY2673" s="21"/>
      <c r="DZ2673" s="21"/>
      <c r="EA2673" s="21"/>
      <c r="EB2673" s="21"/>
      <c r="EC2673" s="21"/>
      <c r="ED2673" s="21"/>
      <c r="EE2673" s="21"/>
      <c r="EF2673" s="21"/>
      <c r="EG2673" s="21"/>
      <c r="EH2673" s="21"/>
      <c r="EI2673" s="21"/>
      <c r="EJ2673" s="21"/>
      <c r="EK2673" s="21"/>
      <c r="EL2673" s="21"/>
      <c r="EM2673" s="21"/>
      <c r="EN2673" s="21"/>
      <c r="EO2673" s="21"/>
      <c r="EP2673" s="21"/>
      <c r="EQ2673" s="21"/>
      <c r="ER2673" s="21"/>
      <c r="ES2673" s="21"/>
      <c r="ET2673" s="21"/>
      <c r="EU2673" s="21"/>
      <c r="EV2673" s="21"/>
      <c r="EW2673" s="21"/>
      <c r="EX2673" s="21"/>
      <c r="EY2673" s="21"/>
      <c r="EZ2673" s="21"/>
      <c r="FA2673" s="21"/>
      <c r="FB2673" s="21"/>
      <c r="FC2673" s="21"/>
      <c r="FD2673" s="21"/>
      <c r="FE2673" s="21"/>
      <c r="FF2673" s="21"/>
      <c r="FG2673" s="21"/>
      <c r="FH2673" s="21"/>
      <c r="FI2673" s="21"/>
      <c r="FJ2673" s="21"/>
      <c r="FK2673" s="21"/>
      <c r="FL2673" s="21"/>
      <c r="FM2673" s="21"/>
      <c r="FN2673" s="21"/>
      <c r="FO2673" s="21"/>
      <c r="FP2673" s="21"/>
      <c r="FQ2673" s="21"/>
      <c r="FR2673" s="21"/>
      <c r="FS2673" s="21"/>
      <c r="FT2673" s="21"/>
      <c r="FU2673" s="21"/>
      <c r="FV2673" s="21"/>
      <c r="FW2673" s="21"/>
      <c r="FX2673" s="21"/>
      <c r="FY2673" s="21"/>
      <c r="FZ2673" s="21"/>
      <c r="GA2673" s="21"/>
      <c r="GB2673" s="21"/>
      <c r="GC2673" s="21"/>
      <c r="GD2673" s="21"/>
      <c r="GE2673" s="21"/>
      <c r="GF2673" s="21"/>
      <c r="GG2673" s="21"/>
      <c r="GH2673" s="21"/>
      <c r="GI2673" s="21"/>
      <c r="GJ2673" s="21"/>
      <c r="GK2673" s="21"/>
      <c r="GL2673" s="21"/>
      <c r="GM2673" s="21"/>
      <c r="GN2673" s="21"/>
    </row>
    <row r="2674" spans="1:196" x14ac:dyDescent="0.2">
      <c r="A2674" s="109"/>
      <c r="B2674" s="4"/>
      <c r="C2674" s="4"/>
      <c r="D2674" s="6"/>
      <c r="E2674" s="7"/>
      <c r="F2674" s="24"/>
      <c r="G2674" s="8"/>
      <c r="H2674" s="7"/>
      <c r="I2674" s="7"/>
      <c r="J2674" s="7"/>
      <c r="K2674" s="4"/>
      <c r="L2674" s="25"/>
      <c r="M2674" s="10"/>
      <c r="N2674" s="4"/>
      <c r="O2674" s="4"/>
      <c r="P2674" s="26"/>
      <c r="Q2674" s="3"/>
      <c r="R2674" s="12"/>
      <c r="S2674" s="12"/>
      <c r="T2674" s="12"/>
      <c r="U2674" s="12"/>
      <c r="V2674" s="12"/>
      <c r="W2674" s="12"/>
      <c r="X2674" s="12"/>
      <c r="Y2674" s="12"/>
      <c r="Z2674" s="12"/>
      <c r="AA2674" s="12"/>
      <c r="AB2674" s="12"/>
      <c r="AC2674" s="12"/>
      <c r="AD2674" s="12"/>
      <c r="AE2674" s="12"/>
      <c r="AF2674" s="113"/>
      <c r="AG2674" s="18"/>
      <c r="AH2674" s="18"/>
      <c r="AI2674" s="6"/>
      <c r="AJ2674" s="19"/>
      <c r="AK2674" s="6"/>
      <c r="AL2674" s="113"/>
      <c r="AM2674" s="19"/>
      <c r="AN2674" s="18"/>
      <c r="AO2674" s="12"/>
      <c r="AP2674" s="20"/>
      <c r="AQ2674" s="18"/>
      <c r="AR2674" s="13"/>
      <c r="AS2674" s="113"/>
      <c r="AT2674" s="21"/>
      <c r="AU2674" s="21"/>
      <c r="AV2674" s="45"/>
      <c r="AW2674" s="21"/>
      <c r="AX2674" s="21"/>
      <c r="AY2674" s="21"/>
      <c r="AZ2674" s="21"/>
      <c r="BA2674" s="21"/>
      <c r="BB2674" s="21"/>
      <c r="BC2674" s="21"/>
      <c r="BD2674" s="21"/>
      <c r="BE2674" s="21"/>
      <c r="BF2674" s="21"/>
      <c r="BG2674" s="21"/>
      <c r="BH2674" s="21"/>
      <c r="BI2674" s="21"/>
      <c r="BJ2674" s="21"/>
      <c r="BK2674" s="21"/>
      <c r="BL2674" s="21"/>
      <c r="BM2674" s="21"/>
      <c r="BN2674" s="21"/>
      <c r="BO2674" s="21"/>
      <c r="BP2674" s="21"/>
      <c r="BQ2674" s="21"/>
      <c r="BR2674" s="21"/>
      <c r="BS2674" s="21"/>
      <c r="BT2674" s="21"/>
      <c r="BU2674" s="21"/>
      <c r="BV2674" s="21"/>
      <c r="BW2674" s="21"/>
      <c r="BX2674" s="21"/>
      <c r="BY2674" s="21"/>
      <c r="BZ2674" s="21"/>
      <c r="CA2674" s="21"/>
      <c r="CB2674" s="21"/>
      <c r="CC2674" s="21"/>
      <c r="CD2674" s="21"/>
      <c r="CE2674" s="21"/>
      <c r="CF2674" s="21"/>
      <c r="CG2674" s="21"/>
      <c r="CH2674" s="21"/>
      <c r="CI2674" s="21"/>
      <c r="CJ2674" s="21"/>
      <c r="CK2674" s="21"/>
      <c r="CL2674" s="21"/>
      <c r="CM2674" s="21"/>
      <c r="CN2674" s="21"/>
      <c r="CO2674" s="21"/>
      <c r="CP2674" s="21"/>
      <c r="CQ2674" s="21"/>
      <c r="CR2674" s="21"/>
      <c r="CS2674" s="21"/>
      <c r="CT2674" s="21"/>
      <c r="CU2674" s="21"/>
      <c r="CV2674" s="21"/>
      <c r="CW2674" s="21"/>
      <c r="CX2674" s="21"/>
      <c r="CY2674" s="21"/>
      <c r="CZ2674" s="21"/>
      <c r="DA2674" s="21"/>
      <c r="DB2674" s="21"/>
      <c r="DC2674" s="21"/>
      <c r="DD2674" s="21"/>
      <c r="DE2674" s="21"/>
      <c r="DF2674" s="21"/>
      <c r="DG2674" s="21"/>
      <c r="DH2674" s="21"/>
      <c r="DI2674" s="21"/>
      <c r="DJ2674" s="21"/>
      <c r="DK2674" s="21"/>
      <c r="DL2674" s="21"/>
      <c r="DM2674" s="21"/>
      <c r="DN2674" s="21"/>
      <c r="DO2674" s="21"/>
      <c r="DP2674" s="21"/>
      <c r="DQ2674" s="21"/>
      <c r="DR2674" s="21"/>
      <c r="DS2674" s="21"/>
      <c r="DT2674" s="21"/>
      <c r="DU2674" s="21"/>
      <c r="DV2674" s="21"/>
      <c r="DW2674" s="21"/>
      <c r="DX2674" s="21"/>
      <c r="DY2674" s="21"/>
      <c r="DZ2674" s="21"/>
      <c r="EA2674" s="21"/>
      <c r="EB2674" s="21"/>
      <c r="EC2674" s="21"/>
      <c r="ED2674" s="21"/>
      <c r="EE2674" s="21"/>
      <c r="EF2674" s="21"/>
      <c r="EG2674" s="21"/>
      <c r="EH2674" s="21"/>
      <c r="EI2674" s="21"/>
      <c r="EJ2674" s="21"/>
      <c r="EK2674" s="21"/>
      <c r="EL2674" s="21"/>
      <c r="EM2674" s="21"/>
      <c r="EN2674" s="21"/>
      <c r="EO2674" s="21"/>
      <c r="EP2674" s="21"/>
      <c r="EQ2674" s="21"/>
      <c r="ER2674" s="21"/>
      <c r="ES2674" s="21"/>
      <c r="ET2674" s="21"/>
      <c r="EU2674" s="21"/>
      <c r="EV2674" s="21"/>
      <c r="EW2674" s="21"/>
      <c r="EX2674" s="21"/>
      <c r="EY2674" s="21"/>
      <c r="EZ2674" s="21"/>
      <c r="FA2674" s="21"/>
      <c r="FB2674" s="21"/>
      <c r="FC2674" s="21"/>
      <c r="FD2674" s="21"/>
      <c r="FE2674" s="21"/>
      <c r="FF2674" s="21"/>
      <c r="FG2674" s="21"/>
      <c r="FH2674" s="21"/>
      <c r="FI2674" s="21"/>
      <c r="FJ2674" s="21"/>
      <c r="FK2674" s="21"/>
      <c r="FL2674" s="21"/>
      <c r="FM2674" s="21"/>
      <c r="FN2674" s="21"/>
      <c r="FO2674" s="21"/>
      <c r="FP2674" s="21"/>
      <c r="FQ2674" s="21"/>
      <c r="FR2674" s="21"/>
      <c r="FS2674" s="21"/>
      <c r="FT2674" s="21"/>
      <c r="FU2674" s="21"/>
      <c r="FV2674" s="21"/>
      <c r="FW2674" s="21"/>
      <c r="FX2674" s="21"/>
      <c r="FY2674" s="21"/>
      <c r="FZ2674" s="21"/>
      <c r="GA2674" s="21"/>
      <c r="GB2674" s="21"/>
      <c r="GC2674" s="21"/>
      <c r="GD2674" s="21"/>
      <c r="GE2674" s="21"/>
      <c r="GF2674" s="21"/>
      <c r="GG2674" s="21"/>
      <c r="GH2674" s="21"/>
      <c r="GI2674" s="21"/>
      <c r="GJ2674" s="21"/>
      <c r="GK2674" s="21"/>
      <c r="GL2674" s="21"/>
      <c r="GM2674" s="21"/>
      <c r="GN2674" s="21"/>
    </row>
    <row r="2675" spans="1:196" x14ac:dyDescent="0.2">
      <c r="A2675" s="109"/>
      <c r="B2675" s="4"/>
      <c r="C2675" s="4"/>
      <c r="D2675" s="6"/>
      <c r="E2675" s="7"/>
      <c r="F2675" s="24"/>
      <c r="G2675" s="8"/>
      <c r="H2675" s="7"/>
      <c r="I2675" s="7"/>
      <c r="J2675" s="7"/>
      <c r="K2675" s="4"/>
      <c r="L2675" s="25"/>
      <c r="M2675" s="10"/>
      <c r="N2675" s="4"/>
      <c r="O2675" s="4"/>
      <c r="P2675" s="26"/>
      <c r="Q2675" s="3"/>
      <c r="R2675" s="12"/>
      <c r="S2675" s="12"/>
      <c r="T2675" s="12"/>
      <c r="U2675" s="12"/>
      <c r="V2675" s="12"/>
      <c r="W2675" s="12"/>
      <c r="X2675" s="12"/>
      <c r="Y2675" s="12"/>
      <c r="Z2675" s="12"/>
      <c r="AA2675" s="12"/>
      <c r="AB2675" s="12"/>
      <c r="AC2675" s="12"/>
      <c r="AD2675" s="12"/>
      <c r="AE2675" s="12"/>
      <c r="AF2675" s="113"/>
      <c r="AG2675" s="18"/>
      <c r="AH2675" s="18"/>
      <c r="AI2675" s="6"/>
      <c r="AJ2675" s="19"/>
      <c r="AK2675" s="6"/>
      <c r="AL2675" s="113"/>
      <c r="AM2675" s="19"/>
      <c r="AN2675" s="18"/>
      <c r="AO2675" s="12"/>
      <c r="AP2675" s="20"/>
      <c r="AQ2675" s="18"/>
      <c r="AR2675" s="13"/>
      <c r="AS2675" s="113"/>
      <c r="AT2675" s="21"/>
      <c r="AU2675" s="21"/>
      <c r="AV2675" s="45"/>
      <c r="AW2675" s="21"/>
      <c r="AX2675" s="21"/>
      <c r="AY2675" s="21"/>
      <c r="AZ2675" s="21"/>
      <c r="BA2675" s="21"/>
      <c r="BB2675" s="21"/>
      <c r="BC2675" s="21"/>
      <c r="BD2675" s="21"/>
      <c r="BE2675" s="21"/>
      <c r="BF2675" s="21"/>
      <c r="BG2675" s="21"/>
      <c r="BH2675" s="21"/>
      <c r="BI2675" s="21"/>
      <c r="BJ2675" s="21"/>
      <c r="BK2675" s="21"/>
      <c r="BL2675" s="21"/>
      <c r="BM2675" s="21"/>
      <c r="BN2675" s="21"/>
      <c r="BO2675" s="21"/>
      <c r="BP2675" s="21"/>
      <c r="BQ2675" s="21"/>
      <c r="BR2675" s="21"/>
      <c r="BS2675" s="21"/>
      <c r="BT2675" s="21"/>
      <c r="BU2675" s="21"/>
      <c r="BV2675" s="21"/>
      <c r="BW2675" s="21"/>
      <c r="BX2675" s="21"/>
      <c r="BY2675" s="21"/>
      <c r="BZ2675" s="21"/>
      <c r="CA2675" s="21"/>
      <c r="CB2675" s="21"/>
      <c r="CC2675" s="21"/>
      <c r="CD2675" s="21"/>
      <c r="CE2675" s="21"/>
      <c r="CF2675" s="21"/>
      <c r="CG2675" s="21"/>
      <c r="CH2675" s="21"/>
      <c r="CI2675" s="21"/>
      <c r="CJ2675" s="21"/>
      <c r="CK2675" s="21"/>
      <c r="CL2675" s="21"/>
      <c r="CM2675" s="21"/>
      <c r="CN2675" s="21"/>
      <c r="CO2675" s="21"/>
      <c r="CP2675" s="21"/>
      <c r="CQ2675" s="21"/>
      <c r="CR2675" s="21"/>
      <c r="CS2675" s="21"/>
      <c r="CT2675" s="21"/>
      <c r="CU2675" s="21"/>
      <c r="CV2675" s="21"/>
      <c r="CW2675" s="21"/>
      <c r="CX2675" s="21"/>
      <c r="CY2675" s="21"/>
      <c r="CZ2675" s="21"/>
      <c r="DA2675" s="21"/>
      <c r="DB2675" s="21"/>
      <c r="DC2675" s="21"/>
      <c r="DD2675" s="21"/>
      <c r="DE2675" s="21"/>
      <c r="DF2675" s="21"/>
      <c r="DG2675" s="21"/>
      <c r="DH2675" s="21"/>
      <c r="DI2675" s="21"/>
      <c r="DJ2675" s="21"/>
      <c r="DK2675" s="21"/>
      <c r="DL2675" s="21"/>
      <c r="DM2675" s="21"/>
      <c r="DN2675" s="21"/>
      <c r="DO2675" s="21"/>
      <c r="DP2675" s="21"/>
      <c r="DQ2675" s="21"/>
      <c r="DR2675" s="21"/>
      <c r="DS2675" s="21"/>
      <c r="DT2675" s="21"/>
      <c r="DU2675" s="21"/>
      <c r="DV2675" s="21"/>
      <c r="DW2675" s="21"/>
      <c r="DX2675" s="21"/>
      <c r="DY2675" s="21"/>
      <c r="DZ2675" s="21"/>
      <c r="EA2675" s="21"/>
      <c r="EB2675" s="21"/>
      <c r="EC2675" s="21"/>
      <c r="ED2675" s="21"/>
      <c r="EE2675" s="21"/>
      <c r="EF2675" s="21"/>
      <c r="EG2675" s="21"/>
      <c r="EH2675" s="21"/>
      <c r="EI2675" s="21"/>
      <c r="EJ2675" s="21"/>
      <c r="EK2675" s="21"/>
      <c r="EL2675" s="21"/>
      <c r="EM2675" s="21"/>
      <c r="EN2675" s="21"/>
      <c r="EO2675" s="21"/>
      <c r="EP2675" s="21"/>
      <c r="EQ2675" s="21"/>
      <c r="ER2675" s="21"/>
      <c r="ES2675" s="21"/>
      <c r="ET2675" s="21"/>
      <c r="EU2675" s="21"/>
      <c r="EV2675" s="21"/>
      <c r="EW2675" s="21"/>
      <c r="EX2675" s="21"/>
      <c r="EY2675" s="21"/>
      <c r="EZ2675" s="21"/>
      <c r="FA2675" s="21"/>
      <c r="FB2675" s="21"/>
      <c r="FC2675" s="21"/>
      <c r="FD2675" s="21"/>
      <c r="FE2675" s="21"/>
      <c r="FF2675" s="21"/>
      <c r="FG2675" s="21"/>
      <c r="FH2675" s="21"/>
      <c r="FI2675" s="21"/>
      <c r="FJ2675" s="21"/>
      <c r="FK2675" s="21"/>
      <c r="FL2675" s="21"/>
      <c r="FM2675" s="21"/>
      <c r="FN2675" s="21"/>
      <c r="FO2675" s="21"/>
      <c r="FP2675" s="21"/>
      <c r="FQ2675" s="21"/>
      <c r="FR2675" s="21"/>
      <c r="FS2675" s="21"/>
      <c r="FT2675" s="21"/>
      <c r="FU2675" s="21"/>
      <c r="FV2675" s="21"/>
      <c r="FW2675" s="21"/>
      <c r="FX2675" s="21"/>
      <c r="FY2675" s="21"/>
      <c r="FZ2675" s="21"/>
      <c r="GA2675" s="21"/>
      <c r="GB2675" s="21"/>
      <c r="GC2675" s="21"/>
      <c r="GD2675" s="21"/>
      <c r="GE2675" s="21"/>
      <c r="GF2675" s="21"/>
      <c r="GG2675" s="21"/>
      <c r="GH2675" s="21"/>
      <c r="GI2675" s="21"/>
      <c r="GJ2675" s="21"/>
      <c r="GK2675" s="21"/>
      <c r="GL2675" s="21"/>
      <c r="GM2675" s="21"/>
      <c r="GN2675" s="21"/>
    </row>
    <row r="2676" spans="1:196" x14ac:dyDescent="0.2">
      <c r="A2676" s="109"/>
      <c r="B2676" s="4"/>
      <c r="C2676" s="4"/>
      <c r="D2676" s="6"/>
      <c r="E2676" s="7"/>
      <c r="F2676" s="24"/>
      <c r="G2676" s="8"/>
      <c r="H2676" s="7"/>
      <c r="I2676" s="7"/>
      <c r="J2676" s="7"/>
      <c r="K2676" s="4"/>
      <c r="L2676" s="25"/>
      <c r="M2676" s="10"/>
      <c r="N2676" s="4"/>
      <c r="O2676" s="4"/>
      <c r="P2676" s="26"/>
      <c r="Q2676" s="3"/>
      <c r="R2676" s="12"/>
      <c r="S2676" s="12"/>
      <c r="T2676" s="12"/>
      <c r="U2676" s="12"/>
      <c r="V2676" s="12"/>
      <c r="W2676" s="12"/>
      <c r="X2676" s="12"/>
      <c r="Y2676" s="12"/>
      <c r="Z2676" s="12"/>
      <c r="AA2676" s="12"/>
      <c r="AB2676" s="12"/>
      <c r="AC2676" s="12"/>
      <c r="AD2676" s="12"/>
      <c r="AE2676" s="12"/>
      <c r="AF2676" s="113"/>
      <c r="AG2676" s="18"/>
      <c r="AH2676" s="18"/>
      <c r="AI2676" s="6"/>
      <c r="AJ2676" s="19"/>
      <c r="AK2676" s="6"/>
      <c r="AL2676" s="113"/>
      <c r="AM2676" s="19"/>
      <c r="AN2676" s="18"/>
      <c r="AO2676" s="12"/>
      <c r="AP2676" s="20"/>
      <c r="AQ2676" s="18"/>
      <c r="AR2676" s="13"/>
      <c r="AS2676" s="113"/>
      <c r="AT2676" s="21"/>
      <c r="AU2676" s="21"/>
      <c r="AV2676" s="45"/>
      <c r="AW2676" s="21"/>
      <c r="AX2676" s="21"/>
      <c r="AY2676" s="21"/>
      <c r="AZ2676" s="21"/>
      <c r="BA2676" s="21"/>
      <c r="BB2676" s="21"/>
      <c r="BC2676" s="21"/>
      <c r="BD2676" s="21"/>
      <c r="BE2676" s="21"/>
      <c r="BF2676" s="21"/>
      <c r="BG2676" s="21"/>
      <c r="BH2676" s="21"/>
      <c r="BI2676" s="21"/>
      <c r="BJ2676" s="21"/>
      <c r="BK2676" s="21"/>
      <c r="BL2676" s="21"/>
      <c r="BM2676" s="21"/>
      <c r="BN2676" s="21"/>
      <c r="BO2676" s="21"/>
      <c r="BP2676" s="21"/>
      <c r="BQ2676" s="21"/>
      <c r="BR2676" s="21"/>
      <c r="BS2676" s="21"/>
      <c r="BT2676" s="21"/>
      <c r="BU2676" s="21"/>
      <c r="BV2676" s="21"/>
      <c r="BW2676" s="21"/>
      <c r="BX2676" s="21"/>
      <c r="BY2676" s="21"/>
      <c r="BZ2676" s="21"/>
      <c r="CA2676" s="21"/>
      <c r="CB2676" s="21"/>
      <c r="CC2676" s="21"/>
      <c r="CD2676" s="21"/>
      <c r="CE2676" s="21"/>
      <c r="CF2676" s="21"/>
      <c r="CG2676" s="21"/>
      <c r="CH2676" s="21"/>
      <c r="CI2676" s="21"/>
      <c r="CJ2676" s="21"/>
      <c r="CK2676" s="21"/>
      <c r="CL2676" s="21"/>
      <c r="CM2676" s="21"/>
      <c r="CN2676" s="21"/>
      <c r="CO2676" s="21"/>
      <c r="CP2676" s="21"/>
      <c r="CQ2676" s="21"/>
      <c r="CR2676" s="21"/>
      <c r="CS2676" s="21"/>
      <c r="CT2676" s="21"/>
      <c r="CU2676" s="21"/>
      <c r="CV2676" s="21"/>
      <c r="CW2676" s="21"/>
      <c r="CX2676" s="21"/>
      <c r="CY2676" s="21"/>
      <c r="CZ2676" s="21"/>
      <c r="DA2676" s="21"/>
      <c r="DB2676" s="21"/>
      <c r="DC2676" s="21"/>
      <c r="DD2676" s="21"/>
      <c r="DE2676" s="21"/>
      <c r="DF2676" s="21"/>
      <c r="DG2676" s="21"/>
      <c r="DH2676" s="21"/>
      <c r="DI2676" s="21"/>
      <c r="DJ2676" s="21"/>
      <c r="DK2676" s="21"/>
      <c r="DL2676" s="21"/>
      <c r="DM2676" s="21"/>
      <c r="DN2676" s="21"/>
      <c r="DO2676" s="21"/>
      <c r="DP2676" s="21"/>
      <c r="DQ2676" s="21"/>
      <c r="DR2676" s="21"/>
      <c r="DS2676" s="21"/>
      <c r="DT2676" s="21"/>
      <c r="DU2676" s="21"/>
      <c r="DV2676" s="21"/>
      <c r="DW2676" s="21"/>
      <c r="DX2676" s="21"/>
      <c r="DY2676" s="21"/>
      <c r="DZ2676" s="21"/>
      <c r="EA2676" s="21"/>
      <c r="EB2676" s="21"/>
      <c r="EC2676" s="21"/>
      <c r="ED2676" s="21"/>
      <c r="EE2676" s="21"/>
      <c r="EF2676" s="21"/>
      <c r="EG2676" s="21"/>
      <c r="EH2676" s="21"/>
      <c r="EI2676" s="21"/>
      <c r="EJ2676" s="21"/>
      <c r="EK2676" s="21"/>
      <c r="EL2676" s="21"/>
      <c r="EM2676" s="21"/>
      <c r="EN2676" s="21"/>
      <c r="EO2676" s="21"/>
      <c r="EP2676" s="21"/>
      <c r="EQ2676" s="21"/>
      <c r="ER2676" s="21"/>
      <c r="ES2676" s="21"/>
      <c r="ET2676" s="21"/>
      <c r="EU2676" s="21"/>
      <c r="EV2676" s="21"/>
      <c r="EW2676" s="21"/>
      <c r="EX2676" s="21"/>
      <c r="EY2676" s="21"/>
      <c r="EZ2676" s="21"/>
      <c r="FA2676" s="21"/>
      <c r="FB2676" s="21"/>
      <c r="FC2676" s="21"/>
      <c r="FD2676" s="21"/>
      <c r="FE2676" s="21"/>
      <c r="FF2676" s="21"/>
      <c r="FG2676" s="21"/>
      <c r="FH2676" s="21"/>
      <c r="FI2676" s="21"/>
      <c r="FJ2676" s="21"/>
      <c r="FK2676" s="21"/>
      <c r="FL2676" s="21"/>
      <c r="FM2676" s="21"/>
      <c r="FN2676" s="21"/>
      <c r="FO2676" s="21"/>
      <c r="FP2676" s="21"/>
      <c r="FQ2676" s="21"/>
      <c r="FR2676" s="21"/>
      <c r="FS2676" s="21"/>
      <c r="FT2676" s="21"/>
      <c r="FU2676" s="21"/>
      <c r="FV2676" s="21"/>
      <c r="FW2676" s="21"/>
      <c r="FX2676" s="21"/>
      <c r="FY2676" s="21"/>
      <c r="FZ2676" s="21"/>
      <c r="GA2676" s="21"/>
      <c r="GB2676" s="21"/>
      <c r="GC2676" s="21"/>
      <c r="GD2676" s="21"/>
      <c r="GE2676" s="21"/>
      <c r="GF2676" s="21"/>
      <c r="GG2676" s="21"/>
      <c r="GH2676" s="21"/>
      <c r="GI2676" s="21"/>
      <c r="GJ2676" s="21"/>
      <c r="GK2676" s="21"/>
      <c r="GL2676" s="21"/>
      <c r="GM2676" s="21"/>
      <c r="GN2676" s="21"/>
    </row>
    <row r="2677" spans="1:196" x14ac:dyDescent="0.2">
      <c r="A2677" s="109"/>
      <c r="B2677" s="4"/>
      <c r="C2677" s="4"/>
      <c r="D2677" s="6"/>
      <c r="E2677" s="7"/>
      <c r="F2677" s="24"/>
      <c r="G2677" s="8"/>
      <c r="H2677" s="7"/>
      <c r="I2677" s="7"/>
      <c r="J2677" s="7"/>
      <c r="K2677" s="4"/>
      <c r="L2677" s="25"/>
      <c r="M2677" s="10"/>
      <c r="N2677" s="4"/>
      <c r="O2677" s="4"/>
      <c r="P2677" s="26"/>
      <c r="Q2677" s="3"/>
      <c r="R2677" s="12"/>
      <c r="S2677" s="12"/>
      <c r="T2677" s="12"/>
      <c r="U2677" s="12"/>
      <c r="V2677" s="12"/>
      <c r="W2677" s="12"/>
      <c r="X2677" s="12"/>
      <c r="Y2677" s="12"/>
      <c r="Z2677" s="12"/>
      <c r="AA2677" s="12"/>
      <c r="AB2677" s="12"/>
      <c r="AC2677" s="12"/>
      <c r="AD2677" s="12"/>
      <c r="AE2677" s="12"/>
      <c r="AF2677" s="113"/>
      <c r="AG2677" s="18"/>
      <c r="AH2677" s="18"/>
      <c r="AI2677" s="6"/>
      <c r="AJ2677" s="19"/>
      <c r="AK2677" s="6"/>
      <c r="AL2677" s="113"/>
      <c r="AM2677" s="19"/>
      <c r="AN2677" s="18"/>
      <c r="AO2677" s="12"/>
      <c r="AP2677" s="20"/>
      <c r="AQ2677" s="18"/>
      <c r="AR2677" s="13"/>
      <c r="AS2677" s="113"/>
      <c r="AT2677" s="21"/>
      <c r="AU2677" s="21"/>
      <c r="AV2677" s="45"/>
      <c r="AW2677" s="21"/>
      <c r="AX2677" s="21"/>
      <c r="AY2677" s="21"/>
      <c r="AZ2677" s="21"/>
      <c r="BA2677" s="21"/>
      <c r="BB2677" s="21"/>
      <c r="BC2677" s="21"/>
      <c r="BD2677" s="21"/>
      <c r="BE2677" s="21"/>
      <c r="BF2677" s="21"/>
      <c r="BG2677" s="21"/>
      <c r="BH2677" s="21"/>
      <c r="BI2677" s="21"/>
      <c r="BJ2677" s="21"/>
      <c r="BK2677" s="21"/>
      <c r="BL2677" s="21"/>
      <c r="BM2677" s="21"/>
      <c r="BN2677" s="21"/>
      <c r="BO2677" s="21"/>
      <c r="BP2677" s="21"/>
      <c r="BQ2677" s="21"/>
      <c r="BR2677" s="21"/>
      <c r="BS2677" s="21"/>
      <c r="BT2677" s="21"/>
      <c r="BU2677" s="21"/>
      <c r="BV2677" s="21"/>
      <c r="BW2677" s="21"/>
      <c r="BX2677" s="21"/>
      <c r="BY2677" s="21"/>
      <c r="BZ2677" s="21"/>
      <c r="CA2677" s="21"/>
      <c r="CB2677" s="21"/>
      <c r="CC2677" s="21"/>
      <c r="CD2677" s="21"/>
      <c r="CE2677" s="21"/>
      <c r="CF2677" s="21"/>
      <c r="CG2677" s="21"/>
      <c r="CH2677" s="21"/>
      <c r="CI2677" s="21"/>
      <c r="CJ2677" s="21"/>
      <c r="CK2677" s="21"/>
      <c r="CL2677" s="21"/>
      <c r="CM2677" s="21"/>
      <c r="CN2677" s="21"/>
      <c r="CO2677" s="21"/>
      <c r="CP2677" s="21"/>
      <c r="CQ2677" s="21"/>
      <c r="CR2677" s="21"/>
      <c r="CS2677" s="21"/>
      <c r="CT2677" s="21"/>
      <c r="CU2677" s="21"/>
      <c r="CV2677" s="21"/>
      <c r="CW2677" s="21"/>
      <c r="CX2677" s="21"/>
      <c r="CY2677" s="21"/>
      <c r="CZ2677" s="21"/>
      <c r="DA2677" s="21"/>
      <c r="DB2677" s="21"/>
      <c r="DC2677" s="21"/>
      <c r="DD2677" s="21"/>
      <c r="DE2677" s="21"/>
      <c r="DF2677" s="21"/>
      <c r="DG2677" s="21"/>
      <c r="DH2677" s="21"/>
      <c r="DI2677" s="21"/>
      <c r="DJ2677" s="21"/>
      <c r="DK2677" s="21"/>
      <c r="DL2677" s="21"/>
      <c r="DM2677" s="21"/>
      <c r="DN2677" s="21"/>
      <c r="DO2677" s="21"/>
      <c r="DP2677" s="21"/>
      <c r="DQ2677" s="21"/>
      <c r="DR2677" s="21"/>
      <c r="DS2677" s="21"/>
      <c r="DT2677" s="21"/>
      <c r="DU2677" s="21"/>
      <c r="DV2677" s="21"/>
      <c r="DW2677" s="21"/>
      <c r="DX2677" s="21"/>
      <c r="DY2677" s="21"/>
      <c r="DZ2677" s="21"/>
      <c r="EA2677" s="21"/>
      <c r="EB2677" s="21"/>
      <c r="EC2677" s="21"/>
      <c r="ED2677" s="21"/>
      <c r="EE2677" s="21"/>
      <c r="EF2677" s="21"/>
      <c r="EG2677" s="21"/>
      <c r="EH2677" s="21"/>
      <c r="EI2677" s="21"/>
      <c r="EJ2677" s="21"/>
      <c r="EK2677" s="21"/>
      <c r="EL2677" s="21"/>
      <c r="EM2677" s="21"/>
      <c r="EN2677" s="21"/>
      <c r="EO2677" s="21"/>
      <c r="EP2677" s="21"/>
      <c r="EQ2677" s="21"/>
      <c r="ER2677" s="21"/>
      <c r="ES2677" s="21"/>
      <c r="ET2677" s="21"/>
      <c r="EU2677" s="21"/>
      <c r="EV2677" s="21"/>
      <c r="EW2677" s="21"/>
      <c r="EX2677" s="21"/>
      <c r="EY2677" s="21"/>
      <c r="EZ2677" s="21"/>
      <c r="FA2677" s="21"/>
      <c r="FB2677" s="21"/>
      <c r="FC2677" s="21"/>
      <c r="FD2677" s="21"/>
      <c r="FE2677" s="21"/>
      <c r="FF2677" s="21"/>
      <c r="FG2677" s="21"/>
      <c r="FH2677" s="21"/>
      <c r="FI2677" s="21"/>
      <c r="FJ2677" s="21"/>
      <c r="FK2677" s="21"/>
      <c r="FL2677" s="21"/>
      <c r="FM2677" s="21"/>
      <c r="FN2677" s="21"/>
      <c r="FO2677" s="21"/>
      <c r="FP2677" s="21"/>
      <c r="FQ2677" s="21"/>
      <c r="FR2677" s="21"/>
      <c r="FS2677" s="21"/>
      <c r="FT2677" s="21"/>
      <c r="FU2677" s="21"/>
      <c r="FV2677" s="21"/>
      <c r="FW2677" s="21"/>
      <c r="FX2677" s="21"/>
      <c r="FY2677" s="21"/>
      <c r="FZ2677" s="21"/>
      <c r="GA2677" s="21"/>
      <c r="GB2677" s="21"/>
      <c r="GC2677" s="21"/>
      <c r="GD2677" s="21"/>
      <c r="GE2677" s="21"/>
      <c r="GF2677" s="21"/>
      <c r="GG2677" s="21"/>
      <c r="GH2677" s="21"/>
      <c r="GI2677" s="21"/>
      <c r="GJ2677" s="21"/>
      <c r="GK2677" s="21"/>
      <c r="GL2677" s="21"/>
      <c r="GM2677" s="21"/>
      <c r="GN2677" s="21"/>
    </row>
    <row r="2678" spans="1:196" x14ac:dyDescent="0.2">
      <c r="A2678" s="109"/>
      <c r="B2678" s="4"/>
      <c r="C2678" s="4"/>
      <c r="D2678" s="6"/>
      <c r="E2678" s="7"/>
      <c r="F2678" s="24"/>
      <c r="G2678" s="8"/>
      <c r="H2678" s="7"/>
      <c r="I2678" s="7"/>
      <c r="J2678" s="7"/>
      <c r="K2678" s="4"/>
      <c r="L2678" s="25"/>
      <c r="M2678" s="10"/>
      <c r="N2678" s="4"/>
      <c r="O2678" s="4"/>
      <c r="P2678" s="26"/>
      <c r="Q2678" s="3"/>
      <c r="R2678" s="12"/>
      <c r="S2678" s="12"/>
      <c r="T2678" s="12"/>
      <c r="U2678" s="12"/>
      <c r="V2678" s="12"/>
      <c r="W2678" s="12"/>
      <c r="X2678" s="12"/>
      <c r="Y2678" s="12"/>
      <c r="Z2678" s="12"/>
      <c r="AA2678" s="12"/>
      <c r="AB2678" s="12"/>
      <c r="AC2678" s="12"/>
      <c r="AD2678" s="12"/>
      <c r="AE2678" s="12"/>
      <c r="AF2678" s="113"/>
      <c r="AG2678" s="18"/>
      <c r="AH2678" s="18"/>
      <c r="AI2678" s="6"/>
      <c r="AJ2678" s="19"/>
      <c r="AK2678" s="6"/>
      <c r="AL2678" s="113"/>
      <c r="AM2678" s="19"/>
      <c r="AN2678" s="18"/>
      <c r="AO2678" s="12"/>
      <c r="AP2678" s="20"/>
      <c r="AQ2678" s="18"/>
      <c r="AR2678" s="13"/>
      <c r="AS2678" s="113"/>
      <c r="AT2678" s="21"/>
      <c r="AU2678" s="21"/>
      <c r="AV2678" s="45"/>
      <c r="AW2678" s="21"/>
      <c r="AX2678" s="21"/>
      <c r="AY2678" s="21"/>
      <c r="AZ2678" s="21"/>
      <c r="BA2678" s="21"/>
      <c r="BB2678" s="21"/>
      <c r="BC2678" s="21"/>
      <c r="BD2678" s="21"/>
      <c r="BE2678" s="21"/>
      <c r="BF2678" s="21"/>
      <c r="BG2678" s="21"/>
      <c r="BH2678" s="21"/>
      <c r="BI2678" s="21"/>
      <c r="BJ2678" s="21"/>
      <c r="BK2678" s="21"/>
      <c r="BL2678" s="21"/>
      <c r="BM2678" s="21"/>
      <c r="BN2678" s="21"/>
      <c r="BO2678" s="21"/>
      <c r="BP2678" s="21"/>
      <c r="BQ2678" s="21"/>
      <c r="BR2678" s="21"/>
      <c r="BS2678" s="21"/>
      <c r="BT2678" s="21"/>
      <c r="BU2678" s="21"/>
      <c r="BV2678" s="21"/>
      <c r="BW2678" s="21"/>
      <c r="BX2678" s="21"/>
      <c r="BY2678" s="21"/>
      <c r="BZ2678" s="21"/>
      <c r="CA2678" s="21"/>
      <c r="CB2678" s="21"/>
      <c r="CC2678" s="21"/>
      <c r="CD2678" s="21"/>
      <c r="CE2678" s="21"/>
      <c r="CF2678" s="21"/>
      <c r="CG2678" s="21"/>
      <c r="CH2678" s="21"/>
      <c r="CI2678" s="21"/>
      <c r="CJ2678" s="21"/>
      <c r="CK2678" s="21"/>
      <c r="CL2678" s="21"/>
      <c r="CM2678" s="21"/>
      <c r="CN2678" s="21"/>
      <c r="CO2678" s="21"/>
      <c r="CP2678" s="21"/>
      <c r="CQ2678" s="21"/>
      <c r="CR2678" s="21"/>
      <c r="CS2678" s="21"/>
      <c r="CT2678" s="21"/>
      <c r="CU2678" s="21"/>
      <c r="CV2678" s="21"/>
      <c r="CW2678" s="21"/>
      <c r="CX2678" s="21"/>
      <c r="CY2678" s="21"/>
      <c r="CZ2678" s="21"/>
      <c r="DA2678" s="21"/>
      <c r="DB2678" s="21"/>
      <c r="DC2678" s="21"/>
      <c r="DD2678" s="21"/>
      <c r="DE2678" s="21"/>
      <c r="DF2678" s="21"/>
      <c r="DG2678" s="21"/>
      <c r="DH2678" s="21"/>
      <c r="DI2678" s="21"/>
      <c r="DJ2678" s="21"/>
      <c r="DK2678" s="21"/>
      <c r="DL2678" s="21"/>
      <c r="DM2678" s="21"/>
      <c r="DN2678" s="21"/>
      <c r="DO2678" s="21"/>
      <c r="DP2678" s="21"/>
      <c r="DQ2678" s="21"/>
      <c r="DR2678" s="21"/>
      <c r="DS2678" s="21"/>
      <c r="DT2678" s="21"/>
      <c r="DU2678" s="21"/>
      <c r="DV2678" s="21"/>
      <c r="DW2678" s="21"/>
      <c r="DX2678" s="21"/>
      <c r="DY2678" s="21"/>
      <c r="DZ2678" s="21"/>
      <c r="EA2678" s="21"/>
      <c r="EB2678" s="21"/>
      <c r="EC2678" s="21"/>
      <c r="ED2678" s="21"/>
      <c r="EE2678" s="21"/>
      <c r="EF2678" s="21"/>
      <c r="EG2678" s="21"/>
      <c r="EH2678" s="21"/>
      <c r="EI2678" s="21"/>
      <c r="EJ2678" s="21"/>
      <c r="EK2678" s="21"/>
      <c r="EL2678" s="21"/>
      <c r="EM2678" s="21"/>
      <c r="EN2678" s="21"/>
      <c r="EO2678" s="21"/>
      <c r="EP2678" s="21"/>
      <c r="EQ2678" s="21"/>
      <c r="ER2678" s="21"/>
      <c r="ES2678" s="21"/>
      <c r="ET2678" s="21"/>
      <c r="EU2678" s="21"/>
      <c r="EV2678" s="21"/>
      <c r="EW2678" s="21"/>
      <c r="EX2678" s="21"/>
      <c r="EY2678" s="21"/>
      <c r="EZ2678" s="21"/>
      <c r="FA2678" s="21"/>
      <c r="FB2678" s="21"/>
      <c r="FC2678" s="21"/>
      <c r="FD2678" s="21"/>
      <c r="FE2678" s="21"/>
      <c r="FF2678" s="21"/>
      <c r="FG2678" s="21"/>
      <c r="FH2678" s="21"/>
      <c r="FI2678" s="21"/>
      <c r="FJ2678" s="21"/>
      <c r="FK2678" s="21"/>
      <c r="FL2678" s="21"/>
      <c r="FM2678" s="21"/>
      <c r="FN2678" s="21"/>
      <c r="FO2678" s="21"/>
      <c r="FP2678" s="21"/>
      <c r="FQ2678" s="21"/>
      <c r="FR2678" s="21"/>
      <c r="FS2678" s="21"/>
      <c r="FT2678" s="21"/>
      <c r="FU2678" s="21"/>
      <c r="FV2678" s="21"/>
      <c r="FW2678" s="21"/>
      <c r="FX2678" s="21"/>
      <c r="FY2678" s="21"/>
      <c r="FZ2678" s="21"/>
      <c r="GA2678" s="21"/>
      <c r="GB2678" s="21"/>
      <c r="GC2678" s="21"/>
      <c r="GD2678" s="21"/>
      <c r="GE2678" s="21"/>
      <c r="GF2678" s="21"/>
      <c r="GG2678" s="21"/>
      <c r="GH2678" s="21"/>
      <c r="GI2678" s="21"/>
      <c r="GJ2678" s="21"/>
      <c r="GK2678" s="21"/>
      <c r="GL2678" s="21"/>
      <c r="GM2678" s="21"/>
      <c r="GN2678" s="21"/>
    </row>
    <row r="2679" spans="1:196" x14ac:dyDescent="0.2">
      <c r="A2679" s="109"/>
      <c r="B2679" s="4"/>
      <c r="C2679" s="4"/>
      <c r="D2679" s="6"/>
      <c r="E2679" s="7"/>
      <c r="F2679" s="24"/>
      <c r="G2679" s="8"/>
      <c r="H2679" s="7"/>
      <c r="I2679" s="7"/>
      <c r="J2679" s="7"/>
      <c r="K2679" s="4"/>
      <c r="L2679" s="25"/>
      <c r="M2679" s="10"/>
      <c r="N2679" s="4"/>
      <c r="O2679" s="4"/>
      <c r="P2679" s="26"/>
      <c r="Q2679" s="3"/>
      <c r="R2679" s="12"/>
      <c r="S2679" s="12"/>
      <c r="T2679" s="12"/>
      <c r="U2679" s="12"/>
      <c r="V2679" s="12"/>
      <c r="W2679" s="12"/>
      <c r="X2679" s="12"/>
      <c r="Y2679" s="12"/>
      <c r="Z2679" s="12"/>
      <c r="AA2679" s="12"/>
      <c r="AB2679" s="12"/>
      <c r="AC2679" s="12"/>
      <c r="AD2679" s="12"/>
      <c r="AE2679" s="12"/>
      <c r="AF2679" s="113"/>
      <c r="AG2679" s="18"/>
      <c r="AH2679" s="18"/>
      <c r="AI2679" s="6"/>
      <c r="AJ2679" s="19"/>
      <c r="AK2679" s="6"/>
      <c r="AL2679" s="113"/>
      <c r="AM2679" s="19"/>
      <c r="AN2679" s="18"/>
      <c r="AO2679" s="12"/>
      <c r="AP2679" s="20"/>
      <c r="AQ2679" s="18"/>
      <c r="AR2679" s="13"/>
      <c r="AS2679" s="113"/>
      <c r="AT2679" s="21"/>
      <c r="AU2679" s="21"/>
      <c r="AV2679" s="45"/>
      <c r="AW2679" s="21"/>
      <c r="AX2679" s="21"/>
      <c r="AY2679" s="21"/>
      <c r="AZ2679" s="21"/>
      <c r="BA2679" s="21"/>
      <c r="BB2679" s="21"/>
      <c r="BC2679" s="21"/>
      <c r="BD2679" s="21"/>
      <c r="BE2679" s="21"/>
      <c r="BF2679" s="21"/>
      <c r="BG2679" s="21"/>
      <c r="BH2679" s="21"/>
      <c r="BI2679" s="21"/>
      <c r="BJ2679" s="21"/>
      <c r="BK2679" s="21"/>
      <c r="BL2679" s="21"/>
      <c r="BM2679" s="21"/>
      <c r="BN2679" s="21"/>
      <c r="BO2679" s="21"/>
      <c r="BP2679" s="21"/>
      <c r="BQ2679" s="21"/>
      <c r="BR2679" s="21"/>
      <c r="BS2679" s="21"/>
      <c r="BT2679" s="21"/>
      <c r="BU2679" s="21"/>
      <c r="BV2679" s="21"/>
      <c r="BW2679" s="21"/>
      <c r="BX2679" s="21"/>
      <c r="BY2679" s="21"/>
      <c r="BZ2679" s="21"/>
      <c r="CA2679" s="21"/>
      <c r="CB2679" s="21"/>
      <c r="CC2679" s="21"/>
      <c r="CD2679" s="21"/>
      <c r="CE2679" s="21"/>
      <c r="CF2679" s="21"/>
      <c r="CG2679" s="21"/>
      <c r="CH2679" s="21"/>
      <c r="CI2679" s="21"/>
      <c r="CJ2679" s="21"/>
      <c r="CK2679" s="21"/>
      <c r="CL2679" s="21"/>
      <c r="CM2679" s="21"/>
      <c r="CN2679" s="21"/>
      <c r="CO2679" s="21"/>
      <c r="CP2679" s="21"/>
      <c r="CQ2679" s="21"/>
      <c r="CR2679" s="21"/>
      <c r="CS2679" s="21"/>
      <c r="CT2679" s="21"/>
      <c r="CU2679" s="21"/>
      <c r="CV2679" s="21"/>
      <c r="CW2679" s="21"/>
      <c r="CX2679" s="21"/>
      <c r="CY2679" s="21"/>
      <c r="CZ2679" s="21"/>
      <c r="DA2679" s="21"/>
      <c r="DB2679" s="21"/>
      <c r="DC2679" s="21"/>
      <c r="DD2679" s="21"/>
      <c r="DE2679" s="21"/>
      <c r="DF2679" s="21"/>
      <c r="DG2679" s="21"/>
      <c r="DH2679" s="21"/>
      <c r="DI2679" s="21"/>
      <c r="DJ2679" s="21"/>
      <c r="DK2679" s="21"/>
      <c r="DL2679" s="21"/>
      <c r="DM2679" s="21"/>
      <c r="DN2679" s="21"/>
      <c r="DO2679" s="21"/>
      <c r="DP2679" s="21"/>
      <c r="DQ2679" s="21"/>
      <c r="DR2679" s="21"/>
      <c r="DS2679" s="21"/>
      <c r="DT2679" s="21"/>
      <c r="DU2679" s="21"/>
      <c r="DV2679" s="21"/>
      <c r="DW2679" s="21"/>
      <c r="DX2679" s="21"/>
      <c r="DY2679" s="21"/>
      <c r="DZ2679" s="21"/>
      <c r="EA2679" s="21"/>
      <c r="EB2679" s="21"/>
      <c r="EC2679" s="21"/>
      <c r="ED2679" s="21"/>
      <c r="EE2679" s="21"/>
      <c r="EF2679" s="21"/>
      <c r="EG2679" s="21"/>
      <c r="EH2679" s="21"/>
      <c r="EI2679" s="21"/>
      <c r="EJ2679" s="21"/>
      <c r="EK2679" s="21"/>
      <c r="EL2679" s="21"/>
      <c r="EM2679" s="21"/>
      <c r="EN2679" s="21"/>
      <c r="EO2679" s="21"/>
      <c r="EP2679" s="21"/>
      <c r="EQ2679" s="21"/>
      <c r="ER2679" s="21"/>
      <c r="ES2679" s="21"/>
      <c r="ET2679" s="21"/>
      <c r="EU2679" s="21"/>
      <c r="EV2679" s="21"/>
      <c r="EW2679" s="21"/>
      <c r="EX2679" s="21"/>
      <c r="EY2679" s="21"/>
      <c r="EZ2679" s="21"/>
      <c r="FA2679" s="21"/>
      <c r="FB2679" s="21"/>
      <c r="FC2679" s="21"/>
      <c r="FD2679" s="21"/>
      <c r="FE2679" s="21"/>
      <c r="FF2679" s="21"/>
      <c r="FG2679" s="21"/>
      <c r="FH2679" s="21"/>
      <c r="FI2679" s="21"/>
      <c r="FJ2679" s="21"/>
      <c r="FK2679" s="21"/>
      <c r="FL2679" s="21"/>
      <c r="FM2679" s="21"/>
      <c r="FN2679" s="21"/>
      <c r="FO2679" s="21"/>
      <c r="FP2679" s="21"/>
      <c r="FQ2679" s="21"/>
      <c r="FR2679" s="21"/>
      <c r="FS2679" s="21"/>
      <c r="FT2679" s="21"/>
      <c r="FU2679" s="21"/>
      <c r="FV2679" s="21"/>
      <c r="FW2679" s="21"/>
      <c r="FX2679" s="21"/>
      <c r="FY2679" s="21"/>
      <c r="FZ2679" s="21"/>
      <c r="GA2679" s="21"/>
      <c r="GB2679" s="21"/>
      <c r="GC2679" s="21"/>
      <c r="GD2679" s="21"/>
      <c r="GE2679" s="21"/>
      <c r="GF2679" s="21"/>
      <c r="GG2679" s="21"/>
      <c r="GH2679" s="21"/>
      <c r="GI2679" s="21"/>
      <c r="GJ2679" s="21"/>
      <c r="GK2679" s="21"/>
      <c r="GL2679" s="21"/>
      <c r="GM2679" s="21"/>
      <c r="GN2679" s="21"/>
    </row>
    <row r="2680" spans="1:196" x14ac:dyDescent="0.2">
      <c r="A2680" s="109"/>
      <c r="B2680" s="4"/>
      <c r="C2680" s="4"/>
      <c r="D2680" s="6"/>
      <c r="E2680" s="7"/>
      <c r="F2680" s="24"/>
      <c r="G2680" s="8"/>
      <c r="H2680" s="7"/>
      <c r="I2680" s="7"/>
      <c r="J2680" s="7"/>
      <c r="K2680" s="4"/>
      <c r="L2680" s="25"/>
      <c r="M2680" s="10"/>
      <c r="N2680" s="4"/>
      <c r="O2680" s="4"/>
      <c r="P2680" s="26"/>
      <c r="Q2680" s="3"/>
      <c r="R2680" s="12"/>
      <c r="S2680" s="12"/>
      <c r="T2680" s="12"/>
      <c r="U2680" s="12"/>
      <c r="V2680" s="12"/>
      <c r="W2680" s="12"/>
      <c r="X2680" s="12"/>
      <c r="Y2680" s="12"/>
      <c r="Z2680" s="12"/>
      <c r="AA2680" s="12"/>
      <c r="AB2680" s="12"/>
      <c r="AC2680" s="12"/>
      <c r="AD2680" s="12"/>
      <c r="AE2680" s="12"/>
      <c r="AF2680" s="113"/>
      <c r="AG2680" s="18"/>
      <c r="AH2680" s="18"/>
      <c r="AI2680" s="6"/>
      <c r="AJ2680" s="19"/>
      <c r="AK2680" s="6"/>
      <c r="AL2680" s="113"/>
      <c r="AM2680" s="19"/>
      <c r="AN2680" s="18"/>
      <c r="AO2680" s="12"/>
      <c r="AP2680" s="20"/>
      <c r="AQ2680" s="18"/>
      <c r="AR2680" s="13"/>
      <c r="AS2680" s="113"/>
      <c r="AT2680" s="21"/>
      <c r="AU2680" s="21"/>
      <c r="AV2680" s="45"/>
      <c r="AW2680" s="21"/>
      <c r="AX2680" s="21"/>
      <c r="AY2680" s="21"/>
      <c r="AZ2680" s="21"/>
      <c r="BA2680" s="21"/>
      <c r="BB2680" s="21"/>
      <c r="BC2680" s="21"/>
      <c r="BD2680" s="21"/>
      <c r="BE2680" s="21"/>
      <c r="BF2680" s="21"/>
      <c r="BG2680" s="21"/>
      <c r="BH2680" s="21"/>
      <c r="BI2680" s="21"/>
      <c r="BJ2680" s="21"/>
      <c r="BK2680" s="21"/>
      <c r="BL2680" s="21"/>
      <c r="BM2680" s="21"/>
      <c r="BN2680" s="21"/>
      <c r="BO2680" s="21"/>
      <c r="BP2680" s="21"/>
      <c r="BQ2680" s="21"/>
      <c r="BR2680" s="21"/>
      <c r="BS2680" s="21"/>
      <c r="BT2680" s="21"/>
      <c r="BU2680" s="21"/>
      <c r="BV2680" s="21"/>
      <c r="BW2680" s="21"/>
      <c r="BX2680" s="21"/>
      <c r="BY2680" s="21"/>
      <c r="BZ2680" s="21"/>
      <c r="CA2680" s="21"/>
      <c r="CB2680" s="21"/>
      <c r="CC2680" s="21"/>
      <c r="CD2680" s="21"/>
      <c r="CE2680" s="21"/>
      <c r="CF2680" s="21"/>
      <c r="CG2680" s="21"/>
      <c r="CH2680" s="21"/>
      <c r="CI2680" s="21"/>
      <c r="CJ2680" s="21"/>
      <c r="CK2680" s="21"/>
      <c r="CL2680" s="21"/>
      <c r="CM2680" s="21"/>
      <c r="CN2680" s="21"/>
      <c r="CO2680" s="21"/>
      <c r="CP2680" s="21"/>
      <c r="CQ2680" s="21"/>
      <c r="CR2680" s="21"/>
      <c r="CS2680" s="21"/>
      <c r="CT2680" s="21"/>
      <c r="CU2680" s="21"/>
      <c r="CV2680" s="21"/>
      <c r="CW2680" s="21"/>
      <c r="CX2680" s="21"/>
      <c r="CY2680" s="21"/>
      <c r="CZ2680" s="21"/>
      <c r="DA2680" s="21"/>
      <c r="DB2680" s="21"/>
      <c r="DC2680" s="21"/>
      <c r="DD2680" s="21"/>
      <c r="DE2680" s="21"/>
      <c r="DF2680" s="21"/>
      <c r="DG2680" s="21"/>
      <c r="DH2680" s="21"/>
      <c r="DI2680" s="21"/>
      <c r="DJ2680" s="21"/>
      <c r="DK2680" s="21"/>
      <c r="DL2680" s="21"/>
      <c r="DM2680" s="21"/>
      <c r="DN2680" s="21"/>
      <c r="DO2680" s="21"/>
      <c r="DP2680" s="21"/>
      <c r="DQ2680" s="21"/>
      <c r="DR2680" s="21"/>
      <c r="DS2680" s="21"/>
      <c r="DT2680" s="21"/>
      <c r="DU2680" s="21"/>
      <c r="DV2680" s="21"/>
      <c r="DW2680" s="21"/>
      <c r="DX2680" s="21"/>
      <c r="DY2680" s="21"/>
      <c r="DZ2680" s="21"/>
      <c r="EA2680" s="21"/>
      <c r="EB2680" s="21"/>
      <c r="EC2680" s="21"/>
      <c r="ED2680" s="21"/>
      <c r="EE2680" s="21"/>
      <c r="EF2680" s="21"/>
      <c r="EG2680" s="21"/>
      <c r="EH2680" s="21"/>
      <c r="EI2680" s="21"/>
      <c r="EJ2680" s="21"/>
      <c r="EK2680" s="21"/>
      <c r="EL2680" s="21"/>
      <c r="EM2680" s="21"/>
      <c r="EN2680" s="21"/>
      <c r="EO2680" s="21"/>
      <c r="EP2680" s="21"/>
      <c r="EQ2680" s="21"/>
      <c r="ER2680" s="21"/>
      <c r="ES2680" s="21"/>
      <c r="ET2680" s="21"/>
      <c r="EU2680" s="21"/>
      <c r="EV2680" s="21"/>
      <c r="EW2680" s="21"/>
      <c r="EX2680" s="21"/>
      <c r="EY2680" s="21"/>
      <c r="EZ2680" s="21"/>
      <c r="FA2680" s="21"/>
      <c r="FB2680" s="21"/>
      <c r="FC2680" s="21"/>
      <c r="FD2680" s="21"/>
      <c r="FE2680" s="21"/>
      <c r="FF2680" s="21"/>
      <c r="FG2680" s="21"/>
      <c r="FH2680" s="21"/>
      <c r="FI2680" s="21"/>
      <c r="FJ2680" s="21"/>
      <c r="FK2680" s="21"/>
      <c r="FL2680" s="21"/>
      <c r="FM2680" s="21"/>
      <c r="FN2680" s="21"/>
      <c r="FO2680" s="21"/>
      <c r="FP2680" s="21"/>
      <c r="FQ2680" s="21"/>
      <c r="FR2680" s="21"/>
      <c r="FS2680" s="21"/>
      <c r="FT2680" s="21"/>
      <c r="FU2680" s="21"/>
      <c r="FV2680" s="21"/>
      <c r="FW2680" s="21"/>
      <c r="FX2680" s="21"/>
      <c r="FY2680" s="21"/>
      <c r="FZ2680" s="21"/>
      <c r="GA2680" s="21"/>
      <c r="GB2680" s="21"/>
      <c r="GC2680" s="21"/>
      <c r="GD2680" s="21"/>
      <c r="GE2680" s="21"/>
      <c r="GF2680" s="21"/>
      <c r="GG2680" s="21"/>
      <c r="GH2680" s="21"/>
      <c r="GI2680" s="21"/>
      <c r="GJ2680" s="21"/>
      <c r="GK2680" s="21"/>
      <c r="GL2680" s="21"/>
      <c r="GM2680" s="21"/>
      <c r="GN2680" s="21"/>
    </row>
    <row r="2681" spans="1:196" x14ac:dyDescent="0.2">
      <c r="A2681" s="109"/>
      <c r="B2681" s="4"/>
      <c r="C2681" s="4"/>
      <c r="D2681" s="6"/>
      <c r="E2681" s="7"/>
      <c r="F2681" s="24"/>
      <c r="G2681" s="8"/>
      <c r="H2681" s="7"/>
      <c r="I2681" s="7"/>
      <c r="J2681" s="7"/>
      <c r="K2681" s="4"/>
      <c r="L2681" s="25"/>
      <c r="M2681" s="10"/>
      <c r="N2681" s="4"/>
      <c r="O2681" s="4"/>
      <c r="P2681" s="26"/>
      <c r="Q2681" s="3"/>
      <c r="R2681" s="12"/>
      <c r="S2681" s="12"/>
      <c r="T2681" s="12"/>
      <c r="U2681" s="12"/>
      <c r="V2681" s="12"/>
      <c r="W2681" s="12"/>
      <c r="X2681" s="12"/>
      <c r="Y2681" s="12"/>
      <c r="Z2681" s="12"/>
      <c r="AA2681" s="12"/>
      <c r="AB2681" s="12"/>
      <c r="AC2681" s="12"/>
      <c r="AD2681" s="12"/>
      <c r="AE2681" s="12"/>
      <c r="AF2681" s="113"/>
      <c r="AG2681" s="18"/>
      <c r="AH2681" s="18"/>
      <c r="AI2681" s="6"/>
      <c r="AJ2681" s="19"/>
      <c r="AK2681" s="6"/>
      <c r="AL2681" s="113"/>
      <c r="AM2681" s="19"/>
      <c r="AN2681" s="18"/>
      <c r="AO2681" s="12"/>
      <c r="AP2681" s="20"/>
      <c r="AQ2681" s="18"/>
      <c r="AR2681" s="13"/>
      <c r="AS2681" s="113"/>
      <c r="AT2681" s="21"/>
      <c r="AU2681" s="21"/>
      <c r="AV2681" s="45"/>
      <c r="AW2681" s="21"/>
      <c r="AX2681" s="21"/>
      <c r="AY2681" s="21"/>
      <c r="AZ2681" s="21"/>
      <c r="BA2681" s="21"/>
      <c r="BB2681" s="21"/>
      <c r="BC2681" s="21"/>
      <c r="BD2681" s="21"/>
      <c r="BE2681" s="21"/>
      <c r="BF2681" s="21"/>
      <c r="BG2681" s="21"/>
      <c r="BH2681" s="21"/>
      <c r="BI2681" s="21"/>
      <c r="BJ2681" s="21"/>
      <c r="BK2681" s="21"/>
      <c r="BL2681" s="21"/>
      <c r="BM2681" s="21"/>
      <c r="BN2681" s="21"/>
      <c r="BO2681" s="21"/>
      <c r="BP2681" s="21"/>
      <c r="BQ2681" s="21"/>
      <c r="BR2681" s="21"/>
      <c r="BS2681" s="21"/>
      <c r="BT2681" s="21"/>
      <c r="BU2681" s="21"/>
      <c r="BV2681" s="21"/>
      <c r="BW2681" s="21"/>
      <c r="BX2681" s="21"/>
      <c r="BY2681" s="21"/>
      <c r="BZ2681" s="21"/>
      <c r="CA2681" s="21"/>
      <c r="CB2681" s="21"/>
      <c r="CC2681" s="21"/>
      <c r="CD2681" s="21"/>
      <c r="CE2681" s="21"/>
      <c r="CF2681" s="21"/>
      <c r="CG2681" s="21"/>
      <c r="CH2681" s="21"/>
      <c r="CI2681" s="21"/>
      <c r="CJ2681" s="21"/>
      <c r="CK2681" s="21"/>
      <c r="CL2681" s="21"/>
      <c r="CM2681" s="21"/>
      <c r="CN2681" s="21"/>
      <c r="CO2681" s="21"/>
      <c r="CP2681" s="21"/>
      <c r="CQ2681" s="21"/>
      <c r="CR2681" s="21"/>
      <c r="CS2681" s="21"/>
      <c r="CT2681" s="21"/>
      <c r="CU2681" s="21"/>
      <c r="CV2681" s="21"/>
      <c r="CW2681" s="21"/>
      <c r="CX2681" s="21"/>
      <c r="CY2681" s="21"/>
      <c r="CZ2681" s="21"/>
      <c r="DA2681" s="21"/>
      <c r="DB2681" s="21"/>
      <c r="DC2681" s="21"/>
      <c r="DD2681" s="21"/>
      <c r="DE2681" s="21"/>
      <c r="DF2681" s="21"/>
      <c r="DG2681" s="21"/>
      <c r="DH2681" s="21"/>
      <c r="DI2681" s="21"/>
      <c r="DJ2681" s="21"/>
      <c r="DK2681" s="21"/>
      <c r="DL2681" s="21"/>
      <c r="DM2681" s="21"/>
      <c r="DN2681" s="21"/>
      <c r="DO2681" s="21"/>
      <c r="DP2681" s="21"/>
      <c r="DQ2681" s="21"/>
      <c r="DR2681" s="21"/>
      <c r="DS2681" s="21"/>
      <c r="DT2681" s="21"/>
      <c r="DU2681" s="21"/>
      <c r="DV2681" s="21"/>
      <c r="DW2681" s="21"/>
      <c r="DX2681" s="21"/>
      <c r="DY2681" s="21"/>
      <c r="DZ2681" s="21"/>
      <c r="EA2681" s="21"/>
      <c r="EB2681" s="21"/>
      <c r="EC2681" s="21"/>
      <c r="ED2681" s="21"/>
      <c r="EE2681" s="21"/>
      <c r="EF2681" s="21"/>
      <c r="EG2681" s="21"/>
      <c r="EH2681" s="21"/>
      <c r="EI2681" s="21"/>
      <c r="EJ2681" s="21"/>
      <c r="EK2681" s="21"/>
      <c r="EL2681" s="21"/>
      <c r="EM2681" s="21"/>
      <c r="EN2681" s="21"/>
      <c r="EO2681" s="21"/>
      <c r="EP2681" s="21"/>
      <c r="EQ2681" s="21"/>
      <c r="ER2681" s="21"/>
      <c r="ES2681" s="21"/>
      <c r="ET2681" s="21"/>
      <c r="EU2681" s="21"/>
      <c r="EV2681" s="21"/>
      <c r="EW2681" s="21"/>
      <c r="EX2681" s="21"/>
      <c r="EY2681" s="21"/>
      <c r="EZ2681" s="21"/>
      <c r="FA2681" s="21"/>
      <c r="FB2681" s="21"/>
      <c r="FC2681" s="21"/>
      <c r="FD2681" s="21"/>
      <c r="FE2681" s="21"/>
      <c r="FF2681" s="21"/>
      <c r="FG2681" s="21"/>
      <c r="FH2681" s="21"/>
      <c r="FI2681" s="21"/>
      <c r="FJ2681" s="21"/>
      <c r="FK2681" s="21"/>
      <c r="FL2681" s="21"/>
      <c r="FM2681" s="21"/>
      <c r="FN2681" s="21"/>
      <c r="FO2681" s="21"/>
      <c r="FP2681" s="21"/>
      <c r="FQ2681" s="21"/>
      <c r="FR2681" s="21"/>
      <c r="FS2681" s="21"/>
      <c r="FT2681" s="21"/>
      <c r="FU2681" s="21"/>
      <c r="FV2681" s="21"/>
      <c r="FW2681" s="21"/>
      <c r="FX2681" s="21"/>
      <c r="FY2681" s="21"/>
      <c r="FZ2681" s="21"/>
      <c r="GA2681" s="21"/>
      <c r="GB2681" s="21"/>
      <c r="GC2681" s="21"/>
      <c r="GD2681" s="21"/>
      <c r="GE2681" s="21"/>
      <c r="GF2681" s="21"/>
      <c r="GG2681" s="21"/>
      <c r="GH2681" s="21"/>
      <c r="GI2681" s="21"/>
      <c r="GJ2681" s="21"/>
      <c r="GK2681" s="21"/>
      <c r="GL2681" s="21"/>
      <c r="GM2681" s="21"/>
      <c r="GN2681" s="21"/>
    </row>
    <row r="2682" spans="1:196" x14ac:dyDescent="0.2">
      <c r="A2682" s="109"/>
      <c r="B2682" s="4"/>
      <c r="C2682" s="4"/>
      <c r="D2682" s="6"/>
      <c r="E2682" s="7"/>
      <c r="F2682" s="24"/>
      <c r="G2682" s="8"/>
      <c r="H2682" s="7"/>
      <c r="I2682" s="7"/>
      <c r="J2682" s="7"/>
      <c r="K2682" s="4"/>
      <c r="L2682" s="25"/>
      <c r="M2682" s="10"/>
      <c r="N2682" s="4"/>
      <c r="O2682" s="4"/>
      <c r="P2682" s="26"/>
      <c r="Q2682" s="3"/>
      <c r="R2682" s="12"/>
      <c r="S2682" s="12"/>
      <c r="T2682" s="12"/>
      <c r="U2682" s="12"/>
      <c r="V2682" s="12"/>
      <c r="W2682" s="12"/>
      <c r="X2682" s="12"/>
      <c r="Y2682" s="12"/>
      <c r="Z2682" s="12"/>
      <c r="AA2682" s="12"/>
      <c r="AB2682" s="12"/>
      <c r="AC2682" s="12"/>
      <c r="AD2682" s="12"/>
      <c r="AE2682" s="12"/>
      <c r="AF2682" s="113"/>
      <c r="AG2682" s="18"/>
      <c r="AH2682" s="18"/>
      <c r="AI2682" s="6"/>
      <c r="AJ2682" s="19"/>
      <c r="AK2682" s="6"/>
      <c r="AL2682" s="113"/>
      <c r="AM2682" s="19"/>
      <c r="AN2682" s="18"/>
      <c r="AO2682" s="12"/>
      <c r="AP2682" s="20"/>
      <c r="AQ2682" s="18"/>
      <c r="AR2682" s="13"/>
      <c r="AS2682" s="113"/>
      <c r="AT2682" s="21"/>
      <c r="AU2682" s="21"/>
      <c r="AV2682" s="45"/>
      <c r="AW2682" s="21"/>
      <c r="AX2682" s="21"/>
      <c r="AY2682" s="21"/>
      <c r="AZ2682" s="21"/>
      <c r="BA2682" s="21"/>
      <c r="BB2682" s="21"/>
      <c r="BC2682" s="21"/>
      <c r="BD2682" s="21"/>
      <c r="BE2682" s="21"/>
      <c r="BF2682" s="21"/>
      <c r="BG2682" s="21"/>
      <c r="BH2682" s="21"/>
      <c r="BI2682" s="21"/>
      <c r="BJ2682" s="21"/>
      <c r="BK2682" s="21"/>
      <c r="BL2682" s="21"/>
      <c r="BM2682" s="21"/>
      <c r="BN2682" s="21"/>
      <c r="BO2682" s="21"/>
      <c r="BP2682" s="21"/>
      <c r="BQ2682" s="21"/>
      <c r="BR2682" s="21"/>
      <c r="BS2682" s="21"/>
      <c r="BT2682" s="21"/>
      <c r="BU2682" s="21"/>
      <c r="BV2682" s="21"/>
      <c r="BW2682" s="21"/>
      <c r="BX2682" s="21"/>
      <c r="BY2682" s="21"/>
      <c r="BZ2682" s="21"/>
      <c r="CA2682" s="21"/>
      <c r="CB2682" s="21"/>
      <c r="CC2682" s="21"/>
      <c r="CD2682" s="21"/>
      <c r="CE2682" s="21"/>
      <c r="CF2682" s="21"/>
      <c r="CG2682" s="21"/>
      <c r="CH2682" s="21"/>
      <c r="CI2682" s="21"/>
      <c r="CJ2682" s="21"/>
      <c r="CK2682" s="21"/>
      <c r="CL2682" s="21"/>
      <c r="CM2682" s="21"/>
      <c r="CN2682" s="21"/>
      <c r="CO2682" s="21"/>
      <c r="CP2682" s="21"/>
      <c r="CQ2682" s="21"/>
      <c r="CR2682" s="21"/>
      <c r="CS2682" s="21"/>
      <c r="CT2682" s="21"/>
      <c r="CU2682" s="21"/>
      <c r="CV2682" s="21"/>
      <c r="CW2682" s="21"/>
      <c r="CX2682" s="21"/>
      <c r="CY2682" s="21"/>
      <c r="CZ2682" s="21"/>
      <c r="DA2682" s="21"/>
      <c r="DB2682" s="21"/>
      <c r="DC2682" s="21"/>
      <c r="DD2682" s="21"/>
      <c r="DE2682" s="21"/>
      <c r="DF2682" s="21"/>
      <c r="DG2682" s="21"/>
      <c r="DH2682" s="21"/>
      <c r="DI2682" s="21"/>
      <c r="DJ2682" s="21"/>
      <c r="DK2682" s="21"/>
      <c r="DL2682" s="21"/>
      <c r="DM2682" s="21"/>
      <c r="DN2682" s="21"/>
      <c r="DO2682" s="21"/>
      <c r="DP2682" s="21"/>
      <c r="DQ2682" s="21"/>
      <c r="DR2682" s="21"/>
      <c r="DS2682" s="21"/>
      <c r="DT2682" s="21"/>
      <c r="DU2682" s="21"/>
      <c r="DV2682" s="21"/>
      <c r="DW2682" s="21"/>
      <c r="DX2682" s="21"/>
      <c r="DY2682" s="21"/>
      <c r="DZ2682" s="21"/>
      <c r="EA2682" s="21"/>
      <c r="EB2682" s="21"/>
      <c r="EC2682" s="21"/>
      <c r="ED2682" s="21"/>
      <c r="EE2682" s="21"/>
      <c r="EF2682" s="21"/>
      <c r="EG2682" s="21"/>
      <c r="EH2682" s="21"/>
      <c r="EI2682" s="21"/>
      <c r="EJ2682" s="21"/>
      <c r="EK2682" s="21"/>
      <c r="EL2682" s="21"/>
      <c r="EM2682" s="21"/>
      <c r="EN2682" s="21"/>
      <c r="EO2682" s="21"/>
      <c r="EP2682" s="21"/>
      <c r="EQ2682" s="21"/>
      <c r="ER2682" s="21"/>
      <c r="ES2682" s="21"/>
      <c r="ET2682" s="21"/>
      <c r="EU2682" s="21"/>
      <c r="EV2682" s="21"/>
      <c r="EW2682" s="21"/>
      <c r="EX2682" s="21"/>
      <c r="EY2682" s="21"/>
      <c r="EZ2682" s="21"/>
      <c r="FA2682" s="21"/>
      <c r="FB2682" s="21"/>
      <c r="FC2682" s="21"/>
      <c r="FD2682" s="21"/>
      <c r="FE2682" s="21"/>
      <c r="FF2682" s="21"/>
      <c r="FG2682" s="21"/>
      <c r="FH2682" s="21"/>
      <c r="FI2682" s="21"/>
      <c r="FJ2682" s="21"/>
      <c r="FK2682" s="21"/>
      <c r="FL2682" s="21"/>
      <c r="FM2682" s="21"/>
      <c r="FN2682" s="21"/>
      <c r="FO2682" s="21"/>
      <c r="FP2682" s="21"/>
      <c r="FQ2682" s="21"/>
      <c r="FR2682" s="21"/>
      <c r="FS2682" s="21"/>
      <c r="FT2682" s="21"/>
      <c r="FU2682" s="21"/>
      <c r="FV2682" s="21"/>
      <c r="FW2682" s="21"/>
      <c r="FX2682" s="21"/>
      <c r="FY2682" s="21"/>
      <c r="FZ2682" s="21"/>
      <c r="GA2682" s="21"/>
      <c r="GB2682" s="21"/>
      <c r="GC2682" s="21"/>
      <c r="GD2682" s="21"/>
      <c r="GE2682" s="21"/>
      <c r="GF2682" s="21"/>
      <c r="GG2682" s="21"/>
      <c r="GH2682" s="21"/>
      <c r="GI2682" s="21"/>
      <c r="GJ2682" s="21"/>
      <c r="GK2682" s="21"/>
      <c r="GL2682" s="21"/>
      <c r="GM2682" s="21"/>
      <c r="GN2682" s="21"/>
    </row>
    <row r="2683" spans="1:196" x14ac:dyDescent="0.2">
      <c r="A2683" s="109"/>
      <c r="B2683" s="4"/>
      <c r="C2683" s="4"/>
      <c r="D2683" s="6"/>
      <c r="E2683" s="7"/>
      <c r="F2683" s="24"/>
      <c r="G2683" s="8"/>
      <c r="H2683" s="7"/>
      <c r="I2683" s="7"/>
      <c r="J2683" s="7"/>
      <c r="K2683" s="4"/>
      <c r="L2683" s="25"/>
      <c r="M2683" s="10"/>
      <c r="N2683" s="4"/>
      <c r="O2683" s="4"/>
      <c r="P2683" s="26"/>
      <c r="Q2683" s="3"/>
      <c r="R2683" s="12"/>
      <c r="S2683" s="12"/>
      <c r="T2683" s="12"/>
      <c r="U2683" s="12"/>
      <c r="V2683" s="12"/>
      <c r="W2683" s="12"/>
      <c r="X2683" s="12"/>
      <c r="Y2683" s="12"/>
      <c r="Z2683" s="12"/>
      <c r="AA2683" s="12"/>
      <c r="AB2683" s="12"/>
      <c r="AC2683" s="12"/>
      <c r="AD2683" s="12"/>
      <c r="AE2683" s="12"/>
      <c r="AF2683" s="113"/>
      <c r="AG2683" s="18"/>
      <c r="AH2683" s="18"/>
      <c r="AI2683" s="6"/>
      <c r="AJ2683" s="19"/>
      <c r="AK2683" s="6"/>
      <c r="AL2683" s="113"/>
      <c r="AM2683" s="19"/>
      <c r="AN2683" s="18"/>
      <c r="AO2683" s="12"/>
      <c r="AP2683" s="20"/>
      <c r="AQ2683" s="18"/>
      <c r="AR2683" s="13"/>
      <c r="AS2683" s="113"/>
      <c r="AT2683" s="21"/>
      <c r="AU2683" s="21"/>
      <c r="AV2683" s="45"/>
      <c r="AW2683" s="21"/>
      <c r="AX2683" s="21"/>
      <c r="AY2683" s="21"/>
      <c r="AZ2683" s="21"/>
      <c r="BA2683" s="21"/>
      <c r="BB2683" s="21"/>
      <c r="BC2683" s="21"/>
      <c r="BD2683" s="21"/>
      <c r="BE2683" s="21"/>
      <c r="BF2683" s="21"/>
      <c r="BG2683" s="21"/>
      <c r="BH2683" s="21"/>
      <c r="BI2683" s="21"/>
      <c r="BJ2683" s="21"/>
      <c r="BK2683" s="21"/>
      <c r="BL2683" s="21"/>
      <c r="BM2683" s="21"/>
      <c r="BN2683" s="21"/>
      <c r="BO2683" s="21"/>
      <c r="BP2683" s="21"/>
      <c r="BQ2683" s="21"/>
      <c r="BR2683" s="21"/>
      <c r="BS2683" s="21"/>
      <c r="BT2683" s="21"/>
      <c r="BU2683" s="21"/>
      <c r="BV2683" s="21"/>
      <c r="BW2683" s="21"/>
      <c r="BX2683" s="21"/>
      <c r="BY2683" s="21"/>
      <c r="BZ2683" s="21"/>
      <c r="CA2683" s="21"/>
      <c r="CB2683" s="21"/>
      <c r="CC2683" s="21"/>
      <c r="CD2683" s="21"/>
      <c r="CE2683" s="21"/>
      <c r="CF2683" s="21"/>
      <c r="CG2683" s="21"/>
      <c r="CH2683" s="21"/>
      <c r="CI2683" s="21"/>
      <c r="CJ2683" s="21"/>
      <c r="CK2683" s="21"/>
      <c r="CL2683" s="21"/>
      <c r="CM2683" s="21"/>
      <c r="CN2683" s="21"/>
      <c r="CO2683" s="21"/>
      <c r="CP2683" s="21"/>
      <c r="CQ2683" s="21"/>
      <c r="CR2683" s="21"/>
      <c r="CS2683" s="21"/>
      <c r="CT2683" s="21"/>
      <c r="CU2683" s="21"/>
      <c r="CV2683" s="21"/>
      <c r="CW2683" s="21"/>
      <c r="CX2683" s="21"/>
      <c r="CY2683" s="21"/>
      <c r="CZ2683" s="21"/>
      <c r="DA2683" s="21"/>
      <c r="DB2683" s="21"/>
      <c r="DC2683" s="21"/>
      <c r="DD2683" s="21"/>
      <c r="DE2683" s="21"/>
      <c r="DF2683" s="21"/>
      <c r="DG2683" s="21"/>
      <c r="DH2683" s="21"/>
      <c r="DI2683" s="21"/>
      <c r="DJ2683" s="21"/>
      <c r="DK2683" s="21"/>
      <c r="DL2683" s="21"/>
      <c r="DM2683" s="21"/>
      <c r="DN2683" s="21"/>
      <c r="DO2683" s="21"/>
      <c r="DP2683" s="21"/>
      <c r="DQ2683" s="21"/>
      <c r="DR2683" s="21"/>
      <c r="DS2683" s="21"/>
      <c r="DT2683" s="21"/>
      <c r="DU2683" s="21"/>
      <c r="DV2683" s="21"/>
      <c r="DW2683" s="21"/>
      <c r="DX2683" s="21"/>
      <c r="DY2683" s="21"/>
      <c r="DZ2683" s="21"/>
      <c r="EA2683" s="21"/>
      <c r="EB2683" s="21"/>
      <c r="EC2683" s="21"/>
      <c r="ED2683" s="21"/>
      <c r="EE2683" s="21"/>
      <c r="EF2683" s="21"/>
      <c r="EG2683" s="21"/>
      <c r="EH2683" s="21"/>
      <c r="EI2683" s="21"/>
      <c r="EJ2683" s="21"/>
      <c r="EK2683" s="21"/>
      <c r="EL2683" s="21"/>
      <c r="EM2683" s="21"/>
      <c r="EN2683" s="21"/>
      <c r="EO2683" s="21"/>
      <c r="EP2683" s="21"/>
      <c r="EQ2683" s="21"/>
      <c r="ER2683" s="21"/>
      <c r="ES2683" s="21"/>
      <c r="ET2683" s="21"/>
      <c r="EU2683" s="21"/>
      <c r="EV2683" s="21"/>
      <c r="EW2683" s="21"/>
      <c r="EX2683" s="21"/>
      <c r="EY2683" s="21"/>
      <c r="EZ2683" s="21"/>
      <c r="FA2683" s="21"/>
      <c r="FB2683" s="21"/>
      <c r="FC2683" s="21"/>
      <c r="FD2683" s="21"/>
      <c r="FE2683" s="21"/>
      <c r="FF2683" s="21"/>
      <c r="FG2683" s="21"/>
      <c r="FH2683" s="21"/>
      <c r="FI2683" s="21"/>
      <c r="FJ2683" s="21"/>
      <c r="FK2683" s="21"/>
      <c r="FL2683" s="21"/>
      <c r="FM2683" s="21"/>
      <c r="FN2683" s="21"/>
      <c r="FO2683" s="21"/>
      <c r="FP2683" s="21"/>
      <c r="FQ2683" s="21"/>
      <c r="FR2683" s="21"/>
      <c r="FS2683" s="21"/>
      <c r="FT2683" s="21"/>
      <c r="FU2683" s="21"/>
      <c r="FV2683" s="21"/>
      <c r="FW2683" s="21"/>
      <c r="FX2683" s="21"/>
      <c r="FY2683" s="21"/>
      <c r="FZ2683" s="21"/>
      <c r="GA2683" s="21"/>
      <c r="GB2683" s="21"/>
      <c r="GC2683" s="21"/>
      <c r="GD2683" s="21"/>
      <c r="GE2683" s="21"/>
      <c r="GF2683" s="21"/>
      <c r="GG2683" s="21"/>
      <c r="GH2683" s="21"/>
      <c r="GI2683" s="21"/>
      <c r="GJ2683" s="21"/>
      <c r="GK2683" s="21"/>
      <c r="GL2683" s="21"/>
      <c r="GM2683" s="21"/>
      <c r="GN2683" s="21"/>
    </row>
    <row r="2684" spans="1:196" x14ac:dyDescent="0.2">
      <c r="A2684" s="109"/>
      <c r="B2684" s="4"/>
      <c r="C2684" s="4"/>
      <c r="D2684" s="6"/>
      <c r="E2684" s="7"/>
      <c r="F2684" s="24"/>
      <c r="G2684" s="8"/>
      <c r="H2684" s="7"/>
      <c r="I2684" s="7"/>
      <c r="J2684" s="7"/>
      <c r="K2684" s="4"/>
      <c r="L2684" s="25"/>
      <c r="M2684" s="10"/>
      <c r="N2684" s="4"/>
      <c r="O2684" s="4"/>
      <c r="P2684" s="26"/>
      <c r="Q2684" s="3"/>
      <c r="R2684" s="12"/>
      <c r="S2684" s="12"/>
      <c r="T2684" s="12"/>
      <c r="U2684" s="12"/>
      <c r="V2684" s="12"/>
      <c r="W2684" s="12"/>
      <c r="X2684" s="12"/>
      <c r="Y2684" s="12"/>
      <c r="Z2684" s="12"/>
      <c r="AA2684" s="12"/>
      <c r="AB2684" s="12"/>
      <c r="AC2684" s="12"/>
      <c r="AD2684" s="12"/>
      <c r="AE2684" s="12"/>
      <c r="AF2684" s="113"/>
      <c r="AG2684" s="18"/>
      <c r="AH2684" s="18"/>
      <c r="AI2684" s="6"/>
      <c r="AJ2684" s="19"/>
      <c r="AK2684" s="6"/>
      <c r="AL2684" s="113"/>
      <c r="AM2684" s="19"/>
      <c r="AN2684" s="18"/>
      <c r="AO2684" s="12"/>
      <c r="AP2684" s="20"/>
      <c r="AQ2684" s="18"/>
      <c r="AR2684" s="13"/>
      <c r="AS2684" s="113"/>
      <c r="AT2684" s="21"/>
      <c r="AU2684" s="21"/>
      <c r="AV2684" s="45"/>
      <c r="AW2684" s="21"/>
      <c r="AX2684" s="21"/>
      <c r="AY2684" s="21"/>
      <c r="AZ2684" s="21"/>
      <c r="BA2684" s="21"/>
      <c r="BB2684" s="21"/>
      <c r="BC2684" s="21"/>
      <c r="BD2684" s="21"/>
      <c r="BE2684" s="21"/>
      <c r="BF2684" s="21"/>
      <c r="BG2684" s="21"/>
      <c r="BH2684" s="21"/>
      <c r="BI2684" s="21"/>
      <c r="BJ2684" s="21"/>
      <c r="BK2684" s="21"/>
      <c r="BL2684" s="21"/>
      <c r="BM2684" s="21"/>
      <c r="BN2684" s="21"/>
      <c r="BO2684" s="21"/>
      <c r="BP2684" s="21"/>
      <c r="BQ2684" s="21"/>
      <c r="BR2684" s="21"/>
      <c r="BS2684" s="21"/>
      <c r="BT2684" s="21"/>
      <c r="BU2684" s="21"/>
      <c r="BV2684" s="21"/>
      <c r="BW2684" s="21"/>
      <c r="BX2684" s="21"/>
      <c r="BY2684" s="21"/>
      <c r="BZ2684" s="21"/>
      <c r="CA2684" s="21"/>
      <c r="CB2684" s="21"/>
      <c r="CC2684" s="21"/>
      <c r="CD2684" s="21"/>
      <c r="CE2684" s="21"/>
      <c r="CF2684" s="21"/>
      <c r="CG2684" s="21"/>
      <c r="CH2684" s="21"/>
      <c r="CI2684" s="21"/>
      <c r="CJ2684" s="21"/>
      <c r="CK2684" s="21"/>
      <c r="CL2684" s="21"/>
      <c r="CM2684" s="21"/>
      <c r="CN2684" s="21"/>
      <c r="CO2684" s="21"/>
      <c r="CP2684" s="21"/>
      <c r="CQ2684" s="21"/>
      <c r="CR2684" s="21"/>
      <c r="CS2684" s="21"/>
      <c r="CT2684" s="21"/>
      <c r="CU2684" s="21"/>
      <c r="CV2684" s="21"/>
      <c r="CW2684" s="21"/>
      <c r="CX2684" s="21"/>
      <c r="CY2684" s="21"/>
      <c r="CZ2684" s="21"/>
      <c r="DA2684" s="21"/>
      <c r="DB2684" s="21"/>
      <c r="DC2684" s="21"/>
      <c r="DD2684" s="21"/>
      <c r="DE2684" s="21"/>
      <c r="DF2684" s="21"/>
      <c r="DG2684" s="21"/>
      <c r="DH2684" s="21"/>
      <c r="DI2684" s="21"/>
      <c r="DJ2684" s="21"/>
      <c r="DK2684" s="21"/>
      <c r="DL2684" s="21"/>
      <c r="DM2684" s="21"/>
      <c r="DN2684" s="21"/>
      <c r="DO2684" s="21"/>
      <c r="DP2684" s="21"/>
      <c r="DQ2684" s="21"/>
      <c r="DR2684" s="21"/>
      <c r="DS2684" s="21"/>
      <c r="DT2684" s="21"/>
      <c r="DU2684" s="21"/>
      <c r="DV2684" s="21"/>
      <c r="DW2684" s="21"/>
      <c r="DX2684" s="21"/>
      <c r="DY2684" s="21"/>
      <c r="DZ2684" s="21"/>
      <c r="EA2684" s="21"/>
      <c r="EB2684" s="21"/>
      <c r="EC2684" s="21"/>
      <c r="ED2684" s="21"/>
      <c r="EE2684" s="21"/>
      <c r="EF2684" s="21"/>
      <c r="EG2684" s="21"/>
      <c r="EH2684" s="21"/>
      <c r="EI2684" s="21"/>
      <c r="EJ2684" s="21"/>
      <c r="EK2684" s="21"/>
      <c r="EL2684" s="21"/>
      <c r="EM2684" s="21"/>
      <c r="EN2684" s="21"/>
      <c r="EO2684" s="21"/>
      <c r="EP2684" s="21"/>
      <c r="EQ2684" s="21"/>
      <c r="ER2684" s="21"/>
      <c r="ES2684" s="21"/>
      <c r="ET2684" s="21"/>
      <c r="EU2684" s="21"/>
      <c r="EV2684" s="21"/>
      <c r="EW2684" s="21"/>
      <c r="EX2684" s="21"/>
      <c r="EY2684" s="21"/>
      <c r="EZ2684" s="21"/>
      <c r="FA2684" s="21"/>
      <c r="FB2684" s="21"/>
      <c r="FC2684" s="21"/>
      <c r="FD2684" s="21"/>
      <c r="FE2684" s="21"/>
      <c r="FF2684" s="21"/>
      <c r="FG2684" s="21"/>
      <c r="FH2684" s="21"/>
      <c r="FI2684" s="21"/>
      <c r="FJ2684" s="21"/>
      <c r="FK2684" s="21"/>
      <c r="FL2684" s="21"/>
      <c r="FM2684" s="21"/>
      <c r="FN2684" s="21"/>
      <c r="FO2684" s="21"/>
      <c r="FP2684" s="21"/>
      <c r="FQ2684" s="21"/>
      <c r="FR2684" s="21"/>
      <c r="FS2684" s="21"/>
      <c r="FT2684" s="21"/>
      <c r="FU2684" s="21"/>
      <c r="FV2684" s="21"/>
      <c r="FW2684" s="21"/>
      <c r="FX2684" s="21"/>
      <c r="FY2684" s="21"/>
      <c r="FZ2684" s="21"/>
      <c r="GA2684" s="21"/>
      <c r="GB2684" s="21"/>
      <c r="GC2684" s="21"/>
      <c r="GD2684" s="21"/>
      <c r="GE2684" s="21"/>
      <c r="GF2684" s="21"/>
      <c r="GG2684" s="21"/>
      <c r="GH2684" s="21"/>
      <c r="GI2684" s="21"/>
      <c r="GJ2684" s="21"/>
      <c r="GK2684" s="21"/>
      <c r="GL2684" s="21"/>
      <c r="GM2684" s="21"/>
      <c r="GN2684" s="21"/>
    </row>
    <row r="2685" spans="1:196" x14ac:dyDescent="0.2">
      <c r="A2685" s="109"/>
      <c r="B2685" s="4"/>
      <c r="C2685" s="4"/>
      <c r="D2685" s="6"/>
      <c r="E2685" s="7"/>
      <c r="F2685" s="24"/>
      <c r="G2685" s="8"/>
      <c r="H2685" s="7"/>
      <c r="I2685" s="7"/>
      <c r="J2685" s="7"/>
      <c r="K2685" s="4"/>
      <c r="L2685" s="25"/>
      <c r="M2685" s="10"/>
      <c r="N2685" s="4"/>
      <c r="O2685" s="4"/>
      <c r="P2685" s="26"/>
      <c r="Q2685" s="3"/>
      <c r="R2685" s="12"/>
      <c r="S2685" s="12"/>
      <c r="T2685" s="12"/>
      <c r="U2685" s="12"/>
      <c r="V2685" s="12"/>
      <c r="W2685" s="12"/>
      <c r="X2685" s="12"/>
      <c r="Y2685" s="12"/>
      <c r="Z2685" s="12"/>
      <c r="AA2685" s="12"/>
      <c r="AB2685" s="12"/>
      <c r="AC2685" s="12"/>
      <c r="AD2685" s="12"/>
      <c r="AE2685" s="12"/>
      <c r="AF2685" s="113"/>
      <c r="AG2685" s="18"/>
      <c r="AH2685" s="18"/>
      <c r="AI2685" s="6"/>
      <c r="AJ2685" s="19"/>
      <c r="AK2685" s="6"/>
      <c r="AL2685" s="113"/>
      <c r="AM2685" s="19"/>
      <c r="AN2685" s="18"/>
      <c r="AO2685" s="12"/>
      <c r="AP2685" s="20"/>
      <c r="AQ2685" s="18"/>
      <c r="AR2685" s="13"/>
      <c r="AS2685" s="113"/>
      <c r="AT2685" s="21"/>
      <c r="AU2685" s="21"/>
      <c r="AV2685" s="45"/>
      <c r="AW2685" s="21"/>
      <c r="AX2685" s="21"/>
      <c r="AY2685" s="21"/>
      <c r="AZ2685" s="21"/>
      <c r="BA2685" s="21"/>
      <c r="BB2685" s="21"/>
      <c r="BC2685" s="21"/>
      <c r="BD2685" s="21"/>
      <c r="BE2685" s="21"/>
      <c r="BF2685" s="21"/>
      <c r="BG2685" s="21"/>
      <c r="BH2685" s="21"/>
      <c r="BI2685" s="21"/>
      <c r="BJ2685" s="21"/>
      <c r="BK2685" s="21"/>
      <c r="BL2685" s="21"/>
      <c r="BM2685" s="21"/>
      <c r="BN2685" s="21"/>
      <c r="BO2685" s="21"/>
      <c r="BP2685" s="21"/>
      <c r="BQ2685" s="21"/>
      <c r="BR2685" s="21"/>
      <c r="BS2685" s="21"/>
      <c r="BT2685" s="21"/>
      <c r="BU2685" s="21"/>
      <c r="BV2685" s="21"/>
      <c r="BW2685" s="21"/>
      <c r="BX2685" s="21"/>
      <c r="BY2685" s="21"/>
      <c r="BZ2685" s="21"/>
      <c r="CA2685" s="21"/>
      <c r="CB2685" s="21"/>
      <c r="CC2685" s="21"/>
      <c r="CD2685" s="21"/>
      <c r="CE2685" s="21"/>
      <c r="CF2685" s="21"/>
      <c r="CG2685" s="21"/>
      <c r="CH2685" s="21"/>
      <c r="CI2685" s="21"/>
      <c r="CJ2685" s="21"/>
      <c r="CK2685" s="21"/>
      <c r="CL2685" s="21"/>
      <c r="CM2685" s="21"/>
      <c r="CN2685" s="21"/>
      <c r="CO2685" s="21"/>
      <c r="CP2685" s="21"/>
      <c r="CQ2685" s="21"/>
      <c r="CR2685" s="21"/>
      <c r="CS2685" s="21"/>
      <c r="CT2685" s="21"/>
      <c r="CU2685" s="21"/>
      <c r="CV2685" s="21"/>
      <c r="CW2685" s="21"/>
      <c r="CX2685" s="21"/>
      <c r="CY2685" s="21"/>
      <c r="CZ2685" s="21"/>
      <c r="DA2685" s="21"/>
      <c r="DB2685" s="21"/>
      <c r="DC2685" s="21"/>
      <c r="DD2685" s="21"/>
      <c r="DE2685" s="21"/>
      <c r="DF2685" s="21"/>
      <c r="DG2685" s="21"/>
      <c r="DH2685" s="21"/>
      <c r="DI2685" s="21"/>
      <c r="DJ2685" s="21"/>
      <c r="DK2685" s="21"/>
      <c r="DL2685" s="21"/>
      <c r="DM2685" s="21"/>
      <c r="DN2685" s="21"/>
      <c r="DO2685" s="21"/>
      <c r="DP2685" s="21"/>
      <c r="DQ2685" s="21"/>
      <c r="DR2685" s="21"/>
      <c r="DS2685" s="21"/>
      <c r="DT2685" s="21"/>
      <c r="DU2685" s="21"/>
      <c r="DV2685" s="21"/>
      <c r="DW2685" s="21"/>
      <c r="DX2685" s="21"/>
      <c r="DY2685" s="21"/>
      <c r="DZ2685" s="21"/>
      <c r="EA2685" s="21"/>
      <c r="EB2685" s="21"/>
      <c r="EC2685" s="21"/>
      <c r="ED2685" s="21"/>
      <c r="EE2685" s="21"/>
      <c r="EF2685" s="21"/>
      <c r="EG2685" s="21"/>
      <c r="EH2685" s="21"/>
      <c r="EI2685" s="21"/>
      <c r="EJ2685" s="21"/>
      <c r="EK2685" s="21"/>
      <c r="EL2685" s="21"/>
      <c r="EM2685" s="21"/>
      <c r="EN2685" s="21"/>
      <c r="EO2685" s="21"/>
      <c r="EP2685" s="21"/>
      <c r="EQ2685" s="21"/>
      <c r="ER2685" s="21"/>
      <c r="ES2685" s="21"/>
      <c r="ET2685" s="21"/>
      <c r="EU2685" s="21"/>
      <c r="EV2685" s="21"/>
      <c r="EW2685" s="21"/>
      <c r="EX2685" s="21"/>
      <c r="EY2685" s="21"/>
      <c r="EZ2685" s="21"/>
      <c r="FA2685" s="21"/>
      <c r="FB2685" s="21"/>
      <c r="FC2685" s="21"/>
      <c r="FD2685" s="21"/>
      <c r="FE2685" s="21"/>
      <c r="FF2685" s="21"/>
      <c r="FG2685" s="21"/>
      <c r="FH2685" s="21"/>
      <c r="FI2685" s="21"/>
      <c r="FJ2685" s="21"/>
      <c r="FK2685" s="21"/>
      <c r="FL2685" s="21"/>
      <c r="FM2685" s="21"/>
      <c r="FN2685" s="21"/>
      <c r="FO2685" s="21"/>
      <c r="FP2685" s="21"/>
      <c r="FQ2685" s="21"/>
      <c r="FR2685" s="21"/>
      <c r="FS2685" s="21"/>
      <c r="FT2685" s="21"/>
      <c r="FU2685" s="21"/>
      <c r="FV2685" s="21"/>
      <c r="FW2685" s="21"/>
      <c r="FX2685" s="21"/>
      <c r="FY2685" s="21"/>
      <c r="FZ2685" s="21"/>
      <c r="GA2685" s="21"/>
      <c r="GB2685" s="21"/>
      <c r="GC2685" s="21"/>
      <c r="GD2685" s="21"/>
      <c r="GE2685" s="21"/>
      <c r="GF2685" s="21"/>
      <c r="GG2685" s="21"/>
      <c r="GH2685" s="21"/>
      <c r="GI2685" s="21"/>
      <c r="GJ2685" s="21"/>
      <c r="GK2685" s="21"/>
      <c r="GL2685" s="21"/>
      <c r="GM2685" s="21"/>
      <c r="GN2685" s="21"/>
    </row>
    <row r="2686" spans="1:196" x14ac:dyDescent="0.2">
      <c r="A2686" s="109"/>
      <c r="B2686" s="4"/>
      <c r="C2686" s="4"/>
      <c r="D2686" s="6"/>
      <c r="E2686" s="7"/>
      <c r="F2686" s="24"/>
      <c r="G2686" s="8"/>
      <c r="H2686" s="7"/>
      <c r="I2686" s="7"/>
      <c r="J2686" s="7"/>
      <c r="K2686" s="4"/>
      <c r="L2686" s="25"/>
      <c r="M2686" s="10"/>
      <c r="N2686" s="4"/>
      <c r="O2686" s="4"/>
      <c r="P2686" s="26"/>
      <c r="Q2686" s="3"/>
      <c r="R2686" s="12"/>
      <c r="S2686" s="12"/>
      <c r="T2686" s="12"/>
      <c r="U2686" s="12"/>
      <c r="V2686" s="12"/>
      <c r="W2686" s="12"/>
      <c r="X2686" s="12"/>
      <c r="Y2686" s="12"/>
      <c r="Z2686" s="12"/>
      <c r="AA2686" s="12"/>
      <c r="AB2686" s="12"/>
      <c r="AC2686" s="12"/>
      <c r="AD2686" s="12"/>
      <c r="AE2686" s="12"/>
      <c r="AF2686" s="113"/>
      <c r="AG2686" s="18"/>
      <c r="AH2686" s="18"/>
      <c r="AI2686" s="6"/>
      <c r="AJ2686" s="19"/>
      <c r="AK2686" s="6"/>
      <c r="AL2686" s="113"/>
      <c r="AM2686" s="19"/>
      <c r="AN2686" s="18"/>
      <c r="AO2686" s="12"/>
      <c r="AP2686" s="20"/>
      <c r="AQ2686" s="18"/>
      <c r="AR2686" s="13"/>
      <c r="AS2686" s="113"/>
      <c r="AT2686" s="21"/>
      <c r="AU2686" s="21"/>
      <c r="AV2686" s="45"/>
      <c r="AW2686" s="21"/>
      <c r="AX2686" s="21"/>
      <c r="AY2686" s="21"/>
      <c r="AZ2686" s="21"/>
      <c r="BA2686" s="21"/>
      <c r="BB2686" s="21"/>
      <c r="BC2686" s="21"/>
      <c r="BD2686" s="21"/>
      <c r="BE2686" s="21"/>
      <c r="BF2686" s="21"/>
      <c r="BG2686" s="21"/>
      <c r="BH2686" s="21"/>
      <c r="BI2686" s="21"/>
      <c r="BJ2686" s="21"/>
      <c r="BK2686" s="21"/>
      <c r="BL2686" s="21"/>
      <c r="BM2686" s="21"/>
      <c r="BN2686" s="21"/>
      <c r="BO2686" s="21"/>
      <c r="BP2686" s="21"/>
      <c r="BQ2686" s="21"/>
      <c r="BR2686" s="21"/>
      <c r="BS2686" s="21"/>
      <c r="BT2686" s="21"/>
      <c r="BU2686" s="21"/>
      <c r="BV2686" s="21"/>
      <c r="BW2686" s="21"/>
      <c r="BX2686" s="21"/>
      <c r="BY2686" s="21"/>
      <c r="BZ2686" s="21"/>
      <c r="CA2686" s="21"/>
      <c r="CB2686" s="21"/>
      <c r="CC2686" s="21"/>
      <c r="CD2686" s="21"/>
      <c r="CE2686" s="21"/>
      <c r="CF2686" s="21"/>
      <c r="CG2686" s="21"/>
      <c r="CH2686" s="21"/>
      <c r="CI2686" s="21"/>
      <c r="CJ2686" s="21"/>
      <c r="CK2686" s="21"/>
      <c r="CL2686" s="21"/>
      <c r="CM2686" s="21"/>
      <c r="CN2686" s="21"/>
      <c r="CO2686" s="21"/>
      <c r="CP2686" s="21"/>
      <c r="CQ2686" s="21"/>
      <c r="CR2686" s="21"/>
      <c r="CS2686" s="21"/>
      <c r="CT2686" s="21"/>
      <c r="CU2686" s="21"/>
      <c r="CV2686" s="21"/>
      <c r="CW2686" s="21"/>
      <c r="CX2686" s="21"/>
      <c r="CY2686" s="21"/>
      <c r="CZ2686" s="21"/>
      <c r="DA2686" s="21"/>
      <c r="DB2686" s="21"/>
      <c r="DC2686" s="21"/>
      <c r="DD2686" s="21"/>
      <c r="DE2686" s="21"/>
      <c r="DF2686" s="21"/>
      <c r="DG2686" s="21"/>
      <c r="DH2686" s="21"/>
      <c r="DI2686" s="21"/>
      <c r="DJ2686" s="21"/>
      <c r="DK2686" s="21"/>
      <c r="DL2686" s="21"/>
      <c r="DM2686" s="21"/>
      <c r="DN2686" s="21"/>
      <c r="DO2686" s="21"/>
      <c r="DP2686" s="21"/>
      <c r="DQ2686" s="21"/>
      <c r="DR2686" s="21"/>
      <c r="DS2686" s="21"/>
      <c r="DT2686" s="21"/>
      <c r="DU2686" s="21"/>
      <c r="DV2686" s="21"/>
      <c r="DW2686" s="21"/>
      <c r="DX2686" s="21"/>
      <c r="DY2686" s="21"/>
      <c r="DZ2686" s="21"/>
      <c r="EA2686" s="21"/>
      <c r="EB2686" s="21"/>
      <c r="EC2686" s="21"/>
      <c r="ED2686" s="21"/>
      <c r="EE2686" s="21"/>
      <c r="EF2686" s="21"/>
      <c r="EG2686" s="21"/>
      <c r="EH2686" s="21"/>
      <c r="EI2686" s="21"/>
      <c r="EJ2686" s="21"/>
      <c r="EK2686" s="21"/>
      <c r="EL2686" s="21"/>
      <c r="EM2686" s="21"/>
      <c r="EN2686" s="21"/>
      <c r="EO2686" s="21"/>
      <c r="EP2686" s="21"/>
      <c r="EQ2686" s="21"/>
      <c r="ER2686" s="21"/>
      <c r="ES2686" s="21"/>
      <c r="ET2686" s="21"/>
      <c r="EU2686" s="21"/>
      <c r="EV2686" s="21"/>
      <c r="EW2686" s="21"/>
      <c r="EX2686" s="21"/>
      <c r="EY2686" s="21"/>
      <c r="EZ2686" s="21"/>
      <c r="FA2686" s="21"/>
      <c r="FB2686" s="21"/>
      <c r="FC2686" s="21"/>
      <c r="FD2686" s="21"/>
      <c r="FE2686" s="21"/>
      <c r="FF2686" s="21"/>
      <c r="FG2686" s="21"/>
      <c r="FH2686" s="21"/>
      <c r="FI2686" s="21"/>
      <c r="FJ2686" s="21"/>
      <c r="FK2686" s="21"/>
      <c r="FL2686" s="21"/>
      <c r="FM2686" s="21"/>
      <c r="FN2686" s="21"/>
      <c r="FO2686" s="21"/>
      <c r="FP2686" s="21"/>
      <c r="FQ2686" s="21"/>
      <c r="FR2686" s="21"/>
      <c r="FS2686" s="21"/>
      <c r="FT2686" s="21"/>
      <c r="FU2686" s="21"/>
      <c r="FV2686" s="21"/>
      <c r="FW2686" s="21"/>
      <c r="FX2686" s="21"/>
      <c r="FY2686" s="21"/>
      <c r="FZ2686" s="21"/>
      <c r="GA2686" s="21"/>
      <c r="GB2686" s="21"/>
      <c r="GC2686" s="21"/>
      <c r="GD2686" s="21"/>
      <c r="GE2686" s="21"/>
      <c r="GF2686" s="21"/>
      <c r="GG2686" s="21"/>
      <c r="GH2686" s="21"/>
      <c r="GI2686" s="21"/>
      <c r="GJ2686" s="21"/>
      <c r="GK2686" s="21"/>
      <c r="GL2686" s="21"/>
      <c r="GM2686" s="21"/>
      <c r="GN2686" s="21"/>
    </row>
    <row r="2687" spans="1:196" x14ac:dyDescent="0.2">
      <c r="A2687" s="109"/>
      <c r="B2687" s="4"/>
      <c r="C2687" s="4"/>
      <c r="D2687" s="6"/>
      <c r="E2687" s="7"/>
      <c r="F2687" s="24"/>
      <c r="G2687" s="8"/>
      <c r="H2687" s="7"/>
      <c r="I2687" s="7"/>
      <c r="J2687" s="7"/>
      <c r="K2687" s="4"/>
      <c r="L2687" s="25"/>
      <c r="M2687" s="10"/>
      <c r="N2687" s="4"/>
      <c r="O2687" s="4"/>
      <c r="P2687" s="26"/>
      <c r="Q2687" s="3"/>
      <c r="R2687" s="12"/>
      <c r="S2687" s="12"/>
      <c r="T2687" s="12"/>
      <c r="U2687" s="12"/>
      <c r="V2687" s="12"/>
      <c r="W2687" s="12"/>
      <c r="X2687" s="12"/>
      <c r="Y2687" s="12"/>
      <c r="Z2687" s="12"/>
      <c r="AA2687" s="12"/>
      <c r="AB2687" s="12"/>
      <c r="AC2687" s="12"/>
      <c r="AD2687" s="12"/>
      <c r="AE2687" s="12"/>
      <c r="AF2687" s="113"/>
      <c r="AG2687" s="18"/>
      <c r="AH2687" s="18"/>
      <c r="AI2687" s="6"/>
      <c r="AJ2687" s="19"/>
      <c r="AK2687" s="6"/>
      <c r="AL2687" s="113"/>
      <c r="AM2687" s="19"/>
      <c r="AN2687" s="18"/>
      <c r="AO2687" s="12"/>
      <c r="AP2687" s="20"/>
      <c r="AQ2687" s="18"/>
      <c r="AR2687" s="13"/>
      <c r="AS2687" s="113"/>
      <c r="AT2687" s="21"/>
      <c r="AU2687" s="21"/>
      <c r="AV2687" s="45"/>
      <c r="AW2687" s="21"/>
      <c r="AX2687" s="21"/>
      <c r="AY2687" s="21"/>
      <c r="AZ2687" s="21"/>
      <c r="BA2687" s="21"/>
      <c r="BB2687" s="21"/>
      <c r="BC2687" s="21"/>
      <c r="BD2687" s="21"/>
      <c r="BE2687" s="21"/>
      <c r="BF2687" s="21"/>
      <c r="BG2687" s="21"/>
      <c r="BH2687" s="21"/>
      <c r="BI2687" s="21"/>
      <c r="BJ2687" s="21"/>
      <c r="BK2687" s="21"/>
      <c r="BL2687" s="21"/>
      <c r="BM2687" s="21"/>
      <c r="BN2687" s="21"/>
      <c r="BO2687" s="21"/>
      <c r="BP2687" s="21"/>
      <c r="BQ2687" s="21"/>
      <c r="BR2687" s="21"/>
      <c r="BS2687" s="21"/>
      <c r="BT2687" s="21"/>
      <c r="BU2687" s="21"/>
      <c r="BV2687" s="21"/>
      <c r="BW2687" s="21"/>
      <c r="BX2687" s="21"/>
      <c r="BY2687" s="21"/>
      <c r="BZ2687" s="21"/>
      <c r="CA2687" s="21"/>
      <c r="CB2687" s="21"/>
      <c r="CC2687" s="21"/>
      <c r="CD2687" s="21"/>
      <c r="CE2687" s="21"/>
      <c r="CF2687" s="21"/>
      <c r="CG2687" s="21"/>
      <c r="CH2687" s="21"/>
      <c r="CI2687" s="21"/>
      <c r="CJ2687" s="21"/>
      <c r="CK2687" s="21"/>
      <c r="CL2687" s="21"/>
      <c r="CM2687" s="21"/>
      <c r="CN2687" s="21"/>
      <c r="CO2687" s="21"/>
      <c r="CP2687" s="21"/>
      <c r="CQ2687" s="21"/>
      <c r="CR2687" s="21"/>
      <c r="CS2687" s="21"/>
      <c r="CT2687" s="21"/>
      <c r="CU2687" s="21"/>
      <c r="CV2687" s="21"/>
      <c r="CW2687" s="21"/>
      <c r="CX2687" s="21"/>
      <c r="CY2687" s="21"/>
      <c r="CZ2687" s="21"/>
      <c r="DA2687" s="21"/>
      <c r="DB2687" s="21"/>
      <c r="DC2687" s="21"/>
      <c r="DD2687" s="21"/>
      <c r="DE2687" s="21"/>
      <c r="DF2687" s="21"/>
      <c r="DG2687" s="21"/>
      <c r="DH2687" s="21"/>
      <c r="DI2687" s="21"/>
      <c r="DJ2687" s="21"/>
      <c r="DK2687" s="21"/>
      <c r="DL2687" s="21"/>
      <c r="DM2687" s="21"/>
      <c r="DN2687" s="21"/>
      <c r="DO2687" s="21"/>
      <c r="DP2687" s="21"/>
      <c r="DQ2687" s="21"/>
      <c r="DR2687" s="21"/>
      <c r="DS2687" s="21"/>
      <c r="DT2687" s="21"/>
      <c r="DU2687" s="21"/>
      <c r="DV2687" s="21"/>
      <c r="DW2687" s="21"/>
      <c r="DX2687" s="21"/>
      <c r="DY2687" s="21"/>
      <c r="DZ2687" s="21"/>
      <c r="EA2687" s="21"/>
      <c r="EB2687" s="21"/>
      <c r="EC2687" s="21"/>
      <c r="ED2687" s="21"/>
      <c r="EE2687" s="21"/>
      <c r="EF2687" s="21"/>
      <c r="EG2687" s="21"/>
      <c r="EH2687" s="21"/>
      <c r="EI2687" s="21"/>
      <c r="EJ2687" s="21"/>
      <c r="EK2687" s="21"/>
      <c r="EL2687" s="21"/>
      <c r="EM2687" s="21"/>
      <c r="EN2687" s="21"/>
      <c r="EO2687" s="21"/>
      <c r="EP2687" s="21"/>
      <c r="EQ2687" s="21"/>
      <c r="ER2687" s="21"/>
      <c r="ES2687" s="21"/>
      <c r="ET2687" s="21"/>
      <c r="EU2687" s="21"/>
      <c r="EV2687" s="21"/>
      <c r="EW2687" s="21"/>
      <c r="EX2687" s="21"/>
      <c r="EY2687" s="21"/>
      <c r="EZ2687" s="21"/>
      <c r="FA2687" s="21"/>
      <c r="FB2687" s="21"/>
      <c r="FC2687" s="21"/>
      <c r="FD2687" s="21"/>
      <c r="FE2687" s="21"/>
      <c r="FF2687" s="21"/>
      <c r="FG2687" s="21"/>
      <c r="FH2687" s="21"/>
      <c r="FI2687" s="21"/>
      <c r="FJ2687" s="21"/>
      <c r="FK2687" s="21"/>
      <c r="FL2687" s="21"/>
      <c r="FM2687" s="21"/>
      <c r="FN2687" s="21"/>
      <c r="FO2687" s="21"/>
      <c r="FP2687" s="21"/>
      <c r="FQ2687" s="21"/>
      <c r="FR2687" s="21"/>
      <c r="FS2687" s="21"/>
      <c r="FT2687" s="21"/>
      <c r="FU2687" s="21"/>
      <c r="FV2687" s="21"/>
      <c r="FW2687" s="21"/>
      <c r="FX2687" s="21"/>
      <c r="FY2687" s="21"/>
      <c r="FZ2687" s="21"/>
      <c r="GA2687" s="21"/>
      <c r="GB2687" s="21"/>
      <c r="GC2687" s="21"/>
      <c r="GD2687" s="21"/>
      <c r="GE2687" s="21"/>
      <c r="GF2687" s="21"/>
      <c r="GG2687" s="21"/>
      <c r="GH2687" s="21"/>
      <c r="GI2687" s="21"/>
      <c r="GJ2687" s="21"/>
      <c r="GK2687" s="21"/>
      <c r="GL2687" s="21"/>
      <c r="GM2687" s="21"/>
      <c r="GN2687" s="21"/>
    </row>
    <row r="2688" spans="1:196" x14ac:dyDescent="0.2">
      <c r="A2688" s="109"/>
      <c r="B2688" s="4"/>
      <c r="C2688" s="4"/>
      <c r="D2688" s="6"/>
      <c r="E2688" s="7"/>
      <c r="F2688" s="24"/>
      <c r="G2688" s="8"/>
      <c r="H2688" s="7"/>
      <c r="I2688" s="7"/>
      <c r="J2688" s="7"/>
      <c r="K2688" s="4"/>
      <c r="L2688" s="25"/>
      <c r="M2688" s="10"/>
      <c r="N2688" s="4"/>
      <c r="O2688" s="4"/>
      <c r="P2688" s="26"/>
      <c r="Q2688" s="3"/>
      <c r="R2688" s="12"/>
      <c r="S2688" s="12"/>
      <c r="T2688" s="12"/>
      <c r="U2688" s="12"/>
      <c r="V2688" s="12"/>
      <c r="W2688" s="12"/>
      <c r="X2688" s="12"/>
      <c r="Y2688" s="12"/>
      <c r="Z2688" s="12"/>
      <c r="AA2688" s="12"/>
      <c r="AB2688" s="12"/>
      <c r="AC2688" s="12"/>
      <c r="AD2688" s="12"/>
      <c r="AE2688" s="12"/>
      <c r="AF2688" s="113"/>
      <c r="AG2688" s="18"/>
      <c r="AH2688" s="18"/>
      <c r="AI2688" s="6"/>
      <c r="AJ2688" s="19"/>
      <c r="AK2688" s="6"/>
      <c r="AL2688" s="113"/>
      <c r="AM2688" s="19"/>
      <c r="AN2688" s="18"/>
      <c r="AO2688" s="12"/>
      <c r="AP2688" s="20"/>
      <c r="AQ2688" s="18"/>
      <c r="AR2688" s="13"/>
      <c r="AS2688" s="113"/>
      <c r="AT2688" s="21"/>
      <c r="AU2688" s="21"/>
      <c r="AV2688" s="45"/>
      <c r="AW2688" s="21"/>
      <c r="AX2688" s="21"/>
      <c r="AY2688" s="21"/>
      <c r="AZ2688" s="21"/>
      <c r="BA2688" s="21"/>
      <c r="BB2688" s="21"/>
      <c r="BC2688" s="21"/>
      <c r="BD2688" s="21"/>
      <c r="BE2688" s="21"/>
      <c r="BF2688" s="21"/>
      <c r="BG2688" s="21"/>
      <c r="BH2688" s="21"/>
      <c r="BI2688" s="21"/>
      <c r="BJ2688" s="21"/>
      <c r="BK2688" s="21"/>
      <c r="BL2688" s="21"/>
      <c r="BM2688" s="21"/>
      <c r="BN2688" s="21"/>
      <c r="BO2688" s="21"/>
      <c r="BP2688" s="21"/>
      <c r="BQ2688" s="21"/>
      <c r="BR2688" s="21"/>
      <c r="BS2688" s="21"/>
      <c r="BT2688" s="21"/>
      <c r="BU2688" s="21"/>
      <c r="BV2688" s="21"/>
      <c r="BW2688" s="21"/>
      <c r="BX2688" s="21"/>
      <c r="BY2688" s="21"/>
      <c r="BZ2688" s="21"/>
      <c r="CA2688" s="21"/>
      <c r="CB2688" s="21"/>
      <c r="CC2688" s="21"/>
      <c r="CD2688" s="21"/>
      <c r="CE2688" s="21"/>
      <c r="CF2688" s="21"/>
      <c r="CG2688" s="21"/>
      <c r="CH2688" s="21"/>
      <c r="CI2688" s="21"/>
      <c r="CJ2688" s="21"/>
      <c r="CK2688" s="21"/>
      <c r="CL2688" s="21"/>
      <c r="CM2688" s="21"/>
      <c r="CN2688" s="21"/>
      <c r="CO2688" s="21"/>
      <c r="CP2688" s="21"/>
      <c r="CQ2688" s="21"/>
      <c r="CR2688" s="21"/>
      <c r="CS2688" s="21"/>
      <c r="CT2688" s="21"/>
      <c r="CU2688" s="21"/>
      <c r="CV2688" s="21"/>
      <c r="CW2688" s="21"/>
      <c r="CX2688" s="21"/>
      <c r="CY2688" s="21"/>
      <c r="CZ2688" s="21"/>
      <c r="DA2688" s="21"/>
      <c r="DB2688" s="21"/>
      <c r="DC2688" s="21"/>
      <c r="DD2688" s="21"/>
      <c r="DE2688" s="21"/>
      <c r="DF2688" s="21"/>
      <c r="DG2688" s="21"/>
      <c r="DH2688" s="21"/>
      <c r="DI2688" s="21"/>
      <c r="DJ2688" s="21"/>
      <c r="DK2688" s="21"/>
      <c r="DL2688" s="21"/>
      <c r="DM2688" s="21"/>
      <c r="DN2688" s="21"/>
      <c r="DO2688" s="21"/>
      <c r="DP2688" s="21"/>
      <c r="DQ2688" s="21"/>
      <c r="DR2688" s="21"/>
      <c r="DS2688" s="21"/>
      <c r="DT2688" s="21"/>
      <c r="DU2688" s="21"/>
      <c r="DV2688" s="21"/>
      <c r="DW2688" s="21"/>
      <c r="DX2688" s="21"/>
      <c r="DY2688" s="21"/>
      <c r="DZ2688" s="21"/>
      <c r="EA2688" s="21"/>
      <c r="EB2688" s="21"/>
      <c r="EC2688" s="21"/>
      <c r="ED2688" s="21"/>
      <c r="EE2688" s="21"/>
      <c r="EF2688" s="21"/>
      <c r="EG2688" s="21"/>
      <c r="EH2688" s="21"/>
      <c r="EI2688" s="21"/>
      <c r="EJ2688" s="21"/>
      <c r="EK2688" s="21"/>
      <c r="EL2688" s="21"/>
      <c r="EM2688" s="21"/>
      <c r="EN2688" s="21"/>
      <c r="EO2688" s="21"/>
      <c r="EP2688" s="21"/>
      <c r="EQ2688" s="21"/>
      <c r="ER2688" s="21"/>
      <c r="ES2688" s="21"/>
      <c r="ET2688" s="21"/>
      <c r="EU2688" s="21"/>
      <c r="EV2688" s="21"/>
      <c r="EW2688" s="21"/>
      <c r="EX2688" s="21"/>
      <c r="EY2688" s="21"/>
      <c r="EZ2688" s="21"/>
      <c r="FA2688" s="21"/>
      <c r="FB2688" s="21"/>
      <c r="FC2688" s="21"/>
      <c r="FD2688" s="21"/>
      <c r="FE2688" s="21"/>
      <c r="FF2688" s="21"/>
      <c r="FG2688" s="21"/>
      <c r="FH2688" s="21"/>
      <c r="FI2688" s="21"/>
      <c r="FJ2688" s="21"/>
      <c r="FK2688" s="21"/>
      <c r="FL2688" s="21"/>
      <c r="FM2688" s="21"/>
      <c r="FN2688" s="21"/>
      <c r="FO2688" s="21"/>
      <c r="FP2688" s="21"/>
      <c r="FQ2688" s="21"/>
      <c r="FR2688" s="21"/>
      <c r="FS2688" s="21"/>
      <c r="FT2688" s="21"/>
      <c r="FU2688" s="21"/>
      <c r="FV2688" s="21"/>
      <c r="FW2688" s="21"/>
      <c r="FX2688" s="21"/>
      <c r="FY2688" s="21"/>
      <c r="FZ2688" s="21"/>
      <c r="GA2688" s="21"/>
      <c r="GB2688" s="21"/>
      <c r="GC2688" s="21"/>
      <c r="GD2688" s="21"/>
      <c r="GE2688" s="21"/>
      <c r="GF2688" s="21"/>
      <c r="GG2688" s="21"/>
      <c r="GH2688" s="21"/>
      <c r="GI2688" s="21"/>
      <c r="GJ2688" s="21"/>
      <c r="GK2688" s="21"/>
      <c r="GL2688" s="21"/>
      <c r="GM2688" s="21"/>
      <c r="GN2688" s="21"/>
    </row>
    <row r="2689" spans="1:196" x14ac:dyDescent="0.2">
      <c r="A2689" s="109"/>
      <c r="B2689" s="4"/>
      <c r="C2689" s="4"/>
      <c r="D2689" s="6"/>
      <c r="E2689" s="7"/>
      <c r="F2689" s="24"/>
      <c r="G2689" s="8"/>
      <c r="H2689" s="7"/>
      <c r="I2689" s="7"/>
      <c r="J2689" s="7"/>
      <c r="K2689" s="4"/>
      <c r="L2689" s="25"/>
      <c r="M2689" s="10"/>
      <c r="N2689" s="4"/>
      <c r="O2689" s="4"/>
      <c r="P2689" s="26"/>
      <c r="Q2689" s="3"/>
      <c r="R2689" s="12"/>
      <c r="S2689" s="12"/>
      <c r="T2689" s="12"/>
      <c r="U2689" s="12"/>
      <c r="V2689" s="12"/>
      <c r="W2689" s="12"/>
      <c r="X2689" s="12"/>
      <c r="Y2689" s="12"/>
      <c r="Z2689" s="12"/>
      <c r="AA2689" s="12"/>
      <c r="AB2689" s="12"/>
      <c r="AC2689" s="12"/>
      <c r="AD2689" s="12"/>
      <c r="AE2689" s="12"/>
      <c r="AF2689" s="113"/>
      <c r="AG2689" s="18"/>
      <c r="AH2689" s="18"/>
      <c r="AI2689" s="6"/>
      <c r="AJ2689" s="19"/>
      <c r="AK2689" s="6"/>
      <c r="AL2689" s="113"/>
      <c r="AM2689" s="19"/>
      <c r="AN2689" s="18"/>
      <c r="AO2689" s="12"/>
      <c r="AP2689" s="20"/>
      <c r="AQ2689" s="18"/>
      <c r="AR2689" s="13"/>
      <c r="AS2689" s="113"/>
      <c r="AT2689" s="21"/>
      <c r="AU2689" s="21"/>
      <c r="AV2689" s="45"/>
      <c r="AW2689" s="21"/>
      <c r="AX2689" s="21"/>
      <c r="AY2689" s="21"/>
      <c r="AZ2689" s="21"/>
      <c r="BA2689" s="21"/>
      <c r="BB2689" s="21"/>
      <c r="BC2689" s="21"/>
      <c r="BD2689" s="21"/>
      <c r="BE2689" s="21"/>
      <c r="BF2689" s="21"/>
      <c r="BG2689" s="21"/>
      <c r="BH2689" s="21"/>
      <c r="BI2689" s="21"/>
      <c r="BJ2689" s="21"/>
      <c r="BK2689" s="21"/>
      <c r="BL2689" s="21"/>
      <c r="BM2689" s="21"/>
      <c r="BN2689" s="21"/>
      <c r="BO2689" s="21"/>
      <c r="BP2689" s="21"/>
      <c r="BQ2689" s="21"/>
      <c r="BR2689" s="21"/>
      <c r="BS2689" s="21"/>
      <c r="BT2689" s="21"/>
      <c r="BU2689" s="21"/>
      <c r="BV2689" s="21"/>
      <c r="BW2689" s="21"/>
      <c r="BX2689" s="21"/>
      <c r="BY2689" s="21"/>
      <c r="BZ2689" s="21"/>
      <c r="CA2689" s="21"/>
      <c r="CB2689" s="21"/>
      <c r="CC2689" s="21"/>
      <c r="CD2689" s="21"/>
      <c r="CE2689" s="21"/>
      <c r="CF2689" s="21"/>
      <c r="CG2689" s="21"/>
      <c r="CH2689" s="21"/>
      <c r="CI2689" s="21"/>
      <c r="CJ2689" s="21"/>
      <c r="CK2689" s="21"/>
      <c r="CL2689" s="21"/>
      <c r="CM2689" s="21"/>
      <c r="CN2689" s="21"/>
      <c r="CO2689" s="21"/>
      <c r="CP2689" s="21"/>
      <c r="CQ2689" s="21"/>
      <c r="CR2689" s="21"/>
      <c r="CS2689" s="21"/>
      <c r="CT2689" s="21"/>
      <c r="CU2689" s="21"/>
      <c r="CV2689" s="21"/>
      <c r="CW2689" s="21"/>
      <c r="CX2689" s="21"/>
      <c r="CY2689" s="21"/>
      <c r="CZ2689" s="21"/>
      <c r="DA2689" s="21"/>
      <c r="DB2689" s="21"/>
      <c r="DC2689" s="21"/>
      <c r="DD2689" s="21"/>
      <c r="DE2689" s="21"/>
      <c r="DF2689" s="21"/>
      <c r="DG2689" s="21"/>
      <c r="DH2689" s="21"/>
      <c r="DI2689" s="21"/>
      <c r="DJ2689" s="21"/>
      <c r="DK2689" s="21"/>
      <c r="DL2689" s="21"/>
      <c r="DM2689" s="21"/>
      <c r="DN2689" s="21"/>
      <c r="DO2689" s="21"/>
      <c r="DP2689" s="21"/>
      <c r="DQ2689" s="21"/>
      <c r="DR2689" s="21"/>
      <c r="DS2689" s="21"/>
      <c r="DT2689" s="21"/>
      <c r="DU2689" s="21"/>
      <c r="DV2689" s="21"/>
      <c r="DW2689" s="21"/>
      <c r="DX2689" s="21"/>
      <c r="DY2689" s="21"/>
      <c r="DZ2689" s="21"/>
      <c r="EA2689" s="21"/>
      <c r="EB2689" s="21"/>
      <c r="EC2689" s="21"/>
      <c r="ED2689" s="21"/>
      <c r="EE2689" s="21"/>
      <c r="EF2689" s="21"/>
      <c r="EG2689" s="21"/>
      <c r="EH2689" s="21"/>
      <c r="EI2689" s="21"/>
      <c r="EJ2689" s="21"/>
      <c r="EK2689" s="21"/>
      <c r="EL2689" s="21"/>
      <c r="EM2689" s="21"/>
      <c r="EN2689" s="21"/>
      <c r="EO2689" s="21"/>
      <c r="EP2689" s="21"/>
      <c r="EQ2689" s="21"/>
      <c r="ER2689" s="21"/>
      <c r="ES2689" s="21"/>
      <c r="ET2689" s="21"/>
      <c r="EU2689" s="21"/>
      <c r="EV2689" s="21"/>
      <c r="EW2689" s="21"/>
      <c r="EX2689" s="21"/>
      <c r="EY2689" s="21"/>
      <c r="EZ2689" s="21"/>
      <c r="FA2689" s="21"/>
      <c r="FB2689" s="21"/>
      <c r="FC2689" s="21"/>
      <c r="FD2689" s="21"/>
      <c r="FE2689" s="21"/>
      <c r="FF2689" s="21"/>
      <c r="FG2689" s="21"/>
      <c r="FH2689" s="21"/>
      <c r="FI2689" s="21"/>
      <c r="FJ2689" s="21"/>
      <c r="FK2689" s="21"/>
      <c r="FL2689" s="21"/>
      <c r="FM2689" s="21"/>
      <c r="FN2689" s="21"/>
      <c r="FO2689" s="21"/>
      <c r="FP2689" s="21"/>
      <c r="FQ2689" s="21"/>
      <c r="FR2689" s="21"/>
      <c r="FS2689" s="21"/>
      <c r="FT2689" s="21"/>
      <c r="FU2689" s="21"/>
      <c r="FV2689" s="21"/>
      <c r="FW2689" s="21"/>
      <c r="FX2689" s="21"/>
      <c r="FY2689" s="21"/>
      <c r="FZ2689" s="21"/>
      <c r="GA2689" s="21"/>
      <c r="GB2689" s="21"/>
      <c r="GC2689" s="21"/>
      <c r="GD2689" s="21"/>
      <c r="GE2689" s="21"/>
      <c r="GF2689" s="21"/>
      <c r="GG2689" s="21"/>
      <c r="GH2689" s="21"/>
      <c r="GI2689" s="21"/>
      <c r="GJ2689" s="21"/>
      <c r="GK2689" s="21"/>
      <c r="GL2689" s="21"/>
      <c r="GM2689" s="21"/>
      <c r="GN2689" s="21"/>
    </row>
    <row r="2690" spans="1:196" x14ac:dyDescent="0.2">
      <c r="A2690" s="109"/>
      <c r="B2690" s="4"/>
      <c r="C2690" s="4"/>
      <c r="D2690" s="6"/>
      <c r="E2690" s="7"/>
      <c r="F2690" s="24"/>
      <c r="G2690" s="8"/>
      <c r="H2690" s="7"/>
      <c r="I2690" s="7"/>
      <c r="J2690" s="7"/>
      <c r="K2690" s="4"/>
      <c r="L2690" s="25"/>
      <c r="M2690" s="10"/>
      <c r="N2690" s="4"/>
      <c r="O2690" s="4"/>
      <c r="P2690" s="26"/>
      <c r="Q2690" s="3"/>
      <c r="R2690" s="12"/>
      <c r="S2690" s="12"/>
      <c r="T2690" s="12"/>
      <c r="U2690" s="12"/>
      <c r="V2690" s="12"/>
      <c r="W2690" s="12"/>
      <c r="X2690" s="12"/>
      <c r="Y2690" s="12"/>
      <c r="Z2690" s="12"/>
      <c r="AA2690" s="12"/>
      <c r="AB2690" s="12"/>
      <c r="AC2690" s="12"/>
      <c r="AD2690" s="12"/>
      <c r="AE2690" s="12"/>
      <c r="AF2690" s="113"/>
      <c r="AG2690" s="18"/>
      <c r="AH2690" s="18"/>
      <c r="AI2690" s="6"/>
      <c r="AJ2690" s="19"/>
      <c r="AK2690" s="6"/>
      <c r="AL2690" s="113"/>
      <c r="AM2690" s="19"/>
      <c r="AN2690" s="18"/>
      <c r="AO2690" s="12"/>
      <c r="AP2690" s="20"/>
      <c r="AQ2690" s="18"/>
      <c r="AR2690" s="13"/>
      <c r="AS2690" s="113"/>
      <c r="AT2690" s="21"/>
      <c r="AU2690" s="21"/>
      <c r="AV2690" s="45"/>
      <c r="AW2690" s="21"/>
      <c r="AX2690" s="21"/>
      <c r="AY2690" s="21"/>
      <c r="AZ2690" s="21"/>
      <c r="BA2690" s="21"/>
      <c r="BB2690" s="21"/>
      <c r="BC2690" s="21"/>
      <c r="BD2690" s="21"/>
      <c r="BE2690" s="21"/>
      <c r="BF2690" s="21"/>
      <c r="BG2690" s="21"/>
      <c r="BH2690" s="21"/>
      <c r="BI2690" s="21"/>
      <c r="BJ2690" s="21"/>
      <c r="BK2690" s="21"/>
      <c r="BL2690" s="21"/>
      <c r="BM2690" s="21"/>
      <c r="BN2690" s="21"/>
      <c r="BO2690" s="21"/>
      <c r="BP2690" s="21"/>
      <c r="BQ2690" s="21"/>
      <c r="BR2690" s="21"/>
      <c r="BS2690" s="21"/>
      <c r="BT2690" s="21"/>
      <c r="BU2690" s="21"/>
      <c r="BV2690" s="21"/>
      <c r="BW2690" s="21"/>
      <c r="BX2690" s="21"/>
      <c r="BY2690" s="21"/>
      <c r="BZ2690" s="21"/>
      <c r="CA2690" s="21"/>
      <c r="CB2690" s="21"/>
      <c r="CC2690" s="21"/>
      <c r="CD2690" s="21"/>
      <c r="CE2690" s="21"/>
      <c r="CF2690" s="21"/>
      <c r="CG2690" s="21"/>
      <c r="CH2690" s="21"/>
      <c r="CI2690" s="21"/>
      <c r="CJ2690" s="21"/>
      <c r="CK2690" s="21"/>
      <c r="CL2690" s="21"/>
      <c r="CM2690" s="21"/>
      <c r="CN2690" s="21"/>
      <c r="CO2690" s="21"/>
      <c r="CP2690" s="21"/>
      <c r="CQ2690" s="21"/>
      <c r="CR2690" s="21"/>
      <c r="CS2690" s="21"/>
      <c r="CT2690" s="21"/>
      <c r="CU2690" s="21"/>
      <c r="CV2690" s="21"/>
      <c r="CW2690" s="21"/>
      <c r="CX2690" s="21"/>
      <c r="CY2690" s="21"/>
      <c r="CZ2690" s="21"/>
      <c r="DA2690" s="21"/>
      <c r="DB2690" s="21"/>
      <c r="DC2690" s="21"/>
      <c r="DD2690" s="21"/>
      <c r="DE2690" s="21"/>
      <c r="DF2690" s="21"/>
      <c r="DG2690" s="21"/>
      <c r="DH2690" s="21"/>
      <c r="DI2690" s="21"/>
      <c r="DJ2690" s="21"/>
      <c r="DK2690" s="21"/>
      <c r="DL2690" s="21"/>
      <c r="DM2690" s="21"/>
      <c r="DN2690" s="21"/>
      <c r="DO2690" s="21"/>
      <c r="DP2690" s="21"/>
      <c r="DQ2690" s="21"/>
      <c r="DR2690" s="21"/>
      <c r="DS2690" s="21"/>
      <c r="DT2690" s="21"/>
      <c r="DU2690" s="21"/>
      <c r="DV2690" s="21"/>
      <c r="DW2690" s="21"/>
      <c r="DX2690" s="21"/>
      <c r="DY2690" s="21"/>
      <c r="DZ2690" s="21"/>
      <c r="EA2690" s="21"/>
      <c r="EB2690" s="21"/>
      <c r="EC2690" s="21"/>
      <c r="ED2690" s="21"/>
      <c r="EE2690" s="21"/>
      <c r="EF2690" s="21"/>
      <c r="EG2690" s="21"/>
      <c r="EH2690" s="21"/>
      <c r="EI2690" s="21"/>
      <c r="EJ2690" s="21"/>
      <c r="EK2690" s="21"/>
      <c r="EL2690" s="21"/>
      <c r="EM2690" s="21"/>
      <c r="EN2690" s="21"/>
      <c r="EO2690" s="21"/>
      <c r="EP2690" s="21"/>
      <c r="EQ2690" s="21"/>
      <c r="ER2690" s="21"/>
      <c r="ES2690" s="21"/>
      <c r="ET2690" s="21"/>
      <c r="EU2690" s="21"/>
      <c r="EV2690" s="21"/>
      <c r="EW2690" s="21"/>
      <c r="EX2690" s="21"/>
      <c r="EY2690" s="21"/>
      <c r="EZ2690" s="21"/>
      <c r="FA2690" s="21"/>
      <c r="FB2690" s="21"/>
      <c r="FC2690" s="21"/>
      <c r="FD2690" s="21"/>
      <c r="FE2690" s="21"/>
      <c r="FF2690" s="21"/>
      <c r="FG2690" s="21"/>
      <c r="FH2690" s="21"/>
      <c r="FI2690" s="21"/>
      <c r="FJ2690" s="21"/>
      <c r="FK2690" s="21"/>
      <c r="FL2690" s="21"/>
      <c r="FM2690" s="21"/>
      <c r="FN2690" s="21"/>
      <c r="FO2690" s="21"/>
      <c r="FP2690" s="21"/>
      <c r="FQ2690" s="21"/>
      <c r="FR2690" s="21"/>
      <c r="FS2690" s="21"/>
      <c r="FT2690" s="21"/>
      <c r="FU2690" s="21"/>
      <c r="FV2690" s="21"/>
      <c r="FW2690" s="21"/>
      <c r="FX2690" s="21"/>
      <c r="FY2690" s="21"/>
      <c r="FZ2690" s="21"/>
      <c r="GA2690" s="21"/>
      <c r="GB2690" s="21"/>
      <c r="GC2690" s="21"/>
      <c r="GD2690" s="21"/>
      <c r="GE2690" s="21"/>
      <c r="GF2690" s="21"/>
      <c r="GG2690" s="21"/>
      <c r="GH2690" s="21"/>
      <c r="GI2690" s="21"/>
      <c r="GJ2690" s="21"/>
      <c r="GK2690" s="21"/>
      <c r="GL2690" s="21"/>
      <c r="GM2690" s="21"/>
      <c r="GN2690" s="21"/>
    </row>
    <row r="2691" spans="1:196" x14ac:dyDescent="0.2">
      <c r="A2691" s="109"/>
      <c r="B2691" s="4"/>
      <c r="C2691" s="4"/>
      <c r="D2691" s="6"/>
      <c r="E2691" s="7"/>
      <c r="F2691" s="24"/>
      <c r="G2691" s="8"/>
      <c r="H2691" s="7"/>
      <c r="I2691" s="7"/>
      <c r="J2691" s="7"/>
      <c r="K2691" s="4"/>
      <c r="L2691" s="25"/>
      <c r="M2691" s="10"/>
      <c r="N2691" s="4"/>
      <c r="O2691" s="4"/>
      <c r="P2691" s="26"/>
      <c r="Q2691" s="3"/>
      <c r="R2691" s="12"/>
      <c r="S2691" s="12"/>
      <c r="T2691" s="12"/>
      <c r="U2691" s="12"/>
      <c r="V2691" s="12"/>
      <c r="W2691" s="12"/>
      <c r="X2691" s="12"/>
      <c r="Y2691" s="12"/>
      <c r="Z2691" s="12"/>
      <c r="AA2691" s="12"/>
      <c r="AB2691" s="12"/>
      <c r="AC2691" s="12"/>
      <c r="AD2691" s="12"/>
      <c r="AE2691" s="12"/>
      <c r="AF2691" s="113"/>
      <c r="AG2691" s="18"/>
      <c r="AH2691" s="18"/>
      <c r="AI2691" s="6"/>
      <c r="AJ2691" s="19"/>
      <c r="AK2691" s="6"/>
      <c r="AL2691" s="113"/>
      <c r="AM2691" s="19"/>
      <c r="AN2691" s="18"/>
      <c r="AO2691" s="12"/>
      <c r="AP2691" s="20"/>
      <c r="AQ2691" s="18"/>
      <c r="AR2691" s="13"/>
      <c r="AS2691" s="113"/>
      <c r="AT2691" s="21"/>
      <c r="AU2691" s="21"/>
      <c r="AV2691" s="45"/>
      <c r="AW2691" s="21"/>
      <c r="AX2691" s="21"/>
      <c r="AY2691" s="21"/>
      <c r="AZ2691" s="21"/>
      <c r="BA2691" s="21"/>
      <c r="BB2691" s="21"/>
      <c r="BC2691" s="21"/>
      <c r="BD2691" s="21"/>
      <c r="BE2691" s="21"/>
      <c r="BF2691" s="21"/>
      <c r="BG2691" s="21"/>
      <c r="BH2691" s="21"/>
      <c r="BI2691" s="21"/>
      <c r="BJ2691" s="21"/>
      <c r="BK2691" s="21"/>
      <c r="BL2691" s="21"/>
      <c r="BM2691" s="21"/>
      <c r="BN2691" s="21"/>
      <c r="BO2691" s="21"/>
      <c r="BP2691" s="21"/>
      <c r="BQ2691" s="21"/>
      <c r="BR2691" s="21"/>
      <c r="BS2691" s="21"/>
      <c r="BT2691" s="21"/>
      <c r="BU2691" s="21"/>
      <c r="BV2691" s="21"/>
      <c r="BW2691" s="21"/>
      <c r="BX2691" s="21"/>
      <c r="BY2691" s="21"/>
      <c r="BZ2691" s="21"/>
      <c r="CA2691" s="21"/>
      <c r="CB2691" s="21"/>
      <c r="CC2691" s="21"/>
      <c r="CD2691" s="21"/>
      <c r="CE2691" s="21"/>
      <c r="CF2691" s="21"/>
      <c r="CG2691" s="21"/>
      <c r="CH2691" s="21"/>
      <c r="CI2691" s="21"/>
      <c r="CJ2691" s="21"/>
      <c r="CK2691" s="21"/>
      <c r="CL2691" s="21"/>
      <c r="CM2691" s="21"/>
      <c r="CN2691" s="21"/>
      <c r="CO2691" s="21"/>
      <c r="CP2691" s="21"/>
      <c r="CQ2691" s="21"/>
      <c r="CR2691" s="21"/>
      <c r="CS2691" s="21"/>
      <c r="CT2691" s="21"/>
      <c r="CU2691" s="21"/>
      <c r="CV2691" s="21"/>
      <c r="CW2691" s="21"/>
      <c r="CX2691" s="21"/>
      <c r="CY2691" s="21"/>
      <c r="CZ2691" s="21"/>
      <c r="DA2691" s="21"/>
      <c r="DB2691" s="21"/>
      <c r="DC2691" s="21"/>
      <c r="DD2691" s="21"/>
      <c r="DE2691" s="21"/>
      <c r="DF2691" s="21"/>
      <c r="DG2691" s="21"/>
      <c r="DH2691" s="21"/>
      <c r="DI2691" s="21"/>
      <c r="DJ2691" s="21"/>
      <c r="DK2691" s="21"/>
      <c r="DL2691" s="21"/>
      <c r="DM2691" s="21"/>
      <c r="DN2691" s="21"/>
      <c r="DO2691" s="21"/>
      <c r="DP2691" s="21"/>
      <c r="DQ2691" s="21"/>
      <c r="DR2691" s="21"/>
      <c r="DS2691" s="21"/>
      <c r="DT2691" s="21"/>
      <c r="DU2691" s="21"/>
      <c r="DV2691" s="21"/>
      <c r="DW2691" s="21"/>
      <c r="DX2691" s="21"/>
      <c r="DY2691" s="21"/>
      <c r="DZ2691" s="21"/>
      <c r="EA2691" s="21"/>
      <c r="EB2691" s="21"/>
      <c r="EC2691" s="21"/>
      <c r="ED2691" s="21"/>
      <c r="EE2691" s="21"/>
      <c r="EF2691" s="21"/>
      <c r="EG2691" s="21"/>
      <c r="EH2691" s="21"/>
      <c r="EI2691" s="21"/>
      <c r="EJ2691" s="21"/>
      <c r="EK2691" s="21"/>
      <c r="EL2691" s="21"/>
      <c r="EM2691" s="21"/>
      <c r="EN2691" s="21"/>
      <c r="EO2691" s="21"/>
      <c r="EP2691" s="21"/>
      <c r="EQ2691" s="21"/>
      <c r="ER2691" s="21"/>
      <c r="ES2691" s="21"/>
      <c r="ET2691" s="21"/>
      <c r="EU2691" s="21"/>
      <c r="EV2691" s="21"/>
      <c r="EW2691" s="21"/>
      <c r="EX2691" s="21"/>
      <c r="EY2691" s="21"/>
      <c r="EZ2691" s="21"/>
      <c r="FA2691" s="21"/>
      <c r="FB2691" s="21"/>
      <c r="FC2691" s="21"/>
      <c r="FD2691" s="21"/>
      <c r="FE2691" s="21"/>
      <c r="FF2691" s="21"/>
      <c r="FG2691" s="21"/>
      <c r="FH2691" s="21"/>
      <c r="FI2691" s="21"/>
      <c r="FJ2691" s="21"/>
      <c r="FK2691" s="21"/>
      <c r="FL2691" s="21"/>
      <c r="FM2691" s="21"/>
      <c r="FN2691" s="21"/>
      <c r="FO2691" s="21"/>
      <c r="FP2691" s="21"/>
      <c r="FQ2691" s="21"/>
      <c r="FR2691" s="21"/>
      <c r="FS2691" s="21"/>
      <c r="FT2691" s="21"/>
      <c r="FU2691" s="21"/>
      <c r="FV2691" s="21"/>
      <c r="FW2691" s="21"/>
      <c r="FX2691" s="21"/>
      <c r="FY2691" s="21"/>
      <c r="FZ2691" s="21"/>
      <c r="GA2691" s="21"/>
      <c r="GB2691" s="21"/>
      <c r="GC2691" s="21"/>
      <c r="GD2691" s="21"/>
      <c r="GE2691" s="21"/>
      <c r="GF2691" s="21"/>
      <c r="GG2691" s="21"/>
      <c r="GH2691" s="21"/>
      <c r="GI2691" s="21"/>
      <c r="GJ2691" s="21"/>
      <c r="GK2691" s="21"/>
      <c r="GL2691" s="21"/>
      <c r="GM2691" s="21"/>
      <c r="GN2691" s="21"/>
    </row>
    <row r="2692" spans="1:196" x14ac:dyDescent="0.2">
      <c r="A2692" s="109"/>
      <c r="B2692" s="4"/>
      <c r="C2692" s="4"/>
      <c r="D2692" s="6"/>
      <c r="E2692" s="7"/>
      <c r="F2692" s="24"/>
      <c r="G2692" s="8"/>
      <c r="H2692" s="7"/>
      <c r="I2692" s="7"/>
      <c r="J2692" s="7"/>
      <c r="K2692" s="4"/>
      <c r="L2692" s="25"/>
      <c r="M2692" s="10"/>
      <c r="N2692" s="4"/>
      <c r="O2692" s="4"/>
      <c r="P2692" s="26"/>
      <c r="Q2692" s="3"/>
      <c r="R2692" s="12"/>
      <c r="S2692" s="12"/>
      <c r="T2692" s="12"/>
      <c r="U2692" s="12"/>
      <c r="V2692" s="12"/>
      <c r="W2692" s="12"/>
      <c r="X2692" s="12"/>
      <c r="Y2692" s="12"/>
      <c r="Z2692" s="12"/>
      <c r="AA2692" s="12"/>
      <c r="AB2692" s="12"/>
      <c r="AC2692" s="12"/>
      <c r="AD2692" s="12"/>
      <c r="AE2692" s="12"/>
      <c r="AF2692" s="113"/>
      <c r="AG2692" s="18"/>
      <c r="AH2692" s="18"/>
      <c r="AI2692" s="6"/>
      <c r="AJ2692" s="19"/>
      <c r="AK2692" s="6"/>
      <c r="AL2692" s="113"/>
      <c r="AM2692" s="19"/>
      <c r="AN2692" s="18"/>
      <c r="AO2692" s="12"/>
      <c r="AP2692" s="20"/>
      <c r="AQ2692" s="18"/>
      <c r="AR2692" s="13"/>
      <c r="AS2692" s="113"/>
      <c r="AT2692" s="21"/>
      <c r="AU2692" s="21"/>
      <c r="AV2692" s="45"/>
      <c r="AW2692" s="21"/>
      <c r="AX2692" s="21"/>
      <c r="AY2692" s="21"/>
      <c r="AZ2692" s="21"/>
      <c r="BA2692" s="21"/>
      <c r="BB2692" s="21"/>
      <c r="BC2692" s="21"/>
      <c r="BD2692" s="21"/>
      <c r="BE2692" s="21"/>
      <c r="BF2692" s="21"/>
      <c r="BG2692" s="21"/>
      <c r="BH2692" s="21"/>
      <c r="BI2692" s="21"/>
      <c r="BJ2692" s="21"/>
      <c r="BK2692" s="21"/>
      <c r="BL2692" s="21"/>
      <c r="BM2692" s="21"/>
      <c r="BN2692" s="21"/>
      <c r="BO2692" s="21"/>
      <c r="BP2692" s="21"/>
      <c r="BQ2692" s="21"/>
      <c r="BR2692" s="21"/>
      <c r="BS2692" s="21"/>
      <c r="BT2692" s="21"/>
      <c r="BU2692" s="21"/>
      <c r="BV2692" s="21"/>
      <c r="BW2692" s="21"/>
      <c r="BX2692" s="21"/>
      <c r="BY2692" s="21"/>
      <c r="BZ2692" s="21"/>
      <c r="CA2692" s="21"/>
      <c r="CB2692" s="21"/>
      <c r="CC2692" s="21"/>
      <c r="CD2692" s="21"/>
      <c r="CE2692" s="21"/>
      <c r="CF2692" s="21"/>
      <c r="CG2692" s="21"/>
      <c r="CH2692" s="21"/>
      <c r="CI2692" s="21"/>
      <c r="CJ2692" s="21"/>
      <c r="CK2692" s="21"/>
      <c r="CL2692" s="21"/>
      <c r="CM2692" s="21"/>
      <c r="CN2692" s="21"/>
      <c r="CO2692" s="21"/>
      <c r="CP2692" s="21"/>
      <c r="CQ2692" s="21"/>
      <c r="CR2692" s="21"/>
      <c r="CS2692" s="21"/>
      <c r="CT2692" s="21"/>
      <c r="CU2692" s="21"/>
      <c r="CV2692" s="21"/>
      <c r="CW2692" s="21"/>
      <c r="CX2692" s="21"/>
      <c r="CY2692" s="21"/>
      <c r="CZ2692" s="21"/>
      <c r="DA2692" s="21"/>
      <c r="DB2692" s="21"/>
      <c r="DC2692" s="21"/>
      <c r="DD2692" s="21"/>
      <c r="DE2692" s="21"/>
      <c r="DF2692" s="21"/>
      <c r="DG2692" s="21"/>
      <c r="DH2692" s="21"/>
      <c r="DI2692" s="21"/>
      <c r="DJ2692" s="21"/>
      <c r="DK2692" s="21"/>
      <c r="DL2692" s="21"/>
      <c r="DM2692" s="21"/>
      <c r="DN2692" s="21"/>
      <c r="DO2692" s="21"/>
      <c r="DP2692" s="21"/>
      <c r="DQ2692" s="21"/>
      <c r="DR2692" s="21"/>
      <c r="DS2692" s="21"/>
      <c r="DT2692" s="21"/>
      <c r="DU2692" s="21"/>
      <c r="DV2692" s="21"/>
      <c r="DW2692" s="21"/>
      <c r="DX2692" s="21"/>
      <c r="DY2692" s="21"/>
      <c r="DZ2692" s="21"/>
      <c r="EA2692" s="21"/>
      <c r="EB2692" s="21"/>
      <c r="EC2692" s="21"/>
      <c r="ED2692" s="21"/>
      <c r="EE2692" s="21"/>
      <c r="EF2692" s="21"/>
      <c r="EG2692" s="21"/>
      <c r="EH2692" s="21"/>
      <c r="EI2692" s="21"/>
      <c r="EJ2692" s="21"/>
      <c r="EK2692" s="21"/>
      <c r="EL2692" s="21"/>
      <c r="EM2692" s="21"/>
      <c r="EN2692" s="21"/>
      <c r="EO2692" s="21"/>
      <c r="EP2692" s="21"/>
      <c r="EQ2692" s="21"/>
      <c r="ER2692" s="21"/>
      <c r="ES2692" s="21"/>
      <c r="ET2692" s="21"/>
      <c r="EU2692" s="21"/>
      <c r="EV2692" s="21"/>
      <c r="EW2692" s="21"/>
      <c r="EX2692" s="21"/>
      <c r="EY2692" s="21"/>
      <c r="EZ2692" s="21"/>
      <c r="FA2692" s="21"/>
      <c r="FB2692" s="21"/>
      <c r="FC2692" s="21"/>
      <c r="FD2692" s="21"/>
      <c r="FE2692" s="21"/>
      <c r="FF2692" s="21"/>
      <c r="FG2692" s="21"/>
      <c r="FH2692" s="21"/>
      <c r="FI2692" s="21"/>
      <c r="FJ2692" s="21"/>
      <c r="FK2692" s="21"/>
      <c r="FL2692" s="21"/>
      <c r="FM2692" s="21"/>
      <c r="FN2692" s="21"/>
      <c r="FO2692" s="21"/>
      <c r="FP2692" s="21"/>
      <c r="FQ2692" s="21"/>
      <c r="FR2692" s="21"/>
      <c r="FS2692" s="21"/>
      <c r="FT2692" s="21"/>
      <c r="FU2692" s="21"/>
      <c r="FV2692" s="21"/>
      <c r="FW2692" s="21"/>
      <c r="FX2692" s="21"/>
      <c r="FY2692" s="21"/>
      <c r="FZ2692" s="21"/>
      <c r="GA2692" s="21"/>
      <c r="GB2692" s="21"/>
      <c r="GC2692" s="21"/>
      <c r="GD2692" s="21"/>
      <c r="GE2692" s="21"/>
      <c r="GF2692" s="21"/>
      <c r="GG2692" s="21"/>
      <c r="GH2692" s="21"/>
      <c r="GI2692" s="21"/>
      <c r="GJ2692" s="21"/>
      <c r="GK2692" s="21"/>
      <c r="GL2692" s="21"/>
      <c r="GM2692" s="21"/>
      <c r="GN2692" s="21"/>
    </row>
    <row r="2693" spans="1:196" x14ac:dyDescent="0.2">
      <c r="A2693" s="109"/>
      <c r="B2693" s="4"/>
      <c r="C2693" s="4"/>
      <c r="D2693" s="6"/>
      <c r="E2693" s="7"/>
      <c r="F2693" s="24"/>
      <c r="G2693" s="8"/>
      <c r="H2693" s="7"/>
      <c r="I2693" s="7"/>
      <c r="J2693" s="7"/>
      <c r="K2693" s="4"/>
      <c r="L2693" s="25"/>
      <c r="M2693" s="10"/>
      <c r="N2693" s="4"/>
      <c r="O2693" s="4"/>
      <c r="P2693" s="26"/>
      <c r="Q2693" s="3"/>
      <c r="R2693" s="12"/>
      <c r="S2693" s="12"/>
      <c r="T2693" s="12"/>
      <c r="U2693" s="12"/>
      <c r="V2693" s="12"/>
      <c r="W2693" s="12"/>
      <c r="X2693" s="12"/>
      <c r="Y2693" s="12"/>
      <c r="Z2693" s="12"/>
      <c r="AA2693" s="12"/>
      <c r="AB2693" s="12"/>
      <c r="AC2693" s="12"/>
      <c r="AD2693" s="12"/>
      <c r="AE2693" s="12"/>
      <c r="AF2693" s="113"/>
      <c r="AG2693" s="18"/>
      <c r="AH2693" s="18"/>
      <c r="AI2693" s="6"/>
      <c r="AJ2693" s="19"/>
      <c r="AK2693" s="6"/>
      <c r="AL2693" s="113"/>
      <c r="AM2693" s="19"/>
      <c r="AN2693" s="18"/>
      <c r="AO2693" s="12"/>
      <c r="AP2693" s="20"/>
      <c r="AQ2693" s="18"/>
      <c r="AR2693" s="13"/>
      <c r="AS2693" s="113"/>
      <c r="AT2693" s="21"/>
      <c r="AU2693" s="21"/>
      <c r="AV2693" s="45"/>
      <c r="AW2693" s="21"/>
      <c r="AX2693" s="21"/>
      <c r="AY2693" s="21"/>
      <c r="AZ2693" s="21"/>
      <c r="BA2693" s="21"/>
      <c r="BB2693" s="21"/>
      <c r="BC2693" s="21"/>
      <c r="BD2693" s="21"/>
      <c r="BE2693" s="21"/>
      <c r="BF2693" s="21"/>
      <c r="BG2693" s="21"/>
      <c r="BH2693" s="21"/>
      <c r="BI2693" s="21"/>
      <c r="BJ2693" s="21"/>
      <c r="BK2693" s="21"/>
      <c r="BL2693" s="21"/>
      <c r="BM2693" s="21"/>
      <c r="BN2693" s="21"/>
      <c r="BO2693" s="21"/>
      <c r="BP2693" s="21"/>
      <c r="BQ2693" s="21"/>
      <c r="BR2693" s="21"/>
      <c r="BS2693" s="21"/>
      <c r="BT2693" s="21"/>
      <c r="BU2693" s="21"/>
      <c r="BV2693" s="21"/>
      <c r="BW2693" s="21"/>
      <c r="BX2693" s="21"/>
      <c r="BY2693" s="21"/>
      <c r="BZ2693" s="21"/>
      <c r="CA2693" s="21"/>
      <c r="CB2693" s="21"/>
      <c r="CC2693" s="21"/>
      <c r="CD2693" s="21"/>
      <c r="CE2693" s="21"/>
      <c r="CF2693" s="21"/>
      <c r="CG2693" s="21"/>
      <c r="CH2693" s="21"/>
      <c r="CI2693" s="21"/>
      <c r="CJ2693" s="21"/>
      <c r="CK2693" s="21"/>
      <c r="CL2693" s="21"/>
      <c r="CM2693" s="21"/>
      <c r="CN2693" s="21"/>
      <c r="CO2693" s="21"/>
      <c r="CP2693" s="21"/>
      <c r="CQ2693" s="21"/>
      <c r="CR2693" s="21"/>
      <c r="CS2693" s="21"/>
      <c r="CT2693" s="21"/>
      <c r="CU2693" s="21"/>
      <c r="CV2693" s="21"/>
      <c r="CW2693" s="21"/>
      <c r="CX2693" s="21"/>
      <c r="CY2693" s="21"/>
      <c r="CZ2693" s="21"/>
      <c r="DA2693" s="21"/>
      <c r="DB2693" s="21"/>
      <c r="DC2693" s="21"/>
      <c r="DD2693" s="21"/>
      <c r="DE2693" s="21"/>
      <c r="DF2693" s="21"/>
      <c r="DG2693" s="21"/>
      <c r="DH2693" s="21"/>
      <c r="DI2693" s="21"/>
      <c r="DJ2693" s="21"/>
      <c r="DK2693" s="21"/>
      <c r="DL2693" s="21"/>
      <c r="DM2693" s="21"/>
      <c r="DN2693" s="21"/>
      <c r="DO2693" s="21"/>
      <c r="DP2693" s="21"/>
      <c r="DQ2693" s="21"/>
      <c r="DR2693" s="21"/>
      <c r="DS2693" s="21"/>
      <c r="DT2693" s="21"/>
      <c r="DU2693" s="21"/>
      <c r="DV2693" s="21"/>
      <c r="DW2693" s="21"/>
      <c r="DX2693" s="21"/>
      <c r="DY2693" s="21"/>
      <c r="DZ2693" s="21"/>
      <c r="EA2693" s="21"/>
      <c r="EB2693" s="21"/>
      <c r="EC2693" s="21"/>
      <c r="ED2693" s="21"/>
      <c r="EE2693" s="21"/>
      <c r="EF2693" s="21"/>
      <c r="EG2693" s="21"/>
      <c r="EH2693" s="21"/>
      <c r="EI2693" s="21"/>
      <c r="EJ2693" s="21"/>
      <c r="EK2693" s="21"/>
      <c r="EL2693" s="21"/>
      <c r="EM2693" s="21"/>
      <c r="EN2693" s="21"/>
      <c r="EO2693" s="21"/>
      <c r="EP2693" s="21"/>
      <c r="EQ2693" s="21"/>
      <c r="ER2693" s="21"/>
      <c r="ES2693" s="21"/>
      <c r="ET2693" s="21"/>
      <c r="EU2693" s="21"/>
      <c r="EV2693" s="21"/>
      <c r="EW2693" s="21"/>
      <c r="EX2693" s="21"/>
      <c r="EY2693" s="21"/>
      <c r="EZ2693" s="21"/>
      <c r="FA2693" s="21"/>
      <c r="FB2693" s="21"/>
      <c r="FC2693" s="21"/>
      <c r="FD2693" s="21"/>
      <c r="FE2693" s="21"/>
      <c r="FF2693" s="21"/>
      <c r="FG2693" s="21"/>
      <c r="FH2693" s="21"/>
      <c r="FI2693" s="21"/>
      <c r="FJ2693" s="21"/>
      <c r="FK2693" s="21"/>
      <c r="FL2693" s="21"/>
      <c r="FM2693" s="21"/>
      <c r="FN2693" s="21"/>
      <c r="FO2693" s="21"/>
      <c r="FP2693" s="21"/>
      <c r="FQ2693" s="21"/>
      <c r="FR2693" s="21"/>
      <c r="FS2693" s="21"/>
      <c r="FT2693" s="21"/>
      <c r="FU2693" s="21"/>
      <c r="FV2693" s="21"/>
      <c r="FW2693" s="21"/>
      <c r="FX2693" s="21"/>
      <c r="FY2693" s="21"/>
      <c r="FZ2693" s="21"/>
      <c r="GA2693" s="21"/>
      <c r="GB2693" s="21"/>
      <c r="GC2693" s="21"/>
      <c r="GD2693" s="21"/>
      <c r="GE2693" s="21"/>
      <c r="GF2693" s="21"/>
      <c r="GG2693" s="21"/>
      <c r="GH2693" s="21"/>
      <c r="GI2693" s="21"/>
      <c r="GJ2693" s="21"/>
      <c r="GK2693" s="21"/>
      <c r="GL2693" s="21"/>
      <c r="GM2693" s="21"/>
      <c r="GN2693" s="21"/>
    </row>
    <row r="2694" spans="1:196" x14ac:dyDescent="0.2">
      <c r="A2694" s="109"/>
      <c r="B2694" s="4"/>
      <c r="C2694" s="4"/>
      <c r="D2694" s="6"/>
      <c r="E2694" s="7"/>
      <c r="F2694" s="24"/>
      <c r="G2694" s="8"/>
      <c r="H2694" s="7"/>
      <c r="I2694" s="7"/>
      <c r="J2694" s="7"/>
      <c r="K2694" s="4"/>
      <c r="L2694" s="25"/>
      <c r="M2694" s="10"/>
      <c r="N2694" s="4"/>
      <c r="O2694" s="4"/>
      <c r="P2694" s="26"/>
      <c r="Q2694" s="3"/>
      <c r="R2694" s="12"/>
      <c r="S2694" s="12"/>
      <c r="T2694" s="12"/>
      <c r="U2694" s="12"/>
      <c r="V2694" s="12"/>
      <c r="W2694" s="12"/>
      <c r="X2694" s="12"/>
      <c r="Y2694" s="12"/>
      <c r="Z2694" s="12"/>
      <c r="AA2694" s="12"/>
      <c r="AB2694" s="12"/>
      <c r="AC2694" s="12"/>
      <c r="AD2694" s="12"/>
      <c r="AE2694" s="12"/>
      <c r="AF2694" s="113"/>
      <c r="AG2694" s="18"/>
      <c r="AH2694" s="18"/>
      <c r="AI2694" s="6"/>
      <c r="AJ2694" s="19"/>
      <c r="AK2694" s="6"/>
      <c r="AL2694" s="113"/>
      <c r="AM2694" s="19"/>
      <c r="AN2694" s="18"/>
      <c r="AO2694" s="12"/>
      <c r="AP2694" s="20"/>
      <c r="AQ2694" s="18"/>
      <c r="AR2694" s="13"/>
      <c r="AS2694" s="113"/>
      <c r="AT2694" s="21"/>
      <c r="AU2694" s="21"/>
      <c r="AV2694" s="45"/>
      <c r="AW2694" s="21"/>
      <c r="AX2694" s="21"/>
      <c r="AY2694" s="21"/>
      <c r="AZ2694" s="21"/>
      <c r="BA2694" s="21"/>
      <c r="BB2694" s="21"/>
      <c r="BC2694" s="21"/>
      <c r="BD2694" s="21"/>
      <c r="BE2694" s="21"/>
      <c r="BF2694" s="21"/>
      <c r="BG2694" s="21"/>
      <c r="BH2694" s="21"/>
      <c r="BI2694" s="21"/>
      <c r="BJ2694" s="21"/>
      <c r="BK2694" s="21"/>
      <c r="BL2694" s="21"/>
      <c r="BM2694" s="21"/>
      <c r="BN2694" s="21"/>
      <c r="BO2694" s="21"/>
      <c r="BP2694" s="21"/>
      <c r="BQ2694" s="21"/>
      <c r="BR2694" s="21"/>
      <c r="BS2694" s="21"/>
      <c r="BT2694" s="21"/>
      <c r="BU2694" s="21"/>
      <c r="BV2694" s="21"/>
      <c r="BW2694" s="21"/>
      <c r="BX2694" s="21"/>
      <c r="BY2694" s="21"/>
      <c r="BZ2694" s="21"/>
      <c r="CA2694" s="21"/>
      <c r="CB2694" s="21"/>
      <c r="CC2694" s="21"/>
      <c r="CD2694" s="21"/>
      <c r="CE2694" s="21"/>
      <c r="CF2694" s="21"/>
      <c r="CG2694" s="21"/>
      <c r="CH2694" s="21"/>
      <c r="CI2694" s="21"/>
      <c r="CJ2694" s="21"/>
      <c r="CK2694" s="21"/>
      <c r="CL2694" s="21"/>
      <c r="CM2694" s="21"/>
      <c r="CN2694" s="21"/>
      <c r="CO2694" s="21"/>
      <c r="CP2694" s="21"/>
      <c r="CQ2694" s="21"/>
      <c r="CR2694" s="21"/>
      <c r="CS2694" s="21"/>
      <c r="CT2694" s="21"/>
      <c r="CU2694" s="21"/>
      <c r="CV2694" s="21"/>
      <c r="CW2694" s="21"/>
      <c r="CX2694" s="21"/>
      <c r="CY2694" s="21"/>
      <c r="CZ2694" s="21"/>
      <c r="DA2694" s="21"/>
      <c r="DB2694" s="21"/>
      <c r="DC2694" s="21"/>
      <c r="DD2694" s="21"/>
      <c r="DE2694" s="21"/>
      <c r="DF2694" s="21"/>
      <c r="DG2694" s="21"/>
      <c r="DH2694" s="21"/>
      <c r="DI2694" s="21"/>
      <c r="DJ2694" s="21"/>
      <c r="DK2694" s="21"/>
      <c r="DL2694" s="21"/>
      <c r="DM2694" s="21"/>
      <c r="DN2694" s="21"/>
      <c r="DO2694" s="21"/>
      <c r="DP2694" s="21"/>
      <c r="DQ2694" s="21"/>
      <c r="DR2694" s="21"/>
      <c r="DS2694" s="21"/>
      <c r="DT2694" s="21"/>
      <c r="DU2694" s="21"/>
      <c r="DV2694" s="21"/>
      <c r="DW2694" s="21"/>
      <c r="DX2694" s="21"/>
      <c r="DY2694" s="21"/>
      <c r="DZ2694" s="21"/>
      <c r="EA2694" s="21"/>
      <c r="EB2694" s="21"/>
      <c r="EC2694" s="21"/>
      <c r="ED2694" s="21"/>
      <c r="EE2694" s="21"/>
      <c r="EF2694" s="21"/>
      <c r="EG2694" s="21"/>
      <c r="EH2694" s="21"/>
      <c r="EI2694" s="21"/>
      <c r="EJ2694" s="21"/>
      <c r="EK2694" s="21"/>
      <c r="EL2694" s="21"/>
      <c r="EM2694" s="21"/>
      <c r="EN2694" s="21"/>
      <c r="EO2694" s="21"/>
      <c r="EP2694" s="21"/>
      <c r="EQ2694" s="21"/>
      <c r="ER2694" s="21"/>
      <c r="ES2694" s="21"/>
      <c r="ET2694" s="21"/>
      <c r="EU2694" s="21"/>
      <c r="EV2694" s="21"/>
      <c r="EW2694" s="21"/>
      <c r="EX2694" s="21"/>
      <c r="EY2694" s="21"/>
      <c r="EZ2694" s="21"/>
      <c r="FA2694" s="21"/>
      <c r="FB2694" s="21"/>
      <c r="FC2694" s="21"/>
      <c r="FD2694" s="21"/>
      <c r="FE2694" s="21"/>
      <c r="FF2694" s="21"/>
      <c r="FG2694" s="21"/>
      <c r="FH2694" s="21"/>
      <c r="FI2694" s="21"/>
      <c r="FJ2694" s="21"/>
      <c r="FK2694" s="21"/>
      <c r="FL2694" s="21"/>
      <c r="FM2694" s="21"/>
      <c r="FN2694" s="21"/>
      <c r="FO2694" s="21"/>
      <c r="FP2694" s="21"/>
      <c r="FQ2694" s="21"/>
      <c r="FR2694" s="21"/>
      <c r="FS2694" s="21"/>
      <c r="FT2694" s="21"/>
      <c r="FU2694" s="21"/>
      <c r="FV2694" s="21"/>
      <c r="FW2694" s="21"/>
      <c r="FX2694" s="21"/>
      <c r="FY2694" s="21"/>
      <c r="FZ2694" s="21"/>
      <c r="GA2694" s="21"/>
      <c r="GB2694" s="21"/>
      <c r="GC2694" s="21"/>
      <c r="GD2694" s="21"/>
      <c r="GE2694" s="21"/>
      <c r="GF2694" s="21"/>
      <c r="GG2694" s="21"/>
      <c r="GH2694" s="21"/>
      <c r="GI2694" s="21"/>
      <c r="GJ2694" s="21"/>
      <c r="GK2694" s="21"/>
      <c r="GL2694" s="21"/>
      <c r="GM2694" s="21"/>
      <c r="GN2694" s="21"/>
    </row>
    <row r="2695" spans="1:196" x14ac:dyDescent="0.2">
      <c r="A2695" s="109"/>
      <c r="B2695" s="4"/>
      <c r="C2695" s="4"/>
      <c r="D2695" s="6"/>
      <c r="E2695" s="7"/>
      <c r="F2695" s="24"/>
      <c r="G2695" s="8"/>
      <c r="H2695" s="7"/>
      <c r="I2695" s="7"/>
      <c r="J2695" s="7"/>
      <c r="K2695" s="4"/>
      <c r="L2695" s="25"/>
      <c r="M2695" s="10"/>
      <c r="N2695" s="4"/>
      <c r="O2695" s="4"/>
      <c r="P2695" s="26"/>
      <c r="Q2695" s="3"/>
      <c r="R2695" s="12"/>
      <c r="S2695" s="12"/>
      <c r="T2695" s="12"/>
      <c r="U2695" s="12"/>
      <c r="V2695" s="12"/>
      <c r="W2695" s="12"/>
      <c r="X2695" s="12"/>
      <c r="Y2695" s="12"/>
      <c r="Z2695" s="12"/>
      <c r="AA2695" s="12"/>
      <c r="AB2695" s="12"/>
      <c r="AC2695" s="12"/>
      <c r="AD2695" s="12"/>
      <c r="AE2695" s="12"/>
      <c r="AF2695" s="113"/>
      <c r="AG2695" s="18"/>
      <c r="AH2695" s="18"/>
      <c r="AI2695" s="6"/>
      <c r="AJ2695" s="19"/>
      <c r="AK2695" s="6"/>
      <c r="AL2695" s="113"/>
      <c r="AM2695" s="19"/>
      <c r="AN2695" s="18"/>
      <c r="AO2695" s="12"/>
      <c r="AP2695" s="20"/>
      <c r="AQ2695" s="18"/>
      <c r="AR2695" s="13"/>
      <c r="AS2695" s="113"/>
      <c r="AT2695" s="21"/>
      <c r="AU2695" s="21"/>
      <c r="AV2695" s="45"/>
      <c r="AW2695" s="21"/>
      <c r="AX2695" s="21"/>
      <c r="AY2695" s="21"/>
      <c r="AZ2695" s="21"/>
      <c r="BA2695" s="21"/>
      <c r="BB2695" s="21"/>
      <c r="BC2695" s="21"/>
      <c r="BD2695" s="21"/>
      <c r="BE2695" s="21"/>
      <c r="BF2695" s="21"/>
      <c r="BG2695" s="21"/>
      <c r="BH2695" s="21"/>
      <c r="BI2695" s="21"/>
      <c r="BJ2695" s="21"/>
      <c r="BK2695" s="21"/>
      <c r="BL2695" s="21"/>
      <c r="BM2695" s="21"/>
      <c r="BN2695" s="21"/>
      <c r="BO2695" s="21"/>
      <c r="BP2695" s="21"/>
      <c r="BQ2695" s="21"/>
      <c r="BR2695" s="21"/>
      <c r="BS2695" s="21"/>
      <c r="BT2695" s="21"/>
      <c r="BU2695" s="21"/>
      <c r="BV2695" s="21"/>
      <c r="BW2695" s="21"/>
      <c r="BX2695" s="21"/>
      <c r="BY2695" s="21"/>
      <c r="BZ2695" s="21"/>
      <c r="CA2695" s="21"/>
      <c r="CB2695" s="21"/>
      <c r="CC2695" s="21"/>
      <c r="CD2695" s="21"/>
      <c r="CE2695" s="21"/>
      <c r="CF2695" s="21"/>
      <c r="CG2695" s="21"/>
      <c r="CH2695" s="21"/>
      <c r="CI2695" s="21"/>
      <c r="CJ2695" s="21"/>
      <c r="CK2695" s="21"/>
      <c r="CL2695" s="21"/>
      <c r="CM2695" s="21"/>
      <c r="CN2695" s="21"/>
      <c r="CO2695" s="21"/>
      <c r="CP2695" s="21"/>
      <c r="CQ2695" s="21"/>
      <c r="CR2695" s="21"/>
      <c r="CS2695" s="21"/>
      <c r="CT2695" s="21"/>
      <c r="CU2695" s="21"/>
      <c r="CV2695" s="21"/>
      <c r="CW2695" s="21"/>
      <c r="CX2695" s="21"/>
      <c r="CY2695" s="21"/>
      <c r="CZ2695" s="21"/>
      <c r="DA2695" s="21"/>
      <c r="DB2695" s="21"/>
      <c r="DC2695" s="21"/>
      <c r="DD2695" s="21"/>
      <c r="DE2695" s="21"/>
      <c r="DF2695" s="21"/>
      <c r="DG2695" s="21"/>
      <c r="DH2695" s="21"/>
      <c r="DI2695" s="21"/>
      <c r="DJ2695" s="21"/>
      <c r="DK2695" s="21"/>
      <c r="DL2695" s="21"/>
      <c r="DM2695" s="21"/>
      <c r="DN2695" s="21"/>
      <c r="DO2695" s="21"/>
      <c r="DP2695" s="21"/>
      <c r="DQ2695" s="21"/>
      <c r="DR2695" s="21"/>
      <c r="DS2695" s="21"/>
      <c r="DT2695" s="21"/>
      <c r="DU2695" s="21"/>
      <c r="DV2695" s="21"/>
      <c r="DW2695" s="21"/>
      <c r="DX2695" s="21"/>
      <c r="DY2695" s="21"/>
      <c r="DZ2695" s="21"/>
      <c r="EA2695" s="21"/>
      <c r="EB2695" s="21"/>
      <c r="EC2695" s="21"/>
      <c r="ED2695" s="21"/>
      <c r="EE2695" s="21"/>
      <c r="EF2695" s="21"/>
      <c r="EG2695" s="21"/>
      <c r="EH2695" s="21"/>
      <c r="EI2695" s="21"/>
      <c r="EJ2695" s="21"/>
      <c r="EK2695" s="21"/>
      <c r="EL2695" s="21"/>
      <c r="EM2695" s="21"/>
      <c r="EN2695" s="21"/>
      <c r="EO2695" s="21"/>
      <c r="EP2695" s="21"/>
      <c r="EQ2695" s="21"/>
      <c r="ER2695" s="21"/>
      <c r="ES2695" s="21"/>
      <c r="ET2695" s="21"/>
      <c r="EU2695" s="21"/>
      <c r="EV2695" s="21"/>
      <c r="EW2695" s="21"/>
      <c r="EX2695" s="21"/>
      <c r="EY2695" s="21"/>
      <c r="EZ2695" s="21"/>
      <c r="FA2695" s="21"/>
      <c r="FB2695" s="21"/>
      <c r="FC2695" s="21"/>
      <c r="FD2695" s="21"/>
      <c r="FE2695" s="21"/>
      <c r="FF2695" s="21"/>
      <c r="FG2695" s="21"/>
      <c r="FH2695" s="21"/>
      <c r="FI2695" s="21"/>
      <c r="FJ2695" s="21"/>
      <c r="FK2695" s="21"/>
      <c r="FL2695" s="21"/>
      <c r="FM2695" s="21"/>
      <c r="FN2695" s="21"/>
      <c r="FO2695" s="21"/>
      <c r="FP2695" s="21"/>
      <c r="FQ2695" s="21"/>
      <c r="FR2695" s="21"/>
      <c r="FS2695" s="21"/>
      <c r="FT2695" s="21"/>
      <c r="FU2695" s="21"/>
      <c r="FV2695" s="21"/>
      <c r="FW2695" s="21"/>
      <c r="FX2695" s="21"/>
      <c r="FY2695" s="21"/>
      <c r="FZ2695" s="21"/>
      <c r="GA2695" s="21"/>
      <c r="GB2695" s="21"/>
      <c r="GC2695" s="21"/>
      <c r="GD2695" s="21"/>
      <c r="GE2695" s="21"/>
      <c r="GF2695" s="21"/>
      <c r="GG2695" s="21"/>
      <c r="GH2695" s="21"/>
      <c r="GI2695" s="21"/>
      <c r="GJ2695" s="21"/>
      <c r="GK2695" s="21"/>
      <c r="GL2695" s="21"/>
      <c r="GM2695" s="21"/>
      <c r="GN2695" s="21"/>
    </row>
    <row r="2696" spans="1:196" x14ac:dyDescent="0.2">
      <c r="A2696" s="109"/>
      <c r="B2696" s="4"/>
      <c r="C2696" s="4"/>
      <c r="D2696" s="6"/>
      <c r="E2696" s="7"/>
      <c r="F2696" s="24"/>
      <c r="G2696" s="8"/>
      <c r="H2696" s="7"/>
      <c r="I2696" s="7"/>
      <c r="J2696" s="7"/>
      <c r="K2696" s="4"/>
      <c r="L2696" s="25"/>
      <c r="M2696" s="10"/>
      <c r="N2696" s="4"/>
      <c r="O2696" s="4"/>
      <c r="P2696" s="26"/>
      <c r="Q2696" s="3"/>
      <c r="R2696" s="12"/>
      <c r="S2696" s="12"/>
      <c r="T2696" s="12"/>
      <c r="U2696" s="12"/>
      <c r="V2696" s="12"/>
      <c r="W2696" s="12"/>
      <c r="X2696" s="12"/>
      <c r="Y2696" s="12"/>
      <c r="Z2696" s="12"/>
      <c r="AA2696" s="12"/>
      <c r="AB2696" s="12"/>
      <c r="AC2696" s="12"/>
      <c r="AD2696" s="12"/>
      <c r="AE2696" s="12"/>
      <c r="AF2696" s="113"/>
      <c r="AG2696" s="18"/>
      <c r="AH2696" s="18"/>
      <c r="AI2696" s="6"/>
      <c r="AJ2696" s="19"/>
      <c r="AK2696" s="6"/>
      <c r="AL2696" s="113"/>
      <c r="AM2696" s="19"/>
      <c r="AN2696" s="18"/>
      <c r="AO2696" s="12"/>
      <c r="AP2696" s="20"/>
      <c r="AQ2696" s="18"/>
      <c r="AR2696" s="13"/>
      <c r="AS2696" s="113"/>
      <c r="AT2696" s="21"/>
      <c r="AU2696" s="21"/>
      <c r="AV2696" s="45"/>
      <c r="AW2696" s="21"/>
      <c r="AX2696" s="21"/>
      <c r="AY2696" s="21"/>
      <c r="AZ2696" s="21"/>
      <c r="BA2696" s="21"/>
      <c r="BB2696" s="21"/>
      <c r="BC2696" s="21"/>
      <c r="BD2696" s="21"/>
      <c r="BE2696" s="21"/>
      <c r="BF2696" s="21"/>
      <c r="BG2696" s="21"/>
      <c r="BH2696" s="21"/>
      <c r="BI2696" s="21"/>
      <c r="BJ2696" s="21"/>
      <c r="BK2696" s="21"/>
      <c r="BL2696" s="21"/>
      <c r="BM2696" s="21"/>
      <c r="BN2696" s="21"/>
      <c r="BO2696" s="21"/>
      <c r="BP2696" s="21"/>
      <c r="BQ2696" s="21"/>
      <c r="BR2696" s="21"/>
      <c r="BS2696" s="21"/>
      <c r="BT2696" s="21"/>
      <c r="BU2696" s="21"/>
      <c r="BV2696" s="21"/>
      <c r="BW2696" s="21"/>
      <c r="BX2696" s="21"/>
      <c r="BY2696" s="21"/>
      <c r="BZ2696" s="21"/>
      <c r="CA2696" s="21"/>
      <c r="CB2696" s="21"/>
      <c r="CC2696" s="21"/>
      <c r="CD2696" s="21"/>
      <c r="CE2696" s="21"/>
      <c r="CF2696" s="21"/>
      <c r="CG2696" s="21"/>
      <c r="CH2696" s="21"/>
      <c r="CI2696" s="21"/>
      <c r="CJ2696" s="21"/>
      <c r="CK2696" s="21"/>
      <c r="CL2696" s="21"/>
      <c r="CM2696" s="21"/>
      <c r="CN2696" s="21"/>
      <c r="CO2696" s="21"/>
      <c r="CP2696" s="21"/>
      <c r="CQ2696" s="21"/>
      <c r="CR2696" s="21"/>
      <c r="CS2696" s="21"/>
      <c r="CT2696" s="21"/>
      <c r="CU2696" s="21"/>
      <c r="CV2696" s="21"/>
      <c r="CW2696" s="21"/>
      <c r="CX2696" s="21"/>
      <c r="CY2696" s="21"/>
      <c r="CZ2696" s="21"/>
      <c r="DA2696" s="21"/>
      <c r="DB2696" s="21"/>
      <c r="DC2696" s="21"/>
      <c r="DD2696" s="21"/>
      <c r="DE2696" s="21"/>
      <c r="DF2696" s="21"/>
      <c r="DG2696" s="21"/>
      <c r="DH2696" s="21"/>
      <c r="DI2696" s="21"/>
      <c r="DJ2696" s="21"/>
      <c r="DK2696" s="21"/>
      <c r="DL2696" s="21"/>
      <c r="DM2696" s="21"/>
      <c r="DN2696" s="21"/>
      <c r="DO2696" s="21"/>
      <c r="DP2696" s="21"/>
      <c r="DQ2696" s="21"/>
      <c r="DR2696" s="21"/>
      <c r="DS2696" s="21"/>
      <c r="DT2696" s="21"/>
      <c r="DU2696" s="21"/>
      <c r="DV2696" s="21"/>
      <c r="DW2696" s="21"/>
      <c r="DX2696" s="21"/>
      <c r="DY2696" s="21"/>
      <c r="DZ2696" s="21"/>
      <c r="EA2696" s="21"/>
      <c r="EB2696" s="21"/>
      <c r="EC2696" s="21"/>
      <c r="ED2696" s="21"/>
      <c r="EE2696" s="21"/>
      <c r="EF2696" s="21"/>
      <c r="EG2696" s="21"/>
      <c r="EH2696" s="21"/>
      <c r="EI2696" s="21"/>
      <c r="EJ2696" s="21"/>
      <c r="EK2696" s="21"/>
      <c r="EL2696" s="21"/>
      <c r="EM2696" s="21"/>
      <c r="EN2696" s="21"/>
      <c r="EO2696" s="21"/>
      <c r="EP2696" s="21"/>
      <c r="EQ2696" s="21"/>
      <c r="ER2696" s="21"/>
      <c r="ES2696" s="21"/>
      <c r="ET2696" s="21"/>
      <c r="EU2696" s="21"/>
      <c r="EV2696" s="21"/>
      <c r="EW2696" s="21"/>
      <c r="EX2696" s="21"/>
      <c r="EY2696" s="21"/>
      <c r="EZ2696" s="21"/>
      <c r="FA2696" s="21"/>
      <c r="FB2696" s="21"/>
      <c r="FC2696" s="21"/>
      <c r="FD2696" s="21"/>
      <c r="FE2696" s="21"/>
      <c r="FF2696" s="21"/>
      <c r="FG2696" s="21"/>
      <c r="FH2696" s="21"/>
      <c r="FI2696" s="21"/>
      <c r="FJ2696" s="21"/>
      <c r="FK2696" s="21"/>
      <c r="FL2696" s="21"/>
      <c r="FM2696" s="21"/>
      <c r="FN2696" s="21"/>
      <c r="FO2696" s="21"/>
      <c r="FP2696" s="21"/>
      <c r="FQ2696" s="21"/>
      <c r="FR2696" s="21"/>
      <c r="FS2696" s="21"/>
      <c r="FT2696" s="21"/>
      <c r="FU2696" s="21"/>
      <c r="FV2696" s="21"/>
      <c r="FW2696" s="21"/>
      <c r="FX2696" s="21"/>
      <c r="FY2696" s="21"/>
      <c r="FZ2696" s="21"/>
      <c r="GA2696" s="21"/>
      <c r="GB2696" s="21"/>
      <c r="GC2696" s="21"/>
      <c r="GD2696" s="21"/>
      <c r="GE2696" s="21"/>
      <c r="GF2696" s="21"/>
      <c r="GG2696" s="21"/>
      <c r="GH2696" s="21"/>
      <c r="GI2696" s="21"/>
      <c r="GJ2696" s="21"/>
      <c r="GK2696" s="21"/>
      <c r="GL2696" s="21"/>
      <c r="GM2696" s="21"/>
      <c r="GN2696" s="21"/>
    </row>
    <row r="2697" spans="1:196" x14ac:dyDescent="0.2">
      <c r="A2697" s="109"/>
      <c r="B2697" s="4"/>
      <c r="C2697" s="4"/>
      <c r="D2697" s="6"/>
      <c r="E2697" s="7"/>
      <c r="F2697" s="24"/>
      <c r="G2697" s="8"/>
      <c r="H2697" s="7"/>
      <c r="I2697" s="7"/>
      <c r="J2697" s="7"/>
      <c r="K2697" s="4"/>
      <c r="L2697" s="25"/>
      <c r="M2697" s="10"/>
      <c r="N2697" s="4"/>
      <c r="O2697" s="4"/>
      <c r="P2697" s="26"/>
      <c r="Q2697" s="3"/>
      <c r="R2697" s="12"/>
      <c r="S2697" s="12"/>
      <c r="T2697" s="12"/>
      <c r="U2697" s="12"/>
      <c r="V2697" s="12"/>
      <c r="W2697" s="12"/>
      <c r="X2697" s="12"/>
      <c r="Y2697" s="12"/>
      <c r="Z2697" s="12"/>
      <c r="AA2697" s="12"/>
      <c r="AB2697" s="12"/>
      <c r="AC2697" s="12"/>
      <c r="AD2697" s="12"/>
      <c r="AE2697" s="12"/>
      <c r="AF2697" s="113"/>
      <c r="AG2697" s="18"/>
      <c r="AH2697" s="18"/>
      <c r="AI2697" s="6"/>
      <c r="AJ2697" s="19"/>
      <c r="AK2697" s="6"/>
      <c r="AL2697" s="113"/>
      <c r="AM2697" s="19"/>
      <c r="AN2697" s="18"/>
      <c r="AO2697" s="12"/>
      <c r="AP2697" s="20"/>
      <c r="AQ2697" s="18"/>
      <c r="AR2697" s="13"/>
      <c r="AS2697" s="113"/>
      <c r="AT2697" s="21"/>
      <c r="AU2697" s="21"/>
      <c r="AV2697" s="45"/>
      <c r="AW2697" s="21"/>
      <c r="AX2697" s="21"/>
      <c r="AY2697" s="21"/>
      <c r="AZ2697" s="21"/>
      <c r="BA2697" s="21"/>
      <c r="BB2697" s="21"/>
      <c r="BC2697" s="21"/>
      <c r="BD2697" s="21"/>
      <c r="BE2697" s="21"/>
      <c r="BF2697" s="21"/>
      <c r="BG2697" s="21"/>
      <c r="BH2697" s="21"/>
      <c r="BI2697" s="21"/>
      <c r="BJ2697" s="21"/>
      <c r="BK2697" s="21"/>
      <c r="BL2697" s="21"/>
      <c r="BM2697" s="21"/>
      <c r="BN2697" s="21"/>
      <c r="BO2697" s="21"/>
      <c r="BP2697" s="21"/>
      <c r="BQ2697" s="21"/>
      <c r="BR2697" s="21"/>
      <c r="BS2697" s="21"/>
      <c r="BT2697" s="21"/>
      <c r="BU2697" s="21"/>
      <c r="BV2697" s="21"/>
      <c r="BW2697" s="21"/>
      <c r="BX2697" s="21"/>
      <c r="BY2697" s="21"/>
      <c r="BZ2697" s="21"/>
      <c r="CA2697" s="21"/>
      <c r="CB2697" s="21"/>
      <c r="CC2697" s="21"/>
      <c r="CD2697" s="21"/>
      <c r="CE2697" s="21"/>
      <c r="CF2697" s="21"/>
      <c r="CG2697" s="21"/>
      <c r="CH2697" s="21"/>
      <c r="CI2697" s="21"/>
      <c r="CJ2697" s="21"/>
      <c r="CK2697" s="21"/>
      <c r="CL2697" s="21"/>
      <c r="CM2697" s="21"/>
      <c r="CN2697" s="21"/>
      <c r="CO2697" s="21"/>
      <c r="CP2697" s="21"/>
      <c r="CQ2697" s="21"/>
      <c r="CR2697" s="21"/>
      <c r="CS2697" s="21"/>
      <c r="CT2697" s="21"/>
      <c r="CU2697" s="21"/>
      <c r="CV2697" s="21"/>
      <c r="CW2697" s="21"/>
      <c r="CX2697" s="21"/>
      <c r="CY2697" s="21"/>
      <c r="CZ2697" s="21"/>
      <c r="DA2697" s="21"/>
      <c r="DB2697" s="21"/>
      <c r="DC2697" s="21"/>
      <c r="DD2697" s="21"/>
      <c r="DE2697" s="21"/>
      <c r="DF2697" s="21"/>
      <c r="DG2697" s="21"/>
      <c r="DH2697" s="21"/>
      <c r="DI2697" s="21"/>
      <c r="DJ2697" s="21"/>
      <c r="DK2697" s="21"/>
      <c r="DL2697" s="21"/>
      <c r="DM2697" s="21"/>
      <c r="DN2697" s="21"/>
      <c r="DO2697" s="21"/>
      <c r="DP2697" s="21"/>
      <c r="DQ2697" s="21"/>
      <c r="DR2697" s="21"/>
      <c r="DS2697" s="21"/>
      <c r="DT2697" s="21"/>
      <c r="DU2697" s="21"/>
      <c r="DV2697" s="21"/>
      <c r="DW2697" s="21"/>
      <c r="DX2697" s="21"/>
      <c r="DY2697" s="21"/>
      <c r="DZ2697" s="21"/>
      <c r="EA2697" s="21"/>
      <c r="EB2697" s="21"/>
      <c r="EC2697" s="21"/>
      <c r="ED2697" s="21"/>
      <c r="EE2697" s="21"/>
      <c r="EF2697" s="21"/>
      <c r="EG2697" s="21"/>
      <c r="EH2697" s="21"/>
      <c r="EI2697" s="21"/>
      <c r="EJ2697" s="21"/>
      <c r="EK2697" s="21"/>
      <c r="EL2697" s="21"/>
      <c r="EM2697" s="21"/>
      <c r="EN2697" s="21"/>
      <c r="EO2697" s="21"/>
      <c r="EP2697" s="21"/>
      <c r="EQ2697" s="21"/>
      <c r="ER2697" s="21"/>
      <c r="ES2697" s="21"/>
      <c r="ET2697" s="21"/>
      <c r="EU2697" s="21"/>
      <c r="EV2697" s="21"/>
      <c r="EW2697" s="21"/>
      <c r="EX2697" s="21"/>
      <c r="EY2697" s="21"/>
      <c r="EZ2697" s="21"/>
      <c r="FA2697" s="21"/>
      <c r="FB2697" s="21"/>
      <c r="FC2697" s="21"/>
      <c r="FD2697" s="21"/>
      <c r="FE2697" s="21"/>
      <c r="FF2697" s="21"/>
      <c r="FG2697" s="21"/>
      <c r="FH2697" s="21"/>
      <c r="FI2697" s="21"/>
      <c r="FJ2697" s="21"/>
      <c r="FK2697" s="21"/>
      <c r="FL2697" s="21"/>
      <c r="FM2697" s="21"/>
      <c r="FN2697" s="21"/>
      <c r="FO2697" s="21"/>
      <c r="FP2697" s="21"/>
      <c r="FQ2697" s="21"/>
      <c r="FR2697" s="21"/>
      <c r="FS2697" s="21"/>
      <c r="FT2697" s="21"/>
      <c r="FU2697" s="21"/>
      <c r="FV2697" s="21"/>
      <c r="FW2697" s="21"/>
      <c r="FX2697" s="21"/>
      <c r="FY2697" s="21"/>
      <c r="FZ2697" s="21"/>
      <c r="GA2697" s="21"/>
      <c r="GB2697" s="21"/>
      <c r="GC2697" s="21"/>
      <c r="GD2697" s="21"/>
      <c r="GE2697" s="21"/>
      <c r="GF2697" s="21"/>
      <c r="GG2697" s="21"/>
      <c r="GH2697" s="21"/>
      <c r="GI2697" s="21"/>
      <c r="GJ2697" s="21"/>
      <c r="GK2697" s="21"/>
      <c r="GL2697" s="21"/>
      <c r="GM2697" s="21"/>
      <c r="GN2697" s="21"/>
    </row>
    <row r="2698" spans="1:196" x14ac:dyDescent="0.2">
      <c r="A2698" s="109"/>
      <c r="B2698" s="4"/>
      <c r="C2698" s="4"/>
      <c r="D2698" s="6"/>
      <c r="E2698" s="7"/>
      <c r="F2698" s="24"/>
      <c r="G2698" s="8"/>
      <c r="H2698" s="7"/>
      <c r="I2698" s="7"/>
      <c r="J2698" s="7"/>
      <c r="K2698" s="4"/>
      <c r="L2698" s="25"/>
      <c r="M2698" s="10"/>
      <c r="N2698" s="4"/>
      <c r="O2698" s="4"/>
      <c r="P2698" s="26"/>
      <c r="Q2698" s="3"/>
      <c r="R2698" s="12"/>
      <c r="S2698" s="12"/>
      <c r="T2698" s="12"/>
      <c r="U2698" s="12"/>
      <c r="V2698" s="12"/>
      <c r="W2698" s="12"/>
      <c r="X2698" s="12"/>
      <c r="Y2698" s="12"/>
      <c r="Z2698" s="12"/>
      <c r="AA2698" s="12"/>
      <c r="AB2698" s="12"/>
      <c r="AC2698" s="12"/>
      <c r="AD2698" s="12"/>
      <c r="AE2698" s="12"/>
      <c r="AF2698" s="113"/>
      <c r="AG2698" s="18"/>
      <c r="AH2698" s="18"/>
      <c r="AI2698" s="6"/>
      <c r="AJ2698" s="19"/>
      <c r="AK2698" s="6"/>
      <c r="AL2698" s="113"/>
      <c r="AM2698" s="19"/>
      <c r="AN2698" s="18"/>
      <c r="AO2698" s="12"/>
      <c r="AP2698" s="20"/>
      <c r="AQ2698" s="18"/>
      <c r="AR2698" s="13"/>
      <c r="AS2698" s="113"/>
      <c r="AT2698" s="21"/>
      <c r="AU2698" s="21"/>
      <c r="AV2698" s="45"/>
      <c r="AW2698" s="21"/>
      <c r="AX2698" s="21"/>
      <c r="AY2698" s="21"/>
      <c r="AZ2698" s="21"/>
      <c r="BA2698" s="21"/>
      <c r="BB2698" s="21"/>
      <c r="BC2698" s="21"/>
      <c r="BD2698" s="21"/>
      <c r="BE2698" s="21"/>
      <c r="BF2698" s="21"/>
      <c r="BG2698" s="21"/>
      <c r="BH2698" s="21"/>
      <c r="BI2698" s="21"/>
      <c r="BJ2698" s="21"/>
      <c r="BK2698" s="21"/>
      <c r="BL2698" s="21"/>
      <c r="BM2698" s="21"/>
      <c r="BN2698" s="21"/>
      <c r="BO2698" s="21"/>
      <c r="BP2698" s="21"/>
      <c r="BQ2698" s="21"/>
      <c r="BR2698" s="21"/>
      <c r="BS2698" s="21"/>
      <c r="BT2698" s="21"/>
      <c r="BU2698" s="21"/>
      <c r="BV2698" s="21"/>
      <c r="BW2698" s="21"/>
      <c r="BX2698" s="21"/>
      <c r="BY2698" s="21"/>
      <c r="BZ2698" s="21"/>
      <c r="CA2698" s="21"/>
      <c r="CB2698" s="21"/>
      <c r="CC2698" s="21"/>
      <c r="CD2698" s="21"/>
      <c r="CE2698" s="21"/>
      <c r="CF2698" s="21"/>
      <c r="CG2698" s="21"/>
      <c r="CH2698" s="21"/>
      <c r="CI2698" s="21"/>
      <c r="CJ2698" s="21"/>
      <c r="CK2698" s="21"/>
      <c r="CL2698" s="21"/>
      <c r="CM2698" s="21"/>
      <c r="CN2698" s="21"/>
      <c r="CO2698" s="21"/>
      <c r="CP2698" s="21"/>
      <c r="CQ2698" s="21"/>
      <c r="CR2698" s="21"/>
      <c r="CS2698" s="21"/>
      <c r="CT2698" s="21"/>
      <c r="CU2698" s="21"/>
      <c r="CV2698" s="21"/>
      <c r="CW2698" s="21"/>
      <c r="CX2698" s="21"/>
      <c r="CY2698" s="21"/>
      <c r="CZ2698" s="21"/>
      <c r="DA2698" s="21"/>
      <c r="DB2698" s="21"/>
      <c r="DC2698" s="21"/>
      <c r="DD2698" s="21"/>
      <c r="DE2698" s="21"/>
      <c r="DF2698" s="21"/>
      <c r="DG2698" s="21"/>
      <c r="DH2698" s="21"/>
      <c r="DI2698" s="21"/>
      <c r="DJ2698" s="21"/>
      <c r="DK2698" s="21"/>
      <c r="DL2698" s="21"/>
      <c r="DM2698" s="21"/>
      <c r="DN2698" s="21"/>
      <c r="DO2698" s="21"/>
      <c r="DP2698" s="21"/>
      <c r="DQ2698" s="21"/>
      <c r="DR2698" s="21"/>
      <c r="DS2698" s="21"/>
      <c r="DT2698" s="21"/>
      <c r="DU2698" s="21"/>
      <c r="DV2698" s="21"/>
      <c r="DW2698" s="21"/>
      <c r="DX2698" s="21"/>
      <c r="DY2698" s="21"/>
      <c r="DZ2698" s="21"/>
      <c r="EA2698" s="21"/>
      <c r="EB2698" s="21"/>
      <c r="EC2698" s="21"/>
      <c r="ED2698" s="21"/>
      <c r="EE2698" s="21"/>
      <c r="EF2698" s="21"/>
      <c r="EG2698" s="21"/>
      <c r="EH2698" s="21"/>
      <c r="EI2698" s="21"/>
      <c r="EJ2698" s="21"/>
      <c r="EK2698" s="21"/>
      <c r="EL2698" s="21"/>
      <c r="EM2698" s="21"/>
      <c r="EN2698" s="21"/>
      <c r="EO2698" s="21"/>
      <c r="EP2698" s="21"/>
      <c r="EQ2698" s="21"/>
      <c r="ER2698" s="21"/>
      <c r="ES2698" s="21"/>
      <c r="ET2698" s="21"/>
      <c r="EU2698" s="21"/>
      <c r="EV2698" s="21"/>
      <c r="EW2698" s="21"/>
      <c r="EX2698" s="21"/>
      <c r="EY2698" s="21"/>
      <c r="EZ2698" s="21"/>
      <c r="FA2698" s="21"/>
      <c r="FB2698" s="21"/>
      <c r="FC2698" s="21"/>
      <c r="FD2698" s="21"/>
      <c r="FE2698" s="21"/>
      <c r="FF2698" s="21"/>
      <c r="FG2698" s="21"/>
      <c r="FH2698" s="21"/>
      <c r="FI2698" s="21"/>
      <c r="FJ2698" s="21"/>
      <c r="FK2698" s="21"/>
      <c r="FL2698" s="21"/>
      <c r="FM2698" s="21"/>
      <c r="FN2698" s="21"/>
      <c r="FO2698" s="21"/>
      <c r="FP2698" s="21"/>
      <c r="FQ2698" s="21"/>
      <c r="FR2698" s="21"/>
      <c r="FS2698" s="21"/>
      <c r="FT2698" s="21"/>
      <c r="FU2698" s="21"/>
      <c r="FV2698" s="21"/>
      <c r="FW2698" s="21"/>
      <c r="FX2698" s="21"/>
      <c r="FY2698" s="21"/>
      <c r="FZ2698" s="21"/>
      <c r="GA2698" s="21"/>
      <c r="GB2698" s="21"/>
      <c r="GC2698" s="21"/>
      <c r="GD2698" s="21"/>
      <c r="GE2698" s="21"/>
      <c r="GF2698" s="21"/>
      <c r="GG2698" s="21"/>
      <c r="GH2698" s="21"/>
      <c r="GI2698" s="21"/>
      <c r="GJ2698" s="21"/>
      <c r="GK2698" s="21"/>
      <c r="GL2698" s="21"/>
      <c r="GM2698" s="21"/>
      <c r="GN2698" s="21"/>
    </row>
    <row r="2699" spans="1:196" x14ac:dyDescent="0.2">
      <c r="A2699" s="109"/>
      <c r="B2699" s="4"/>
      <c r="C2699" s="4"/>
      <c r="D2699" s="6"/>
      <c r="E2699" s="7"/>
      <c r="F2699" s="24"/>
      <c r="G2699" s="8"/>
      <c r="H2699" s="7"/>
      <c r="I2699" s="7"/>
      <c r="J2699" s="7"/>
      <c r="K2699" s="4"/>
      <c r="L2699" s="25"/>
      <c r="M2699" s="10"/>
      <c r="N2699" s="4"/>
      <c r="O2699" s="4"/>
      <c r="P2699" s="26"/>
      <c r="Q2699" s="3"/>
      <c r="R2699" s="12"/>
      <c r="S2699" s="12"/>
      <c r="T2699" s="12"/>
      <c r="U2699" s="12"/>
      <c r="V2699" s="12"/>
      <c r="W2699" s="12"/>
      <c r="X2699" s="12"/>
      <c r="Y2699" s="12"/>
      <c r="Z2699" s="12"/>
      <c r="AA2699" s="12"/>
      <c r="AB2699" s="12"/>
      <c r="AC2699" s="12"/>
      <c r="AD2699" s="12"/>
      <c r="AE2699" s="12"/>
      <c r="AF2699" s="113"/>
      <c r="AG2699" s="18"/>
      <c r="AH2699" s="18"/>
      <c r="AI2699" s="6"/>
      <c r="AJ2699" s="19"/>
      <c r="AK2699" s="6"/>
      <c r="AL2699" s="113"/>
      <c r="AM2699" s="19"/>
      <c r="AN2699" s="18"/>
      <c r="AO2699" s="12"/>
      <c r="AP2699" s="20"/>
      <c r="AQ2699" s="18"/>
      <c r="AR2699" s="13"/>
      <c r="AS2699" s="113"/>
      <c r="AT2699" s="21"/>
      <c r="AU2699" s="21"/>
      <c r="AV2699" s="45"/>
      <c r="AW2699" s="21"/>
      <c r="AX2699" s="21"/>
      <c r="AY2699" s="21"/>
      <c r="AZ2699" s="21"/>
      <c r="BA2699" s="21"/>
      <c r="BB2699" s="21"/>
      <c r="BC2699" s="21"/>
      <c r="BD2699" s="21"/>
      <c r="BE2699" s="21"/>
      <c r="BF2699" s="21"/>
      <c r="BG2699" s="21"/>
      <c r="BH2699" s="21"/>
      <c r="BI2699" s="21"/>
      <c r="BJ2699" s="21"/>
      <c r="BK2699" s="21"/>
      <c r="BL2699" s="21"/>
      <c r="BM2699" s="21"/>
      <c r="BN2699" s="21"/>
      <c r="BO2699" s="21"/>
      <c r="BP2699" s="21"/>
      <c r="BQ2699" s="21"/>
      <c r="BR2699" s="21"/>
      <c r="BS2699" s="21"/>
      <c r="BT2699" s="21"/>
      <c r="BU2699" s="21"/>
      <c r="BV2699" s="21"/>
      <c r="BW2699" s="21"/>
      <c r="BX2699" s="21"/>
      <c r="BY2699" s="21"/>
      <c r="BZ2699" s="21"/>
      <c r="CA2699" s="21"/>
      <c r="CB2699" s="21"/>
      <c r="CC2699" s="21"/>
      <c r="CD2699" s="21"/>
      <c r="CE2699" s="21"/>
      <c r="CF2699" s="21"/>
      <c r="CG2699" s="21"/>
      <c r="CH2699" s="21"/>
      <c r="CI2699" s="21"/>
      <c r="CJ2699" s="21"/>
      <c r="CK2699" s="21"/>
      <c r="CL2699" s="21"/>
      <c r="CM2699" s="21"/>
      <c r="CN2699" s="21"/>
      <c r="CO2699" s="21"/>
      <c r="CP2699" s="21"/>
      <c r="CQ2699" s="21"/>
      <c r="CR2699" s="21"/>
      <c r="CS2699" s="21"/>
      <c r="CT2699" s="21"/>
      <c r="CU2699" s="21"/>
      <c r="CV2699" s="21"/>
      <c r="CW2699" s="21"/>
      <c r="CX2699" s="21"/>
      <c r="CY2699" s="21"/>
      <c r="CZ2699" s="21"/>
      <c r="DA2699" s="21"/>
      <c r="DB2699" s="21"/>
      <c r="DC2699" s="21"/>
      <c r="DD2699" s="21"/>
      <c r="DE2699" s="21"/>
      <c r="DF2699" s="21"/>
      <c r="DG2699" s="21"/>
      <c r="DH2699" s="21"/>
      <c r="DI2699" s="21"/>
      <c r="DJ2699" s="21"/>
      <c r="DK2699" s="21"/>
      <c r="DL2699" s="21"/>
      <c r="DM2699" s="21"/>
      <c r="DN2699" s="21"/>
      <c r="DO2699" s="21"/>
      <c r="DP2699" s="21"/>
      <c r="DQ2699" s="21"/>
      <c r="DR2699" s="21"/>
      <c r="DS2699" s="21"/>
      <c r="DT2699" s="21"/>
      <c r="DU2699" s="21"/>
      <c r="DV2699" s="21"/>
      <c r="DW2699" s="21"/>
      <c r="DX2699" s="21"/>
      <c r="DY2699" s="21"/>
      <c r="DZ2699" s="21"/>
      <c r="EA2699" s="21"/>
      <c r="EB2699" s="21"/>
      <c r="EC2699" s="21"/>
      <c r="ED2699" s="21"/>
      <c r="EE2699" s="21"/>
      <c r="EF2699" s="21"/>
      <c r="EG2699" s="21"/>
      <c r="EH2699" s="21"/>
      <c r="EI2699" s="21"/>
      <c r="EJ2699" s="21"/>
      <c r="EK2699" s="21"/>
      <c r="EL2699" s="21"/>
      <c r="EM2699" s="21"/>
      <c r="EN2699" s="21"/>
      <c r="EO2699" s="21"/>
      <c r="EP2699" s="21"/>
      <c r="EQ2699" s="21"/>
      <c r="ER2699" s="21"/>
      <c r="ES2699" s="21"/>
      <c r="ET2699" s="21"/>
      <c r="EU2699" s="21"/>
      <c r="EV2699" s="21"/>
      <c r="EW2699" s="21"/>
      <c r="EX2699" s="21"/>
      <c r="EY2699" s="21"/>
      <c r="EZ2699" s="21"/>
      <c r="FA2699" s="21"/>
      <c r="FB2699" s="21"/>
      <c r="FC2699" s="21"/>
      <c r="FD2699" s="21"/>
      <c r="FE2699" s="21"/>
      <c r="FF2699" s="21"/>
      <c r="FG2699" s="21"/>
      <c r="FH2699" s="21"/>
      <c r="FI2699" s="21"/>
      <c r="FJ2699" s="21"/>
      <c r="FK2699" s="21"/>
      <c r="FL2699" s="21"/>
      <c r="FM2699" s="21"/>
      <c r="FN2699" s="21"/>
      <c r="FO2699" s="21"/>
      <c r="FP2699" s="21"/>
      <c r="FQ2699" s="21"/>
      <c r="FR2699" s="21"/>
      <c r="FS2699" s="21"/>
      <c r="FT2699" s="21"/>
      <c r="FU2699" s="21"/>
      <c r="FV2699" s="21"/>
      <c r="FW2699" s="21"/>
      <c r="FX2699" s="21"/>
      <c r="FY2699" s="21"/>
      <c r="FZ2699" s="21"/>
      <c r="GA2699" s="21"/>
      <c r="GB2699" s="21"/>
      <c r="GC2699" s="21"/>
      <c r="GD2699" s="21"/>
      <c r="GE2699" s="21"/>
      <c r="GF2699" s="21"/>
      <c r="GG2699" s="21"/>
      <c r="GH2699" s="21"/>
      <c r="GI2699" s="21"/>
      <c r="GJ2699" s="21"/>
      <c r="GK2699" s="21"/>
      <c r="GL2699" s="21"/>
      <c r="GM2699" s="21"/>
      <c r="GN2699" s="21"/>
    </row>
    <row r="2700" spans="1:196" x14ac:dyDescent="0.2">
      <c r="A2700" s="109"/>
      <c r="B2700" s="4"/>
      <c r="C2700" s="4"/>
      <c r="D2700" s="6"/>
      <c r="E2700" s="7"/>
      <c r="F2700" s="24"/>
      <c r="G2700" s="8"/>
      <c r="H2700" s="7"/>
      <c r="I2700" s="7"/>
      <c r="J2700" s="7"/>
      <c r="K2700" s="4"/>
      <c r="L2700" s="25"/>
      <c r="M2700" s="10"/>
      <c r="N2700" s="4"/>
      <c r="O2700" s="4"/>
      <c r="P2700" s="26"/>
      <c r="Q2700" s="3"/>
      <c r="R2700" s="12"/>
      <c r="S2700" s="12"/>
      <c r="T2700" s="12"/>
      <c r="U2700" s="12"/>
      <c r="V2700" s="12"/>
      <c r="W2700" s="12"/>
      <c r="X2700" s="12"/>
      <c r="Y2700" s="12"/>
      <c r="Z2700" s="12"/>
      <c r="AA2700" s="12"/>
      <c r="AB2700" s="12"/>
      <c r="AC2700" s="12"/>
      <c r="AD2700" s="12"/>
      <c r="AE2700" s="12"/>
      <c r="AF2700" s="113"/>
      <c r="AG2700" s="18"/>
      <c r="AH2700" s="18"/>
      <c r="AI2700" s="6"/>
      <c r="AJ2700" s="19"/>
      <c r="AK2700" s="6"/>
      <c r="AL2700" s="113"/>
      <c r="AM2700" s="19"/>
      <c r="AN2700" s="18"/>
      <c r="AO2700" s="12"/>
      <c r="AP2700" s="20"/>
      <c r="AQ2700" s="18"/>
      <c r="AR2700" s="13"/>
      <c r="AS2700" s="113"/>
      <c r="AT2700" s="21"/>
      <c r="AU2700" s="21"/>
      <c r="AV2700" s="45"/>
      <c r="AW2700" s="21"/>
      <c r="AX2700" s="21"/>
      <c r="AY2700" s="21"/>
      <c r="AZ2700" s="21"/>
      <c r="BA2700" s="21"/>
      <c r="BB2700" s="21"/>
      <c r="BC2700" s="21"/>
      <c r="BD2700" s="21"/>
      <c r="BE2700" s="21"/>
      <c r="BF2700" s="21"/>
      <c r="BG2700" s="21"/>
      <c r="BH2700" s="21"/>
      <c r="BI2700" s="21"/>
      <c r="BJ2700" s="21"/>
      <c r="BK2700" s="21"/>
      <c r="BL2700" s="21"/>
      <c r="BM2700" s="21"/>
      <c r="BN2700" s="21"/>
      <c r="BO2700" s="21"/>
      <c r="BP2700" s="21"/>
      <c r="BQ2700" s="21"/>
      <c r="BR2700" s="21"/>
      <c r="BS2700" s="21"/>
      <c r="BT2700" s="21"/>
      <c r="BU2700" s="21"/>
      <c r="BV2700" s="21"/>
      <c r="BW2700" s="21"/>
      <c r="BX2700" s="21"/>
      <c r="BY2700" s="21"/>
      <c r="BZ2700" s="21"/>
      <c r="CA2700" s="21"/>
      <c r="CB2700" s="21"/>
      <c r="CC2700" s="21"/>
      <c r="CD2700" s="21"/>
      <c r="CE2700" s="21"/>
      <c r="CF2700" s="21"/>
      <c r="CG2700" s="21"/>
      <c r="CH2700" s="21"/>
      <c r="CI2700" s="21"/>
      <c r="CJ2700" s="21"/>
      <c r="CK2700" s="21"/>
      <c r="CL2700" s="21"/>
      <c r="CM2700" s="21"/>
      <c r="CN2700" s="21"/>
      <c r="CO2700" s="21"/>
      <c r="CP2700" s="21"/>
      <c r="CQ2700" s="21"/>
      <c r="CR2700" s="21"/>
      <c r="CS2700" s="21"/>
      <c r="CT2700" s="21"/>
      <c r="CU2700" s="21"/>
      <c r="CV2700" s="21"/>
      <c r="CW2700" s="21"/>
      <c r="CX2700" s="21"/>
      <c r="CY2700" s="21"/>
      <c r="CZ2700" s="21"/>
      <c r="DA2700" s="21"/>
      <c r="DB2700" s="21"/>
      <c r="DC2700" s="21"/>
      <c r="DD2700" s="21"/>
      <c r="DE2700" s="21"/>
      <c r="DF2700" s="21"/>
      <c r="DG2700" s="21"/>
      <c r="DH2700" s="21"/>
      <c r="DI2700" s="21"/>
      <c r="DJ2700" s="21"/>
      <c r="DK2700" s="21"/>
      <c r="DL2700" s="21"/>
      <c r="DM2700" s="21"/>
      <c r="DN2700" s="21"/>
      <c r="DO2700" s="21"/>
      <c r="DP2700" s="21"/>
      <c r="DQ2700" s="21"/>
      <c r="DR2700" s="21"/>
      <c r="DS2700" s="21"/>
      <c r="DT2700" s="21"/>
      <c r="DU2700" s="21"/>
      <c r="DV2700" s="21"/>
      <c r="DW2700" s="21"/>
      <c r="DX2700" s="21"/>
      <c r="DY2700" s="21"/>
      <c r="DZ2700" s="21"/>
      <c r="EA2700" s="21"/>
      <c r="EB2700" s="21"/>
      <c r="EC2700" s="21"/>
      <c r="ED2700" s="21"/>
      <c r="EE2700" s="21"/>
      <c r="EF2700" s="21"/>
      <c r="EG2700" s="21"/>
      <c r="EH2700" s="21"/>
      <c r="EI2700" s="21"/>
      <c r="EJ2700" s="21"/>
      <c r="EK2700" s="21"/>
      <c r="EL2700" s="21"/>
      <c r="EM2700" s="21"/>
      <c r="EN2700" s="21"/>
      <c r="EO2700" s="21"/>
      <c r="EP2700" s="21"/>
      <c r="EQ2700" s="21"/>
      <c r="ER2700" s="21"/>
      <c r="ES2700" s="21"/>
      <c r="ET2700" s="21"/>
      <c r="EU2700" s="21"/>
      <c r="EV2700" s="21"/>
      <c r="EW2700" s="21"/>
      <c r="EX2700" s="21"/>
      <c r="EY2700" s="21"/>
      <c r="EZ2700" s="21"/>
      <c r="FA2700" s="21"/>
      <c r="FB2700" s="21"/>
      <c r="FC2700" s="21"/>
      <c r="FD2700" s="21"/>
      <c r="FE2700" s="21"/>
      <c r="FF2700" s="21"/>
      <c r="FG2700" s="21"/>
      <c r="FH2700" s="21"/>
      <c r="FI2700" s="21"/>
      <c r="FJ2700" s="21"/>
      <c r="FK2700" s="21"/>
      <c r="FL2700" s="21"/>
      <c r="FM2700" s="21"/>
      <c r="FN2700" s="21"/>
      <c r="FO2700" s="21"/>
      <c r="FP2700" s="21"/>
      <c r="FQ2700" s="21"/>
      <c r="FR2700" s="21"/>
      <c r="FS2700" s="21"/>
      <c r="FT2700" s="21"/>
      <c r="FU2700" s="21"/>
      <c r="FV2700" s="21"/>
      <c r="FW2700" s="21"/>
      <c r="FX2700" s="21"/>
      <c r="FY2700" s="21"/>
      <c r="FZ2700" s="21"/>
      <c r="GA2700" s="21"/>
      <c r="GB2700" s="21"/>
      <c r="GC2700" s="21"/>
      <c r="GD2700" s="21"/>
      <c r="GE2700" s="21"/>
      <c r="GF2700" s="21"/>
      <c r="GG2700" s="21"/>
      <c r="GH2700" s="21"/>
      <c r="GI2700" s="21"/>
      <c r="GJ2700" s="21"/>
      <c r="GK2700" s="21"/>
      <c r="GL2700" s="21"/>
      <c r="GM2700" s="21"/>
      <c r="GN2700" s="21"/>
    </row>
    <row r="2701" spans="1:196" x14ac:dyDescent="0.2">
      <c r="A2701" s="109"/>
      <c r="B2701" s="4"/>
      <c r="C2701" s="4"/>
      <c r="D2701" s="6"/>
      <c r="E2701" s="7"/>
      <c r="F2701" s="24"/>
      <c r="G2701" s="8"/>
      <c r="H2701" s="7"/>
      <c r="I2701" s="7"/>
      <c r="J2701" s="7"/>
      <c r="K2701" s="4"/>
      <c r="L2701" s="25"/>
      <c r="M2701" s="10"/>
      <c r="N2701" s="4"/>
      <c r="O2701" s="4"/>
      <c r="P2701" s="26"/>
      <c r="Q2701" s="3"/>
      <c r="R2701" s="12"/>
      <c r="S2701" s="12"/>
      <c r="T2701" s="12"/>
      <c r="U2701" s="12"/>
      <c r="V2701" s="12"/>
      <c r="W2701" s="12"/>
      <c r="X2701" s="12"/>
      <c r="Y2701" s="12"/>
      <c r="Z2701" s="12"/>
      <c r="AA2701" s="12"/>
      <c r="AB2701" s="12"/>
      <c r="AC2701" s="12"/>
      <c r="AD2701" s="12"/>
      <c r="AE2701" s="12"/>
      <c r="AF2701" s="113"/>
      <c r="AG2701" s="18"/>
      <c r="AH2701" s="18"/>
      <c r="AI2701" s="6"/>
      <c r="AJ2701" s="19"/>
      <c r="AK2701" s="6"/>
      <c r="AL2701" s="113"/>
      <c r="AM2701" s="19"/>
      <c r="AN2701" s="18"/>
      <c r="AO2701" s="12"/>
      <c r="AP2701" s="20"/>
      <c r="AQ2701" s="18"/>
      <c r="AR2701" s="13"/>
      <c r="AS2701" s="113"/>
      <c r="AT2701" s="21"/>
      <c r="AU2701" s="21"/>
      <c r="AV2701" s="45"/>
      <c r="AW2701" s="21"/>
      <c r="AX2701" s="21"/>
      <c r="AY2701" s="21"/>
      <c r="AZ2701" s="21"/>
      <c r="BA2701" s="21"/>
      <c r="BB2701" s="21"/>
      <c r="BC2701" s="21"/>
      <c r="BD2701" s="21"/>
      <c r="BE2701" s="21"/>
      <c r="BF2701" s="21"/>
      <c r="BG2701" s="21"/>
      <c r="BH2701" s="21"/>
      <c r="BI2701" s="21"/>
      <c r="BJ2701" s="21"/>
      <c r="BK2701" s="21"/>
      <c r="BL2701" s="21"/>
      <c r="BM2701" s="21"/>
      <c r="BN2701" s="21"/>
      <c r="BO2701" s="21"/>
      <c r="BP2701" s="21"/>
      <c r="BQ2701" s="21"/>
      <c r="BR2701" s="21"/>
      <c r="BS2701" s="21"/>
      <c r="BT2701" s="21"/>
      <c r="BU2701" s="21"/>
      <c r="BV2701" s="21"/>
      <c r="BW2701" s="21"/>
      <c r="BX2701" s="21"/>
      <c r="BY2701" s="21"/>
      <c r="BZ2701" s="21"/>
      <c r="CA2701" s="21"/>
      <c r="CB2701" s="21"/>
      <c r="CC2701" s="21"/>
      <c r="CD2701" s="21"/>
      <c r="CE2701" s="21"/>
      <c r="CF2701" s="21"/>
      <c r="CG2701" s="21"/>
      <c r="CH2701" s="21"/>
      <c r="CI2701" s="21"/>
      <c r="CJ2701" s="21"/>
      <c r="CK2701" s="21"/>
      <c r="CL2701" s="21"/>
      <c r="CM2701" s="21"/>
      <c r="CN2701" s="21"/>
      <c r="CO2701" s="21"/>
      <c r="CP2701" s="21"/>
      <c r="CQ2701" s="21"/>
      <c r="CR2701" s="21"/>
      <c r="CS2701" s="21"/>
      <c r="CT2701" s="21"/>
      <c r="CU2701" s="21"/>
      <c r="CV2701" s="21"/>
      <c r="CW2701" s="21"/>
      <c r="CX2701" s="21"/>
      <c r="CY2701" s="21"/>
      <c r="CZ2701" s="21"/>
      <c r="DA2701" s="21"/>
      <c r="DB2701" s="21"/>
      <c r="DC2701" s="21"/>
      <c r="DD2701" s="21"/>
      <c r="DE2701" s="21"/>
      <c r="DF2701" s="21"/>
      <c r="DG2701" s="21"/>
      <c r="DH2701" s="21"/>
      <c r="DI2701" s="21"/>
      <c r="DJ2701" s="21"/>
      <c r="DK2701" s="21"/>
      <c r="DL2701" s="21"/>
      <c r="DM2701" s="21"/>
      <c r="DN2701" s="21"/>
      <c r="DO2701" s="21"/>
      <c r="DP2701" s="21"/>
      <c r="DQ2701" s="21"/>
      <c r="DR2701" s="21"/>
      <c r="DS2701" s="21"/>
      <c r="DT2701" s="21"/>
      <c r="DU2701" s="21"/>
      <c r="DV2701" s="21"/>
      <c r="DW2701" s="21"/>
      <c r="DX2701" s="21"/>
      <c r="DY2701" s="21"/>
      <c r="DZ2701" s="21"/>
      <c r="EA2701" s="21"/>
      <c r="EB2701" s="21"/>
      <c r="EC2701" s="21"/>
      <c r="ED2701" s="21"/>
      <c r="EE2701" s="21"/>
      <c r="EF2701" s="21"/>
      <c r="EG2701" s="21"/>
      <c r="EH2701" s="21"/>
      <c r="EI2701" s="21"/>
      <c r="EJ2701" s="21"/>
      <c r="EK2701" s="21"/>
      <c r="EL2701" s="21"/>
      <c r="EM2701" s="21"/>
      <c r="EN2701" s="21"/>
      <c r="EO2701" s="21"/>
      <c r="EP2701" s="21"/>
      <c r="EQ2701" s="21"/>
      <c r="ER2701" s="21"/>
      <c r="ES2701" s="21"/>
      <c r="ET2701" s="21"/>
      <c r="EU2701" s="21"/>
      <c r="EV2701" s="21"/>
      <c r="EW2701" s="21"/>
      <c r="EX2701" s="21"/>
      <c r="EY2701" s="21"/>
      <c r="EZ2701" s="21"/>
      <c r="FA2701" s="21"/>
      <c r="FB2701" s="21"/>
      <c r="FC2701" s="21"/>
      <c r="FD2701" s="21"/>
      <c r="FE2701" s="21"/>
      <c r="FF2701" s="21"/>
      <c r="FG2701" s="21"/>
      <c r="FH2701" s="21"/>
      <c r="FI2701" s="21"/>
      <c r="FJ2701" s="21"/>
      <c r="FK2701" s="21"/>
      <c r="FL2701" s="21"/>
      <c r="FM2701" s="21"/>
      <c r="FN2701" s="21"/>
      <c r="FO2701" s="21"/>
      <c r="FP2701" s="21"/>
      <c r="FQ2701" s="21"/>
      <c r="FR2701" s="21"/>
      <c r="FS2701" s="21"/>
      <c r="FT2701" s="21"/>
      <c r="FU2701" s="21"/>
      <c r="FV2701" s="21"/>
      <c r="FW2701" s="21"/>
      <c r="FX2701" s="21"/>
      <c r="FY2701" s="21"/>
      <c r="FZ2701" s="21"/>
      <c r="GA2701" s="21"/>
      <c r="GB2701" s="21"/>
      <c r="GC2701" s="21"/>
      <c r="GD2701" s="21"/>
      <c r="GE2701" s="21"/>
      <c r="GF2701" s="21"/>
      <c r="GG2701" s="21"/>
      <c r="GH2701" s="21"/>
      <c r="GI2701" s="21"/>
      <c r="GJ2701" s="21"/>
      <c r="GK2701" s="21"/>
      <c r="GL2701" s="21"/>
      <c r="GM2701" s="21"/>
      <c r="GN2701" s="21"/>
    </row>
    <row r="2702" spans="1:196" x14ac:dyDescent="0.2">
      <c r="A2702" s="109"/>
      <c r="B2702" s="4"/>
      <c r="C2702" s="4"/>
      <c r="D2702" s="6"/>
      <c r="E2702" s="7"/>
      <c r="F2702" s="24"/>
      <c r="G2702" s="8"/>
      <c r="H2702" s="7"/>
      <c r="I2702" s="7"/>
      <c r="J2702" s="7"/>
      <c r="K2702" s="4"/>
      <c r="L2702" s="25"/>
      <c r="M2702" s="10"/>
      <c r="N2702" s="4"/>
      <c r="O2702" s="4"/>
      <c r="P2702" s="26"/>
      <c r="Q2702" s="3"/>
      <c r="R2702" s="12"/>
      <c r="S2702" s="12"/>
      <c r="T2702" s="12"/>
      <c r="U2702" s="12"/>
      <c r="V2702" s="12"/>
      <c r="W2702" s="12"/>
      <c r="X2702" s="12"/>
      <c r="Y2702" s="12"/>
      <c r="Z2702" s="12"/>
      <c r="AA2702" s="12"/>
      <c r="AB2702" s="12"/>
      <c r="AC2702" s="12"/>
      <c r="AD2702" s="12"/>
      <c r="AE2702" s="12"/>
      <c r="AF2702" s="113"/>
      <c r="AG2702" s="18"/>
      <c r="AH2702" s="18"/>
      <c r="AI2702" s="6"/>
      <c r="AJ2702" s="19"/>
      <c r="AK2702" s="6"/>
      <c r="AL2702" s="113"/>
      <c r="AM2702" s="19"/>
      <c r="AN2702" s="18"/>
      <c r="AO2702" s="12"/>
      <c r="AP2702" s="20"/>
      <c r="AQ2702" s="18"/>
      <c r="AR2702" s="13"/>
      <c r="AS2702" s="113"/>
      <c r="AT2702" s="21"/>
      <c r="AU2702" s="21"/>
      <c r="AV2702" s="45"/>
      <c r="AW2702" s="21"/>
      <c r="AX2702" s="21"/>
      <c r="AY2702" s="21"/>
      <c r="AZ2702" s="21"/>
      <c r="BA2702" s="21"/>
      <c r="BB2702" s="21"/>
      <c r="BC2702" s="21"/>
      <c r="BD2702" s="21"/>
      <c r="BE2702" s="21"/>
      <c r="BF2702" s="21"/>
      <c r="BG2702" s="21"/>
      <c r="BH2702" s="21"/>
      <c r="BI2702" s="21"/>
      <c r="BJ2702" s="21"/>
      <c r="BK2702" s="21"/>
      <c r="BL2702" s="21"/>
      <c r="BM2702" s="21"/>
      <c r="BN2702" s="21"/>
      <c r="BO2702" s="21"/>
      <c r="BP2702" s="21"/>
      <c r="BQ2702" s="21"/>
      <c r="BR2702" s="21"/>
      <c r="BS2702" s="21"/>
      <c r="BT2702" s="21"/>
      <c r="BU2702" s="21"/>
      <c r="BV2702" s="21"/>
      <c r="BW2702" s="21"/>
      <c r="BX2702" s="21"/>
      <c r="BY2702" s="21"/>
      <c r="BZ2702" s="21"/>
      <c r="CA2702" s="21"/>
      <c r="CB2702" s="21"/>
      <c r="CC2702" s="21"/>
      <c r="CD2702" s="21"/>
      <c r="CE2702" s="21"/>
      <c r="CF2702" s="21"/>
      <c r="CG2702" s="21"/>
      <c r="CH2702" s="21"/>
      <c r="CI2702" s="21"/>
      <c r="CJ2702" s="21"/>
      <c r="CK2702" s="21"/>
      <c r="CL2702" s="21"/>
      <c r="CM2702" s="21"/>
      <c r="CN2702" s="21"/>
      <c r="CO2702" s="21"/>
      <c r="CP2702" s="21"/>
      <c r="CQ2702" s="21"/>
      <c r="CR2702" s="21"/>
      <c r="CS2702" s="21"/>
      <c r="CT2702" s="21"/>
      <c r="CU2702" s="21"/>
      <c r="CV2702" s="21"/>
      <c r="CW2702" s="21"/>
      <c r="CX2702" s="21"/>
      <c r="CY2702" s="21"/>
      <c r="CZ2702" s="21"/>
      <c r="DA2702" s="21"/>
      <c r="DB2702" s="21"/>
      <c r="DC2702" s="21"/>
      <c r="DD2702" s="21"/>
      <c r="DE2702" s="21"/>
      <c r="DF2702" s="21"/>
      <c r="DG2702" s="21"/>
      <c r="DH2702" s="21"/>
      <c r="DI2702" s="21"/>
      <c r="DJ2702" s="21"/>
      <c r="DK2702" s="21"/>
      <c r="DL2702" s="21"/>
      <c r="DM2702" s="21"/>
      <c r="DN2702" s="21"/>
      <c r="DO2702" s="21"/>
      <c r="DP2702" s="21"/>
      <c r="DQ2702" s="21"/>
      <c r="DR2702" s="21"/>
      <c r="DS2702" s="21"/>
      <c r="DT2702" s="21"/>
      <c r="DU2702" s="21"/>
      <c r="DV2702" s="21"/>
      <c r="DW2702" s="21"/>
      <c r="DX2702" s="21"/>
      <c r="DY2702" s="21"/>
      <c r="DZ2702" s="21"/>
      <c r="EA2702" s="21"/>
      <c r="EB2702" s="21"/>
      <c r="EC2702" s="21"/>
      <c r="ED2702" s="21"/>
      <c r="EE2702" s="21"/>
      <c r="EF2702" s="21"/>
      <c r="EG2702" s="21"/>
      <c r="EH2702" s="21"/>
      <c r="EI2702" s="21"/>
      <c r="EJ2702" s="21"/>
      <c r="EK2702" s="21"/>
      <c r="EL2702" s="21"/>
      <c r="EM2702" s="21"/>
      <c r="EN2702" s="21"/>
      <c r="EO2702" s="21"/>
      <c r="EP2702" s="21"/>
      <c r="EQ2702" s="21"/>
      <c r="ER2702" s="21"/>
      <c r="ES2702" s="21"/>
      <c r="ET2702" s="21"/>
      <c r="EU2702" s="21"/>
      <c r="EV2702" s="21"/>
      <c r="EW2702" s="21"/>
      <c r="EX2702" s="21"/>
      <c r="EY2702" s="21"/>
      <c r="EZ2702" s="21"/>
      <c r="FA2702" s="21"/>
      <c r="FB2702" s="21"/>
      <c r="FC2702" s="21"/>
      <c r="FD2702" s="21"/>
      <c r="FE2702" s="21"/>
      <c r="FF2702" s="21"/>
      <c r="FG2702" s="21"/>
      <c r="FH2702" s="21"/>
      <c r="FI2702" s="21"/>
      <c r="FJ2702" s="21"/>
      <c r="FK2702" s="21"/>
      <c r="FL2702" s="21"/>
      <c r="FM2702" s="21"/>
      <c r="FN2702" s="21"/>
      <c r="FO2702" s="21"/>
      <c r="FP2702" s="21"/>
      <c r="FQ2702" s="21"/>
      <c r="FR2702" s="21"/>
      <c r="FS2702" s="21"/>
      <c r="FT2702" s="21"/>
      <c r="FU2702" s="21"/>
      <c r="FV2702" s="21"/>
      <c r="FW2702" s="21"/>
      <c r="FX2702" s="21"/>
      <c r="FY2702" s="21"/>
      <c r="FZ2702" s="21"/>
      <c r="GA2702" s="21"/>
      <c r="GB2702" s="21"/>
      <c r="GC2702" s="21"/>
      <c r="GD2702" s="21"/>
      <c r="GE2702" s="21"/>
      <c r="GF2702" s="21"/>
      <c r="GG2702" s="21"/>
      <c r="GH2702" s="21"/>
      <c r="GI2702" s="21"/>
      <c r="GJ2702" s="21"/>
      <c r="GK2702" s="21"/>
      <c r="GL2702" s="21"/>
      <c r="GM2702" s="21"/>
      <c r="GN2702" s="21"/>
    </row>
    <row r="2703" spans="1:196" x14ac:dyDescent="0.2">
      <c r="A2703" s="109"/>
      <c r="B2703" s="4"/>
      <c r="C2703" s="4"/>
      <c r="D2703" s="6"/>
      <c r="E2703" s="7"/>
      <c r="F2703" s="24"/>
      <c r="G2703" s="8"/>
      <c r="H2703" s="7"/>
      <c r="I2703" s="7"/>
      <c r="J2703" s="7"/>
      <c r="K2703" s="4"/>
      <c r="L2703" s="25"/>
      <c r="M2703" s="10"/>
      <c r="N2703" s="4"/>
      <c r="O2703" s="4"/>
      <c r="P2703" s="26"/>
      <c r="Q2703" s="3"/>
      <c r="R2703" s="12"/>
      <c r="S2703" s="12"/>
      <c r="T2703" s="12"/>
      <c r="U2703" s="12"/>
      <c r="V2703" s="12"/>
      <c r="W2703" s="12"/>
      <c r="X2703" s="12"/>
      <c r="Y2703" s="12"/>
      <c r="Z2703" s="12"/>
      <c r="AA2703" s="12"/>
      <c r="AB2703" s="12"/>
      <c r="AC2703" s="12"/>
      <c r="AD2703" s="12"/>
      <c r="AE2703" s="12"/>
      <c r="AF2703" s="113"/>
      <c r="AG2703" s="18"/>
      <c r="AH2703" s="18"/>
      <c r="AI2703" s="6"/>
      <c r="AJ2703" s="19"/>
      <c r="AK2703" s="6"/>
      <c r="AL2703" s="113"/>
      <c r="AM2703" s="19"/>
      <c r="AN2703" s="18"/>
      <c r="AO2703" s="12"/>
      <c r="AP2703" s="20"/>
      <c r="AQ2703" s="18"/>
      <c r="AR2703" s="13"/>
      <c r="AS2703" s="113"/>
      <c r="AT2703" s="21"/>
      <c r="AU2703" s="21"/>
      <c r="AV2703" s="45"/>
      <c r="AW2703" s="21"/>
      <c r="AX2703" s="21"/>
      <c r="AY2703" s="21"/>
      <c r="AZ2703" s="21"/>
      <c r="BA2703" s="21"/>
      <c r="BB2703" s="21"/>
      <c r="BC2703" s="21"/>
      <c r="BD2703" s="21"/>
      <c r="BE2703" s="21"/>
      <c r="BF2703" s="21"/>
      <c r="BG2703" s="21"/>
      <c r="BH2703" s="21"/>
      <c r="BI2703" s="21"/>
      <c r="BJ2703" s="21"/>
      <c r="BK2703" s="21"/>
      <c r="BL2703" s="21"/>
      <c r="BM2703" s="21"/>
      <c r="BN2703" s="21"/>
      <c r="BO2703" s="21"/>
      <c r="BP2703" s="21"/>
      <c r="BQ2703" s="21"/>
      <c r="BR2703" s="21"/>
      <c r="BS2703" s="21"/>
      <c r="BT2703" s="21"/>
      <c r="BU2703" s="21"/>
      <c r="BV2703" s="21"/>
      <c r="BW2703" s="21"/>
      <c r="BX2703" s="21"/>
      <c r="BY2703" s="21"/>
      <c r="BZ2703" s="21"/>
      <c r="CA2703" s="21"/>
      <c r="CB2703" s="21"/>
      <c r="CC2703" s="21"/>
      <c r="CD2703" s="21"/>
      <c r="CE2703" s="21"/>
      <c r="CF2703" s="21"/>
      <c r="CG2703" s="21"/>
      <c r="CH2703" s="21"/>
      <c r="CI2703" s="21"/>
      <c r="CJ2703" s="21"/>
      <c r="CK2703" s="21"/>
      <c r="CL2703" s="21"/>
      <c r="CM2703" s="21"/>
      <c r="CN2703" s="21"/>
      <c r="CO2703" s="21"/>
      <c r="CP2703" s="21"/>
      <c r="CQ2703" s="21"/>
      <c r="CR2703" s="21"/>
      <c r="CS2703" s="21"/>
      <c r="CT2703" s="21"/>
      <c r="CU2703" s="21"/>
      <c r="CV2703" s="21"/>
      <c r="CW2703" s="21"/>
      <c r="CX2703" s="21"/>
      <c r="CY2703" s="21"/>
      <c r="CZ2703" s="21"/>
      <c r="DA2703" s="21"/>
      <c r="DB2703" s="21"/>
      <c r="DC2703" s="21"/>
      <c r="DD2703" s="21"/>
      <c r="DE2703" s="21"/>
      <c r="DF2703" s="21"/>
      <c r="DG2703" s="21"/>
      <c r="DH2703" s="21"/>
      <c r="DI2703" s="21"/>
      <c r="DJ2703" s="21"/>
      <c r="DK2703" s="21"/>
      <c r="DL2703" s="21"/>
      <c r="DM2703" s="21"/>
      <c r="DN2703" s="21"/>
      <c r="DO2703" s="21"/>
      <c r="DP2703" s="21"/>
      <c r="DQ2703" s="21"/>
      <c r="DR2703" s="21"/>
      <c r="DS2703" s="21"/>
      <c r="DT2703" s="21"/>
      <c r="DU2703" s="21"/>
      <c r="DV2703" s="21"/>
      <c r="DW2703" s="21"/>
      <c r="DX2703" s="21"/>
      <c r="DY2703" s="21"/>
      <c r="DZ2703" s="21"/>
      <c r="EA2703" s="21"/>
      <c r="EB2703" s="21"/>
      <c r="EC2703" s="21"/>
      <c r="ED2703" s="21"/>
      <c r="EE2703" s="21"/>
      <c r="EF2703" s="21"/>
      <c r="EG2703" s="21"/>
      <c r="EH2703" s="21"/>
      <c r="EI2703" s="21"/>
      <c r="EJ2703" s="21"/>
      <c r="EK2703" s="21"/>
      <c r="EL2703" s="21"/>
      <c r="EM2703" s="21"/>
      <c r="EN2703" s="21"/>
      <c r="EO2703" s="21"/>
      <c r="EP2703" s="21"/>
      <c r="EQ2703" s="21"/>
      <c r="ER2703" s="21"/>
      <c r="ES2703" s="21"/>
      <c r="ET2703" s="21"/>
      <c r="EU2703" s="21"/>
      <c r="EV2703" s="21"/>
      <c r="EW2703" s="21"/>
      <c r="EX2703" s="21"/>
      <c r="EY2703" s="21"/>
      <c r="EZ2703" s="21"/>
      <c r="FA2703" s="21"/>
      <c r="FB2703" s="21"/>
      <c r="FC2703" s="21"/>
      <c r="FD2703" s="21"/>
      <c r="FE2703" s="21"/>
      <c r="FF2703" s="21"/>
      <c r="FG2703" s="21"/>
      <c r="FH2703" s="21"/>
      <c r="FI2703" s="21"/>
      <c r="FJ2703" s="21"/>
      <c r="FK2703" s="21"/>
      <c r="FL2703" s="21"/>
      <c r="FM2703" s="21"/>
      <c r="FN2703" s="21"/>
      <c r="FO2703" s="21"/>
      <c r="FP2703" s="21"/>
      <c r="FQ2703" s="21"/>
      <c r="FR2703" s="21"/>
      <c r="FS2703" s="21"/>
      <c r="FT2703" s="21"/>
      <c r="FU2703" s="21"/>
      <c r="FV2703" s="21"/>
      <c r="FW2703" s="21"/>
      <c r="FX2703" s="21"/>
      <c r="FY2703" s="21"/>
      <c r="FZ2703" s="21"/>
      <c r="GA2703" s="21"/>
      <c r="GB2703" s="21"/>
      <c r="GC2703" s="21"/>
      <c r="GD2703" s="21"/>
      <c r="GE2703" s="21"/>
      <c r="GF2703" s="21"/>
      <c r="GG2703" s="21"/>
      <c r="GH2703" s="21"/>
      <c r="GI2703" s="21"/>
      <c r="GJ2703" s="21"/>
      <c r="GK2703" s="21"/>
      <c r="GL2703" s="21"/>
      <c r="GM2703" s="21"/>
      <c r="GN2703" s="21"/>
    </row>
    <row r="2704" spans="1:196" x14ac:dyDescent="0.2">
      <c r="A2704" s="109"/>
      <c r="B2704" s="4"/>
      <c r="C2704" s="4"/>
      <c r="D2704" s="6"/>
      <c r="E2704" s="7"/>
      <c r="F2704" s="24"/>
      <c r="G2704" s="8"/>
      <c r="H2704" s="7"/>
      <c r="I2704" s="7"/>
      <c r="J2704" s="7"/>
      <c r="K2704" s="4"/>
      <c r="L2704" s="25"/>
      <c r="M2704" s="10"/>
      <c r="N2704" s="4"/>
      <c r="O2704" s="4"/>
      <c r="P2704" s="26"/>
      <c r="Q2704" s="3"/>
      <c r="R2704" s="12"/>
      <c r="S2704" s="12"/>
      <c r="T2704" s="12"/>
      <c r="U2704" s="12"/>
      <c r="V2704" s="12"/>
      <c r="W2704" s="12"/>
      <c r="X2704" s="12"/>
      <c r="Y2704" s="12"/>
      <c r="Z2704" s="12"/>
      <c r="AA2704" s="12"/>
      <c r="AB2704" s="12"/>
      <c r="AC2704" s="12"/>
      <c r="AD2704" s="12"/>
      <c r="AE2704" s="12"/>
      <c r="AF2704" s="113"/>
      <c r="AG2704" s="18"/>
      <c r="AH2704" s="18"/>
      <c r="AI2704" s="6"/>
      <c r="AJ2704" s="19"/>
      <c r="AK2704" s="6"/>
      <c r="AL2704" s="113"/>
      <c r="AM2704" s="19"/>
      <c r="AN2704" s="18"/>
      <c r="AO2704" s="12"/>
      <c r="AP2704" s="20"/>
      <c r="AQ2704" s="18"/>
      <c r="AR2704" s="47"/>
      <c r="AS2704" s="113"/>
      <c r="AT2704" s="21"/>
      <c r="AU2704" s="21"/>
      <c r="AV2704" s="45"/>
      <c r="AW2704" s="21"/>
      <c r="AX2704" s="21"/>
      <c r="AY2704" s="21"/>
      <c r="AZ2704" s="21"/>
      <c r="BA2704" s="21"/>
      <c r="BB2704" s="21"/>
      <c r="BC2704" s="21"/>
      <c r="BD2704" s="21"/>
      <c r="BE2704" s="21"/>
      <c r="BF2704" s="21"/>
      <c r="BG2704" s="21"/>
      <c r="BH2704" s="21"/>
      <c r="BI2704" s="21"/>
      <c r="BJ2704" s="21"/>
      <c r="BK2704" s="21"/>
      <c r="BL2704" s="21"/>
      <c r="BM2704" s="21"/>
      <c r="BN2704" s="21"/>
      <c r="BO2704" s="21"/>
      <c r="BP2704" s="21"/>
      <c r="BQ2704" s="21"/>
      <c r="BR2704" s="21"/>
      <c r="BS2704" s="21"/>
      <c r="BT2704" s="21"/>
      <c r="BU2704" s="21"/>
      <c r="BV2704" s="21"/>
      <c r="BW2704" s="21"/>
      <c r="BX2704" s="21"/>
      <c r="BY2704" s="21"/>
      <c r="BZ2704" s="21"/>
      <c r="CA2704" s="21"/>
      <c r="CB2704" s="21"/>
      <c r="CC2704" s="21"/>
      <c r="CD2704" s="21"/>
      <c r="CE2704" s="21"/>
      <c r="CF2704" s="21"/>
      <c r="CG2704" s="21"/>
      <c r="CH2704" s="21"/>
      <c r="CI2704" s="21"/>
      <c r="CJ2704" s="21"/>
      <c r="CK2704" s="21"/>
      <c r="CL2704" s="21"/>
      <c r="CM2704" s="21"/>
      <c r="CN2704" s="21"/>
      <c r="CO2704" s="21"/>
      <c r="CP2704" s="21"/>
      <c r="CQ2704" s="21"/>
      <c r="CR2704" s="21"/>
      <c r="CS2704" s="21"/>
      <c r="CT2704" s="21"/>
      <c r="CU2704" s="21"/>
      <c r="CV2704" s="21"/>
      <c r="CW2704" s="21"/>
      <c r="CX2704" s="21"/>
      <c r="CY2704" s="21"/>
      <c r="CZ2704" s="21"/>
      <c r="DA2704" s="21"/>
      <c r="DB2704" s="21"/>
      <c r="DC2704" s="21"/>
      <c r="DD2704" s="21"/>
      <c r="DE2704" s="21"/>
      <c r="DF2704" s="21"/>
      <c r="DG2704" s="21"/>
      <c r="DH2704" s="21"/>
      <c r="DI2704" s="21"/>
      <c r="DJ2704" s="21"/>
      <c r="DK2704" s="21"/>
      <c r="DL2704" s="21"/>
      <c r="DM2704" s="21"/>
      <c r="DN2704" s="21"/>
      <c r="DO2704" s="21"/>
      <c r="DP2704" s="21"/>
      <c r="DQ2704" s="21"/>
      <c r="DR2704" s="21"/>
      <c r="DS2704" s="21"/>
      <c r="DT2704" s="21"/>
      <c r="DU2704" s="21"/>
      <c r="DV2704" s="21"/>
      <c r="DW2704" s="21"/>
      <c r="DX2704" s="21"/>
      <c r="DY2704" s="21"/>
      <c r="DZ2704" s="21"/>
      <c r="EA2704" s="21"/>
      <c r="EB2704" s="21"/>
      <c r="EC2704" s="21"/>
      <c r="ED2704" s="21"/>
      <c r="EE2704" s="21"/>
      <c r="EF2704" s="21"/>
      <c r="EG2704" s="21"/>
      <c r="EH2704" s="21"/>
      <c r="EI2704" s="21"/>
      <c r="EJ2704" s="21"/>
      <c r="EK2704" s="21"/>
      <c r="EL2704" s="21"/>
      <c r="EM2704" s="21"/>
      <c r="EN2704" s="21"/>
      <c r="EO2704" s="21"/>
      <c r="EP2704" s="21"/>
      <c r="EQ2704" s="21"/>
      <c r="ER2704" s="21"/>
      <c r="ES2704" s="21"/>
      <c r="ET2704" s="21"/>
      <c r="EU2704" s="21"/>
      <c r="EV2704" s="21"/>
      <c r="EW2704" s="21"/>
      <c r="EX2704" s="21"/>
      <c r="EY2704" s="21"/>
      <c r="EZ2704" s="21"/>
      <c r="FA2704" s="21"/>
      <c r="FB2704" s="21"/>
      <c r="FC2704" s="21"/>
      <c r="FD2704" s="21"/>
      <c r="FE2704" s="21"/>
      <c r="FF2704" s="21"/>
      <c r="FG2704" s="21"/>
      <c r="FH2704" s="21"/>
      <c r="FI2704" s="21"/>
      <c r="FJ2704" s="21"/>
      <c r="FK2704" s="21"/>
      <c r="FL2704" s="21"/>
      <c r="FM2704" s="21"/>
      <c r="FN2704" s="21"/>
      <c r="FO2704" s="21"/>
      <c r="FP2704" s="21"/>
      <c r="FQ2704" s="21"/>
      <c r="FR2704" s="21"/>
      <c r="FS2704" s="21"/>
      <c r="FT2704" s="21"/>
      <c r="FU2704" s="21"/>
      <c r="FV2704" s="21"/>
      <c r="FW2704" s="21"/>
      <c r="FX2704" s="21"/>
      <c r="FY2704" s="21"/>
      <c r="FZ2704" s="21"/>
      <c r="GA2704" s="21"/>
      <c r="GB2704" s="21"/>
      <c r="GC2704" s="21"/>
      <c r="GD2704" s="21"/>
      <c r="GE2704" s="21"/>
      <c r="GF2704" s="21"/>
      <c r="GG2704" s="21"/>
      <c r="GH2704" s="21"/>
      <c r="GI2704" s="21"/>
      <c r="GJ2704" s="21"/>
      <c r="GK2704" s="21"/>
      <c r="GL2704" s="21"/>
      <c r="GM2704" s="21"/>
      <c r="GN2704" s="21"/>
    </row>
    <row r="2705" spans="1:196" x14ac:dyDescent="0.2">
      <c r="A2705" s="109"/>
      <c r="B2705" s="4"/>
      <c r="C2705" s="4"/>
      <c r="D2705" s="6"/>
      <c r="E2705" s="7"/>
      <c r="F2705" s="24"/>
      <c r="G2705" s="8"/>
      <c r="H2705" s="7"/>
      <c r="I2705" s="7"/>
      <c r="J2705" s="7"/>
      <c r="K2705" s="4"/>
      <c r="L2705" s="25"/>
      <c r="M2705" s="10"/>
      <c r="N2705" s="4"/>
      <c r="O2705" s="4"/>
      <c r="P2705" s="26"/>
      <c r="Q2705" s="3"/>
      <c r="R2705" s="12"/>
      <c r="S2705" s="12"/>
      <c r="T2705" s="12"/>
      <c r="U2705" s="12"/>
      <c r="V2705" s="12"/>
      <c r="W2705" s="12"/>
      <c r="X2705" s="12"/>
      <c r="Y2705" s="12"/>
      <c r="Z2705" s="12"/>
      <c r="AA2705" s="12"/>
      <c r="AB2705" s="12"/>
      <c r="AC2705" s="12"/>
      <c r="AD2705" s="12"/>
      <c r="AE2705" s="12"/>
      <c r="AF2705" s="113"/>
      <c r="AG2705" s="12"/>
      <c r="AH2705" s="12"/>
      <c r="AI2705" s="12"/>
      <c r="AJ2705" s="12"/>
      <c r="AK2705" s="6"/>
      <c r="AL2705" s="113"/>
      <c r="AM2705" s="12"/>
      <c r="AN2705" s="12"/>
      <c r="AO2705" s="12"/>
      <c r="AP2705" s="20"/>
      <c r="AQ2705" s="12"/>
      <c r="AR2705" s="13"/>
      <c r="AS2705" s="113"/>
      <c r="AT2705" s="21"/>
      <c r="AU2705" s="21"/>
      <c r="AV2705" s="45"/>
      <c r="AW2705" s="21"/>
      <c r="AX2705" s="21"/>
      <c r="AY2705" s="21"/>
      <c r="AZ2705" s="21"/>
      <c r="BA2705" s="21"/>
      <c r="BB2705" s="21"/>
      <c r="BC2705" s="21"/>
      <c r="BD2705" s="21"/>
      <c r="BE2705" s="21"/>
      <c r="BF2705" s="21"/>
      <c r="BG2705" s="21"/>
      <c r="BH2705" s="21"/>
      <c r="BI2705" s="21"/>
      <c r="BJ2705" s="21"/>
      <c r="BK2705" s="21"/>
      <c r="BL2705" s="21"/>
      <c r="BM2705" s="21"/>
      <c r="BN2705" s="21"/>
      <c r="BO2705" s="21"/>
      <c r="BP2705" s="21"/>
      <c r="BQ2705" s="21"/>
      <c r="BR2705" s="21"/>
      <c r="BS2705" s="21"/>
      <c r="BT2705" s="21"/>
      <c r="BU2705" s="21"/>
      <c r="BV2705" s="21"/>
      <c r="BW2705" s="21"/>
      <c r="BX2705" s="21"/>
      <c r="BY2705" s="21"/>
      <c r="BZ2705" s="21"/>
      <c r="CA2705" s="21"/>
      <c r="CB2705" s="21"/>
      <c r="CC2705" s="21"/>
      <c r="CD2705" s="21"/>
      <c r="CE2705" s="21"/>
      <c r="CF2705" s="21"/>
      <c r="CG2705" s="21"/>
      <c r="CH2705" s="21"/>
      <c r="CI2705" s="21"/>
      <c r="CJ2705" s="21"/>
      <c r="CK2705" s="21"/>
      <c r="CL2705" s="21"/>
      <c r="CM2705" s="21"/>
      <c r="CN2705" s="21"/>
      <c r="CO2705" s="21"/>
      <c r="CP2705" s="21"/>
      <c r="CQ2705" s="21"/>
      <c r="CR2705" s="21"/>
      <c r="CS2705" s="21"/>
      <c r="CT2705" s="21"/>
      <c r="CU2705" s="21"/>
      <c r="CV2705" s="21"/>
      <c r="CW2705" s="21"/>
      <c r="CX2705" s="21"/>
      <c r="CY2705" s="21"/>
      <c r="CZ2705" s="21"/>
      <c r="DA2705" s="21"/>
      <c r="DB2705" s="21"/>
      <c r="DC2705" s="21"/>
      <c r="DD2705" s="21"/>
      <c r="DE2705" s="21"/>
      <c r="DF2705" s="21"/>
      <c r="DG2705" s="21"/>
      <c r="DH2705" s="21"/>
      <c r="DI2705" s="21"/>
      <c r="DJ2705" s="21"/>
      <c r="DK2705" s="21"/>
      <c r="DL2705" s="21"/>
      <c r="DM2705" s="21"/>
      <c r="DN2705" s="21"/>
      <c r="DO2705" s="21"/>
      <c r="DP2705" s="21"/>
      <c r="DQ2705" s="21"/>
      <c r="DR2705" s="21"/>
      <c r="DS2705" s="21"/>
      <c r="DT2705" s="21"/>
      <c r="DU2705" s="21"/>
      <c r="DV2705" s="21"/>
      <c r="DW2705" s="21"/>
      <c r="DX2705" s="21"/>
      <c r="DY2705" s="21"/>
      <c r="DZ2705" s="21"/>
      <c r="EA2705" s="21"/>
      <c r="EB2705" s="21"/>
      <c r="EC2705" s="21"/>
      <c r="ED2705" s="21"/>
      <c r="EE2705" s="21"/>
      <c r="EF2705" s="21"/>
      <c r="EG2705" s="21"/>
      <c r="EH2705" s="21"/>
      <c r="EI2705" s="21"/>
      <c r="EJ2705" s="21"/>
      <c r="EK2705" s="21"/>
      <c r="EL2705" s="21"/>
      <c r="EM2705" s="21"/>
      <c r="EN2705" s="21"/>
      <c r="EO2705" s="21"/>
      <c r="EP2705" s="21"/>
      <c r="EQ2705" s="21"/>
      <c r="ER2705" s="21"/>
      <c r="ES2705" s="21"/>
      <c r="ET2705" s="21"/>
      <c r="EU2705" s="21"/>
      <c r="EV2705" s="21"/>
      <c r="EW2705" s="21"/>
      <c r="EX2705" s="21"/>
      <c r="EY2705" s="21"/>
      <c r="EZ2705" s="21"/>
      <c r="FA2705" s="21"/>
      <c r="FB2705" s="21"/>
      <c r="FC2705" s="21"/>
      <c r="FD2705" s="21"/>
      <c r="FE2705" s="21"/>
      <c r="FF2705" s="21"/>
      <c r="FG2705" s="21"/>
      <c r="FH2705" s="21"/>
      <c r="FI2705" s="21"/>
      <c r="FJ2705" s="21"/>
      <c r="FK2705" s="21"/>
      <c r="FL2705" s="21"/>
      <c r="FM2705" s="21"/>
      <c r="FN2705" s="21"/>
      <c r="FO2705" s="21"/>
      <c r="FP2705" s="21"/>
      <c r="FQ2705" s="21"/>
      <c r="FR2705" s="21"/>
      <c r="FS2705" s="21"/>
      <c r="FT2705" s="21"/>
      <c r="FU2705" s="21"/>
      <c r="FV2705" s="21"/>
      <c r="FW2705" s="21"/>
      <c r="FX2705" s="21"/>
      <c r="FY2705" s="21"/>
      <c r="FZ2705" s="21"/>
      <c r="GA2705" s="21"/>
      <c r="GB2705" s="21"/>
      <c r="GC2705" s="21"/>
      <c r="GD2705" s="21"/>
      <c r="GE2705" s="21"/>
      <c r="GF2705" s="21"/>
      <c r="GG2705" s="21"/>
      <c r="GH2705" s="21"/>
      <c r="GI2705" s="21"/>
      <c r="GJ2705" s="21"/>
      <c r="GK2705" s="21"/>
      <c r="GL2705" s="21"/>
      <c r="GM2705" s="21"/>
      <c r="GN2705" s="21"/>
    </row>
    <row r="2706" spans="1:196" x14ac:dyDescent="0.2">
      <c r="A2706" s="109"/>
      <c r="B2706" s="4"/>
      <c r="C2706" s="4"/>
      <c r="D2706" s="6"/>
      <c r="E2706" s="7"/>
      <c r="F2706" s="24"/>
      <c r="G2706" s="8"/>
      <c r="H2706" s="7"/>
      <c r="I2706" s="7"/>
      <c r="J2706" s="7"/>
      <c r="K2706" s="4"/>
      <c r="L2706" s="25"/>
      <c r="M2706" s="10"/>
      <c r="N2706" s="4"/>
      <c r="O2706" s="4"/>
      <c r="P2706" s="26"/>
      <c r="Q2706" s="3"/>
      <c r="R2706" s="12"/>
      <c r="S2706" s="12"/>
      <c r="T2706" s="12"/>
      <c r="U2706" s="12"/>
      <c r="V2706" s="12"/>
      <c r="W2706" s="12"/>
      <c r="X2706" s="12"/>
      <c r="Y2706" s="12"/>
      <c r="Z2706" s="12"/>
      <c r="AA2706" s="12"/>
      <c r="AB2706" s="12"/>
      <c r="AC2706" s="12"/>
      <c r="AD2706" s="12"/>
      <c r="AE2706" s="12"/>
      <c r="AF2706" s="65"/>
      <c r="AG2706" s="4"/>
      <c r="AH2706" s="4"/>
      <c r="AI2706" s="41"/>
      <c r="AJ2706" s="42"/>
      <c r="AK2706" s="41"/>
      <c r="AL2706" s="115"/>
      <c r="AM2706" s="42"/>
      <c r="AN2706" s="4"/>
      <c r="AO2706" s="9"/>
      <c r="AP2706" s="43"/>
      <c r="AQ2706" s="4"/>
      <c r="AR2706" s="44"/>
      <c r="AS2706" s="65"/>
      <c r="AT2706" s="21"/>
      <c r="AU2706" s="21"/>
      <c r="AV2706" s="45"/>
      <c r="AW2706" s="21"/>
      <c r="AX2706" s="21"/>
      <c r="AY2706" s="21"/>
      <c r="AZ2706" s="21"/>
      <c r="BA2706" s="21"/>
      <c r="BB2706" s="21"/>
      <c r="BC2706" s="21"/>
      <c r="BD2706" s="21"/>
      <c r="BE2706" s="21"/>
      <c r="BF2706" s="21"/>
      <c r="BG2706" s="21"/>
      <c r="BH2706" s="21"/>
      <c r="BI2706" s="21"/>
      <c r="BJ2706" s="21"/>
      <c r="BK2706" s="21"/>
      <c r="BL2706" s="21"/>
      <c r="BM2706" s="21"/>
      <c r="BN2706" s="21"/>
      <c r="BO2706" s="21"/>
      <c r="BP2706" s="21"/>
      <c r="BQ2706" s="21"/>
      <c r="BR2706" s="21"/>
      <c r="BS2706" s="21"/>
      <c r="BT2706" s="21"/>
      <c r="BU2706" s="21"/>
      <c r="BV2706" s="21"/>
      <c r="BW2706" s="21"/>
      <c r="BX2706" s="21"/>
      <c r="BY2706" s="21"/>
      <c r="BZ2706" s="21"/>
      <c r="CA2706" s="21"/>
      <c r="CB2706" s="21"/>
      <c r="CC2706" s="21"/>
      <c r="CD2706" s="21"/>
      <c r="CE2706" s="21"/>
      <c r="CF2706" s="21"/>
      <c r="CG2706" s="21"/>
      <c r="CH2706" s="21"/>
      <c r="CI2706" s="21"/>
      <c r="CJ2706" s="21"/>
      <c r="CK2706" s="21"/>
      <c r="CL2706" s="21"/>
      <c r="CM2706" s="21"/>
      <c r="CN2706" s="21"/>
      <c r="CO2706" s="21"/>
      <c r="CP2706" s="21"/>
      <c r="CQ2706" s="21"/>
      <c r="CR2706" s="21"/>
      <c r="CS2706" s="21"/>
      <c r="CT2706" s="21"/>
      <c r="CU2706" s="21"/>
      <c r="CV2706" s="21"/>
      <c r="CW2706" s="21"/>
      <c r="CX2706" s="21"/>
      <c r="CY2706" s="21"/>
      <c r="CZ2706" s="21"/>
      <c r="DA2706" s="21"/>
      <c r="DB2706" s="21"/>
      <c r="DC2706" s="21"/>
      <c r="DD2706" s="21"/>
      <c r="DE2706" s="21"/>
      <c r="DF2706" s="21"/>
      <c r="DG2706" s="21"/>
      <c r="DH2706" s="21"/>
      <c r="DI2706" s="21"/>
      <c r="DJ2706" s="21"/>
      <c r="DK2706" s="21"/>
      <c r="DL2706" s="21"/>
      <c r="DM2706" s="21"/>
      <c r="DN2706" s="21"/>
      <c r="DO2706" s="21"/>
      <c r="DP2706" s="21"/>
      <c r="DQ2706" s="21"/>
      <c r="DR2706" s="21"/>
      <c r="DS2706" s="21"/>
      <c r="DT2706" s="21"/>
      <c r="DU2706" s="21"/>
      <c r="DV2706" s="21"/>
      <c r="DW2706" s="21"/>
      <c r="DX2706" s="21"/>
      <c r="DY2706" s="21"/>
      <c r="DZ2706" s="21"/>
      <c r="EA2706" s="21"/>
      <c r="EB2706" s="21"/>
      <c r="EC2706" s="21"/>
      <c r="ED2706" s="21"/>
      <c r="EE2706" s="21"/>
      <c r="EF2706" s="21"/>
      <c r="EG2706" s="21"/>
      <c r="EH2706" s="21"/>
      <c r="EI2706" s="21"/>
      <c r="EJ2706" s="21"/>
      <c r="EK2706" s="21"/>
      <c r="EL2706" s="21"/>
      <c r="EM2706" s="21"/>
      <c r="EN2706" s="21"/>
      <c r="EO2706" s="21"/>
      <c r="EP2706" s="21"/>
      <c r="EQ2706" s="21"/>
      <c r="ER2706" s="21"/>
      <c r="ES2706" s="21"/>
      <c r="ET2706" s="21"/>
      <c r="EU2706" s="21"/>
      <c r="EV2706" s="21"/>
      <c r="EW2706" s="21"/>
      <c r="EX2706" s="21"/>
      <c r="EY2706" s="21"/>
      <c r="EZ2706" s="21"/>
      <c r="FA2706" s="21"/>
      <c r="FB2706" s="21"/>
      <c r="FC2706" s="21"/>
      <c r="FD2706" s="21"/>
      <c r="FE2706" s="21"/>
      <c r="FF2706" s="21"/>
      <c r="FG2706" s="21"/>
      <c r="FH2706" s="21"/>
      <c r="FI2706" s="21"/>
      <c r="FJ2706" s="21"/>
      <c r="FK2706" s="21"/>
      <c r="FL2706" s="21"/>
      <c r="FM2706" s="21"/>
      <c r="FN2706" s="21"/>
      <c r="FO2706" s="21"/>
      <c r="FP2706" s="21"/>
      <c r="FQ2706" s="21"/>
      <c r="FR2706" s="21"/>
      <c r="FS2706" s="21"/>
      <c r="FT2706" s="21"/>
      <c r="FU2706" s="21"/>
      <c r="FV2706" s="21"/>
      <c r="FW2706" s="21"/>
      <c r="FX2706" s="21"/>
      <c r="FY2706" s="21"/>
      <c r="FZ2706" s="21"/>
      <c r="GA2706" s="21"/>
      <c r="GB2706" s="21"/>
      <c r="GC2706" s="21"/>
      <c r="GD2706" s="21"/>
      <c r="GE2706" s="21"/>
      <c r="GF2706" s="21"/>
      <c r="GG2706" s="21"/>
      <c r="GH2706" s="21"/>
      <c r="GI2706" s="21"/>
      <c r="GJ2706" s="21"/>
      <c r="GK2706" s="21"/>
      <c r="GL2706" s="21"/>
      <c r="GM2706" s="21"/>
      <c r="GN2706" s="21"/>
    </row>
    <row r="2707" spans="1:196" x14ac:dyDescent="0.2">
      <c r="A2707" s="109"/>
      <c r="B2707" s="4"/>
      <c r="C2707" s="4"/>
      <c r="D2707" s="6"/>
      <c r="E2707" s="7"/>
      <c r="F2707" s="24"/>
      <c r="G2707" s="8"/>
      <c r="H2707" s="7"/>
      <c r="I2707" s="7"/>
      <c r="J2707" s="7"/>
      <c r="K2707" s="4"/>
      <c r="L2707" s="25"/>
      <c r="M2707" s="10"/>
      <c r="N2707" s="4"/>
      <c r="O2707" s="4"/>
      <c r="P2707" s="26"/>
      <c r="Q2707" s="3"/>
      <c r="R2707" s="12"/>
      <c r="S2707" s="12"/>
      <c r="T2707" s="12"/>
      <c r="U2707" s="12"/>
      <c r="V2707" s="12"/>
      <c r="W2707" s="12"/>
      <c r="X2707" s="12"/>
      <c r="Y2707" s="12"/>
      <c r="Z2707" s="12"/>
      <c r="AA2707" s="12"/>
      <c r="AB2707" s="12"/>
      <c r="AC2707" s="12"/>
      <c r="AD2707" s="12"/>
      <c r="AE2707" s="12"/>
      <c r="AF2707" s="65"/>
      <c r="AG2707" s="18"/>
      <c r="AH2707" s="4"/>
      <c r="AI2707" s="24"/>
      <c r="AJ2707" s="7"/>
      <c r="AK2707" s="24"/>
      <c r="AL2707" s="65"/>
      <c r="AM2707" s="7"/>
      <c r="AN2707" s="4"/>
      <c r="AO2707" s="9"/>
      <c r="AP2707" s="43"/>
      <c r="AQ2707" s="4"/>
      <c r="AR2707" s="44"/>
      <c r="AS2707" s="65"/>
      <c r="AT2707" s="21"/>
      <c r="AU2707" s="21"/>
      <c r="AV2707" s="45"/>
      <c r="AW2707" s="21"/>
      <c r="AX2707" s="21"/>
      <c r="AY2707" s="21"/>
      <c r="AZ2707" s="21"/>
      <c r="BA2707" s="21"/>
      <c r="BB2707" s="21"/>
      <c r="BC2707" s="21"/>
      <c r="BD2707" s="21"/>
      <c r="BE2707" s="21"/>
      <c r="BF2707" s="21"/>
      <c r="BG2707" s="21"/>
      <c r="BH2707" s="21"/>
      <c r="BI2707" s="21"/>
      <c r="BJ2707" s="21"/>
      <c r="BK2707" s="21"/>
      <c r="BL2707" s="21"/>
      <c r="BM2707" s="21"/>
      <c r="BN2707" s="21"/>
      <c r="BO2707" s="21"/>
      <c r="BP2707" s="21"/>
      <c r="BQ2707" s="21"/>
      <c r="BR2707" s="21"/>
      <c r="BS2707" s="21"/>
      <c r="BT2707" s="21"/>
      <c r="BU2707" s="21"/>
      <c r="BV2707" s="21"/>
      <c r="BW2707" s="21"/>
      <c r="BX2707" s="21"/>
      <c r="BY2707" s="21"/>
      <c r="BZ2707" s="21"/>
      <c r="CA2707" s="21"/>
      <c r="CB2707" s="21"/>
      <c r="CC2707" s="21"/>
      <c r="CD2707" s="21"/>
      <c r="CE2707" s="21"/>
      <c r="CF2707" s="21"/>
      <c r="CG2707" s="21"/>
      <c r="CH2707" s="21"/>
      <c r="CI2707" s="21"/>
      <c r="CJ2707" s="21"/>
      <c r="CK2707" s="21"/>
      <c r="CL2707" s="21"/>
      <c r="CM2707" s="21"/>
      <c r="CN2707" s="21"/>
      <c r="CO2707" s="21"/>
      <c r="CP2707" s="21"/>
      <c r="CQ2707" s="21"/>
      <c r="CR2707" s="21"/>
      <c r="CS2707" s="21"/>
      <c r="CT2707" s="21"/>
      <c r="CU2707" s="21"/>
      <c r="CV2707" s="21"/>
      <c r="CW2707" s="21"/>
      <c r="CX2707" s="21"/>
      <c r="CY2707" s="21"/>
      <c r="CZ2707" s="21"/>
      <c r="DA2707" s="21"/>
      <c r="DB2707" s="21"/>
      <c r="DC2707" s="21"/>
      <c r="DD2707" s="21"/>
      <c r="DE2707" s="21"/>
      <c r="DF2707" s="21"/>
      <c r="DG2707" s="21"/>
      <c r="DH2707" s="21"/>
      <c r="DI2707" s="21"/>
      <c r="DJ2707" s="21"/>
      <c r="DK2707" s="21"/>
      <c r="DL2707" s="21"/>
      <c r="DM2707" s="21"/>
      <c r="DN2707" s="21"/>
      <c r="DO2707" s="21"/>
      <c r="DP2707" s="21"/>
      <c r="DQ2707" s="21"/>
      <c r="DR2707" s="21"/>
      <c r="DS2707" s="21"/>
      <c r="DT2707" s="21"/>
      <c r="DU2707" s="21"/>
      <c r="DV2707" s="21"/>
      <c r="DW2707" s="21"/>
      <c r="DX2707" s="21"/>
      <c r="DY2707" s="21"/>
      <c r="DZ2707" s="21"/>
      <c r="EA2707" s="21"/>
      <c r="EB2707" s="21"/>
      <c r="EC2707" s="21"/>
      <c r="ED2707" s="21"/>
      <c r="EE2707" s="21"/>
      <c r="EF2707" s="21"/>
      <c r="EG2707" s="21"/>
      <c r="EH2707" s="21"/>
      <c r="EI2707" s="21"/>
      <c r="EJ2707" s="21"/>
      <c r="EK2707" s="21"/>
      <c r="EL2707" s="21"/>
      <c r="EM2707" s="21"/>
      <c r="EN2707" s="21"/>
      <c r="EO2707" s="21"/>
      <c r="EP2707" s="21"/>
      <c r="EQ2707" s="21"/>
      <c r="ER2707" s="21"/>
      <c r="ES2707" s="21"/>
      <c r="ET2707" s="21"/>
      <c r="EU2707" s="21"/>
      <c r="EV2707" s="21"/>
      <c r="EW2707" s="21"/>
      <c r="EX2707" s="21"/>
      <c r="EY2707" s="21"/>
      <c r="EZ2707" s="21"/>
      <c r="FA2707" s="21"/>
      <c r="FB2707" s="21"/>
      <c r="FC2707" s="21"/>
      <c r="FD2707" s="21"/>
      <c r="FE2707" s="21"/>
      <c r="FF2707" s="21"/>
      <c r="FG2707" s="21"/>
      <c r="FH2707" s="21"/>
      <c r="FI2707" s="21"/>
      <c r="FJ2707" s="21"/>
      <c r="FK2707" s="21"/>
      <c r="FL2707" s="21"/>
      <c r="FM2707" s="21"/>
      <c r="FN2707" s="21"/>
      <c r="FO2707" s="21"/>
      <c r="FP2707" s="21"/>
      <c r="FQ2707" s="21"/>
      <c r="FR2707" s="21"/>
      <c r="FS2707" s="21"/>
      <c r="FT2707" s="21"/>
      <c r="FU2707" s="21"/>
      <c r="FV2707" s="21"/>
      <c r="FW2707" s="21"/>
      <c r="FX2707" s="21"/>
      <c r="FY2707" s="21"/>
      <c r="FZ2707" s="21"/>
      <c r="GA2707" s="21"/>
      <c r="GB2707" s="21"/>
      <c r="GC2707" s="21"/>
      <c r="GD2707" s="21"/>
      <c r="GE2707" s="21"/>
      <c r="GF2707" s="21"/>
      <c r="GG2707" s="21"/>
      <c r="GH2707" s="21"/>
      <c r="GI2707" s="21"/>
      <c r="GJ2707" s="21"/>
      <c r="GK2707" s="21"/>
      <c r="GL2707" s="21"/>
      <c r="GM2707" s="21"/>
      <c r="GN2707" s="21"/>
    </row>
    <row r="2708" spans="1:196" x14ac:dyDescent="0.2">
      <c r="A2708" s="109"/>
      <c r="B2708" s="4"/>
      <c r="C2708" s="4"/>
      <c r="D2708" s="6"/>
      <c r="E2708" s="7"/>
      <c r="F2708" s="24"/>
      <c r="G2708" s="8"/>
      <c r="H2708" s="7"/>
      <c r="I2708" s="7"/>
      <c r="J2708" s="7"/>
      <c r="K2708" s="4"/>
      <c r="L2708" s="25"/>
      <c r="M2708" s="10"/>
      <c r="N2708" s="4"/>
      <c r="O2708" s="4"/>
      <c r="P2708" s="26"/>
      <c r="Q2708" s="3"/>
      <c r="R2708" s="12"/>
      <c r="S2708" s="12"/>
      <c r="T2708" s="12"/>
      <c r="U2708" s="12"/>
      <c r="V2708" s="12"/>
      <c r="W2708" s="12"/>
      <c r="X2708" s="12"/>
      <c r="Y2708" s="12"/>
      <c r="Z2708" s="12"/>
      <c r="AA2708" s="12"/>
      <c r="AB2708" s="12"/>
      <c r="AC2708" s="12"/>
      <c r="AD2708" s="12"/>
      <c r="AE2708" s="12"/>
      <c r="AF2708" s="65"/>
      <c r="AG2708" s="18"/>
      <c r="AH2708" s="4"/>
      <c r="AI2708" s="24"/>
      <c r="AJ2708" s="7"/>
      <c r="AK2708" s="24"/>
      <c r="AL2708" s="65"/>
      <c r="AM2708" s="7"/>
      <c r="AN2708" s="4"/>
      <c r="AO2708" s="9"/>
      <c r="AP2708" s="43"/>
      <c r="AQ2708" s="4"/>
      <c r="AR2708" s="44"/>
      <c r="AS2708" s="65"/>
      <c r="AT2708" s="21"/>
      <c r="AU2708" s="21"/>
      <c r="AV2708" s="45"/>
      <c r="AW2708" s="21"/>
      <c r="AX2708" s="21"/>
      <c r="AY2708" s="21"/>
      <c r="AZ2708" s="21"/>
      <c r="BA2708" s="21"/>
      <c r="BB2708" s="21"/>
      <c r="BC2708" s="21"/>
      <c r="BD2708" s="21"/>
      <c r="BE2708" s="21"/>
      <c r="BF2708" s="21"/>
      <c r="BG2708" s="21"/>
      <c r="BH2708" s="21"/>
      <c r="BI2708" s="21"/>
      <c r="BJ2708" s="21"/>
      <c r="BK2708" s="21"/>
      <c r="BL2708" s="21"/>
      <c r="BM2708" s="21"/>
      <c r="BN2708" s="21"/>
      <c r="BO2708" s="21"/>
      <c r="BP2708" s="21"/>
      <c r="BQ2708" s="21"/>
      <c r="BR2708" s="21"/>
      <c r="BS2708" s="21"/>
      <c r="BT2708" s="21"/>
      <c r="BU2708" s="21"/>
      <c r="BV2708" s="21"/>
      <c r="BW2708" s="21"/>
      <c r="BX2708" s="21"/>
      <c r="BY2708" s="21"/>
      <c r="BZ2708" s="21"/>
      <c r="CA2708" s="21"/>
      <c r="CB2708" s="21"/>
      <c r="CC2708" s="21"/>
      <c r="CD2708" s="21"/>
      <c r="CE2708" s="21"/>
      <c r="CF2708" s="21"/>
      <c r="CG2708" s="21"/>
      <c r="CH2708" s="21"/>
      <c r="CI2708" s="21"/>
      <c r="CJ2708" s="21"/>
      <c r="CK2708" s="21"/>
      <c r="CL2708" s="21"/>
      <c r="CM2708" s="21"/>
      <c r="CN2708" s="21"/>
      <c r="CO2708" s="21"/>
      <c r="CP2708" s="21"/>
      <c r="CQ2708" s="21"/>
      <c r="CR2708" s="21"/>
      <c r="CS2708" s="21"/>
      <c r="CT2708" s="21"/>
      <c r="CU2708" s="21"/>
      <c r="CV2708" s="21"/>
      <c r="CW2708" s="21"/>
      <c r="CX2708" s="21"/>
      <c r="CY2708" s="21"/>
      <c r="CZ2708" s="21"/>
      <c r="DA2708" s="21"/>
      <c r="DB2708" s="21"/>
      <c r="DC2708" s="21"/>
      <c r="DD2708" s="21"/>
      <c r="DE2708" s="21"/>
      <c r="DF2708" s="21"/>
      <c r="DG2708" s="21"/>
      <c r="DH2708" s="21"/>
      <c r="DI2708" s="21"/>
      <c r="DJ2708" s="21"/>
      <c r="DK2708" s="21"/>
      <c r="DL2708" s="21"/>
      <c r="DM2708" s="21"/>
      <c r="DN2708" s="21"/>
      <c r="DO2708" s="21"/>
      <c r="DP2708" s="21"/>
      <c r="DQ2708" s="21"/>
      <c r="DR2708" s="21"/>
      <c r="DS2708" s="21"/>
      <c r="DT2708" s="21"/>
      <c r="DU2708" s="21"/>
      <c r="DV2708" s="21"/>
      <c r="DW2708" s="21"/>
      <c r="DX2708" s="21"/>
      <c r="DY2708" s="21"/>
      <c r="DZ2708" s="21"/>
      <c r="EA2708" s="21"/>
      <c r="EB2708" s="21"/>
      <c r="EC2708" s="21"/>
      <c r="ED2708" s="21"/>
      <c r="EE2708" s="21"/>
      <c r="EF2708" s="21"/>
      <c r="EG2708" s="21"/>
      <c r="EH2708" s="21"/>
      <c r="EI2708" s="21"/>
      <c r="EJ2708" s="21"/>
      <c r="EK2708" s="21"/>
      <c r="EL2708" s="21"/>
      <c r="EM2708" s="21"/>
      <c r="EN2708" s="21"/>
      <c r="EO2708" s="21"/>
      <c r="EP2708" s="21"/>
      <c r="EQ2708" s="21"/>
      <c r="ER2708" s="21"/>
      <c r="ES2708" s="21"/>
      <c r="ET2708" s="21"/>
      <c r="EU2708" s="21"/>
      <c r="EV2708" s="21"/>
      <c r="EW2708" s="21"/>
      <c r="EX2708" s="21"/>
      <c r="EY2708" s="21"/>
      <c r="EZ2708" s="21"/>
      <c r="FA2708" s="21"/>
      <c r="FB2708" s="21"/>
      <c r="FC2708" s="21"/>
      <c r="FD2708" s="21"/>
      <c r="FE2708" s="21"/>
      <c r="FF2708" s="21"/>
      <c r="FG2708" s="21"/>
      <c r="FH2708" s="21"/>
      <c r="FI2708" s="21"/>
      <c r="FJ2708" s="21"/>
      <c r="FK2708" s="21"/>
      <c r="FL2708" s="21"/>
      <c r="FM2708" s="21"/>
      <c r="FN2708" s="21"/>
      <c r="FO2708" s="21"/>
      <c r="FP2708" s="21"/>
      <c r="FQ2708" s="21"/>
      <c r="FR2708" s="21"/>
      <c r="FS2708" s="21"/>
      <c r="FT2708" s="21"/>
      <c r="FU2708" s="21"/>
      <c r="FV2708" s="21"/>
      <c r="FW2708" s="21"/>
      <c r="FX2708" s="21"/>
      <c r="FY2708" s="21"/>
      <c r="FZ2708" s="21"/>
      <c r="GA2708" s="21"/>
      <c r="GB2708" s="21"/>
      <c r="GC2708" s="21"/>
      <c r="GD2708" s="21"/>
      <c r="GE2708" s="21"/>
      <c r="GF2708" s="21"/>
      <c r="GG2708" s="21"/>
      <c r="GH2708" s="21"/>
      <c r="GI2708" s="21"/>
      <c r="GJ2708" s="21"/>
      <c r="GK2708" s="21"/>
      <c r="GL2708" s="21"/>
      <c r="GM2708" s="21"/>
      <c r="GN2708" s="21"/>
    </row>
    <row r="2709" spans="1:196" x14ac:dyDescent="0.2">
      <c r="A2709" s="109"/>
      <c r="B2709" s="4"/>
      <c r="C2709" s="4"/>
      <c r="D2709" s="6"/>
      <c r="E2709" s="7"/>
      <c r="F2709" s="24"/>
      <c r="G2709" s="8"/>
      <c r="H2709" s="7"/>
      <c r="I2709" s="7"/>
      <c r="J2709" s="7"/>
      <c r="K2709" s="4"/>
      <c r="L2709" s="25"/>
      <c r="M2709" s="10"/>
      <c r="N2709" s="4"/>
      <c r="O2709" s="4"/>
      <c r="P2709" s="26"/>
      <c r="Q2709" s="3"/>
      <c r="R2709" s="12"/>
      <c r="S2709" s="12"/>
      <c r="T2709" s="12"/>
      <c r="U2709" s="12"/>
      <c r="V2709" s="12"/>
      <c r="W2709" s="12"/>
      <c r="X2709" s="12"/>
      <c r="Y2709" s="12"/>
      <c r="Z2709" s="12"/>
      <c r="AA2709" s="12"/>
      <c r="AB2709" s="12"/>
      <c r="AC2709" s="12"/>
      <c r="AD2709" s="12"/>
      <c r="AE2709" s="12"/>
      <c r="AF2709" s="65"/>
      <c r="AG2709" s="4"/>
      <c r="AH2709" s="4"/>
      <c r="AI2709" s="24"/>
      <c r="AJ2709" s="7"/>
      <c r="AK2709" s="6"/>
      <c r="AL2709" s="113"/>
      <c r="AM2709" s="19"/>
      <c r="AN2709" s="4"/>
      <c r="AO2709" s="9"/>
      <c r="AP2709" s="43"/>
      <c r="AQ2709" s="4"/>
      <c r="AR2709" s="44"/>
      <c r="AS2709" s="113"/>
      <c r="AT2709" s="21"/>
      <c r="AU2709" s="21"/>
      <c r="AV2709" s="45"/>
      <c r="AW2709" s="21"/>
      <c r="AX2709" s="21"/>
      <c r="AY2709" s="21"/>
      <c r="AZ2709" s="21"/>
      <c r="BA2709" s="21"/>
      <c r="BB2709" s="21"/>
      <c r="BC2709" s="21"/>
      <c r="BD2709" s="21"/>
      <c r="BE2709" s="21"/>
      <c r="BF2709" s="21"/>
      <c r="BG2709" s="21"/>
      <c r="BH2709" s="21"/>
      <c r="BI2709" s="21"/>
      <c r="BJ2709" s="21"/>
      <c r="BK2709" s="21"/>
      <c r="BL2709" s="21"/>
      <c r="BM2709" s="21"/>
      <c r="BN2709" s="21"/>
      <c r="BO2709" s="21"/>
      <c r="BP2709" s="21"/>
      <c r="BQ2709" s="21"/>
      <c r="BR2709" s="21"/>
      <c r="BS2709" s="21"/>
      <c r="BT2709" s="21"/>
      <c r="BU2709" s="21"/>
      <c r="BV2709" s="21"/>
      <c r="BW2709" s="21"/>
      <c r="BX2709" s="21"/>
      <c r="BY2709" s="21"/>
      <c r="BZ2709" s="21"/>
      <c r="CA2709" s="21"/>
      <c r="CB2709" s="21"/>
      <c r="CC2709" s="21"/>
      <c r="CD2709" s="21"/>
      <c r="CE2709" s="21"/>
      <c r="CF2709" s="21"/>
      <c r="CG2709" s="21"/>
      <c r="CH2709" s="21"/>
      <c r="CI2709" s="21"/>
      <c r="CJ2709" s="21"/>
      <c r="CK2709" s="21"/>
      <c r="CL2709" s="21"/>
      <c r="CM2709" s="21"/>
      <c r="CN2709" s="21"/>
      <c r="CO2709" s="21"/>
      <c r="CP2709" s="21"/>
      <c r="CQ2709" s="21"/>
      <c r="CR2709" s="21"/>
      <c r="CS2709" s="21"/>
      <c r="CT2709" s="21"/>
      <c r="CU2709" s="21"/>
      <c r="CV2709" s="21"/>
      <c r="CW2709" s="21"/>
      <c r="CX2709" s="21"/>
      <c r="CY2709" s="21"/>
      <c r="CZ2709" s="21"/>
      <c r="DA2709" s="21"/>
      <c r="DB2709" s="21"/>
      <c r="DC2709" s="21"/>
      <c r="DD2709" s="21"/>
      <c r="DE2709" s="21"/>
      <c r="DF2709" s="21"/>
      <c r="DG2709" s="21"/>
      <c r="DH2709" s="21"/>
      <c r="DI2709" s="21"/>
      <c r="DJ2709" s="21"/>
      <c r="DK2709" s="21"/>
      <c r="DL2709" s="21"/>
      <c r="DM2709" s="21"/>
      <c r="DN2709" s="21"/>
      <c r="DO2709" s="21"/>
      <c r="DP2709" s="21"/>
      <c r="DQ2709" s="21"/>
      <c r="DR2709" s="21"/>
      <c r="DS2709" s="21"/>
      <c r="DT2709" s="21"/>
      <c r="DU2709" s="21"/>
      <c r="DV2709" s="21"/>
      <c r="DW2709" s="21"/>
      <c r="DX2709" s="21"/>
      <c r="DY2709" s="21"/>
      <c r="DZ2709" s="21"/>
      <c r="EA2709" s="21"/>
      <c r="EB2709" s="21"/>
      <c r="EC2709" s="21"/>
      <c r="ED2709" s="21"/>
      <c r="EE2709" s="21"/>
      <c r="EF2709" s="21"/>
      <c r="EG2709" s="21"/>
      <c r="EH2709" s="21"/>
      <c r="EI2709" s="21"/>
      <c r="EJ2709" s="21"/>
      <c r="EK2709" s="21"/>
      <c r="EL2709" s="21"/>
      <c r="EM2709" s="21"/>
      <c r="EN2709" s="21"/>
      <c r="EO2709" s="21"/>
      <c r="EP2709" s="21"/>
      <c r="EQ2709" s="21"/>
      <c r="ER2709" s="21"/>
      <c r="ES2709" s="21"/>
      <c r="ET2709" s="21"/>
      <c r="EU2709" s="21"/>
      <c r="EV2709" s="21"/>
      <c r="EW2709" s="21"/>
      <c r="EX2709" s="21"/>
      <c r="EY2709" s="21"/>
      <c r="EZ2709" s="21"/>
      <c r="FA2709" s="21"/>
      <c r="FB2709" s="21"/>
      <c r="FC2709" s="21"/>
      <c r="FD2709" s="21"/>
      <c r="FE2709" s="21"/>
      <c r="FF2709" s="21"/>
      <c r="FG2709" s="21"/>
      <c r="FH2709" s="21"/>
      <c r="FI2709" s="21"/>
      <c r="FJ2709" s="21"/>
      <c r="FK2709" s="21"/>
      <c r="FL2709" s="21"/>
      <c r="FM2709" s="21"/>
      <c r="FN2709" s="21"/>
      <c r="FO2709" s="21"/>
      <c r="FP2709" s="21"/>
      <c r="FQ2709" s="21"/>
      <c r="FR2709" s="21"/>
      <c r="FS2709" s="21"/>
      <c r="FT2709" s="21"/>
      <c r="FU2709" s="21"/>
      <c r="FV2709" s="21"/>
      <c r="FW2709" s="21"/>
      <c r="FX2709" s="21"/>
      <c r="FY2709" s="21"/>
      <c r="FZ2709" s="21"/>
      <c r="GA2709" s="21"/>
      <c r="GB2709" s="21"/>
      <c r="GC2709" s="21"/>
      <c r="GD2709" s="21"/>
      <c r="GE2709" s="21"/>
      <c r="GF2709" s="21"/>
      <c r="GG2709" s="21"/>
      <c r="GH2709" s="21"/>
      <c r="GI2709" s="21"/>
      <c r="GJ2709" s="21"/>
      <c r="GK2709" s="21"/>
      <c r="GL2709" s="21"/>
      <c r="GM2709" s="21"/>
      <c r="GN2709" s="21"/>
    </row>
    <row r="2710" spans="1:196" x14ac:dyDescent="0.2">
      <c r="A2710" s="109"/>
      <c r="B2710" s="4"/>
      <c r="C2710" s="4"/>
      <c r="D2710" s="6"/>
      <c r="E2710" s="7"/>
      <c r="F2710" s="24"/>
      <c r="G2710" s="8"/>
      <c r="H2710" s="7"/>
      <c r="I2710" s="7"/>
      <c r="J2710" s="7"/>
      <c r="K2710" s="4"/>
      <c r="L2710" s="25"/>
      <c r="M2710" s="10"/>
      <c r="N2710" s="4"/>
      <c r="O2710" s="4"/>
      <c r="P2710" s="26"/>
      <c r="Q2710" s="3"/>
      <c r="R2710" s="12"/>
      <c r="S2710" s="12"/>
      <c r="T2710" s="12"/>
      <c r="U2710" s="12"/>
      <c r="V2710" s="12"/>
      <c r="W2710" s="12"/>
      <c r="X2710" s="12"/>
      <c r="Y2710" s="12"/>
      <c r="Z2710" s="12"/>
      <c r="AA2710" s="12"/>
      <c r="AB2710" s="12"/>
      <c r="AC2710" s="12"/>
      <c r="AD2710" s="12"/>
      <c r="AE2710" s="12"/>
      <c r="AF2710" s="113"/>
      <c r="AG2710" s="18"/>
      <c r="AH2710" s="18"/>
      <c r="AI2710" s="6"/>
      <c r="AJ2710" s="19"/>
      <c r="AK2710" s="6"/>
      <c r="AL2710" s="113"/>
      <c r="AM2710" s="19"/>
      <c r="AN2710" s="18"/>
      <c r="AO2710" s="12"/>
      <c r="AP2710" s="20"/>
      <c r="AQ2710" s="18"/>
      <c r="AR2710" s="13"/>
      <c r="AS2710" s="116"/>
      <c r="AT2710" s="21"/>
      <c r="AU2710" s="21"/>
      <c r="AV2710" s="45"/>
      <c r="AW2710" s="21"/>
      <c r="AX2710" s="21"/>
      <c r="AY2710" s="21"/>
      <c r="AZ2710" s="21"/>
      <c r="BA2710" s="21"/>
      <c r="BB2710" s="21"/>
      <c r="BC2710" s="21"/>
      <c r="BD2710" s="21"/>
      <c r="BE2710" s="21"/>
      <c r="BF2710" s="21"/>
      <c r="BG2710" s="21"/>
      <c r="BH2710" s="21"/>
      <c r="BI2710" s="21"/>
      <c r="BJ2710" s="21"/>
      <c r="BK2710" s="21"/>
      <c r="BL2710" s="21"/>
      <c r="BM2710" s="21"/>
      <c r="BN2710" s="21"/>
      <c r="BO2710" s="21"/>
      <c r="BP2710" s="21"/>
      <c r="BQ2710" s="21"/>
      <c r="BR2710" s="21"/>
      <c r="BS2710" s="21"/>
      <c r="BT2710" s="21"/>
      <c r="BU2710" s="21"/>
      <c r="BV2710" s="21"/>
      <c r="BW2710" s="21"/>
      <c r="BX2710" s="21"/>
      <c r="BY2710" s="21"/>
      <c r="BZ2710" s="21"/>
      <c r="CA2710" s="21"/>
      <c r="CB2710" s="21"/>
      <c r="CC2710" s="21"/>
      <c r="CD2710" s="21"/>
      <c r="CE2710" s="21"/>
      <c r="CF2710" s="21"/>
      <c r="CG2710" s="21"/>
      <c r="CH2710" s="21"/>
      <c r="CI2710" s="21"/>
      <c r="CJ2710" s="21"/>
      <c r="CK2710" s="21"/>
      <c r="CL2710" s="21"/>
      <c r="CM2710" s="21"/>
      <c r="CN2710" s="21"/>
      <c r="CO2710" s="21"/>
      <c r="CP2710" s="21"/>
      <c r="CQ2710" s="21"/>
      <c r="CR2710" s="21"/>
      <c r="CS2710" s="21"/>
      <c r="CT2710" s="21"/>
      <c r="CU2710" s="21"/>
      <c r="CV2710" s="21"/>
      <c r="CW2710" s="21"/>
      <c r="CX2710" s="21"/>
      <c r="CY2710" s="21"/>
      <c r="CZ2710" s="21"/>
      <c r="DA2710" s="21"/>
      <c r="DB2710" s="21"/>
      <c r="DC2710" s="21"/>
      <c r="DD2710" s="21"/>
      <c r="DE2710" s="21"/>
      <c r="DF2710" s="21"/>
      <c r="DG2710" s="21"/>
      <c r="DH2710" s="21"/>
      <c r="DI2710" s="21"/>
      <c r="DJ2710" s="21"/>
      <c r="DK2710" s="21"/>
      <c r="DL2710" s="21"/>
      <c r="DM2710" s="21"/>
      <c r="DN2710" s="21"/>
      <c r="DO2710" s="21"/>
      <c r="DP2710" s="21"/>
      <c r="DQ2710" s="21"/>
      <c r="DR2710" s="21"/>
      <c r="DS2710" s="21"/>
      <c r="DT2710" s="21"/>
      <c r="DU2710" s="21"/>
      <c r="DV2710" s="21"/>
      <c r="DW2710" s="21"/>
      <c r="DX2710" s="21"/>
      <c r="DY2710" s="21"/>
      <c r="DZ2710" s="21"/>
      <c r="EA2710" s="21"/>
      <c r="EB2710" s="21"/>
      <c r="EC2710" s="21"/>
      <c r="ED2710" s="21"/>
      <c r="EE2710" s="21"/>
      <c r="EF2710" s="21"/>
      <c r="EG2710" s="21"/>
      <c r="EH2710" s="21"/>
      <c r="EI2710" s="21"/>
      <c r="EJ2710" s="21"/>
      <c r="EK2710" s="21"/>
      <c r="EL2710" s="21"/>
      <c r="EM2710" s="21"/>
      <c r="EN2710" s="21"/>
      <c r="EO2710" s="21"/>
      <c r="EP2710" s="21"/>
      <c r="EQ2710" s="21"/>
      <c r="ER2710" s="21"/>
      <c r="ES2710" s="21"/>
      <c r="ET2710" s="21"/>
      <c r="EU2710" s="21"/>
      <c r="EV2710" s="21"/>
      <c r="EW2710" s="21"/>
      <c r="EX2710" s="21"/>
      <c r="EY2710" s="21"/>
      <c r="EZ2710" s="21"/>
      <c r="FA2710" s="21"/>
      <c r="FB2710" s="21"/>
      <c r="FC2710" s="21"/>
      <c r="FD2710" s="21"/>
      <c r="FE2710" s="21"/>
      <c r="FF2710" s="21"/>
      <c r="FG2710" s="21"/>
      <c r="FH2710" s="21"/>
      <c r="FI2710" s="21"/>
      <c r="FJ2710" s="21"/>
      <c r="FK2710" s="21"/>
      <c r="FL2710" s="21"/>
      <c r="FM2710" s="21"/>
      <c r="FN2710" s="21"/>
      <c r="FO2710" s="21"/>
      <c r="FP2710" s="21"/>
      <c r="FQ2710" s="21"/>
      <c r="FR2710" s="21"/>
      <c r="FS2710" s="21"/>
      <c r="FT2710" s="21"/>
      <c r="FU2710" s="21"/>
      <c r="FV2710" s="21"/>
      <c r="FW2710" s="21"/>
      <c r="FX2710" s="21"/>
      <c r="FY2710" s="21"/>
      <c r="FZ2710" s="21"/>
      <c r="GA2710" s="21"/>
      <c r="GB2710" s="21"/>
      <c r="GC2710" s="21"/>
      <c r="GD2710" s="21"/>
      <c r="GE2710" s="21"/>
      <c r="GF2710" s="21"/>
      <c r="GG2710" s="21"/>
      <c r="GH2710" s="21"/>
      <c r="GI2710" s="21"/>
      <c r="GJ2710" s="21"/>
      <c r="GK2710" s="21"/>
      <c r="GL2710" s="21"/>
      <c r="GM2710" s="21"/>
      <c r="GN2710" s="21"/>
    </row>
    <row r="2711" spans="1:196" x14ac:dyDescent="0.2">
      <c r="A2711" s="109"/>
      <c r="B2711" s="4"/>
      <c r="C2711" s="4"/>
      <c r="D2711" s="6"/>
      <c r="E2711" s="7"/>
      <c r="F2711" s="24"/>
      <c r="G2711" s="8"/>
      <c r="H2711" s="7"/>
      <c r="I2711" s="7"/>
      <c r="J2711" s="7"/>
      <c r="K2711" s="4"/>
      <c r="L2711" s="25"/>
      <c r="M2711" s="10"/>
      <c r="N2711" s="4"/>
      <c r="O2711" s="4"/>
      <c r="P2711" s="26"/>
      <c r="Q2711" s="3"/>
      <c r="R2711" s="12"/>
      <c r="S2711" s="12"/>
      <c r="T2711" s="12"/>
      <c r="U2711" s="12"/>
      <c r="V2711" s="12"/>
      <c r="W2711" s="12"/>
      <c r="X2711" s="12"/>
      <c r="Y2711" s="12"/>
      <c r="Z2711" s="12"/>
      <c r="AA2711" s="12"/>
      <c r="AB2711" s="12"/>
      <c r="AC2711" s="12"/>
      <c r="AD2711" s="12"/>
      <c r="AE2711" s="12"/>
      <c r="AF2711" s="113"/>
      <c r="AG2711" s="18"/>
      <c r="AH2711" s="18"/>
      <c r="AI2711" s="6"/>
      <c r="AJ2711" s="19"/>
      <c r="AK2711" s="6"/>
      <c r="AL2711" s="113"/>
      <c r="AM2711" s="19"/>
      <c r="AN2711" s="18"/>
      <c r="AO2711" s="12"/>
      <c r="AP2711" s="20"/>
      <c r="AQ2711" s="18"/>
      <c r="AR2711" s="13"/>
      <c r="AS2711" s="113"/>
      <c r="AT2711" s="21"/>
      <c r="AU2711" s="21"/>
      <c r="AV2711" s="45"/>
      <c r="AW2711" s="21"/>
      <c r="AX2711" s="21"/>
      <c r="AY2711" s="21"/>
      <c r="AZ2711" s="21"/>
      <c r="BA2711" s="21"/>
      <c r="BB2711" s="21"/>
      <c r="BC2711" s="21"/>
      <c r="BD2711" s="21"/>
      <c r="BE2711" s="21"/>
      <c r="BF2711" s="21"/>
      <c r="BG2711" s="21"/>
      <c r="BH2711" s="21"/>
      <c r="BI2711" s="21"/>
      <c r="BJ2711" s="21"/>
      <c r="BK2711" s="21"/>
      <c r="BL2711" s="21"/>
      <c r="BM2711" s="21"/>
      <c r="BN2711" s="21"/>
      <c r="BO2711" s="21"/>
      <c r="BP2711" s="21"/>
      <c r="BQ2711" s="21"/>
      <c r="BR2711" s="21"/>
      <c r="BS2711" s="21"/>
      <c r="BT2711" s="21"/>
      <c r="BU2711" s="21"/>
      <c r="BV2711" s="21"/>
      <c r="BW2711" s="21"/>
      <c r="BX2711" s="21"/>
      <c r="BY2711" s="21"/>
      <c r="BZ2711" s="21"/>
      <c r="CA2711" s="21"/>
      <c r="CB2711" s="21"/>
      <c r="CC2711" s="21"/>
      <c r="CD2711" s="21"/>
      <c r="CE2711" s="21"/>
      <c r="CF2711" s="21"/>
      <c r="CG2711" s="21"/>
      <c r="CH2711" s="21"/>
      <c r="CI2711" s="21"/>
      <c r="CJ2711" s="21"/>
      <c r="CK2711" s="21"/>
      <c r="CL2711" s="21"/>
      <c r="CM2711" s="21"/>
      <c r="CN2711" s="21"/>
      <c r="CO2711" s="21"/>
      <c r="CP2711" s="21"/>
      <c r="CQ2711" s="21"/>
      <c r="CR2711" s="21"/>
      <c r="CS2711" s="21"/>
      <c r="CT2711" s="21"/>
      <c r="CU2711" s="21"/>
      <c r="CV2711" s="21"/>
      <c r="CW2711" s="21"/>
      <c r="CX2711" s="21"/>
      <c r="CY2711" s="21"/>
      <c r="CZ2711" s="21"/>
      <c r="DA2711" s="21"/>
      <c r="DB2711" s="21"/>
      <c r="DC2711" s="21"/>
      <c r="DD2711" s="21"/>
      <c r="DE2711" s="21"/>
      <c r="DF2711" s="21"/>
      <c r="DG2711" s="21"/>
      <c r="DH2711" s="21"/>
      <c r="DI2711" s="21"/>
      <c r="DJ2711" s="21"/>
      <c r="DK2711" s="21"/>
      <c r="DL2711" s="21"/>
      <c r="DM2711" s="21"/>
      <c r="DN2711" s="21"/>
      <c r="DO2711" s="21"/>
      <c r="DP2711" s="21"/>
      <c r="DQ2711" s="21"/>
      <c r="DR2711" s="21"/>
      <c r="DS2711" s="21"/>
      <c r="DT2711" s="21"/>
      <c r="DU2711" s="21"/>
      <c r="DV2711" s="21"/>
      <c r="DW2711" s="21"/>
      <c r="DX2711" s="21"/>
      <c r="DY2711" s="21"/>
      <c r="DZ2711" s="21"/>
      <c r="EA2711" s="21"/>
      <c r="EB2711" s="21"/>
      <c r="EC2711" s="21"/>
      <c r="ED2711" s="21"/>
      <c r="EE2711" s="21"/>
      <c r="EF2711" s="21"/>
      <c r="EG2711" s="21"/>
      <c r="EH2711" s="21"/>
      <c r="EI2711" s="21"/>
      <c r="EJ2711" s="21"/>
      <c r="EK2711" s="21"/>
      <c r="EL2711" s="21"/>
      <c r="EM2711" s="21"/>
      <c r="EN2711" s="21"/>
      <c r="EO2711" s="21"/>
      <c r="EP2711" s="21"/>
      <c r="EQ2711" s="21"/>
      <c r="ER2711" s="21"/>
      <c r="ES2711" s="21"/>
      <c r="ET2711" s="21"/>
      <c r="EU2711" s="21"/>
      <c r="EV2711" s="21"/>
      <c r="EW2711" s="21"/>
      <c r="EX2711" s="21"/>
      <c r="EY2711" s="21"/>
      <c r="EZ2711" s="21"/>
      <c r="FA2711" s="21"/>
      <c r="FB2711" s="21"/>
      <c r="FC2711" s="21"/>
      <c r="FD2711" s="21"/>
      <c r="FE2711" s="21"/>
      <c r="FF2711" s="21"/>
      <c r="FG2711" s="21"/>
      <c r="FH2711" s="21"/>
      <c r="FI2711" s="21"/>
      <c r="FJ2711" s="21"/>
      <c r="FK2711" s="21"/>
      <c r="FL2711" s="21"/>
      <c r="FM2711" s="21"/>
      <c r="FN2711" s="21"/>
      <c r="FO2711" s="21"/>
      <c r="FP2711" s="21"/>
      <c r="FQ2711" s="21"/>
      <c r="FR2711" s="21"/>
      <c r="FS2711" s="21"/>
      <c r="FT2711" s="21"/>
      <c r="FU2711" s="21"/>
      <c r="FV2711" s="21"/>
      <c r="FW2711" s="21"/>
      <c r="FX2711" s="21"/>
      <c r="FY2711" s="21"/>
      <c r="FZ2711" s="21"/>
      <c r="GA2711" s="21"/>
      <c r="GB2711" s="21"/>
      <c r="GC2711" s="21"/>
      <c r="GD2711" s="21"/>
      <c r="GE2711" s="21"/>
      <c r="GF2711" s="21"/>
      <c r="GG2711" s="21"/>
      <c r="GH2711" s="21"/>
      <c r="GI2711" s="21"/>
      <c r="GJ2711" s="21"/>
      <c r="GK2711" s="21"/>
      <c r="GL2711" s="21"/>
      <c r="GM2711" s="21"/>
      <c r="GN2711" s="21"/>
    </row>
    <row r="2712" spans="1:196" x14ac:dyDescent="0.2">
      <c r="A2712" s="109"/>
      <c r="B2712" s="4"/>
      <c r="C2712" s="4"/>
      <c r="D2712" s="6"/>
      <c r="E2712" s="7"/>
      <c r="F2712" s="24"/>
      <c r="G2712" s="8"/>
      <c r="H2712" s="7"/>
      <c r="I2712" s="7"/>
      <c r="J2712" s="7"/>
      <c r="K2712" s="4"/>
      <c r="L2712" s="25"/>
      <c r="M2712" s="10"/>
      <c r="N2712" s="4"/>
      <c r="O2712" s="4"/>
      <c r="P2712" s="26"/>
      <c r="Q2712" s="3"/>
      <c r="R2712" s="12"/>
      <c r="S2712" s="12"/>
      <c r="T2712" s="12"/>
      <c r="U2712" s="12"/>
      <c r="V2712" s="12"/>
      <c r="W2712" s="12"/>
      <c r="X2712" s="12"/>
      <c r="Y2712" s="12"/>
      <c r="Z2712" s="12"/>
      <c r="AA2712" s="12"/>
      <c r="AB2712" s="12"/>
      <c r="AC2712" s="12"/>
      <c r="AD2712" s="12"/>
      <c r="AE2712" s="12"/>
      <c r="AF2712" s="113"/>
      <c r="AG2712" s="18"/>
      <c r="AH2712" s="18"/>
      <c r="AI2712" s="6"/>
      <c r="AJ2712" s="19"/>
      <c r="AK2712" s="6"/>
      <c r="AL2712" s="113"/>
      <c r="AM2712" s="19"/>
      <c r="AN2712" s="18"/>
      <c r="AO2712" s="12"/>
      <c r="AP2712" s="20"/>
      <c r="AQ2712" s="18"/>
      <c r="AR2712" s="13"/>
      <c r="AS2712" s="113"/>
      <c r="AT2712" s="21"/>
      <c r="AU2712" s="21"/>
      <c r="AV2712" s="45"/>
      <c r="AW2712" s="21"/>
      <c r="AX2712" s="21"/>
      <c r="AY2712" s="21"/>
      <c r="AZ2712" s="21"/>
      <c r="BA2712" s="21"/>
      <c r="BB2712" s="21"/>
      <c r="BC2712" s="21"/>
      <c r="BD2712" s="21"/>
      <c r="BE2712" s="21"/>
      <c r="BF2712" s="21"/>
      <c r="BG2712" s="21"/>
      <c r="BH2712" s="21"/>
      <c r="BI2712" s="21"/>
      <c r="BJ2712" s="21"/>
      <c r="BK2712" s="21"/>
      <c r="BL2712" s="21"/>
      <c r="BM2712" s="21"/>
      <c r="BN2712" s="21"/>
      <c r="BO2712" s="21"/>
      <c r="BP2712" s="21"/>
      <c r="BQ2712" s="21"/>
      <c r="BR2712" s="21"/>
      <c r="BS2712" s="21"/>
      <c r="BT2712" s="21"/>
      <c r="BU2712" s="21"/>
      <c r="BV2712" s="21"/>
      <c r="BW2712" s="21"/>
      <c r="BX2712" s="21"/>
      <c r="BY2712" s="21"/>
      <c r="BZ2712" s="21"/>
      <c r="CA2712" s="21"/>
      <c r="CB2712" s="21"/>
      <c r="CC2712" s="21"/>
      <c r="CD2712" s="21"/>
      <c r="CE2712" s="21"/>
      <c r="CF2712" s="21"/>
      <c r="CG2712" s="21"/>
      <c r="CH2712" s="21"/>
      <c r="CI2712" s="21"/>
      <c r="CJ2712" s="21"/>
      <c r="CK2712" s="21"/>
      <c r="CL2712" s="21"/>
      <c r="CM2712" s="21"/>
      <c r="CN2712" s="21"/>
      <c r="CO2712" s="21"/>
      <c r="CP2712" s="21"/>
      <c r="CQ2712" s="21"/>
      <c r="CR2712" s="21"/>
      <c r="CS2712" s="21"/>
      <c r="CT2712" s="21"/>
      <c r="CU2712" s="21"/>
      <c r="CV2712" s="21"/>
      <c r="CW2712" s="21"/>
      <c r="CX2712" s="21"/>
      <c r="CY2712" s="21"/>
      <c r="CZ2712" s="21"/>
      <c r="DA2712" s="21"/>
      <c r="DB2712" s="21"/>
      <c r="DC2712" s="21"/>
      <c r="DD2712" s="21"/>
      <c r="DE2712" s="21"/>
      <c r="DF2712" s="21"/>
      <c r="DG2712" s="21"/>
      <c r="DH2712" s="21"/>
      <c r="DI2712" s="21"/>
      <c r="DJ2712" s="21"/>
      <c r="DK2712" s="21"/>
      <c r="DL2712" s="21"/>
      <c r="DM2712" s="21"/>
      <c r="DN2712" s="21"/>
      <c r="DO2712" s="21"/>
      <c r="DP2712" s="21"/>
      <c r="DQ2712" s="21"/>
      <c r="DR2712" s="21"/>
      <c r="DS2712" s="21"/>
      <c r="DT2712" s="21"/>
      <c r="DU2712" s="21"/>
      <c r="DV2712" s="21"/>
      <c r="DW2712" s="21"/>
      <c r="DX2712" s="21"/>
      <c r="DY2712" s="21"/>
      <c r="DZ2712" s="21"/>
      <c r="EA2712" s="21"/>
      <c r="EB2712" s="21"/>
      <c r="EC2712" s="21"/>
      <c r="ED2712" s="21"/>
      <c r="EE2712" s="21"/>
      <c r="EF2712" s="21"/>
      <c r="EG2712" s="21"/>
      <c r="EH2712" s="21"/>
      <c r="EI2712" s="21"/>
      <c r="EJ2712" s="21"/>
      <c r="EK2712" s="21"/>
      <c r="EL2712" s="21"/>
      <c r="EM2712" s="21"/>
      <c r="EN2712" s="21"/>
      <c r="EO2712" s="21"/>
      <c r="EP2712" s="21"/>
      <c r="EQ2712" s="21"/>
      <c r="ER2712" s="21"/>
      <c r="ES2712" s="21"/>
      <c r="ET2712" s="21"/>
      <c r="EU2712" s="21"/>
      <c r="EV2712" s="21"/>
      <c r="EW2712" s="21"/>
      <c r="EX2712" s="21"/>
      <c r="EY2712" s="21"/>
      <c r="EZ2712" s="21"/>
      <c r="FA2712" s="21"/>
      <c r="FB2712" s="21"/>
      <c r="FC2712" s="21"/>
      <c r="FD2712" s="21"/>
      <c r="FE2712" s="21"/>
      <c r="FF2712" s="21"/>
      <c r="FG2712" s="21"/>
      <c r="FH2712" s="21"/>
      <c r="FI2712" s="21"/>
      <c r="FJ2712" s="21"/>
      <c r="FK2712" s="21"/>
      <c r="FL2712" s="21"/>
      <c r="FM2712" s="21"/>
      <c r="FN2712" s="21"/>
      <c r="FO2712" s="21"/>
      <c r="FP2712" s="21"/>
      <c r="FQ2712" s="21"/>
      <c r="FR2712" s="21"/>
      <c r="FS2712" s="21"/>
      <c r="FT2712" s="21"/>
      <c r="FU2712" s="21"/>
      <c r="FV2712" s="21"/>
      <c r="FW2712" s="21"/>
      <c r="FX2712" s="21"/>
      <c r="FY2712" s="21"/>
      <c r="FZ2712" s="21"/>
      <c r="GA2712" s="21"/>
      <c r="GB2712" s="21"/>
      <c r="GC2712" s="21"/>
      <c r="GD2712" s="21"/>
      <c r="GE2712" s="21"/>
      <c r="GF2712" s="21"/>
      <c r="GG2712" s="21"/>
      <c r="GH2712" s="21"/>
      <c r="GI2712" s="21"/>
      <c r="GJ2712" s="21"/>
      <c r="GK2712" s="21"/>
      <c r="GL2712" s="21"/>
      <c r="GM2712" s="21"/>
      <c r="GN2712" s="21"/>
    </row>
    <row r="2713" spans="1:196" x14ac:dyDescent="0.2">
      <c r="A2713" s="109"/>
      <c r="B2713" s="4"/>
      <c r="C2713" s="4"/>
      <c r="D2713" s="6"/>
      <c r="E2713" s="7"/>
      <c r="F2713" s="24"/>
      <c r="G2713" s="8"/>
      <c r="H2713" s="7"/>
      <c r="I2713" s="7"/>
      <c r="J2713" s="7"/>
      <c r="K2713" s="4"/>
      <c r="L2713" s="25"/>
      <c r="M2713" s="10"/>
      <c r="N2713" s="4"/>
      <c r="O2713" s="4"/>
      <c r="P2713" s="26"/>
      <c r="Q2713" s="3"/>
      <c r="R2713" s="12"/>
      <c r="S2713" s="12"/>
      <c r="T2713" s="12"/>
      <c r="U2713" s="12"/>
      <c r="V2713" s="12"/>
      <c r="W2713" s="12"/>
      <c r="X2713" s="12"/>
      <c r="Y2713" s="12"/>
      <c r="Z2713" s="12"/>
      <c r="AA2713" s="12"/>
      <c r="AB2713" s="12"/>
      <c r="AC2713" s="12"/>
      <c r="AD2713" s="12"/>
      <c r="AE2713" s="12"/>
      <c r="AF2713" s="113"/>
      <c r="AG2713" s="18"/>
      <c r="AH2713" s="18"/>
      <c r="AI2713" s="6"/>
      <c r="AJ2713" s="19"/>
      <c r="AK2713" s="6"/>
      <c r="AL2713" s="113"/>
      <c r="AM2713" s="19"/>
      <c r="AN2713" s="18"/>
      <c r="AO2713" s="12"/>
      <c r="AP2713" s="20"/>
      <c r="AQ2713" s="18"/>
      <c r="AR2713" s="13"/>
      <c r="AS2713" s="113"/>
      <c r="AT2713" s="21"/>
      <c r="AU2713" s="21"/>
      <c r="AV2713" s="45"/>
      <c r="AW2713" s="21"/>
      <c r="AX2713" s="21"/>
      <c r="AY2713" s="21"/>
      <c r="AZ2713" s="21"/>
      <c r="BA2713" s="21"/>
      <c r="BB2713" s="21"/>
      <c r="BC2713" s="21"/>
      <c r="BD2713" s="21"/>
      <c r="BE2713" s="21"/>
      <c r="BF2713" s="21"/>
      <c r="BG2713" s="21"/>
      <c r="BH2713" s="21"/>
      <c r="BI2713" s="21"/>
      <c r="BJ2713" s="21"/>
      <c r="BK2713" s="21"/>
      <c r="BL2713" s="21"/>
      <c r="BM2713" s="21"/>
      <c r="BN2713" s="21"/>
      <c r="BO2713" s="21"/>
      <c r="BP2713" s="21"/>
      <c r="BQ2713" s="21"/>
      <c r="BR2713" s="21"/>
      <c r="BS2713" s="21"/>
      <c r="BT2713" s="21"/>
      <c r="BU2713" s="21"/>
      <c r="BV2713" s="21"/>
      <c r="BW2713" s="21"/>
      <c r="BX2713" s="21"/>
      <c r="BY2713" s="21"/>
      <c r="BZ2713" s="21"/>
      <c r="CA2713" s="21"/>
      <c r="CB2713" s="21"/>
      <c r="CC2713" s="21"/>
      <c r="CD2713" s="21"/>
      <c r="CE2713" s="21"/>
      <c r="CF2713" s="21"/>
      <c r="CG2713" s="21"/>
      <c r="CH2713" s="21"/>
      <c r="CI2713" s="21"/>
      <c r="CJ2713" s="21"/>
      <c r="CK2713" s="21"/>
      <c r="CL2713" s="21"/>
      <c r="CM2713" s="21"/>
      <c r="CN2713" s="21"/>
      <c r="CO2713" s="21"/>
      <c r="CP2713" s="21"/>
      <c r="CQ2713" s="21"/>
      <c r="CR2713" s="21"/>
      <c r="CS2713" s="21"/>
      <c r="CT2713" s="21"/>
      <c r="CU2713" s="21"/>
      <c r="CV2713" s="21"/>
      <c r="CW2713" s="21"/>
      <c r="CX2713" s="21"/>
      <c r="CY2713" s="21"/>
      <c r="CZ2713" s="21"/>
      <c r="DA2713" s="21"/>
      <c r="DB2713" s="21"/>
      <c r="DC2713" s="21"/>
      <c r="DD2713" s="21"/>
      <c r="DE2713" s="21"/>
      <c r="DF2713" s="21"/>
      <c r="DG2713" s="21"/>
      <c r="DH2713" s="21"/>
      <c r="DI2713" s="21"/>
      <c r="DJ2713" s="21"/>
      <c r="DK2713" s="21"/>
      <c r="DL2713" s="21"/>
      <c r="DM2713" s="21"/>
      <c r="DN2713" s="21"/>
      <c r="DO2713" s="21"/>
      <c r="DP2713" s="21"/>
      <c r="DQ2713" s="21"/>
      <c r="DR2713" s="21"/>
      <c r="DS2713" s="21"/>
      <c r="DT2713" s="21"/>
      <c r="DU2713" s="21"/>
      <c r="DV2713" s="21"/>
      <c r="DW2713" s="21"/>
      <c r="DX2713" s="21"/>
      <c r="DY2713" s="21"/>
      <c r="DZ2713" s="21"/>
      <c r="EA2713" s="21"/>
      <c r="EB2713" s="21"/>
      <c r="EC2713" s="21"/>
      <c r="ED2713" s="21"/>
      <c r="EE2713" s="21"/>
      <c r="EF2713" s="21"/>
      <c r="EG2713" s="21"/>
      <c r="EH2713" s="21"/>
      <c r="EI2713" s="21"/>
      <c r="EJ2713" s="21"/>
      <c r="EK2713" s="21"/>
      <c r="EL2713" s="21"/>
      <c r="EM2713" s="21"/>
      <c r="EN2713" s="21"/>
      <c r="EO2713" s="21"/>
      <c r="EP2713" s="21"/>
      <c r="EQ2713" s="21"/>
      <c r="ER2713" s="21"/>
      <c r="ES2713" s="21"/>
      <c r="ET2713" s="21"/>
      <c r="EU2713" s="21"/>
      <c r="EV2713" s="21"/>
      <c r="EW2713" s="21"/>
      <c r="EX2713" s="21"/>
      <c r="EY2713" s="21"/>
      <c r="EZ2713" s="21"/>
      <c r="FA2713" s="21"/>
      <c r="FB2713" s="21"/>
      <c r="FC2713" s="21"/>
      <c r="FD2713" s="21"/>
      <c r="FE2713" s="21"/>
      <c r="FF2713" s="21"/>
      <c r="FG2713" s="21"/>
      <c r="FH2713" s="21"/>
      <c r="FI2713" s="21"/>
      <c r="FJ2713" s="21"/>
      <c r="FK2713" s="21"/>
      <c r="FL2713" s="21"/>
      <c r="FM2713" s="21"/>
      <c r="FN2713" s="21"/>
      <c r="FO2713" s="21"/>
      <c r="FP2713" s="21"/>
      <c r="FQ2713" s="21"/>
      <c r="FR2713" s="21"/>
      <c r="FS2713" s="21"/>
      <c r="FT2713" s="21"/>
      <c r="FU2713" s="21"/>
      <c r="FV2713" s="21"/>
      <c r="FW2713" s="21"/>
      <c r="FX2713" s="21"/>
      <c r="FY2713" s="21"/>
      <c r="FZ2713" s="21"/>
      <c r="GA2713" s="21"/>
      <c r="GB2713" s="21"/>
      <c r="GC2713" s="21"/>
      <c r="GD2713" s="21"/>
      <c r="GE2713" s="21"/>
      <c r="GF2713" s="21"/>
      <c r="GG2713" s="21"/>
      <c r="GH2713" s="21"/>
      <c r="GI2713" s="21"/>
      <c r="GJ2713" s="21"/>
      <c r="GK2713" s="21"/>
      <c r="GL2713" s="21"/>
      <c r="GM2713" s="21"/>
      <c r="GN2713" s="21"/>
    </row>
    <row r="2714" spans="1:196" x14ac:dyDescent="0.2">
      <c r="A2714" s="109"/>
      <c r="B2714" s="4"/>
      <c r="C2714" s="4"/>
      <c r="D2714" s="6"/>
      <c r="E2714" s="7"/>
      <c r="F2714" s="24"/>
      <c r="G2714" s="8"/>
      <c r="H2714" s="7"/>
      <c r="I2714" s="7"/>
      <c r="J2714" s="7"/>
      <c r="K2714" s="4"/>
      <c r="L2714" s="25"/>
      <c r="M2714" s="10"/>
      <c r="N2714" s="4"/>
      <c r="O2714" s="4"/>
      <c r="P2714" s="26"/>
      <c r="Q2714" s="3"/>
      <c r="R2714" s="12"/>
      <c r="S2714" s="12"/>
      <c r="T2714" s="12"/>
      <c r="U2714" s="12"/>
      <c r="V2714" s="12"/>
      <c r="W2714" s="12"/>
      <c r="X2714" s="12"/>
      <c r="Y2714" s="12"/>
      <c r="Z2714" s="12"/>
      <c r="AA2714" s="12"/>
      <c r="AB2714" s="12"/>
      <c r="AC2714" s="12"/>
      <c r="AD2714" s="12"/>
      <c r="AE2714" s="12"/>
      <c r="AF2714" s="113"/>
      <c r="AG2714" s="18"/>
      <c r="AH2714" s="18"/>
      <c r="AI2714" s="6"/>
      <c r="AJ2714" s="19"/>
      <c r="AK2714" s="6"/>
      <c r="AL2714" s="113"/>
      <c r="AM2714" s="19"/>
      <c r="AN2714" s="18"/>
      <c r="AO2714" s="12"/>
      <c r="AP2714" s="20"/>
      <c r="AQ2714" s="18"/>
      <c r="AR2714" s="13"/>
      <c r="AS2714" s="113"/>
      <c r="AT2714" s="21"/>
      <c r="AU2714" s="21"/>
      <c r="AV2714" s="45"/>
      <c r="AW2714" s="21"/>
      <c r="AX2714" s="21"/>
      <c r="AY2714" s="21"/>
      <c r="AZ2714" s="21"/>
      <c r="BA2714" s="21"/>
      <c r="BB2714" s="21"/>
      <c r="BC2714" s="21"/>
      <c r="BD2714" s="21"/>
      <c r="BE2714" s="21"/>
      <c r="BF2714" s="21"/>
      <c r="BG2714" s="21"/>
      <c r="BH2714" s="21"/>
      <c r="BI2714" s="21"/>
      <c r="BJ2714" s="21"/>
      <c r="BK2714" s="21"/>
      <c r="BL2714" s="21"/>
      <c r="BM2714" s="21"/>
      <c r="BN2714" s="21"/>
      <c r="BO2714" s="21"/>
      <c r="BP2714" s="21"/>
      <c r="BQ2714" s="21"/>
      <c r="BR2714" s="21"/>
      <c r="BS2714" s="21"/>
      <c r="BT2714" s="21"/>
      <c r="BU2714" s="21"/>
      <c r="BV2714" s="21"/>
      <c r="BW2714" s="21"/>
      <c r="BX2714" s="21"/>
      <c r="BY2714" s="21"/>
      <c r="BZ2714" s="21"/>
      <c r="CA2714" s="21"/>
      <c r="CB2714" s="21"/>
      <c r="CC2714" s="21"/>
      <c r="CD2714" s="21"/>
      <c r="CE2714" s="21"/>
      <c r="CF2714" s="21"/>
      <c r="CG2714" s="21"/>
      <c r="CH2714" s="21"/>
      <c r="CI2714" s="21"/>
      <c r="CJ2714" s="21"/>
      <c r="CK2714" s="21"/>
      <c r="CL2714" s="21"/>
      <c r="CM2714" s="21"/>
      <c r="CN2714" s="21"/>
      <c r="CO2714" s="21"/>
      <c r="CP2714" s="21"/>
      <c r="CQ2714" s="21"/>
      <c r="CR2714" s="21"/>
      <c r="CS2714" s="21"/>
      <c r="CT2714" s="21"/>
      <c r="CU2714" s="21"/>
      <c r="CV2714" s="21"/>
      <c r="CW2714" s="21"/>
      <c r="CX2714" s="21"/>
      <c r="CY2714" s="21"/>
      <c r="CZ2714" s="21"/>
      <c r="DA2714" s="21"/>
      <c r="DB2714" s="21"/>
      <c r="DC2714" s="21"/>
      <c r="DD2714" s="21"/>
      <c r="DE2714" s="21"/>
      <c r="DF2714" s="21"/>
      <c r="DG2714" s="21"/>
      <c r="DH2714" s="21"/>
      <c r="DI2714" s="21"/>
      <c r="DJ2714" s="21"/>
      <c r="DK2714" s="21"/>
      <c r="DL2714" s="21"/>
      <c r="DM2714" s="21"/>
      <c r="DN2714" s="21"/>
      <c r="DO2714" s="21"/>
      <c r="DP2714" s="21"/>
      <c r="DQ2714" s="21"/>
      <c r="DR2714" s="21"/>
      <c r="DS2714" s="21"/>
      <c r="DT2714" s="21"/>
      <c r="DU2714" s="21"/>
      <c r="DV2714" s="21"/>
      <c r="DW2714" s="21"/>
      <c r="DX2714" s="21"/>
      <c r="DY2714" s="21"/>
      <c r="DZ2714" s="21"/>
      <c r="EA2714" s="21"/>
      <c r="EB2714" s="21"/>
      <c r="EC2714" s="21"/>
      <c r="ED2714" s="21"/>
      <c r="EE2714" s="21"/>
      <c r="EF2714" s="21"/>
      <c r="EG2714" s="21"/>
      <c r="EH2714" s="21"/>
      <c r="EI2714" s="21"/>
      <c r="EJ2714" s="21"/>
      <c r="EK2714" s="21"/>
      <c r="EL2714" s="21"/>
      <c r="EM2714" s="21"/>
      <c r="EN2714" s="21"/>
      <c r="EO2714" s="21"/>
      <c r="EP2714" s="21"/>
      <c r="EQ2714" s="21"/>
      <c r="ER2714" s="21"/>
      <c r="ES2714" s="21"/>
      <c r="ET2714" s="21"/>
      <c r="EU2714" s="21"/>
      <c r="EV2714" s="21"/>
      <c r="EW2714" s="21"/>
      <c r="EX2714" s="21"/>
      <c r="EY2714" s="21"/>
      <c r="EZ2714" s="21"/>
      <c r="FA2714" s="21"/>
      <c r="FB2714" s="21"/>
      <c r="FC2714" s="21"/>
      <c r="FD2714" s="21"/>
      <c r="FE2714" s="21"/>
      <c r="FF2714" s="21"/>
      <c r="FG2714" s="21"/>
      <c r="FH2714" s="21"/>
      <c r="FI2714" s="21"/>
      <c r="FJ2714" s="21"/>
      <c r="FK2714" s="21"/>
      <c r="FL2714" s="21"/>
      <c r="FM2714" s="21"/>
      <c r="FN2714" s="21"/>
      <c r="FO2714" s="21"/>
      <c r="FP2714" s="21"/>
      <c r="FQ2714" s="21"/>
      <c r="FR2714" s="21"/>
      <c r="FS2714" s="21"/>
      <c r="FT2714" s="21"/>
      <c r="FU2714" s="21"/>
      <c r="FV2714" s="21"/>
      <c r="FW2714" s="21"/>
      <c r="FX2714" s="21"/>
      <c r="FY2714" s="21"/>
      <c r="FZ2714" s="21"/>
      <c r="GA2714" s="21"/>
      <c r="GB2714" s="21"/>
      <c r="GC2714" s="21"/>
      <c r="GD2714" s="21"/>
      <c r="GE2714" s="21"/>
      <c r="GF2714" s="21"/>
      <c r="GG2714" s="21"/>
      <c r="GH2714" s="21"/>
      <c r="GI2714" s="21"/>
      <c r="GJ2714" s="21"/>
      <c r="GK2714" s="21"/>
      <c r="GL2714" s="21"/>
      <c r="GM2714" s="21"/>
      <c r="GN2714" s="21"/>
    </row>
    <row r="2715" spans="1:196" x14ac:dyDescent="0.2">
      <c r="A2715" s="109"/>
      <c r="B2715" s="4"/>
      <c r="C2715" s="4"/>
      <c r="D2715" s="6"/>
      <c r="E2715" s="7"/>
      <c r="F2715" s="24"/>
      <c r="G2715" s="8"/>
      <c r="H2715" s="7"/>
      <c r="I2715" s="7"/>
      <c r="J2715" s="7"/>
      <c r="K2715" s="4"/>
      <c r="L2715" s="25"/>
      <c r="M2715" s="10"/>
      <c r="N2715" s="4"/>
      <c r="O2715" s="4"/>
      <c r="P2715" s="26"/>
      <c r="Q2715" s="3"/>
      <c r="R2715" s="12"/>
      <c r="S2715" s="12"/>
      <c r="T2715" s="12"/>
      <c r="U2715" s="12"/>
      <c r="V2715" s="12"/>
      <c r="W2715" s="12"/>
      <c r="X2715" s="12"/>
      <c r="Y2715" s="12"/>
      <c r="Z2715" s="12"/>
      <c r="AA2715" s="12"/>
      <c r="AB2715" s="12"/>
      <c r="AC2715" s="12"/>
      <c r="AD2715" s="12"/>
      <c r="AE2715" s="12"/>
      <c r="AF2715" s="113"/>
      <c r="AG2715" s="18"/>
      <c r="AH2715" s="18"/>
      <c r="AI2715" s="6"/>
      <c r="AJ2715" s="19"/>
      <c r="AK2715" s="6"/>
      <c r="AL2715" s="113"/>
      <c r="AM2715" s="19"/>
      <c r="AN2715" s="18"/>
      <c r="AO2715" s="12"/>
      <c r="AP2715" s="20"/>
      <c r="AQ2715" s="18"/>
      <c r="AR2715" s="13"/>
      <c r="AS2715" s="113"/>
      <c r="AT2715" s="21"/>
      <c r="AU2715" s="21"/>
      <c r="AV2715" s="45"/>
      <c r="AW2715" s="21"/>
      <c r="AX2715" s="21"/>
      <c r="AY2715" s="21"/>
      <c r="AZ2715" s="21"/>
      <c r="BA2715" s="21"/>
      <c r="BB2715" s="21"/>
      <c r="BC2715" s="21"/>
      <c r="BD2715" s="21"/>
      <c r="BE2715" s="21"/>
      <c r="BF2715" s="21"/>
      <c r="BG2715" s="21"/>
      <c r="BH2715" s="21"/>
      <c r="BI2715" s="21"/>
      <c r="BJ2715" s="21"/>
      <c r="BK2715" s="21"/>
      <c r="BL2715" s="21"/>
      <c r="BM2715" s="21"/>
      <c r="BN2715" s="21"/>
      <c r="BO2715" s="21"/>
      <c r="BP2715" s="21"/>
      <c r="BQ2715" s="21"/>
      <c r="BR2715" s="21"/>
      <c r="BS2715" s="21"/>
      <c r="BT2715" s="21"/>
      <c r="BU2715" s="21"/>
      <c r="BV2715" s="21"/>
      <c r="BW2715" s="21"/>
      <c r="BX2715" s="21"/>
      <c r="BY2715" s="21"/>
      <c r="BZ2715" s="21"/>
      <c r="CA2715" s="21"/>
      <c r="CB2715" s="21"/>
      <c r="CC2715" s="21"/>
      <c r="CD2715" s="21"/>
      <c r="CE2715" s="21"/>
      <c r="CF2715" s="21"/>
      <c r="CG2715" s="21"/>
      <c r="CH2715" s="21"/>
      <c r="CI2715" s="21"/>
      <c r="CJ2715" s="21"/>
      <c r="CK2715" s="21"/>
      <c r="CL2715" s="21"/>
      <c r="CM2715" s="21"/>
      <c r="CN2715" s="21"/>
      <c r="CO2715" s="21"/>
      <c r="CP2715" s="21"/>
      <c r="CQ2715" s="21"/>
      <c r="CR2715" s="21"/>
      <c r="CS2715" s="21"/>
      <c r="CT2715" s="21"/>
      <c r="CU2715" s="21"/>
      <c r="CV2715" s="21"/>
      <c r="CW2715" s="21"/>
      <c r="CX2715" s="21"/>
      <c r="CY2715" s="21"/>
      <c r="CZ2715" s="21"/>
      <c r="DA2715" s="21"/>
      <c r="DB2715" s="21"/>
      <c r="DC2715" s="21"/>
      <c r="DD2715" s="21"/>
      <c r="DE2715" s="21"/>
      <c r="DF2715" s="21"/>
      <c r="DG2715" s="21"/>
      <c r="DH2715" s="21"/>
      <c r="DI2715" s="21"/>
      <c r="DJ2715" s="21"/>
      <c r="DK2715" s="21"/>
      <c r="DL2715" s="21"/>
      <c r="DM2715" s="21"/>
      <c r="DN2715" s="21"/>
      <c r="DO2715" s="21"/>
      <c r="DP2715" s="21"/>
      <c r="DQ2715" s="21"/>
      <c r="DR2715" s="21"/>
      <c r="DS2715" s="21"/>
      <c r="DT2715" s="21"/>
      <c r="DU2715" s="21"/>
      <c r="DV2715" s="21"/>
      <c r="DW2715" s="21"/>
      <c r="DX2715" s="21"/>
      <c r="DY2715" s="21"/>
      <c r="DZ2715" s="21"/>
      <c r="EA2715" s="21"/>
      <c r="EB2715" s="21"/>
      <c r="EC2715" s="21"/>
      <c r="ED2715" s="21"/>
      <c r="EE2715" s="21"/>
      <c r="EF2715" s="21"/>
      <c r="EG2715" s="21"/>
      <c r="EH2715" s="21"/>
      <c r="EI2715" s="21"/>
      <c r="EJ2715" s="21"/>
      <c r="EK2715" s="21"/>
      <c r="EL2715" s="21"/>
      <c r="EM2715" s="21"/>
      <c r="EN2715" s="21"/>
      <c r="EO2715" s="21"/>
      <c r="EP2715" s="21"/>
      <c r="EQ2715" s="21"/>
      <c r="ER2715" s="21"/>
      <c r="ES2715" s="21"/>
      <c r="ET2715" s="21"/>
      <c r="EU2715" s="21"/>
      <c r="EV2715" s="21"/>
      <c r="EW2715" s="21"/>
      <c r="EX2715" s="21"/>
      <c r="EY2715" s="21"/>
      <c r="EZ2715" s="21"/>
      <c r="FA2715" s="21"/>
      <c r="FB2715" s="21"/>
      <c r="FC2715" s="21"/>
      <c r="FD2715" s="21"/>
      <c r="FE2715" s="21"/>
      <c r="FF2715" s="21"/>
      <c r="FG2715" s="21"/>
      <c r="FH2715" s="21"/>
      <c r="FI2715" s="21"/>
      <c r="FJ2715" s="21"/>
      <c r="FK2715" s="21"/>
      <c r="FL2715" s="21"/>
      <c r="FM2715" s="21"/>
      <c r="FN2715" s="21"/>
      <c r="FO2715" s="21"/>
      <c r="FP2715" s="21"/>
      <c r="FQ2715" s="21"/>
      <c r="FR2715" s="21"/>
      <c r="FS2715" s="21"/>
      <c r="FT2715" s="21"/>
      <c r="FU2715" s="21"/>
      <c r="FV2715" s="21"/>
      <c r="FW2715" s="21"/>
      <c r="FX2715" s="21"/>
      <c r="FY2715" s="21"/>
      <c r="FZ2715" s="21"/>
      <c r="GA2715" s="21"/>
      <c r="GB2715" s="21"/>
      <c r="GC2715" s="21"/>
      <c r="GD2715" s="21"/>
      <c r="GE2715" s="21"/>
      <c r="GF2715" s="21"/>
      <c r="GG2715" s="21"/>
      <c r="GH2715" s="21"/>
      <c r="GI2715" s="21"/>
      <c r="GJ2715" s="21"/>
      <c r="GK2715" s="21"/>
      <c r="GL2715" s="21"/>
      <c r="GM2715" s="21"/>
      <c r="GN2715" s="21"/>
    </row>
    <row r="2716" spans="1:196" x14ac:dyDescent="0.2">
      <c r="A2716" s="109"/>
      <c r="B2716" s="4"/>
      <c r="C2716" s="4"/>
      <c r="D2716" s="6"/>
      <c r="E2716" s="7"/>
      <c r="F2716" s="24"/>
      <c r="G2716" s="8"/>
      <c r="H2716" s="7"/>
      <c r="I2716" s="7"/>
      <c r="J2716" s="7"/>
      <c r="K2716" s="4"/>
      <c r="L2716" s="25"/>
      <c r="M2716" s="10"/>
      <c r="N2716" s="4"/>
      <c r="O2716" s="4"/>
      <c r="P2716" s="26"/>
      <c r="Q2716" s="3"/>
      <c r="R2716" s="12"/>
      <c r="S2716" s="12"/>
      <c r="T2716" s="12"/>
      <c r="U2716" s="12"/>
      <c r="V2716" s="12"/>
      <c r="W2716" s="12"/>
      <c r="X2716" s="12"/>
      <c r="Y2716" s="12"/>
      <c r="Z2716" s="12"/>
      <c r="AA2716" s="12"/>
      <c r="AB2716" s="12"/>
      <c r="AC2716" s="12"/>
      <c r="AD2716" s="12"/>
      <c r="AE2716" s="12"/>
      <c r="AF2716" s="113"/>
      <c r="AG2716" s="18"/>
      <c r="AH2716" s="18"/>
      <c r="AI2716" s="6"/>
      <c r="AJ2716" s="19"/>
      <c r="AK2716" s="6"/>
      <c r="AL2716" s="113"/>
      <c r="AM2716" s="19"/>
      <c r="AN2716" s="18"/>
      <c r="AO2716" s="12"/>
      <c r="AP2716" s="20"/>
      <c r="AQ2716" s="18"/>
      <c r="AR2716" s="13"/>
      <c r="AS2716" s="113"/>
      <c r="AT2716" s="21"/>
      <c r="AU2716" s="21"/>
      <c r="AV2716" s="45"/>
      <c r="AW2716" s="21"/>
      <c r="AX2716" s="21"/>
      <c r="AY2716" s="21"/>
      <c r="AZ2716" s="21"/>
      <c r="BA2716" s="21"/>
      <c r="BB2716" s="21"/>
      <c r="BC2716" s="21"/>
      <c r="BD2716" s="21"/>
      <c r="BE2716" s="21"/>
      <c r="BF2716" s="21"/>
      <c r="BG2716" s="21"/>
      <c r="BH2716" s="21"/>
      <c r="BI2716" s="21"/>
      <c r="BJ2716" s="21"/>
      <c r="BK2716" s="21"/>
      <c r="BL2716" s="21"/>
      <c r="BM2716" s="21"/>
      <c r="BN2716" s="21"/>
      <c r="BO2716" s="21"/>
      <c r="BP2716" s="21"/>
      <c r="BQ2716" s="21"/>
      <c r="BR2716" s="21"/>
      <c r="BS2716" s="21"/>
      <c r="BT2716" s="21"/>
      <c r="BU2716" s="21"/>
      <c r="BV2716" s="21"/>
      <c r="BW2716" s="21"/>
      <c r="BX2716" s="21"/>
      <c r="BY2716" s="21"/>
      <c r="BZ2716" s="21"/>
      <c r="CA2716" s="21"/>
      <c r="CB2716" s="21"/>
      <c r="CC2716" s="21"/>
      <c r="CD2716" s="21"/>
      <c r="CE2716" s="21"/>
      <c r="CF2716" s="21"/>
      <c r="CG2716" s="21"/>
      <c r="CH2716" s="21"/>
      <c r="CI2716" s="21"/>
      <c r="CJ2716" s="21"/>
      <c r="CK2716" s="21"/>
      <c r="CL2716" s="21"/>
      <c r="CM2716" s="21"/>
      <c r="CN2716" s="21"/>
      <c r="CO2716" s="21"/>
      <c r="CP2716" s="21"/>
      <c r="CQ2716" s="21"/>
      <c r="CR2716" s="21"/>
      <c r="CS2716" s="21"/>
      <c r="CT2716" s="21"/>
      <c r="CU2716" s="21"/>
      <c r="CV2716" s="21"/>
      <c r="CW2716" s="21"/>
      <c r="CX2716" s="21"/>
      <c r="CY2716" s="21"/>
      <c r="CZ2716" s="21"/>
      <c r="DA2716" s="21"/>
      <c r="DB2716" s="21"/>
      <c r="DC2716" s="21"/>
      <c r="DD2716" s="21"/>
      <c r="DE2716" s="21"/>
      <c r="DF2716" s="21"/>
      <c r="DG2716" s="21"/>
      <c r="DH2716" s="21"/>
      <c r="DI2716" s="21"/>
      <c r="DJ2716" s="21"/>
      <c r="DK2716" s="21"/>
      <c r="DL2716" s="21"/>
      <c r="DM2716" s="21"/>
      <c r="DN2716" s="21"/>
      <c r="DO2716" s="21"/>
      <c r="DP2716" s="21"/>
      <c r="DQ2716" s="21"/>
      <c r="DR2716" s="21"/>
      <c r="DS2716" s="21"/>
      <c r="DT2716" s="21"/>
      <c r="DU2716" s="21"/>
      <c r="DV2716" s="21"/>
      <c r="DW2716" s="21"/>
      <c r="DX2716" s="21"/>
      <c r="DY2716" s="21"/>
      <c r="DZ2716" s="21"/>
      <c r="EA2716" s="21"/>
      <c r="EB2716" s="21"/>
      <c r="EC2716" s="21"/>
      <c r="ED2716" s="21"/>
      <c r="EE2716" s="21"/>
      <c r="EF2716" s="21"/>
      <c r="EG2716" s="21"/>
      <c r="EH2716" s="21"/>
      <c r="EI2716" s="21"/>
      <c r="EJ2716" s="21"/>
      <c r="EK2716" s="21"/>
      <c r="EL2716" s="21"/>
      <c r="EM2716" s="21"/>
      <c r="EN2716" s="21"/>
      <c r="EO2716" s="21"/>
      <c r="EP2716" s="21"/>
      <c r="EQ2716" s="21"/>
      <c r="ER2716" s="21"/>
      <c r="ES2716" s="21"/>
      <c r="ET2716" s="21"/>
      <c r="EU2716" s="21"/>
      <c r="EV2716" s="21"/>
      <c r="EW2716" s="21"/>
      <c r="EX2716" s="21"/>
      <c r="EY2716" s="21"/>
      <c r="EZ2716" s="21"/>
      <c r="FA2716" s="21"/>
      <c r="FB2716" s="21"/>
      <c r="FC2716" s="21"/>
      <c r="FD2716" s="21"/>
      <c r="FE2716" s="21"/>
      <c r="FF2716" s="21"/>
      <c r="FG2716" s="21"/>
      <c r="FH2716" s="21"/>
      <c r="FI2716" s="21"/>
      <c r="FJ2716" s="21"/>
      <c r="FK2716" s="21"/>
      <c r="FL2716" s="21"/>
      <c r="FM2716" s="21"/>
      <c r="FN2716" s="21"/>
      <c r="FO2716" s="21"/>
      <c r="FP2716" s="21"/>
      <c r="FQ2716" s="21"/>
      <c r="FR2716" s="21"/>
      <c r="FS2716" s="21"/>
      <c r="FT2716" s="21"/>
      <c r="FU2716" s="21"/>
      <c r="FV2716" s="21"/>
      <c r="FW2716" s="21"/>
      <c r="FX2716" s="21"/>
      <c r="FY2716" s="21"/>
      <c r="FZ2716" s="21"/>
      <c r="GA2716" s="21"/>
      <c r="GB2716" s="21"/>
      <c r="GC2716" s="21"/>
      <c r="GD2716" s="21"/>
      <c r="GE2716" s="21"/>
      <c r="GF2716" s="21"/>
      <c r="GG2716" s="21"/>
      <c r="GH2716" s="21"/>
      <c r="GI2716" s="21"/>
      <c r="GJ2716" s="21"/>
      <c r="GK2716" s="21"/>
      <c r="GL2716" s="21"/>
      <c r="GM2716" s="21"/>
      <c r="GN2716" s="21"/>
    </row>
    <row r="2717" spans="1:196" x14ac:dyDescent="0.2">
      <c r="A2717" s="109"/>
      <c r="B2717" s="4"/>
      <c r="C2717" s="4"/>
      <c r="D2717" s="6"/>
      <c r="E2717" s="7"/>
      <c r="F2717" s="24"/>
      <c r="G2717" s="8"/>
      <c r="H2717" s="7"/>
      <c r="I2717" s="7"/>
      <c r="J2717" s="7"/>
      <c r="K2717" s="4"/>
      <c r="L2717" s="25"/>
      <c r="M2717" s="10"/>
      <c r="N2717" s="4"/>
      <c r="O2717" s="4"/>
      <c r="P2717" s="26"/>
      <c r="Q2717" s="3"/>
      <c r="R2717" s="12"/>
      <c r="S2717" s="12"/>
      <c r="T2717" s="12"/>
      <c r="U2717" s="12"/>
      <c r="V2717" s="12"/>
      <c r="W2717" s="12"/>
      <c r="X2717" s="12"/>
      <c r="Y2717" s="12"/>
      <c r="Z2717" s="12"/>
      <c r="AA2717" s="12"/>
      <c r="AB2717" s="12"/>
      <c r="AC2717" s="12"/>
      <c r="AD2717" s="12"/>
      <c r="AE2717" s="12"/>
      <c r="AF2717" s="113"/>
      <c r="AG2717" s="18"/>
      <c r="AH2717" s="18"/>
      <c r="AI2717" s="6"/>
      <c r="AJ2717" s="19"/>
      <c r="AK2717" s="6"/>
      <c r="AL2717" s="113"/>
      <c r="AM2717" s="19"/>
      <c r="AN2717" s="18"/>
      <c r="AO2717" s="12"/>
      <c r="AP2717" s="20"/>
      <c r="AQ2717" s="18"/>
      <c r="AR2717" s="13"/>
      <c r="AS2717" s="113"/>
      <c r="AT2717" s="21"/>
      <c r="AU2717" s="21"/>
      <c r="AV2717" s="45"/>
      <c r="AW2717" s="21"/>
      <c r="AX2717" s="21"/>
      <c r="AY2717" s="21"/>
      <c r="AZ2717" s="21"/>
      <c r="BA2717" s="21"/>
      <c r="BB2717" s="21"/>
      <c r="BC2717" s="21"/>
      <c r="BD2717" s="21"/>
      <c r="BE2717" s="21"/>
      <c r="BF2717" s="21"/>
      <c r="BG2717" s="21"/>
      <c r="BH2717" s="21"/>
      <c r="BI2717" s="21"/>
      <c r="BJ2717" s="21"/>
      <c r="BK2717" s="21"/>
      <c r="BL2717" s="21"/>
      <c r="BM2717" s="21"/>
      <c r="BN2717" s="21"/>
      <c r="BO2717" s="21"/>
      <c r="BP2717" s="21"/>
      <c r="BQ2717" s="21"/>
      <c r="BR2717" s="21"/>
      <c r="BS2717" s="21"/>
      <c r="BT2717" s="21"/>
      <c r="BU2717" s="21"/>
      <c r="BV2717" s="21"/>
      <c r="BW2717" s="21"/>
      <c r="BX2717" s="21"/>
      <c r="BY2717" s="21"/>
      <c r="BZ2717" s="21"/>
      <c r="CA2717" s="21"/>
      <c r="CB2717" s="21"/>
      <c r="CC2717" s="21"/>
      <c r="CD2717" s="21"/>
      <c r="CE2717" s="21"/>
      <c r="CF2717" s="21"/>
      <c r="CG2717" s="21"/>
      <c r="CH2717" s="21"/>
      <c r="CI2717" s="21"/>
      <c r="CJ2717" s="21"/>
      <c r="CK2717" s="21"/>
      <c r="CL2717" s="21"/>
      <c r="CM2717" s="21"/>
      <c r="CN2717" s="21"/>
      <c r="CO2717" s="21"/>
      <c r="CP2717" s="21"/>
      <c r="CQ2717" s="21"/>
      <c r="CR2717" s="21"/>
      <c r="CS2717" s="21"/>
      <c r="CT2717" s="21"/>
      <c r="CU2717" s="21"/>
      <c r="CV2717" s="21"/>
      <c r="CW2717" s="21"/>
      <c r="CX2717" s="21"/>
      <c r="CY2717" s="21"/>
      <c r="CZ2717" s="21"/>
      <c r="DA2717" s="21"/>
      <c r="DB2717" s="21"/>
      <c r="DC2717" s="21"/>
      <c r="DD2717" s="21"/>
      <c r="DE2717" s="21"/>
      <c r="DF2717" s="21"/>
      <c r="DG2717" s="21"/>
      <c r="DH2717" s="21"/>
      <c r="DI2717" s="21"/>
      <c r="DJ2717" s="21"/>
      <c r="DK2717" s="21"/>
      <c r="DL2717" s="21"/>
      <c r="DM2717" s="21"/>
      <c r="DN2717" s="21"/>
      <c r="DO2717" s="21"/>
      <c r="DP2717" s="21"/>
      <c r="DQ2717" s="21"/>
      <c r="DR2717" s="21"/>
      <c r="DS2717" s="21"/>
      <c r="DT2717" s="21"/>
      <c r="DU2717" s="21"/>
      <c r="DV2717" s="21"/>
      <c r="DW2717" s="21"/>
      <c r="DX2717" s="21"/>
      <c r="DY2717" s="21"/>
      <c r="DZ2717" s="21"/>
      <c r="EA2717" s="21"/>
      <c r="EB2717" s="21"/>
      <c r="EC2717" s="21"/>
      <c r="ED2717" s="21"/>
      <c r="EE2717" s="21"/>
      <c r="EF2717" s="21"/>
      <c r="EG2717" s="21"/>
      <c r="EH2717" s="21"/>
      <c r="EI2717" s="21"/>
      <c r="EJ2717" s="21"/>
      <c r="EK2717" s="21"/>
      <c r="EL2717" s="21"/>
      <c r="EM2717" s="21"/>
      <c r="EN2717" s="21"/>
      <c r="EO2717" s="21"/>
      <c r="EP2717" s="21"/>
      <c r="EQ2717" s="21"/>
      <c r="ER2717" s="21"/>
      <c r="ES2717" s="21"/>
      <c r="ET2717" s="21"/>
      <c r="EU2717" s="21"/>
      <c r="EV2717" s="21"/>
      <c r="EW2717" s="21"/>
      <c r="EX2717" s="21"/>
      <c r="EY2717" s="21"/>
      <c r="EZ2717" s="21"/>
      <c r="FA2717" s="21"/>
      <c r="FB2717" s="21"/>
      <c r="FC2717" s="21"/>
      <c r="FD2717" s="21"/>
      <c r="FE2717" s="21"/>
      <c r="FF2717" s="21"/>
      <c r="FG2717" s="21"/>
      <c r="FH2717" s="21"/>
      <c r="FI2717" s="21"/>
      <c r="FJ2717" s="21"/>
      <c r="FK2717" s="21"/>
      <c r="FL2717" s="21"/>
      <c r="FM2717" s="21"/>
      <c r="FN2717" s="21"/>
      <c r="FO2717" s="21"/>
      <c r="FP2717" s="21"/>
      <c r="FQ2717" s="21"/>
      <c r="FR2717" s="21"/>
      <c r="FS2717" s="21"/>
      <c r="FT2717" s="21"/>
      <c r="FU2717" s="21"/>
      <c r="FV2717" s="21"/>
      <c r="FW2717" s="21"/>
      <c r="FX2717" s="21"/>
      <c r="FY2717" s="21"/>
      <c r="FZ2717" s="21"/>
      <c r="GA2717" s="21"/>
      <c r="GB2717" s="21"/>
      <c r="GC2717" s="21"/>
      <c r="GD2717" s="21"/>
      <c r="GE2717" s="21"/>
      <c r="GF2717" s="21"/>
      <c r="GG2717" s="21"/>
      <c r="GH2717" s="21"/>
      <c r="GI2717" s="21"/>
      <c r="GJ2717" s="21"/>
      <c r="GK2717" s="21"/>
      <c r="GL2717" s="21"/>
      <c r="GM2717" s="21"/>
      <c r="GN2717" s="21"/>
    </row>
    <row r="2718" spans="1:196" x14ac:dyDescent="0.2">
      <c r="A2718" s="109"/>
      <c r="B2718" s="4"/>
      <c r="C2718" s="4"/>
      <c r="D2718" s="6"/>
      <c r="E2718" s="7"/>
      <c r="F2718" s="24"/>
      <c r="G2718" s="8"/>
      <c r="H2718" s="7"/>
      <c r="I2718" s="7"/>
      <c r="J2718" s="7"/>
      <c r="K2718" s="4"/>
      <c r="L2718" s="25"/>
      <c r="M2718" s="10"/>
      <c r="N2718" s="4"/>
      <c r="O2718" s="4"/>
      <c r="P2718" s="26"/>
      <c r="Q2718" s="3"/>
      <c r="R2718" s="12"/>
      <c r="S2718" s="12"/>
      <c r="T2718" s="12"/>
      <c r="U2718" s="12"/>
      <c r="V2718" s="12"/>
      <c r="W2718" s="12"/>
      <c r="X2718" s="12"/>
      <c r="Y2718" s="12"/>
      <c r="Z2718" s="12"/>
      <c r="AA2718" s="12"/>
      <c r="AB2718" s="12"/>
      <c r="AC2718" s="12"/>
      <c r="AD2718" s="12"/>
      <c r="AE2718" s="12"/>
      <c r="AF2718" s="113"/>
      <c r="AG2718" s="18"/>
      <c r="AH2718" s="18"/>
      <c r="AI2718" s="6"/>
      <c r="AJ2718" s="19"/>
      <c r="AK2718" s="6"/>
      <c r="AL2718" s="113"/>
      <c r="AM2718" s="19"/>
      <c r="AN2718" s="18"/>
      <c r="AO2718" s="12"/>
      <c r="AP2718" s="20"/>
      <c r="AQ2718" s="18"/>
      <c r="AR2718" s="13"/>
      <c r="AS2718" s="113"/>
      <c r="AT2718" s="21"/>
      <c r="AU2718" s="21"/>
      <c r="AV2718" s="45"/>
      <c r="AW2718" s="21"/>
      <c r="AX2718" s="21"/>
      <c r="AY2718" s="21"/>
      <c r="AZ2718" s="21"/>
      <c r="BA2718" s="21"/>
      <c r="BB2718" s="21"/>
      <c r="BC2718" s="21"/>
      <c r="BD2718" s="21"/>
      <c r="BE2718" s="21"/>
      <c r="BF2718" s="21"/>
      <c r="BG2718" s="21"/>
      <c r="BH2718" s="21"/>
      <c r="BI2718" s="21"/>
      <c r="BJ2718" s="21"/>
      <c r="BK2718" s="21"/>
      <c r="BL2718" s="21"/>
      <c r="BM2718" s="21"/>
      <c r="BN2718" s="21"/>
      <c r="BO2718" s="21"/>
      <c r="BP2718" s="21"/>
      <c r="BQ2718" s="21"/>
      <c r="BR2718" s="21"/>
      <c r="BS2718" s="21"/>
      <c r="BT2718" s="21"/>
      <c r="BU2718" s="21"/>
      <c r="BV2718" s="21"/>
      <c r="BW2718" s="21"/>
      <c r="BX2718" s="21"/>
      <c r="BY2718" s="21"/>
      <c r="BZ2718" s="21"/>
      <c r="CA2718" s="21"/>
      <c r="CB2718" s="21"/>
      <c r="CC2718" s="21"/>
      <c r="CD2718" s="21"/>
      <c r="CE2718" s="21"/>
      <c r="CF2718" s="21"/>
      <c r="CG2718" s="21"/>
      <c r="CH2718" s="21"/>
      <c r="CI2718" s="21"/>
      <c r="CJ2718" s="21"/>
      <c r="CK2718" s="21"/>
      <c r="CL2718" s="21"/>
      <c r="CM2718" s="21"/>
      <c r="CN2718" s="21"/>
      <c r="CO2718" s="21"/>
      <c r="CP2718" s="21"/>
      <c r="CQ2718" s="21"/>
      <c r="CR2718" s="21"/>
      <c r="CS2718" s="21"/>
      <c r="CT2718" s="21"/>
      <c r="CU2718" s="21"/>
      <c r="CV2718" s="21"/>
      <c r="CW2718" s="21"/>
      <c r="CX2718" s="21"/>
      <c r="CY2718" s="21"/>
      <c r="CZ2718" s="21"/>
      <c r="DA2718" s="21"/>
      <c r="DB2718" s="21"/>
      <c r="DC2718" s="21"/>
      <c r="DD2718" s="21"/>
      <c r="DE2718" s="21"/>
      <c r="DF2718" s="21"/>
      <c r="DG2718" s="21"/>
      <c r="DH2718" s="21"/>
      <c r="DI2718" s="21"/>
      <c r="DJ2718" s="21"/>
      <c r="DK2718" s="21"/>
      <c r="DL2718" s="21"/>
      <c r="DM2718" s="21"/>
      <c r="DN2718" s="21"/>
      <c r="DO2718" s="21"/>
      <c r="DP2718" s="21"/>
      <c r="DQ2718" s="21"/>
      <c r="DR2718" s="21"/>
      <c r="DS2718" s="21"/>
      <c r="DT2718" s="21"/>
      <c r="DU2718" s="21"/>
      <c r="DV2718" s="21"/>
      <c r="DW2718" s="21"/>
      <c r="DX2718" s="21"/>
      <c r="DY2718" s="21"/>
      <c r="DZ2718" s="21"/>
      <c r="EA2718" s="21"/>
      <c r="EB2718" s="21"/>
      <c r="EC2718" s="21"/>
      <c r="ED2718" s="21"/>
      <c r="EE2718" s="21"/>
      <c r="EF2718" s="21"/>
      <c r="EG2718" s="21"/>
      <c r="EH2718" s="21"/>
      <c r="EI2718" s="21"/>
      <c r="EJ2718" s="21"/>
      <c r="EK2718" s="21"/>
      <c r="EL2718" s="21"/>
      <c r="EM2718" s="21"/>
      <c r="EN2718" s="21"/>
      <c r="EO2718" s="21"/>
      <c r="EP2718" s="21"/>
      <c r="EQ2718" s="21"/>
      <c r="ER2718" s="21"/>
      <c r="ES2718" s="21"/>
      <c r="ET2718" s="21"/>
      <c r="EU2718" s="21"/>
      <c r="EV2718" s="21"/>
      <c r="EW2718" s="21"/>
      <c r="EX2718" s="21"/>
      <c r="EY2718" s="21"/>
      <c r="EZ2718" s="21"/>
      <c r="FA2718" s="21"/>
      <c r="FB2718" s="21"/>
      <c r="FC2718" s="21"/>
      <c r="FD2718" s="21"/>
      <c r="FE2718" s="21"/>
      <c r="FF2718" s="21"/>
      <c r="FG2718" s="21"/>
      <c r="FH2718" s="21"/>
      <c r="FI2718" s="21"/>
      <c r="FJ2718" s="21"/>
      <c r="FK2718" s="21"/>
      <c r="FL2718" s="21"/>
      <c r="FM2718" s="21"/>
      <c r="FN2718" s="21"/>
      <c r="FO2718" s="21"/>
      <c r="FP2718" s="21"/>
      <c r="FQ2718" s="21"/>
      <c r="FR2718" s="21"/>
      <c r="FS2718" s="21"/>
      <c r="FT2718" s="21"/>
      <c r="FU2718" s="21"/>
      <c r="FV2718" s="21"/>
      <c r="FW2718" s="21"/>
      <c r="FX2718" s="21"/>
      <c r="FY2718" s="21"/>
      <c r="FZ2718" s="21"/>
      <c r="GA2718" s="21"/>
      <c r="GB2718" s="21"/>
      <c r="GC2718" s="21"/>
      <c r="GD2718" s="21"/>
      <c r="GE2718" s="21"/>
      <c r="GF2718" s="21"/>
      <c r="GG2718" s="21"/>
      <c r="GH2718" s="21"/>
      <c r="GI2718" s="21"/>
      <c r="GJ2718" s="21"/>
      <c r="GK2718" s="21"/>
      <c r="GL2718" s="21"/>
      <c r="GM2718" s="21"/>
      <c r="GN2718" s="21"/>
    </row>
    <row r="2719" spans="1:196" x14ac:dyDescent="0.2">
      <c r="A2719" s="109"/>
      <c r="B2719" s="4"/>
      <c r="C2719" s="4"/>
      <c r="D2719" s="6"/>
      <c r="E2719" s="7"/>
      <c r="F2719" s="24"/>
      <c r="G2719" s="8"/>
      <c r="H2719" s="7"/>
      <c r="I2719" s="7"/>
      <c r="J2719" s="7"/>
      <c r="K2719" s="4"/>
      <c r="L2719" s="25"/>
      <c r="M2719" s="10"/>
      <c r="N2719" s="4"/>
      <c r="O2719" s="4"/>
      <c r="P2719" s="26"/>
      <c r="Q2719" s="3"/>
      <c r="R2719" s="12"/>
      <c r="S2719" s="12"/>
      <c r="T2719" s="12"/>
      <c r="U2719" s="12"/>
      <c r="V2719" s="12"/>
      <c r="W2719" s="12"/>
      <c r="X2719" s="12"/>
      <c r="Y2719" s="12"/>
      <c r="Z2719" s="12"/>
      <c r="AA2719" s="12"/>
      <c r="AB2719" s="12"/>
      <c r="AC2719" s="12"/>
      <c r="AD2719" s="12"/>
      <c r="AE2719" s="12"/>
      <c r="AF2719" s="113"/>
      <c r="AG2719" s="18"/>
      <c r="AH2719" s="18"/>
      <c r="AI2719" s="6"/>
      <c r="AJ2719" s="19"/>
      <c r="AK2719" s="6"/>
      <c r="AL2719" s="113"/>
      <c r="AM2719" s="19"/>
      <c r="AN2719" s="18"/>
      <c r="AO2719" s="12"/>
      <c r="AP2719" s="20"/>
      <c r="AQ2719" s="18"/>
      <c r="AR2719" s="13"/>
      <c r="AS2719" s="113"/>
      <c r="AT2719" s="21"/>
      <c r="AU2719" s="21"/>
      <c r="AV2719" s="45"/>
      <c r="AW2719" s="21"/>
      <c r="AX2719" s="21"/>
      <c r="AY2719" s="21"/>
      <c r="AZ2719" s="21"/>
      <c r="BA2719" s="21"/>
      <c r="BB2719" s="21"/>
      <c r="BC2719" s="21"/>
      <c r="BD2719" s="21"/>
      <c r="BE2719" s="21"/>
      <c r="BF2719" s="21"/>
      <c r="BG2719" s="21"/>
      <c r="BH2719" s="21"/>
      <c r="BI2719" s="21"/>
      <c r="BJ2719" s="21"/>
      <c r="BK2719" s="21"/>
      <c r="BL2719" s="21"/>
      <c r="BM2719" s="21"/>
      <c r="BN2719" s="21"/>
      <c r="BO2719" s="21"/>
      <c r="BP2719" s="21"/>
      <c r="BQ2719" s="21"/>
      <c r="BR2719" s="21"/>
      <c r="BS2719" s="21"/>
      <c r="BT2719" s="21"/>
      <c r="BU2719" s="21"/>
      <c r="BV2719" s="21"/>
      <c r="BW2719" s="21"/>
      <c r="BX2719" s="21"/>
      <c r="BY2719" s="21"/>
      <c r="BZ2719" s="21"/>
      <c r="CA2719" s="21"/>
      <c r="CB2719" s="21"/>
      <c r="CC2719" s="21"/>
      <c r="CD2719" s="21"/>
      <c r="CE2719" s="21"/>
      <c r="CF2719" s="21"/>
      <c r="CG2719" s="21"/>
      <c r="CH2719" s="21"/>
      <c r="CI2719" s="21"/>
      <c r="CJ2719" s="21"/>
      <c r="CK2719" s="21"/>
      <c r="CL2719" s="21"/>
      <c r="CM2719" s="21"/>
      <c r="CN2719" s="21"/>
      <c r="CO2719" s="21"/>
      <c r="CP2719" s="21"/>
      <c r="CQ2719" s="21"/>
      <c r="CR2719" s="21"/>
      <c r="CS2719" s="21"/>
      <c r="CT2719" s="21"/>
      <c r="CU2719" s="21"/>
      <c r="CV2719" s="21"/>
      <c r="CW2719" s="21"/>
      <c r="CX2719" s="21"/>
      <c r="CY2719" s="21"/>
      <c r="CZ2719" s="21"/>
      <c r="DA2719" s="21"/>
      <c r="DB2719" s="21"/>
      <c r="DC2719" s="21"/>
      <c r="DD2719" s="21"/>
      <c r="DE2719" s="21"/>
      <c r="DF2719" s="21"/>
      <c r="DG2719" s="21"/>
      <c r="DH2719" s="21"/>
      <c r="DI2719" s="21"/>
      <c r="DJ2719" s="21"/>
      <c r="DK2719" s="21"/>
      <c r="DL2719" s="21"/>
      <c r="DM2719" s="21"/>
      <c r="DN2719" s="21"/>
      <c r="DO2719" s="21"/>
      <c r="DP2719" s="21"/>
      <c r="DQ2719" s="21"/>
      <c r="DR2719" s="21"/>
      <c r="DS2719" s="21"/>
      <c r="DT2719" s="21"/>
      <c r="DU2719" s="21"/>
      <c r="DV2719" s="21"/>
      <c r="DW2719" s="21"/>
      <c r="DX2719" s="21"/>
      <c r="DY2719" s="21"/>
      <c r="DZ2719" s="21"/>
      <c r="EA2719" s="21"/>
      <c r="EB2719" s="21"/>
      <c r="EC2719" s="21"/>
      <c r="ED2719" s="21"/>
      <c r="EE2719" s="21"/>
      <c r="EF2719" s="21"/>
      <c r="EG2719" s="21"/>
      <c r="EH2719" s="21"/>
      <c r="EI2719" s="21"/>
      <c r="EJ2719" s="21"/>
      <c r="EK2719" s="21"/>
      <c r="EL2719" s="21"/>
      <c r="EM2719" s="21"/>
      <c r="EN2719" s="21"/>
      <c r="EO2719" s="21"/>
      <c r="EP2719" s="21"/>
      <c r="EQ2719" s="21"/>
      <c r="ER2719" s="21"/>
      <c r="ES2719" s="21"/>
      <c r="ET2719" s="21"/>
      <c r="EU2719" s="21"/>
      <c r="EV2719" s="21"/>
      <c r="EW2719" s="21"/>
      <c r="EX2719" s="21"/>
      <c r="EY2719" s="21"/>
      <c r="EZ2719" s="21"/>
      <c r="FA2719" s="21"/>
      <c r="FB2719" s="21"/>
      <c r="FC2719" s="21"/>
      <c r="FD2719" s="21"/>
      <c r="FE2719" s="21"/>
      <c r="FF2719" s="21"/>
      <c r="FG2719" s="21"/>
      <c r="FH2719" s="21"/>
      <c r="FI2719" s="21"/>
      <c r="FJ2719" s="21"/>
      <c r="FK2719" s="21"/>
      <c r="FL2719" s="21"/>
      <c r="FM2719" s="21"/>
      <c r="FN2719" s="21"/>
      <c r="FO2719" s="21"/>
      <c r="FP2719" s="21"/>
      <c r="FQ2719" s="21"/>
      <c r="FR2719" s="21"/>
      <c r="FS2719" s="21"/>
      <c r="FT2719" s="21"/>
      <c r="FU2719" s="21"/>
      <c r="FV2719" s="21"/>
      <c r="FW2719" s="21"/>
      <c r="FX2719" s="21"/>
      <c r="FY2719" s="21"/>
      <c r="FZ2719" s="21"/>
      <c r="GA2719" s="21"/>
      <c r="GB2719" s="21"/>
      <c r="GC2719" s="21"/>
      <c r="GD2719" s="21"/>
      <c r="GE2719" s="21"/>
      <c r="GF2719" s="21"/>
      <c r="GG2719" s="21"/>
      <c r="GH2719" s="21"/>
      <c r="GI2719" s="21"/>
      <c r="GJ2719" s="21"/>
      <c r="GK2719" s="21"/>
      <c r="GL2719" s="21"/>
      <c r="GM2719" s="21"/>
      <c r="GN2719" s="21"/>
    </row>
    <row r="2720" spans="1:196" x14ac:dyDescent="0.2">
      <c r="A2720" s="109"/>
      <c r="B2720" s="4"/>
      <c r="C2720" s="4"/>
      <c r="D2720" s="6"/>
      <c r="E2720" s="7"/>
      <c r="F2720" s="24"/>
      <c r="G2720" s="8"/>
      <c r="H2720" s="7"/>
      <c r="I2720" s="7"/>
      <c r="J2720" s="7"/>
      <c r="K2720" s="4"/>
      <c r="L2720" s="25"/>
      <c r="M2720" s="10"/>
      <c r="N2720" s="4"/>
      <c r="O2720" s="4"/>
      <c r="P2720" s="26"/>
      <c r="Q2720" s="3"/>
      <c r="R2720" s="12"/>
      <c r="S2720" s="12"/>
      <c r="T2720" s="12"/>
      <c r="U2720" s="12"/>
      <c r="V2720" s="12"/>
      <c r="W2720" s="12"/>
      <c r="X2720" s="12"/>
      <c r="Y2720" s="12"/>
      <c r="Z2720" s="12"/>
      <c r="AA2720" s="12"/>
      <c r="AB2720" s="12"/>
      <c r="AC2720" s="12"/>
      <c r="AD2720" s="12"/>
      <c r="AE2720" s="12"/>
      <c r="AF2720" s="113"/>
      <c r="AG2720" s="18"/>
      <c r="AH2720" s="18"/>
      <c r="AI2720" s="6"/>
      <c r="AJ2720" s="19"/>
      <c r="AK2720" s="6"/>
      <c r="AL2720" s="113"/>
      <c r="AM2720" s="19"/>
      <c r="AN2720" s="18"/>
      <c r="AO2720" s="12"/>
      <c r="AP2720" s="20"/>
      <c r="AQ2720" s="18"/>
      <c r="AR2720" s="13"/>
      <c r="AS2720" s="113"/>
      <c r="AT2720" s="21"/>
      <c r="AU2720" s="21"/>
      <c r="AV2720" s="45"/>
      <c r="AW2720" s="21"/>
      <c r="AX2720" s="21"/>
      <c r="AY2720" s="21"/>
      <c r="AZ2720" s="21"/>
      <c r="BA2720" s="21"/>
      <c r="BB2720" s="21"/>
      <c r="BC2720" s="21"/>
      <c r="BD2720" s="21"/>
      <c r="BE2720" s="21"/>
      <c r="BF2720" s="21"/>
      <c r="BG2720" s="21"/>
      <c r="BH2720" s="21"/>
      <c r="BI2720" s="21"/>
      <c r="BJ2720" s="21"/>
      <c r="BK2720" s="21"/>
      <c r="BL2720" s="21"/>
      <c r="BM2720" s="21"/>
      <c r="BN2720" s="21"/>
      <c r="BO2720" s="21"/>
      <c r="BP2720" s="21"/>
      <c r="BQ2720" s="21"/>
      <c r="BR2720" s="21"/>
      <c r="BS2720" s="21"/>
      <c r="BT2720" s="21"/>
      <c r="BU2720" s="21"/>
      <c r="BV2720" s="21"/>
      <c r="BW2720" s="21"/>
      <c r="BX2720" s="21"/>
      <c r="BY2720" s="21"/>
      <c r="BZ2720" s="21"/>
      <c r="CA2720" s="21"/>
      <c r="CB2720" s="21"/>
      <c r="CC2720" s="21"/>
      <c r="CD2720" s="21"/>
      <c r="CE2720" s="21"/>
      <c r="CF2720" s="21"/>
      <c r="CG2720" s="21"/>
      <c r="CH2720" s="21"/>
      <c r="CI2720" s="21"/>
      <c r="CJ2720" s="21"/>
      <c r="CK2720" s="21"/>
      <c r="CL2720" s="21"/>
      <c r="CM2720" s="21"/>
      <c r="CN2720" s="21"/>
      <c r="CO2720" s="21"/>
      <c r="CP2720" s="21"/>
      <c r="CQ2720" s="21"/>
      <c r="CR2720" s="21"/>
      <c r="CS2720" s="21"/>
      <c r="CT2720" s="21"/>
      <c r="CU2720" s="21"/>
      <c r="CV2720" s="21"/>
      <c r="CW2720" s="21"/>
      <c r="CX2720" s="21"/>
      <c r="CY2720" s="21"/>
      <c r="CZ2720" s="21"/>
      <c r="DA2720" s="21"/>
      <c r="DB2720" s="21"/>
      <c r="DC2720" s="21"/>
      <c r="DD2720" s="21"/>
      <c r="DE2720" s="21"/>
      <c r="DF2720" s="21"/>
      <c r="DG2720" s="21"/>
      <c r="DH2720" s="21"/>
      <c r="DI2720" s="21"/>
      <c r="DJ2720" s="21"/>
      <c r="DK2720" s="21"/>
      <c r="DL2720" s="21"/>
      <c r="DM2720" s="21"/>
      <c r="DN2720" s="21"/>
      <c r="DO2720" s="21"/>
      <c r="DP2720" s="21"/>
      <c r="DQ2720" s="21"/>
      <c r="DR2720" s="21"/>
      <c r="DS2720" s="21"/>
      <c r="DT2720" s="21"/>
      <c r="DU2720" s="21"/>
      <c r="DV2720" s="21"/>
      <c r="DW2720" s="21"/>
      <c r="DX2720" s="21"/>
      <c r="DY2720" s="21"/>
      <c r="DZ2720" s="21"/>
      <c r="EA2720" s="21"/>
      <c r="EB2720" s="21"/>
      <c r="EC2720" s="21"/>
      <c r="ED2720" s="21"/>
      <c r="EE2720" s="21"/>
      <c r="EF2720" s="21"/>
      <c r="EG2720" s="21"/>
      <c r="EH2720" s="21"/>
      <c r="EI2720" s="21"/>
      <c r="EJ2720" s="21"/>
      <c r="EK2720" s="21"/>
      <c r="EL2720" s="21"/>
      <c r="EM2720" s="21"/>
      <c r="EN2720" s="21"/>
      <c r="EO2720" s="21"/>
      <c r="EP2720" s="21"/>
      <c r="EQ2720" s="21"/>
      <c r="ER2720" s="21"/>
      <c r="ES2720" s="21"/>
      <c r="ET2720" s="21"/>
      <c r="EU2720" s="21"/>
      <c r="EV2720" s="21"/>
      <c r="EW2720" s="21"/>
      <c r="EX2720" s="21"/>
      <c r="EY2720" s="21"/>
      <c r="EZ2720" s="21"/>
      <c r="FA2720" s="21"/>
      <c r="FB2720" s="21"/>
      <c r="FC2720" s="21"/>
      <c r="FD2720" s="21"/>
      <c r="FE2720" s="21"/>
      <c r="FF2720" s="21"/>
      <c r="FG2720" s="21"/>
      <c r="FH2720" s="21"/>
      <c r="FI2720" s="21"/>
      <c r="FJ2720" s="21"/>
      <c r="FK2720" s="21"/>
      <c r="FL2720" s="21"/>
      <c r="FM2720" s="21"/>
      <c r="FN2720" s="21"/>
      <c r="FO2720" s="21"/>
      <c r="FP2720" s="21"/>
      <c r="FQ2720" s="21"/>
      <c r="FR2720" s="21"/>
      <c r="FS2720" s="21"/>
      <c r="FT2720" s="21"/>
      <c r="FU2720" s="21"/>
      <c r="FV2720" s="21"/>
      <c r="FW2720" s="21"/>
      <c r="FX2720" s="21"/>
      <c r="FY2720" s="21"/>
      <c r="FZ2720" s="21"/>
      <c r="GA2720" s="21"/>
      <c r="GB2720" s="21"/>
      <c r="GC2720" s="21"/>
      <c r="GD2720" s="21"/>
      <c r="GE2720" s="21"/>
      <c r="GF2720" s="21"/>
      <c r="GG2720" s="21"/>
      <c r="GH2720" s="21"/>
      <c r="GI2720" s="21"/>
      <c r="GJ2720" s="21"/>
      <c r="GK2720" s="21"/>
      <c r="GL2720" s="21"/>
      <c r="GM2720" s="21"/>
      <c r="GN2720" s="21"/>
    </row>
    <row r="2721" spans="1:196" x14ac:dyDescent="0.2">
      <c r="A2721" s="109"/>
      <c r="B2721" s="4"/>
      <c r="C2721" s="4"/>
      <c r="D2721" s="6"/>
      <c r="E2721" s="7"/>
      <c r="F2721" s="24"/>
      <c r="G2721" s="8"/>
      <c r="H2721" s="7"/>
      <c r="I2721" s="7"/>
      <c r="J2721" s="7"/>
      <c r="K2721" s="4"/>
      <c r="L2721" s="25"/>
      <c r="M2721" s="10"/>
      <c r="N2721" s="4"/>
      <c r="O2721" s="4"/>
      <c r="P2721" s="26"/>
      <c r="Q2721" s="3"/>
      <c r="R2721" s="12"/>
      <c r="S2721" s="12"/>
      <c r="T2721" s="12"/>
      <c r="U2721" s="12"/>
      <c r="V2721" s="12"/>
      <c r="W2721" s="12"/>
      <c r="X2721" s="12"/>
      <c r="Y2721" s="12"/>
      <c r="Z2721" s="12"/>
      <c r="AA2721" s="12"/>
      <c r="AB2721" s="12"/>
      <c r="AC2721" s="12"/>
      <c r="AD2721" s="12"/>
      <c r="AE2721" s="12"/>
      <c r="AF2721" s="113"/>
      <c r="AG2721" s="18"/>
      <c r="AH2721" s="18"/>
      <c r="AI2721" s="6"/>
      <c r="AJ2721" s="19"/>
      <c r="AK2721" s="6"/>
      <c r="AL2721" s="113"/>
      <c r="AM2721" s="19"/>
      <c r="AN2721" s="18"/>
      <c r="AO2721" s="12"/>
      <c r="AP2721" s="20"/>
      <c r="AQ2721" s="18"/>
      <c r="AR2721" s="13"/>
      <c r="AS2721" s="113"/>
      <c r="AT2721" s="21"/>
      <c r="AU2721" s="21"/>
      <c r="AV2721" s="45"/>
      <c r="AW2721" s="21"/>
      <c r="AX2721" s="21"/>
      <c r="AY2721" s="21"/>
      <c r="AZ2721" s="21"/>
      <c r="BA2721" s="21"/>
      <c r="BB2721" s="21"/>
      <c r="BC2721" s="21"/>
      <c r="BD2721" s="21"/>
      <c r="BE2721" s="21"/>
      <c r="BF2721" s="21"/>
      <c r="BG2721" s="21"/>
      <c r="BH2721" s="21"/>
      <c r="BI2721" s="21"/>
      <c r="BJ2721" s="21"/>
      <c r="BK2721" s="21"/>
      <c r="BL2721" s="21"/>
      <c r="BM2721" s="21"/>
      <c r="BN2721" s="21"/>
      <c r="BO2721" s="21"/>
      <c r="BP2721" s="21"/>
      <c r="BQ2721" s="21"/>
      <c r="BR2721" s="21"/>
      <c r="BS2721" s="21"/>
      <c r="BT2721" s="21"/>
      <c r="BU2721" s="21"/>
      <c r="BV2721" s="21"/>
      <c r="BW2721" s="21"/>
      <c r="BX2721" s="21"/>
      <c r="BY2721" s="21"/>
      <c r="BZ2721" s="21"/>
      <c r="CA2721" s="21"/>
      <c r="CB2721" s="21"/>
      <c r="CC2721" s="21"/>
      <c r="CD2721" s="21"/>
      <c r="CE2721" s="21"/>
      <c r="CF2721" s="21"/>
      <c r="CG2721" s="21"/>
      <c r="CH2721" s="21"/>
      <c r="CI2721" s="21"/>
      <c r="CJ2721" s="21"/>
      <c r="CK2721" s="21"/>
      <c r="CL2721" s="21"/>
      <c r="CM2721" s="21"/>
      <c r="CN2721" s="21"/>
      <c r="CO2721" s="21"/>
      <c r="CP2721" s="21"/>
      <c r="CQ2721" s="21"/>
      <c r="CR2721" s="21"/>
      <c r="CS2721" s="21"/>
      <c r="CT2721" s="21"/>
      <c r="CU2721" s="21"/>
      <c r="CV2721" s="21"/>
      <c r="CW2721" s="21"/>
      <c r="CX2721" s="21"/>
      <c r="CY2721" s="21"/>
      <c r="CZ2721" s="21"/>
      <c r="DA2721" s="21"/>
      <c r="DB2721" s="21"/>
      <c r="DC2721" s="21"/>
      <c r="DD2721" s="21"/>
      <c r="DE2721" s="21"/>
      <c r="DF2721" s="21"/>
      <c r="DG2721" s="21"/>
      <c r="DH2721" s="21"/>
      <c r="DI2721" s="21"/>
      <c r="DJ2721" s="21"/>
      <c r="DK2721" s="21"/>
      <c r="DL2721" s="21"/>
      <c r="DM2721" s="21"/>
      <c r="DN2721" s="21"/>
      <c r="DO2721" s="21"/>
      <c r="DP2721" s="21"/>
      <c r="DQ2721" s="21"/>
      <c r="DR2721" s="21"/>
      <c r="DS2721" s="21"/>
      <c r="DT2721" s="21"/>
      <c r="DU2721" s="21"/>
      <c r="DV2721" s="21"/>
      <c r="DW2721" s="21"/>
      <c r="DX2721" s="21"/>
      <c r="DY2721" s="21"/>
      <c r="DZ2721" s="21"/>
      <c r="EA2721" s="21"/>
      <c r="EB2721" s="21"/>
      <c r="EC2721" s="21"/>
      <c r="ED2721" s="21"/>
      <c r="EE2721" s="21"/>
      <c r="EF2721" s="21"/>
      <c r="EG2721" s="21"/>
      <c r="EH2721" s="21"/>
      <c r="EI2721" s="21"/>
      <c r="EJ2721" s="21"/>
      <c r="EK2721" s="21"/>
      <c r="EL2721" s="21"/>
      <c r="EM2721" s="21"/>
      <c r="EN2721" s="21"/>
      <c r="EO2721" s="21"/>
      <c r="EP2721" s="21"/>
      <c r="EQ2721" s="21"/>
      <c r="ER2721" s="21"/>
      <c r="ES2721" s="21"/>
      <c r="ET2721" s="21"/>
      <c r="EU2721" s="21"/>
      <c r="EV2721" s="21"/>
      <c r="EW2721" s="21"/>
      <c r="EX2721" s="21"/>
      <c r="EY2721" s="21"/>
      <c r="EZ2721" s="21"/>
      <c r="FA2721" s="21"/>
      <c r="FB2721" s="21"/>
      <c r="FC2721" s="21"/>
      <c r="FD2721" s="21"/>
      <c r="FE2721" s="21"/>
      <c r="FF2721" s="21"/>
      <c r="FG2721" s="21"/>
      <c r="FH2721" s="21"/>
      <c r="FI2721" s="21"/>
      <c r="FJ2721" s="21"/>
      <c r="FK2721" s="21"/>
      <c r="FL2721" s="21"/>
      <c r="FM2721" s="21"/>
      <c r="FN2721" s="21"/>
      <c r="FO2721" s="21"/>
      <c r="FP2721" s="21"/>
      <c r="FQ2721" s="21"/>
      <c r="FR2721" s="21"/>
      <c r="FS2721" s="21"/>
      <c r="FT2721" s="21"/>
      <c r="FU2721" s="21"/>
      <c r="FV2721" s="21"/>
      <c r="FW2721" s="21"/>
      <c r="FX2721" s="21"/>
      <c r="FY2721" s="21"/>
      <c r="FZ2721" s="21"/>
      <c r="GA2721" s="21"/>
      <c r="GB2721" s="21"/>
      <c r="GC2721" s="21"/>
      <c r="GD2721" s="21"/>
      <c r="GE2721" s="21"/>
      <c r="GF2721" s="21"/>
      <c r="GG2721" s="21"/>
      <c r="GH2721" s="21"/>
      <c r="GI2721" s="21"/>
      <c r="GJ2721" s="21"/>
      <c r="GK2721" s="21"/>
      <c r="GL2721" s="21"/>
      <c r="GM2721" s="21"/>
      <c r="GN2721" s="21"/>
    </row>
    <row r="2722" spans="1:196" x14ac:dyDescent="0.2">
      <c r="A2722" s="109"/>
      <c r="B2722" s="4"/>
      <c r="C2722" s="4"/>
      <c r="D2722" s="6"/>
      <c r="E2722" s="7"/>
      <c r="F2722" s="24"/>
      <c r="G2722" s="8"/>
      <c r="H2722" s="7"/>
      <c r="I2722" s="7"/>
      <c r="J2722" s="7"/>
      <c r="K2722" s="4"/>
      <c r="L2722" s="25"/>
      <c r="M2722" s="10"/>
      <c r="N2722" s="4"/>
      <c r="O2722" s="4"/>
      <c r="P2722" s="26"/>
      <c r="Q2722" s="3"/>
      <c r="R2722" s="12"/>
      <c r="S2722" s="12"/>
      <c r="T2722" s="12"/>
      <c r="U2722" s="12"/>
      <c r="V2722" s="12"/>
      <c r="W2722" s="12"/>
      <c r="X2722" s="12"/>
      <c r="Y2722" s="12"/>
      <c r="Z2722" s="12"/>
      <c r="AA2722" s="12"/>
      <c r="AB2722" s="12"/>
      <c r="AC2722" s="12"/>
      <c r="AD2722" s="12"/>
      <c r="AE2722" s="12"/>
      <c r="AF2722" s="113"/>
      <c r="AG2722" s="18"/>
      <c r="AH2722" s="18"/>
      <c r="AI2722" s="6"/>
      <c r="AJ2722" s="19"/>
      <c r="AK2722" s="6"/>
      <c r="AL2722" s="113"/>
      <c r="AM2722" s="19"/>
      <c r="AN2722" s="18"/>
      <c r="AO2722" s="12"/>
      <c r="AP2722" s="20"/>
      <c r="AQ2722" s="18"/>
      <c r="AR2722" s="13"/>
      <c r="AS2722" s="113"/>
      <c r="AT2722" s="21"/>
      <c r="AU2722" s="21"/>
      <c r="AV2722" s="45"/>
      <c r="AW2722" s="21"/>
      <c r="AX2722" s="21"/>
      <c r="AY2722" s="21"/>
      <c r="AZ2722" s="21"/>
      <c r="BA2722" s="21"/>
      <c r="BB2722" s="21"/>
      <c r="BC2722" s="21"/>
      <c r="BD2722" s="21"/>
      <c r="BE2722" s="21"/>
      <c r="BF2722" s="21"/>
      <c r="BG2722" s="21"/>
      <c r="BH2722" s="21"/>
      <c r="BI2722" s="21"/>
      <c r="BJ2722" s="21"/>
      <c r="BK2722" s="21"/>
      <c r="BL2722" s="21"/>
      <c r="BM2722" s="21"/>
      <c r="BN2722" s="21"/>
      <c r="BO2722" s="21"/>
      <c r="BP2722" s="21"/>
      <c r="BQ2722" s="21"/>
      <c r="BR2722" s="21"/>
      <c r="BS2722" s="21"/>
      <c r="BT2722" s="21"/>
      <c r="BU2722" s="21"/>
      <c r="BV2722" s="21"/>
      <c r="BW2722" s="21"/>
      <c r="BX2722" s="21"/>
      <c r="BY2722" s="21"/>
      <c r="BZ2722" s="21"/>
      <c r="CA2722" s="21"/>
      <c r="CB2722" s="21"/>
      <c r="CC2722" s="21"/>
      <c r="CD2722" s="21"/>
      <c r="CE2722" s="21"/>
      <c r="CF2722" s="21"/>
      <c r="CG2722" s="21"/>
      <c r="CH2722" s="21"/>
      <c r="CI2722" s="21"/>
      <c r="CJ2722" s="21"/>
      <c r="CK2722" s="21"/>
      <c r="CL2722" s="21"/>
      <c r="CM2722" s="21"/>
      <c r="CN2722" s="21"/>
      <c r="CO2722" s="21"/>
      <c r="CP2722" s="21"/>
      <c r="CQ2722" s="21"/>
      <c r="CR2722" s="21"/>
      <c r="CS2722" s="21"/>
      <c r="CT2722" s="21"/>
      <c r="CU2722" s="21"/>
      <c r="CV2722" s="21"/>
      <c r="CW2722" s="21"/>
      <c r="CX2722" s="21"/>
      <c r="CY2722" s="21"/>
      <c r="CZ2722" s="21"/>
      <c r="DA2722" s="21"/>
      <c r="DB2722" s="21"/>
      <c r="DC2722" s="21"/>
      <c r="DD2722" s="21"/>
      <c r="DE2722" s="21"/>
      <c r="DF2722" s="21"/>
      <c r="DG2722" s="21"/>
      <c r="DH2722" s="21"/>
      <c r="DI2722" s="21"/>
      <c r="DJ2722" s="21"/>
      <c r="DK2722" s="21"/>
      <c r="DL2722" s="21"/>
      <c r="DM2722" s="21"/>
      <c r="DN2722" s="21"/>
      <c r="DO2722" s="21"/>
      <c r="DP2722" s="21"/>
      <c r="DQ2722" s="21"/>
      <c r="DR2722" s="21"/>
      <c r="DS2722" s="21"/>
      <c r="DT2722" s="21"/>
      <c r="DU2722" s="21"/>
      <c r="DV2722" s="21"/>
      <c r="DW2722" s="21"/>
      <c r="DX2722" s="21"/>
      <c r="DY2722" s="21"/>
      <c r="DZ2722" s="21"/>
      <c r="EA2722" s="21"/>
      <c r="EB2722" s="21"/>
      <c r="EC2722" s="21"/>
      <c r="ED2722" s="21"/>
      <c r="EE2722" s="21"/>
      <c r="EF2722" s="21"/>
      <c r="EG2722" s="21"/>
      <c r="EH2722" s="21"/>
      <c r="EI2722" s="21"/>
      <c r="EJ2722" s="21"/>
      <c r="EK2722" s="21"/>
      <c r="EL2722" s="21"/>
      <c r="EM2722" s="21"/>
      <c r="EN2722" s="21"/>
      <c r="EO2722" s="21"/>
      <c r="EP2722" s="21"/>
      <c r="EQ2722" s="21"/>
      <c r="ER2722" s="21"/>
      <c r="ES2722" s="21"/>
      <c r="ET2722" s="21"/>
      <c r="EU2722" s="21"/>
      <c r="EV2722" s="21"/>
      <c r="EW2722" s="21"/>
      <c r="EX2722" s="21"/>
      <c r="EY2722" s="21"/>
      <c r="EZ2722" s="21"/>
      <c r="FA2722" s="21"/>
      <c r="FB2722" s="21"/>
      <c r="FC2722" s="21"/>
      <c r="FD2722" s="21"/>
      <c r="FE2722" s="21"/>
      <c r="FF2722" s="21"/>
      <c r="FG2722" s="21"/>
      <c r="FH2722" s="21"/>
      <c r="FI2722" s="21"/>
      <c r="FJ2722" s="21"/>
      <c r="FK2722" s="21"/>
      <c r="FL2722" s="21"/>
      <c r="FM2722" s="21"/>
      <c r="FN2722" s="21"/>
      <c r="FO2722" s="21"/>
      <c r="FP2722" s="21"/>
      <c r="FQ2722" s="21"/>
      <c r="FR2722" s="21"/>
      <c r="FS2722" s="21"/>
      <c r="FT2722" s="21"/>
      <c r="FU2722" s="21"/>
      <c r="FV2722" s="21"/>
      <c r="FW2722" s="21"/>
      <c r="FX2722" s="21"/>
      <c r="FY2722" s="21"/>
      <c r="FZ2722" s="21"/>
      <c r="GA2722" s="21"/>
      <c r="GB2722" s="21"/>
      <c r="GC2722" s="21"/>
      <c r="GD2722" s="21"/>
      <c r="GE2722" s="21"/>
      <c r="GF2722" s="21"/>
      <c r="GG2722" s="21"/>
      <c r="GH2722" s="21"/>
      <c r="GI2722" s="21"/>
      <c r="GJ2722" s="21"/>
      <c r="GK2722" s="21"/>
      <c r="GL2722" s="21"/>
      <c r="GM2722" s="21"/>
      <c r="GN2722" s="21"/>
    </row>
    <row r="2723" spans="1:196" x14ac:dyDescent="0.2">
      <c r="A2723" s="109"/>
      <c r="B2723" s="4"/>
      <c r="C2723" s="4"/>
      <c r="D2723" s="6"/>
      <c r="E2723" s="7"/>
      <c r="F2723" s="24"/>
      <c r="G2723" s="8"/>
      <c r="H2723" s="7"/>
      <c r="I2723" s="7"/>
      <c r="J2723" s="7"/>
      <c r="K2723" s="4"/>
      <c r="L2723" s="25"/>
      <c r="M2723" s="10"/>
      <c r="N2723" s="4"/>
      <c r="O2723" s="4"/>
      <c r="P2723" s="26"/>
      <c r="Q2723" s="3"/>
      <c r="R2723" s="12"/>
      <c r="S2723" s="12"/>
      <c r="T2723" s="12"/>
      <c r="U2723" s="12"/>
      <c r="V2723" s="12"/>
      <c r="W2723" s="12"/>
      <c r="X2723" s="12"/>
      <c r="Y2723" s="12"/>
      <c r="Z2723" s="12"/>
      <c r="AA2723" s="12"/>
      <c r="AB2723" s="12"/>
      <c r="AC2723" s="12"/>
      <c r="AD2723" s="12"/>
      <c r="AE2723" s="12"/>
      <c r="AF2723" s="113"/>
      <c r="AG2723" s="18"/>
      <c r="AH2723" s="18"/>
      <c r="AI2723" s="6"/>
      <c r="AJ2723" s="19"/>
      <c r="AK2723" s="6"/>
      <c r="AL2723" s="113"/>
      <c r="AM2723" s="19"/>
      <c r="AN2723" s="18"/>
      <c r="AO2723" s="12"/>
      <c r="AP2723" s="20"/>
      <c r="AQ2723" s="18"/>
      <c r="AR2723" s="13"/>
      <c r="AS2723" s="113"/>
      <c r="AT2723" s="21"/>
      <c r="AU2723" s="21"/>
      <c r="AV2723" s="45"/>
      <c r="AW2723" s="21"/>
      <c r="AX2723" s="21"/>
      <c r="AY2723" s="21"/>
      <c r="AZ2723" s="21"/>
      <c r="BA2723" s="21"/>
      <c r="BB2723" s="21"/>
      <c r="BC2723" s="21"/>
      <c r="BD2723" s="21"/>
      <c r="BE2723" s="21"/>
      <c r="BF2723" s="21"/>
      <c r="BG2723" s="21"/>
      <c r="BH2723" s="21"/>
      <c r="BI2723" s="21"/>
      <c r="BJ2723" s="21"/>
      <c r="BK2723" s="21"/>
      <c r="BL2723" s="21"/>
      <c r="BM2723" s="21"/>
      <c r="BN2723" s="21"/>
      <c r="BO2723" s="21"/>
      <c r="BP2723" s="21"/>
      <c r="BQ2723" s="21"/>
      <c r="BR2723" s="21"/>
      <c r="BS2723" s="21"/>
      <c r="BT2723" s="21"/>
      <c r="BU2723" s="21"/>
      <c r="BV2723" s="21"/>
      <c r="BW2723" s="21"/>
      <c r="BX2723" s="21"/>
      <c r="BY2723" s="21"/>
      <c r="BZ2723" s="21"/>
      <c r="CA2723" s="21"/>
      <c r="CB2723" s="21"/>
      <c r="CC2723" s="21"/>
      <c r="CD2723" s="21"/>
      <c r="CE2723" s="21"/>
      <c r="CF2723" s="21"/>
      <c r="CG2723" s="21"/>
      <c r="CH2723" s="21"/>
      <c r="CI2723" s="21"/>
      <c r="CJ2723" s="21"/>
      <c r="CK2723" s="21"/>
      <c r="CL2723" s="21"/>
      <c r="CM2723" s="21"/>
      <c r="CN2723" s="21"/>
      <c r="CO2723" s="21"/>
      <c r="CP2723" s="21"/>
      <c r="CQ2723" s="21"/>
      <c r="CR2723" s="21"/>
      <c r="CS2723" s="21"/>
      <c r="CT2723" s="21"/>
      <c r="CU2723" s="21"/>
      <c r="CV2723" s="21"/>
      <c r="CW2723" s="21"/>
      <c r="CX2723" s="21"/>
      <c r="CY2723" s="21"/>
      <c r="CZ2723" s="21"/>
      <c r="DA2723" s="21"/>
      <c r="DB2723" s="21"/>
      <c r="DC2723" s="21"/>
      <c r="DD2723" s="21"/>
      <c r="DE2723" s="21"/>
      <c r="DF2723" s="21"/>
      <c r="DG2723" s="21"/>
      <c r="DH2723" s="21"/>
      <c r="DI2723" s="21"/>
      <c r="DJ2723" s="21"/>
      <c r="DK2723" s="21"/>
      <c r="DL2723" s="21"/>
      <c r="DM2723" s="21"/>
      <c r="DN2723" s="21"/>
      <c r="DO2723" s="21"/>
      <c r="DP2723" s="21"/>
      <c r="DQ2723" s="21"/>
      <c r="DR2723" s="21"/>
      <c r="DS2723" s="21"/>
      <c r="DT2723" s="21"/>
      <c r="DU2723" s="21"/>
      <c r="DV2723" s="21"/>
      <c r="DW2723" s="21"/>
      <c r="DX2723" s="21"/>
      <c r="DY2723" s="21"/>
      <c r="DZ2723" s="21"/>
      <c r="EA2723" s="21"/>
      <c r="EB2723" s="21"/>
      <c r="EC2723" s="21"/>
      <c r="ED2723" s="21"/>
      <c r="EE2723" s="21"/>
      <c r="EF2723" s="21"/>
      <c r="EG2723" s="21"/>
      <c r="EH2723" s="21"/>
      <c r="EI2723" s="21"/>
      <c r="EJ2723" s="21"/>
      <c r="EK2723" s="21"/>
      <c r="EL2723" s="21"/>
      <c r="EM2723" s="21"/>
      <c r="EN2723" s="21"/>
      <c r="EO2723" s="21"/>
      <c r="EP2723" s="21"/>
      <c r="EQ2723" s="21"/>
      <c r="ER2723" s="21"/>
      <c r="ES2723" s="21"/>
      <c r="ET2723" s="21"/>
      <c r="EU2723" s="21"/>
      <c r="EV2723" s="21"/>
      <c r="EW2723" s="21"/>
      <c r="EX2723" s="21"/>
      <c r="EY2723" s="21"/>
      <c r="EZ2723" s="21"/>
      <c r="FA2723" s="21"/>
      <c r="FB2723" s="21"/>
      <c r="FC2723" s="21"/>
      <c r="FD2723" s="21"/>
      <c r="FE2723" s="21"/>
      <c r="FF2723" s="21"/>
      <c r="FG2723" s="21"/>
      <c r="FH2723" s="21"/>
      <c r="FI2723" s="21"/>
      <c r="FJ2723" s="21"/>
      <c r="FK2723" s="21"/>
      <c r="FL2723" s="21"/>
      <c r="FM2723" s="21"/>
      <c r="FN2723" s="21"/>
      <c r="FO2723" s="21"/>
      <c r="FP2723" s="21"/>
      <c r="FQ2723" s="21"/>
      <c r="FR2723" s="21"/>
      <c r="FS2723" s="21"/>
      <c r="FT2723" s="21"/>
      <c r="FU2723" s="21"/>
      <c r="FV2723" s="21"/>
      <c r="FW2723" s="21"/>
      <c r="FX2723" s="21"/>
      <c r="FY2723" s="21"/>
      <c r="FZ2723" s="21"/>
      <c r="GA2723" s="21"/>
      <c r="GB2723" s="21"/>
      <c r="GC2723" s="21"/>
      <c r="GD2723" s="21"/>
      <c r="GE2723" s="21"/>
      <c r="GF2723" s="21"/>
      <c r="GG2723" s="21"/>
      <c r="GH2723" s="21"/>
      <c r="GI2723" s="21"/>
      <c r="GJ2723" s="21"/>
      <c r="GK2723" s="21"/>
      <c r="GL2723" s="21"/>
      <c r="GM2723" s="21"/>
      <c r="GN2723" s="21"/>
    </row>
    <row r="2724" spans="1:196" x14ac:dyDescent="0.2">
      <c r="A2724" s="109"/>
      <c r="B2724" s="4"/>
      <c r="C2724" s="4"/>
      <c r="D2724" s="6"/>
      <c r="E2724" s="7"/>
      <c r="F2724" s="24"/>
      <c r="G2724" s="8"/>
      <c r="H2724" s="7"/>
      <c r="I2724" s="7"/>
      <c r="J2724" s="7"/>
      <c r="K2724" s="4"/>
      <c r="L2724" s="25"/>
      <c r="M2724" s="10"/>
      <c r="N2724" s="4"/>
      <c r="O2724" s="4"/>
      <c r="P2724" s="26"/>
      <c r="Q2724" s="3"/>
      <c r="R2724" s="12"/>
      <c r="S2724" s="12"/>
      <c r="T2724" s="12"/>
      <c r="U2724" s="12"/>
      <c r="V2724" s="12"/>
      <c r="W2724" s="12"/>
      <c r="X2724" s="12"/>
      <c r="Y2724" s="12"/>
      <c r="Z2724" s="12"/>
      <c r="AA2724" s="12"/>
      <c r="AB2724" s="12"/>
      <c r="AC2724" s="12"/>
      <c r="AD2724" s="12"/>
      <c r="AE2724" s="12"/>
      <c r="AF2724" s="113"/>
      <c r="AG2724" s="18"/>
      <c r="AH2724" s="18"/>
      <c r="AI2724" s="6"/>
      <c r="AJ2724" s="19"/>
      <c r="AK2724" s="6"/>
      <c r="AL2724" s="113"/>
      <c r="AM2724" s="19"/>
      <c r="AN2724" s="18"/>
      <c r="AO2724" s="12"/>
      <c r="AP2724" s="20"/>
      <c r="AQ2724" s="18"/>
      <c r="AR2724" s="13"/>
      <c r="AS2724" s="113"/>
      <c r="AT2724" s="21"/>
      <c r="AU2724" s="21"/>
      <c r="AV2724" s="45"/>
      <c r="AW2724" s="21"/>
      <c r="AX2724" s="21"/>
      <c r="AY2724" s="21"/>
      <c r="AZ2724" s="21"/>
      <c r="BA2724" s="21"/>
      <c r="BB2724" s="21"/>
      <c r="BC2724" s="21"/>
      <c r="BD2724" s="21"/>
      <c r="BE2724" s="21"/>
      <c r="BF2724" s="21"/>
      <c r="BG2724" s="21"/>
      <c r="BH2724" s="21"/>
      <c r="BI2724" s="21"/>
      <c r="BJ2724" s="21"/>
      <c r="BK2724" s="21"/>
      <c r="BL2724" s="21"/>
      <c r="BM2724" s="21"/>
      <c r="BN2724" s="21"/>
      <c r="BO2724" s="21"/>
      <c r="BP2724" s="21"/>
      <c r="BQ2724" s="21"/>
      <c r="BR2724" s="21"/>
      <c r="BS2724" s="21"/>
      <c r="BT2724" s="21"/>
      <c r="BU2724" s="21"/>
      <c r="BV2724" s="21"/>
      <c r="BW2724" s="21"/>
      <c r="BX2724" s="21"/>
      <c r="BY2724" s="21"/>
      <c r="BZ2724" s="21"/>
      <c r="CA2724" s="21"/>
      <c r="CB2724" s="21"/>
      <c r="CC2724" s="21"/>
      <c r="CD2724" s="21"/>
      <c r="CE2724" s="21"/>
      <c r="CF2724" s="21"/>
      <c r="CG2724" s="21"/>
      <c r="CH2724" s="21"/>
      <c r="CI2724" s="21"/>
      <c r="CJ2724" s="21"/>
      <c r="CK2724" s="21"/>
      <c r="CL2724" s="21"/>
      <c r="CM2724" s="21"/>
      <c r="CN2724" s="21"/>
      <c r="CO2724" s="21"/>
      <c r="CP2724" s="21"/>
      <c r="CQ2724" s="21"/>
      <c r="CR2724" s="21"/>
      <c r="CS2724" s="21"/>
      <c r="CT2724" s="21"/>
      <c r="CU2724" s="21"/>
      <c r="CV2724" s="21"/>
      <c r="CW2724" s="21"/>
      <c r="CX2724" s="21"/>
      <c r="CY2724" s="21"/>
      <c r="CZ2724" s="21"/>
      <c r="DA2724" s="21"/>
      <c r="DB2724" s="21"/>
      <c r="DC2724" s="21"/>
      <c r="DD2724" s="21"/>
      <c r="DE2724" s="21"/>
      <c r="DF2724" s="21"/>
      <c r="DG2724" s="21"/>
      <c r="DH2724" s="21"/>
      <c r="DI2724" s="21"/>
      <c r="DJ2724" s="21"/>
      <c r="DK2724" s="21"/>
      <c r="DL2724" s="21"/>
      <c r="DM2724" s="21"/>
      <c r="DN2724" s="21"/>
      <c r="DO2724" s="21"/>
      <c r="DP2724" s="21"/>
      <c r="DQ2724" s="21"/>
      <c r="DR2724" s="21"/>
      <c r="DS2724" s="21"/>
      <c r="DT2724" s="21"/>
      <c r="DU2724" s="21"/>
      <c r="DV2724" s="21"/>
      <c r="DW2724" s="21"/>
      <c r="DX2724" s="21"/>
      <c r="DY2724" s="21"/>
      <c r="DZ2724" s="21"/>
      <c r="EA2724" s="21"/>
      <c r="EB2724" s="21"/>
      <c r="EC2724" s="21"/>
      <c r="ED2724" s="21"/>
      <c r="EE2724" s="21"/>
      <c r="EF2724" s="21"/>
      <c r="EG2724" s="21"/>
      <c r="EH2724" s="21"/>
      <c r="EI2724" s="21"/>
      <c r="EJ2724" s="21"/>
      <c r="EK2724" s="21"/>
      <c r="EL2724" s="21"/>
      <c r="EM2724" s="21"/>
      <c r="EN2724" s="21"/>
      <c r="EO2724" s="21"/>
      <c r="EP2724" s="21"/>
      <c r="EQ2724" s="21"/>
      <c r="ER2724" s="21"/>
      <c r="ES2724" s="21"/>
      <c r="ET2724" s="21"/>
      <c r="EU2724" s="21"/>
      <c r="EV2724" s="21"/>
      <c r="EW2724" s="21"/>
      <c r="EX2724" s="21"/>
      <c r="EY2724" s="21"/>
      <c r="EZ2724" s="21"/>
      <c r="FA2724" s="21"/>
      <c r="FB2724" s="21"/>
      <c r="FC2724" s="21"/>
      <c r="FD2724" s="21"/>
      <c r="FE2724" s="21"/>
      <c r="FF2724" s="21"/>
      <c r="FG2724" s="21"/>
      <c r="FH2724" s="21"/>
      <c r="FI2724" s="21"/>
      <c r="FJ2724" s="21"/>
      <c r="FK2724" s="21"/>
      <c r="FL2724" s="21"/>
      <c r="FM2724" s="21"/>
      <c r="FN2724" s="21"/>
      <c r="FO2724" s="21"/>
      <c r="FP2724" s="21"/>
      <c r="FQ2724" s="21"/>
      <c r="FR2724" s="21"/>
      <c r="FS2724" s="21"/>
      <c r="FT2724" s="21"/>
      <c r="FU2724" s="21"/>
      <c r="FV2724" s="21"/>
      <c r="FW2724" s="21"/>
      <c r="FX2724" s="21"/>
      <c r="FY2724" s="21"/>
      <c r="FZ2724" s="21"/>
      <c r="GA2724" s="21"/>
      <c r="GB2724" s="21"/>
      <c r="GC2724" s="21"/>
      <c r="GD2724" s="21"/>
      <c r="GE2724" s="21"/>
      <c r="GF2724" s="21"/>
      <c r="GG2724" s="21"/>
      <c r="GH2724" s="21"/>
      <c r="GI2724" s="21"/>
      <c r="GJ2724" s="21"/>
      <c r="GK2724" s="21"/>
      <c r="GL2724" s="21"/>
      <c r="GM2724" s="21"/>
      <c r="GN2724" s="21"/>
    </row>
    <row r="2725" spans="1:196" x14ac:dyDescent="0.2">
      <c r="A2725" s="109"/>
      <c r="B2725" s="4"/>
      <c r="C2725" s="4"/>
      <c r="D2725" s="6"/>
      <c r="E2725" s="7"/>
      <c r="F2725" s="24"/>
      <c r="G2725" s="8"/>
      <c r="H2725" s="7"/>
      <c r="I2725" s="7"/>
      <c r="J2725" s="7"/>
      <c r="K2725" s="4"/>
      <c r="L2725" s="25"/>
      <c r="M2725" s="10"/>
      <c r="N2725" s="4"/>
      <c r="O2725" s="4"/>
      <c r="P2725" s="26"/>
      <c r="Q2725" s="3"/>
      <c r="R2725" s="12"/>
      <c r="S2725" s="12"/>
      <c r="T2725" s="12"/>
      <c r="U2725" s="12"/>
      <c r="V2725" s="12"/>
      <c r="W2725" s="12"/>
      <c r="X2725" s="12"/>
      <c r="Y2725" s="12"/>
      <c r="Z2725" s="12"/>
      <c r="AA2725" s="12"/>
      <c r="AB2725" s="12"/>
      <c r="AC2725" s="12"/>
      <c r="AD2725" s="12"/>
      <c r="AE2725" s="12"/>
      <c r="AF2725" s="113"/>
      <c r="AG2725" s="18"/>
      <c r="AH2725" s="18"/>
      <c r="AI2725" s="6"/>
      <c r="AJ2725" s="19"/>
      <c r="AK2725" s="6"/>
      <c r="AL2725" s="113"/>
      <c r="AM2725" s="19"/>
      <c r="AN2725" s="18"/>
      <c r="AO2725" s="12"/>
      <c r="AP2725" s="20"/>
      <c r="AQ2725" s="18"/>
      <c r="AR2725" s="13"/>
      <c r="AS2725" s="113"/>
      <c r="AT2725" s="21"/>
      <c r="AU2725" s="21"/>
      <c r="AV2725" s="45"/>
      <c r="AW2725" s="21"/>
      <c r="AX2725" s="21"/>
      <c r="AY2725" s="21"/>
      <c r="AZ2725" s="21"/>
      <c r="BA2725" s="21"/>
      <c r="BB2725" s="21"/>
      <c r="BC2725" s="21"/>
      <c r="BD2725" s="21"/>
      <c r="BE2725" s="21"/>
      <c r="BF2725" s="21"/>
      <c r="BG2725" s="21"/>
      <c r="BH2725" s="21"/>
      <c r="BI2725" s="21"/>
      <c r="BJ2725" s="21"/>
      <c r="BK2725" s="21"/>
      <c r="BL2725" s="21"/>
      <c r="BM2725" s="21"/>
      <c r="BN2725" s="21"/>
      <c r="BO2725" s="21"/>
      <c r="BP2725" s="21"/>
      <c r="BQ2725" s="21"/>
      <c r="BR2725" s="21"/>
      <c r="BS2725" s="21"/>
      <c r="BT2725" s="21"/>
      <c r="BU2725" s="21"/>
      <c r="BV2725" s="21"/>
      <c r="BW2725" s="21"/>
      <c r="BX2725" s="21"/>
      <c r="BY2725" s="21"/>
      <c r="BZ2725" s="21"/>
      <c r="CA2725" s="21"/>
      <c r="CB2725" s="21"/>
      <c r="CC2725" s="21"/>
      <c r="CD2725" s="21"/>
      <c r="CE2725" s="21"/>
      <c r="CF2725" s="21"/>
      <c r="CG2725" s="21"/>
      <c r="CH2725" s="21"/>
      <c r="CI2725" s="21"/>
      <c r="CJ2725" s="21"/>
      <c r="CK2725" s="21"/>
      <c r="CL2725" s="21"/>
      <c r="CM2725" s="21"/>
      <c r="CN2725" s="21"/>
      <c r="CO2725" s="21"/>
      <c r="CP2725" s="21"/>
      <c r="CQ2725" s="21"/>
      <c r="CR2725" s="21"/>
      <c r="CS2725" s="21"/>
      <c r="CT2725" s="21"/>
      <c r="CU2725" s="21"/>
      <c r="CV2725" s="21"/>
      <c r="CW2725" s="21"/>
      <c r="CX2725" s="21"/>
      <c r="CY2725" s="21"/>
      <c r="CZ2725" s="21"/>
      <c r="DA2725" s="21"/>
      <c r="DB2725" s="21"/>
      <c r="DC2725" s="21"/>
      <c r="DD2725" s="21"/>
      <c r="DE2725" s="21"/>
      <c r="DF2725" s="21"/>
      <c r="DG2725" s="21"/>
      <c r="DH2725" s="21"/>
      <c r="DI2725" s="21"/>
      <c r="DJ2725" s="21"/>
      <c r="DK2725" s="21"/>
      <c r="DL2725" s="21"/>
      <c r="DM2725" s="21"/>
      <c r="DN2725" s="21"/>
      <c r="DO2725" s="21"/>
      <c r="DP2725" s="21"/>
      <c r="DQ2725" s="21"/>
      <c r="DR2725" s="21"/>
      <c r="DS2725" s="21"/>
      <c r="DT2725" s="21"/>
      <c r="DU2725" s="21"/>
      <c r="DV2725" s="21"/>
      <c r="DW2725" s="21"/>
      <c r="DX2725" s="21"/>
      <c r="DY2725" s="21"/>
      <c r="DZ2725" s="21"/>
      <c r="EA2725" s="21"/>
      <c r="EB2725" s="21"/>
      <c r="EC2725" s="21"/>
      <c r="ED2725" s="21"/>
      <c r="EE2725" s="21"/>
      <c r="EF2725" s="21"/>
      <c r="EG2725" s="21"/>
      <c r="EH2725" s="21"/>
      <c r="EI2725" s="21"/>
      <c r="EJ2725" s="21"/>
      <c r="EK2725" s="21"/>
      <c r="EL2725" s="21"/>
      <c r="EM2725" s="21"/>
      <c r="EN2725" s="21"/>
      <c r="EO2725" s="21"/>
      <c r="EP2725" s="21"/>
      <c r="EQ2725" s="21"/>
      <c r="ER2725" s="21"/>
      <c r="ES2725" s="21"/>
      <c r="ET2725" s="21"/>
      <c r="EU2725" s="21"/>
      <c r="EV2725" s="21"/>
      <c r="EW2725" s="21"/>
      <c r="EX2725" s="21"/>
      <c r="EY2725" s="21"/>
      <c r="EZ2725" s="21"/>
      <c r="FA2725" s="21"/>
      <c r="FB2725" s="21"/>
      <c r="FC2725" s="21"/>
      <c r="FD2725" s="21"/>
      <c r="FE2725" s="21"/>
      <c r="FF2725" s="21"/>
      <c r="FG2725" s="21"/>
      <c r="FH2725" s="21"/>
      <c r="FI2725" s="21"/>
      <c r="FJ2725" s="21"/>
      <c r="FK2725" s="21"/>
      <c r="FL2725" s="21"/>
      <c r="FM2725" s="21"/>
      <c r="FN2725" s="21"/>
      <c r="FO2725" s="21"/>
      <c r="FP2725" s="21"/>
      <c r="FQ2725" s="21"/>
      <c r="FR2725" s="21"/>
      <c r="FS2725" s="21"/>
      <c r="FT2725" s="21"/>
      <c r="FU2725" s="21"/>
      <c r="FV2725" s="21"/>
      <c r="FW2725" s="21"/>
      <c r="FX2725" s="21"/>
      <c r="FY2725" s="21"/>
      <c r="FZ2725" s="21"/>
      <c r="GA2725" s="21"/>
      <c r="GB2725" s="21"/>
      <c r="GC2725" s="21"/>
      <c r="GD2725" s="21"/>
      <c r="GE2725" s="21"/>
      <c r="GF2725" s="21"/>
      <c r="GG2725" s="21"/>
      <c r="GH2725" s="21"/>
      <c r="GI2725" s="21"/>
      <c r="GJ2725" s="21"/>
      <c r="GK2725" s="21"/>
      <c r="GL2725" s="21"/>
      <c r="GM2725" s="21"/>
      <c r="GN2725" s="21"/>
    </row>
    <row r="2726" spans="1:196" x14ac:dyDescent="0.2">
      <c r="A2726" s="109"/>
      <c r="B2726" s="4"/>
      <c r="C2726" s="4"/>
      <c r="D2726" s="6"/>
      <c r="E2726" s="7"/>
      <c r="F2726" s="24"/>
      <c r="G2726" s="8"/>
      <c r="H2726" s="7"/>
      <c r="I2726" s="7"/>
      <c r="J2726" s="7"/>
      <c r="K2726" s="4"/>
      <c r="L2726" s="25"/>
      <c r="M2726" s="10"/>
      <c r="N2726" s="4"/>
      <c r="O2726" s="4"/>
      <c r="P2726" s="26"/>
      <c r="Q2726" s="3"/>
      <c r="R2726" s="12"/>
      <c r="S2726" s="12"/>
      <c r="T2726" s="12"/>
      <c r="U2726" s="12"/>
      <c r="V2726" s="12"/>
      <c r="W2726" s="12"/>
      <c r="X2726" s="12"/>
      <c r="Y2726" s="12"/>
      <c r="Z2726" s="12"/>
      <c r="AA2726" s="12"/>
      <c r="AB2726" s="12"/>
      <c r="AC2726" s="12"/>
      <c r="AD2726" s="12"/>
      <c r="AE2726" s="12"/>
      <c r="AF2726" s="113"/>
      <c r="AG2726" s="18"/>
      <c r="AH2726" s="18"/>
      <c r="AI2726" s="6"/>
      <c r="AJ2726" s="19"/>
      <c r="AK2726" s="6"/>
      <c r="AL2726" s="113"/>
      <c r="AM2726" s="19"/>
      <c r="AN2726" s="18"/>
      <c r="AO2726" s="12"/>
      <c r="AP2726" s="20"/>
      <c r="AQ2726" s="18"/>
      <c r="AR2726" s="13"/>
      <c r="AS2726" s="113"/>
      <c r="AT2726" s="21"/>
      <c r="AU2726" s="21"/>
      <c r="AV2726" s="45"/>
      <c r="AW2726" s="21"/>
      <c r="AX2726" s="21"/>
      <c r="AY2726" s="21"/>
      <c r="AZ2726" s="21"/>
      <c r="BA2726" s="21"/>
      <c r="BB2726" s="21"/>
      <c r="BC2726" s="21"/>
      <c r="BD2726" s="21"/>
      <c r="BE2726" s="21"/>
      <c r="BF2726" s="21"/>
      <c r="BG2726" s="21"/>
      <c r="BH2726" s="21"/>
      <c r="BI2726" s="21"/>
      <c r="BJ2726" s="21"/>
      <c r="BK2726" s="21"/>
      <c r="BL2726" s="21"/>
      <c r="BM2726" s="21"/>
      <c r="BN2726" s="21"/>
      <c r="BO2726" s="21"/>
      <c r="BP2726" s="21"/>
      <c r="BQ2726" s="21"/>
      <c r="BR2726" s="21"/>
      <c r="BS2726" s="21"/>
      <c r="BT2726" s="21"/>
      <c r="BU2726" s="21"/>
      <c r="BV2726" s="21"/>
      <c r="BW2726" s="21"/>
      <c r="BX2726" s="21"/>
      <c r="BY2726" s="21"/>
      <c r="BZ2726" s="21"/>
      <c r="CA2726" s="21"/>
      <c r="CB2726" s="21"/>
      <c r="CC2726" s="21"/>
      <c r="CD2726" s="21"/>
      <c r="CE2726" s="21"/>
      <c r="CF2726" s="21"/>
      <c r="CG2726" s="21"/>
      <c r="CH2726" s="21"/>
      <c r="CI2726" s="21"/>
      <c r="CJ2726" s="21"/>
      <c r="CK2726" s="21"/>
      <c r="CL2726" s="21"/>
      <c r="CM2726" s="21"/>
      <c r="CN2726" s="21"/>
      <c r="CO2726" s="21"/>
      <c r="CP2726" s="21"/>
      <c r="CQ2726" s="21"/>
      <c r="CR2726" s="21"/>
      <c r="CS2726" s="21"/>
      <c r="CT2726" s="21"/>
      <c r="CU2726" s="21"/>
      <c r="CV2726" s="21"/>
      <c r="CW2726" s="21"/>
      <c r="CX2726" s="21"/>
      <c r="CY2726" s="21"/>
      <c r="CZ2726" s="21"/>
      <c r="DA2726" s="21"/>
      <c r="DB2726" s="21"/>
      <c r="DC2726" s="21"/>
      <c r="DD2726" s="21"/>
      <c r="DE2726" s="21"/>
      <c r="DF2726" s="21"/>
      <c r="DG2726" s="21"/>
      <c r="DH2726" s="21"/>
      <c r="DI2726" s="21"/>
      <c r="DJ2726" s="21"/>
      <c r="DK2726" s="21"/>
      <c r="DL2726" s="21"/>
      <c r="DM2726" s="21"/>
      <c r="DN2726" s="21"/>
      <c r="DO2726" s="21"/>
      <c r="DP2726" s="21"/>
      <c r="DQ2726" s="21"/>
      <c r="DR2726" s="21"/>
      <c r="DS2726" s="21"/>
      <c r="DT2726" s="21"/>
      <c r="DU2726" s="21"/>
      <c r="DV2726" s="21"/>
      <c r="DW2726" s="21"/>
      <c r="DX2726" s="21"/>
      <c r="DY2726" s="21"/>
      <c r="DZ2726" s="21"/>
      <c r="EA2726" s="21"/>
      <c r="EB2726" s="21"/>
      <c r="EC2726" s="21"/>
      <c r="ED2726" s="21"/>
      <c r="EE2726" s="21"/>
      <c r="EF2726" s="21"/>
      <c r="EG2726" s="21"/>
      <c r="EH2726" s="21"/>
      <c r="EI2726" s="21"/>
      <c r="EJ2726" s="21"/>
      <c r="EK2726" s="21"/>
      <c r="EL2726" s="21"/>
      <c r="EM2726" s="21"/>
      <c r="EN2726" s="21"/>
      <c r="EO2726" s="21"/>
      <c r="EP2726" s="21"/>
      <c r="EQ2726" s="21"/>
      <c r="ER2726" s="21"/>
      <c r="ES2726" s="21"/>
      <c r="ET2726" s="21"/>
      <c r="EU2726" s="21"/>
      <c r="EV2726" s="21"/>
      <c r="EW2726" s="21"/>
      <c r="EX2726" s="21"/>
      <c r="EY2726" s="21"/>
      <c r="EZ2726" s="21"/>
      <c r="FA2726" s="21"/>
      <c r="FB2726" s="21"/>
      <c r="FC2726" s="21"/>
      <c r="FD2726" s="21"/>
      <c r="FE2726" s="21"/>
      <c r="FF2726" s="21"/>
      <c r="FG2726" s="21"/>
      <c r="FH2726" s="21"/>
      <c r="FI2726" s="21"/>
      <c r="FJ2726" s="21"/>
      <c r="FK2726" s="21"/>
      <c r="FL2726" s="21"/>
      <c r="FM2726" s="21"/>
      <c r="FN2726" s="21"/>
      <c r="FO2726" s="21"/>
      <c r="FP2726" s="21"/>
      <c r="FQ2726" s="21"/>
      <c r="FR2726" s="21"/>
      <c r="FS2726" s="21"/>
      <c r="FT2726" s="21"/>
      <c r="FU2726" s="21"/>
      <c r="FV2726" s="21"/>
      <c r="FW2726" s="21"/>
      <c r="FX2726" s="21"/>
      <c r="FY2726" s="21"/>
      <c r="FZ2726" s="21"/>
      <c r="GA2726" s="21"/>
      <c r="GB2726" s="21"/>
      <c r="GC2726" s="21"/>
      <c r="GD2726" s="21"/>
      <c r="GE2726" s="21"/>
      <c r="GF2726" s="21"/>
      <c r="GG2726" s="21"/>
      <c r="GH2726" s="21"/>
      <c r="GI2726" s="21"/>
      <c r="GJ2726" s="21"/>
      <c r="GK2726" s="21"/>
      <c r="GL2726" s="21"/>
      <c r="GM2726" s="21"/>
      <c r="GN2726" s="21"/>
    </row>
    <row r="2727" spans="1:196" x14ac:dyDescent="0.2">
      <c r="A2727" s="109"/>
      <c r="B2727" s="4"/>
      <c r="C2727" s="4"/>
      <c r="D2727" s="6"/>
      <c r="E2727" s="7"/>
      <c r="F2727" s="24"/>
      <c r="G2727" s="8"/>
      <c r="H2727" s="7"/>
      <c r="I2727" s="7"/>
      <c r="J2727" s="7"/>
      <c r="K2727" s="4"/>
      <c r="L2727" s="25"/>
      <c r="M2727" s="10"/>
      <c r="N2727" s="4"/>
      <c r="O2727" s="4"/>
      <c r="P2727" s="26"/>
      <c r="Q2727" s="3"/>
      <c r="R2727" s="12"/>
      <c r="S2727" s="12"/>
      <c r="T2727" s="12"/>
      <c r="U2727" s="12"/>
      <c r="V2727" s="12"/>
      <c r="W2727" s="12"/>
      <c r="X2727" s="12"/>
      <c r="Y2727" s="12"/>
      <c r="Z2727" s="12"/>
      <c r="AA2727" s="12"/>
      <c r="AB2727" s="12"/>
      <c r="AC2727" s="12"/>
      <c r="AD2727" s="12"/>
      <c r="AE2727" s="12"/>
      <c r="AF2727" s="113"/>
      <c r="AG2727" s="18"/>
      <c r="AH2727" s="18"/>
      <c r="AI2727" s="6"/>
      <c r="AJ2727" s="19"/>
      <c r="AK2727" s="6"/>
      <c r="AL2727" s="113"/>
      <c r="AM2727" s="19"/>
      <c r="AN2727" s="18"/>
      <c r="AO2727" s="12"/>
      <c r="AP2727" s="20"/>
      <c r="AQ2727" s="18"/>
      <c r="AR2727" s="13"/>
      <c r="AS2727" s="113"/>
      <c r="AT2727" s="21"/>
      <c r="AU2727" s="21"/>
      <c r="AV2727" s="45"/>
      <c r="AW2727" s="21"/>
      <c r="AX2727" s="21"/>
      <c r="AY2727" s="21"/>
      <c r="AZ2727" s="21"/>
      <c r="BA2727" s="21"/>
      <c r="BB2727" s="21"/>
      <c r="BC2727" s="21"/>
      <c r="BD2727" s="21"/>
      <c r="BE2727" s="21"/>
      <c r="BF2727" s="21"/>
      <c r="BG2727" s="21"/>
      <c r="BH2727" s="21"/>
      <c r="BI2727" s="21"/>
      <c r="BJ2727" s="21"/>
      <c r="BK2727" s="21"/>
      <c r="BL2727" s="21"/>
      <c r="BM2727" s="21"/>
      <c r="BN2727" s="21"/>
      <c r="BO2727" s="21"/>
      <c r="BP2727" s="21"/>
      <c r="BQ2727" s="21"/>
      <c r="BR2727" s="21"/>
      <c r="BS2727" s="21"/>
      <c r="BT2727" s="21"/>
      <c r="BU2727" s="21"/>
      <c r="BV2727" s="21"/>
      <c r="BW2727" s="21"/>
      <c r="BX2727" s="21"/>
      <c r="BY2727" s="21"/>
      <c r="BZ2727" s="21"/>
      <c r="CA2727" s="21"/>
      <c r="CB2727" s="21"/>
      <c r="CC2727" s="21"/>
      <c r="CD2727" s="21"/>
      <c r="CE2727" s="21"/>
      <c r="CF2727" s="21"/>
      <c r="CG2727" s="21"/>
      <c r="CH2727" s="21"/>
      <c r="CI2727" s="21"/>
      <c r="CJ2727" s="21"/>
      <c r="CK2727" s="21"/>
      <c r="CL2727" s="21"/>
      <c r="CM2727" s="21"/>
      <c r="CN2727" s="21"/>
      <c r="CO2727" s="21"/>
      <c r="CP2727" s="21"/>
      <c r="CQ2727" s="21"/>
      <c r="CR2727" s="21"/>
      <c r="CS2727" s="21"/>
      <c r="CT2727" s="21"/>
      <c r="CU2727" s="21"/>
      <c r="CV2727" s="21"/>
      <c r="CW2727" s="21"/>
      <c r="CX2727" s="21"/>
      <c r="CY2727" s="21"/>
      <c r="CZ2727" s="21"/>
      <c r="DA2727" s="21"/>
      <c r="DB2727" s="21"/>
      <c r="DC2727" s="21"/>
      <c r="DD2727" s="21"/>
      <c r="DE2727" s="21"/>
      <c r="DF2727" s="21"/>
      <c r="DG2727" s="21"/>
      <c r="DH2727" s="21"/>
      <c r="DI2727" s="21"/>
      <c r="DJ2727" s="21"/>
      <c r="DK2727" s="21"/>
      <c r="DL2727" s="21"/>
      <c r="DM2727" s="21"/>
      <c r="DN2727" s="21"/>
      <c r="DO2727" s="21"/>
      <c r="DP2727" s="21"/>
      <c r="DQ2727" s="21"/>
      <c r="DR2727" s="21"/>
      <c r="DS2727" s="21"/>
      <c r="DT2727" s="21"/>
      <c r="DU2727" s="21"/>
      <c r="DV2727" s="21"/>
      <c r="DW2727" s="21"/>
      <c r="DX2727" s="21"/>
      <c r="DY2727" s="21"/>
      <c r="DZ2727" s="21"/>
      <c r="EA2727" s="21"/>
      <c r="EB2727" s="21"/>
      <c r="EC2727" s="21"/>
      <c r="ED2727" s="21"/>
      <c r="EE2727" s="21"/>
      <c r="EF2727" s="21"/>
      <c r="EG2727" s="21"/>
      <c r="EH2727" s="21"/>
      <c r="EI2727" s="21"/>
      <c r="EJ2727" s="21"/>
      <c r="EK2727" s="21"/>
      <c r="EL2727" s="21"/>
      <c r="EM2727" s="21"/>
      <c r="EN2727" s="21"/>
      <c r="EO2727" s="21"/>
      <c r="EP2727" s="21"/>
      <c r="EQ2727" s="21"/>
      <c r="ER2727" s="21"/>
      <c r="ES2727" s="21"/>
      <c r="ET2727" s="21"/>
      <c r="EU2727" s="21"/>
      <c r="EV2727" s="21"/>
      <c r="EW2727" s="21"/>
      <c r="EX2727" s="21"/>
      <c r="EY2727" s="21"/>
      <c r="EZ2727" s="21"/>
      <c r="FA2727" s="21"/>
      <c r="FB2727" s="21"/>
      <c r="FC2727" s="21"/>
      <c r="FD2727" s="21"/>
      <c r="FE2727" s="21"/>
      <c r="FF2727" s="21"/>
      <c r="FG2727" s="21"/>
      <c r="FH2727" s="21"/>
      <c r="FI2727" s="21"/>
      <c r="FJ2727" s="21"/>
      <c r="FK2727" s="21"/>
      <c r="FL2727" s="21"/>
      <c r="FM2727" s="21"/>
      <c r="FN2727" s="21"/>
      <c r="FO2727" s="21"/>
      <c r="FP2727" s="21"/>
      <c r="FQ2727" s="21"/>
      <c r="FR2727" s="21"/>
      <c r="FS2727" s="21"/>
      <c r="FT2727" s="21"/>
      <c r="FU2727" s="21"/>
      <c r="FV2727" s="21"/>
      <c r="FW2727" s="21"/>
      <c r="FX2727" s="21"/>
      <c r="FY2727" s="21"/>
      <c r="FZ2727" s="21"/>
      <c r="GA2727" s="21"/>
      <c r="GB2727" s="21"/>
      <c r="GC2727" s="21"/>
      <c r="GD2727" s="21"/>
      <c r="GE2727" s="21"/>
      <c r="GF2727" s="21"/>
      <c r="GG2727" s="21"/>
      <c r="GH2727" s="21"/>
      <c r="GI2727" s="21"/>
      <c r="GJ2727" s="21"/>
      <c r="GK2727" s="21"/>
      <c r="GL2727" s="21"/>
      <c r="GM2727" s="21"/>
      <c r="GN2727" s="21"/>
    </row>
    <row r="2728" spans="1:196" x14ac:dyDescent="0.2">
      <c r="A2728" s="109"/>
      <c r="B2728" s="4"/>
      <c r="C2728" s="4"/>
      <c r="D2728" s="6"/>
      <c r="E2728" s="7"/>
      <c r="F2728" s="24"/>
      <c r="G2728" s="8"/>
      <c r="H2728" s="7"/>
      <c r="I2728" s="7"/>
      <c r="J2728" s="7"/>
      <c r="K2728" s="4"/>
      <c r="L2728" s="25"/>
      <c r="M2728" s="10"/>
      <c r="N2728" s="4"/>
      <c r="O2728" s="4"/>
      <c r="P2728" s="26"/>
      <c r="Q2728" s="3"/>
      <c r="R2728" s="12"/>
      <c r="S2728" s="12"/>
      <c r="T2728" s="12"/>
      <c r="U2728" s="12"/>
      <c r="V2728" s="12"/>
      <c r="W2728" s="12"/>
      <c r="X2728" s="12"/>
      <c r="Y2728" s="12"/>
      <c r="Z2728" s="12"/>
      <c r="AA2728" s="12"/>
      <c r="AB2728" s="12"/>
      <c r="AC2728" s="12"/>
      <c r="AD2728" s="12"/>
      <c r="AE2728" s="12"/>
      <c r="AF2728" s="113"/>
      <c r="AG2728" s="18"/>
      <c r="AH2728" s="18"/>
      <c r="AI2728" s="6"/>
      <c r="AJ2728" s="19"/>
      <c r="AK2728" s="6"/>
      <c r="AL2728" s="113"/>
      <c r="AM2728" s="19"/>
      <c r="AN2728" s="18"/>
      <c r="AO2728" s="12"/>
      <c r="AP2728" s="20"/>
      <c r="AQ2728" s="18"/>
      <c r="AR2728" s="13"/>
      <c r="AS2728" s="113"/>
      <c r="AT2728" s="21"/>
      <c r="AU2728" s="21"/>
      <c r="AV2728" s="45"/>
      <c r="AW2728" s="21"/>
      <c r="AX2728" s="21"/>
      <c r="AY2728" s="21"/>
      <c r="AZ2728" s="21"/>
      <c r="BA2728" s="21"/>
      <c r="BB2728" s="21"/>
      <c r="BC2728" s="21"/>
      <c r="BD2728" s="21"/>
      <c r="BE2728" s="21"/>
      <c r="BF2728" s="21"/>
      <c r="BG2728" s="21"/>
      <c r="BH2728" s="21"/>
      <c r="BI2728" s="21"/>
      <c r="BJ2728" s="21"/>
      <c r="BK2728" s="21"/>
      <c r="BL2728" s="21"/>
      <c r="BM2728" s="21"/>
      <c r="BN2728" s="21"/>
      <c r="BO2728" s="21"/>
      <c r="BP2728" s="21"/>
      <c r="BQ2728" s="21"/>
      <c r="BR2728" s="21"/>
      <c r="BS2728" s="21"/>
      <c r="BT2728" s="21"/>
      <c r="BU2728" s="21"/>
      <c r="BV2728" s="21"/>
      <c r="BW2728" s="21"/>
      <c r="BX2728" s="21"/>
      <c r="BY2728" s="21"/>
      <c r="BZ2728" s="21"/>
      <c r="CA2728" s="21"/>
      <c r="CB2728" s="21"/>
      <c r="CC2728" s="21"/>
      <c r="CD2728" s="21"/>
      <c r="CE2728" s="21"/>
      <c r="CF2728" s="21"/>
      <c r="CG2728" s="21"/>
      <c r="CH2728" s="21"/>
      <c r="CI2728" s="21"/>
      <c r="CJ2728" s="21"/>
      <c r="CK2728" s="21"/>
      <c r="CL2728" s="21"/>
      <c r="CM2728" s="21"/>
      <c r="CN2728" s="21"/>
      <c r="CO2728" s="21"/>
      <c r="CP2728" s="21"/>
      <c r="CQ2728" s="21"/>
      <c r="CR2728" s="21"/>
      <c r="CS2728" s="21"/>
      <c r="CT2728" s="21"/>
      <c r="CU2728" s="21"/>
      <c r="CV2728" s="21"/>
      <c r="CW2728" s="21"/>
      <c r="CX2728" s="21"/>
      <c r="CY2728" s="21"/>
      <c r="CZ2728" s="21"/>
      <c r="DA2728" s="21"/>
      <c r="DB2728" s="21"/>
      <c r="DC2728" s="21"/>
      <c r="DD2728" s="21"/>
      <c r="DE2728" s="21"/>
      <c r="DF2728" s="21"/>
      <c r="DG2728" s="21"/>
      <c r="DH2728" s="21"/>
      <c r="DI2728" s="21"/>
      <c r="DJ2728" s="21"/>
      <c r="DK2728" s="21"/>
      <c r="DL2728" s="21"/>
      <c r="DM2728" s="21"/>
      <c r="DN2728" s="21"/>
      <c r="DO2728" s="21"/>
      <c r="DP2728" s="21"/>
      <c r="DQ2728" s="21"/>
      <c r="DR2728" s="21"/>
      <c r="DS2728" s="21"/>
      <c r="DT2728" s="21"/>
      <c r="DU2728" s="21"/>
      <c r="DV2728" s="21"/>
      <c r="DW2728" s="21"/>
      <c r="DX2728" s="21"/>
      <c r="DY2728" s="21"/>
      <c r="DZ2728" s="21"/>
      <c r="EA2728" s="21"/>
      <c r="EB2728" s="21"/>
      <c r="EC2728" s="21"/>
      <c r="ED2728" s="21"/>
      <c r="EE2728" s="21"/>
      <c r="EF2728" s="21"/>
      <c r="EG2728" s="21"/>
      <c r="EH2728" s="21"/>
      <c r="EI2728" s="21"/>
      <c r="EJ2728" s="21"/>
      <c r="EK2728" s="21"/>
      <c r="EL2728" s="21"/>
      <c r="EM2728" s="21"/>
      <c r="EN2728" s="21"/>
      <c r="EO2728" s="21"/>
      <c r="EP2728" s="21"/>
      <c r="EQ2728" s="21"/>
      <c r="ER2728" s="21"/>
      <c r="ES2728" s="21"/>
      <c r="ET2728" s="21"/>
      <c r="EU2728" s="21"/>
      <c r="EV2728" s="21"/>
      <c r="EW2728" s="21"/>
      <c r="EX2728" s="21"/>
      <c r="EY2728" s="21"/>
      <c r="EZ2728" s="21"/>
      <c r="FA2728" s="21"/>
      <c r="FB2728" s="21"/>
      <c r="FC2728" s="21"/>
      <c r="FD2728" s="21"/>
      <c r="FE2728" s="21"/>
      <c r="FF2728" s="21"/>
      <c r="FG2728" s="21"/>
      <c r="FH2728" s="21"/>
      <c r="FI2728" s="21"/>
      <c r="FJ2728" s="21"/>
      <c r="FK2728" s="21"/>
      <c r="FL2728" s="21"/>
      <c r="FM2728" s="21"/>
      <c r="FN2728" s="21"/>
      <c r="FO2728" s="21"/>
      <c r="FP2728" s="21"/>
      <c r="FQ2728" s="21"/>
      <c r="FR2728" s="21"/>
      <c r="FS2728" s="21"/>
      <c r="FT2728" s="21"/>
      <c r="FU2728" s="21"/>
      <c r="FV2728" s="21"/>
      <c r="FW2728" s="21"/>
      <c r="FX2728" s="21"/>
      <c r="FY2728" s="21"/>
      <c r="FZ2728" s="21"/>
      <c r="GA2728" s="21"/>
      <c r="GB2728" s="21"/>
      <c r="GC2728" s="21"/>
      <c r="GD2728" s="21"/>
      <c r="GE2728" s="21"/>
      <c r="GF2728" s="21"/>
      <c r="GG2728" s="21"/>
      <c r="GH2728" s="21"/>
      <c r="GI2728" s="21"/>
      <c r="GJ2728" s="21"/>
      <c r="GK2728" s="21"/>
      <c r="GL2728" s="21"/>
      <c r="GM2728" s="21"/>
      <c r="GN2728" s="21"/>
    </row>
    <row r="2729" spans="1:196" x14ac:dyDescent="0.2">
      <c r="A2729" s="109"/>
      <c r="B2729" s="4"/>
      <c r="C2729" s="4"/>
      <c r="D2729" s="6"/>
      <c r="E2729" s="7"/>
      <c r="F2729" s="24"/>
      <c r="G2729" s="8"/>
      <c r="H2729" s="7"/>
      <c r="I2729" s="7"/>
      <c r="J2729" s="7"/>
      <c r="K2729" s="4"/>
      <c r="L2729" s="25"/>
      <c r="M2729" s="10"/>
      <c r="N2729" s="4"/>
      <c r="O2729" s="4"/>
      <c r="P2729" s="26"/>
      <c r="Q2729" s="3"/>
      <c r="R2729" s="12"/>
      <c r="S2729" s="12"/>
      <c r="T2729" s="12"/>
      <c r="U2729" s="12"/>
      <c r="V2729" s="12"/>
      <c r="W2729" s="12"/>
      <c r="X2729" s="12"/>
      <c r="Y2729" s="12"/>
      <c r="Z2729" s="12"/>
      <c r="AA2729" s="12"/>
      <c r="AB2729" s="12"/>
      <c r="AC2729" s="12"/>
      <c r="AD2729" s="12"/>
      <c r="AE2729" s="12"/>
      <c r="AF2729" s="113"/>
      <c r="AG2729" s="18"/>
      <c r="AH2729" s="18"/>
      <c r="AI2729" s="6"/>
      <c r="AJ2729" s="19"/>
      <c r="AK2729" s="6"/>
      <c r="AL2729" s="113"/>
      <c r="AM2729" s="19"/>
      <c r="AN2729" s="18"/>
      <c r="AO2729" s="12"/>
      <c r="AP2729" s="20"/>
      <c r="AQ2729" s="18"/>
      <c r="AR2729" s="13"/>
      <c r="AS2729" s="113"/>
      <c r="AT2729" s="21"/>
      <c r="AU2729" s="21"/>
      <c r="AV2729" s="45"/>
      <c r="AW2729" s="21"/>
      <c r="AX2729" s="21"/>
      <c r="AY2729" s="21"/>
      <c r="AZ2729" s="21"/>
      <c r="BA2729" s="21"/>
      <c r="BB2729" s="21"/>
      <c r="BC2729" s="21"/>
      <c r="BD2729" s="21"/>
      <c r="BE2729" s="21"/>
      <c r="BF2729" s="21"/>
      <c r="BG2729" s="21"/>
      <c r="BH2729" s="21"/>
      <c r="BI2729" s="21"/>
      <c r="BJ2729" s="21"/>
      <c r="BK2729" s="21"/>
      <c r="BL2729" s="21"/>
      <c r="BM2729" s="21"/>
      <c r="BN2729" s="21"/>
      <c r="BO2729" s="21"/>
      <c r="BP2729" s="21"/>
      <c r="BQ2729" s="21"/>
      <c r="BR2729" s="21"/>
      <c r="BS2729" s="21"/>
      <c r="BT2729" s="21"/>
      <c r="BU2729" s="21"/>
      <c r="BV2729" s="21"/>
      <c r="BW2729" s="21"/>
      <c r="BX2729" s="21"/>
      <c r="BY2729" s="21"/>
      <c r="BZ2729" s="21"/>
      <c r="CA2729" s="21"/>
      <c r="CB2729" s="21"/>
      <c r="CC2729" s="21"/>
      <c r="CD2729" s="21"/>
      <c r="CE2729" s="21"/>
      <c r="CF2729" s="21"/>
      <c r="CG2729" s="21"/>
      <c r="CH2729" s="21"/>
      <c r="CI2729" s="21"/>
      <c r="CJ2729" s="21"/>
      <c r="CK2729" s="21"/>
      <c r="CL2729" s="21"/>
      <c r="CM2729" s="21"/>
      <c r="CN2729" s="21"/>
      <c r="CO2729" s="21"/>
      <c r="CP2729" s="21"/>
      <c r="CQ2729" s="21"/>
      <c r="CR2729" s="21"/>
      <c r="CS2729" s="21"/>
      <c r="CT2729" s="21"/>
      <c r="CU2729" s="21"/>
      <c r="CV2729" s="21"/>
      <c r="CW2729" s="21"/>
      <c r="CX2729" s="21"/>
      <c r="CY2729" s="21"/>
      <c r="CZ2729" s="21"/>
      <c r="DA2729" s="21"/>
      <c r="DB2729" s="21"/>
      <c r="DC2729" s="21"/>
      <c r="DD2729" s="21"/>
      <c r="DE2729" s="21"/>
      <c r="DF2729" s="21"/>
      <c r="DG2729" s="21"/>
      <c r="DH2729" s="21"/>
      <c r="DI2729" s="21"/>
      <c r="DJ2729" s="21"/>
      <c r="DK2729" s="21"/>
      <c r="DL2729" s="21"/>
      <c r="DM2729" s="21"/>
      <c r="DN2729" s="21"/>
      <c r="DO2729" s="21"/>
      <c r="DP2729" s="21"/>
      <c r="DQ2729" s="21"/>
      <c r="DR2729" s="21"/>
      <c r="DS2729" s="21"/>
      <c r="DT2729" s="21"/>
      <c r="DU2729" s="21"/>
      <c r="DV2729" s="21"/>
      <c r="DW2729" s="21"/>
      <c r="DX2729" s="21"/>
      <c r="DY2729" s="21"/>
      <c r="DZ2729" s="21"/>
      <c r="EA2729" s="21"/>
      <c r="EB2729" s="21"/>
      <c r="EC2729" s="21"/>
      <c r="ED2729" s="21"/>
      <c r="EE2729" s="21"/>
      <c r="EF2729" s="21"/>
      <c r="EG2729" s="21"/>
      <c r="EH2729" s="21"/>
      <c r="EI2729" s="21"/>
      <c r="EJ2729" s="21"/>
      <c r="EK2729" s="21"/>
      <c r="EL2729" s="21"/>
      <c r="EM2729" s="21"/>
      <c r="EN2729" s="21"/>
      <c r="EO2729" s="21"/>
      <c r="EP2729" s="21"/>
      <c r="EQ2729" s="21"/>
      <c r="ER2729" s="21"/>
      <c r="ES2729" s="21"/>
      <c r="ET2729" s="21"/>
      <c r="EU2729" s="21"/>
      <c r="EV2729" s="21"/>
      <c r="EW2729" s="21"/>
      <c r="EX2729" s="21"/>
      <c r="EY2729" s="21"/>
      <c r="EZ2729" s="21"/>
      <c r="FA2729" s="21"/>
      <c r="FB2729" s="21"/>
      <c r="FC2729" s="21"/>
      <c r="FD2729" s="21"/>
      <c r="FE2729" s="21"/>
      <c r="FF2729" s="21"/>
      <c r="FG2729" s="21"/>
      <c r="FH2729" s="21"/>
      <c r="FI2729" s="21"/>
      <c r="FJ2729" s="21"/>
      <c r="FK2729" s="21"/>
      <c r="FL2729" s="21"/>
      <c r="FM2729" s="21"/>
      <c r="FN2729" s="21"/>
      <c r="FO2729" s="21"/>
      <c r="FP2729" s="21"/>
      <c r="FQ2729" s="21"/>
      <c r="FR2729" s="21"/>
      <c r="FS2729" s="21"/>
      <c r="FT2729" s="21"/>
      <c r="FU2729" s="21"/>
      <c r="FV2729" s="21"/>
      <c r="FW2729" s="21"/>
      <c r="FX2729" s="21"/>
      <c r="FY2729" s="21"/>
      <c r="FZ2729" s="21"/>
      <c r="GA2729" s="21"/>
      <c r="GB2729" s="21"/>
      <c r="GC2729" s="21"/>
      <c r="GD2729" s="21"/>
      <c r="GE2729" s="21"/>
      <c r="GF2729" s="21"/>
      <c r="GG2729" s="21"/>
      <c r="GH2729" s="21"/>
      <c r="GI2729" s="21"/>
      <c r="GJ2729" s="21"/>
      <c r="GK2729" s="21"/>
      <c r="GL2729" s="21"/>
      <c r="GM2729" s="21"/>
      <c r="GN2729" s="21"/>
    </row>
    <row r="2730" spans="1:196" x14ac:dyDescent="0.2">
      <c r="A2730" s="109"/>
      <c r="B2730" s="4"/>
      <c r="C2730" s="4"/>
      <c r="D2730" s="6"/>
      <c r="E2730" s="7"/>
      <c r="F2730" s="24"/>
      <c r="G2730" s="8"/>
      <c r="H2730" s="7"/>
      <c r="I2730" s="7"/>
      <c r="J2730" s="7"/>
      <c r="K2730" s="4"/>
      <c r="L2730" s="25"/>
      <c r="M2730" s="10"/>
      <c r="N2730" s="4"/>
      <c r="O2730" s="4"/>
      <c r="P2730" s="26"/>
      <c r="Q2730" s="3"/>
      <c r="R2730" s="12"/>
      <c r="S2730" s="12"/>
      <c r="T2730" s="12"/>
      <c r="U2730" s="12"/>
      <c r="V2730" s="12"/>
      <c r="W2730" s="12"/>
      <c r="X2730" s="12"/>
      <c r="Y2730" s="12"/>
      <c r="Z2730" s="12"/>
      <c r="AA2730" s="12"/>
      <c r="AB2730" s="12"/>
      <c r="AC2730" s="12"/>
      <c r="AD2730" s="12"/>
      <c r="AE2730" s="12"/>
      <c r="AF2730" s="113"/>
      <c r="AG2730" s="18"/>
      <c r="AH2730" s="18"/>
      <c r="AI2730" s="6"/>
      <c r="AJ2730" s="19"/>
      <c r="AK2730" s="6"/>
      <c r="AL2730" s="113"/>
      <c r="AM2730" s="19"/>
      <c r="AN2730" s="18"/>
      <c r="AO2730" s="12"/>
      <c r="AP2730" s="20"/>
      <c r="AQ2730" s="18"/>
      <c r="AR2730" s="13"/>
      <c r="AS2730" s="113"/>
      <c r="AT2730" s="21"/>
      <c r="AU2730" s="21"/>
      <c r="AV2730" s="45"/>
      <c r="AW2730" s="21"/>
      <c r="AX2730" s="21"/>
      <c r="AY2730" s="21"/>
      <c r="AZ2730" s="21"/>
      <c r="BA2730" s="21"/>
      <c r="BB2730" s="21"/>
      <c r="BC2730" s="21"/>
      <c r="BD2730" s="21"/>
      <c r="BE2730" s="21"/>
      <c r="BF2730" s="21"/>
      <c r="BG2730" s="21"/>
      <c r="BH2730" s="21"/>
      <c r="BI2730" s="21"/>
      <c r="BJ2730" s="21"/>
      <c r="BK2730" s="21"/>
      <c r="BL2730" s="21"/>
      <c r="BM2730" s="21"/>
      <c r="BN2730" s="21"/>
      <c r="BO2730" s="21"/>
      <c r="BP2730" s="21"/>
      <c r="BQ2730" s="21"/>
      <c r="BR2730" s="21"/>
      <c r="BS2730" s="21"/>
      <c r="BT2730" s="21"/>
      <c r="BU2730" s="21"/>
      <c r="BV2730" s="21"/>
      <c r="BW2730" s="21"/>
      <c r="BX2730" s="21"/>
      <c r="BY2730" s="21"/>
      <c r="BZ2730" s="21"/>
      <c r="CA2730" s="21"/>
      <c r="CB2730" s="21"/>
      <c r="CC2730" s="21"/>
      <c r="CD2730" s="21"/>
      <c r="CE2730" s="21"/>
      <c r="CF2730" s="21"/>
      <c r="CG2730" s="21"/>
      <c r="CH2730" s="21"/>
      <c r="CI2730" s="21"/>
      <c r="CJ2730" s="21"/>
      <c r="CK2730" s="21"/>
      <c r="CL2730" s="21"/>
      <c r="CM2730" s="21"/>
      <c r="CN2730" s="21"/>
      <c r="CO2730" s="21"/>
      <c r="CP2730" s="21"/>
      <c r="CQ2730" s="21"/>
      <c r="CR2730" s="21"/>
      <c r="CS2730" s="21"/>
      <c r="CT2730" s="21"/>
      <c r="CU2730" s="21"/>
      <c r="CV2730" s="21"/>
      <c r="CW2730" s="21"/>
      <c r="CX2730" s="21"/>
      <c r="CY2730" s="21"/>
      <c r="CZ2730" s="21"/>
      <c r="DA2730" s="21"/>
      <c r="DB2730" s="21"/>
      <c r="DC2730" s="21"/>
      <c r="DD2730" s="21"/>
      <c r="DE2730" s="21"/>
      <c r="DF2730" s="21"/>
      <c r="DG2730" s="21"/>
      <c r="DH2730" s="21"/>
      <c r="DI2730" s="21"/>
      <c r="DJ2730" s="21"/>
      <c r="DK2730" s="21"/>
      <c r="DL2730" s="21"/>
      <c r="DM2730" s="21"/>
      <c r="DN2730" s="21"/>
      <c r="DO2730" s="21"/>
      <c r="DP2730" s="21"/>
      <c r="DQ2730" s="21"/>
      <c r="DR2730" s="21"/>
      <c r="DS2730" s="21"/>
      <c r="DT2730" s="21"/>
      <c r="DU2730" s="21"/>
      <c r="DV2730" s="21"/>
      <c r="DW2730" s="21"/>
      <c r="DX2730" s="21"/>
      <c r="DY2730" s="21"/>
      <c r="DZ2730" s="21"/>
      <c r="EA2730" s="21"/>
      <c r="EB2730" s="21"/>
      <c r="EC2730" s="21"/>
      <c r="ED2730" s="21"/>
      <c r="EE2730" s="21"/>
      <c r="EF2730" s="21"/>
      <c r="EG2730" s="21"/>
      <c r="EH2730" s="21"/>
      <c r="EI2730" s="21"/>
      <c r="EJ2730" s="21"/>
      <c r="EK2730" s="21"/>
      <c r="EL2730" s="21"/>
      <c r="EM2730" s="21"/>
      <c r="EN2730" s="21"/>
      <c r="EO2730" s="21"/>
      <c r="EP2730" s="21"/>
      <c r="EQ2730" s="21"/>
      <c r="ER2730" s="21"/>
      <c r="ES2730" s="21"/>
      <c r="ET2730" s="21"/>
      <c r="EU2730" s="21"/>
      <c r="EV2730" s="21"/>
      <c r="EW2730" s="21"/>
      <c r="EX2730" s="21"/>
      <c r="EY2730" s="21"/>
      <c r="EZ2730" s="21"/>
      <c r="FA2730" s="21"/>
      <c r="FB2730" s="21"/>
      <c r="FC2730" s="21"/>
      <c r="FD2730" s="21"/>
      <c r="FE2730" s="21"/>
      <c r="FF2730" s="21"/>
      <c r="FG2730" s="21"/>
      <c r="FH2730" s="21"/>
      <c r="FI2730" s="21"/>
      <c r="FJ2730" s="21"/>
      <c r="FK2730" s="21"/>
      <c r="FL2730" s="21"/>
      <c r="FM2730" s="21"/>
      <c r="FN2730" s="21"/>
      <c r="FO2730" s="21"/>
      <c r="FP2730" s="21"/>
      <c r="FQ2730" s="21"/>
      <c r="FR2730" s="21"/>
      <c r="FS2730" s="21"/>
      <c r="FT2730" s="21"/>
      <c r="FU2730" s="21"/>
      <c r="FV2730" s="21"/>
      <c r="FW2730" s="21"/>
      <c r="FX2730" s="21"/>
      <c r="FY2730" s="21"/>
      <c r="FZ2730" s="21"/>
      <c r="GA2730" s="21"/>
      <c r="GB2730" s="21"/>
      <c r="GC2730" s="21"/>
      <c r="GD2730" s="21"/>
      <c r="GE2730" s="21"/>
      <c r="GF2730" s="21"/>
      <c r="GG2730" s="21"/>
      <c r="GH2730" s="21"/>
      <c r="GI2730" s="21"/>
      <c r="GJ2730" s="21"/>
      <c r="GK2730" s="21"/>
      <c r="GL2730" s="21"/>
      <c r="GM2730" s="21"/>
      <c r="GN2730" s="21"/>
    </row>
    <row r="2731" spans="1:196" x14ac:dyDescent="0.2">
      <c r="A2731" s="109"/>
      <c r="B2731" s="4"/>
      <c r="C2731" s="4"/>
      <c r="D2731" s="6"/>
      <c r="E2731" s="7"/>
      <c r="F2731" s="24"/>
      <c r="G2731" s="8"/>
      <c r="H2731" s="7"/>
      <c r="I2731" s="7"/>
      <c r="J2731" s="7"/>
      <c r="K2731" s="4"/>
      <c r="L2731" s="25"/>
      <c r="M2731" s="10"/>
      <c r="N2731" s="4"/>
      <c r="O2731" s="4"/>
      <c r="P2731" s="26"/>
      <c r="Q2731" s="3"/>
      <c r="R2731" s="12"/>
      <c r="S2731" s="12"/>
      <c r="T2731" s="12"/>
      <c r="U2731" s="12"/>
      <c r="V2731" s="12"/>
      <c r="W2731" s="12"/>
      <c r="X2731" s="12"/>
      <c r="Y2731" s="12"/>
      <c r="Z2731" s="12"/>
      <c r="AA2731" s="12"/>
      <c r="AB2731" s="12"/>
      <c r="AC2731" s="12"/>
      <c r="AD2731" s="12"/>
      <c r="AE2731" s="12"/>
      <c r="AF2731" s="113"/>
      <c r="AG2731" s="18"/>
      <c r="AH2731" s="18"/>
      <c r="AI2731" s="6"/>
      <c r="AJ2731" s="19"/>
      <c r="AK2731" s="6"/>
      <c r="AL2731" s="113"/>
      <c r="AM2731" s="19"/>
      <c r="AN2731" s="18"/>
      <c r="AO2731" s="12"/>
      <c r="AP2731" s="20"/>
      <c r="AQ2731" s="18"/>
      <c r="AR2731" s="13"/>
      <c r="AS2731" s="113"/>
      <c r="AT2731" s="21"/>
      <c r="AU2731" s="21"/>
      <c r="AV2731" s="45"/>
      <c r="AW2731" s="21"/>
      <c r="AX2731" s="21"/>
      <c r="AY2731" s="21"/>
      <c r="AZ2731" s="21"/>
      <c r="BA2731" s="21"/>
      <c r="BB2731" s="21"/>
      <c r="BC2731" s="21"/>
      <c r="BD2731" s="21"/>
      <c r="BE2731" s="21"/>
      <c r="BF2731" s="21"/>
      <c r="BG2731" s="21"/>
      <c r="BH2731" s="21"/>
      <c r="BI2731" s="21"/>
      <c r="BJ2731" s="21"/>
      <c r="BK2731" s="21"/>
      <c r="BL2731" s="21"/>
      <c r="BM2731" s="21"/>
      <c r="BN2731" s="21"/>
      <c r="BO2731" s="21"/>
      <c r="BP2731" s="21"/>
      <c r="BQ2731" s="21"/>
      <c r="BR2731" s="21"/>
      <c r="BS2731" s="21"/>
      <c r="BT2731" s="21"/>
      <c r="BU2731" s="21"/>
      <c r="BV2731" s="21"/>
      <c r="BW2731" s="21"/>
      <c r="BX2731" s="21"/>
      <c r="BY2731" s="21"/>
      <c r="BZ2731" s="21"/>
      <c r="CA2731" s="21"/>
      <c r="CB2731" s="21"/>
      <c r="CC2731" s="21"/>
      <c r="CD2731" s="21"/>
      <c r="CE2731" s="21"/>
      <c r="CF2731" s="21"/>
      <c r="CG2731" s="21"/>
      <c r="CH2731" s="21"/>
      <c r="CI2731" s="21"/>
      <c r="CJ2731" s="21"/>
      <c r="CK2731" s="21"/>
      <c r="CL2731" s="21"/>
      <c r="CM2731" s="21"/>
      <c r="CN2731" s="21"/>
      <c r="CO2731" s="21"/>
      <c r="CP2731" s="21"/>
      <c r="CQ2731" s="21"/>
      <c r="CR2731" s="21"/>
      <c r="CS2731" s="21"/>
      <c r="CT2731" s="21"/>
      <c r="CU2731" s="21"/>
      <c r="CV2731" s="21"/>
      <c r="CW2731" s="21"/>
      <c r="CX2731" s="21"/>
      <c r="CY2731" s="21"/>
      <c r="CZ2731" s="21"/>
      <c r="DA2731" s="21"/>
      <c r="DB2731" s="21"/>
      <c r="DC2731" s="21"/>
      <c r="DD2731" s="21"/>
      <c r="DE2731" s="21"/>
      <c r="DF2731" s="21"/>
      <c r="DG2731" s="21"/>
      <c r="DH2731" s="21"/>
      <c r="DI2731" s="21"/>
      <c r="DJ2731" s="21"/>
      <c r="DK2731" s="21"/>
      <c r="DL2731" s="21"/>
      <c r="DM2731" s="21"/>
      <c r="DN2731" s="21"/>
      <c r="DO2731" s="21"/>
      <c r="DP2731" s="21"/>
      <c r="DQ2731" s="21"/>
      <c r="DR2731" s="21"/>
      <c r="DS2731" s="21"/>
      <c r="DT2731" s="21"/>
      <c r="DU2731" s="21"/>
      <c r="DV2731" s="21"/>
      <c r="DW2731" s="21"/>
      <c r="DX2731" s="21"/>
      <c r="DY2731" s="21"/>
      <c r="DZ2731" s="21"/>
      <c r="EA2731" s="21"/>
      <c r="EB2731" s="21"/>
      <c r="EC2731" s="21"/>
      <c r="ED2731" s="21"/>
      <c r="EE2731" s="21"/>
      <c r="EF2731" s="21"/>
      <c r="EG2731" s="21"/>
      <c r="EH2731" s="21"/>
      <c r="EI2731" s="21"/>
      <c r="EJ2731" s="21"/>
      <c r="EK2731" s="21"/>
      <c r="EL2731" s="21"/>
      <c r="EM2731" s="21"/>
      <c r="EN2731" s="21"/>
      <c r="EO2731" s="21"/>
      <c r="EP2731" s="21"/>
      <c r="EQ2731" s="21"/>
      <c r="ER2731" s="21"/>
      <c r="ES2731" s="21"/>
      <c r="ET2731" s="21"/>
      <c r="EU2731" s="21"/>
      <c r="EV2731" s="21"/>
      <c r="EW2731" s="21"/>
      <c r="EX2731" s="21"/>
      <c r="EY2731" s="21"/>
      <c r="EZ2731" s="21"/>
      <c r="FA2731" s="21"/>
      <c r="FB2731" s="21"/>
      <c r="FC2731" s="21"/>
      <c r="FD2731" s="21"/>
      <c r="FE2731" s="21"/>
      <c r="FF2731" s="21"/>
      <c r="FG2731" s="21"/>
      <c r="FH2731" s="21"/>
      <c r="FI2731" s="21"/>
      <c r="FJ2731" s="21"/>
      <c r="FK2731" s="21"/>
      <c r="FL2731" s="21"/>
      <c r="FM2731" s="21"/>
      <c r="FN2731" s="21"/>
      <c r="FO2731" s="21"/>
      <c r="FP2731" s="21"/>
      <c r="FQ2731" s="21"/>
      <c r="FR2731" s="21"/>
      <c r="FS2731" s="21"/>
      <c r="FT2731" s="21"/>
      <c r="FU2731" s="21"/>
      <c r="FV2731" s="21"/>
      <c r="FW2731" s="21"/>
      <c r="FX2731" s="21"/>
      <c r="FY2731" s="21"/>
      <c r="FZ2731" s="21"/>
      <c r="GA2731" s="21"/>
      <c r="GB2731" s="21"/>
      <c r="GC2731" s="21"/>
      <c r="GD2731" s="21"/>
      <c r="GE2731" s="21"/>
      <c r="GF2731" s="21"/>
      <c r="GG2731" s="21"/>
      <c r="GH2731" s="21"/>
      <c r="GI2731" s="21"/>
      <c r="GJ2731" s="21"/>
      <c r="GK2731" s="21"/>
      <c r="GL2731" s="21"/>
      <c r="GM2731" s="21"/>
      <c r="GN2731" s="21"/>
    </row>
    <row r="2732" spans="1:196" x14ac:dyDescent="0.2">
      <c r="A2732" s="109"/>
      <c r="B2732" s="4"/>
      <c r="C2732" s="4"/>
      <c r="D2732" s="6"/>
      <c r="E2732" s="7"/>
      <c r="F2732" s="24"/>
      <c r="G2732" s="8"/>
      <c r="H2732" s="7"/>
      <c r="I2732" s="7"/>
      <c r="J2732" s="7"/>
      <c r="K2732" s="4"/>
      <c r="L2732" s="25"/>
      <c r="M2732" s="10"/>
      <c r="N2732" s="4"/>
      <c r="O2732" s="4"/>
      <c r="P2732" s="26"/>
      <c r="Q2732" s="3"/>
      <c r="R2732" s="12"/>
      <c r="S2732" s="12"/>
      <c r="T2732" s="12"/>
      <c r="U2732" s="12"/>
      <c r="V2732" s="12"/>
      <c r="W2732" s="12"/>
      <c r="X2732" s="12"/>
      <c r="Y2732" s="12"/>
      <c r="Z2732" s="12"/>
      <c r="AA2732" s="12"/>
      <c r="AB2732" s="12"/>
      <c r="AC2732" s="12"/>
      <c r="AD2732" s="12"/>
      <c r="AE2732" s="12"/>
      <c r="AF2732" s="113"/>
      <c r="AG2732" s="18"/>
      <c r="AH2732" s="18"/>
      <c r="AI2732" s="6"/>
      <c r="AJ2732" s="19"/>
      <c r="AK2732" s="6"/>
      <c r="AL2732" s="113"/>
      <c r="AM2732" s="19"/>
      <c r="AN2732" s="18"/>
      <c r="AO2732" s="12"/>
      <c r="AP2732" s="20"/>
      <c r="AQ2732" s="18"/>
      <c r="AR2732" s="13"/>
      <c r="AS2732" s="113"/>
      <c r="AT2732" s="21"/>
      <c r="AU2732" s="21"/>
      <c r="AV2732" s="45"/>
      <c r="AW2732" s="21"/>
      <c r="AX2732" s="21"/>
      <c r="AY2732" s="21"/>
      <c r="AZ2732" s="21"/>
      <c r="BA2732" s="21"/>
      <c r="BB2732" s="21"/>
      <c r="BC2732" s="21"/>
      <c r="BD2732" s="21"/>
      <c r="BE2732" s="21"/>
      <c r="BF2732" s="21"/>
      <c r="BG2732" s="21"/>
      <c r="BH2732" s="21"/>
      <c r="BI2732" s="21"/>
      <c r="BJ2732" s="21"/>
      <c r="BK2732" s="21"/>
      <c r="BL2732" s="21"/>
      <c r="BM2732" s="21"/>
      <c r="BN2732" s="21"/>
      <c r="BO2732" s="21"/>
      <c r="BP2732" s="21"/>
      <c r="BQ2732" s="21"/>
      <c r="BR2732" s="21"/>
      <c r="BS2732" s="21"/>
      <c r="BT2732" s="21"/>
      <c r="BU2732" s="21"/>
      <c r="BV2732" s="21"/>
      <c r="BW2732" s="21"/>
      <c r="BX2732" s="21"/>
      <c r="BY2732" s="21"/>
      <c r="BZ2732" s="21"/>
      <c r="CA2732" s="21"/>
      <c r="CB2732" s="21"/>
      <c r="CC2732" s="21"/>
      <c r="CD2732" s="21"/>
      <c r="CE2732" s="21"/>
      <c r="CF2732" s="21"/>
      <c r="CG2732" s="21"/>
      <c r="CH2732" s="21"/>
      <c r="CI2732" s="21"/>
      <c r="CJ2732" s="21"/>
      <c r="CK2732" s="21"/>
      <c r="CL2732" s="21"/>
      <c r="CM2732" s="21"/>
      <c r="CN2732" s="21"/>
      <c r="CO2732" s="21"/>
      <c r="CP2732" s="21"/>
      <c r="CQ2732" s="21"/>
      <c r="CR2732" s="21"/>
      <c r="CS2732" s="21"/>
      <c r="CT2732" s="21"/>
      <c r="CU2732" s="21"/>
      <c r="CV2732" s="21"/>
      <c r="CW2732" s="21"/>
      <c r="CX2732" s="21"/>
      <c r="CY2732" s="21"/>
      <c r="CZ2732" s="21"/>
      <c r="DA2732" s="21"/>
      <c r="DB2732" s="21"/>
      <c r="DC2732" s="21"/>
      <c r="DD2732" s="21"/>
      <c r="DE2732" s="21"/>
      <c r="DF2732" s="21"/>
      <c r="DG2732" s="21"/>
      <c r="DH2732" s="21"/>
      <c r="DI2732" s="21"/>
      <c r="DJ2732" s="21"/>
      <c r="DK2732" s="21"/>
      <c r="DL2732" s="21"/>
      <c r="DM2732" s="21"/>
      <c r="DN2732" s="21"/>
      <c r="DO2732" s="21"/>
      <c r="DP2732" s="21"/>
      <c r="DQ2732" s="21"/>
      <c r="DR2732" s="21"/>
      <c r="DS2732" s="21"/>
      <c r="DT2732" s="21"/>
      <c r="DU2732" s="21"/>
      <c r="DV2732" s="21"/>
      <c r="DW2732" s="21"/>
      <c r="DX2732" s="21"/>
      <c r="DY2732" s="21"/>
      <c r="DZ2732" s="21"/>
      <c r="EA2732" s="21"/>
      <c r="EB2732" s="21"/>
      <c r="EC2732" s="21"/>
      <c r="ED2732" s="21"/>
      <c r="EE2732" s="21"/>
      <c r="EF2732" s="21"/>
      <c r="EG2732" s="21"/>
      <c r="EH2732" s="21"/>
      <c r="EI2732" s="21"/>
      <c r="EJ2732" s="21"/>
      <c r="EK2732" s="21"/>
      <c r="EL2732" s="21"/>
      <c r="EM2732" s="21"/>
      <c r="EN2732" s="21"/>
      <c r="EO2732" s="21"/>
      <c r="EP2732" s="21"/>
      <c r="EQ2732" s="21"/>
      <c r="ER2732" s="21"/>
      <c r="ES2732" s="21"/>
      <c r="ET2732" s="21"/>
      <c r="EU2732" s="21"/>
      <c r="EV2732" s="21"/>
      <c r="EW2732" s="21"/>
      <c r="EX2732" s="21"/>
      <c r="EY2732" s="21"/>
      <c r="EZ2732" s="21"/>
      <c r="FA2732" s="21"/>
      <c r="FB2732" s="21"/>
      <c r="FC2732" s="21"/>
      <c r="FD2732" s="21"/>
      <c r="FE2732" s="21"/>
      <c r="FF2732" s="21"/>
      <c r="FG2732" s="21"/>
      <c r="FH2732" s="21"/>
      <c r="FI2732" s="21"/>
      <c r="FJ2732" s="21"/>
      <c r="FK2732" s="21"/>
      <c r="FL2732" s="21"/>
      <c r="FM2732" s="21"/>
      <c r="FN2732" s="21"/>
      <c r="FO2732" s="21"/>
      <c r="FP2732" s="21"/>
      <c r="FQ2732" s="21"/>
      <c r="FR2732" s="21"/>
      <c r="FS2732" s="21"/>
      <c r="FT2732" s="21"/>
      <c r="FU2732" s="21"/>
      <c r="FV2732" s="21"/>
      <c r="FW2732" s="21"/>
      <c r="FX2732" s="21"/>
      <c r="FY2732" s="21"/>
      <c r="FZ2732" s="21"/>
      <c r="GA2732" s="21"/>
      <c r="GB2732" s="21"/>
      <c r="GC2732" s="21"/>
      <c r="GD2732" s="21"/>
      <c r="GE2732" s="21"/>
      <c r="GF2732" s="21"/>
      <c r="GG2732" s="21"/>
      <c r="GH2732" s="21"/>
      <c r="GI2732" s="21"/>
      <c r="GJ2732" s="21"/>
      <c r="GK2732" s="21"/>
      <c r="GL2732" s="21"/>
      <c r="GM2732" s="21"/>
      <c r="GN2732" s="21"/>
    </row>
    <row r="2733" spans="1:196" x14ac:dyDescent="0.2">
      <c r="A2733" s="109"/>
      <c r="B2733" s="4"/>
      <c r="C2733" s="4"/>
      <c r="D2733" s="6"/>
      <c r="E2733" s="7"/>
      <c r="F2733" s="24"/>
      <c r="G2733" s="8"/>
      <c r="H2733" s="7"/>
      <c r="I2733" s="7"/>
      <c r="J2733" s="7"/>
      <c r="K2733" s="4"/>
      <c r="L2733" s="25"/>
      <c r="M2733" s="10"/>
      <c r="N2733" s="4"/>
      <c r="O2733" s="4"/>
      <c r="P2733" s="26"/>
      <c r="Q2733" s="3"/>
      <c r="R2733" s="12"/>
      <c r="S2733" s="12"/>
      <c r="T2733" s="12"/>
      <c r="U2733" s="12"/>
      <c r="V2733" s="12"/>
      <c r="W2733" s="12"/>
      <c r="X2733" s="12"/>
      <c r="Y2733" s="12"/>
      <c r="Z2733" s="12"/>
      <c r="AA2733" s="12"/>
      <c r="AB2733" s="12"/>
      <c r="AC2733" s="12"/>
      <c r="AD2733" s="12"/>
      <c r="AE2733" s="12"/>
      <c r="AF2733" s="113"/>
      <c r="AG2733" s="18"/>
      <c r="AH2733" s="18"/>
      <c r="AI2733" s="6"/>
      <c r="AJ2733" s="19"/>
      <c r="AK2733" s="6"/>
      <c r="AL2733" s="113"/>
      <c r="AM2733" s="19"/>
      <c r="AN2733" s="18"/>
      <c r="AO2733" s="12"/>
      <c r="AP2733" s="20"/>
      <c r="AQ2733" s="18"/>
      <c r="AR2733" s="13"/>
      <c r="AS2733" s="113"/>
      <c r="AT2733" s="21"/>
      <c r="AU2733" s="21"/>
      <c r="AV2733" s="45"/>
      <c r="AW2733" s="21"/>
      <c r="AX2733" s="21"/>
      <c r="AY2733" s="21"/>
      <c r="AZ2733" s="21"/>
      <c r="BA2733" s="21"/>
      <c r="BB2733" s="21"/>
      <c r="BC2733" s="21"/>
      <c r="BD2733" s="21"/>
      <c r="BE2733" s="21"/>
      <c r="BF2733" s="21"/>
      <c r="BG2733" s="21"/>
      <c r="BH2733" s="21"/>
      <c r="BI2733" s="21"/>
      <c r="BJ2733" s="21"/>
      <c r="BK2733" s="21"/>
      <c r="BL2733" s="21"/>
      <c r="BM2733" s="21"/>
      <c r="BN2733" s="21"/>
      <c r="BO2733" s="21"/>
      <c r="BP2733" s="21"/>
      <c r="BQ2733" s="21"/>
      <c r="BR2733" s="21"/>
      <c r="BS2733" s="21"/>
      <c r="BT2733" s="21"/>
      <c r="BU2733" s="21"/>
      <c r="BV2733" s="21"/>
      <c r="BW2733" s="21"/>
      <c r="BX2733" s="21"/>
      <c r="BY2733" s="21"/>
      <c r="BZ2733" s="21"/>
      <c r="CA2733" s="21"/>
      <c r="CB2733" s="21"/>
      <c r="CC2733" s="21"/>
      <c r="CD2733" s="21"/>
      <c r="CE2733" s="21"/>
      <c r="CF2733" s="21"/>
      <c r="CG2733" s="21"/>
      <c r="CH2733" s="21"/>
      <c r="CI2733" s="21"/>
      <c r="CJ2733" s="21"/>
      <c r="CK2733" s="21"/>
      <c r="CL2733" s="21"/>
      <c r="CM2733" s="21"/>
      <c r="CN2733" s="21"/>
      <c r="CO2733" s="21"/>
      <c r="CP2733" s="21"/>
      <c r="CQ2733" s="21"/>
      <c r="CR2733" s="21"/>
      <c r="CS2733" s="21"/>
      <c r="CT2733" s="21"/>
      <c r="CU2733" s="21"/>
      <c r="CV2733" s="21"/>
      <c r="CW2733" s="21"/>
      <c r="CX2733" s="21"/>
      <c r="CY2733" s="21"/>
      <c r="CZ2733" s="21"/>
      <c r="DA2733" s="21"/>
      <c r="DB2733" s="21"/>
      <c r="DC2733" s="21"/>
      <c r="DD2733" s="21"/>
      <c r="DE2733" s="21"/>
      <c r="DF2733" s="21"/>
      <c r="DG2733" s="21"/>
      <c r="DH2733" s="21"/>
      <c r="DI2733" s="21"/>
      <c r="DJ2733" s="21"/>
      <c r="DK2733" s="21"/>
      <c r="DL2733" s="21"/>
      <c r="DM2733" s="21"/>
      <c r="DN2733" s="21"/>
      <c r="DO2733" s="21"/>
      <c r="DP2733" s="21"/>
      <c r="DQ2733" s="21"/>
      <c r="DR2733" s="21"/>
      <c r="DS2733" s="21"/>
      <c r="DT2733" s="21"/>
      <c r="DU2733" s="21"/>
      <c r="DV2733" s="21"/>
      <c r="DW2733" s="21"/>
      <c r="DX2733" s="21"/>
      <c r="DY2733" s="21"/>
      <c r="DZ2733" s="21"/>
      <c r="EA2733" s="21"/>
      <c r="EB2733" s="21"/>
      <c r="EC2733" s="21"/>
      <c r="ED2733" s="21"/>
      <c r="EE2733" s="21"/>
      <c r="EF2733" s="21"/>
      <c r="EG2733" s="21"/>
      <c r="EH2733" s="21"/>
      <c r="EI2733" s="21"/>
      <c r="EJ2733" s="21"/>
      <c r="EK2733" s="21"/>
      <c r="EL2733" s="21"/>
      <c r="EM2733" s="21"/>
      <c r="EN2733" s="21"/>
      <c r="EO2733" s="21"/>
      <c r="EP2733" s="21"/>
      <c r="EQ2733" s="21"/>
      <c r="ER2733" s="21"/>
      <c r="ES2733" s="21"/>
      <c r="ET2733" s="21"/>
      <c r="EU2733" s="21"/>
      <c r="EV2733" s="21"/>
      <c r="EW2733" s="21"/>
      <c r="EX2733" s="21"/>
      <c r="EY2733" s="21"/>
      <c r="EZ2733" s="21"/>
      <c r="FA2733" s="21"/>
      <c r="FB2733" s="21"/>
      <c r="FC2733" s="21"/>
      <c r="FD2733" s="21"/>
      <c r="FE2733" s="21"/>
      <c r="FF2733" s="21"/>
      <c r="FG2733" s="21"/>
      <c r="FH2733" s="21"/>
      <c r="FI2733" s="21"/>
      <c r="FJ2733" s="21"/>
      <c r="FK2733" s="21"/>
      <c r="FL2733" s="21"/>
      <c r="FM2733" s="21"/>
      <c r="FN2733" s="21"/>
      <c r="FO2733" s="21"/>
      <c r="FP2733" s="21"/>
      <c r="FQ2733" s="21"/>
      <c r="FR2733" s="21"/>
      <c r="FS2733" s="21"/>
      <c r="FT2733" s="21"/>
      <c r="FU2733" s="21"/>
      <c r="FV2733" s="21"/>
      <c r="FW2733" s="21"/>
      <c r="FX2733" s="21"/>
      <c r="FY2733" s="21"/>
      <c r="FZ2733" s="21"/>
      <c r="GA2733" s="21"/>
      <c r="GB2733" s="21"/>
      <c r="GC2733" s="21"/>
      <c r="GD2733" s="21"/>
      <c r="GE2733" s="21"/>
      <c r="GF2733" s="21"/>
      <c r="GG2733" s="21"/>
      <c r="GH2733" s="21"/>
      <c r="GI2733" s="21"/>
      <c r="GJ2733" s="21"/>
      <c r="GK2733" s="21"/>
      <c r="GL2733" s="21"/>
      <c r="GM2733" s="21"/>
      <c r="GN2733" s="21"/>
    </row>
    <row r="2734" spans="1:196" x14ac:dyDescent="0.2">
      <c r="A2734" s="109"/>
      <c r="B2734" s="4"/>
      <c r="C2734" s="4"/>
      <c r="D2734" s="6"/>
      <c r="E2734" s="7"/>
      <c r="F2734" s="24"/>
      <c r="G2734" s="8"/>
      <c r="H2734" s="7"/>
      <c r="I2734" s="7"/>
      <c r="J2734" s="7"/>
      <c r="K2734" s="4"/>
      <c r="L2734" s="25"/>
      <c r="M2734" s="10"/>
      <c r="N2734" s="4"/>
      <c r="O2734" s="4"/>
      <c r="P2734" s="26"/>
      <c r="Q2734" s="3"/>
      <c r="R2734" s="12"/>
      <c r="S2734" s="12"/>
      <c r="T2734" s="12"/>
      <c r="U2734" s="12"/>
      <c r="V2734" s="12"/>
      <c r="W2734" s="12"/>
      <c r="X2734" s="12"/>
      <c r="Y2734" s="12"/>
      <c r="Z2734" s="12"/>
      <c r="AA2734" s="12"/>
      <c r="AB2734" s="12"/>
      <c r="AC2734" s="12"/>
      <c r="AD2734" s="12"/>
      <c r="AE2734" s="12"/>
      <c r="AF2734" s="113"/>
      <c r="AG2734" s="18"/>
      <c r="AH2734" s="18"/>
      <c r="AI2734" s="6"/>
      <c r="AJ2734" s="19"/>
      <c r="AK2734" s="6"/>
      <c r="AL2734" s="113"/>
      <c r="AM2734" s="19"/>
      <c r="AN2734" s="18"/>
      <c r="AO2734" s="12"/>
      <c r="AP2734" s="20"/>
      <c r="AQ2734" s="18"/>
      <c r="AR2734" s="13"/>
      <c r="AS2734" s="113"/>
      <c r="AT2734" s="21"/>
      <c r="AU2734" s="21"/>
      <c r="AV2734" s="45"/>
      <c r="AW2734" s="21"/>
      <c r="AX2734" s="21"/>
      <c r="AY2734" s="21"/>
      <c r="AZ2734" s="21"/>
      <c r="BA2734" s="21"/>
      <c r="BB2734" s="21"/>
      <c r="BC2734" s="21"/>
      <c r="BD2734" s="21"/>
      <c r="BE2734" s="21"/>
      <c r="BF2734" s="21"/>
      <c r="BG2734" s="21"/>
      <c r="BH2734" s="21"/>
      <c r="BI2734" s="21"/>
      <c r="BJ2734" s="21"/>
      <c r="BK2734" s="21"/>
      <c r="BL2734" s="21"/>
      <c r="BM2734" s="21"/>
      <c r="BN2734" s="21"/>
      <c r="BO2734" s="21"/>
      <c r="BP2734" s="21"/>
      <c r="BQ2734" s="21"/>
      <c r="BR2734" s="21"/>
      <c r="BS2734" s="21"/>
      <c r="BT2734" s="21"/>
      <c r="BU2734" s="21"/>
      <c r="BV2734" s="21"/>
      <c r="BW2734" s="21"/>
      <c r="BX2734" s="21"/>
      <c r="BY2734" s="21"/>
      <c r="BZ2734" s="21"/>
      <c r="CA2734" s="21"/>
      <c r="CB2734" s="21"/>
      <c r="CC2734" s="21"/>
      <c r="CD2734" s="21"/>
      <c r="CE2734" s="21"/>
      <c r="CF2734" s="21"/>
      <c r="CG2734" s="21"/>
      <c r="CH2734" s="21"/>
      <c r="CI2734" s="21"/>
      <c r="CJ2734" s="21"/>
      <c r="CK2734" s="21"/>
      <c r="CL2734" s="21"/>
      <c r="CM2734" s="21"/>
      <c r="CN2734" s="21"/>
      <c r="CO2734" s="21"/>
      <c r="CP2734" s="21"/>
      <c r="CQ2734" s="21"/>
      <c r="CR2734" s="21"/>
      <c r="CS2734" s="21"/>
      <c r="CT2734" s="21"/>
      <c r="CU2734" s="21"/>
      <c r="CV2734" s="21"/>
      <c r="CW2734" s="21"/>
      <c r="CX2734" s="21"/>
      <c r="CY2734" s="21"/>
      <c r="CZ2734" s="21"/>
      <c r="DA2734" s="21"/>
      <c r="DB2734" s="21"/>
      <c r="DC2734" s="21"/>
      <c r="DD2734" s="21"/>
      <c r="DE2734" s="21"/>
      <c r="DF2734" s="21"/>
      <c r="DG2734" s="21"/>
      <c r="DH2734" s="21"/>
      <c r="DI2734" s="21"/>
      <c r="DJ2734" s="21"/>
      <c r="DK2734" s="21"/>
      <c r="DL2734" s="21"/>
      <c r="DM2734" s="21"/>
      <c r="DN2734" s="21"/>
      <c r="DO2734" s="21"/>
      <c r="DP2734" s="21"/>
      <c r="DQ2734" s="21"/>
      <c r="DR2734" s="21"/>
      <c r="DS2734" s="21"/>
      <c r="DT2734" s="21"/>
      <c r="DU2734" s="21"/>
      <c r="DV2734" s="21"/>
      <c r="DW2734" s="21"/>
      <c r="DX2734" s="21"/>
      <c r="DY2734" s="21"/>
      <c r="DZ2734" s="21"/>
      <c r="EA2734" s="21"/>
      <c r="EB2734" s="21"/>
      <c r="EC2734" s="21"/>
      <c r="ED2734" s="21"/>
      <c r="EE2734" s="21"/>
      <c r="EF2734" s="21"/>
      <c r="EG2734" s="21"/>
      <c r="EH2734" s="21"/>
      <c r="EI2734" s="21"/>
      <c r="EJ2734" s="21"/>
      <c r="EK2734" s="21"/>
      <c r="EL2734" s="21"/>
      <c r="EM2734" s="21"/>
      <c r="EN2734" s="21"/>
      <c r="EO2734" s="21"/>
      <c r="EP2734" s="21"/>
      <c r="EQ2734" s="21"/>
      <c r="ER2734" s="21"/>
      <c r="ES2734" s="21"/>
      <c r="ET2734" s="21"/>
      <c r="EU2734" s="21"/>
      <c r="EV2734" s="21"/>
      <c r="EW2734" s="21"/>
      <c r="EX2734" s="21"/>
      <c r="EY2734" s="21"/>
      <c r="EZ2734" s="21"/>
      <c r="FA2734" s="21"/>
      <c r="FB2734" s="21"/>
      <c r="FC2734" s="21"/>
      <c r="FD2734" s="21"/>
      <c r="FE2734" s="21"/>
      <c r="FF2734" s="21"/>
      <c r="FG2734" s="21"/>
      <c r="FH2734" s="21"/>
      <c r="FI2734" s="21"/>
      <c r="FJ2734" s="21"/>
      <c r="FK2734" s="21"/>
      <c r="FL2734" s="21"/>
      <c r="FM2734" s="21"/>
      <c r="FN2734" s="21"/>
      <c r="FO2734" s="21"/>
      <c r="FP2734" s="21"/>
      <c r="FQ2734" s="21"/>
      <c r="FR2734" s="21"/>
      <c r="FS2734" s="21"/>
      <c r="FT2734" s="21"/>
      <c r="FU2734" s="21"/>
      <c r="FV2734" s="21"/>
      <c r="FW2734" s="21"/>
      <c r="FX2734" s="21"/>
      <c r="FY2734" s="21"/>
      <c r="FZ2734" s="21"/>
      <c r="GA2734" s="21"/>
      <c r="GB2734" s="21"/>
      <c r="GC2734" s="21"/>
      <c r="GD2734" s="21"/>
      <c r="GE2734" s="21"/>
      <c r="GF2734" s="21"/>
      <c r="GG2734" s="21"/>
      <c r="GH2734" s="21"/>
      <c r="GI2734" s="21"/>
      <c r="GJ2734" s="21"/>
      <c r="GK2734" s="21"/>
      <c r="GL2734" s="21"/>
      <c r="GM2734" s="21"/>
      <c r="GN2734" s="21"/>
    </row>
    <row r="2735" spans="1:196" x14ac:dyDescent="0.2">
      <c r="A2735" s="109"/>
      <c r="B2735" s="4"/>
      <c r="C2735" s="4"/>
      <c r="D2735" s="6"/>
      <c r="E2735" s="7"/>
      <c r="F2735" s="24"/>
      <c r="G2735" s="8"/>
      <c r="H2735" s="7"/>
      <c r="I2735" s="7"/>
      <c r="J2735" s="7"/>
      <c r="K2735" s="4"/>
      <c r="L2735" s="25"/>
      <c r="M2735" s="10"/>
      <c r="N2735" s="4"/>
      <c r="O2735" s="4"/>
      <c r="P2735" s="26"/>
      <c r="Q2735" s="3"/>
      <c r="R2735" s="12"/>
      <c r="S2735" s="12"/>
      <c r="T2735" s="12"/>
      <c r="U2735" s="12"/>
      <c r="V2735" s="12"/>
      <c r="W2735" s="12"/>
      <c r="X2735" s="12"/>
      <c r="Y2735" s="12"/>
      <c r="Z2735" s="12"/>
      <c r="AA2735" s="12"/>
      <c r="AB2735" s="12"/>
      <c r="AC2735" s="12"/>
      <c r="AD2735" s="12"/>
      <c r="AE2735" s="12"/>
      <c r="AF2735" s="113"/>
      <c r="AG2735" s="18"/>
      <c r="AH2735" s="18"/>
      <c r="AI2735" s="6"/>
      <c r="AJ2735" s="19"/>
      <c r="AK2735" s="6"/>
      <c r="AL2735" s="113"/>
      <c r="AM2735" s="19"/>
      <c r="AN2735" s="18"/>
      <c r="AO2735" s="12"/>
      <c r="AP2735" s="20"/>
      <c r="AQ2735" s="18"/>
      <c r="AR2735" s="13"/>
      <c r="AS2735" s="113"/>
      <c r="AT2735" s="21"/>
      <c r="AU2735" s="21"/>
      <c r="AV2735" s="45"/>
      <c r="AW2735" s="21"/>
      <c r="AX2735" s="21"/>
      <c r="AY2735" s="21"/>
      <c r="AZ2735" s="21"/>
      <c r="BA2735" s="21"/>
      <c r="BB2735" s="21"/>
      <c r="BC2735" s="21"/>
      <c r="BD2735" s="21"/>
      <c r="BE2735" s="21"/>
      <c r="BF2735" s="21"/>
      <c r="BG2735" s="21"/>
      <c r="BH2735" s="21"/>
      <c r="BI2735" s="21"/>
      <c r="BJ2735" s="21"/>
      <c r="BK2735" s="21"/>
      <c r="BL2735" s="21"/>
      <c r="BM2735" s="21"/>
      <c r="BN2735" s="21"/>
      <c r="BO2735" s="21"/>
      <c r="BP2735" s="21"/>
      <c r="BQ2735" s="21"/>
      <c r="BR2735" s="21"/>
      <c r="BS2735" s="21"/>
      <c r="BT2735" s="21"/>
      <c r="BU2735" s="21"/>
      <c r="BV2735" s="21"/>
      <c r="BW2735" s="21"/>
      <c r="BX2735" s="21"/>
      <c r="BY2735" s="21"/>
      <c r="BZ2735" s="21"/>
      <c r="CA2735" s="21"/>
      <c r="CB2735" s="21"/>
      <c r="CC2735" s="21"/>
      <c r="CD2735" s="21"/>
      <c r="CE2735" s="21"/>
      <c r="CF2735" s="21"/>
      <c r="CG2735" s="21"/>
      <c r="CH2735" s="21"/>
      <c r="CI2735" s="21"/>
      <c r="CJ2735" s="21"/>
      <c r="CK2735" s="21"/>
      <c r="CL2735" s="21"/>
      <c r="CM2735" s="21"/>
      <c r="CN2735" s="21"/>
      <c r="CO2735" s="21"/>
      <c r="CP2735" s="21"/>
      <c r="CQ2735" s="21"/>
      <c r="CR2735" s="21"/>
      <c r="CS2735" s="21"/>
      <c r="CT2735" s="21"/>
      <c r="CU2735" s="21"/>
      <c r="CV2735" s="21"/>
      <c r="CW2735" s="21"/>
      <c r="CX2735" s="21"/>
      <c r="CY2735" s="21"/>
      <c r="CZ2735" s="21"/>
      <c r="DA2735" s="21"/>
      <c r="DB2735" s="21"/>
      <c r="DC2735" s="21"/>
      <c r="DD2735" s="21"/>
      <c r="DE2735" s="21"/>
      <c r="DF2735" s="21"/>
      <c r="DG2735" s="21"/>
      <c r="DH2735" s="21"/>
      <c r="DI2735" s="21"/>
      <c r="DJ2735" s="21"/>
      <c r="DK2735" s="21"/>
      <c r="DL2735" s="21"/>
      <c r="DM2735" s="21"/>
      <c r="DN2735" s="21"/>
      <c r="DO2735" s="21"/>
      <c r="DP2735" s="21"/>
      <c r="DQ2735" s="21"/>
      <c r="DR2735" s="21"/>
      <c r="DS2735" s="21"/>
      <c r="DT2735" s="21"/>
      <c r="DU2735" s="21"/>
      <c r="DV2735" s="21"/>
      <c r="DW2735" s="21"/>
      <c r="DX2735" s="21"/>
      <c r="DY2735" s="21"/>
      <c r="DZ2735" s="21"/>
      <c r="EA2735" s="21"/>
      <c r="EB2735" s="21"/>
      <c r="EC2735" s="21"/>
      <c r="ED2735" s="21"/>
      <c r="EE2735" s="21"/>
      <c r="EF2735" s="21"/>
      <c r="EG2735" s="21"/>
      <c r="EH2735" s="21"/>
      <c r="EI2735" s="21"/>
      <c r="EJ2735" s="21"/>
      <c r="EK2735" s="21"/>
      <c r="EL2735" s="21"/>
      <c r="EM2735" s="21"/>
      <c r="EN2735" s="21"/>
      <c r="EO2735" s="21"/>
      <c r="EP2735" s="21"/>
      <c r="EQ2735" s="21"/>
      <c r="ER2735" s="21"/>
      <c r="ES2735" s="21"/>
      <c r="ET2735" s="21"/>
      <c r="EU2735" s="21"/>
      <c r="EV2735" s="21"/>
      <c r="EW2735" s="21"/>
      <c r="EX2735" s="21"/>
      <c r="EY2735" s="21"/>
      <c r="EZ2735" s="21"/>
      <c r="FA2735" s="21"/>
      <c r="FB2735" s="21"/>
      <c r="FC2735" s="21"/>
      <c r="FD2735" s="21"/>
      <c r="FE2735" s="21"/>
      <c r="FF2735" s="21"/>
      <c r="FG2735" s="21"/>
      <c r="FH2735" s="21"/>
      <c r="FI2735" s="21"/>
      <c r="FJ2735" s="21"/>
      <c r="FK2735" s="21"/>
      <c r="FL2735" s="21"/>
      <c r="FM2735" s="21"/>
      <c r="FN2735" s="21"/>
      <c r="FO2735" s="21"/>
      <c r="FP2735" s="21"/>
      <c r="FQ2735" s="21"/>
      <c r="FR2735" s="21"/>
      <c r="FS2735" s="21"/>
      <c r="FT2735" s="21"/>
      <c r="FU2735" s="21"/>
      <c r="FV2735" s="21"/>
      <c r="FW2735" s="21"/>
      <c r="FX2735" s="21"/>
      <c r="FY2735" s="21"/>
      <c r="FZ2735" s="21"/>
      <c r="GA2735" s="21"/>
      <c r="GB2735" s="21"/>
      <c r="GC2735" s="21"/>
      <c r="GD2735" s="21"/>
      <c r="GE2735" s="21"/>
      <c r="GF2735" s="21"/>
      <c r="GG2735" s="21"/>
      <c r="GH2735" s="21"/>
      <c r="GI2735" s="21"/>
      <c r="GJ2735" s="21"/>
      <c r="GK2735" s="21"/>
      <c r="GL2735" s="21"/>
      <c r="GM2735" s="21"/>
      <c r="GN2735" s="21"/>
    </row>
    <row r="2736" spans="1:196" x14ac:dyDescent="0.2">
      <c r="A2736" s="109"/>
      <c r="B2736" s="4"/>
      <c r="C2736" s="4"/>
      <c r="D2736" s="6"/>
      <c r="E2736" s="7"/>
      <c r="F2736" s="24"/>
      <c r="G2736" s="8"/>
      <c r="H2736" s="7"/>
      <c r="I2736" s="7"/>
      <c r="J2736" s="7"/>
      <c r="K2736" s="4"/>
      <c r="L2736" s="25"/>
      <c r="M2736" s="10"/>
      <c r="N2736" s="4"/>
      <c r="O2736" s="4"/>
      <c r="P2736" s="26"/>
      <c r="Q2736" s="3"/>
      <c r="R2736" s="12"/>
      <c r="S2736" s="12"/>
      <c r="T2736" s="12"/>
      <c r="U2736" s="12"/>
      <c r="V2736" s="12"/>
      <c r="W2736" s="12"/>
      <c r="X2736" s="12"/>
      <c r="Y2736" s="12"/>
      <c r="Z2736" s="12"/>
      <c r="AA2736" s="12"/>
      <c r="AB2736" s="12"/>
      <c r="AC2736" s="12"/>
      <c r="AD2736" s="12"/>
      <c r="AE2736" s="12"/>
      <c r="AF2736" s="113"/>
      <c r="AG2736" s="18"/>
      <c r="AH2736" s="18"/>
      <c r="AI2736" s="6"/>
      <c r="AJ2736" s="19"/>
      <c r="AK2736" s="6"/>
      <c r="AL2736" s="113"/>
      <c r="AM2736" s="19"/>
      <c r="AN2736" s="18"/>
      <c r="AO2736" s="12"/>
      <c r="AP2736" s="20"/>
      <c r="AQ2736" s="18"/>
      <c r="AR2736" s="13"/>
      <c r="AS2736" s="113"/>
      <c r="AT2736" s="21"/>
      <c r="AU2736" s="21"/>
      <c r="AV2736" s="45"/>
      <c r="AW2736" s="21"/>
      <c r="AX2736" s="21"/>
      <c r="AY2736" s="21"/>
      <c r="AZ2736" s="21"/>
      <c r="BA2736" s="21"/>
      <c r="BB2736" s="21"/>
      <c r="BC2736" s="21"/>
      <c r="BD2736" s="21"/>
      <c r="BE2736" s="21"/>
      <c r="BF2736" s="21"/>
      <c r="BG2736" s="21"/>
      <c r="BH2736" s="21"/>
      <c r="BI2736" s="21"/>
      <c r="BJ2736" s="21"/>
      <c r="BK2736" s="21"/>
      <c r="BL2736" s="21"/>
      <c r="BM2736" s="21"/>
      <c r="BN2736" s="21"/>
      <c r="BO2736" s="21"/>
      <c r="BP2736" s="21"/>
      <c r="BQ2736" s="21"/>
      <c r="BR2736" s="21"/>
      <c r="BS2736" s="21"/>
      <c r="BT2736" s="21"/>
      <c r="BU2736" s="21"/>
      <c r="BV2736" s="21"/>
      <c r="BW2736" s="21"/>
      <c r="BX2736" s="21"/>
      <c r="BY2736" s="21"/>
      <c r="BZ2736" s="21"/>
      <c r="CA2736" s="21"/>
      <c r="CB2736" s="21"/>
      <c r="CC2736" s="21"/>
      <c r="CD2736" s="21"/>
      <c r="CE2736" s="21"/>
      <c r="CF2736" s="21"/>
      <c r="CG2736" s="21"/>
      <c r="CH2736" s="21"/>
      <c r="CI2736" s="21"/>
      <c r="CJ2736" s="21"/>
      <c r="CK2736" s="21"/>
      <c r="CL2736" s="21"/>
      <c r="CM2736" s="21"/>
      <c r="CN2736" s="21"/>
      <c r="CO2736" s="21"/>
      <c r="CP2736" s="21"/>
      <c r="CQ2736" s="21"/>
      <c r="CR2736" s="21"/>
      <c r="CS2736" s="21"/>
      <c r="CT2736" s="21"/>
      <c r="CU2736" s="21"/>
      <c r="CV2736" s="21"/>
      <c r="CW2736" s="21"/>
      <c r="CX2736" s="21"/>
      <c r="CY2736" s="21"/>
      <c r="CZ2736" s="21"/>
      <c r="DA2736" s="21"/>
      <c r="DB2736" s="21"/>
      <c r="DC2736" s="21"/>
      <c r="DD2736" s="21"/>
      <c r="DE2736" s="21"/>
      <c r="DF2736" s="21"/>
      <c r="DG2736" s="21"/>
      <c r="DH2736" s="21"/>
      <c r="DI2736" s="21"/>
      <c r="DJ2736" s="21"/>
      <c r="DK2736" s="21"/>
      <c r="DL2736" s="21"/>
      <c r="DM2736" s="21"/>
      <c r="DN2736" s="21"/>
      <c r="DO2736" s="21"/>
      <c r="DP2736" s="21"/>
      <c r="DQ2736" s="21"/>
      <c r="DR2736" s="21"/>
      <c r="DS2736" s="21"/>
      <c r="DT2736" s="21"/>
      <c r="DU2736" s="21"/>
      <c r="DV2736" s="21"/>
      <c r="DW2736" s="21"/>
      <c r="DX2736" s="21"/>
      <c r="DY2736" s="21"/>
      <c r="DZ2736" s="21"/>
      <c r="EA2736" s="21"/>
      <c r="EB2736" s="21"/>
      <c r="EC2736" s="21"/>
      <c r="ED2736" s="21"/>
      <c r="EE2736" s="21"/>
      <c r="EF2736" s="21"/>
      <c r="EG2736" s="21"/>
      <c r="EH2736" s="21"/>
      <c r="EI2736" s="21"/>
      <c r="EJ2736" s="21"/>
      <c r="EK2736" s="21"/>
      <c r="EL2736" s="21"/>
      <c r="EM2736" s="21"/>
      <c r="EN2736" s="21"/>
      <c r="EO2736" s="21"/>
      <c r="EP2736" s="21"/>
      <c r="EQ2736" s="21"/>
      <c r="ER2736" s="21"/>
      <c r="ES2736" s="21"/>
      <c r="ET2736" s="21"/>
      <c r="EU2736" s="21"/>
      <c r="EV2736" s="21"/>
      <c r="EW2736" s="21"/>
      <c r="EX2736" s="21"/>
      <c r="EY2736" s="21"/>
      <c r="EZ2736" s="21"/>
      <c r="FA2736" s="21"/>
      <c r="FB2736" s="21"/>
      <c r="FC2736" s="21"/>
      <c r="FD2736" s="21"/>
      <c r="FE2736" s="21"/>
      <c r="FF2736" s="21"/>
      <c r="FG2736" s="21"/>
      <c r="FH2736" s="21"/>
      <c r="FI2736" s="21"/>
      <c r="FJ2736" s="21"/>
      <c r="FK2736" s="21"/>
      <c r="FL2736" s="21"/>
      <c r="FM2736" s="21"/>
      <c r="FN2736" s="21"/>
      <c r="FO2736" s="21"/>
      <c r="FP2736" s="21"/>
      <c r="FQ2736" s="21"/>
      <c r="FR2736" s="21"/>
      <c r="FS2736" s="21"/>
      <c r="FT2736" s="21"/>
      <c r="FU2736" s="21"/>
      <c r="FV2736" s="21"/>
      <c r="FW2736" s="21"/>
      <c r="FX2736" s="21"/>
      <c r="FY2736" s="21"/>
      <c r="FZ2736" s="21"/>
      <c r="GA2736" s="21"/>
      <c r="GB2736" s="21"/>
      <c r="GC2736" s="21"/>
      <c r="GD2736" s="21"/>
      <c r="GE2736" s="21"/>
      <c r="GF2736" s="21"/>
      <c r="GG2736" s="21"/>
      <c r="GH2736" s="21"/>
      <c r="GI2736" s="21"/>
      <c r="GJ2736" s="21"/>
      <c r="GK2736" s="21"/>
      <c r="GL2736" s="21"/>
      <c r="GM2736" s="21"/>
      <c r="GN2736" s="21"/>
    </row>
    <row r="2737" spans="1:196" x14ac:dyDescent="0.2">
      <c r="A2737" s="109"/>
      <c r="B2737" s="4"/>
      <c r="C2737" s="4"/>
      <c r="D2737" s="6"/>
      <c r="E2737" s="7"/>
      <c r="F2737" s="24"/>
      <c r="G2737" s="8"/>
      <c r="H2737" s="7"/>
      <c r="I2737" s="7"/>
      <c r="J2737" s="7"/>
      <c r="K2737" s="4"/>
      <c r="L2737" s="25"/>
      <c r="M2737" s="10"/>
      <c r="N2737" s="4"/>
      <c r="O2737" s="4"/>
      <c r="P2737" s="26"/>
      <c r="Q2737" s="3"/>
      <c r="R2737" s="12"/>
      <c r="S2737" s="12"/>
      <c r="T2737" s="12"/>
      <c r="U2737" s="12"/>
      <c r="V2737" s="12"/>
      <c r="W2737" s="12"/>
      <c r="X2737" s="12"/>
      <c r="Y2737" s="12"/>
      <c r="Z2737" s="12"/>
      <c r="AA2737" s="12"/>
      <c r="AB2737" s="12"/>
      <c r="AC2737" s="12"/>
      <c r="AD2737" s="12"/>
      <c r="AE2737" s="12"/>
      <c r="AF2737" s="113"/>
      <c r="AG2737" s="18"/>
      <c r="AH2737" s="18"/>
      <c r="AI2737" s="6"/>
      <c r="AJ2737" s="19"/>
      <c r="AK2737" s="6"/>
      <c r="AL2737" s="113"/>
      <c r="AM2737" s="19"/>
      <c r="AN2737" s="18"/>
      <c r="AO2737" s="12"/>
      <c r="AP2737" s="20"/>
      <c r="AQ2737" s="18"/>
      <c r="AR2737" s="13"/>
      <c r="AS2737" s="113"/>
      <c r="AT2737" s="21"/>
      <c r="AU2737" s="21"/>
      <c r="AV2737" s="45"/>
      <c r="AW2737" s="21"/>
      <c r="AX2737" s="21"/>
      <c r="AY2737" s="21"/>
      <c r="AZ2737" s="21"/>
      <c r="BA2737" s="21"/>
      <c r="BB2737" s="21"/>
      <c r="BC2737" s="21"/>
      <c r="BD2737" s="21"/>
      <c r="BE2737" s="21"/>
      <c r="BF2737" s="21"/>
      <c r="BG2737" s="21"/>
      <c r="BH2737" s="21"/>
      <c r="BI2737" s="21"/>
      <c r="BJ2737" s="21"/>
      <c r="BK2737" s="21"/>
      <c r="BL2737" s="21"/>
      <c r="BM2737" s="21"/>
      <c r="BN2737" s="21"/>
      <c r="BO2737" s="21"/>
      <c r="BP2737" s="21"/>
      <c r="BQ2737" s="21"/>
      <c r="BR2737" s="21"/>
      <c r="BS2737" s="21"/>
      <c r="BT2737" s="21"/>
      <c r="BU2737" s="21"/>
      <c r="BV2737" s="21"/>
      <c r="BW2737" s="21"/>
      <c r="BX2737" s="21"/>
      <c r="BY2737" s="21"/>
      <c r="BZ2737" s="21"/>
      <c r="CA2737" s="21"/>
      <c r="CB2737" s="21"/>
      <c r="CC2737" s="21"/>
      <c r="CD2737" s="21"/>
      <c r="CE2737" s="21"/>
      <c r="CF2737" s="21"/>
      <c r="CG2737" s="21"/>
      <c r="CH2737" s="21"/>
      <c r="CI2737" s="21"/>
      <c r="CJ2737" s="21"/>
      <c r="CK2737" s="21"/>
      <c r="CL2737" s="21"/>
      <c r="CM2737" s="21"/>
      <c r="CN2737" s="21"/>
      <c r="CO2737" s="21"/>
      <c r="CP2737" s="21"/>
      <c r="CQ2737" s="21"/>
      <c r="CR2737" s="21"/>
      <c r="CS2737" s="21"/>
      <c r="CT2737" s="21"/>
      <c r="CU2737" s="21"/>
      <c r="CV2737" s="21"/>
      <c r="CW2737" s="21"/>
      <c r="CX2737" s="21"/>
      <c r="CY2737" s="21"/>
      <c r="CZ2737" s="21"/>
      <c r="DA2737" s="21"/>
      <c r="DB2737" s="21"/>
      <c r="DC2737" s="21"/>
      <c r="DD2737" s="21"/>
      <c r="DE2737" s="21"/>
      <c r="DF2737" s="21"/>
      <c r="DG2737" s="21"/>
      <c r="DH2737" s="21"/>
      <c r="DI2737" s="21"/>
      <c r="DJ2737" s="21"/>
      <c r="DK2737" s="21"/>
      <c r="DL2737" s="21"/>
      <c r="DM2737" s="21"/>
      <c r="DN2737" s="21"/>
      <c r="DO2737" s="21"/>
      <c r="DP2737" s="21"/>
      <c r="DQ2737" s="21"/>
      <c r="DR2737" s="21"/>
      <c r="DS2737" s="21"/>
      <c r="DT2737" s="21"/>
      <c r="DU2737" s="21"/>
      <c r="DV2737" s="21"/>
      <c r="DW2737" s="21"/>
      <c r="DX2737" s="21"/>
      <c r="DY2737" s="21"/>
      <c r="DZ2737" s="21"/>
      <c r="EA2737" s="21"/>
      <c r="EB2737" s="21"/>
      <c r="EC2737" s="21"/>
      <c r="ED2737" s="21"/>
      <c r="EE2737" s="21"/>
      <c r="EF2737" s="21"/>
      <c r="EG2737" s="21"/>
      <c r="EH2737" s="21"/>
      <c r="EI2737" s="21"/>
      <c r="EJ2737" s="21"/>
      <c r="EK2737" s="21"/>
      <c r="EL2737" s="21"/>
      <c r="EM2737" s="21"/>
      <c r="EN2737" s="21"/>
      <c r="EO2737" s="21"/>
      <c r="EP2737" s="21"/>
      <c r="EQ2737" s="21"/>
      <c r="ER2737" s="21"/>
      <c r="ES2737" s="21"/>
      <c r="ET2737" s="21"/>
      <c r="EU2737" s="21"/>
      <c r="EV2737" s="21"/>
      <c r="EW2737" s="21"/>
      <c r="EX2737" s="21"/>
      <c r="EY2737" s="21"/>
      <c r="EZ2737" s="21"/>
      <c r="FA2737" s="21"/>
      <c r="FB2737" s="21"/>
      <c r="FC2737" s="21"/>
      <c r="FD2737" s="21"/>
      <c r="FE2737" s="21"/>
      <c r="FF2737" s="21"/>
      <c r="FG2737" s="21"/>
      <c r="FH2737" s="21"/>
      <c r="FI2737" s="21"/>
      <c r="FJ2737" s="21"/>
      <c r="FK2737" s="21"/>
      <c r="FL2737" s="21"/>
      <c r="FM2737" s="21"/>
      <c r="FN2737" s="21"/>
      <c r="FO2737" s="21"/>
      <c r="FP2737" s="21"/>
      <c r="FQ2737" s="21"/>
      <c r="FR2737" s="21"/>
      <c r="FS2737" s="21"/>
      <c r="FT2737" s="21"/>
      <c r="FU2737" s="21"/>
      <c r="FV2737" s="21"/>
      <c r="FW2737" s="21"/>
      <c r="FX2737" s="21"/>
      <c r="FY2737" s="21"/>
      <c r="FZ2737" s="21"/>
      <c r="GA2737" s="21"/>
      <c r="GB2737" s="21"/>
      <c r="GC2737" s="21"/>
      <c r="GD2737" s="21"/>
      <c r="GE2737" s="21"/>
      <c r="GF2737" s="21"/>
      <c r="GG2737" s="21"/>
      <c r="GH2737" s="21"/>
      <c r="GI2737" s="21"/>
      <c r="GJ2737" s="21"/>
      <c r="GK2737" s="21"/>
      <c r="GL2737" s="21"/>
      <c r="GM2737" s="21"/>
      <c r="GN2737" s="21"/>
    </row>
    <row r="2738" spans="1:196" x14ac:dyDescent="0.2">
      <c r="A2738" s="109"/>
      <c r="B2738" s="4"/>
      <c r="C2738" s="4"/>
      <c r="D2738" s="6"/>
      <c r="E2738" s="7"/>
      <c r="F2738" s="24"/>
      <c r="G2738" s="8"/>
      <c r="H2738" s="7"/>
      <c r="I2738" s="7"/>
      <c r="J2738" s="7"/>
      <c r="K2738" s="4"/>
      <c r="L2738" s="25"/>
      <c r="M2738" s="10"/>
      <c r="N2738" s="4"/>
      <c r="O2738" s="4"/>
      <c r="P2738" s="26"/>
      <c r="Q2738" s="3"/>
      <c r="R2738" s="12"/>
      <c r="S2738" s="12"/>
      <c r="T2738" s="12"/>
      <c r="U2738" s="12"/>
      <c r="V2738" s="12"/>
      <c r="W2738" s="12"/>
      <c r="X2738" s="12"/>
      <c r="Y2738" s="12"/>
      <c r="Z2738" s="12"/>
      <c r="AA2738" s="12"/>
      <c r="AB2738" s="12"/>
      <c r="AC2738" s="12"/>
      <c r="AD2738" s="12"/>
      <c r="AE2738" s="12"/>
      <c r="AF2738" s="113"/>
      <c r="AG2738" s="18"/>
      <c r="AH2738" s="18"/>
      <c r="AI2738" s="6"/>
      <c r="AJ2738" s="19"/>
      <c r="AK2738" s="6"/>
      <c r="AL2738" s="113"/>
      <c r="AM2738" s="19"/>
      <c r="AN2738" s="18"/>
      <c r="AO2738" s="12"/>
      <c r="AP2738" s="20"/>
      <c r="AQ2738" s="18"/>
      <c r="AR2738" s="13"/>
      <c r="AS2738" s="113"/>
      <c r="AT2738" s="21"/>
      <c r="AU2738" s="21"/>
      <c r="AV2738" s="45"/>
      <c r="AW2738" s="21"/>
      <c r="AX2738" s="21"/>
      <c r="AY2738" s="21"/>
      <c r="AZ2738" s="21"/>
      <c r="BA2738" s="21"/>
      <c r="BB2738" s="21"/>
      <c r="BC2738" s="21"/>
      <c r="BD2738" s="21"/>
      <c r="BE2738" s="21"/>
      <c r="BF2738" s="21"/>
      <c r="BG2738" s="21"/>
      <c r="BH2738" s="21"/>
      <c r="BI2738" s="21"/>
      <c r="BJ2738" s="21"/>
      <c r="BK2738" s="21"/>
      <c r="BL2738" s="21"/>
      <c r="BM2738" s="21"/>
      <c r="BN2738" s="21"/>
      <c r="BO2738" s="21"/>
      <c r="BP2738" s="21"/>
      <c r="BQ2738" s="21"/>
      <c r="BR2738" s="21"/>
      <c r="BS2738" s="21"/>
      <c r="BT2738" s="21"/>
      <c r="BU2738" s="21"/>
      <c r="BV2738" s="21"/>
      <c r="BW2738" s="21"/>
      <c r="BX2738" s="21"/>
      <c r="BY2738" s="21"/>
      <c r="BZ2738" s="21"/>
      <c r="CA2738" s="21"/>
      <c r="CB2738" s="21"/>
      <c r="CC2738" s="21"/>
      <c r="CD2738" s="21"/>
      <c r="CE2738" s="21"/>
      <c r="CF2738" s="21"/>
      <c r="CG2738" s="21"/>
      <c r="CH2738" s="21"/>
      <c r="CI2738" s="21"/>
      <c r="CJ2738" s="21"/>
      <c r="CK2738" s="21"/>
      <c r="CL2738" s="21"/>
      <c r="CM2738" s="21"/>
      <c r="CN2738" s="21"/>
      <c r="CO2738" s="21"/>
      <c r="CP2738" s="21"/>
      <c r="CQ2738" s="21"/>
      <c r="CR2738" s="21"/>
      <c r="CS2738" s="21"/>
      <c r="CT2738" s="21"/>
      <c r="CU2738" s="21"/>
      <c r="CV2738" s="21"/>
      <c r="CW2738" s="21"/>
      <c r="CX2738" s="21"/>
      <c r="CY2738" s="21"/>
      <c r="CZ2738" s="21"/>
      <c r="DA2738" s="21"/>
      <c r="DB2738" s="21"/>
      <c r="DC2738" s="21"/>
      <c r="DD2738" s="21"/>
      <c r="DE2738" s="21"/>
      <c r="DF2738" s="21"/>
      <c r="DG2738" s="21"/>
      <c r="DH2738" s="21"/>
      <c r="DI2738" s="21"/>
      <c r="DJ2738" s="21"/>
      <c r="DK2738" s="21"/>
      <c r="DL2738" s="21"/>
      <c r="DM2738" s="21"/>
      <c r="DN2738" s="21"/>
      <c r="DO2738" s="21"/>
      <c r="DP2738" s="21"/>
      <c r="DQ2738" s="21"/>
      <c r="DR2738" s="21"/>
      <c r="DS2738" s="21"/>
      <c r="DT2738" s="21"/>
      <c r="DU2738" s="21"/>
      <c r="DV2738" s="21"/>
      <c r="DW2738" s="21"/>
      <c r="DX2738" s="21"/>
      <c r="DY2738" s="21"/>
      <c r="DZ2738" s="21"/>
      <c r="EA2738" s="21"/>
      <c r="EB2738" s="21"/>
      <c r="EC2738" s="21"/>
      <c r="ED2738" s="21"/>
      <c r="EE2738" s="21"/>
      <c r="EF2738" s="21"/>
      <c r="EG2738" s="21"/>
      <c r="EH2738" s="21"/>
      <c r="EI2738" s="21"/>
      <c r="EJ2738" s="21"/>
      <c r="EK2738" s="21"/>
      <c r="EL2738" s="21"/>
      <c r="EM2738" s="21"/>
      <c r="EN2738" s="21"/>
      <c r="EO2738" s="21"/>
      <c r="EP2738" s="21"/>
      <c r="EQ2738" s="21"/>
      <c r="ER2738" s="21"/>
      <c r="ES2738" s="21"/>
      <c r="ET2738" s="21"/>
      <c r="EU2738" s="21"/>
      <c r="EV2738" s="21"/>
      <c r="EW2738" s="21"/>
      <c r="EX2738" s="21"/>
      <c r="EY2738" s="21"/>
      <c r="EZ2738" s="21"/>
      <c r="FA2738" s="21"/>
      <c r="FB2738" s="21"/>
      <c r="FC2738" s="21"/>
      <c r="FD2738" s="21"/>
      <c r="FE2738" s="21"/>
      <c r="FF2738" s="21"/>
      <c r="FG2738" s="21"/>
      <c r="FH2738" s="21"/>
      <c r="FI2738" s="21"/>
      <c r="FJ2738" s="21"/>
      <c r="FK2738" s="21"/>
      <c r="FL2738" s="21"/>
      <c r="FM2738" s="21"/>
      <c r="FN2738" s="21"/>
      <c r="FO2738" s="21"/>
      <c r="FP2738" s="21"/>
      <c r="FQ2738" s="21"/>
      <c r="FR2738" s="21"/>
      <c r="FS2738" s="21"/>
      <c r="FT2738" s="21"/>
      <c r="FU2738" s="21"/>
      <c r="FV2738" s="21"/>
      <c r="FW2738" s="21"/>
      <c r="FX2738" s="21"/>
      <c r="FY2738" s="21"/>
      <c r="FZ2738" s="21"/>
      <c r="GA2738" s="21"/>
      <c r="GB2738" s="21"/>
      <c r="GC2738" s="21"/>
      <c r="GD2738" s="21"/>
      <c r="GE2738" s="21"/>
      <c r="GF2738" s="21"/>
      <c r="GG2738" s="21"/>
      <c r="GH2738" s="21"/>
      <c r="GI2738" s="21"/>
      <c r="GJ2738" s="21"/>
      <c r="GK2738" s="21"/>
      <c r="GL2738" s="21"/>
      <c r="GM2738" s="21"/>
      <c r="GN2738" s="21"/>
    </row>
    <row r="2739" spans="1:196" x14ac:dyDescent="0.2">
      <c r="A2739" s="109"/>
      <c r="B2739" s="4"/>
      <c r="C2739" s="4"/>
      <c r="D2739" s="6"/>
      <c r="E2739" s="7"/>
      <c r="F2739" s="24"/>
      <c r="G2739" s="8"/>
      <c r="H2739" s="7"/>
      <c r="I2739" s="7"/>
      <c r="J2739" s="7"/>
      <c r="K2739" s="4"/>
      <c r="L2739" s="25"/>
      <c r="M2739" s="10"/>
      <c r="N2739" s="4"/>
      <c r="O2739" s="4"/>
      <c r="P2739" s="26"/>
      <c r="Q2739" s="3"/>
      <c r="R2739" s="12"/>
      <c r="S2739" s="12"/>
      <c r="T2739" s="12"/>
      <c r="U2739" s="12"/>
      <c r="V2739" s="12"/>
      <c r="W2739" s="12"/>
      <c r="X2739" s="12"/>
      <c r="Y2739" s="12"/>
      <c r="Z2739" s="12"/>
      <c r="AA2739" s="12"/>
      <c r="AB2739" s="12"/>
      <c r="AC2739" s="12"/>
      <c r="AD2739" s="12"/>
      <c r="AE2739" s="12"/>
      <c r="AF2739" s="113"/>
      <c r="AG2739" s="18"/>
      <c r="AH2739" s="18"/>
      <c r="AI2739" s="6"/>
      <c r="AJ2739" s="19"/>
      <c r="AK2739" s="6"/>
      <c r="AL2739" s="113"/>
      <c r="AM2739" s="19"/>
      <c r="AN2739" s="18"/>
      <c r="AO2739" s="12"/>
      <c r="AP2739" s="20"/>
      <c r="AQ2739" s="18"/>
      <c r="AR2739" s="13"/>
      <c r="AS2739" s="113"/>
      <c r="AT2739" s="21"/>
      <c r="AU2739" s="21"/>
      <c r="AV2739" s="45"/>
      <c r="AW2739" s="21"/>
      <c r="AX2739" s="21"/>
      <c r="AY2739" s="21"/>
      <c r="AZ2739" s="21"/>
      <c r="BA2739" s="21"/>
      <c r="BB2739" s="21"/>
      <c r="BC2739" s="21"/>
      <c r="BD2739" s="21"/>
      <c r="BE2739" s="21"/>
      <c r="BF2739" s="21"/>
      <c r="BG2739" s="21"/>
      <c r="BH2739" s="21"/>
      <c r="BI2739" s="21"/>
      <c r="BJ2739" s="21"/>
      <c r="BK2739" s="21"/>
      <c r="BL2739" s="21"/>
      <c r="BM2739" s="21"/>
      <c r="BN2739" s="21"/>
      <c r="BO2739" s="21"/>
      <c r="BP2739" s="21"/>
      <c r="BQ2739" s="21"/>
      <c r="BR2739" s="21"/>
      <c r="BS2739" s="21"/>
      <c r="BT2739" s="21"/>
      <c r="BU2739" s="21"/>
      <c r="BV2739" s="21"/>
      <c r="BW2739" s="21"/>
      <c r="BX2739" s="21"/>
      <c r="BY2739" s="21"/>
      <c r="BZ2739" s="21"/>
      <c r="CA2739" s="21"/>
      <c r="CB2739" s="21"/>
      <c r="CC2739" s="21"/>
      <c r="CD2739" s="21"/>
      <c r="CE2739" s="21"/>
      <c r="CF2739" s="21"/>
      <c r="CG2739" s="21"/>
      <c r="CH2739" s="21"/>
      <c r="CI2739" s="21"/>
      <c r="CJ2739" s="21"/>
      <c r="CK2739" s="21"/>
      <c r="CL2739" s="21"/>
      <c r="CM2739" s="21"/>
      <c r="CN2739" s="21"/>
      <c r="CO2739" s="21"/>
      <c r="CP2739" s="21"/>
      <c r="CQ2739" s="21"/>
      <c r="CR2739" s="21"/>
      <c r="CS2739" s="21"/>
      <c r="CT2739" s="21"/>
      <c r="CU2739" s="21"/>
      <c r="CV2739" s="21"/>
      <c r="CW2739" s="21"/>
      <c r="CX2739" s="21"/>
      <c r="CY2739" s="21"/>
      <c r="CZ2739" s="21"/>
      <c r="DA2739" s="21"/>
      <c r="DB2739" s="21"/>
      <c r="DC2739" s="21"/>
      <c r="DD2739" s="21"/>
      <c r="DE2739" s="21"/>
      <c r="DF2739" s="21"/>
      <c r="DG2739" s="21"/>
      <c r="DH2739" s="21"/>
      <c r="DI2739" s="21"/>
      <c r="DJ2739" s="21"/>
      <c r="DK2739" s="21"/>
      <c r="DL2739" s="21"/>
      <c r="DM2739" s="21"/>
      <c r="DN2739" s="21"/>
      <c r="DO2739" s="21"/>
      <c r="DP2739" s="21"/>
      <c r="DQ2739" s="21"/>
      <c r="DR2739" s="21"/>
      <c r="DS2739" s="21"/>
      <c r="DT2739" s="21"/>
      <c r="DU2739" s="21"/>
      <c r="DV2739" s="21"/>
      <c r="DW2739" s="21"/>
      <c r="DX2739" s="21"/>
      <c r="DY2739" s="21"/>
      <c r="DZ2739" s="21"/>
      <c r="EA2739" s="21"/>
      <c r="EB2739" s="21"/>
      <c r="EC2739" s="21"/>
      <c r="ED2739" s="21"/>
      <c r="EE2739" s="21"/>
      <c r="EF2739" s="21"/>
      <c r="EG2739" s="21"/>
      <c r="EH2739" s="21"/>
      <c r="EI2739" s="21"/>
      <c r="EJ2739" s="21"/>
      <c r="EK2739" s="21"/>
      <c r="EL2739" s="21"/>
      <c r="EM2739" s="21"/>
      <c r="EN2739" s="21"/>
      <c r="EO2739" s="21"/>
      <c r="EP2739" s="21"/>
      <c r="EQ2739" s="21"/>
      <c r="ER2739" s="21"/>
      <c r="ES2739" s="21"/>
      <c r="ET2739" s="21"/>
      <c r="EU2739" s="21"/>
      <c r="EV2739" s="21"/>
      <c r="EW2739" s="21"/>
      <c r="EX2739" s="21"/>
      <c r="EY2739" s="21"/>
      <c r="EZ2739" s="21"/>
      <c r="FA2739" s="21"/>
      <c r="FB2739" s="21"/>
      <c r="FC2739" s="21"/>
      <c r="FD2739" s="21"/>
      <c r="FE2739" s="21"/>
      <c r="FF2739" s="21"/>
      <c r="FG2739" s="21"/>
      <c r="FH2739" s="21"/>
      <c r="FI2739" s="21"/>
      <c r="FJ2739" s="21"/>
      <c r="FK2739" s="21"/>
      <c r="FL2739" s="21"/>
      <c r="FM2739" s="21"/>
      <c r="FN2739" s="21"/>
      <c r="FO2739" s="21"/>
      <c r="FP2739" s="21"/>
      <c r="FQ2739" s="21"/>
      <c r="FR2739" s="21"/>
      <c r="FS2739" s="21"/>
      <c r="FT2739" s="21"/>
      <c r="FU2739" s="21"/>
      <c r="FV2739" s="21"/>
      <c r="FW2739" s="21"/>
      <c r="FX2739" s="21"/>
      <c r="FY2739" s="21"/>
      <c r="FZ2739" s="21"/>
      <c r="GA2739" s="21"/>
      <c r="GB2739" s="21"/>
      <c r="GC2739" s="21"/>
      <c r="GD2739" s="21"/>
      <c r="GE2739" s="21"/>
      <c r="GF2739" s="21"/>
      <c r="GG2739" s="21"/>
      <c r="GH2739" s="21"/>
      <c r="GI2739" s="21"/>
      <c r="GJ2739" s="21"/>
      <c r="GK2739" s="21"/>
      <c r="GL2739" s="21"/>
      <c r="GM2739" s="21"/>
      <c r="GN2739" s="21"/>
    </row>
    <row r="2740" spans="1:196" x14ac:dyDescent="0.2">
      <c r="A2740" s="109"/>
      <c r="B2740" s="4"/>
      <c r="C2740" s="4"/>
      <c r="D2740" s="6"/>
      <c r="E2740" s="7"/>
      <c r="F2740" s="24"/>
      <c r="G2740" s="8"/>
      <c r="H2740" s="7"/>
      <c r="I2740" s="7"/>
      <c r="J2740" s="7"/>
      <c r="K2740" s="4"/>
      <c r="L2740" s="25"/>
      <c r="M2740" s="10"/>
      <c r="N2740" s="4"/>
      <c r="O2740" s="4"/>
      <c r="P2740" s="26"/>
      <c r="Q2740" s="3"/>
      <c r="R2740" s="12"/>
      <c r="S2740" s="12"/>
      <c r="T2740" s="12"/>
      <c r="U2740" s="12"/>
      <c r="V2740" s="12"/>
      <c r="W2740" s="12"/>
      <c r="X2740" s="12"/>
      <c r="Y2740" s="12"/>
      <c r="Z2740" s="12"/>
      <c r="AA2740" s="12"/>
      <c r="AB2740" s="12"/>
      <c r="AC2740" s="12"/>
      <c r="AD2740" s="12"/>
      <c r="AE2740" s="12"/>
      <c r="AF2740" s="113"/>
      <c r="AG2740" s="18"/>
      <c r="AH2740" s="18"/>
      <c r="AI2740" s="6"/>
      <c r="AJ2740" s="19"/>
      <c r="AK2740" s="6"/>
      <c r="AL2740" s="113"/>
      <c r="AM2740" s="19"/>
      <c r="AN2740" s="18"/>
      <c r="AO2740" s="12"/>
      <c r="AP2740" s="20"/>
      <c r="AQ2740" s="18"/>
      <c r="AR2740" s="13"/>
      <c r="AS2740" s="113"/>
      <c r="AT2740" s="21"/>
      <c r="AU2740" s="21"/>
      <c r="AV2740" s="45"/>
      <c r="AW2740" s="21"/>
      <c r="AX2740" s="21"/>
      <c r="AY2740" s="21"/>
      <c r="AZ2740" s="21"/>
      <c r="BA2740" s="21"/>
      <c r="BB2740" s="21"/>
      <c r="BC2740" s="21"/>
      <c r="BD2740" s="21"/>
      <c r="BE2740" s="21"/>
      <c r="BF2740" s="21"/>
      <c r="BG2740" s="21"/>
      <c r="BH2740" s="21"/>
      <c r="BI2740" s="21"/>
      <c r="BJ2740" s="21"/>
      <c r="BK2740" s="21"/>
      <c r="BL2740" s="21"/>
      <c r="BM2740" s="21"/>
      <c r="BN2740" s="21"/>
      <c r="BO2740" s="21"/>
      <c r="BP2740" s="21"/>
      <c r="BQ2740" s="21"/>
      <c r="BR2740" s="21"/>
      <c r="BS2740" s="21"/>
      <c r="BT2740" s="21"/>
      <c r="BU2740" s="21"/>
      <c r="BV2740" s="21"/>
      <c r="BW2740" s="21"/>
      <c r="BX2740" s="21"/>
      <c r="BY2740" s="21"/>
      <c r="BZ2740" s="21"/>
      <c r="CA2740" s="21"/>
      <c r="CB2740" s="21"/>
      <c r="CC2740" s="21"/>
      <c r="CD2740" s="21"/>
      <c r="CE2740" s="21"/>
      <c r="CF2740" s="21"/>
      <c r="CG2740" s="21"/>
      <c r="CH2740" s="21"/>
      <c r="CI2740" s="21"/>
      <c r="CJ2740" s="21"/>
      <c r="CK2740" s="21"/>
      <c r="CL2740" s="21"/>
      <c r="CM2740" s="21"/>
      <c r="CN2740" s="21"/>
      <c r="CO2740" s="21"/>
      <c r="CP2740" s="21"/>
      <c r="CQ2740" s="21"/>
      <c r="CR2740" s="21"/>
      <c r="CS2740" s="21"/>
      <c r="CT2740" s="21"/>
      <c r="CU2740" s="21"/>
      <c r="CV2740" s="21"/>
      <c r="CW2740" s="21"/>
      <c r="CX2740" s="21"/>
      <c r="CY2740" s="21"/>
      <c r="CZ2740" s="21"/>
      <c r="DA2740" s="21"/>
      <c r="DB2740" s="21"/>
      <c r="DC2740" s="21"/>
      <c r="DD2740" s="21"/>
      <c r="DE2740" s="21"/>
      <c r="DF2740" s="21"/>
      <c r="DG2740" s="21"/>
      <c r="DH2740" s="21"/>
      <c r="DI2740" s="21"/>
      <c r="DJ2740" s="21"/>
      <c r="DK2740" s="21"/>
      <c r="DL2740" s="21"/>
      <c r="DM2740" s="21"/>
      <c r="DN2740" s="21"/>
      <c r="DO2740" s="21"/>
      <c r="DP2740" s="21"/>
      <c r="DQ2740" s="21"/>
      <c r="DR2740" s="21"/>
      <c r="DS2740" s="21"/>
      <c r="DT2740" s="21"/>
      <c r="DU2740" s="21"/>
      <c r="DV2740" s="21"/>
      <c r="DW2740" s="21"/>
      <c r="DX2740" s="21"/>
      <c r="DY2740" s="21"/>
      <c r="DZ2740" s="21"/>
      <c r="EA2740" s="21"/>
      <c r="EB2740" s="21"/>
      <c r="EC2740" s="21"/>
      <c r="ED2740" s="21"/>
      <c r="EE2740" s="21"/>
      <c r="EF2740" s="21"/>
      <c r="EG2740" s="21"/>
      <c r="EH2740" s="21"/>
      <c r="EI2740" s="21"/>
      <c r="EJ2740" s="21"/>
      <c r="EK2740" s="21"/>
      <c r="EL2740" s="21"/>
      <c r="EM2740" s="21"/>
      <c r="EN2740" s="21"/>
      <c r="EO2740" s="21"/>
      <c r="EP2740" s="21"/>
      <c r="EQ2740" s="21"/>
      <c r="ER2740" s="21"/>
      <c r="ES2740" s="21"/>
      <c r="ET2740" s="21"/>
      <c r="EU2740" s="21"/>
      <c r="EV2740" s="21"/>
      <c r="EW2740" s="21"/>
      <c r="EX2740" s="21"/>
      <c r="EY2740" s="21"/>
      <c r="EZ2740" s="21"/>
      <c r="FA2740" s="21"/>
      <c r="FB2740" s="21"/>
      <c r="FC2740" s="21"/>
      <c r="FD2740" s="21"/>
      <c r="FE2740" s="21"/>
      <c r="FF2740" s="21"/>
      <c r="FG2740" s="21"/>
      <c r="FH2740" s="21"/>
      <c r="FI2740" s="21"/>
      <c r="FJ2740" s="21"/>
      <c r="FK2740" s="21"/>
      <c r="FL2740" s="21"/>
      <c r="FM2740" s="21"/>
      <c r="FN2740" s="21"/>
      <c r="FO2740" s="21"/>
      <c r="FP2740" s="21"/>
      <c r="FQ2740" s="21"/>
      <c r="FR2740" s="21"/>
      <c r="FS2740" s="21"/>
      <c r="FT2740" s="21"/>
      <c r="FU2740" s="21"/>
      <c r="FV2740" s="21"/>
      <c r="FW2740" s="21"/>
      <c r="FX2740" s="21"/>
      <c r="FY2740" s="21"/>
      <c r="FZ2740" s="21"/>
      <c r="GA2740" s="21"/>
      <c r="GB2740" s="21"/>
      <c r="GC2740" s="21"/>
      <c r="GD2740" s="21"/>
      <c r="GE2740" s="21"/>
      <c r="GF2740" s="21"/>
      <c r="GG2740" s="21"/>
      <c r="GH2740" s="21"/>
      <c r="GI2740" s="21"/>
      <c r="GJ2740" s="21"/>
      <c r="GK2740" s="21"/>
      <c r="GL2740" s="21"/>
      <c r="GM2740" s="21"/>
      <c r="GN2740" s="21"/>
    </row>
    <row r="2741" spans="1:196" x14ac:dyDescent="0.2">
      <c r="A2741" s="109"/>
      <c r="B2741" s="4"/>
      <c r="C2741" s="4"/>
      <c r="D2741" s="6"/>
      <c r="E2741" s="7"/>
      <c r="F2741" s="24"/>
      <c r="G2741" s="8"/>
      <c r="H2741" s="7"/>
      <c r="I2741" s="7"/>
      <c r="J2741" s="7"/>
      <c r="K2741" s="4"/>
      <c r="L2741" s="25"/>
      <c r="M2741" s="10"/>
      <c r="N2741" s="4"/>
      <c r="O2741" s="4"/>
      <c r="P2741" s="26"/>
      <c r="Q2741" s="3"/>
      <c r="R2741" s="12"/>
      <c r="S2741" s="12"/>
      <c r="T2741" s="12"/>
      <c r="U2741" s="12"/>
      <c r="V2741" s="12"/>
      <c r="W2741" s="12"/>
      <c r="X2741" s="12"/>
      <c r="Y2741" s="12"/>
      <c r="Z2741" s="12"/>
      <c r="AA2741" s="12"/>
      <c r="AB2741" s="12"/>
      <c r="AC2741" s="12"/>
      <c r="AD2741" s="12"/>
      <c r="AE2741" s="12"/>
      <c r="AF2741" s="113"/>
      <c r="AG2741" s="18"/>
      <c r="AH2741" s="18"/>
      <c r="AI2741" s="6"/>
      <c r="AJ2741" s="19"/>
      <c r="AK2741" s="6"/>
      <c r="AL2741" s="113"/>
      <c r="AM2741" s="19"/>
      <c r="AN2741" s="18"/>
      <c r="AO2741" s="12"/>
      <c r="AP2741" s="20"/>
      <c r="AQ2741" s="18"/>
      <c r="AR2741" s="13"/>
      <c r="AS2741" s="113"/>
      <c r="AT2741" s="21"/>
      <c r="AU2741" s="21"/>
      <c r="AV2741" s="45"/>
      <c r="AW2741" s="21"/>
      <c r="AX2741" s="21"/>
      <c r="AY2741" s="21"/>
      <c r="AZ2741" s="21"/>
      <c r="BA2741" s="21"/>
      <c r="BB2741" s="21"/>
      <c r="BC2741" s="21"/>
      <c r="BD2741" s="21"/>
      <c r="BE2741" s="21"/>
      <c r="BF2741" s="21"/>
      <c r="BG2741" s="21"/>
      <c r="BH2741" s="21"/>
      <c r="BI2741" s="21"/>
      <c r="BJ2741" s="21"/>
      <c r="BK2741" s="21"/>
      <c r="BL2741" s="21"/>
      <c r="BM2741" s="21"/>
      <c r="BN2741" s="21"/>
      <c r="BO2741" s="21"/>
      <c r="BP2741" s="21"/>
      <c r="BQ2741" s="21"/>
      <c r="BR2741" s="21"/>
      <c r="BS2741" s="21"/>
      <c r="BT2741" s="21"/>
      <c r="BU2741" s="21"/>
      <c r="BV2741" s="21"/>
      <c r="BW2741" s="21"/>
      <c r="BX2741" s="21"/>
      <c r="BY2741" s="21"/>
      <c r="BZ2741" s="21"/>
      <c r="CA2741" s="21"/>
      <c r="CB2741" s="21"/>
      <c r="CC2741" s="21"/>
      <c r="CD2741" s="21"/>
      <c r="CE2741" s="21"/>
      <c r="CF2741" s="21"/>
      <c r="CG2741" s="21"/>
      <c r="CH2741" s="21"/>
      <c r="CI2741" s="21"/>
      <c r="CJ2741" s="21"/>
      <c r="CK2741" s="21"/>
      <c r="CL2741" s="21"/>
      <c r="CM2741" s="21"/>
      <c r="CN2741" s="21"/>
      <c r="CO2741" s="21"/>
      <c r="CP2741" s="21"/>
      <c r="CQ2741" s="21"/>
      <c r="CR2741" s="21"/>
      <c r="CS2741" s="21"/>
      <c r="CT2741" s="21"/>
      <c r="CU2741" s="21"/>
      <c r="CV2741" s="21"/>
      <c r="CW2741" s="21"/>
      <c r="CX2741" s="21"/>
      <c r="CY2741" s="21"/>
      <c r="CZ2741" s="21"/>
      <c r="DA2741" s="21"/>
      <c r="DB2741" s="21"/>
      <c r="DC2741" s="21"/>
      <c r="DD2741" s="21"/>
      <c r="DE2741" s="21"/>
      <c r="DF2741" s="21"/>
      <c r="DG2741" s="21"/>
      <c r="DH2741" s="21"/>
      <c r="DI2741" s="21"/>
      <c r="DJ2741" s="21"/>
      <c r="DK2741" s="21"/>
      <c r="DL2741" s="21"/>
      <c r="DM2741" s="21"/>
      <c r="DN2741" s="21"/>
      <c r="DO2741" s="21"/>
      <c r="DP2741" s="21"/>
      <c r="DQ2741" s="21"/>
      <c r="DR2741" s="21"/>
      <c r="DS2741" s="21"/>
      <c r="DT2741" s="21"/>
      <c r="DU2741" s="21"/>
      <c r="DV2741" s="21"/>
      <c r="DW2741" s="21"/>
      <c r="DX2741" s="21"/>
      <c r="DY2741" s="21"/>
      <c r="DZ2741" s="21"/>
      <c r="EA2741" s="21"/>
      <c r="EB2741" s="21"/>
      <c r="EC2741" s="21"/>
      <c r="ED2741" s="21"/>
      <c r="EE2741" s="21"/>
      <c r="EF2741" s="21"/>
      <c r="EG2741" s="21"/>
      <c r="EH2741" s="21"/>
      <c r="EI2741" s="21"/>
      <c r="EJ2741" s="21"/>
      <c r="EK2741" s="21"/>
      <c r="EL2741" s="21"/>
      <c r="EM2741" s="21"/>
      <c r="EN2741" s="21"/>
      <c r="EO2741" s="21"/>
      <c r="EP2741" s="21"/>
      <c r="EQ2741" s="21"/>
      <c r="ER2741" s="21"/>
      <c r="ES2741" s="21"/>
      <c r="ET2741" s="21"/>
      <c r="EU2741" s="21"/>
      <c r="EV2741" s="21"/>
      <c r="EW2741" s="21"/>
      <c r="EX2741" s="21"/>
      <c r="EY2741" s="21"/>
      <c r="EZ2741" s="21"/>
      <c r="FA2741" s="21"/>
      <c r="FB2741" s="21"/>
      <c r="FC2741" s="21"/>
      <c r="FD2741" s="21"/>
      <c r="FE2741" s="21"/>
      <c r="FF2741" s="21"/>
      <c r="FG2741" s="21"/>
      <c r="FH2741" s="21"/>
      <c r="FI2741" s="21"/>
      <c r="FJ2741" s="21"/>
      <c r="FK2741" s="21"/>
      <c r="FL2741" s="21"/>
      <c r="FM2741" s="21"/>
      <c r="FN2741" s="21"/>
      <c r="FO2741" s="21"/>
      <c r="FP2741" s="21"/>
      <c r="FQ2741" s="21"/>
      <c r="FR2741" s="21"/>
      <c r="FS2741" s="21"/>
      <c r="FT2741" s="21"/>
      <c r="FU2741" s="21"/>
      <c r="FV2741" s="21"/>
      <c r="FW2741" s="21"/>
      <c r="FX2741" s="21"/>
      <c r="FY2741" s="21"/>
      <c r="FZ2741" s="21"/>
      <c r="GA2741" s="21"/>
      <c r="GB2741" s="21"/>
      <c r="GC2741" s="21"/>
      <c r="GD2741" s="21"/>
      <c r="GE2741" s="21"/>
      <c r="GF2741" s="21"/>
      <c r="GG2741" s="21"/>
      <c r="GH2741" s="21"/>
      <c r="GI2741" s="21"/>
      <c r="GJ2741" s="21"/>
      <c r="GK2741" s="21"/>
      <c r="GL2741" s="21"/>
      <c r="GM2741" s="21"/>
      <c r="GN2741" s="21"/>
    </row>
    <row r="2742" spans="1:196" x14ac:dyDescent="0.2">
      <c r="A2742" s="109"/>
      <c r="B2742" s="4"/>
      <c r="C2742" s="4"/>
      <c r="D2742" s="6"/>
      <c r="E2742" s="7"/>
      <c r="F2742" s="24"/>
      <c r="G2742" s="8"/>
      <c r="H2742" s="7"/>
      <c r="I2742" s="7"/>
      <c r="J2742" s="7"/>
      <c r="K2742" s="4"/>
      <c r="L2742" s="25"/>
      <c r="M2742" s="10"/>
      <c r="N2742" s="4"/>
      <c r="O2742" s="4"/>
      <c r="P2742" s="26"/>
      <c r="Q2742" s="3"/>
      <c r="R2742" s="12"/>
      <c r="S2742" s="12"/>
      <c r="T2742" s="12"/>
      <c r="U2742" s="12"/>
      <c r="V2742" s="12"/>
      <c r="W2742" s="12"/>
      <c r="X2742" s="12"/>
      <c r="Y2742" s="12"/>
      <c r="Z2742" s="12"/>
      <c r="AA2742" s="12"/>
      <c r="AB2742" s="12"/>
      <c r="AC2742" s="12"/>
      <c r="AD2742" s="12"/>
      <c r="AE2742" s="12"/>
      <c r="AF2742" s="113"/>
      <c r="AG2742" s="12"/>
      <c r="AH2742" s="12"/>
      <c r="AI2742" s="12"/>
      <c r="AJ2742" s="12"/>
      <c r="AK2742" s="6"/>
      <c r="AL2742" s="113"/>
      <c r="AM2742" s="12"/>
      <c r="AN2742" s="12"/>
      <c r="AO2742" s="12"/>
      <c r="AP2742" s="20"/>
      <c r="AQ2742" s="12"/>
      <c r="AR2742" s="13"/>
      <c r="AS2742" s="113"/>
      <c r="AT2742" s="21"/>
      <c r="AU2742" s="21"/>
      <c r="AV2742" s="45"/>
      <c r="AW2742" s="21"/>
      <c r="AX2742" s="21"/>
      <c r="AY2742" s="21"/>
      <c r="AZ2742" s="21"/>
      <c r="BA2742" s="21"/>
      <c r="BB2742" s="21"/>
      <c r="BC2742" s="21"/>
      <c r="BD2742" s="21"/>
      <c r="BE2742" s="21"/>
      <c r="BF2742" s="21"/>
      <c r="BG2742" s="21"/>
      <c r="BH2742" s="21"/>
      <c r="BI2742" s="21"/>
      <c r="BJ2742" s="21"/>
      <c r="BK2742" s="21"/>
      <c r="BL2742" s="21"/>
      <c r="BM2742" s="21"/>
      <c r="BN2742" s="21"/>
      <c r="BO2742" s="21"/>
      <c r="BP2742" s="21"/>
      <c r="BQ2742" s="21"/>
      <c r="BR2742" s="21"/>
      <c r="BS2742" s="21"/>
      <c r="BT2742" s="21"/>
      <c r="BU2742" s="21"/>
      <c r="BV2742" s="21"/>
      <c r="BW2742" s="21"/>
      <c r="BX2742" s="21"/>
      <c r="BY2742" s="21"/>
      <c r="BZ2742" s="21"/>
      <c r="CA2742" s="21"/>
      <c r="CB2742" s="21"/>
      <c r="CC2742" s="21"/>
      <c r="CD2742" s="21"/>
      <c r="CE2742" s="21"/>
      <c r="CF2742" s="21"/>
      <c r="CG2742" s="21"/>
      <c r="CH2742" s="21"/>
      <c r="CI2742" s="21"/>
      <c r="CJ2742" s="21"/>
      <c r="CK2742" s="21"/>
      <c r="CL2742" s="21"/>
      <c r="CM2742" s="21"/>
      <c r="CN2742" s="21"/>
      <c r="CO2742" s="21"/>
      <c r="CP2742" s="21"/>
      <c r="CQ2742" s="21"/>
      <c r="CR2742" s="21"/>
      <c r="CS2742" s="21"/>
      <c r="CT2742" s="21"/>
      <c r="CU2742" s="21"/>
      <c r="CV2742" s="21"/>
      <c r="CW2742" s="21"/>
      <c r="CX2742" s="21"/>
      <c r="CY2742" s="21"/>
      <c r="CZ2742" s="21"/>
      <c r="DA2742" s="21"/>
      <c r="DB2742" s="21"/>
      <c r="DC2742" s="21"/>
      <c r="DD2742" s="21"/>
      <c r="DE2742" s="21"/>
      <c r="DF2742" s="21"/>
      <c r="DG2742" s="21"/>
      <c r="DH2742" s="21"/>
      <c r="DI2742" s="21"/>
      <c r="DJ2742" s="21"/>
      <c r="DK2742" s="21"/>
      <c r="DL2742" s="21"/>
      <c r="DM2742" s="21"/>
      <c r="DN2742" s="21"/>
      <c r="DO2742" s="21"/>
      <c r="DP2742" s="21"/>
      <c r="DQ2742" s="21"/>
      <c r="DR2742" s="21"/>
      <c r="DS2742" s="21"/>
      <c r="DT2742" s="21"/>
      <c r="DU2742" s="21"/>
      <c r="DV2742" s="21"/>
      <c r="DW2742" s="21"/>
      <c r="DX2742" s="21"/>
      <c r="DY2742" s="21"/>
      <c r="DZ2742" s="21"/>
      <c r="EA2742" s="21"/>
      <c r="EB2742" s="21"/>
      <c r="EC2742" s="21"/>
      <c r="ED2742" s="21"/>
      <c r="EE2742" s="21"/>
      <c r="EF2742" s="21"/>
      <c r="EG2742" s="21"/>
      <c r="EH2742" s="21"/>
      <c r="EI2742" s="21"/>
      <c r="EJ2742" s="21"/>
      <c r="EK2742" s="21"/>
      <c r="EL2742" s="21"/>
      <c r="EM2742" s="21"/>
      <c r="EN2742" s="21"/>
      <c r="EO2742" s="21"/>
      <c r="EP2742" s="21"/>
      <c r="EQ2742" s="21"/>
      <c r="ER2742" s="21"/>
      <c r="ES2742" s="21"/>
      <c r="ET2742" s="21"/>
      <c r="EU2742" s="21"/>
      <c r="EV2742" s="21"/>
      <c r="EW2742" s="21"/>
      <c r="EX2742" s="21"/>
      <c r="EY2742" s="21"/>
      <c r="EZ2742" s="21"/>
      <c r="FA2742" s="21"/>
      <c r="FB2742" s="21"/>
      <c r="FC2742" s="21"/>
      <c r="FD2742" s="21"/>
      <c r="FE2742" s="21"/>
      <c r="FF2742" s="21"/>
      <c r="FG2742" s="21"/>
      <c r="FH2742" s="21"/>
      <c r="FI2742" s="21"/>
      <c r="FJ2742" s="21"/>
      <c r="FK2742" s="21"/>
      <c r="FL2742" s="21"/>
      <c r="FM2742" s="21"/>
      <c r="FN2742" s="21"/>
      <c r="FO2742" s="21"/>
      <c r="FP2742" s="21"/>
      <c r="FQ2742" s="21"/>
      <c r="FR2742" s="21"/>
      <c r="FS2742" s="21"/>
      <c r="FT2742" s="21"/>
      <c r="FU2742" s="21"/>
      <c r="FV2742" s="21"/>
      <c r="FW2742" s="21"/>
      <c r="FX2742" s="21"/>
      <c r="FY2742" s="21"/>
      <c r="FZ2742" s="21"/>
      <c r="GA2742" s="21"/>
      <c r="GB2742" s="21"/>
      <c r="GC2742" s="21"/>
      <c r="GD2742" s="21"/>
      <c r="GE2742" s="21"/>
      <c r="GF2742" s="21"/>
      <c r="GG2742" s="21"/>
      <c r="GH2742" s="21"/>
      <c r="GI2742" s="21"/>
      <c r="GJ2742" s="21"/>
      <c r="GK2742" s="21"/>
      <c r="GL2742" s="21"/>
      <c r="GM2742" s="21"/>
      <c r="GN2742" s="21"/>
    </row>
    <row r="2743" spans="1:196" x14ac:dyDescent="0.2">
      <c r="A2743" s="109"/>
      <c r="B2743" s="4"/>
      <c r="C2743" s="4"/>
      <c r="D2743" s="6"/>
      <c r="E2743" s="7"/>
      <c r="F2743" s="24"/>
      <c r="G2743" s="8"/>
      <c r="H2743" s="7"/>
      <c r="I2743" s="7"/>
      <c r="J2743" s="7"/>
      <c r="K2743" s="4"/>
      <c r="L2743" s="25"/>
      <c r="M2743" s="10"/>
      <c r="N2743" s="4"/>
      <c r="O2743" s="4"/>
      <c r="P2743" s="26"/>
      <c r="Q2743" s="3"/>
      <c r="R2743" s="12"/>
      <c r="S2743" s="12"/>
      <c r="T2743" s="12"/>
      <c r="U2743" s="12"/>
      <c r="V2743" s="12"/>
      <c r="W2743" s="12"/>
      <c r="X2743" s="12"/>
      <c r="Y2743" s="12"/>
      <c r="Z2743" s="12"/>
      <c r="AA2743" s="12"/>
      <c r="AB2743" s="12"/>
      <c r="AC2743" s="12"/>
      <c r="AD2743" s="12"/>
      <c r="AE2743" s="12"/>
      <c r="AF2743" s="65"/>
      <c r="AG2743" s="4"/>
      <c r="AH2743" s="4"/>
      <c r="AI2743" s="41"/>
      <c r="AJ2743" s="42"/>
      <c r="AK2743" s="41"/>
      <c r="AL2743" s="115"/>
      <c r="AM2743" s="42"/>
      <c r="AN2743" s="4"/>
      <c r="AO2743" s="9"/>
      <c r="AP2743" s="43"/>
      <c r="AQ2743" s="4"/>
      <c r="AR2743" s="44"/>
      <c r="AS2743" s="65"/>
      <c r="AT2743" s="21"/>
      <c r="AU2743" s="21"/>
      <c r="AV2743" s="45"/>
      <c r="AW2743" s="21"/>
      <c r="AX2743" s="21"/>
      <c r="AY2743" s="21"/>
      <c r="AZ2743" s="21"/>
      <c r="BA2743" s="21"/>
      <c r="BB2743" s="21"/>
      <c r="BC2743" s="21"/>
      <c r="BD2743" s="21"/>
      <c r="BE2743" s="21"/>
      <c r="BF2743" s="21"/>
      <c r="BG2743" s="21"/>
      <c r="BH2743" s="21"/>
      <c r="BI2743" s="21"/>
      <c r="BJ2743" s="21"/>
      <c r="BK2743" s="21"/>
      <c r="BL2743" s="21"/>
      <c r="BM2743" s="21"/>
      <c r="BN2743" s="21"/>
      <c r="BO2743" s="21"/>
      <c r="BP2743" s="21"/>
      <c r="BQ2743" s="21"/>
      <c r="BR2743" s="21"/>
      <c r="BS2743" s="21"/>
      <c r="BT2743" s="21"/>
      <c r="BU2743" s="21"/>
      <c r="BV2743" s="21"/>
      <c r="BW2743" s="21"/>
      <c r="BX2743" s="21"/>
      <c r="BY2743" s="21"/>
      <c r="BZ2743" s="21"/>
      <c r="CA2743" s="21"/>
      <c r="CB2743" s="21"/>
      <c r="CC2743" s="21"/>
      <c r="CD2743" s="21"/>
      <c r="CE2743" s="21"/>
      <c r="CF2743" s="21"/>
      <c r="CG2743" s="21"/>
      <c r="CH2743" s="21"/>
      <c r="CI2743" s="21"/>
      <c r="CJ2743" s="21"/>
      <c r="CK2743" s="21"/>
      <c r="CL2743" s="21"/>
      <c r="CM2743" s="21"/>
      <c r="CN2743" s="21"/>
      <c r="CO2743" s="21"/>
      <c r="CP2743" s="21"/>
      <c r="CQ2743" s="21"/>
      <c r="CR2743" s="21"/>
      <c r="CS2743" s="21"/>
      <c r="CT2743" s="21"/>
      <c r="CU2743" s="21"/>
      <c r="CV2743" s="21"/>
      <c r="CW2743" s="21"/>
      <c r="CX2743" s="21"/>
      <c r="CY2743" s="21"/>
      <c r="CZ2743" s="21"/>
      <c r="DA2743" s="21"/>
      <c r="DB2743" s="21"/>
      <c r="DC2743" s="21"/>
      <c r="DD2743" s="21"/>
      <c r="DE2743" s="21"/>
      <c r="DF2743" s="21"/>
      <c r="DG2743" s="21"/>
      <c r="DH2743" s="21"/>
      <c r="DI2743" s="21"/>
      <c r="DJ2743" s="21"/>
      <c r="DK2743" s="21"/>
      <c r="DL2743" s="21"/>
      <c r="DM2743" s="21"/>
      <c r="DN2743" s="21"/>
      <c r="DO2743" s="21"/>
      <c r="DP2743" s="21"/>
      <c r="DQ2743" s="21"/>
      <c r="DR2743" s="21"/>
      <c r="DS2743" s="21"/>
      <c r="DT2743" s="21"/>
      <c r="DU2743" s="21"/>
      <c r="DV2743" s="21"/>
      <c r="DW2743" s="21"/>
      <c r="DX2743" s="21"/>
      <c r="DY2743" s="21"/>
      <c r="DZ2743" s="21"/>
      <c r="EA2743" s="21"/>
      <c r="EB2743" s="21"/>
      <c r="EC2743" s="21"/>
      <c r="ED2743" s="21"/>
      <c r="EE2743" s="21"/>
      <c r="EF2743" s="21"/>
      <c r="EG2743" s="21"/>
      <c r="EH2743" s="21"/>
      <c r="EI2743" s="21"/>
      <c r="EJ2743" s="21"/>
      <c r="EK2743" s="21"/>
      <c r="EL2743" s="21"/>
      <c r="EM2743" s="21"/>
      <c r="EN2743" s="21"/>
      <c r="EO2743" s="21"/>
      <c r="EP2743" s="21"/>
      <c r="EQ2743" s="21"/>
      <c r="ER2743" s="21"/>
      <c r="ES2743" s="21"/>
      <c r="ET2743" s="21"/>
      <c r="EU2743" s="21"/>
      <c r="EV2743" s="21"/>
      <c r="EW2743" s="21"/>
      <c r="EX2743" s="21"/>
      <c r="EY2743" s="21"/>
      <c r="EZ2743" s="21"/>
      <c r="FA2743" s="21"/>
      <c r="FB2743" s="21"/>
      <c r="FC2743" s="21"/>
      <c r="FD2743" s="21"/>
      <c r="FE2743" s="21"/>
      <c r="FF2743" s="21"/>
      <c r="FG2743" s="21"/>
      <c r="FH2743" s="21"/>
      <c r="FI2743" s="21"/>
      <c r="FJ2743" s="21"/>
      <c r="FK2743" s="21"/>
      <c r="FL2743" s="21"/>
      <c r="FM2743" s="21"/>
      <c r="FN2743" s="21"/>
      <c r="FO2743" s="21"/>
      <c r="FP2743" s="21"/>
      <c r="FQ2743" s="21"/>
      <c r="FR2743" s="21"/>
      <c r="FS2743" s="21"/>
      <c r="FT2743" s="21"/>
      <c r="FU2743" s="21"/>
      <c r="FV2743" s="21"/>
      <c r="FW2743" s="21"/>
      <c r="FX2743" s="21"/>
      <c r="FY2743" s="21"/>
      <c r="FZ2743" s="21"/>
      <c r="GA2743" s="21"/>
      <c r="GB2743" s="21"/>
      <c r="GC2743" s="21"/>
      <c r="GD2743" s="21"/>
      <c r="GE2743" s="21"/>
      <c r="GF2743" s="21"/>
      <c r="GG2743" s="21"/>
      <c r="GH2743" s="21"/>
      <c r="GI2743" s="21"/>
      <c r="GJ2743" s="21"/>
      <c r="GK2743" s="21"/>
      <c r="GL2743" s="21"/>
      <c r="GM2743" s="21"/>
      <c r="GN2743" s="21"/>
    </row>
    <row r="2744" spans="1:196" x14ac:dyDescent="0.2">
      <c r="A2744" s="109"/>
      <c r="B2744" s="4"/>
      <c r="C2744" s="4"/>
      <c r="D2744" s="6"/>
      <c r="E2744" s="7"/>
      <c r="F2744" s="24"/>
      <c r="G2744" s="8"/>
      <c r="H2744" s="7"/>
      <c r="I2744" s="7"/>
      <c r="J2744" s="7"/>
      <c r="K2744" s="4"/>
      <c r="L2744" s="25"/>
      <c r="M2744" s="10"/>
      <c r="N2744" s="4"/>
      <c r="O2744" s="4"/>
      <c r="P2744" s="26"/>
      <c r="Q2744" s="3"/>
      <c r="R2744" s="12"/>
      <c r="S2744" s="12"/>
      <c r="T2744" s="12"/>
      <c r="U2744" s="12"/>
      <c r="V2744" s="12"/>
      <c r="W2744" s="12"/>
      <c r="X2744" s="12"/>
      <c r="Y2744" s="12"/>
      <c r="Z2744" s="12"/>
      <c r="AA2744" s="12"/>
      <c r="AB2744" s="12"/>
      <c r="AC2744" s="12"/>
      <c r="AD2744" s="12"/>
      <c r="AE2744" s="12"/>
      <c r="AF2744" s="65"/>
      <c r="AG2744" s="18"/>
      <c r="AH2744" s="4"/>
      <c r="AI2744" s="24"/>
      <c r="AJ2744" s="7"/>
      <c r="AK2744" s="24"/>
      <c r="AL2744" s="65"/>
      <c r="AM2744" s="7"/>
      <c r="AN2744" s="4"/>
      <c r="AO2744" s="9"/>
      <c r="AP2744" s="43"/>
      <c r="AQ2744" s="4"/>
      <c r="AR2744" s="44"/>
      <c r="AS2744" s="65"/>
      <c r="AT2744" s="21"/>
      <c r="AU2744" s="21"/>
      <c r="AV2744" s="45"/>
      <c r="AW2744" s="21"/>
      <c r="AX2744" s="21"/>
      <c r="AY2744" s="21"/>
      <c r="AZ2744" s="21"/>
      <c r="BA2744" s="21"/>
      <c r="BB2744" s="21"/>
      <c r="BC2744" s="21"/>
      <c r="BD2744" s="21"/>
      <c r="BE2744" s="21"/>
      <c r="BF2744" s="21"/>
      <c r="BG2744" s="21"/>
      <c r="BH2744" s="21"/>
      <c r="BI2744" s="21"/>
      <c r="BJ2744" s="21"/>
      <c r="BK2744" s="21"/>
      <c r="BL2744" s="21"/>
      <c r="BM2744" s="21"/>
      <c r="BN2744" s="21"/>
      <c r="BO2744" s="21"/>
      <c r="BP2744" s="21"/>
      <c r="BQ2744" s="21"/>
      <c r="BR2744" s="21"/>
      <c r="BS2744" s="21"/>
      <c r="BT2744" s="21"/>
      <c r="BU2744" s="21"/>
      <c r="BV2744" s="21"/>
      <c r="BW2744" s="21"/>
      <c r="BX2744" s="21"/>
      <c r="BY2744" s="21"/>
      <c r="BZ2744" s="21"/>
      <c r="CA2744" s="21"/>
      <c r="CB2744" s="21"/>
      <c r="CC2744" s="21"/>
      <c r="CD2744" s="21"/>
      <c r="CE2744" s="21"/>
      <c r="CF2744" s="21"/>
      <c r="CG2744" s="21"/>
      <c r="CH2744" s="21"/>
      <c r="CI2744" s="21"/>
      <c r="CJ2744" s="21"/>
      <c r="CK2744" s="21"/>
      <c r="CL2744" s="21"/>
      <c r="CM2744" s="21"/>
      <c r="CN2744" s="21"/>
      <c r="CO2744" s="21"/>
      <c r="CP2744" s="21"/>
      <c r="CQ2744" s="21"/>
      <c r="CR2744" s="21"/>
      <c r="CS2744" s="21"/>
      <c r="CT2744" s="21"/>
      <c r="CU2744" s="21"/>
      <c r="CV2744" s="21"/>
      <c r="CW2744" s="21"/>
      <c r="CX2744" s="21"/>
      <c r="CY2744" s="21"/>
      <c r="CZ2744" s="21"/>
      <c r="DA2744" s="21"/>
      <c r="DB2744" s="21"/>
      <c r="DC2744" s="21"/>
      <c r="DD2744" s="21"/>
      <c r="DE2744" s="21"/>
      <c r="DF2744" s="21"/>
      <c r="DG2744" s="21"/>
      <c r="DH2744" s="21"/>
      <c r="DI2744" s="21"/>
      <c r="DJ2744" s="21"/>
      <c r="DK2744" s="21"/>
      <c r="DL2744" s="21"/>
      <c r="DM2744" s="21"/>
      <c r="DN2744" s="21"/>
      <c r="DO2744" s="21"/>
      <c r="DP2744" s="21"/>
      <c r="DQ2744" s="21"/>
      <c r="DR2744" s="21"/>
      <c r="DS2744" s="21"/>
      <c r="DT2744" s="21"/>
      <c r="DU2744" s="21"/>
      <c r="DV2744" s="21"/>
      <c r="DW2744" s="21"/>
      <c r="DX2744" s="21"/>
      <c r="DY2744" s="21"/>
      <c r="DZ2744" s="21"/>
      <c r="EA2744" s="21"/>
      <c r="EB2744" s="21"/>
      <c r="EC2744" s="21"/>
      <c r="ED2744" s="21"/>
      <c r="EE2744" s="21"/>
      <c r="EF2744" s="21"/>
      <c r="EG2744" s="21"/>
      <c r="EH2744" s="21"/>
      <c r="EI2744" s="21"/>
      <c r="EJ2744" s="21"/>
      <c r="EK2744" s="21"/>
      <c r="EL2744" s="21"/>
      <c r="EM2744" s="21"/>
      <c r="EN2744" s="21"/>
      <c r="EO2744" s="21"/>
      <c r="EP2744" s="21"/>
      <c r="EQ2744" s="21"/>
      <c r="ER2744" s="21"/>
      <c r="ES2744" s="21"/>
      <c r="ET2744" s="21"/>
      <c r="EU2744" s="21"/>
      <c r="EV2744" s="21"/>
      <c r="EW2744" s="21"/>
      <c r="EX2744" s="21"/>
      <c r="EY2744" s="21"/>
      <c r="EZ2744" s="21"/>
      <c r="FA2744" s="21"/>
      <c r="FB2744" s="21"/>
      <c r="FC2744" s="21"/>
      <c r="FD2744" s="21"/>
      <c r="FE2744" s="21"/>
      <c r="FF2744" s="21"/>
      <c r="FG2744" s="21"/>
      <c r="FH2744" s="21"/>
      <c r="FI2744" s="21"/>
      <c r="FJ2744" s="21"/>
      <c r="FK2744" s="21"/>
      <c r="FL2744" s="21"/>
      <c r="FM2744" s="21"/>
      <c r="FN2744" s="21"/>
      <c r="FO2744" s="21"/>
      <c r="FP2744" s="21"/>
      <c r="FQ2744" s="21"/>
      <c r="FR2744" s="21"/>
      <c r="FS2744" s="21"/>
      <c r="FT2744" s="21"/>
      <c r="FU2744" s="21"/>
      <c r="FV2744" s="21"/>
      <c r="FW2744" s="21"/>
      <c r="FX2744" s="21"/>
      <c r="FY2744" s="21"/>
      <c r="FZ2744" s="21"/>
      <c r="GA2744" s="21"/>
      <c r="GB2744" s="21"/>
      <c r="GC2744" s="21"/>
      <c r="GD2744" s="21"/>
      <c r="GE2744" s="21"/>
      <c r="GF2744" s="21"/>
      <c r="GG2744" s="21"/>
      <c r="GH2744" s="21"/>
      <c r="GI2744" s="21"/>
      <c r="GJ2744" s="21"/>
      <c r="GK2744" s="21"/>
      <c r="GL2744" s="21"/>
      <c r="GM2744" s="21"/>
      <c r="GN2744" s="21"/>
    </row>
    <row r="2745" spans="1:196" x14ac:dyDescent="0.2">
      <c r="A2745" s="109"/>
      <c r="B2745" s="4"/>
      <c r="C2745" s="4"/>
      <c r="D2745" s="6"/>
      <c r="E2745" s="7"/>
      <c r="F2745" s="24"/>
      <c r="G2745" s="8"/>
      <c r="H2745" s="7"/>
      <c r="I2745" s="7"/>
      <c r="J2745" s="7"/>
      <c r="K2745" s="4"/>
      <c r="L2745" s="25"/>
      <c r="M2745" s="10"/>
      <c r="N2745" s="4"/>
      <c r="O2745" s="4"/>
      <c r="P2745" s="26"/>
      <c r="Q2745" s="3"/>
      <c r="R2745" s="12"/>
      <c r="S2745" s="12"/>
      <c r="T2745" s="12"/>
      <c r="U2745" s="12"/>
      <c r="V2745" s="12"/>
      <c r="W2745" s="12"/>
      <c r="X2745" s="12"/>
      <c r="Y2745" s="12"/>
      <c r="Z2745" s="12"/>
      <c r="AA2745" s="12"/>
      <c r="AB2745" s="12"/>
      <c r="AC2745" s="12"/>
      <c r="AD2745" s="12"/>
      <c r="AE2745" s="12"/>
      <c r="AF2745" s="65"/>
      <c r="AG2745" s="18"/>
      <c r="AH2745" s="4"/>
      <c r="AI2745" s="24"/>
      <c r="AJ2745" s="7"/>
      <c r="AK2745" s="24"/>
      <c r="AL2745" s="65"/>
      <c r="AM2745" s="7"/>
      <c r="AN2745" s="4"/>
      <c r="AO2745" s="9"/>
      <c r="AP2745" s="43"/>
      <c r="AQ2745" s="4"/>
      <c r="AR2745" s="44"/>
      <c r="AS2745" s="65"/>
      <c r="AT2745" s="21"/>
      <c r="AU2745" s="21"/>
      <c r="AV2745" s="45"/>
      <c r="AW2745" s="21"/>
      <c r="AX2745" s="21"/>
      <c r="AY2745" s="21"/>
      <c r="AZ2745" s="21"/>
      <c r="BA2745" s="21"/>
      <c r="BB2745" s="21"/>
      <c r="BC2745" s="21"/>
      <c r="BD2745" s="21"/>
      <c r="BE2745" s="21"/>
      <c r="BF2745" s="21"/>
      <c r="BG2745" s="21"/>
      <c r="BH2745" s="21"/>
      <c r="BI2745" s="21"/>
      <c r="BJ2745" s="21"/>
      <c r="BK2745" s="21"/>
      <c r="BL2745" s="21"/>
      <c r="BM2745" s="21"/>
      <c r="BN2745" s="21"/>
      <c r="BO2745" s="21"/>
      <c r="BP2745" s="21"/>
      <c r="BQ2745" s="21"/>
      <c r="BR2745" s="21"/>
      <c r="BS2745" s="21"/>
      <c r="BT2745" s="21"/>
      <c r="BU2745" s="21"/>
      <c r="BV2745" s="21"/>
      <c r="BW2745" s="21"/>
      <c r="BX2745" s="21"/>
      <c r="BY2745" s="21"/>
      <c r="BZ2745" s="21"/>
      <c r="CA2745" s="21"/>
      <c r="CB2745" s="21"/>
      <c r="CC2745" s="21"/>
      <c r="CD2745" s="21"/>
      <c r="CE2745" s="21"/>
      <c r="CF2745" s="21"/>
      <c r="CG2745" s="21"/>
      <c r="CH2745" s="21"/>
      <c r="CI2745" s="21"/>
      <c r="CJ2745" s="21"/>
      <c r="CK2745" s="21"/>
      <c r="CL2745" s="21"/>
      <c r="CM2745" s="21"/>
      <c r="CN2745" s="21"/>
      <c r="CO2745" s="21"/>
      <c r="CP2745" s="21"/>
      <c r="CQ2745" s="21"/>
      <c r="CR2745" s="21"/>
      <c r="CS2745" s="21"/>
      <c r="CT2745" s="21"/>
      <c r="CU2745" s="21"/>
      <c r="CV2745" s="21"/>
      <c r="CW2745" s="21"/>
      <c r="CX2745" s="21"/>
      <c r="CY2745" s="21"/>
      <c r="CZ2745" s="21"/>
      <c r="DA2745" s="21"/>
      <c r="DB2745" s="21"/>
      <c r="DC2745" s="21"/>
      <c r="DD2745" s="21"/>
      <c r="DE2745" s="21"/>
      <c r="DF2745" s="21"/>
      <c r="DG2745" s="21"/>
      <c r="DH2745" s="21"/>
      <c r="DI2745" s="21"/>
      <c r="DJ2745" s="21"/>
      <c r="DK2745" s="21"/>
      <c r="DL2745" s="21"/>
      <c r="DM2745" s="21"/>
      <c r="DN2745" s="21"/>
      <c r="DO2745" s="21"/>
      <c r="DP2745" s="21"/>
      <c r="DQ2745" s="21"/>
      <c r="DR2745" s="21"/>
      <c r="DS2745" s="21"/>
      <c r="DT2745" s="21"/>
      <c r="DU2745" s="21"/>
      <c r="DV2745" s="21"/>
      <c r="DW2745" s="21"/>
      <c r="DX2745" s="21"/>
      <c r="DY2745" s="21"/>
      <c r="DZ2745" s="21"/>
      <c r="EA2745" s="21"/>
      <c r="EB2745" s="21"/>
      <c r="EC2745" s="21"/>
      <c r="ED2745" s="21"/>
      <c r="EE2745" s="21"/>
      <c r="EF2745" s="21"/>
      <c r="EG2745" s="21"/>
      <c r="EH2745" s="21"/>
      <c r="EI2745" s="21"/>
      <c r="EJ2745" s="21"/>
      <c r="EK2745" s="21"/>
      <c r="EL2745" s="21"/>
      <c r="EM2745" s="21"/>
      <c r="EN2745" s="21"/>
      <c r="EO2745" s="21"/>
      <c r="EP2745" s="21"/>
      <c r="EQ2745" s="21"/>
      <c r="ER2745" s="21"/>
      <c r="ES2745" s="21"/>
      <c r="ET2745" s="21"/>
      <c r="EU2745" s="21"/>
      <c r="EV2745" s="21"/>
      <c r="EW2745" s="21"/>
      <c r="EX2745" s="21"/>
      <c r="EY2745" s="21"/>
      <c r="EZ2745" s="21"/>
      <c r="FA2745" s="21"/>
      <c r="FB2745" s="21"/>
      <c r="FC2745" s="21"/>
      <c r="FD2745" s="21"/>
      <c r="FE2745" s="21"/>
      <c r="FF2745" s="21"/>
      <c r="FG2745" s="21"/>
      <c r="FH2745" s="21"/>
      <c r="FI2745" s="21"/>
      <c r="FJ2745" s="21"/>
      <c r="FK2745" s="21"/>
      <c r="FL2745" s="21"/>
      <c r="FM2745" s="21"/>
      <c r="FN2745" s="21"/>
      <c r="FO2745" s="21"/>
      <c r="FP2745" s="21"/>
      <c r="FQ2745" s="21"/>
      <c r="FR2745" s="21"/>
      <c r="FS2745" s="21"/>
      <c r="FT2745" s="21"/>
      <c r="FU2745" s="21"/>
      <c r="FV2745" s="21"/>
      <c r="FW2745" s="21"/>
      <c r="FX2745" s="21"/>
      <c r="FY2745" s="21"/>
      <c r="FZ2745" s="21"/>
      <c r="GA2745" s="21"/>
      <c r="GB2745" s="21"/>
      <c r="GC2745" s="21"/>
      <c r="GD2745" s="21"/>
      <c r="GE2745" s="21"/>
      <c r="GF2745" s="21"/>
      <c r="GG2745" s="21"/>
      <c r="GH2745" s="21"/>
      <c r="GI2745" s="21"/>
      <c r="GJ2745" s="21"/>
      <c r="GK2745" s="21"/>
      <c r="GL2745" s="21"/>
      <c r="GM2745" s="21"/>
      <c r="GN2745" s="21"/>
    </row>
    <row r="2746" spans="1:196" x14ac:dyDescent="0.2">
      <c r="A2746" s="109"/>
      <c r="B2746" s="4"/>
      <c r="C2746" s="4"/>
      <c r="D2746" s="6"/>
      <c r="E2746" s="7"/>
      <c r="F2746" s="24"/>
      <c r="G2746" s="8"/>
      <c r="H2746" s="7"/>
      <c r="I2746" s="7"/>
      <c r="J2746" s="7"/>
      <c r="K2746" s="4"/>
      <c r="L2746" s="25"/>
      <c r="M2746" s="10"/>
      <c r="N2746" s="4"/>
      <c r="O2746" s="4"/>
      <c r="P2746" s="26"/>
      <c r="Q2746" s="3"/>
      <c r="R2746" s="12"/>
      <c r="S2746" s="12"/>
      <c r="T2746" s="12"/>
      <c r="U2746" s="12"/>
      <c r="V2746" s="12"/>
      <c r="W2746" s="12"/>
      <c r="X2746" s="12"/>
      <c r="Y2746" s="12"/>
      <c r="Z2746" s="12"/>
      <c r="AA2746" s="12"/>
      <c r="AB2746" s="12"/>
      <c r="AC2746" s="12"/>
      <c r="AD2746" s="12"/>
      <c r="AE2746" s="12"/>
      <c r="AF2746" s="65"/>
      <c r="AG2746" s="4"/>
      <c r="AH2746" s="4"/>
      <c r="AI2746" s="24"/>
      <c r="AJ2746" s="7"/>
      <c r="AK2746" s="6"/>
      <c r="AL2746" s="113"/>
      <c r="AM2746" s="19"/>
      <c r="AN2746" s="4"/>
      <c r="AO2746" s="9"/>
      <c r="AP2746" s="43"/>
      <c r="AQ2746" s="4"/>
      <c r="AR2746" s="44"/>
      <c r="AS2746" s="113"/>
      <c r="AT2746" s="21"/>
      <c r="AU2746" s="21"/>
      <c r="AV2746" s="45"/>
      <c r="AW2746" s="21"/>
      <c r="AX2746" s="21"/>
      <c r="AY2746" s="21"/>
      <c r="AZ2746" s="21"/>
      <c r="BA2746" s="21"/>
      <c r="BB2746" s="21"/>
      <c r="BC2746" s="21"/>
      <c r="BD2746" s="21"/>
      <c r="BE2746" s="21"/>
      <c r="BF2746" s="21"/>
      <c r="BG2746" s="21"/>
      <c r="BH2746" s="21"/>
      <c r="BI2746" s="21"/>
      <c r="BJ2746" s="21"/>
      <c r="BK2746" s="21"/>
      <c r="BL2746" s="21"/>
      <c r="BM2746" s="21"/>
      <c r="BN2746" s="21"/>
      <c r="BO2746" s="21"/>
      <c r="BP2746" s="21"/>
      <c r="BQ2746" s="21"/>
      <c r="BR2746" s="21"/>
      <c r="BS2746" s="21"/>
      <c r="BT2746" s="21"/>
      <c r="BU2746" s="21"/>
      <c r="BV2746" s="21"/>
      <c r="BW2746" s="21"/>
      <c r="BX2746" s="21"/>
      <c r="BY2746" s="21"/>
      <c r="BZ2746" s="21"/>
      <c r="CA2746" s="21"/>
      <c r="CB2746" s="21"/>
      <c r="CC2746" s="21"/>
      <c r="CD2746" s="21"/>
      <c r="CE2746" s="21"/>
      <c r="CF2746" s="21"/>
      <c r="CG2746" s="21"/>
      <c r="CH2746" s="21"/>
      <c r="CI2746" s="21"/>
      <c r="CJ2746" s="21"/>
      <c r="CK2746" s="21"/>
      <c r="CL2746" s="21"/>
      <c r="CM2746" s="21"/>
      <c r="CN2746" s="21"/>
      <c r="CO2746" s="21"/>
      <c r="CP2746" s="21"/>
      <c r="CQ2746" s="21"/>
      <c r="CR2746" s="21"/>
      <c r="CS2746" s="21"/>
      <c r="CT2746" s="21"/>
      <c r="CU2746" s="21"/>
      <c r="CV2746" s="21"/>
      <c r="CW2746" s="21"/>
      <c r="CX2746" s="21"/>
      <c r="CY2746" s="21"/>
      <c r="CZ2746" s="21"/>
      <c r="DA2746" s="21"/>
      <c r="DB2746" s="21"/>
      <c r="DC2746" s="21"/>
      <c r="DD2746" s="21"/>
      <c r="DE2746" s="21"/>
      <c r="DF2746" s="21"/>
      <c r="DG2746" s="21"/>
      <c r="DH2746" s="21"/>
      <c r="DI2746" s="21"/>
      <c r="DJ2746" s="21"/>
      <c r="DK2746" s="21"/>
      <c r="DL2746" s="21"/>
      <c r="DM2746" s="21"/>
      <c r="DN2746" s="21"/>
      <c r="DO2746" s="21"/>
      <c r="DP2746" s="21"/>
      <c r="DQ2746" s="21"/>
      <c r="DR2746" s="21"/>
      <c r="DS2746" s="21"/>
      <c r="DT2746" s="21"/>
      <c r="DU2746" s="21"/>
      <c r="DV2746" s="21"/>
      <c r="DW2746" s="21"/>
      <c r="DX2746" s="21"/>
      <c r="DY2746" s="21"/>
      <c r="DZ2746" s="21"/>
      <c r="EA2746" s="21"/>
      <c r="EB2746" s="21"/>
      <c r="EC2746" s="21"/>
      <c r="ED2746" s="21"/>
      <c r="EE2746" s="21"/>
      <c r="EF2746" s="21"/>
      <c r="EG2746" s="21"/>
      <c r="EH2746" s="21"/>
      <c r="EI2746" s="21"/>
      <c r="EJ2746" s="21"/>
      <c r="EK2746" s="21"/>
      <c r="EL2746" s="21"/>
      <c r="EM2746" s="21"/>
      <c r="EN2746" s="21"/>
      <c r="EO2746" s="21"/>
      <c r="EP2746" s="21"/>
      <c r="EQ2746" s="21"/>
      <c r="ER2746" s="21"/>
      <c r="ES2746" s="21"/>
      <c r="ET2746" s="21"/>
      <c r="EU2746" s="21"/>
      <c r="EV2746" s="21"/>
      <c r="EW2746" s="21"/>
      <c r="EX2746" s="21"/>
      <c r="EY2746" s="21"/>
      <c r="EZ2746" s="21"/>
      <c r="FA2746" s="21"/>
      <c r="FB2746" s="21"/>
      <c r="FC2746" s="21"/>
      <c r="FD2746" s="21"/>
      <c r="FE2746" s="21"/>
      <c r="FF2746" s="21"/>
      <c r="FG2746" s="21"/>
      <c r="FH2746" s="21"/>
      <c r="FI2746" s="21"/>
      <c r="FJ2746" s="21"/>
      <c r="FK2746" s="21"/>
      <c r="FL2746" s="21"/>
      <c r="FM2746" s="21"/>
      <c r="FN2746" s="21"/>
      <c r="FO2746" s="21"/>
      <c r="FP2746" s="21"/>
      <c r="FQ2746" s="21"/>
      <c r="FR2746" s="21"/>
      <c r="FS2746" s="21"/>
      <c r="FT2746" s="21"/>
      <c r="FU2746" s="21"/>
      <c r="FV2746" s="21"/>
      <c r="FW2746" s="21"/>
      <c r="FX2746" s="21"/>
      <c r="FY2746" s="21"/>
      <c r="FZ2746" s="21"/>
      <c r="GA2746" s="21"/>
      <c r="GB2746" s="21"/>
      <c r="GC2746" s="21"/>
      <c r="GD2746" s="21"/>
      <c r="GE2746" s="21"/>
      <c r="GF2746" s="21"/>
      <c r="GG2746" s="21"/>
      <c r="GH2746" s="21"/>
      <c r="GI2746" s="21"/>
      <c r="GJ2746" s="21"/>
      <c r="GK2746" s="21"/>
      <c r="GL2746" s="21"/>
      <c r="GM2746" s="21"/>
      <c r="GN2746" s="21"/>
    </row>
    <row r="2747" spans="1:196" x14ac:dyDescent="0.2">
      <c r="A2747" s="109"/>
      <c r="B2747" s="4"/>
      <c r="C2747" s="4"/>
      <c r="D2747" s="6"/>
      <c r="E2747" s="7"/>
      <c r="F2747" s="24"/>
      <c r="G2747" s="8"/>
      <c r="H2747" s="7"/>
      <c r="I2747" s="7"/>
      <c r="J2747" s="7"/>
      <c r="K2747" s="4"/>
      <c r="L2747" s="25"/>
      <c r="M2747" s="10"/>
      <c r="N2747" s="4"/>
      <c r="O2747" s="4"/>
      <c r="P2747" s="26"/>
      <c r="Q2747" s="3"/>
      <c r="R2747" s="12"/>
      <c r="S2747" s="12"/>
      <c r="T2747" s="12"/>
      <c r="U2747" s="12"/>
      <c r="V2747" s="12"/>
      <c r="W2747" s="12"/>
      <c r="X2747" s="12"/>
      <c r="Y2747" s="12"/>
      <c r="Z2747" s="12"/>
      <c r="AA2747" s="12"/>
      <c r="AB2747" s="12"/>
      <c r="AC2747" s="12"/>
      <c r="AD2747" s="12"/>
      <c r="AE2747" s="12"/>
      <c r="AF2747" s="113"/>
      <c r="AG2747" s="18"/>
      <c r="AH2747" s="18"/>
      <c r="AI2747" s="6"/>
      <c r="AJ2747" s="19"/>
      <c r="AK2747" s="6"/>
      <c r="AL2747" s="113"/>
      <c r="AM2747" s="19"/>
      <c r="AN2747" s="18"/>
      <c r="AO2747" s="12"/>
      <c r="AP2747" s="20"/>
      <c r="AQ2747" s="18"/>
      <c r="AR2747" s="13"/>
      <c r="AS2747" s="116"/>
      <c r="AT2747" s="21"/>
      <c r="AU2747" s="21"/>
      <c r="AV2747" s="45"/>
      <c r="AW2747" s="21"/>
      <c r="AX2747" s="21"/>
      <c r="AY2747" s="21"/>
      <c r="AZ2747" s="21"/>
      <c r="BA2747" s="21"/>
      <c r="BB2747" s="21"/>
      <c r="BC2747" s="21"/>
      <c r="BD2747" s="21"/>
      <c r="BE2747" s="21"/>
      <c r="BF2747" s="21"/>
      <c r="BG2747" s="21"/>
      <c r="BH2747" s="21"/>
      <c r="BI2747" s="21"/>
      <c r="BJ2747" s="21"/>
      <c r="BK2747" s="21"/>
      <c r="BL2747" s="21"/>
      <c r="BM2747" s="21"/>
      <c r="BN2747" s="21"/>
      <c r="BO2747" s="21"/>
      <c r="BP2747" s="21"/>
      <c r="BQ2747" s="21"/>
      <c r="BR2747" s="21"/>
      <c r="BS2747" s="21"/>
      <c r="BT2747" s="21"/>
      <c r="BU2747" s="21"/>
      <c r="BV2747" s="21"/>
      <c r="BW2747" s="21"/>
      <c r="BX2747" s="21"/>
      <c r="BY2747" s="21"/>
      <c r="BZ2747" s="21"/>
      <c r="CA2747" s="21"/>
      <c r="CB2747" s="21"/>
      <c r="CC2747" s="21"/>
      <c r="CD2747" s="21"/>
      <c r="CE2747" s="21"/>
      <c r="CF2747" s="21"/>
      <c r="CG2747" s="21"/>
      <c r="CH2747" s="21"/>
      <c r="CI2747" s="21"/>
      <c r="CJ2747" s="21"/>
      <c r="CK2747" s="21"/>
      <c r="CL2747" s="21"/>
      <c r="CM2747" s="21"/>
      <c r="CN2747" s="21"/>
      <c r="CO2747" s="21"/>
      <c r="CP2747" s="21"/>
      <c r="CQ2747" s="21"/>
      <c r="CR2747" s="21"/>
      <c r="CS2747" s="21"/>
      <c r="CT2747" s="21"/>
      <c r="CU2747" s="21"/>
      <c r="CV2747" s="21"/>
      <c r="CW2747" s="21"/>
      <c r="CX2747" s="21"/>
      <c r="CY2747" s="21"/>
      <c r="CZ2747" s="21"/>
      <c r="DA2747" s="21"/>
      <c r="DB2747" s="21"/>
      <c r="DC2747" s="21"/>
      <c r="DD2747" s="21"/>
      <c r="DE2747" s="21"/>
      <c r="DF2747" s="21"/>
      <c r="DG2747" s="21"/>
      <c r="DH2747" s="21"/>
      <c r="DI2747" s="21"/>
      <c r="DJ2747" s="21"/>
      <c r="DK2747" s="21"/>
      <c r="DL2747" s="21"/>
      <c r="DM2747" s="21"/>
      <c r="DN2747" s="21"/>
      <c r="DO2747" s="21"/>
      <c r="DP2747" s="21"/>
      <c r="DQ2747" s="21"/>
      <c r="DR2747" s="21"/>
      <c r="DS2747" s="21"/>
      <c r="DT2747" s="21"/>
      <c r="DU2747" s="21"/>
      <c r="DV2747" s="21"/>
      <c r="DW2747" s="21"/>
      <c r="DX2747" s="21"/>
      <c r="DY2747" s="21"/>
      <c r="DZ2747" s="21"/>
      <c r="EA2747" s="21"/>
      <c r="EB2747" s="21"/>
      <c r="EC2747" s="21"/>
      <c r="ED2747" s="21"/>
      <c r="EE2747" s="21"/>
      <c r="EF2747" s="21"/>
      <c r="EG2747" s="21"/>
      <c r="EH2747" s="21"/>
      <c r="EI2747" s="21"/>
      <c r="EJ2747" s="21"/>
      <c r="EK2747" s="21"/>
      <c r="EL2747" s="21"/>
      <c r="EM2747" s="21"/>
      <c r="EN2747" s="21"/>
      <c r="EO2747" s="21"/>
      <c r="EP2747" s="21"/>
      <c r="EQ2747" s="21"/>
      <c r="ER2747" s="21"/>
      <c r="ES2747" s="21"/>
      <c r="ET2747" s="21"/>
      <c r="EU2747" s="21"/>
      <c r="EV2747" s="21"/>
      <c r="EW2747" s="21"/>
      <c r="EX2747" s="21"/>
      <c r="EY2747" s="21"/>
      <c r="EZ2747" s="21"/>
      <c r="FA2747" s="21"/>
      <c r="FB2747" s="21"/>
      <c r="FC2747" s="21"/>
      <c r="FD2747" s="21"/>
      <c r="FE2747" s="21"/>
      <c r="FF2747" s="21"/>
      <c r="FG2747" s="21"/>
      <c r="FH2747" s="21"/>
      <c r="FI2747" s="21"/>
      <c r="FJ2747" s="21"/>
      <c r="FK2747" s="21"/>
      <c r="FL2747" s="21"/>
      <c r="FM2747" s="21"/>
      <c r="FN2747" s="21"/>
      <c r="FO2747" s="21"/>
      <c r="FP2747" s="21"/>
      <c r="FQ2747" s="21"/>
      <c r="FR2747" s="21"/>
      <c r="FS2747" s="21"/>
      <c r="FT2747" s="21"/>
      <c r="FU2747" s="21"/>
      <c r="FV2747" s="21"/>
      <c r="FW2747" s="21"/>
      <c r="FX2747" s="21"/>
      <c r="FY2747" s="21"/>
      <c r="FZ2747" s="21"/>
      <c r="GA2747" s="21"/>
      <c r="GB2747" s="21"/>
      <c r="GC2747" s="21"/>
      <c r="GD2747" s="21"/>
      <c r="GE2747" s="21"/>
      <c r="GF2747" s="21"/>
      <c r="GG2747" s="21"/>
      <c r="GH2747" s="21"/>
      <c r="GI2747" s="21"/>
      <c r="GJ2747" s="21"/>
      <c r="GK2747" s="21"/>
      <c r="GL2747" s="21"/>
      <c r="GM2747" s="21"/>
      <c r="GN2747" s="21"/>
    </row>
    <row r="2748" spans="1:196" x14ac:dyDescent="0.2">
      <c r="A2748" s="109"/>
      <c r="B2748" s="4"/>
      <c r="C2748" s="4"/>
      <c r="D2748" s="6"/>
      <c r="E2748" s="7"/>
      <c r="F2748" s="24"/>
      <c r="G2748" s="8"/>
      <c r="H2748" s="7"/>
      <c r="I2748" s="7"/>
      <c r="J2748" s="7"/>
      <c r="K2748" s="4"/>
      <c r="L2748" s="25"/>
      <c r="M2748" s="10"/>
      <c r="N2748" s="4"/>
      <c r="O2748" s="4"/>
      <c r="P2748" s="26"/>
      <c r="Q2748" s="3"/>
      <c r="R2748" s="12"/>
      <c r="S2748" s="12"/>
      <c r="T2748" s="12"/>
      <c r="U2748" s="12"/>
      <c r="V2748" s="12"/>
      <c r="W2748" s="12"/>
      <c r="X2748" s="12"/>
      <c r="Y2748" s="12"/>
      <c r="Z2748" s="12"/>
      <c r="AA2748" s="12"/>
      <c r="AB2748" s="12"/>
      <c r="AC2748" s="12"/>
      <c r="AD2748" s="12"/>
      <c r="AE2748" s="12"/>
      <c r="AF2748" s="113"/>
      <c r="AG2748" s="18"/>
      <c r="AH2748" s="18"/>
      <c r="AI2748" s="6"/>
      <c r="AJ2748" s="19"/>
      <c r="AK2748" s="6"/>
      <c r="AL2748" s="113"/>
      <c r="AM2748" s="19"/>
      <c r="AN2748" s="18"/>
      <c r="AO2748" s="12"/>
      <c r="AP2748" s="20"/>
      <c r="AQ2748" s="18"/>
      <c r="AR2748" s="13"/>
      <c r="AS2748" s="113"/>
      <c r="AT2748" s="21"/>
      <c r="AU2748" s="21"/>
      <c r="AV2748" s="45"/>
      <c r="AW2748" s="21"/>
      <c r="AX2748" s="21"/>
      <c r="AY2748" s="21"/>
      <c r="AZ2748" s="21"/>
      <c r="BA2748" s="21"/>
      <c r="BB2748" s="21"/>
      <c r="BC2748" s="21"/>
      <c r="BD2748" s="21"/>
      <c r="BE2748" s="21"/>
      <c r="BF2748" s="21"/>
      <c r="BG2748" s="21"/>
      <c r="BH2748" s="21"/>
      <c r="BI2748" s="21"/>
      <c r="BJ2748" s="21"/>
      <c r="BK2748" s="21"/>
      <c r="BL2748" s="21"/>
      <c r="BM2748" s="21"/>
      <c r="BN2748" s="21"/>
      <c r="BO2748" s="21"/>
      <c r="BP2748" s="21"/>
      <c r="BQ2748" s="21"/>
      <c r="BR2748" s="21"/>
      <c r="BS2748" s="21"/>
      <c r="BT2748" s="21"/>
      <c r="BU2748" s="21"/>
      <c r="BV2748" s="21"/>
      <c r="BW2748" s="21"/>
      <c r="BX2748" s="21"/>
      <c r="BY2748" s="21"/>
      <c r="BZ2748" s="21"/>
      <c r="CA2748" s="21"/>
      <c r="CB2748" s="21"/>
      <c r="CC2748" s="21"/>
      <c r="CD2748" s="21"/>
      <c r="CE2748" s="21"/>
      <c r="CF2748" s="21"/>
      <c r="CG2748" s="21"/>
      <c r="CH2748" s="21"/>
      <c r="CI2748" s="21"/>
      <c r="CJ2748" s="21"/>
      <c r="CK2748" s="21"/>
      <c r="CL2748" s="21"/>
      <c r="CM2748" s="21"/>
      <c r="CN2748" s="21"/>
      <c r="CO2748" s="21"/>
      <c r="CP2748" s="21"/>
      <c r="CQ2748" s="21"/>
      <c r="CR2748" s="21"/>
      <c r="CS2748" s="21"/>
      <c r="CT2748" s="21"/>
      <c r="CU2748" s="21"/>
      <c r="CV2748" s="21"/>
      <c r="CW2748" s="21"/>
      <c r="CX2748" s="21"/>
      <c r="CY2748" s="21"/>
      <c r="CZ2748" s="21"/>
      <c r="DA2748" s="21"/>
      <c r="DB2748" s="21"/>
      <c r="DC2748" s="21"/>
      <c r="DD2748" s="21"/>
      <c r="DE2748" s="21"/>
      <c r="DF2748" s="21"/>
      <c r="DG2748" s="21"/>
      <c r="DH2748" s="21"/>
      <c r="DI2748" s="21"/>
      <c r="DJ2748" s="21"/>
      <c r="DK2748" s="21"/>
      <c r="DL2748" s="21"/>
      <c r="DM2748" s="21"/>
      <c r="DN2748" s="21"/>
      <c r="DO2748" s="21"/>
      <c r="DP2748" s="21"/>
      <c r="DQ2748" s="21"/>
      <c r="DR2748" s="21"/>
      <c r="DS2748" s="21"/>
      <c r="DT2748" s="21"/>
      <c r="DU2748" s="21"/>
      <c r="DV2748" s="21"/>
      <c r="DW2748" s="21"/>
      <c r="DX2748" s="21"/>
      <c r="DY2748" s="21"/>
      <c r="DZ2748" s="21"/>
      <c r="EA2748" s="21"/>
      <c r="EB2748" s="21"/>
      <c r="EC2748" s="21"/>
      <c r="ED2748" s="21"/>
      <c r="EE2748" s="21"/>
      <c r="EF2748" s="21"/>
      <c r="EG2748" s="21"/>
      <c r="EH2748" s="21"/>
      <c r="EI2748" s="21"/>
      <c r="EJ2748" s="21"/>
      <c r="EK2748" s="21"/>
      <c r="EL2748" s="21"/>
      <c r="EM2748" s="21"/>
      <c r="EN2748" s="21"/>
      <c r="EO2748" s="21"/>
      <c r="EP2748" s="21"/>
      <c r="EQ2748" s="21"/>
      <c r="ER2748" s="21"/>
      <c r="ES2748" s="21"/>
      <c r="ET2748" s="21"/>
      <c r="EU2748" s="21"/>
      <c r="EV2748" s="21"/>
      <c r="EW2748" s="21"/>
      <c r="EX2748" s="21"/>
      <c r="EY2748" s="21"/>
      <c r="EZ2748" s="21"/>
      <c r="FA2748" s="21"/>
      <c r="FB2748" s="21"/>
      <c r="FC2748" s="21"/>
      <c r="FD2748" s="21"/>
      <c r="FE2748" s="21"/>
      <c r="FF2748" s="21"/>
      <c r="FG2748" s="21"/>
      <c r="FH2748" s="21"/>
      <c r="FI2748" s="21"/>
      <c r="FJ2748" s="21"/>
      <c r="FK2748" s="21"/>
      <c r="FL2748" s="21"/>
      <c r="FM2748" s="21"/>
      <c r="FN2748" s="21"/>
      <c r="FO2748" s="21"/>
      <c r="FP2748" s="21"/>
      <c r="FQ2748" s="21"/>
      <c r="FR2748" s="21"/>
      <c r="FS2748" s="21"/>
      <c r="FT2748" s="21"/>
      <c r="FU2748" s="21"/>
      <c r="FV2748" s="21"/>
      <c r="FW2748" s="21"/>
      <c r="FX2748" s="21"/>
      <c r="FY2748" s="21"/>
      <c r="FZ2748" s="21"/>
      <c r="GA2748" s="21"/>
      <c r="GB2748" s="21"/>
      <c r="GC2748" s="21"/>
      <c r="GD2748" s="21"/>
      <c r="GE2748" s="21"/>
      <c r="GF2748" s="21"/>
      <c r="GG2748" s="21"/>
      <c r="GH2748" s="21"/>
      <c r="GI2748" s="21"/>
      <c r="GJ2748" s="21"/>
      <c r="GK2748" s="21"/>
      <c r="GL2748" s="21"/>
      <c r="GM2748" s="21"/>
      <c r="GN2748" s="21"/>
    </row>
    <row r="2749" spans="1:196" x14ac:dyDescent="0.2">
      <c r="A2749" s="109"/>
      <c r="B2749" s="4"/>
      <c r="C2749" s="4"/>
      <c r="D2749" s="6"/>
      <c r="E2749" s="7"/>
      <c r="F2749" s="24"/>
      <c r="G2749" s="8"/>
      <c r="H2749" s="7"/>
      <c r="I2749" s="7"/>
      <c r="J2749" s="7"/>
      <c r="K2749" s="4"/>
      <c r="L2749" s="25"/>
      <c r="M2749" s="10"/>
      <c r="N2749" s="4"/>
      <c r="O2749" s="4"/>
      <c r="P2749" s="26"/>
      <c r="Q2749" s="3"/>
      <c r="R2749" s="12"/>
      <c r="S2749" s="12"/>
      <c r="T2749" s="12"/>
      <c r="U2749" s="12"/>
      <c r="V2749" s="12"/>
      <c r="W2749" s="12"/>
      <c r="X2749" s="12"/>
      <c r="Y2749" s="12"/>
      <c r="Z2749" s="12"/>
      <c r="AA2749" s="12"/>
      <c r="AB2749" s="12"/>
      <c r="AC2749" s="12"/>
      <c r="AD2749" s="12"/>
      <c r="AE2749" s="12"/>
      <c r="AF2749" s="113"/>
      <c r="AG2749" s="18"/>
      <c r="AH2749" s="18"/>
      <c r="AI2749" s="6"/>
      <c r="AJ2749" s="19"/>
      <c r="AK2749" s="6"/>
      <c r="AL2749" s="113"/>
      <c r="AM2749" s="19"/>
      <c r="AN2749" s="18"/>
      <c r="AO2749" s="12"/>
      <c r="AP2749" s="20"/>
      <c r="AQ2749" s="18"/>
      <c r="AR2749" s="13"/>
      <c r="AS2749" s="113"/>
      <c r="AT2749" s="21"/>
      <c r="AU2749" s="21"/>
      <c r="AV2749" s="45"/>
      <c r="AW2749" s="21"/>
      <c r="AX2749" s="21"/>
      <c r="AY2749" s="21"/>
      <c r="AZ2749" s="21"/>
      <c r="BA2749" s="21"/>
      <c r="BB2749" s="21"/>
      <c r="BC2749" s="21"/>
      <c r="BD2749" s="21"/>
      <c r="BE2749" s="21"/>
      <c r="BF2749" s="21"/>
      <c r="BG2749" s="21"/>
      <c r="BH2749" s="21"/>
      <c r="BI2749" s="21"/>
      <c r="BJ2749" s="21"/>
      <c r="BK2749" s="21"/>
      <c r="BL2749" s="21"/>
      <c r="BM2749" s="21"/>
      <c r="BN2749" s="21"/>
      <c r="BO2749" s="21"/>
      <c r="BP2749" s="21"/>
      <c r="BQ2749" s="21"/>
      <c r="BR2749" s="21"/>
      <c r="BS2749" s="21"/>
      <c r="BT2749" s="21"/>
      <c r="BU2749" s="21"/>
      <c r="BV2749" s="21"/>
      <c r="BW2749" s="21"/>
      <c r="BX2749" s="21"/>
      <c r="BY2749" s="21"/>
      <c r="BZ2749" s="21"/>
      <c r="CA2749" s="21"/>
      <c r="CB2749" s="21"/>
      <c r="CC2749" s="21"/>
      <c r="CD2749" s="21"/>
      <c r="CE2749" s="21"/>
      <c r="CF2749" s="21"/>
      <c r="CG2749" s="21"/>
      <c r="CH2749" s="21"/>
      <c r="CI2749" s="21"/>
      <c r="CJ2749" s="21"/>
      <c r="CK2749" s="21"/>
      <c r="CL2749" s="21"/>
      <c r="CM2749" s="21"/>
      <c r="CN2749" s="21"/>
      <c r="CO2749" s="21"/>
      <c r="CP2749" s="21"/>
      <c r="CQ2749" s="21"/>
      <c r="CR2749" s="21"/>
      <c r="CS2749" s="21"/>
      <c r="CT2749" s="21"/>
      <c r="CU2749" s="21"/>
      <c r="CV2749" s="21"/>
      <c r="CW2749" s="21"/>
      <c r="CX2749" s="21"/>
      <c r="CY2749" s="21"/>
      <c r="CZ2749" s="21"/>
      <c r="DA2749" s="21"/>
      <c r="DB2749" s="21"/>
      <c r="DC2749" s="21"/>
      <c r="DD2749" s="21"/>
      <c r="DE2749" s="21"/>
      <c r="DF2749" s="21"/>
      <c r="DG2749" s="21"/>
      <c r="DH2749" s="21"/>
      <c r="DI2749" s="21"/>
      <c r="DJ2749" s="21"/>
      <c r="DK2749" s="21"/>
      <c r="DL2749" s="21"/>
      <c r="DM2749" s="21"/>
      <c r="DN2749" s="21"/>
      <c r="DO2749" s="21"/>
      <c r="DP2749" s="21"/>
      <c r="DQ2749" s="21"/>
      <c r="DR2749" s="21"/>
      <c r="DS2749" s="21"/>
      <c r="DT2749" s="21"/>
      <c r="DU2749" s="21"/>
      <c r="DV2749" s="21"/>
      <c r="DW2749" s="21"/>
      <c r="DX2749" s="21"/>
      <c r="DY2749" s="21"/>
      <c r="DZ2749" s="21"/>
      <c r="EA2749" s="21"/>
      <c r="EB2749" s="21"/>
      <c r="EC2749" s="21"/>
      <c r="ED2749" s="21"/>
      <c r="EE2749" s="21"/>
      <c r="EF2749" s="21"/>
      <c r="EG2749" s="21"/>
      <c r="EH2749" s="21"/>
      <c r="EI2749" s="21"/>
      <c r="EJ2749" s="21"/>
      <c r="EK2749" s="21"/>
      <c r="EL2749" s="21"/>
      <c r="EM2749" s="21"/>
      <c r="EN2749" s="21"/>
      <c r="EO2749" s="21"/>
      <c r="EP2749" s="21"/>
      <c r="EQ2749" s="21"/>
      <c r="ER2749" s="21"/>
      <c r="ES2749" s="21"/>
      <c r="ET2749" s="21"/>
      <c r="EU2749" s="21"/>
      <c r="EV2749" s="21"/>
      <c r="EW2749" s="21"/>
      <c r="EX2749" s="21"/>
      <c r="EY2749" s="21"/>
      <c r="EZ2749" s="21"/>
      <c r="FA2749" s="21"/>
      <c r="FB2749" s="21"/>
      <c r="FC2749" s="21"/>
      <c r="FD2749" s="21"/>
      <c r="FE2749" s="21"/>
      <c r="FF2749" s="21"/>
      <c r="FG2749" s="21"/>
      <c r="FH2749" s="21"/>
      <c r="FI2749" s="21"/>
      <c r="FJ2749" s="21"/>
      <c r="FK2749" s="21"/>
      <c r="FL2749" s="21"/>
      <c r="FM2749" s="21"/>
      <c r="FN2749" s="21"/>
      <c r="FO2749" s="21"/>
      <c r="FP2749" s="21"/>
      <c r="FQ2749" s="21"/>
      <c r="FR2749" s="21"/>
      <c r="FS2749" s="21"/>
      <c r="FT2749" s="21"/>
      <c r="FU2749" s="21"/>
      <c r="FV2749" s="21"/>
      <c r="FW2749" s="21"/>
      <c r="FX2749" s="21"/>
      <c r="FY2749" s="21"/>
      <c r="FZ2749" s="21"/>
      <c r="GA2749" s="21"/>
      <c r="GB2749" s="21"/>
      <c r="GC2749" s="21"/>
      <c r="GD2749" s="21"/>
      <c r="GE2749" s="21"/>
      <c r="GF2749" s="21"/>
      <c r="GG2749" s="21"/>
      <c r="GH2749" s="21"/>
      <c r="GI2749" s="21"/>
      <c r="GJ2749" s="21"/>
      <c r="GK2749" s="21"/>
      <c r="GL2749" s="21"/>
      <c r="GM2749" s="21"/>
      <c r="GN2749" s="21"/>
    </row>
    <row r="2750" spans="1:196" x14ac:dyDescent="0.2">
      <c r="A2750" s="109"/>
      <c r="B2750" s="4"/>
      <c r="C2750" s="4"/>
      <c r="D2750" s="6"/>
      <c r="E2750" s="7"/>
      <c r="F2750" s="24"/>
      <c r="G2750" s="8"/>
      <c r="H2750" s="7"/>
      <c r="I2750" s="7"/>
      <c r="J2750" s="7"/>
      <c r="K2750" s="4"/>
      <c r="L2750" s="25"/>
      <c r="M2750" s="10"/>
      <c r="N2750" s="4"/>
      <c r="O2750" s="4"/>
      <c r="P2750" s="26"/>
      <c r="Q2750" s="3"/>
      <c r="R2750" s="12"/>
      <c r="S2750" s="12"/>
      <c r="T2750" s="12"/>
      <c r="U2750" s="12"/>
      <c r="V2750" s="12"/>
      <c r="W2750" s="12"/>
      <c r="X2750" s="12"/>
      <c r="Y2750" s="12"/>
      <c r="Z2750" s="12"/>
      <c r="AA2750" s="12"/>
      <c r="AB2750" s="12"/>
      <c r="AC2750" s="12"/>
      <c r="AD2750" s="12"/>
      <c r="AE2750" s="12"/>
      <c r="AF2750" s="113"/>
      <c r="AG2750" s="18"/>
      <c r="AH2750" s="18"/>
      <c r="AI2750" s="6"/>
      <c r="AJ2750" s="19"/>
      <c r="AK2750" s="6"/>
      <c r="AL2750" s="113"/>
      <c r="AM2750" s="19"/>
      <c r="AN2750" s="18"/>
      <c r="AO2750" s="12"/>
      <c r="AP2750" s="20"/>
      <c r="AQ2750" s="18"/>
      <c r="AR2750" s="13"/>
      <c r="AS2750" s="113"/>
      <c r="AT2750" s="21"/>
      <c r="AU2750" s="21"/>
      <c r="AV2750" s="45"/>
      <c r="AW2750" s="21"/>
      <c r="AX2750" s="21"/>
      <c r="AY2750" s="21"/>
      <c r="AZ2750" s="21"/>
      <c r="BA2750" s="21"/>
      <c r="BB2750" s="21"/>
      <c r="BC2750" s="21"/>
      <c r="BD2750" s="21"/>
      <c r="BE2750" s="21"/>
      <c r="BF2750" s="21"/>
      <c r="BG2750" s="21"/>
      <c r="BH2750" s="21"/>
      <c r="BI2750" s="21"/>
      <c r="BJ2750" s="21"/>
      <c r="BK2750" s="21"/>
      <c r="BL2750" s="21"/>
      <c r="BM2750" s="21"/>
      <c r="BN2750" s="21"/>
      <c r="BO2750" s="21"/>
      <c r="BP2750" s="21"/>
      <c r="BQ2750" s="21"/>
      <c r="BR2750" s="21"/>
      <c r="BS2750" s="21"/>
      <c r="BT2750" s="21"/>
      <c r="BU2750" s="21"/>
      <c r="BV2750" s="21"/>
      <c r="BW2750" s="21"/>
      <c r="BX2750" s="21"/>
      <c r="BY2750" s="21"/>
      <c r="BZ2750" s="21"/>
      <c r="CA2750" s="21"/>
      <c r="CB2750" s="21"/>
      <c r="CC2750" s="21"/>
      <c r="CD2750" s="21"/>
      <c r="CE2750" s="21"/>
      <c r="CF2750" s="21"/>
      <c r="CG2750" s="21"/>
      <c r="CH2750" s="21"/>
      <c r="CI2750" s="21"/>
      <c r="CJ2750" s="21"/>
      <c r="CK2750" s="21"/>
      <c r="CL2750" s="21"/>
      <c r="CM2750" s="21"/>
      <c r="CN2750" s="21"/>
      <c r="CO2750" s="21"/>
      <c r="CP2750" s="21"/>
      <c r="CQ2750" s="21"/>
      <c r="CR2750" s="21"/>
      <c r="CS2750" s="21"/>
      <c r="CT2750" s="21"/>
      <c r="CU2750" s="21"/>
      <c r="CV2750" s="21"/>
      <c r="CW2750" s="21"/>
      <c r="CX2750" s="21"/>
      <c r="CY2750" s="21"/>
      <c r="CZ2750" s="21"/>
      <c r="DA2750" s="21"/>
      <c r="DB2750" s="21"/>
      <c r="DC2750" s="21"/>
      <c r="DD2750" s="21"/>
      <c r="DE2750" s="21"/>
      <c r="DF2750" s="21"/>
      <c r="DG2750" s="21"/>
      <c r="DH2750" s="21"/>
      <c r="DI2750" s="21"/>
      <c r="DJ2750" s="21"/>
      <c r="DK2750" s="21"/>
      <c r="DL2750" s="21"/>
      <c r="DM2750" s="21"/>
      <c r="DN2750" s="21"/>
      <c r="DO2750" s="21"/>
      <c r="DP2750" s="21"/>
      <c r="DQ2750" s="21"/>
      <c r="DR2750" s="21"/>
      <c r="DS2750" s="21"/>
      <c r="DT2750" s="21"/>
      <c r="DU2750" s="21"/>
      <c r="DV2750" s="21"/>
      <c r="DW2750" s="21"/>
      <c r="DX2750" s="21"/>
      <c r="DY2750" s="21"/>
      <c r="DZ2750" s="21"/>
      <c r="EA2750" s="21"/>
      <c r="EB2750" s="21"/>
      <c r="EC2750" s="21"/>
      <c r="ED2750" s="21"/>
      <c r="EE2750" s="21"/>
      <c r="EF2750" s="21"/>
      <c r="EG2750" s="21"/>
      <c r="EH2750" s="21"/>
      <c r="EI2750" s="21"/>
      <c r="EJ2750" s="21"/>
      <c r="EK2750" s="21"/>
      <c r="EL2750" s="21"/>
      <c r="EM2750" s="21"/>
      <c r="EN2750" s="21"/>
      <c r="EO2750" s="21"/>
      <c r="EP2750" s="21"/>
      <c r="EQ2750" s="21"/>
      <c r="ER2750" s="21"/>
      <c r="ES2750" s="21"/>
      <c r="ET2750" s="21"/>
      <c r="EU2750" s="21"/>
      <c r="EV2750" s="21"/>
      <c r="EW2750" s="21"/>
      <c r="EX2750" s="21"/>
      <c r="EY2750" s="21"/>
      <c r="EZ2750" s="21"/>
      <c r="FA2750" s="21"/>
      <c r="FB2750" s="21"/>
      <c r="FC2750" s="21"/>
      <c r="FD2750" s="21"/>
      <c r="FE2750" s="21"/>
      <c r="FF2750" s="21"/>
      <c r="FG2750" s="21"/>
      <c r="FH2750" s="21"/>
      <c r="FI2750" s="21"/>
      <c r="FJ2750" s="21"/>
      <c r="FK2750" s="21"/>
      <c r="FL2750" s="21"/>
      <c r="FM2750" s="21"/>
      <c r="FN2750" s="21"/>
      <c r="FO2750" s="21"/>
      <c r="FP2750" s="21"/>
      <c r="FQ2750" s="21"/>
      <c r="FR2750" s="21"/>
      <c r="FS2750" s="21"/>
      <c r="FT2750" s="21"/>
      <c r="FU2750" s="21"/>
      <c r="FV2750" s="21"/>
      <c r="FW2750" s="21"/>
      <c r="FX2750" s="21"/>
      <c r="FY2750" s="21"/>
      <c r="FZ2750" s="21"/>
      <c r="GA2750" s="21"/>
      <c r="GB2750" s="21"/>
      <c r="GC2750" s="21"/>
      <c r="GD2750" s="21"/>
      <c r="GE2750" s="21"/>
      <c r="GF2750" s="21"/>
      <c r="GG2750" s="21"/>
      <c r="GH2750" s="21"/>
      <c r="GI2750" s="21"/>
      <c r="GJ2750" s="21"/>
      <c r="GK2750" s="21"/>
      <c r="GL2750" s="21"/>
      <c r="GM2750" s="21"/>
      <c r="GN2750" s="21"/>
    </row>
    <row r="2751" spans="1:196" x14ac:dyDescent="0.2">
      <c r="A2751" s="109"/>
      <c r="B2751" s="4"/>
      <c r="C2751" s="4"/>
      <c r="D2751" s="6"/>
      <c r="E2751" s="7"/>
      <c r="F2751" s="24"/>
      <c r="G2751" s="8"/>
      <c r="H2751" s="7"/>
      <c r="I2751" s="7"/>
      <c r="J2751" s="7"/>
      <c r="K2751" s="4"/>
      <c r="L2751" s="25"/>
      <c r="M2751" s="10"/>
      <c r="N2751" s="4"/>
      <c r="O2751" s="4"/>
      <c r="P2751" s="26"/>
      <c r="Q2751" s="3"/>
      <c r="R2751" s="12"/>
      <c r="S2751" s="12"/>
      <c r="T2751" s="12"/>
      <c r="U2751" s="12"/>
      <c r="V2751" s="12"/>
      <c r="W2751" s="12"/>
      <c r="X2751" s="12"/>
      <c r="Y2751" s="12"/>
      <c r="Z2751" s="12"/>
      <c r="AA2751" s="12"/>
      <c r="AB2751" s="12"/>
      <c r="AC2751" s="12"/>
      <c r="AD2751" s="12"/>
      <c r="AE2751" s="12"/>
      <c r="AF2751" s="113"/>
      <c r="AG2751" s="18"/>
      <c r="AH2751" s="18"/>
      <c r="AI2751" s="6"/>
      <c r="AJ2751" s="19"/>
      <c r="AK2751" s="6"/>
      <c r="AL2751" s="113"/>
      <c r="AM2751" s="19"/>
      <c r="AN2751" s="18"/>
      <c r="AO2751" s="12"/>
      <c r="AP2751" s="20"/>
      <c r="AQ2751" s="18"/>
      <c r="AR2751" s="13"/>
      <c r="AS2751" s="113"/>
      <c r="AT2751" s="21"/>
      <c r="AU2751" s="21"/>
      <c r="AV2751" s="45"/>
      <c r="AW2751" s="21"/>
      <c r="AX2751" s="21"/>
      <c r="AY2751" s="21"/>
      <c r="AZ2751" s="21"/>
      <c r="BA2751" s="21"/>
      <c r="BB2751" s="21"/>
      <c r="BC2751" s="21"/>
      <c r="BD2751" s="21"/>
      <c r="BE2751" s="21"/>
      <c r="BF2751" s="21"/>
      <c r="BG2751" s="21"/>
      <c r="BH2751" s="21"/>
      <c r="BI2751" s="21"/>
      <c r="BJ2751" s="21"/>
      <c r="BK2751" s="21"/>
      <c r="BL2751" s="21"/>
      <c r="BM2751" s="21"/>
      <c r="BN2751" s="21"/>
      <c r="BO2751" s="21"/>
      <c r="BP2751" s="21"/>
      <c r="BQ2751" s="21"/>
      <c r="BR2751" s="21"/>
      <c r="BS2751" s="21"/>
      <c r="BT2751" s="21"/>
      <c r="BU2751" s="21"/>
      <c r="BV2751" s="21"/>
      <c r="BW2751" s="21"/>
      <c r="BX2751" s="21"/>
      <c r="BY2751" s="21"/>
      <c r="BZ2751" s="21"/>
      <c r="CA2751" s="21"/>
      <c r="CB2751" s="21"/>
      <c r="CC2751" s="21"/>
      <c r="CD2751" s="21"/>
      <c r="CE2751" s="21"/>
      <c r="CF2751" s="21"/>
      <c r="CG2751" s="21"/>
      <c r="CH2751" s="21"/>
      <c r="CI2751" s="21"/>
      <c r="CJ2751" s="21"/>
      <c r="CK2751" s="21"/>
      <c r="CL2751" s="21"/>
      <c r="CM2751" s="21"/>
      <c r="CN2751" s="21"/>
      <c r="CO2751" s="21"/>
      <c r="CP2751" s="21"/>
      <c r="CQ2751" s="21"/>
      <c r="CR2751" s="21"/>
      <c r="CS2751" s="21"/>
      <c r="CT2751" s="21"/>
      <c r="CU2751" s="21"/>
      <c r="CV2751" s="21"/>
      <c r="CW2751" s="21"/>
      <c r="CX2751" s="21"/>
      <c r="CY2751" s="21"/>
      <c r="CZ2751" s="21"/>
      <c r="DA2751" s="21"/>
      <c r="DB2751" s="21"/>
      <c r="DC2751" s="21"/>
      <c r="DD2751" s="21"/>
      <c r="DE2751" s="21"/>
      <c r="DF2751" s="21"/>
      <c r="DG2751" s="21"/>
      <c r="DH2751" s="21"/>
      <c r="DI2751" s="21"/>
      <c r="DJ2751" s="21"/>
      <c r="DK2751" s="21"/>
      <c r="DL2751" s="21"/>
      <c r="DM2751" s="21"/>
      <c r="DN2751" s="21"/>
      <c r="DO2751" s="21"/>
      <c r="DP2751" s="21"/>
      <c r="DQ2751" s="21"/>
      <c r="DR2751" s="21"/>
      <c r="DS2751" s="21"/>
      <c r="DT2751" s="21"/>
      <c r="DU2751" s="21"/>
      <c r="DV2751" s="21"/>
      <c r="DW2751" s="21"/>
      <c r="DX2751" s="21"/>
      <c r="DY2751" s="21"/>
      <c r="DZ2751" s="21"/>
      <c r="EA2751" s="21"/>
      <c r="EB2751" s="21"/>
      <c r="EC2751" s="21"/>
      <c r="ED2751" s="21"/>
      <c r="EE2751" s="21"/>
      <c r="EF2751" s="21"/>
      <c r="EG2751" s="21"/>
      <c r="EH2751" s="21"/>
      <c r="EI2751" s="21"/>
      <c r="EJ2751" s="21"/>
      <c r="EK2751" s="21"/>
      <c r="EL2751" s="21"/>
      <c r="EM2751" s="21"/>
      <c r="EN2751" s="21"/>
      <c r="EO2751" s="21"/>
      <c r="EP2751" s="21"/>
      <c r="EQ2751" s="21"/>
      <c r="ER2751" s="21"/>
      <c r="ES2751" s="21"/>
      <c r="ET2751" s="21"/>
      <c r="EU2751" s="21"/>
      <c r="EV2751" s="21"/>
      <c r="EW2751" s="21"/>
      <c r="EX2751" s="21"/>
      <c r="EY2751" s="21"/>
      <c r="EZ2751" s="21"/>
      <c r="FA2751" s="21"/>
      <c r="FB2751" s="21"/>
      <c r="FC2751" s="21"/>
      <c r="FD2751" s="21"/>
      <c r="FE2751" s="21"/>
      <c r="FF2751" s="21"/>
      <c r="FG2751" s="21"/>
      <c r="FH2751" s="21"/>
      <c r="FI2751" s="21"/>
      <c r="FJ2751" s="21"/>
      <c r="FK2751" s="21"/>
      <c r="FL2751" s="21"/>
      <c r="FM2751" s="21"/>
      <c r="FN2751" s="21"/>
      <c r="FO2751" s="21"/>
      <c r="FP2751" s="21"/>
      <c r="FQ2751" s="21"/>
      <c r="FR2751" s="21"/>
      <c r="FS2751" s="21"/>
      <c r="FT2751" s="21"/>
      <c r="FU2751" s="21"/>
      <c r="FV2751" s="21"/>
      <c r="FW2751" s="21"/>
      <c r="FX2751" s="21"/>
      <c r="FY2751" s="21"/>
      <c r="FZ2751" s="21"/>
      <c r="GA2751" s="21"/>
      <c r="GB2751" s="21"/>
      <c r="GC2751" s="21"/>
      <c r="GD2751" s="21"/>
      <c r="GE2751" s="21"/>
      <c r="GF2751" s="21"/>
      <c r="GG2751" s="21"/>
      <c r="GH2751" s="21"/>
      <c r="GI2751" s="21"/>
      <c r="GJ2751" s="21"/>
      <c r="GK2751" s="21"/>
      <c r="GL2751" s="21"/>
      <c r="GM2751" s="21"/>
      <c r="GN2751" s="21"/>
    </row>
    <row r="2752" spans="1:196" x14ac:dyDescent="0.2">
      <c r="A2752" s="109"/>
      <c r="B2752" s="4"/>
      <c r="C2752" s="4"/>
      <c r="D2752" s="6"/>
      <c r="E2752" s="7"/>
      <c r="F2752" s="24"/>
      <c r="G2752" s="8"/>
      <c r="H2752" s="7"/>
      <c r="I2752" s="7"/>
      <c r="J2752" s="7"/>
      <c r="K2752" s="4"/>
      <c r="L2752" s="25"/>
      <c r="M2752" s="10"/>
      <c r="N2752" s="4"/>
      <c r="O2752" s="4"/>
      <c r="P2752" s="26"/>
      <c r="Q2752" s="3"/>
      <c r="R2752" s="12"/>
      <c r="S2752" s="12"/>
      <c r="T2752" s="12"/>
      <c r="U2752" s="12"/>
      <c r="V2752" s="12"/>
      <c r="W2752" s="12"/>
      <c r="X2752" s="12"/>
      <c r="Y2752" s="12"/>
      <c r="Z2752" s="12"/>
      <c r="AA2752" s="12"/>
      <c r="AB2752" s="12"/>
      <c r="AC2752" s="12"/>
      <c r="AD2752" s="12"/>
      <c r="AE2752" s="12"/>
      <c r="AF2752" s="113"/>
      <c r="AG2752" s="18"/>
      <c r="AH2752" s="18"/>
      <c r="AI2752" s="6"/>
      <c r="AJ2752" s="19"/>
      <c r="AK2752" s="6"/>
      <c r="AL2752" s="113"/>
      <c r="AM2752" s="19"/>
      <c r="AN2752" s="18"/>
      <c r="AO2752" s="12"/>
      <c r="AP2752" s="20"/>
      <c r="AQ2752" s="18"/>
      <c r="AR2752" s="13"/>
      <c r="AS2752" s="113"/>
      <c r="AT2752" s="21"/>
      <c r="AU2752" s="21"/>
      <c r="AV2752" s="45"/>
      <c r="AW2752" s="21"/>
      <c r="AX2752" s="21"/>
      <c r="AY2752" s="21"/>
      <c r="AZ2752" s="21"/>
      <c r="BA2752" s="21"/>
      <c r="BB2752" s="21"/>
      <c r="BC2752" s="21"/>
      <c r="BD2752" s="21"/>
      <c r="BE2752" s="21"/>
      <c r="BF2752" s="21"/>
      <c r="BG2752" s="21"/>
      <c r="BH2752" s="21"/>
      <c r="BI2752" s="21"/>
      <c r="BJ2752" s="21"/>
      <c r="BK2752" s="21"/>
      <c r="BL2752" s="21"/>
      <c r="BM2752" s="21"/>
      <c r="BN2752" s="21"/>
      <c r="BO2752" s="21"/>
      <c r="BP2752" s="21"/>
      <c r="BQ2752" s="21"/>
      <c r="BR2752" s="21"/>
      <c r="BS2752" s="21"/>
      <c r="BT2752" s="21"/>
      <c r="BU2752" s="21"/>
      <c r="BV2752" s="21"/>
      <c r="BW2752" s="21"/>
      <c r="BX2752" s="21"/>
      <c r="BY2752" s="21"/>
      <c r="BZ2752" s="21"/>
      <c r="CA2752" s="21"/>
      <c r="CB2752" s="21"/>
      <c r="CC2752" s="21"/>
      <c r="CD2752" s="21"/>
      <c r="CE2752" s="21"/>
      <c r="CF2752" s="21"/>
      <c r="CG2752" s="21"/>
      <c r="CH2752" s="21"/>
      <c r="CI2752" s="21"/>
      <c r="CJ2752" s="21"/>
      <c r="CK2752" s="21"/>
      <c r="CL2752" s="21"/>
      <c r="CM2752" s="21"/>
      <c r="CN2752" s="21"/>
      <c r="CO2752" s="21"/>
      <c r="CP2752" s="21"/>
      <c r="CQ2752" s="21"/>
      <c r="CR2752" s="21"/>
      <c r="CS2752" s="21"/>
      <c r="CT2752" s="21"/>
      <c r="CU2752" s="21"/>
      <c r="CV2752" s="21"/>
      <c r="CW2752" s="21"/>
      <c r="CX2752" s="21"/>
      <c r="CY2752" s="21"/>
      <c r="CZ2752" s="21"/>
      <c r="DA2752" s="21"/>
      <c r="DB2752" s="21"/>
      <c r="DC2752" s="21"/>
      <c r="DD2752" s="21"/>
      <c r="DE2752" s="21"/>
      <c r="DF2752" s="21"/>
      <c r="DG2752" s="21"/>
      <c r="DH2752" s="21"/>
      <c r="DI2752" s="21"/>
      <c r="DJ2752" s="21"/>
      <c r="DK2752" s="21"/>
      <c r="DL2752" s="21"/>
      <c r="DM2752" s="21"/>
      <c r="DN2752" s="21"/>
      <c r="DO2752" s="21"/>
      <c r="DP2752" s="21"/>
      <c r="DQ2752" s="21"/>
      <c r="DR2752" s="21"/>
      <c r="DS2752" s="21"/>
      <c r="DT2752" s="21"/>
      <c r="DU2752" s="21"/>
      <c r="DV2752" s="21"/>
      <c r="DW2752" s="21"/>
      <c r="DX2752" s="21"/>
      <c r="DY2752" s="21"/>
      <c r="DZ2752" s="21"/>
      <c r="EA2752" s="21"/>
      <c r="EB2752" s="21"/>
      <c r="EC2752" s="21"/>
      <c r="ED2752" s="21"/>
      <c r="EE2752" s="21"/>
      <c r="EF2752" s="21"/>
      <c r="EG2752" s="21"/>
      <c r="EH2752" s="21"/>
      <c r="EI2752" s="21"/>
      <c r="EJ2752" s="21"/>
      <c r="EK2752" s="21"/>
      <c r="EL2752" s="21"/>
      <c r="EM2752" s="21"/>
      <c r="EN2752" s="21"/>
      <c r="EO2752" s="21"/>
      <c r="EP2752" s="21"/>
      <c r="EQ2752" s="21"/>
      <c r="ER2752" s="21"/>
      <c r="ES2752" s="21"/>
      <c r="ET2752" s="21"/>
      <c r="EU2752" s="21"/>
      <c r="EV2752" s="21"/>
      <c r="EW2752" s="21"/>
      <c r="EX2752" s="21"/>
      <c r="EY2752" s="21"/>
      <c r="EZ2752" s="21"/>
      <c r="FA2752" s="21"/>
      <c r="FB2752" s="21"/>
      <c r="FC2752" s="21"/>
      <c r="FD2752" s="21"/>
      <c r="FE2752" s="21"/>
      <c r="FF2752" s="21"/>
      <c r="FG2752" s="21"/>
      <c r="FH2752" s="21"/>
      <c r="FI2752" s="21"/>
      <c r="FJ2752" s="21"/>
      <c r="FK2752" s="21"/>
      <c r="FL2752" s="21"/>
      <c r="FM2752" s="21"/>
      <c r="FN2752" s="21"/>
      <c r="FO2752" s="21"/>
      <c r="FP2752" s="21"/>
      <c r="FQ2752" s="21"/>
      <c r="FR2752" s="21"/>
      <c r="FS2752" s="21"/>
      <c r="FT2752" s="21"/>
      <c r="FU2752" s="21"/>
      <c r="FV2752" s="21"/>
      <c r="FW2752" s="21"/>
      <c r="FX2752" s="21"/>
      <c r="FY2752" s="21"/>
      <c r="FZ2752" s="21"/>
      <c r="GA2752" s="21"/>
      <c r="GB2752" s="21"/>
      <c r="GC2752" s="21"/>
      <c r="GD2752" s="21"/>
      <c r="GE2752" s="21"/>
      <c r="GF2752" s="21"/>
      <c r="GG2752" s="21"/>
      <c r="GH2752" s="21"/>
      <c r="GI2752" s="21"/>
      <c r="GJ2752" s="21"/>
      <c r="GK2752" s="21"/>
      <c r="GL2752" s="21"/>
      <c r="GM2752" s="21"/>
      <c r="GN2752" s="21"/>
    </row>
    <row r="2753" spans="1:196" x14ac:dyDescent="0.2">
      <c r="A2753" s="109"/>
      <c r="B2753" s="4"/>
      <c r="C2753" s="4"/>
      <c r="D2753" s="6"/>
      <c r="E2753" s="7"/>
      <c r="F2753" s="24"/>
      <c r="G2753" s="8"/>
      <c r="H2753" s="7"/>
      <c r="I2753" s="7"/>
      <c r="J2753" s="7"/>
      <c r="K2753" s="4"/>
      <c r="L2753" s="25"/>
      <c r="M2753" s="10"/>
      <c r="N2753" s="4"/>
      <c r="O2753" s="4"/>
      <c r="P2753" s="26"/>
      <c r="Q2753" s="3"/>
      <c r="R2753" s="12"/>
      <c r="S2753" s="12"/>
      <c r="T2753" s="12"/>
      <c r="U2753" s="12"/>
      <c r="V2753" s="12"/>
      <c r="W2753" s="12"/>
      <c r="X2753" s="12"/>
      <c r="Y2753" s="12"/>
      <c r="Z2753" s="12"/>
      <c r="AA2753" s="12"/>
      <c r="AB2753" s="12"/>
      <c r="AC2753" s="12"/>
      <c r="AD2753" s="12"/>
      <c r="AE2753" s="12"/>
      <c r="AF2753" s="113"/>
      <c r="AG2753" s="18"/>
      <c r="AH2753" s="18"/>
      <c r="AI2753" s="6"/>
      <c r="AJ2753" s="19"/>
      <c r="AK2753" s="6"/>
      <c r="AL2753" s="113"/>
      <c r="AM2753" s="19"/>
      <c r="AN2753" s="18"/>
      <c r="AO2753" s="12"/>
      <c r="AP2753" s="20"/>
      <c r="AQ2753" s="18"/>
      <c r="AR2753" s="13"/>
      <c r="AS2753" s="113"/>
      <c r="AT2753" s="21"/>
      <c r="AU2753" s="21"/>
      <c r="AV2753" s="45"/>
      <c r="AW2753" s="21"/>
      <c r="AX2753" s="21"/>
      <c r="AY2753" s="21"/>
      <c r="AZ2753" s="21"/>
      <c r="BA2753" s="21"/>
      <c r="BB2753" s="21"/>
      <c r="BC2753" s="21"/>
      <c r="BD2753" s="21"/>
      <c r="BE2753" s="21"/>
      <c r="BF2753" s="21"/>
      <c r="BG2753" s="21"/>
      <c r="BH2753" s="21"/>
      <c r="BI2753" s="21"/>
      <c r="BJ2753" s="21"/>
      <c r="BK2753" s="21"/>
      <c r="BL2753" s="21"/>
      <c r="BM2753" s="21"/>
      <c r="BN2753" s="21"/>
      <c r="BO2753" s="21"/>
      <c r="BP2753" s="21"/>
      <c r="BQ2753" s="21"/>
      <c r="BR2753" s="21"/>
      <c r="BS2753" s="21"/>
      <c r="BT2753" s="21"/>
      <c r="BU2753" s="21"/>
      <c r="BV2753" s="21"/>
      <c r="BW2753" s="21"/>
      <c r="BX2753" s="21"/>
      <c r="BY2753" s="21"/>
      <c r="BZ2753" s="21"/>
      <c r="CA2753" s="21"/>
      <c r="CB2753" s="21"/>
      <c r="CC2753" s="21"/>
      <c r="CD2753" s="21"/>
      <c r="CE2753" s="21"/>
      <c r="CF2753" s="21"/>
      <c r="CG2753" s="21"/>
      <c r="CH2753" s="21"/>
      <c r="CI2753" s="21"/>
      <c r="CJ2753" s="21"/>
      <c r="CK2753" s="21"/>
      <c r="CL2753" s="21"/>
      <c r="CM2753" s="21"/>
      <c r="CN2753" s="21"/>
      <c r="CO2753" s="21"/>
      <c r="CP2753" s="21"/>
      <c r="CQ2753" s="21"/>
      <c r="CR2753" s="21"/>
      <c r="CS2753" s="21"/>
      <c r="CT2753" s="21"/>
      <c r="CU2753" s="21"/>
      <c r="CV2753" s="21"/>
      <c r="CW2753" s="21"/>
      <c r="CX2753" s="21"/>
      <c r="CY2753" s="21"/>
      <c r="CZ2753" s="21"/>
      <c r="DA2753" s="21"/>
      <c r="DB2753" s="21"/>
      <c r="DC2753" s="21"/>
      <c r="DD2753" s="21"/>
      <c r="DE2753" s="21"/>
      <c r="DF2753" s="21"/>
      <c r="DG2753" s="21"/>
      <c r="DH2753" s="21"/>
      <c r="DI2753" s="21"/>
      <c r="DJ2753" s="21"/>
      <c r="DK2753" s="21"/>
      <c r="DL2753" s="21"/>
      <c r="DM2753" s="21"/>
      <c r="DN2753" s="21"/>
      <c r="DO2753" s="21"/>
      <c r="DP2753" s="21"/>
      <c r="DQ2753" s="21"/>
      <c r="DR2753" s="21"/>
      <c r="DS2753" s="21"/>
      <c r="DT2753" s="21"/>
      <c r="DU2753" s="21"/>
      <c r="DV2753" s="21"/>
      <c r="DW2753" s="21"/>
      <c r="DX2753" s="21"/>
      <c r="DY2753" s="21"/>
      <c r="DZ2753" s="21"/>
      <c r="EA2753" s="21"/>
      <c r="EB2753" s="21"/>
      <c r="EC2753" s="21"/>
      <c r="ED2753" s="21"/>
      <c r="EE2753" s="21"/>
      <c r="EF2753" s="21"/>
      <c r="EG2753" s="21"/>
      <c r="EH2753" s="21"/>
      <c r="EI2753" s="21"/>
      <c r="EJ2753" s="21"/>
      <c r="EK2753" s="21"/>
      <c r="EL2753" s="21"/>
      <c r="EM2753" s="21"/>
      <c r="EN2753" s="21"/>
      <c r="EO2753" s="21"/>
      <c r="EP2753" s="21"/>
      <c r="EQ2753" s="21"/>
      <c r="ER2753" s="21"/>
      <c r="ES2753" s="21"/>
      <c r="ET2753" s="21"/>
      <c r="EU2753" s="21"/>
      <c r="EV2753" s="21"/>
      <c r="EW2753" s="21"/>
      <c r="EX2753" s="21"/>
      <c r="EY2753" s="21"/>
      <c r="EZ2753" s="21"/>
      <c r="FA2753" s="21"/>
      <c r="FB2753" s="21"/>
      <c r="FC2753" s="21"/>
      <c r="FD2753" s="21"/>
      <c r="FE2753" s="21"/>
      <c r="FF2753" s="21"/>
      <c r="FG2753" s="21"/>
      <c r="FH2753" s="21"/>
      <c r="FI2753" s="21"/>
      <c r="FJ2753" s="21"/>
      <c r="FK2753" s="21"/>
      <c r="FL2753" s="21"/>
      <c r="FM2753" s="21"/>
      <c r="FN2753" s="21"/>
      <c r="FO2753" s="21"/>
      <c r="FP2753" s="21"/>
      <c r="FQ2753" s="21"/>
      <c r="FR2753" s="21"/>
      <c r="FS2753" s="21"/>
      <c r="FT2753" s="21"/>
      <c r="FU2753" s="21"/>
      <c r="FV2753" s="21"/>
      <c r="FW2753" s="21"/>
      <c r="FX2753" s="21"/>
      <c r="FY2753" s="21"/>
      <c r="FZ2753" s="21"/>
      <c r="GA2753" s="21"/>
      <c r="GB2753" s="21"/>
      <c r="GC2753" s="21"/>
      <c r="GD2753" s="21"/>
      <c r="GE2753" s="21"/>
      <c r="GF2753" s="21"/>
      <c r="GG2753" s="21"/>
      <c r="GH2753" s="21"/>
      <c r="GI2753" s="21"/>
      <c r="GJ2753" s="21"/>
      <c r="GK2753" s="21"/>
      <c r="GL2753" s="21"/>
      <c r="GM2753" s="21"/>
      <c r="GN2753" s="21"/>
    </row>
    <row r="2754" spans="1:196" x14ac:dyDescent="0.2">
      <c r="A2754" s="109"/>
      <c r="B2754" s="4"/>
      <c r="C2754" s="4"/>
      <c r="D2754" s="6"/>
      <c r="E2754" s="7"/>
      <c r="F2754" s="24"/>
      <c r="G2754" s="8"/>
      <c r="H2754" s="7"/>
      <c r="I2754" s="7"/>
      <c r="J2754" s="7"/>
      <c r="K2754" s="4"/>
      <c r="L2754" s="25"/>
      <c r="M2754" s="10"/>
      <c r="N2754" s="4"/>
      <c r="O2754" s="4"/>
      <c r="P2754" s="26"/>
      <c r="Q2754" s="3"/>
      <c r="R2754" s="12"/>
      <c r="S2754" s="12"/>
      <c r="T2754" s="12"/>
      <c r="U2754" s="12"/>
      <c r="V2754" s="12"/>
      <c r="W2754" s="12"/>
      <c r="X2754" s="12"/>
      <c r="Y2754" s="12"/>
      <c r="Z2754" s="12"/>
      <c r="AA2754" s="12"/>
      <c r="AB2754" s="12"/>
      <c r="AC2754" s="12"/>
      <c r="AD2754" s="12"/>
      <c r="AE2754" s="12"/>
      <c r="AF2754" s="113"/>
      <c r="AG2754" s="18"/>
      <c r="AH2754" s="18"/>
      <c r="AI2754" s="6"/>
      <c r="AJ2754" s="19"/>
      <c r="AK2754" s="6"/>
      <c r="AL2754" s="113"/>
      <c r="AM2754" s="19"/>
      <c r="AN2754" s="18"/>
      <c r="AO2754" s="12"/>
      <c r="AP2754" s="20"/>
      <c r="AQ2754" s="18"/>
      <c r="AR2754" s="13"/>
      <c r="AS2754" s="113"/>
      <c r="AT2754" s="21"/>
      <c r="AU2754" s="21"/>
      <c r="AV2754" s="45"/>
      <c r="AW2754" s="21"/>
      <c r="AX2754" s="21"/>
      <c r="AY2754" s="21"/>
      <c r="AZ2754" s="21"/>
      <c r="BA2754" s="21"/>
      <c r="BB2754" s="21"/>
      <c r="BC2754" s="21"/>
      <c r="BD2754" s="21"/>
      <c r="BE2754" s="21"/>
      <c r="BF2754" s="21"/>
      <c r="BG2754" s="21"/>
      <c r="BH2754" s="21"/>
      <c r="BI2754" s="21"/>
      <c r="BJ2754" s="21"/>
      <c r="BK2754" s="21"/>
      <c r="BL2754" s="21"/>
      <c r="BM2754" s="21"/>
      <c r="BN2754" s="21"/>
      <c r="BO2754" s="21"/>
      <c r="BP2754" s="21"/>
      <c r="BQ2754" s="21"/>
      <c r="BR2754" s="21"/>
      <c r="BS2754" s="21"/>
      <c r="BT2754" s="21"/>
      <c r="BU2754" s="21"/>
      <c r="BV2754" s="21"/>
      <c r="BW2754" s="21"/>
      <c r="BX2754" s="21"/>
      <c r="BY2754" s="21"/>
      <c r="BZ2754" s="21"/>
      <c r="CA2754" s="21"/>
      <c r="CB2754" s="21"/>
      <c r="CC2754" s="21"/>
      <c r="CD2754" s="21"/>
      <c r="CE2754" s="21"/>
      <c r="CF2754" s="21"/>
      <c r="CG2754" s="21"/>
      <c r="CH2754" s="21"/>
      <c r="CI2754" s="21"/>
      <c r="CJ2754" s="21"/>
      <c r="CK2754" s="21"/>
      <c r="CL2754" s="21"/>
      <c r="CM2754" s="21"/>
      <c r="CN2754" s="21"/>
      <c r="CO2754" s="21"/>
      <c r="CP2754" s="21"/>
      <c r="CQ2754" s="21"/>
      <c r="CR2754" s="21"/>
      <c r="CS2754" s="21"/>
      <c r="CT2754" s="21"/>
      <c r="CU2754" s="21"/>
      <c r="CV2754" s="21"/>
      <c r="CW2754" s="21"/>
      <c r="CX2754" s="21"/>
      <c r="CY2754" s="21"/>
      <c r="CZ2754" s="21"/>
      <c r="DA2754" s="21"/>
      <c r="DB2754" s="21"/>
      <c r="DC2754" s="21"/>
      <c r="DD2754" s="21"/>
      <c r="DE2754" s="21"/>
      <c r="DF2754" s="21"/>
      <c r="DG2754" s="21"/>
      <c r="DH2754" s="21"/>
      <c r="DI2754" s="21"/>
      <c r="DJ2754" s="21"/>
      <c r="DK2754" s="21"/>
      <c r="DL2754" s="21"/>
      <c r="DM2754" s="21"/>
      <c r="DN2754" s="21"/>
      <c r="DO2754" s="21"/>
      <c r="DP2754" s="21"/>
      <c r="DQ2754" s="21"/>
      <c r="DR2754" s="21"/>
      <c r="DS2754" s="21"/>
      <c r="DT2754" s="21"/>
      <c r="DU2754" s="21"/>
      <c r="DV2754" s="21"/>
      <c r="DW2754" s="21"/>
      <c r="DX2754" s="21"/>
      <c r="DY2754" s="21"/>
      <c r="DZ2754" s="21"/>
      <c r="EA2754" s="21"/>
      <c r="EB2754" s="21"/>
      <c r="EC2754" s="21"/>
      <c r="ED2754" s="21"/>
      <c r="EE2754" s="21"/>
      <c r="EF2754" s="21"/>
      <c r="EG2754" s="21"/>
      <c r="EH2754" s="21"/>
      <c r="EI2754" s="21"/>
      <c r="EJ2754" s="21"/>
      <c r="EK2754" s="21"/>
      <c r="EL2754" s="21"/>
      <c r="EM2754" s="21"/>
      <c r="EN2754" s="21"/>
      <c r="EO2754" s="21"/>
      <c r="EP2754" s="21"/>
      <c r="EQ2754" s="21"/>
      <c r="ER2754" s="21"/>
      <c r="ES2754" s="21"/>
      <c r="ET2754" s="21"/>
      <c r="EU2754" s="21"/>
      <c r="EV2754" s="21"/>
      <c r="EW2754" s="21"/>
      <c r="EX2754" s="21"/>
      <c r="EY2754" s="21"/>
      <c r="EZ2754" s="21"/>
      <c r="FA2754" s="21"/>
      <c r="FB2754" s="21"/>
      <c r="FC2754" s="21"/>
      <c r="FD2754" s="21"/>
      <c r="FE2754" s="21"/>
      <c r="FF2754" s="21"/>
      <c r="FG2754" s="21"/>
      <c r="FH2754" s="21"/>
      <c r="FI2754" s="21"/>
      <c r="FJ2754" s="21"/>
      <c r="FK2754" s="21"/>
      <c r="FL2754" s="21"/>
      <c r="FM2754" s="21"/>
      <c r="FN2754" s="21"/>
      <c r="FO2754" s="21"/>
      <c r="FP2754" s="21"/>
      <c r="FQ2754" s="21"/>
      <c r="FR2754" s="21"/>
      <c r="FS2754" s="21"/>
      <c r="FT2754" s="21"/>
      <c r="FU2754" s="21"/>
      <c r="FV2754" s="21"/>
      <c r="FW2754" s="21"/>
      <c r="FX2754" s="21"/>
      <c r="FY2754" s="21"/>
      <c r="FZ2754" s="21"/>
      <c r="GA2754" s="21"/>
      <c r="GB2754" s="21"/>
      <c r="GC2754" s="21"/>
      <c r="GD2754" s="21"/>
      <c r="GE2754" s="21"/>
      <c r="GF2754" s="21"/>
      <c r="GG2754" s="21"/>
      <c r="GH2754" s="21"/>
      <c r="GI2754" s="21"/>
      <c r="GJ2754" s="21"/>
      <c r="GK2754" s="21"/>
      <c r="GL2754" s="21"/>
      <c r="GM2754" s="21"/>
      <c r="GN2754" s="21"/>
    </row>
    <row r="2755" spans="1:196" x14ac:dyDescent="0.2">
      <c r="A2755" s="109"/>
      <c r="B2755" s="4"/>
      <c r="C2755" s="4"/>
      <c r="D2755" s="6"/>
      <c r="E2755" s="7"/>
      <c r="F2755" s="24"/>
      <c r="G2755" s="8"/>
      <c r="H2755" s="7"/>
      <c r="I2755" s="7"/>
      <c r="J2755" s="7"/>
      <c r="K2755" s="4"/>
      <c r="L2755" s="25"/>
      <c r="M2755" s="10"/>
      <c r="N2755" s="4"/>
      <c r="O2755" s="4"/>
      <c r="P2755" s="26"/>
      <c r="Q2755" s="3"/>
      <c r="R2755" s="12"/>
      <c r="S2755" s="12"/>
      <c r="T2755" s="12"/>
      <c r="U2755" s="12"/>
      <c r="V2755" s="12"/>
      <c r="W2755" s="12"/>
      <c r="X2755" s="12"/>
      <c r="Y2755" s="12"/>
      <c r="Z2755" s="12"/>
      <c r="AA2755" s="12"/>
      <c r="AB2755" s="12"/>
      <c r="AC2755" s="12"/>
      <c r="AD2755" s="12"/>
      <c r="AE2755" s="12"/>
      <c r="AF2755" s="113"/>
      <c r="AG2755" s="18"/>
      <c r="AH2755" s="18"/>
      <c r="AI2755" s="6"/>
      <c r="AJ2755" s="19"/>
      <c r="AK2755" s="6"/>
      <c r="AL2755" s="113"/>
      <c r="AM2755" s="19"/>
      <c r="AN2755" s="18"/>
      <c r="AO2755" s="12"/>
      <c r="AP2755" s="20"/>
      <c r="AQ2755" s="18"/>
      <c r="AR2755" s="13"/>
      <c r="AS2755" s="113"/>
      <c r="AT2755" s="21"/>
      <c r="AU2755" s="21"/>
      <c r="AV2755" s="45"/>
      <c r="AW2755" s="21"/>
      <c r="AX2755" s="21"/>
      <c r="AY2755" s="21"/>
      <c r="AZ2755" s="21"/>
      <c r="BA2755" s="21"/>
      <c r="BB2755" s="21"/>
      <c r="BC2755" s="21"/>
      <c r="BD2755" s="21"/>
      <c r="BE2755" s="21"/>
      <c r="BF2755" s="21"/>
      <c r="BG2755" s="21"/>
      <c r="BH2755" s="21"/>
      <c r="BI2755" s="21"/>
      <c r="BJ2755" s="21"/>
      <c r="BK2755" s="21"/>
      <c r="BL2755" s="21"/>
      <c r="BM2755" s="21"/>
      <c r="BN2755" s="21"/>
      <c r="BO2755" s="21"/>
      <c r="BP2755" s="21"/>
      <c r="BQ2755" s="21"/>
      <c r="BR2755" s="21"/>
      <c r="BS2755" s="21"/>
      <c r="BT2755" s="21"/>
      <c r="BU2755" s="21"/>
      <c r="BV2755" s="21"/>
      <c r="BW2755" s="21"/>
      <c r="BX2755" s="21"/>
      <c r="BY2755" s="21"/>
      <c r="BZ2755" s="21"/>
      <c r="CA2755" s="21"/>
      <c r="CB2755" s="21"/>
      <c r="CC2755" s="21"/>
      <c r="CD2755" s="21"/>
      <c r="CE2755" s="21"/>
      <c r="CF2755" s="21"/>
      <c r="CG2755" s="21"/>
      <c r="CH2755" s="21"/>
      <c r="CI2755" s="21"/>
      <c r="CJ2755" s="21"/>
      <c r="CK2755" s="21"/>
      <c r="CL2755" s="21"/>
      <c r="CM2755" s="21"/>
      <c r="CN2755" s="21"/>
      <c r="CO2755" s="21"/>
      <c r="CP2755" s="21"/>
      <c r="CQ2755" s="21"/>
      <c r="CR2755" s="21"/>
      <c r="CS2755" s="21"/>
      <c r="CT2755" s="21"/>
      <c r="CU2755" s="21"/>
      <c r="CV2755" s="21"/>
      <c r="CW2755" s="21"/>
      <c r="CX2755" s="21"/>
      <c r="CY2755" s="21"/>
      <c r="CZ2755" s="21"/>
      <c r="DA2755" s="21"/>
      <c r="DB2755" s="21"/>
      <c r="DC2755" s="21"/>
      <c r="DD2755" s="21"/>
      <c r="DE2755" s="21"/>
      <c r="DF2755" s="21"/>
      <c r="DG2755" s="21"/>
      <c r="DH2755" s="21"/>
      <c r="DI2755" s="21"/>
      <c r="DJ2755" s="21"/>
      <c r="DK2755" s="21"/>
      <c r="DL2755" s="21"/>
      <c r="DM2755" s="21"/>
      <c r="DN2755" s="21"/>
      <c r="DO2755" s="21"/>
      <c r="DP2755" s="21"/>
      <c r="DQ2755" s="21"/>
      <c r="DR2755" s="21"/>
      <c r="DS2755" s="21"/>
      <c r="DT2755" s="21"/>
      <c r="DU2755" s="21"/>
      <c r="DV2755" s="21"/>
      <c r="DW2755" s="21"/>
      <c r="DX2755" s="21"/>
      <c r="DY2755" s="21"/>
      <c r="DZ2755" s="21"/>
      <c r="EA2755" s="21"/>
      <c r="EB2755" s="21"/>
      <c r="EC2755" s="21"/>
      <c r="ED2755" s="21"/>
      <c r="EE2755" s="21"/>
      <c r="EF2755" s="21"/>
      <c r="EG2755" s="21"/>
      <c r="EH2755" s="21"/>
      <c r="EI2755" s="21"/>
      <c r="EJ2755" s="21"/>
      <c r="EK2755" s="21"/>
      <c r="EL2755" s="21"/>
      <c r="EM2755" s="21"/>
      <c r="EN2755" s="21"/>
      <c r="EO2755" s="21"/>
      <c r="EP2755" s="21"/>
      <c r="EQ2755" s="21"/>
      <c r="ER2755" s="21"/>
      <c r="ES2755" s="21"/>
      <c r="ET2755" s="21"/>
      <c r="EU2755" s="21"/>
      <c r="EV2755" s="21"/>
      <c r="EW2755" s="21"/>
      <c r="EX2755" s="21"/>
      <c r="EY2755" s="21"/>
      <c r="EZ2755" s="21"/>
      <c r="FA2755" s="21"/>
      <c r="FB2755" s="21"/>
      <c r="FC2755" s="21"/>
      <c r="FD2755" s="21"/>
      <c r="FE2755" s="21"/>
      <c r="FF2755" s="21"/>
      <c r="FG2755" s="21"/>
      <c r="FH2755" s="21"/>
      <c r="FI2755" s="21"/>
      <c r="FJ2755" s="21"/>
      <c r="FK2755" s="21"/>
      <c r="FL2755" s="21"/>
      <c r="FM2755" s="21"/>
      <c r="FN2755" s="21"/>
      <c r="FO2755" s="21"/>
      <c r="FP2755" s="21"/>
      <c r="FQ2755" s="21"/>
      <c r="FR2755" s="21"/>
      <c r="FS2755" s="21"/>
      <c r="FT2755" s="21"/>
      <c r="FU2755" s="21"/>
      <c r="FV2755" s="21"/>
      <c r="FW2755" s="21"/>
      <c r="FX2755" s="21"/>
      <c r="FY2755" s="21"/>
      <c r="FZ2755" s="21"/>
      <c r="GA2755" s="21"/>
      <c r="GB2755" s="21"/>
      <c r="GC2755" s="21"/>
      <c r="GD2755" s="21"/>
      <c r="GE2755" s="21"/>
      <c r="GF2755" s="21"/>
      <c r="GG2755" s="21"/>
      <c r="GH2755" s="21"/>
      <c r="GI2755" s="21"/>
      <c r="GJ2755" s="21"/>
      <c r="GK2755" s="21"/>
      <c r="GL2755" s="21"/>
      <c r="GM2755" s="21"/>
      <c r="GN2755" s="21"/>
    </row>
    <row r="2756" spans="1:196" x14ac:dyDescent="0.2">
      <c r="A2756" s="109"/>
      <c r="B2756" s="4"/>
      <c r="C2756" s="4"/>
      <c r="D2756" s="6"/>
      <c r="E2756" s="7"/>
      <c r="F2756" s="24"/>
      <c r="G2756" s="8"/>
      <c r="H2756" s="7"/>
      <c r="I2756" s="7"/>
      <c r="J2756" s="7"/>
      <c r="K2756" s="4"/>
      <c r="L2756" s="25"/>
      <c r="M2756" s="10"/>
      <c r="N2756" s="4"/>
      <c r="O2756" s="4"/>
      <c r="P2756" s="26"/>
      <c r="Q2756" s="3"/>
      <c r="R2756" s="12"/>
      <c r="S2756" s="12"/>
      <c r="T2756" s="12"/>
      <c r="U2756" s="12"/>
      <c r="V2756" s="12"/>
      <c r="W2756" s="12"/>
      <c r="X2756" s="12"/>
      <c r="Y2756" s="12"/>
      <c r="Z2756" s="12"/>
      <c r="AA2756" s="12"/>
      <c r="AB2756" s="12"/>
      <c r="AC2756" s="12"/>
      <c r="AD2756" s="12"/>
      <c r="AE2756" s="12"/>
      <c r="AF2756" s="113"/>
      <c r="AG2756" s="18"/>
      <c r="AH2756" s="18"/>
      <c r="AI2756" s="6"/>
      <c r="AJ2756" s="19"/>
      <c r="AK2756" s="6"/>
      <c r="AL2756" s="113"/>
      <c r="AM2756" s="19"/>
      <c r="AN2756" s="18"/>
      <c r="AO2756" s="12"/>
      <c r="AP2756" s="20"/>
      <c r="AQ2756" s="18"/>
      <c r="AR2756" s="13"/>
      <c r="AS2756" s="113"/>
      <c r="AT2756" s="21"/>
      <c r="AU2756" s="21"/>
      <c r="AV2756" s="45"/>
      <c r="AW2756" s="21"/>
      <c r="AX2756" s="21"/>
      <c r="AY2756" s="21"/>
      <c r="AZ2756" s="21"/>
      <c r="BA2756" s="21"/>
      <c r="BB2756" s="21"/>
      <c r="BC2756" s="21"/>
      <c r="BD2756" s="21"/>
      <c r="BE2756" s="21"/>
      <c r="BF2756" s="21"/>
      <c r="BG2756" s="21"/>
      <c r="BH2756" s="21"/>
      <c r="BI2756" s="21"/>
      <c r="BJ2756" s="21"/>
      <c r="BK2756" s="21"/>
      <c r="BL2756" s="21"/>
      <c r="BM2756" s="21"/>
      <c r="BN2756" s="21"/>
      <c r="BO2756" s="21"/>
      <c r="BP2756" s="21"/>
      <c r="BQ2756" s="21"/>
      <c r="BR2756" s="21"/>
      <c r="BS2756" s="21"/>
      <c r="BT2756" s="21"/>
      <c r="BU2756" s="21"/>
      <c r="BV2756" s="21"/>
      <c r="BW2756" s="21"/>
      <c r="BX2756" s="21"/>
      <c r="BY2756" s="21"/>
      <c r="BZ2756" s="21"/>
      <c r="CA2756" s="21"/>
      <c r="CB2756" s="21"/>
      <c r="CC2756" s="21"/>
      <c r="CD2756" s="21"/>
      <c r="CE2756" s="21"/>
      <c r="CF2756" s="21"/>
      <c r="CG2756" s="21"/>
      <c r="CH2756" s="21"/>
      <c r="CI2756" s="21"/>
      <c r="CJ2756" s="21"/>
      <c r="CK2756" s="21"/>
      <c r="CL2756" s="21"/>
      <c r="CM2756" s="21"/>
      <c r="CN2756" s="21"/>
      <c r="CO2756" s="21"/>
      <c r="CP2756" s="21"/>
      <c r="CQ2756" s="21"/>
      <c r="CR2756" s="21"/>
      <c r="CS2756" s="21"/>
      <c r="CT2756" s="21"/>
      <c r="CU2756" s="21"/>
      <c r="CV2756" s="21"/>
      <c r="CW2756" s="21"/>
      <c r="CX2756" s="21"/>
      <c r="CY2756" s="21"/>
      <c r="CZ2756" s="21"/>
      <c r="DA2756" s="21"/>
      <c r="DB2756" s="21"/>
      <c r="DC2756" s="21"/>
      <c r="DD2756" s="21"/>
      <c r="DE2756" s="21"/>
      <c r="DF2756" s="21"/>
      <c r="DG2756" s="21"/>
      <c r="DH2756" s="21"/>
      <c r="DI2756" s="21"/>
      <c r="DJ2756" s="21"/>
      <c r="DK2756" s="21"/>
      <c r="DL2756" s="21"/>
      <c r="DM2756" s="21"/>
      <c r="DN2756" s="21"/>
      <c r="DO2756" s="21"/>
      <c r="DP2756" s="21"/>
      <c r="DQ2756" s="21"/>
      <c r="DR2756" s="21"/>
      <c r="DS2756" s="21"/>
      <c r="DT2756" s="21"/>
      <c r="DU2756" s="21"/>
      <c r="DV2756" s="21"/>
      <c r="DW2756" s="21"/>
      <c r="DX2756" s="21"/>
      <c r="DY2756" s="21"/>
      <c r="DZ2756" s="21"/>
      <c r="EA2756" s="21"/>
      <c r="EB2756" s="21"/>
      <c r="EC2756" s="21"/>
      <c r="ED2756" s="21"/>
      <c r="EE2756" s="21"/>
      <c r="EF2756" s="21"/>
      <c r="EG2756" s="21"/>
      <c r="EH2756" s="21"/>
      <c r="EI2756" s="21"/>
      <c r="EJ2756" s="21"/>
      <c r="EK2756" s="21"/>
      <c r="EL2756" s="21"/>
      <c r="EM2756" s="21"/>
      <c r="EN2756" s="21"/>
      <c r="EO2756" s="21"/>
      <c r="EP2756" s="21"/>
      <c r="EQ2756" s="21"/>
      <c r="ER2756" s="21"/>
      <c r="ES2756" s="21"/>
      <c r="ET2756" s="21"/>
      <c r="EU2756" s="21"/>
      <c r="EV2756" s="21"/>
      <c r="EW2756" s="21"/>
      <c r="EX2756" s="21"/>
      <c r="EY2756" s="21"/>
      <c r="EZ2756" s="21"/>
      <c r="FA2756" s="21"/>
      <c r="FB2756" s="21"/>
      <c r="FC2756" s="21"/>
      <c r="FD2756" s="21"/>
      <c r="FE2756" s="21"/>
      <c r="FF2756" s="21"/>
      <c r="FG2756" s="21"/>
      <c r="FH2756" s="21"/>
      <c r="FI2756" s="21"/>
      <c r="FJ2756" s="21"/>
      <c r="FK2756" s="21"/>
      <c r="FL2756" s="21"/>
      <c r="FM2756" s="21"/>
      <c r="FN2756" s="21"/>
      <c r="FO2756" s="21"/>
      <c r="FP2756" s="21"/>
      <c r="FQ2756" s="21"/>
      <c r="FR2756" s="21"/>
      <c r="FS2756" s="21"/>
      <c r="FT2756" s="21"/>
      <c r="FU2756" s="21"/>
      <c r="FV2756" s="21"/>
      <c r="FW2756" s="21"/>
      <c r="FX2756" s="21"/>
      <c r="FY2756" s="21"/>
      <c r="FZ2756" s="21"/>
      <c r="GA2756" s="21"/>
      <c r="GB2756" s="21"/>
      <c r="GC2756" s="21"/>
      <c r="GD2756" s="21"/>
      <c r="GE2756" s="21"/>
      <c r="GF2756" s="21"/>
      <c r="GG2756" s="21"/>
      <c r="GH2756" s="21"/>
      <c r="GI2756" s="21"/>
      <c r="GJ2756" s="21"/>
      <c r="GK2756" s="21"/>
      <c r="GL2756" s="21"/>
      <c r="GM2756" s="21"/>
      <c r="GN2756" s="21"/>
    </row>
    <row r="2757" spans="1:196" x14ac:dyDescent="0.2">
      <c r="A2757" s="109"/>
      <c r="B2757" s="4"/>
      <c r="C2757" s="4"/>
      <c r="D2757" s="6"/>
      <c r="E2757" s="7"/>
      <c r="F2757" s="24"/>
      <c r="G2757" s="8"/>
      <c r="H2757" s="7"/>
      <c r="I2757" s="7"/>
      <c r="J2757" s="7"/>
      <c r="K2757" s="4"/>
      <c r="L2757" s="25"/>
      <c r="M2757" s="10"/>
      <c r="N2757" s="4"/>
      <c r="O2757" s="4"/>
      <c r="P2757" s="26"/>
      <c r="Q2757" s="3"/>
      <c r="R2757" s="12"/>
      <c r="S2757" s="12"/>
      <c r="T2757" s="12"/>
      <c r="U2757" s="12"/>
      <c r="V2757" s="12"/>
      <c r="W2757" s="12"/>
      <c r="X2757" s="12"/>
      <c r="Y2757" s="12"/>
      <c r="Z2757" s="12"/>
      <c r="AA2757" s="12"/>
      <c r="AB2757" s="12"/>
      <c r="AC2757" s="12"/>
      <c r="AD2757" s="12"/>
      <c r="AE2757" s="12"/>
      <c r="AF2757" s="113"/>
      <c r="AG2757" s="18"/>
      <c r="AH2757" s="18"/>
      <c r="AI2757" s="6"/>
      <c r="AJ2757" s="19"/>
      <c r="AK2757" s="6"/>
      <c r="AL2757" s="113"/>
      <c r="AM2757" s="19"/>
      <c r="AN2757" s="18"/>
      <c r="AO2757" s="12"/>
      <c r="AP2757" s="20"/>
      <c r="AQ2757" s="18"/>
      <c r="AR2757" s="13"/>
      <c r="AS2757" s="113"/>
      <c r="AT2757" s="21"/>
      <c r="AU2757" s="21"/>
      <c r="AV2757" s="45"/>
      <c r="AW2757" s="21"/>
      <c r="AX2757" s="21"/>
      <c r="AY2757" s="21"/>
      <c r="AZ2757" s="21"/>
      <c r="BA2757" s="21"/>
      <c r="BB2757" s="21"/>
      <c r="BC2757" s="21"/>
      <c r="BD2757" s="21"/>
      <c r="BE2757" s="21"/>
      <c r="BF2757" s="21"/>
      <c r="BG2757" s="21"/>
      <c r="BH2757" s="21"/>
      <c r="BI2757" s="21"/>
      <c r="BJ2757" s="21"/>
      <c r="BK2757" s="21"/>
      <c r="BL2757" s="21"/>
      <c r="BM2757" s="21"/>
      <c r="BN2757" s="21"/>
      <c r="BO2757" s="21"/>
      <c r="BP2757" s="21"/>
      <c r="BQ2757" s="21"/>
      <c r="BR2757" s="21"/>
      <c r="BS2757" s="21"/>
      <c r="BT2757" s="21"/>
      <c r="BU2757" s="21"/>
      <c r="BV2757" s="21"/>
      <c r="BW2757" s="21"/>
      <c r="BX2757" s="21"/>
      <c r="BY2757" s="21"/>
      <c r="BZ2757" s="21"/>
      <c r="CA2757" s="21"/>
      <c r="CB2757" s="21"/>
      <c r="CC2757" s="21"/>
      <c r="CD2757" s="21"/>
      <c r="CE2757" s="21"/>
      <c r="CF2757" s="21"/>
      <c r="CG2757" s="21"/>
      <c r="CH2757" s="21"/>
      <c r="CI2757" s="21"/>
      <c r="CJ2757" s="21"/>
      <c r="CK2757" s="21"/>
      <c r="CL2757" s="21"/>
      <c r="CM2757" s="21"/>
      <c r="CN2757" s="21"/>
      <c r="CO2757" s="21"/>
      <c r="CP2757" s="21"/>
      <c r="CQ2757" s="21"/>
      <c r="CR2757" s="21"/>
      <c r="CS2757" s="21"/>
      <c r="CT2757" s="21"/>
      <c r="CU2757" s="21"/>
      <c r="CV2757" s="21"/>
      <c r="CW2757" s="21"/>
      <c r="CX2757" s="21"/>
      <c r="CY2757" s="21"/>
      <c r="CZ2757" s="21"/>
      <c r="DA2757" s="21"/>
      <c r="DB2757" s="21"/>
      <c r="DC2757" s="21"/>
      <c r="DD2757" s="21"/>
      <c r="DE2757" s="21"/>
      <c r="DF2757" s="21"/>
      <c r="DG2757" s="21"/>
      <c r="DH2757" s="21"/>
      <c r="DI2757" s="21"/>
      <c r="DJ2757" s="21"/>
      <c r="DK2757" s="21"/>
      <c r="DL2757" s="21"/>
      <c r="DM2757" s="21"/>
      <c r="DN2757" s="21"/>
      <c r="DO2757" s="21"/>
      <c r="DP2757" s="21"/>
      <c r="DQ2757" s="21"/>
      <c r="DR2757" s="21"/>
      <c r="DS2757" s="21"/>
      <c r="DT2757" s="21"/>
      <c r="DU2757" s="21"/>
      <c r="DV2757" s="21"/>
      <c r="DW2757" s="21"/>
      <c r="DX2757" s="21"/>
      <c r="DY2757" s="21"/>
      <c r="DZ2757" s="21"/>
      <c r="EA2757" s="21"/>
      <c r="EB2757" s="21"/>
      <c r="EC2757" s="21"/>
      <c r="ED2757" s="21"/>
      <c r="EE2757" s="21"/>
      <c r="EF2757" s="21"/>
      <c r="EG2757" s="21"/>
      <c r="EH2757" s="21"/>
      <c r="EI2757" s="21"/>
      <c r="EJ2757" s="21"/>
      <c r="EK2757" s="21"/>
      <c r="EL2757" s="21"/>
      <c r="EM2757" s="21"/>
      <c r="EN2757" s="21"/>
      <c r="EO2757" s="21"/>
      <c r="EP2757" s="21"/>
      <c r="EQ2757" s="21"/>
      <c r="ER2757" s="21"/>
      <c r="ES2757" s="21"/>
      <c r="ET2757" s="21"/>
      <c r="EU2757" s="21"/>
      <c r="EV2757" s="21"/>
      <c r="EW2757" s="21"/>
      <c r="EX2757" s="21"/>
      <c r="EY2757" s="21"/>
      <c r="EZ2757" s="21"/>
      <c r="FA2757" s="21"/>
      <c r="FB2757" s="21"/>
      <c r="FC2757" s="21"/>
      <c r="FD2757" s="21"/>
      <c r="FE2757" s="21"/>
      <c r="FF2757" s="21"/>
      <c r="FG2757" s="21"/>
      <c r="FH2757" s="21"/>
      <c r="FI2757" s="21"/>
      <c r="FJ2757" s="21"/>
      <c r="FK2757" s="21"/>
      <c r="FL2757" s="21"/>
      <c r="FM2757" s="21"/>
      <c r="FN2757" s="21"/>
      <c r="FO2757" s="21"/>
      <c r="FP2757" s="21"/>
      <c r="FQ2757" s="21"/>
      <c r="FR2757" s="21"/>
      <c r="FS2757" s="21"/>
      <c r="FT2757" s="21"/>
      <c r="FU2757" s="21"/>
      <c r="FV2757" s="21"/>
      <c r="FW2757" s="21"/>
      <c r="FX2757" s="21"/>
      <c r="FY2757" s="21"/>
      <c r="FZ2757" s="21"/>
      <c r="GA2757" s="21"/>
      <c r="GB2757" s="21"/>
      <c r="GC2757" s="21"/>
      <c r="GD2757" s="21"/>
      <c r="GE2757" s="21"/>
      <c r="GF2757" s="21"/>
      <c r="GG2757" s="21"/>
      <c r="GH2757" s="21"/>
      <c r="GI2757" s="21"/>
      <c r="GJ2757" s="21"/>
      <c r="GK2757" s="21"/>
      <c r="GL2757" s="21"/>
      <c r="GM2757" s="21"/>
      <c r="GN2757" s="21"/>
    </row>
    <row r="2758" spans="1:196" x14ac:dyDescent="0.2">
      <c r="A2758" s="109"/>
      <c r="B2758" s="4"/>
      <c r="C2758" s="4"/>
      <c r="D2758" s="6"/>
      <c r="E2758" s="7"/>
      <c r="F2758" s="24"/>
      <c r="G2758" s="8"/>
      <c r="H2758" s="7"/>
      <c r="I2758" s="7"/>
      <c r="J2758" s="7"/>
      <c r="K2758" s="4"/>
      <c r="L2758" s="25"/>
      <c r="M2758" s="10"/>
      <c r="N2758" s="4"/>
      <c r="O2758" s="4"/>
      <c r="P2758" s="26"/>
      <c r="Q2758" s="3"/>
      <c r="R2758" s="12"/>
      <c r="S2758" s="12"/>
      <c r="T2758" s="12"/>
      <c r="U2758" s="12"/>
      <c r="V2758" s="12"/>
      <c r="W2758" s="12"/>
      <c r="X2758" s="12"/>
      <c r="Y2758" s="12"/>
      <c r="Z2758" s="12"/>
      <c r="AA2758" s="12"/>
      <c r="AB2758" s="12"/>
      <c r="AC2758" s="12"/>
      <c r="AD2758" s="12"/>
      <c r="AE2758" s="12"/>
      <c r="AF2758" s="113"/>
      <c r="AG2758" s="18"/>
      <c r="AH2758" s="18"/>
      <c r="AI2758" s="6"/>
      <c r="AJ2758" s="19"/>
      <c r="AK2758" s="6"/>
      <c r="AL2758" s="113"/>
      <c r="AM2758" s="19"/>
      <c r="AN2758" s="18"/>
      <c r="AO2758" s="12"/>
      <c r="AP2758" s="20"/>
      <c r="AQ2758" s="18"/>
      <c r="AR2758" s="13"/>
      <c r="AS2758" s="113"/>
      <c r="AT2758" s="21"/>
      <c r="AU2758" s="21"/>
      <c r="AV2758" s="45"/>
      <c r="AW2758" s="21"/>
      <c r="AX2758" s="21"/>
      <c r="AY2758" s="21"/>
      <c r="AZ2758" s="21"/>
      <c r="BA2758" s="21"/>
      <c r="BB2758" s="21"/>
      <c r="BC2758" s="21"/>
      <c r="BD2758" s="21"/>
      <c r="BE2758" s="21"/>
      <c r="BF2758" s="21"/>
      <c r="BG2758" s="21"/>
      <c r="BH2758" s="21"/>
      <c r="BI2758" s="21"/>
      <c r="BJ2758" s="21"/>
      <c r="BK2758" s="21"/>
      <c r="BL2758" s="21"/>
      <c r="BM2758" s="21"/>
      <c r="BN2758" s="21"/>
      <c r="BO2758" s="21"/>
      <c r="BP2758" s="21"/>
      <c r="BQ2758" s="21"/>
      <c r="BR2758" s="21"/>
      <c r="BS2758" s="21"/>
      <c r="BT2758" s="21"/>
      <c r="BU2758" s="21"/>
      <c r="BV2758" s="21"/>
      <c r="BW2758" s="21"/>
      <c r="BX2758" s="21"/>
      <c r="BY2758" s="21"/>
      <c r="BZ2758" s="21"/>
      <c r="CA2758" s="21"/>
      <c r="CB2758" s="21"/>
      <c r="CC2758" s="21"/>
      <c r="CD2758" s="21"/>
      <c r="CE2758" s="21"/>
      <c r="CF2758" s="21"/>
      <c r="CG2758" s="21"/>
      <c r="CH2758" s="21"/>
      <c r="CI2758" s="21"/>
      <c r="CJ2758" s="21"/>
      <c r="CK2758" s="21"/>
      <c r="CL2758" s="21"/>
      <c r="CM2758" s="21"/>
      <c r="CN2758" s="21"/>
      <c r="CO2758" s="21"/>
      <c r="CP2758" s="21"/>
      <c r="CQ2758" s="21"/>
      <c r="CR2758" s="21"/>
      <c r="CS2758" s="21"/>
      <c r="CT2758" s="21"/>
      <c r="CU2758" s="21"/>
      <c r="CV2758" s="21"/>
      <c r="CW2758" s="21"/>
      <c r="CX2758" s="21"/>
      <c r="CY2758" s="21"/>
      <c r="CZ2758" s="21"/>
      <c r="DA2758" s="21"/>
      <c r="DB2758" s="21"/>
      <c r="DC2758" s="21"/>
      <c r="DD2758" s="21"/>
      <c r="DE2758" s="21"/>
      <c r="DF2758" s="21"/>
      <c r="DG2758" s="21"/>
      <c r="DH2758" s="21"/>
      <c r="DI2758" s="21"/>
      <c r="DJ2758" s="21"/>
      <c r="DK2758" s="21"/>
      <c r="DL2758" s="21"/>
      <c r="DM2758" s="21"/>
      <c r="DN2758" s="21"/>
      <c r="DO2758" s="21"/>
      <c r="DP2758" s="21"/>
      <c r="DQ2758" s="21"/>
      <c r="DR2758" s="21"/>
      <c r="DS2758" s="21"/>
      <c r="DT2758" s="21"/>
      <c r="DU2758" s="21"/>
      <c r="DV2758" s="21"/>
      <c r="DW2758" s="21"/>
      <c r="DX2758" s="21"/>
      <c r="DY2758" s="21"/>
      <c r="DZ2758" s="21"/>
      <c r="EA2758" s="21"/>
      <c r="EB2758" s="21"/>
      <c r="EC2758" s="21"/>
      <c r="ED2758" s="21"/>
      <c r="EE2758" s="21"/>
      <c r="EF2758" s="21"/>
      <c r="EG2758" s="21"/>
      <c r="EH2758" s="21"/>
      <c r="EI2758" s="21"/>
      <c r="EJ2758" s="21"/>
      <c r="EK2758" s="21"/>
      <c r="EL2758" s="21"/>
      <c r="EM2758" s="21"/>
      <c r="EN2758" s="21"/>
      <c r="EO2758" s="21"/>
      <c r="EP2758" s="21"/>
      <c r="EQ2758" s="21"/>
      <c r="ER2758" s="21"/>
      <c r="ES2758" s="21"/>
      <c r="ET2758" s="21"/>
      <c r="EU2758" s="21"/>
      <c r="EV2758" s="21"/>
      <c r="EW2758" s="21"/>
      <c r="EX2758" s="21"/>
      <c r="EY2758" s="21"/>
      <c r="EZ2758" s="21"/>
      <c r="FA2758" s="21"/>
      <c r="FB2758" s="21"/>
      <c r="FC2758" s="21"/>
      <c r="FD2758" s="21"/>
      <c r="FE2758" s="21"/>
      <c r="FF2758" s="21"/>
      <c r="FG2758" s="21"/>
      <c r="FH2758" s="21"/>
      <c r="FI2758" s="21"/>
      <c r="FJ2758" s="21"/>
      <c r="FK2758" s="21"/>
      <c r="FL2758" s="21"/>
      <c r="FM2758" s="21"/>
      <c r="FN2758" s="21"/>
      <c r="FO2758" s="21"/>
      <c r="FP2758" s="21"/>
      <c r="FQ2758" s="21"/>
      <c r="FR2758" s="21"/>
      <c r="FS2758" s="21"/>
      <c r="FT2758" s="21"/>
      <c r="FU2758" s="21"/>
      <c r="FV2758" s="21"/>
      <c r="FW2758" s="21"/>
      <c r="FX2758" s="21"/>
      <c r="FY2758" s="21"/>
      <c r="FZ2758" s="21"/>
      <c r="GA2758" s="21"/>
      <c r="GB2758" s="21"/>
      <c r="GC2758" s="21"/>
      <c r="GD2758" s="21"/>
      <c r="GE2758" s="21"/>
      <c r="GF2758" s="21"/>
      <c r="GG2758" s="21"/>
      <c r="GH2758" s="21"/>
      <c r="GI2758" s="21"/>
      <c r="GJ2758" s="21"/>
      <c r="GK2758" s="21"/>
      <c r="GL2758" s="21"/>
      <c r="GM2758" s="21"/>
      <c r="GN2758" s="21"/>
    </row>
    <row r="2759" spans="1:196" x14ac:dyDescent="0.2">
      <c r="A2759" s="109"/>
      <c r="B2759" s="4"/>
      <c r="C2759" s="4"/>
      <c r="D2759" s="6"/>
      <c r="E2759" s="7"/>
      <c r="F2759" s="24"/>
      <c r="G2759" s="8"/>
      <c r="H2759" s="7"/>
      <c r="I2759" s="7"/>
      <c r="J2759" s="7"/>
      <c r="K2759" s="4"/>
      <c r="L2759" s="25"/>
      <c r="M2759" s="10"/>
      <c r="N2759" s="4"/>
      <c r="O2759" s="4"/>
      <c r="P2759" s="26"/>
      <c r="Q2759" s="3"/>
      <c r="R2759" s="12"/>
      <c r="S2759" s="12"/>
      <c r="T2759" s="12"/>
      <c r="U2759" s="12"/>
      <c r="V2759" s="12"/>
      <c r="W2759" s="12"/>
      <c r="X2759" s="12"/>
      <c r="Y2759" s="12"/>
      <c r="Z2759" s="12"/>
      <c r="AA2759" s="12"/>
      <c r="AB2759" s="12"/>
      <c r="AC2759" s="12"/>
      <c r="AD2759" s="12"/>
      <c r="AE2759" s="12"/>
      <c r="AF2759" s="113"/>
      <c r="AG2759" s="18"/>
      <c r="AH2759" s="18"/>
      <c r="AI2759" s="6"/>
      <c r="AJ2759" s="19"/>
      <c r="AK2759" s="6"/>
      <c r="AL2759" s="113"/>
      <c r="AM2759" s="19"/>
      <c r="AN2759" s="18"/>
      <c r="AO2759" s="12"/>
      <c r="AP2759" s="20"/>
      <c r="AQ2759" s="18"/>
      <c r="AR2759" s="13"/>
      <c r="AS2759" s="113"/>
      <c r="AT2759" s="21"/>
      <c r="AU2759" s="21"/>
      <c r="AV2759" s="45"/>
      <c r="AW2759" s="21"/>
      <c r="AX2759" s="21"/>
      <c r="AY2759" s="21"/>
      <c r="AZ2759" s="21"/>
      <c r="BA2759" s="21"/>
      <c r="BB2759" s="21"/>
      <c r="BC2759" s="21"/>
      <c r="BD2759" s="21"/>
      <c r="BE2759" s="21"/>
      <c r="BF2759" s="21"/>
      <c r="BG2759" s="21"/>
      <c r="BH2759" s="21"/>
      <c r="BI2759" s="21"/>
      <c r="BJ2759" s="21"/>
      <c r="BK2759" s="21"/>
      <c r="BL2759" s="21"/>
      <c r="BM2759" s="21"/>
      <c r="BN2759" s="21"/>
      <c r="BO2759" s="21"/>
      <c r="BP2759" s="21"/>
      <c r="BQ2759" s="21"/>
      <c r="BR2759" s="21"/>
      <c r="BS2759" s="21"/>
      <c r="BT2759" s="21"/>
      <c r="BU2759" s="21"/>
      <c r="BV2759" s="21"/>
      <c r="BW2759" s="21"/>
      <c r="BX2759" s="21"/>
      <c r="BY2759" s="21"/>
      <c r="BZ2759" s="21"/>
      <c r="CA2759" s="21"/>
      <c r="CB2759" s="21"/>
      <c r="CC2759" s="21"/>
      <c r="CD2759" s="21"/>
      <c r="CE2759" s="21"/>
      <c r="CF2759" s="21"/>
      <c r="CG2759" s="21"/>
      <c r="CH2759" s="21"/>
      <c r="CI2759" s="21"/>
      <c r="CJ2759" s="21"/>
      <c r="CK2759" s="21"/>
      <c r="CL2759" s="21"/>
      <c r="CM2759" s="21"/>
      <c r="CN2759" s="21"/>
      <c r="CO2759" s="21"/>
      <c r="CP2759" s="21"/>
      <c r="CQ2759" s="21"/>
      <c r="CR2759" s="21"/>
      <c r="CS2759" s="21"/>
      <c r="CT2759" s="21"/>
      <c r="CU2759" s="21"/>
      <c r="CV2759" s="21"/>
      <c r="CW2759" s="21"/>
      <c r="CX2759" s="21"/>
      <c r="CY2759" s="21"/>
      <c r="CZ2759" s="21"/>
      <c r="DA2759" s="21"/>
      <c r="DB2759" s="21"/>
      <c r="DC2759" s="21"/>
      <c r="DD2759" s="21"/>
      <c r="DE2759" s="21"/>
      <c r="DF2759" s="21"/>
      <c r="DG2759" s="21"/>
      <c r="DH2759" s="21"/>
      <c r="DI2759" s="21"/>
      <c r="DJ2759" s="21"/>
      <c r="DK2759" s="21"/>
      <c r="DL2759" s="21"/>
      <c r="DM2759" s="21"/>
      <c r="DN2759" s="21"/>
      <c r="DO2759" s="21"/>
      <c r="DP2759" s="21"/>
      <c r="DQ2759" s="21"/>
      <c r="DR2759" s="21"/>
      <c r="DS2759" s="21"/>
      <c r="DT2759" s="21"/>
      <c r="DU2759" s="21"/>
      <c r="DV2759" s="21"/>
      <c r="DW2759" s="21"/>
      <c r="DX2759" s="21"/>
      <c r="DY2759" s="21"/>
      <c r="DZ2759" s="21"/>
      <c r="EA2759" s="21"/>
      <c r="EB2759" s="21"/>
      <c r="EC2759" s="21"/>
      <c r="ED2759" s="21"/>
      <c r="EE2759" s="21"/>
      <c r="EF2759" s="21"/>
      <c r="EG2759" s="21"/>
      <c r="EH2759" s="21"/>
      <c r="EI2759" s="21"/>
      <c r="EJ2759" s="21"/>
      <c r="EK2759" s="21"/>
      <c r="EL2759" s="21"/>
      <c r="EM2759" s="21"/>
      <c r="EN2759" s="21"/>
      <c r="EO2759" s="21"/>
      <c r="EP2759" s="21"/>
      <c r="EQ2759" s="21"/>
      <c r="ER2759" s="21"/>
      <c r="ES2759" s="21"/>
      <c r="ET2759" s="21"/>
      <c r="EU2759" s="21"/>
      <c r="EV2759" s="21"/>
      <c r="EW2759" s="21"/>
      <c r="EX2759" s="21"/>
      <c r="EY2759" s="21"/>
      <c r="EZ2759" s="21"/>
      <c r="FA2759" s="21"/>
      <c r="FB2759" s="21"/>
      <c r="FC2759" s="21"/>
      <c r="FD2759" s="21"/>
      <c r="FE2759" s="21"/>
      <c r="FF2759" s="21"/>
      <c r="FG2759" s="21"/>
      <c r="FH2759" s="21"/>
      <c r="FI2759" s="21"/>
      <c r="FJ2759" s="21"/>
      <c r="FK2759" s="21"/>
      <c r="FL2759" s="21"/>
      <c r="FM2759" s="21"/>
      <c r="FN2759" s="21"/>
      <c r="FO2759" s="21"/>
      <c r="FP2759" s="21"/>
      <c r="FQ2759" s="21"/>
      <c r="FR2759" s="21"/>
      <c r="FS2759" s="21"/>
      <c r="FT2759" s="21"/>
      <c r="FU2759" s="21"/>
      <c r="FV2759" s="21"/>
      <c r="FW2759" s="21"/>
      <c r="FX2759" s="21"/>
      <c r="FY2759" s="21"/>
      <c r="FZ2759" s="21"/>
      <c r="GA2759" s="21"/>
      <c r="GB2759" s="21"/>
      <c r="GC2759" s="21"/>
      <c r="GD2759" s="21"/>
      <c r="GE2759" s="21"/>
      <c r="GF2759" s="21"/>
      <c r="GG2759" s="21"/>
      <c r="GH2759" s="21"/>
      <c r="GI2759" s="21"/>
      <c r="GJ2759" s="21"/>
      <c r="GK2759" s="21"/>
      <c r="GL2759" s="21"/>
      <c r="GM2759" s="21"/>
      <c r="GN2759" s="21"/>
    </row>
    <row r="2760" spans="1:196" x14ac:dyDescent="0.2">
      <c r="A2760" s="109"/>
      <c r="B2760" s="4"/>
      <c r="C2760" s="4"/>
      <c r="D2760" s="6"/>
      <c r="E2760" s="7"/>
      <c r="F2760" s="24"/>
      <c r="G2760" s="8"/>
      <c r="H2760" s="7"/>
      <c r="I2760" s="7"/>
      <c r="J2760" s="7"/>
      <c r="K2760" s="4"/>
      <c r="L2760" s="25"/>
      <c r="M2760" s="10"/>
      <c r="N2760" s="4"/>
      <c r="O2760" s="4"/>
      <c r="P2760" s="26"/>
      <c r="Q2760" s="3"/>
      <c r="R2760" s="12"/>
      <c r="S2760" s="12"/>
      <c r="T2760" s="12"/>
      <c r="U2760" s="12"/>
      <c r="V2760" s="12"/>
      <c r="W2760" s="12"/>
      <c r="X2760" s="12"/>
      <c r="Y2760" s="12"/>
      <c r="Z2760" s="12"/>
      <c r="AA2760" s="12"/>
      <c r="AB2760" s="12"/>
      <c r="AC2760" s="12"/>
      <c r="AD2760" s="12"/>
      <c r="AE2760" s="12"/>
      <c r="AF2760" s="113"/>
      <c r="AG2760" s="18"/>
      <c r="AH2760" s="18"/>
      <c r="AI2760" s="6"/>
      <c r="AJ2760" s="19"/>
      <c r="AK2760" s="6"/>
      <c r="AL2760" s="113"/>
      <c r="AM2760" s="19"/>
      <c r="AN2760" s="18"/>
      <c r="AO2760" s="12"/>
      <c r="AP2760" s="20"/>
      <c r="AQ2760" s="18"/>
      <c r="AR2760" s="13"/>
      <c r="AS2760" s="113"/>
      <c r="AT2760" s="21"/>
      <c r="AU2760" s="21"/>
      <c r="AV2760" s="45"/>
      <c r="AW2760" s="21"/>
      <c r="AX2760" s="21"/>
      <c r="AY2760" s="21"/>
      <c r="AZ2760" s="21"/>
      <c r="BA2760" s="21"/>
      <c r="BB2760" s="21"/>
      <c r="BC2760" s="21"/>
      <c r="BD2760" s="21"/>
      <c r="BE2760" s="21"/>
      <c r="BF2760" s="21"/>
      <c r="BG2760" s="21"/>
      <c r="BH2760" s="21"/>
      <c r="BI2760" s="21"/>
      <c r="BJ2760" s="21"/>
      <c r="BK2760" s="21"/>
      <c r="BL2760" s="21"/>
      <c r="BM2760" s="21"/>
      <c r="BN2760" s="21"/>
      <c r="BO2760" s="21"/>
      <c r="BP2760" s="21"/>
      <c r="BQ2760" s="21"/>
      <c r="BR2760" s="21"/>
      <c r="BS2760" s="21"/>
      <c r="BT2760" s="21"/>
      <c r="BU2760" s="21"/>
      <c r="BV2760" s="21"/>
      <c r="BW2760" s="21"/>
      <c r="BX2760" s="21"/>
      <c r="BY2760" s="21"/>
      <c r="BZ2760" s="21"/>
      <c r="CA2760" s="21"/>
      <c r="CB2760" s="21"/>
      <c r="CC2760" s="21"/>
      <c r="CD2760" s="21"/>
      <c r="CE2760" s="21"/>
      <c r="CF2760" s="21"/>
      <c r="CG2760" s="21"/>
      <c r="CH2760" s="21"/>
      <c r="CI2760" s="21"/>
      <c r="CJ2760" s="21"/>
      <c r="CK2760" s="21"/>
      <c r="CL2760" s="21"/>
      <c r="CM2760" s="21"/>
      <c r="CN2760" s="21"/>
      <c r="CO2760" s="21"/>
      <c r="CP2760" s="21"/>
      <c r="CQ2760" s="21"/>
      <c r="CR2760" s="21"/>
      <c r="CS2760" s="21"/>
      <c r="CT2760" s="21"/>
      <c r="CU2760" s="21"/>
      <c r="CV2760" s="21"/>
      <c r="CW2760" s="21"/>
      <c r="CX2760" s="21"/>
      <c r="CY2760" s="21"/>
      <c r="CZ2760" s="21"/>
      <c r="DA2760" s="21"/>
      <c r="DB2760" s="21"/>
      <c r="DC2760" s="21"/>
      <c r="DD2760" s="21"/>
      <c r="DE2760" s="21"/>
      <c r="DF2760" s="21"/>
      <c r="DG2760" s="21"/>
      <c r="DH2760" s="21"/>
      <c r="DI2760" s="21"/>
      <c r="DJ2760" s="21"/>
      <c r="DK2760" s="21"/>
      <c r="DL2760" s="21"/>
      <c r="DM2760" s="21"/>
      <c r="DN2760" s="21"/>
      <c r="DO2760" s="21"/>
      <c r="DP2760" s="21"/>
      <c r="DQ2760" s="21"/>
      <c r="DR2760" s="21"/>
      <c r="DS2760" s="21"/>
      <c r="DT2760" s="21"/>
      <c r="DU2760" s="21"/>
      <c r="DV2760" s="21"/>
      <c r="DW2760" s="21"/>
      <c r="DX2760" s="21"/>
      <c r="DY2760" s="21"/>
      <c r="DZ2760" s="21"/>
      <c r="EA2760" s="21"/>
      <c r="EB2760" s="21"/>
      <c r="EC2760" s="21"/>
      <c r="ED2760" s="21"/>
      <c r="EE2760" s="21"/>
      <c r="EF2760" s="21"/>
      <c r="EG2760" s="21"/>
      <c r="EH2760" s="21"/>
      <c r="EI2760" s="21"/>
      <c r="EJ2760" s="21"/>
      <c r="EK2760" s="21"/>
      <c r="EL2760" s="21"/>
      <c r="EM2760" s="21"/>
      <c r="EN2760" s="21"/>
      <c r="EO2760" s="21"/>
      <c r="EP2760" s="21"/>
      <c r="EQ2760" s="21"/>
      <c r="ER2760" s="21"/>
      <c r="ES2760" s="21"/>
      <c r="ET2760" s="21"/>
      <c r="EU2760" s="21"/>
      <c r="EV2760" s="21"/>
      <c r="EW2760" s="21"/>
      <c r="EX2760" s="21"/>
      <c r="EY2760" s="21"/>
      <c r="EZ2760" s="21"/>
      <c r="FA2760" s="21"/>
      <c r="FB2760" s="21"/>
      <c r="FC2760" s="21"/>
      <c r="FD2760" s="21"/>
      <c r="FE2760" s="21"/>
      <c r="FF2760" s="21"/>
      <c r="FG2760" s="21"/>
      <c r="FH2760" s="21"/>
      <c r="FI2760" s="21"/>
      <c r="FJ2760" s="21"/>
      <c r="FK2760" s="21"/>
      <c r="FL2760" s="21"/>
      <c r="FM2760" s="21"/>
      <c r="FN2760" s="21"/>
      <c r="FO2760" s="21"/>
      <c r="FP2760" s="21"/>
      <c r="FQ2760" s="21"/>
      <c r="FR2760" s="21"/>
      <c r="FS2760" s="21"/>
      <c r="FT2760" s="21"/>
      <c r="FU2760" s="21"/>
      <c r="FV2760" s="21"/>
      <c r="FW2760" s="21"/>
      <c r="FX2760" s="21"/>
      <c r="FY2760" s="21"/>
      <c r="FZ2760" s="21"/>
      <c r="GA2760" s="21"/>
      <c r="GB2760" s="21"/>
      <c r="GC2760" s="21"/>
      <c r="GD2760" s="21"/>
      <c r="GE2760" s="21"/>
      <c r="GF2760" s="21"/>
      <c r="GG2760" s="21"/>
      <c r="GH2760" s="21"/>
      <c r="GI2760" s="21"/>
      <c r="GJ2760" s="21"/>
      <c r="GK2760" s="21"/>
      <c r="GL2760" s="21"/>
      <c r="GM2760" s="21"/>
      <c r="GN2760" s="21"/>
    </row>
    <row r="2761" spans="1:196" x14ac:dyDescent="0.2">
      <c r="A2761" s="109"/>
      <c r="B2761" s="4"/>
      <c r="C2761" s="4"/>
      <c r="D2761" s="6"/>
      <c r="E2761" s="7"/>
      <c r="F2761" s="24"/>
      <c r="G2761" s="8"/>
      <c r="H2761" s="7"/>
      <c r="I2761" s="7"/>
      <c r="J2761" s="7"/>
      <c r="K2761" s="4"/>
      <c r="L2761" s="25"/>
      <c r="M2761" s="10"/>
      <c r="N2761" s="4"/>
      <c r="O2761" s="4"/>
      <c r="P2761" s="26"/>
      <c r="Q2761" s="3"/>
      <c r="R2761" s="12"/>
      <c r="S2761" s="12"/>
      <c r="T2761" s="12"/>
      <c r="U2761" s="12"/>
      <c r="V2761" s="12"/>
      <c r="W2761" s="12"/>
      <c r="X2761" s="12"/>
      <c r="Y2761" s="12"/>
      <c r="Z2761" s="12"/>
      <c r="AA2761" s="12"/>
      <c r="AB2761" s="12"/>
      <c r="AC2761" s="12"/>
      <c r="AD2761" s="12"/>
      <c r="AE2761" s="12"/>
      <c r="AF2761" s="113"/>
      <c r="AG2761" s="18"/>
      <c r="AH2761" s="18"/>
      <c r="AI2761" s="6"/>
      <c r="AJ2761" s="19"/>
      <c r="AK2761" s="6"/>
      <c r="AL2761" s="113"/>
      <c r="AM2761" s="19"/>
      <c r="AN2761" s="18"/>
      <c r="AO2761" s="12"/>
      <c r="AP2761" s="20"/>
      <c r="AQ2761" s="18"/>
      <c r="AR2761" s="13"/>
      <c r="AS2761" s="113"/>
      <c r="AT2761" s="21"/>
      <c r="AU2761" s="21"/>
      <c r="AV2761" s="45"/>
      <c r="AW2761" s="21"/>
      <c r="AX2761" s="21"/>
      <c r="AY2761" s="21"/>
      <c r="AZ2761" s="21"/>
      <c r="BA2761" s="21"/>
      <c r="BB2761" s="21"/>
      <c r="BC2761" s="21"/>
      <c r="BD2761" s="21"/>
      <c r="BE2761" s="21"/>
      <c r="BF2761" s="21"/>
      <c r="BG2761" s="21"/>
      <c r="BH2761" s="21"/>
      <c r="BI2761" s="21"/>
      <c r="BJ2761" s="21"/>
      <c r="BK2761" s="21"/>
      <c r="BL2761" s="21"/>
      <c r="BM2761" s="21"/>
      <c r="BN2761" s="21"/>
      <c r="BO2761" s="21"/>
      <c r="BP2761" s="21"/>
      <c r="BQ2761" s="21"/>
      <c r="BR2761" s="21"/>
      <c r="BS2761" s="21"/>
      <c r="BT2761" s="21"/>
      <c r="BU2761" s="21"/>
      <c r="BV2761" s="21"/>
      <c r="BW2761" s="21"/>
      <c r="BX2761" s="21"/>
      <c r="BY2761" s="21"/>
      <c r="BZ2761" s="21"/>
      <c r="CA2761" s="21"/>
      <c r="CB2761" s="21"/>
      <c r="CC2761" s="21"/>
      <c r="CD2761" s="21"/>
      <c r="CE2761" s="21"/>
      <c r="CF2761" s="21"/>
      <c r="CG2761" s="21"/>
      <c r="CH2761" s="21"/>
      <c r="CI2761" s="21"/>
      <c r="CJ2761" s="21"/>
      <c r="CK2761" s="21"/>
      <c r="CL2761" s="21"/>
      <c r="CM2761" s="21"/>
      <c r="CN2761" s="21"/>
      <c r="CO2761" s="21"/>
      <c r="CP2761" s="21"/>
      <c r="CQ2761" s="21"/>
      <c r="CR2761" s="21"/>
      <c r="CS2761" s="21"/>
      <c r="CT2761" s="21"/>
      <c r="CU2761" s="21"/>
      <c r="CV2761" s="21"/>
      <c r="CW2761" s="21"/>
      <c r="CX2761" s="21"/>
      <c r="CY2761" s="21"/>
      <c r="CZ2761" s="21"/>
      <c r="DA2761" s="21"/>
      <c r="DB2761" s="21"/>
      <c r="DC2761" s="21"/>
      <c r="DD2761" s="21"/>
      <c r="DE2761" s="21"/>
      <c r="DF2761" s="21"/>
      <c r="DG2761" s="21"/>
      <c r="DH2761" s="21"/>
      <c r="DI2761" s="21"/>
      <c r="DJ2761" s="21"/>
      <c r="DK2761" s="21"/>
      <c r="DL2761" s="21"/>
      <c r="DM2761" s="21"/>
      <c r="DN2761" s="21"/>
      <c r="DO2761" s="21"/>
      <c r="DP2761" s="21"/>
      <c r="DQ2761" s="21"/>
      <c r="DR2761" s="21"/>
      <c r="DS2761" s="21"/>
      <c r="DT2761" s="21"/>
      <c r="DU2761" s="21"/>
      <c r="DV2761" s="21"/>
      <c r="DW2761" s="21"/>
      <c r="DX2761" s="21"/>
      <c r="DY2761" s="21"/>
      <c r="DZ2761" s="21"/>
      <c r="EA2761" s="21"/>
      <c r="EB2761" s="21"/>
      <c r="EC2761" s="21"/>
      <c r="ED2761" s="21"/>
      <c r="EE2761" s="21"/>
      <c r="EF2761" s="21"/>
      <c r="EG2761" s="21"/>
      <c r="EH2761" s="21"/>
      <c r="EI2761" s="21"/>
      <c r="EJ2761" s="21"/>
      <c r="EK2761" s="21"/>
      <c r="EL2761" s="21"/>
      <c r="EM2761" s="21"/>
      <c r="EN2761" s="21"/>
      <c r="EO2761" s="21"/>
      <c r="EP2761" s="21"/>
      <c r="EQ2761" s="21"/>
      <c r="ER2761" s="21"/>
      <c r="ES2761" s="21"/>
      <c r="ET2761" s="21"/>
      <c r="EU2761" s="21"/>
      <c r="EV2761" s="21"/>
      <c r="EW2761" s="21"/>
      <c r="EX2761" s="21"/>
      <c r="EY2761" s="21"/>
      <c r="EZ2761" s="21"/>
      <c r="FA2761" s="21"/>
      <c r="FB2761" s="21"/>
      <c r="FC2761" s="21"/>
      <c r="FD2761" s="21"/>
      <c r="FE2761" s="21"/>
      <c r="FF2761" s="21"/>
      <c r="FG2761" s="21"/>
      <c r="FH2761" s="21"/>
      <c r="FI2761" s="21"/>
      <c r="FJ2761" s="21"/>
      <c r="FK2761" s="21"/>
      <c r="FL2761" s="21"/>
      <c r="FM2761" s="21"/>
      <c r="FN2761" s="21"/>
      <c r="FO2761" s="21"/>
      <c r="FP2761" s="21"/>
      <c r="FQ2761" s="21"/>
      <c r="FR2761" s="21"/>
      <c r="FS2761" s="21"/>
      <c r="FT2761" s="21"/>
      <c r="FU2761" s="21"/>
      <c r="FV2761" s="21"/>
      <c r="FW2761" s="21"/>
      <c r="FX2761" s="21"/>
      <c r="FY2761" s="21"/>
      <c r="FZ2761" s="21"/>
      <c r="GA2761" s="21"/>
      <c r="GB2761" s="21"/>
      <c r="GC2761" s="21"/>
      <c r="GD2761" s="21"/>
      <c r="GE2761" s="21"/>
      <c r="GF2761" s="21"/>
      <c r="GG2761" s="21"/>
      <c r="GH2761" s="21"/>
      <c r="GI2761" s="21"/>
      <c r="GJ2761" s="21"/>
      <c r="GK2761" s="21"/>
      <c r="GL2761" s="21"/>
      <c r="GM2761" s="21"/>
      <c r="GN2761" s="21"/>
    </row>
    <row r="2762" spans="1:196" x14ac:dyDescent="0.2">
      <c r="A2762" s="109"/>
      <c r="B2762" s="4"/>
      <c r="C2762" s="4"/>
      <c r="D2762" s="6"/>
      <c r="E2762" s="7"/>
      <c r="F2762" s="24"/>
      <c r="G2762" s="8"/>
      <c r="H2762" s="7"/>
      <c r="I2762" s="7"/>
      <c r="J2762" s="7"/>
      <c r="K2762" s="4"/>
      <c r="L2762" s="25"/>
      <c r="M2762" s="10"/>
      <c r="N2762" s="4"/>
      <c r="O2762" s="4"/>
      <c r="P2762" s="26"/>
      <c r="Q2762" s="3"/>
      <c r="R2762" s="12"/>
      <c r="S2762" s="12"/>
      <c r="T2762" s="12"/>
      <c r="U2762" s="12"/>
      <c r="V2762" s="12"/>
      <c r="W2762" s="12"/>
      <c r="X2762" s="12"/>
      <c r="Y2762" s="12"/>
      <c r="Z2762" s="12"/>
      <c r="AA2762" s="12"/>
      <c r="AB2762" s="12"/>
      <c r="AC2762" s="12"/>
      <c r="AD2762" s="12"/>
      <c r="AE2762" s="12"/>
      <c r="AF2762" s="113"/>
      <c r="AG2762" s="18"/>
      <c r="AH2762" s="18"/>
      <c r="AI2762" s="6"/>
      <c r="AJ2762" s="19"/>
      <c r="AK2762" s="6"/>
      <c r="AL2762" s="113"/>
      <c r="AM2762" s="19"/>
      <c r="AN2762" s="18"/>
      <c r="AO2762" s="12"/>
      <c r="AP2762" s="20"/>
      <c r="AQ2762" s="18"/>
      <c r="AR2762" s="13"/>
      <c r="AS2762" s="113"/>
      <c r="AT2762" s="21"/>
      <c r="AU2762" s="21"/>
      <c r="AV2762" s="45"/>
      <c r="AW2762" s="21"/>
      <c r="AX2762" s="21"/>
      <c r="AY2762" s="21"/>
      <c r="AZ2762" s="21"/>
      <c r="BA2762" s="21"/>
      <c r="BB2762" s="21"/>
      <c r="BC2762" s="21"/>
      <c r="BD2762" s="21"/>
      <c r="BE2762" s="21"/>
      <c r="BF2762" s="21"/>
      <c r="BG2762" s="21"/>
      <c r="BH2762" s="21"/>
      <c r="BI2762" s="21"/>
      <c r="BJ2762" s="21"/>
      <c r="BK2762" s="21"/>
      <c r="BL2762" s="21"/>
      <c r="BM2762" s="21"/>
      <c r="BN2762" s="21"/>
      <c r="BO2762" s="21"/>
      <c r="BP2762" s="21"/>
      <c r="BQ2762" s="21"/>
      <c r="BR2762" s="21"/>
      <c r="BS2762" s="21"/>
      <c r="BT2762" s="21"/>
      <c r="BU2762" s="21"/>
      <c r="BV2762" s="21"/>
      <c r="BW2762" s="21"/>
      <c r="BX2762" s="21"/>
      <c r="BY2762" s="21"/>
      <c r="BZ2762" s="21"/>
      <c r="CA2762" s="21"/>
      <c r="CB2762" s="21"/>
      <c r="CC2762" s="21"/>
      <c r="CD2762" s="21"/>
      <c r="CE2762" s="21"/>
      <c r="CF2762" s="21"/>
      <c r="CG2762" s="21"/>
      <c r="CH2762" s="21"/>
      <c r="CI2762" s="21"/>
      <c r="CJ2762" s="21"/>
      <c r="CK2762" s="21"/>
      <c r="CL2762" s="21"/>
      <c r="CM2762" s="21"/>
      <c r="CN2762" s="21"/>
      <c r="CO2762" s="21"/>
      <c r="CP2762" s="21"/>
      <c r="CQ2762" s="21"/>
      <c r="CR2762" s="21"/>
      <c r="CS2762" s="21"/>
      <c r="CT2762" s="21"/>
      <c r="CU2762" s="21"/>
      <c r="CV2762" s="21"/>
      <c r="CW2762" s="21"/>
      <c r="CX2762" s="21"/>
      <c r="CY2762" s="21"/>
      <c r="CZ2762" s="21"/>
      <c r="DA2762" s="21"/>
      <c r="DB2762" s="21"/>
      <c r="DC2762" s="21"/>
      <c r="DD2762" s="21"/>
      <c r="DE2762" s="21"/>
      <c r="DF2762" s="21"/>
      <c r="DG2762" s="21"/>
      <c r="DH2762" s="21"/>
      <c r="DI2762" s="21"/>
      <c r="DJ2762" s="21"/>
      <c r="DK2762" s="21"/>
      <c r="DL2762" s="21"/>
      <c r="DM2762" s="21"/>
      <c r="DN2762" s="21"/>
      <c r="DO2762" s="21"/>
      <c r="DP2762" s="21"/>
      <c r="DQ2762" s="21"/>
      <c r="DR2762" s="21"/>
      <c r="DS2762" s="21"/>
      <c r="DT2762" s="21"/>
      <c r="DU2762" s="21"/>
      <c r="DV2762" s="21"/>
      <c r="DW2762" s="21"/>
      <c r="DX2762" s="21"/>
      <c r="DY2762" s="21"/>
      <c r="DZ2762" s="21"/>
      <c r="EA2762" s="21"/>
      <c r="EB2762" s="21"/>
      <c r="EC2762" s="21"/>
      <c r="ED2762" s="21"/>
      <c r="EE2762" s="21"/>
      <c r="EF2762" s="21"/>
      <c r="EG2762" s="21"/>
      <c r="EH2762" s="21"/>
      <c r="EI2762" s="21"/>
      <c r="EJ2762" s="21"/>
      <c r="EK2762" s="21"/>
      <c r="EL2762" s="21"/>
      <c r="EM2762" s="21"/>
      <c r="EN2762" s="21"/>
      <c r="EO2762" s="21"/>
      <c r="EP2762" s="21"/>
      <c r="EQ2762" s="21"/>
      <c r="ER2762" s="21"/>
      <c r="ES2762" s="21"/>
      <c r="ET2762" s="21"/>
      <c r="EU2762" s="21"/>
      <c r="EV2762" s="21"/>
      <c r="EW2762" s="21"/>
      <c r="EX2762" s="21"/>
      <c r="EY2762" s="21"/>
      <c r="EZ2762" s="21"/>
      <c r="FA2762" s="21"/>
      <c r="FB2762" s="21"/>
      <c r="FC2762" s="21"/>
      <c r="FD2762" s="21"/>
      <c r="FE2762" s="21"/>
      <c r="FF2762" s="21"/>
      <c r="FG2762" s="21"/>
      <c r="FH2762" s="21"/>
      <c r="FI2762" s="21"/>
      <c r="FJ2762" s="21"/>
      <c r="FK2762" s="21"/>
      <c r="FL2762" s="21"/>
      <c r="FM2762" s="21"/>
      <c r="FN2762" s="21"/>
      <c r="FO2762" s="21"/>
      <c r="FP2762" s="21"/>
      <c r="FQ2762" s="21"/>
      <c r="FR2762" s="21"/>
      <c r="FS2762" s="21"/>
      <c r="FT2762" s="21"/>
      <c r="FU2762" s="21"/>
      <c r="FV2762" s="21"/>
      <c r="FW2762" s="21"/>
      <c r="FX2762" s="21"/>
      <c r="FY2762" s="21"/>
      <c r="FZ2762" s="21"/>
      <c r="GA2762" s="21"/>
      <c r="GB2762" s="21"/>
      <c r="GC2762" s="21"/>
      <c r="GD2762" s="21"/>
      <c r="GE2762" s="21"/>
      <c r="GF2762" s="21"/>
      <c r="GG2762" s="21"/>
      <c r="GH2762" s="21"/>
      <c r="GI2762" s="21"/>
      <c r="GJ2762" s="21"/>
      <c r="GK2762" s="21"/>
      <c r="GL2762" s="21"/>
      <c r="GM2762" s="21"/>
      <c r="GN2762" s="21"/>
    </row>
    <row r="2763" spans="1:196" x14ac:dyDescent="0.2">
      <c r="A2763" s="109"/>
      <c r="B2763" s="4"/>
      <c r="C2763" s="4"/>
      <c r="D2763" s="6"/>
      <c r="E2763" s="7"/>
      <c r="F2763" s="24"/>
      <c r="G2763" s="8"/>
      <c r="H2763" s="7"/>
      <c r="I2763" s="7"/>
      <c r="J2763" s="7"/>
      <c r="K2763" s="4"/>
      <c r="L2763" s="25"/>
      <c r="M2763" s="10"/>
      <c r="N2763" s="4"/>
      <c r="O2763" s="4"/>
      <c r="P2763" s="26"/>
      <c r="Q2763" s="3"/>
      <c r="R2763" s="12"/>
      <c r="S2763" s="12"/>
      <c r="T2763" s="12"/>
      <c r="U2763" s="12"/>
      <c r="V2763" s="12"/>
      <c r="W2763" s="12"/>
      <c r="X2763" s="12"/>
      <c r="Y2763" s="12"/>
      <c r="Z2763" s="12"/>
      <c r="AA2763" s="12"/>
      <c r="AB2763" s="12"/>
      <c r="AC2763" s="12"/>
      <c r="AD2763" s="12"/>
      <c r="AE2763" s="12"/>
      <c r="AF2763" s="113"/>
      <c r="AG2763" s="18"/>
      <c r="AH2763" s="18"/>
      <c r="AI2763" s="6"/>
      <c r="AJ2763" s="19"/>
      <c r="AK2763" s="6"/>
      <c r="AL2763" s="113"/>
      <c r="AM2763" s="19"/>
      <c r="AN2763" s="18"/>
      <c r="AO2763" s="12"/>
      <c r="AP2763" s="20"/>
      <c r="AQ2763" s="18"/>
      <c r="AR2763" s="13"/>
      <c r="AS2763" s="113"/>
      <c r="AT2763" s="21"/>
      <c r="AU2763" s="21"/>
      <c r="AV2763" s="45"/>
      <c r="AW2763" s="21"/>
      <c r="AX2763" s="21"/>
      <c r="AY2763" s="21"/>
      <c r="AZ2763" s="21"/>
      <c r="BA2763" s="21"/>
      <c r="BB2763" s="21"/>
      <c r="BC2763" s="21"/>
      <c r="BD2763" s="21"/>
      <c r="BE2763" s="21"/>
      <c r="BF2763" s="21"/>
      <c r="BG2763" s="21"/>
      <c r="BH2763" s="21"/>
      <c r="BI2763" s="21"/>
      <c r="BJ2763" s="21"/>
      <c r="BK2763" s="21"/>
      <c r="BL2763" s="21"/>
      <c r="BM2763" s="21"/>
      <c r="BN2763" s="21"/>
      <c r="BO2763" s="21"/>
      <c r="BP2763" s="21"/>
      <c r="BQ2763" s="21"/>
      <c r="BR2763" s="21"/>
      <c r="BS2763" s="21"/>
      <c r="BT2763" s="21"/>
      <c r="BU2763" s="21"/>
      <c r="BV2763" s="21"/>
      <c r="BW2763" s="21"/>
      <c r="BX2763" s="21"/>
      <c r="BY2763" s="21"/>
      <c r="BZ2763" s="21"/>
      <c r="CA2763" s="21"/>
      <c r="CB2763" s="21"/>
      <c r="CC2763" s="21"/>
      <c r="CD2763" s="21"/>
      <c r="CE2763" s="21"/>
      <c r="CF2763" s="21"/>
      <c r="CG2763" s="21"/>
      <c r="CH2763" s="21"/>
      <c r="CI2763" s="21"/>
      <c r="CJ2763" s="21"/>
      <c r="CK2763" s="21"/>
      <c r="CL2763" s="21"/>
      <c r="CM2763" s="21"/>
      <c r="CN2763" s="21"/>
      <c r="CO2763" s="21"/>
      <c r="CP2763" s="21"/>
      <c r="CQ2763" s="21"/>
      <c r="CR2763" s="21"/>
      <c r="CS2763" s="21"/>
      <c r="CT2763" s="21"/>
      <c r="CU2763" s="21"/>
      <c r="CV2763" s="21"/>
      <c r="CW2763" s="21"/>
      <c r="CX2763" s="21"/>
      <c r="CY2763" s="21"/>
      <c r="CZ2763" s="21"/>
      <c r="DA2763" s="21"/>
      <c r="DB2763" s="21"/>
      <c r="DC2763" s="21"/>
      <c r="DD2763" s="21"/>
      <c r="DE2763" s="21"/>
      <c r="DF2763" s="21"/>
      <c r="DG2763" s="21"/>
      <c r="DH2763" s="21"/>
      <c r="DI2763" s="21"/>
      <c r="DJ2763" s="21"/>
      <c r="DK2763" s="21"/>
      <c r="DL2763" s="21"/>
      <c r="DM2763" s="21"/>
      <c r="DN2763" s="21"/>
      <c r="DO2763" s="21"/>
      <c r="DP2763" s="21"/>
      <c r="DQ2763" s="21"/>
      <c r="DR2763" s="21"/>
      <c r="DS2763" s="21"/>
      <c r="DT2763" s="21"/>
      <c r="DU2763" s="21"/>
      <c r="DV2763" s="21"/>
      <c r="DW2763" s="21"/>
      <c r="DX2763" s="21"/>
      <c r="DY2763" s="21"/>
      <c r="DZ2763" s="21"/>
      <c r="EA2763" s="21"/>
      <c r="EB2763" s="21"/>
      <c r="EC2763" s="21"/>
      <c r="ED2763" s="21"/>
      <c r="EE2763" s="21"/>
      <c r="EF2763" s="21"/>
      <c r="EG2763" s="21"/>
      <c r="EH2763" s="21"/>
      <c r="EI2763" s="21"/>
      <c r="EJ2763" s="21"/>
      <c r="EK2763" s="21"/>
      <c r="EL2763" s="21"/>
      <c r="EM2763" s="21"/>
      <c r="EN2763" s="21"/>
      <c r="EO2763" s="21"/>
      <c r="EP2763" s="21"/>
      <c r="EQ2763" s="21"/>
      <c r="ER2763" s="21"/>
      <c r="ES2763" s="21"/>
      <c r="ET2763" s="21"/>
      <c r="EU2763" s="21"/>
      <c r="EV2763" s="21"/>
      <c r="EW2763" s="21"/>
      <c r="EX2763" s="21"/>
      <c r="EY2763" s="21"/>
      <c r="EZ2763" s="21"/>
      <c r="FA2763" s="21"/>
      <c r="FB2763" s="21"/>
      <c r="FC2763" s="21"/>
      <c r="FD2763" s="21"/>
      <c r="FE2763" s="21"/>
      <c r="FF2763" s="21"/>
      <c r="FG2763" s="21"/>
      <c r="FH2763" s="21"/>
      <c r="FI2763" s="21"/>
      <c r="FJ2763" s="21"/>
      <c r="FK2763" s="21"/>
      <c r="FL2763" s="21"/>
      <c r="FM2763" s="21"/>
      <c r="FN2763" s="21"/>
      <c r="FO2763" s="21"/>
      <c r="FP2763" s="21"/>
      <c r="FQ2763" s="21"/>
      <c r="FR2763" s="21"/>
      <c r="FS2763" s="21"/>
      <c r="FT2763" s="21"/>
      <c r="FU2763" s="21"/>
      <c r="FV2763" s="21"/>
      <c r="FW2763" s="21"/>
      <c r="FX2763" s="21"/>
      <c r="FY2763" s="21"/>
      <c r="FZ2763" s="21"/>
      <c r="GA2763" s="21"/>
      <c r="GB2763" s="21"/>
      <c r="GC2763" s="21"/>
      <c r="GD2763" s="21"/>
      <c r="GE2763" s="21"/>
      <c r="GF2763" s="21"/>
      <c r="GG2763" s="21"/>
      <c r="GH2763" s="21"/>
      <c r="GI2763" s="21"/>
      <c r="GJ2763" s="21"/>
      <c r="GK2763" s="21"/>
      <c r="GL2763" s="21"/>
      <c r="GM2763" s="21"/>
      <c r="GN2763" s="21"/>
    </row>
    <row r="2764" spans="1:196" x14ac:dyDescent="0.2">
      <c r="A2764" s="109"/>
      <c r="B2764" s="4"/>
      <c r="C2764" s="4"/>
      <c r="D2764" s="6"/>
      <c r="E2764" s="7"/>
      <c r="F2764" s="24"/>
      <c r="G2764" s="8"/>
      <c r="H2764" s="7"/>
      <c r="I2764" s="7"/>
      <c r="J2764" s="7"/>
      <c r="K2764" s="4"/>
      <c r="L2764" s="25"/>
      <c r="M2764" s="10"/>
      <c r="N2764" s="4"/>
      <c r="O2764" s="4"/>
      <c r="P2764" s="26"/>
      <c r="Q2764" s="3"/>
      <c r="R2764" s="12"/>
      <c r="S2764" s="12"/>
      <c r="T2764" s="12"/>
      <c r="U2764" s="12"/>
      <c r="V2764" s="12"/>
      <c r="W2764" s="12"/>
      <c r="X2764" s="12"/>
      <c r="Y2764" s="12"/>
      <c r="Z2764" s="12"/>
      <c r="AA2764" s="12"/>
      <c r="AB2764" s="12"/>
      <c r="AC2764" s="12"/>
      <c r="AD2764" s="12"/>
      <c r="AE2764" s="12"/>
      <c r="AF2764" s="113"/>
      <c r="AG2764" s="18"/>
      <c r="AH2764" s="18"/>
      <c r="AI2764" s="6"/>
      <c r="AJ2764" s="19"/>
      <c r="AK2764" s="6"/>
      <c r="AL2764" s="113"/>
      <c r="AM2764" s="19"/>
      <c r="AN2764" s="18"/>
      <c r="AO2764" s="12"/>
      <c r="AP2764" s="20"/>
      <c r="AQ2764" s="18"/>
      <c r="AR2764" s="13"/>
      <c r="AS2764" s="113"/>
      <c r="AT2764" s="21"/>
      <c r="AU2764" s="21"/>
      <c r="AV2764" s="45"/>
      <c r="AW2764" s="21"/>
      <c r="AX2764" s="21"/>
      <c r="AY2764" s="21"/>
      <c r="AZ2764" s="21"/>
      <c r="BA2764" s="21"/>
      <c r="BB2764" s="21"/>
      <c r="BC2764" s="21"/>
      <c r="BD2764" s="21"/>
      <c r="BE2764" s="21"/>
      <c r="BF2764" s="21"/>
      <c r="BG2764" s="21"/>
      <c r="BH2764" s="21"/>
      <c r="BI2764" s="21"/>
      <c r="BJ2764" s="21"/>
      <c r="BK2764" s="21"/>
      <c r="BL2764" s="21"/>
      <c r="BM2764" s="21"/>
      <c r="BN2764" s="21"/>
      <c r="BO2764" s="21"/>
      <c r="BP2764" s="21"/>
      <c r="BQ2764" s="21"/>
      <c r="BR2764" s="21"/>
      <c r="BS2764" s="21"/>
      <c r="BT2764" s="21"/>
      <c r="BU2764" s="21"/>
      <c r="BV2764" s="21"/>
      <c r="BW2764" s="21"/>
      <c r="BX2764" s="21"/>
      <c r="BY2764" s="21"/>
      <c r="BZ2764" s="21"/>
      <c r="CA2764" s="21"/>
      <c r="CB2764" s="21"/>
      <c r="CC2764" s="21"/>
      <c r="CD2764" s="21"/>
      <c r="CE2764" s="21"/>
      <c r="CF2764" s="21"/>
      <c r="CG2764" s="21"/>
      <c r="CH2764" s="21"/>
      <c r="CI2764" s="21"/>
      <c r="CJ2764" s="21"/>
      <c r="CK2764" s="21"/>
      <c r="CL2764" s="21"/>
      <c r="CM2764" s="21"/>
      <c r="CN2764" s="21"/>
      <c r="CO2764" s="21"/>
      <c r="CP2764" s="21"/>
      <c r="CQ2764" s="21"/>
      <c r="CR2764" s="21"/>
      <c r="CS2764" s="21"/>
      <c r="CT2764" s="21"/>
      <c r="CU2764" s="21"/>
      <c r="CV2764" s="21"/>
      <c r="CW2764" s="21"/>
      <c r="CX2764" s="21"/>
      <c r="CY2764" s="21"/>
      <c r="CZ2764" s="21"/>
      <c r="DA2764" s="21"/>
      <c r="DB2764" s="21"/>
      <c r="DC2764" s="21"/>
      <c r="DD2764" s="21"/>
      <c r="DE2764" s="21"/>
      <c r="DF2764" s="21"/>
      <c r="DG2764" s="21"/>
      <c r="DH2764" s="21"/>
      <c r="DI2764" s="21"/>
      <c r="DJ2764" s="21"/>
      <c r="DK2764" s="21"/>
      <c r="DL2764" s="21"/>
      <c r="DM2764" s="21"/>
      <c r="DN2764" s="21"/>
      <c r="DO2764" s="21"/>
      <c r="DP2764" s="21"/>
      <c r="DQ2764" s="21"/>
      <c r="DR2764" s="21"/>
      <c r="DS2764" s="21"/>
      <c r="DT2764" s="21"/>
      <c r="DU2764" s="21"/>
      <c r="DV2764" s="21"/>
      <c r="DW2764" s="21"/>
      <c r="DX2764" s="21"/>
      <c r="DY2764" s="21"/>
      <c r="DZ2764" s="21"/>
      <c r="EA2764" s="21"/>
      <c r="EB2764" s="21"/>
      <c r="EC2764" s="21"/>
      <c r="ED2764" s="21"/>
      <c r="EE2764" s="21"/>
      <c r="EF2764" s="21"/>
      <c r="EG2764" s="21"/>
      <c r="EH2764" s="21"/>
      <c r="EI2764" s="21"/>
      <c r="EJ2764" s="21"/>
      <c r="EK2764" s="21"/>
      <c r="EL2764" s="21"/>
      <c r="EM2764" s="21"/>
      <c r="EN2764" s="21"/>
      <c r="EO2764" s="21"/>
      <c r="EP2764" s="21"/>
      <c r="EQ2764" s="21"/>
      <c r="ER2764" s="21"/>
      <c r="ES2764" s="21"/>
      <c r="ET2764" s="21"/>
      <c r="EU2764" s="21"/>
      <c r="EV2764" s="21"/>
      <c r="EW2764" s="21"/>
      <c r="EX2764" s="21"/>
      <c r="EY2764" s="21"/>
      <c r="EZ2764" s="21"/>
      <c r="FA2764" s="21"/>
      <c r="FB2764" s="21"/>
      <c r="FC2764" s="21"/>
      <c r="FD2764" s="21"/>
      <c r="FE2764" s="21"/>
      <c r="FF2764" s="21"/>
      <c r="FG2764" s="21"/>
      <c r="FH2764" s="21"/>
      <c r="FI2764" s="21"/>
      <c r="FJ2764" s="21"/>
      <c r="FK2764" s="21"/>
      <c r="FL2764" s="21"/>
      <c r="FM2764" s="21"/>
      <c r="FN2764" s="21"/>
      <c r="FO2764" s="21"/>
      <c r="FP2764" s="21"/>
      <c r="FQ2764" s="21"/>
      <c r="FR2764" s="21"/>
      <c r="FS2764" s="21"/>
      <c r="FT2764" s="21"/>
      <c r="FU2764" s="21"/>
      <c r="FV2764" s="21"/>
      <c r="FW2764" s="21"/>
      <c r="FX2764" s="21"/>
      <c r="FY2764" s="21"/>
      <c r="FZ2764" s="21"/>
      <c r="GA2764" s="21"/>
      <c r="GB2764" s="21"/>
      <c r="GC2764" s="21"/>
      <c r="GD2764" s="21"/>
      <c r="GE2764" s="21"/>
      <c r="GF2764" s="21"/>
      <c r="GG2764" s="21"/>
      <c r="GH2764" s="21"/>
      <c r="GI2764" s="21"/>
      <c r="GJ2764" s="21"/>
      <c r="GK2764" s="21"/>
      <c r="GL2764" s="21"/>
      <c r="GM2764" s="21"/>
      <c r="GN2764" s="21"/>
    </row>
    <row r="2765" spans="1:196" x14ac:dyDescent="0.2">
      <c r="A2765" s="109"/>
      <c r="B2765" s="4"/>
      <c r="C2765" s="4"/>
      <c r="D2765" s="6"/>
      <c r="E2765" s="7"/>
      <c r="F2765" s="24"/>
      <c r="G2765" s="8"/>
      <c r="H2765" s="7"/>
      <c r="I2765" s="7"/>
      <c r="J2765" s="7"/>
      <c r="K2765" s="4"/>
      <c r="L2765" s="25"/>
      <c r="M2765" s="10"/>
      <c r="N2765" s="4"/>
      <c r="O2765" s="4"/>
      <c r="P2765" s="26"/>
      <c r="Q2765" s="3"/>
      <c r="R2765" s="12"/>
      <c r="S2765" s="12"/>
      <c r="T2765" s="12"/>
      <c r="U2765" s="12"/>
      <c r="V2765" s="12"/>
      <c r="W2765" s="12"/>
      <c r="X2765" s="12"/>
      <c r="Y2765" s="12"/>
      <c r="Z2765" s="12"/>
      <c r="AA2765" s="12"/>
      <c r="AB2765" s="12"/>
      <c r="AC2765" s="12"/>
      <c r="AD2765" s="12"/>
      <c r="AE2765" s="12"/>
      <c r="AF2765" s="113"/>
      <c r="AG2765" s="18"/>
      <c r="AH2765" s="18"/>
      <c r="AI2765" s="6"/>
      <c r="AJ2765" s="19"/>
      <c r="AK2765" s="6"/>
      <c r="AL2765" s="113"/>
      <c r="AM2765" s="19"/>
      <c r="AN2765" s="18"/>
      <c r="AO2765" s="12"/>
      <c r="AP2765" s="20"/>
      <c r="AQ2765" s="18"/>
      <c r="AR2765" s="13"/>
      <c r="AS2765" s="113"/>
      <c r="AT2765" s="21"/>
      <c r="AU2765" s="21"/>
      <c r="AV2765" s="45"/>
      <c r="AW2765" s="21"/>
      <c r="AX2765" s="21"/>
      <c r="AY2765" s="21"/>
      <c r="AZ2765" s="21"/>
      <c r="BA2765" s="21"/>
      <c r="BB2765" s="21"/>
      <c r="BC2765" s="21"/>
      <c r="BD2765" s="21"/>
      <c r="BE2765" s="21"/>
      <c r="BF2765" s="21"/>
      <c r="BG2765" s="21"/>
      <c r="BH2765" s="21"/>
      <c r="BI2765" s="21"/>
      <c r="BJ2765" s="21"/>
      <c r="BK2765" s="21"/>
      <c r="BL2765" s="21"/>
      <c r="BM2765" s="21"/>
      <c r="BN2765" s="21"/>
      <c r="BO2765" s="21"/>
      <c r="BP2765" s="21"/>
      <c r="BQ2765" s="21"/>
      <c r="BR2765" s="21"/>
      <c r="BS2765" s="21"/>
      <c r="BT2765" s="21"/>
      <c r="BU2765" s="21"/>
      <c r="BV2765" s="21"/>
      <c r="BW2765" s="21"/>
      <c r="BX2765" s="21"/>
      <c r="BY2765" s="21"/>
      <c r="BZ2765" s="21"/>
      <c r="CA2765" s="21"/>
      <c r="CB2765" s="21"/>
      <c r="CC2765" s="21"/>
      <c r="CD2765" s="21"/>
      <c r="CE2765" s="21"/>
      <c r="CF2765" s="21"/>
      <c r="CG2765" s="21"/>
      <c r="CH2765" s="21"/>
      <c r="CI2765" s="21"/>
      <c r="CJ2765" s="21"/>
      <c r="CK2765" s="21"/>
      <c r="CL2765" s="21"/>
      <c r="CM2765" s="21"/>
      <c r="CN2765" s="21"/>
      <c r="CO2765" s="21"/>
      <c r="CP2765" s="21"/>
      <c r="CQ2765" s="21"/>
      <c r="CR2765" s="21"/>
      <c r="CS2765" s="21"/>
      <c r="CT2765" s="21"/>
      <c r="CU2765" s="21"/>
      <c r="CV2765" s="21"/>
      <c r="CW2765" s="21"/>
      <c r="CX2765" s="21"/>
      <c r="CY2765" s="21"/>
      <c r="CZ2765" s="21"/>
      <c r="DA2765" s="21"/>
      <c r="DB2765" s="21"/>
      <c r="DC2765" s="21"/>
      <c r="DD2765" s="21"/>
      <c r="DE2765" s="21"/>
      <c r="DF2765" s="21"/>
      <c r="DG2765" s="21"/>
      <c r="DH2765" s="21"/>
      <c r="DI2765" s="21"/>
      <c r="DJ2765" s="21"/>
      <c r="DK2765" s="21"/>
      <c r="DL2765" s="21"/>
      <c r="DM2765" s="21"/>
      <c r="DN2765" s="21"/>
      <c r="DO2765" s="21"/>
      <c r="DP2765" s="21"/>
      <c r="DQ2765" s="21"/>
      <c r="DR2765" s="21"/>
      <c r="DS2765" s="21"/>
      <c r="DT2765" s="21"/>
      <c r="DU2765" s="21"/>
      <c r="DV2765" s="21"/>
      <c r="DW2765" s="21"/>
      <c r="DX2765" s="21"/>
      <c r="DY2765" s="21"/>
      <c r="DZ2765" s="21"/>
      <c r="EA2765" s="21"/>
      <c r="EB2765" s="21"/>
      <c r="EC2765" s="21"/>
      <c r="ED2765" s="21"/>
      <c r="EE2765" s="21"/>
      <c r="EF2765" s="21"/>
      <c r="EG2765" s="21"/>
      <c r="EH2765" s="21"/>
      <c r="EI2765" s="21"/>
      <c r="EJ2765" s="21"/>
      <c r="EK2765" s="21"/>
      <c r="EL2765" s="21"/>
      <c r="EM2765" s="21"/>
      <c r="EN2765" s="21"/>
      <c r="EO2765" s="21"/>
      <c r="EP2765" s="21"/>
      <c r="EQ2765" s="21"/>
      <c r="ER2765" s="21"/>
      <c r="ES2765" s="21"/>
      <c r="ET2765" s="21"/>
      <c r="EU2765" s="21"/>
      <c r="EV2765" s="21"/>
      <c r="EW2765" s="21"/>
      <c r="EX2765" s="21"/>
      <c r="EY2765" s="21"/>
      <c r="EZ2765" s="21"/>
      <c r="FA2765" s="21"/>
      <c r="FB2765" s="21"/>
      <c r="FC2765" s="21"/>
      <c r="FD2765" s="21"/>
      <c r="FE2765" s="21"/>
      <c r="FF2765" s="21"/>
      <c r="FG2765" s="21"/>
      <c r="FH2765" s="21"/>
      <c r="FI2765" s="21"/>
      <c r="FJ2765" s="21"/>
      <c r="FK2765" s="21"/>
      <c r="FL2765" s="21"/>
      <c r="FM2765" s="21"/>
      <c r="FN2765" s="21"/>
      <c r="FO2765" s="21"/>
      <c r="FP2765" s="21"/>
      <c r="FQ2765" s="21"/>
      <c r="FR2765" s="21"/>
      <c r="FS2765" s="21"/>
      <c r="FT2765" s="21"/>
      <c r="FU2765" s="21"/>
      <c r="FV2765" s="21"/>
      <c r="FW2765" s="21"/>
      <c r="FX2765" s="21"/>
      <c r="FY2765" s="21"/>
      <c r="FZ2765" s="21"/>
      <c r="GA2765" s="21"/>
      <c r="GB2765" s="21"/>
      <c r="GC2765" s="21"/>
      <c r="GD2765" s="21"/>
      <c r="GE2765" s="21"/>
      <c r="GF2765" s="21"/>
      <c r="GG2765" s="21"/>
      <c r="GH2765" s="21"/>
      <c r="GI2765" s="21"/>
      <c r="GJ2765" s="21"/>
      <c r="GK2765" s="21"/>
      <c r="GL2765" s="21"/>
      <c r="GM2765" s="21"/>
      <c r="GN2765" s="21"/>
    </row>
    <row r="2766" spans="1:196" x14ac:dyDescent="0.2">
      <c r="A2766" s="109"/>
      <c r="B2766" s="4"/>
      <c r="C2766" s="4"/>
      <c r="D2766" s="6"/>
      <c r="E2766" s="7"/>
      <c r="F2766" s="24"/>
      <c r="G2766" s="8"/>
      <c r="H2766" s="7"/>
      <c r="I2766" s="7"/>
      <c r="J2766" s="7"/>
      <c r="K2766" s="4"/>
      <c r="L2766" s="25"/>
      <c r="M2766" s="10"/>
      <c r="N2766" s="4"/>
      <c r="O2766" s="4"/>
      <c r="P2766" s="26"/>
      <c r="Q2766" s="3"/>
      <c r="R2766" s="12"/>
      <c r="S2766" s="12"/>
      <c r="T2766" s="12"/>
      <c r="U2766" s="12"/>
      <c r="V2766" s="12"/>
      <c r="W2766" s="12"/>
      <c r="X2766" s="12"/>
      <c r="Y2766" s="12"/>
      <c r="Z2766" s="12"/>
      <c r="AA2766" s="12"/>
      <c r="AB2766" s="12"/>
      <c r="AC2766" s="12"/>
      <c r="AD2766" s="12"/>
      <c r="AE2766" s="12"/>
      <c r="AF2766" s="113"/>
      <c r="AG2766" s="18"/>
      <c r="AH2766" s="18"/>
      <c r="AI2766" s="6"/>
      <c r="AJ2766" s="19"/>
      <c r="AK2766" s="6"/>
      <c r="AL2766" s="113"/>
      <c r="AM2766" s="19"/>
      <c r="AN2766" s="18"/>
      <c r="AO2766" s="12"/>
      <c r="AP2766" s="20"/>
      <c r="AQ2766" s="18"/>
      <c r="AR2766" s="13"/>
      <c r="AS2766" s="113"/>
      <c r="AT2766" s="21"/>
      <c r="AU2766" s="21"/>
      <c r="AV2766" s="45"/>
      <c r="AW2766" s="21"/>
      <c r="AX2766" s="21"/>
      <c r="AY2766" s="21"/>
      <c r="AZ2766" s="21"/>
      <c r="BA2766" s="21"/>
      <c r="BB2766" s="21"/>
      <c r="BC2766" s="21"/>
      <c r="BD2766" s="21"/>
      <c r="BE2766" s="21"/>
      <c r="BF2766" s="21"/>
      <c r="BG2766" s="21"/>
      <c r="BH2766" s="21"/>
      <c r="BI2766" s="21"/>
      <c r="BJ2766" s="21"/>
      <c r="BK2766" s="21"/>
      <c r="BL2766" s="21"/>
      <c r="BM2766" s="21"/>
      <c r="BN2766" s="21"/>
      <c r="BO2766" s="21"/>
      <c r="BP2766" s="21"/>
      <c r="BQ2766" s="21"/>
      <c r="BR2766" s="21"/>
      <c r="BS2766" s="21"/>
      <c r="BT2766" s="21"/>
      <c r="BU2766" s="21"/>
      <c r="BV2766" s="21"/>
      <c r="BW2766" s="21"/>
      <c r="BX2766" s="21"/>
      <c r="BY2766" s="21"/>
      <c r="BZ2766" s="21"/>
      <c r="CA2766" s="21"/>
      <c r="CB2766" s="21"/>
      <c r="CC2766" s="21"/>
      <c r="CD2766" s="21"/>
      <c r="CE2766" s="21"/>
      <c r="CF2766" s="21"/>
      <c r="CG2766" s="21"/>
      <c r="CH2766" s="21"/>
      <c r="CI2766" s="21"/>
      <c r="CJ2766" s="21"/>
      <c r="CK2766" s="21"/>
      <c r="CL2766" s="21"/>
      <c r="CM2766" s="21"/>
      <c r="CN2766" s="21"/>
      <c r="CO2766" s="21"/>
      <c r="CP2766" s="21"/>
      <c r="CQ2766" s="21"/>
      <c r="CR2766" s="21"/>
      <c r="CS2766" s="21"/>
      <c r="CT2766" s="21"/>
      <c r="CU2766" s="21"/>
      <c r="CV2766" s="21"/>
      <c r="CW2766" s="21"/>
      <c r="CX2766" s="21"/>
      <c r="CY2766" s="21"/>
      <c r="CZ2766" s="21"/>
      <c r="DA2766" s="21"/>
      <c r="DB2766" s="21"/>
      <c r="DC2766" s="21"/>
      <c r="DD2766" s="21"/>
      <c r="DE2766" s="21"/>
      <c r="DF2766" s="21"/>
      <c r="DG2766" s="21"/>
      <c r="DH2766" s="21"/>
      <c r="DI2766" s="21"/>
      <c r="DJ2766" s="21"/>
      <c r="DK2766" s="21"/>
      <c r="DL2766" s="21"/>
      <c r="DM2766" s="21"/>
      <c r="DN2766" s="21"/>
      <c r="DO2766" s="21"/>
      <c r="DP2766" s="21"/>
      <c r="DQ2766" s="21"/>
      <c r="DR2766" s="21"/>
      <c r="DS2766" s="21"/>
      <c r="DT2766" s="21"/>
      <c r="DU2766" s="21"/>
      <c r="DV2766" s="21"/>
      <c r="DW2766" s="21"/>
      <c r="DX2766" s="21"/>
      <c r="DY2766" s="21"/>
      <c r="DZ2766" s="21"/>
      <c r="EA2766" s="21"/>
      <c r="EB2766" s="21"/>
      <c r="EC2766" s="21"/>
      <c r="ED2766" s="21"/>
      <c r="EE2766" s="21"/>
      <c r="EF2766" s="21"/>
      <c r="EG2766" s="21"/>
      <c r="EH2766" s="21"/>
      <c r="EI2766" s="21"/>
      <c r="EJ2766" s="21"/>
      <c r="EK2766" s="21"/>
      <c r="EL2766" s="21"/>
      <c r="EM2766" s="21"/>
      <c r="EN2766" s="21"/>
      <c r="EO2766" s="21"/>
      <c r="EP2766" s="21"/>
      <c r="EQ2766" s="21"/>
      <c r="ER2766" s="21"/>
      <c r="ES2766" s="21"/>
      <c r="ET2766" s="21"/>
      <c r="EU2766" s="21"/>
      <c r="EV2766" s="21"/>
      <c r="EW2766" s="21"/>
      <c r="EX2766" s="21"/>
      <c r="EY2766" s="21"/>
      <c r="EZ2766" s="21"/>
      <c r="FA2766" s="21"/>
      <c r="FB2766" s="21"/>
      <c r="FC2766" s="21"/>
      <c r="FD2766" s="21"/>
      <c r="FE2766" s="21"/>
      <c r="FF2766" s="21"/>
      <c r="FG2766" s="21"/>
      <c r="FH2766" s="21"/>
      <c r="FI2766" s="21"/>
      <c r="FJ2766" s="21"/>
      <c r="FK2766" s="21"/>
      <c r="FL2766" s="21"/>
      <c r="FM2766" s="21"/>
      <c r="FN2766" s="21"/>
      <c r="FO2766" s="21"/>
      <c r="FP2766" s="21"/>
      <c r="FQ2766" s="21"/>
      <c r="FR2766" s="21"/>
      <c r="FS2766" s="21"/>
      <c r="FT2766" s="21"/>
      <c r="FU2766" s="21"/>
      <c r="FV2766" s="21"/>
      <c r="FW2766" s="21"/>
      <c r="FX2766" s="21"/>
      <c r="FY2766" s="21"/>
      <c r="FZ2766" s="21"/>
      <c r="GA2766" s="21"/>
      <c r="GB2766" s="21"/>
      <c r="GC2766" s="21"/>
      <c r="GD2766" s="21"/>
      <c r="GE2766" s="21"/>
      <c r="GF2766" s="21"/>
      <c r="GG2766" s="21"/>
      <c r="GH2766" s="21"/>
      <c r="GI2766" s="21"/>
      <c r="GJ2766" s="21"/>
      <c r="GK2766" s="21"/>
      <c r="GL2766" s="21"/>
      <c r="GM2766" s="21"/>
      <c r="GN2766" s="21"/>
    </row>
    <row r="2767" spans="1:196" x14ac:dyDescent="0.2">
      <c r="A2767" s="109"/>
      <c r="B2767" s="4"/>
      <c r="C2767" s="4"/>
      <c r="D2767" s="6"/>
      <c r="E2767" s="7"/>
      <c r="F2767" s="24"/>
      <c r="G2767" s="8"/>
      <c r="H2767" s="7"/>
      <c r="I2767" s="7"/>
      <c r="J2767" s="7"/>
      <c r="K2767" s="4"/>
      <c r="L2767" s="25"/>
      <c r="M2767" s="10"/>
      <c r="N2767" s="4"/>
      <c r="O2767" s="4"/>
      <c r="P2767" s="26"/>
      <c r="Q2767" s="3"/>
      <c r="R2767" s="12"/>
      <c r="S2767" s="12"/>
      <c r="T2767" s="12"/>
      <c r="U2767" s="12"/>
      <c r="V2767" s="12"/>
      <c r="W2767" s="12"/>
      <c r="X2767" s="12"/>
      <c r="Y2767" s="12"/>
      <c r="Z2767" s="12"/>
      <c r="AA2767" s="12"/>
      <c r="AB2767" s="12"/>
      <c r="AC2767" s="12"/>
      <c r="AD2767" s="12"/>
      <c r="AE2767" s="12"/>
      <c r="AF2767" s="113"/>
      <c r="AG2767" s="18"/>
      <c r="AH2767" s="18"/>
      <c r="AI2767" s="6"/>
      <c r="AJ2767" s="19"/>
      <c r="AK2767" s="6"/>
      <c r="AL2767" s="113"/>
      <c r="AM2767" s="19"/>
      <c r="AN2767" s="18"/>
      <c r="AO2767" s="12"/>
      <c r="AP2767" s="20"/>
      <c r="AQ2767" s="18"/>
      <c r="AR2767" s="13"/>
      <c r="AS2767" s="113"/>
      <c r="AT2767" s="21"/>
      <c r="AU2767" s="21"/>
      <c r="AV2767" s="45"/>
      <c r="AW2767" s="21"/>
      <c r="AX2767" s="21"/>
      <c r="AY2767" s="21"/>
      <c r="AZ2767" s="21"/>
      <c r="BA2767" s="21"/>
      <c r="BB2767" s="21"/>
      <c r="BC2767" s="21"/>
      <c r="BD2767" s="21"/>
      <c r="BE2767" s="21"/>
      <c r="BF2767" s="21"/>
      <c r="BG2767" s="21"/>
      <c r="BH2767" s="21"/>
      <c r="BI2767" s="21"/>
      <c r="BJ2767" s="21"/>
      <c r="BK2767" s="21"/>
      <c r="BL2767" s="21"/>
      <c r="BM2767" s="21"/>
      <c r="BN2767" s="21"/>
      <c r="BO2767" s="21"/>
      <c r="BP2767" s="21"/>
      <c r="BQ2767" s="21"/>
      <c r="BR2767" s="21"/>
      <c r="BS2767" s="21"/>
      <c r="BT2767" s="21"/>
      <c r="BU2767" s="21"/>
      <c r="BV2767" s="21"/>
      <c r="BW2767" s="21"/>
      <c r="BX2767" s="21"/>
      <c r="BY2767" s="21"/>
      <c r="BZ2767" s="21"/>
      <c r="CA2767" s="21"/>
      <c r="CB2767" s="21"/>
      <c r="CC2767" s="21"/>
      <c r="CD2767" s="21"/>
      <c r="CE2767" s="21"/>
      <c r="CF2767" s="21"/>
      <c r="CG2767" s="21"/>
      <c r="CH2767" s="21"/>
      <c r="CI2767" s="21"/>
      <c r="CJ2767" s="21"/>
      <c r="CK2767" s="21"/>
      <c r="CL2767" s="21"/>
      <c r="CM2767" s="21"/>
      <c r="CN2767" s="21"/>
      <c r="CO2767" s="21"/>
      <c r="CP2767" s="21"/>
      <c r="CQ2767" s="21"/>
      <c r="CR2767" s="21"/>
      <c r="CS2767" s="21"/>
      <c r="CT2767" s="21"/>
      <c r="CU2767" s="21"/>
      <c r="CV2767" s="21"/>
      <c r="CW2767" s="21"/>
      <c r="CX2767" s="21"/>
      <c r="CY2767" s="21"/>
      <c r="CZ2767" s="21"/>
      <c r="DA2767" s="21"/>
      <c r="DB2767" s="21"/>
      <c r="DC2767" s="21"/>
      <c r="DD2767" s="21"/>
      <c r="DE2767" s="21"/>
      <c r="DF2767" s="21"/>
      <c r="DG2767" s="21"/>
      <c r="DH2767" s="21"/>
      <c r="DI2767" s="21"/>
      <c r="DJ2767" s="21"/>
      <c r="DK2767" s="21"/>
      <c r="DL2767" s="21"/>
      <c r="DM2767" s="21"/>
      <c r="DN2767" s="21"/>
      <c r="DO2767" s="21"/>
      <c r="DP2767" s="21"/>
      <c r="DQ2767" s="21"/>
      <c r="DR2767" s="21"/>
      <c r="DS2767" s="21"/>
      <c r="DT2767" s="21"/>
      <c r="DU2767" s="21"/>
      <c r="DV2767" s="21"/>
      <c r="DW2767" s="21"/>
      <c r="DX2767" s="21"/>
      <c r="DY2767" s="21"/>
      <c r="DZ2767" s="21"/>
      <c r="EA2767" s="21"/>
      <c r="EB2767" s="21"/>
      <c r="EC2767" s="21"/>
      <c r="ED2767" s="21"/>
      <c r="EE2767" s="21"/>
      <c r="EF2767" s="21"/>
      <c r="EG2767" s="21"/>
      <c r="EH2767" s="21"/>
      <c r="EI2767" s="21"/>
      <c r="EJ2767" s="21"/>
      <c r="EK2767" s="21"/>
      <c r="EL2767" s="21"/>
      <c r="EM2767" s="21"/>
      <c r="EN2767" s="21"/>
      <c r="EO2767" s="21"/>
      <c r="EP2767" s="21"/>
      <c r="EQ2767" s="21"/>
      <c r="ER2767" s="21"/>
      <c r="ES2767" s="21"/>
      <c r="ET2767" s="21"/>
      <c r="EU2767" s="21"/>
      <c r="EV2767" s="21"/>
      <c r="EW2767" s="21"/>
      <c r="EX2767" s="21"/>
      <c r="EY2767" s="21"/>
      <c r="EZ2767" s="21"/>
      <c r="FA2767" s="21"/>
      <c r="FB2767" s="21"/>
      <c r="FC2767" s="21"/>
      <c r="FD2767" s="21"/>
      <c r="FE2767" s="21"/>
      <c r="FF2767" s="21"/>
      <c r="FG2767" s="21"/>
      <c r="FH2767" s="21"/>
      <c r="FI2767" s="21"/>
      <c r="FJ2767" s="21"/>
      <c r="FK2767" s="21"/>
      <c r="FL2767" s="21"/>
      <c r="FM2767" s="21"/>
      <c r="FN2767" s="21"/>
      <c r="FO2767" s="21"/>
      <c r="FP2767" s="21"/>
      <c r="FQ2767" s="21"/>
      <c r="FR2767" s="21"/>
      <c r="FS2767" s="21"/>
      <c r="FT2767" s="21"/>
      <c r="FU2767" s="21"/>
      <c r="FV2767" s="21"/>
      <c r="FW2767" s="21"/>
      <c r="FX2767" s="21"/>
      <c r="FY2767" s="21"/>
      <c r="FZ2767" s="21"/>
      <c r="GA2767" s="21"/>
      <c r="GB2767" s="21"/>
      <c r="GC2767" s="21"/>
      <c r="GD2767" s="21"/>
      <c r="GE2767" s="21"/>
      <c r="GF2767" s="21"/>
      <c r="GG2767" s="21"/>
      <c r="GH2767" s="21"/>
      <c r="GI2767" s="21"/>
      <c r="GJ2767" s="21"/>
      <c r="GK2767" s="21"/>
      <c r="GL2767" s="21"/>
      <c r="GM2767" s="21"/>
      <c r="GN2767" s="21"/>
    </row>
    <row r="2768" spans="1:196" x14ac:dyDescent="0.2">
      <c r="A2768" s="109"/>
      <c r="B2768" s="4"/>
      <c r="C2768" s="4"/>
      <c r="D2768" s="6"/>
      <c r="E2768" s="7"/>
      <c r="F2768" s="24"/>
      <c r="G2768" s="8"/>
      <c r="H2768" s="7"/>
      <c r="I2768" s="7"/>
      <c r="J2768" s="7"/>
      <c r="K2768" s="4"/>
      <c r="L2768" s="25"/>
      <c r="M2768" s="10"/>
      <c r="N2768" s="4"/>
      <c r="O2768" s="4"/>
      <c r="P2768" s="26"/>
      <c r="Q2768" s="3"/>
      <c r="R2768" s="12"/>
      <c r="S2768" s="12"/>
      <c r="T2768" s="12"/>
      <c r="U2768" s="12"/>
      <c r="V2768" s="12"/>
      <c r="W2768" s="12"/>
      <c r="X2768" s="12"/>
      <c r="Y2768" s="12"/>
      <c r="Z2768" s="12"/>
      <c r="AA2768" s="12"/>
      <c r="AB2768" s="12"/>
      <c r="AC2768" s="12"/>
      <c r="AD2768" s="12"/>
      <c r="AE2768" s="12"/>
      <c r="AF2768" s="113"/>
      <c r="AG2768" s="18"/>
      <c r="AH2768" s="18"/>
      <c r="AI2768" s="6"/>
      <c r="AJ2768" s="19"/>
      <c r="AK2768" s="6"/>
      <c r="AL2768" s="113"/>
      <c r="AM2768" s="19"/>
      <c r="AN2768" s="18"/>
      <c r="AO2768" s="12"/>
      <c r="AP2768" s="20"/>
      <c r="AQ2768" s="18"/>
      <c r="AR2768" s="13"/>
      <c r="AS2768" s="113"/>
      <c r="AT2768" s="21"/>
      <c r="AU2768" s="21"/>
      <c r="AV2768" s="45"/>
      <c r="AW2768" s="21"/>
      <c r="AX2768" s="21"/>
      <c r="AY2768" s="21"/>
      <c r="AZ2768" s="21"/>
      <c r="BA2768" s="21"/>
      <c r="BB2768" s="21"/>
      <c r="BC2768" s="21"/>
      <c r="BD2768" s="21"/>
      <c r="BE2768" s="21"/>
      <c r="BF2768" s="21"/>
      <c r="BG2768" s="21"/>
      <c r="BH2768" s="21"/>
      <c r="BI2768" s="21"/>
      <c r="BJ2768" s="21"/>
      <c r="BK2768" s="21"/>
      <c r="BL2768" s="21"/>
      <c r="BM2768" s="21"/>
      <c r="BN2768" s="21"/>
      <c r="BO2768" s="21"/>
      <c r="BP2768" s="21"/>
      <c r="BQ2768" s="21"/>
      <c r="BR2768" s="21"/>
      <c r="BS2768" s="21"/>
      <c r="BT2768" s="21"/>
      <c r="BU2768" s="21"/>
      <c r="BV2768" s="21"/>
      <c r="BW2768" s="21"/>
      <c r="BX2768" s="21"/>
      <c r="BY2768" s="21"/>
      <c r="BZ2768" s="21"/>
      <c r="CA2768" s="21"/>
      <c r="CB2768" s="21"/>
      <c r="CC2768" s="21"/>
      <c r="CD2768" s="21"/>
      <c r="CE2768" s="21"/>
      <c r="CF2768" s="21"/>
      <c r="CG2768" s="21"/>
      <c r="CH2768" s="21"/>
      <c r="CI2768" s="21"/>
      <c r="CJ2768" s="21"/>
      <c r="CK2768" s="21"/>
      <c r="CL2768" s="21"/>
      <c r="CM2768" s="21"/>
      <c r="CN2768" s="21"/>
      <c r="CO2768" s="21"/>
      <c r="CP2768" s="21"/>
      <c r="CQ2768" s="21"/>
      <c r="CR2768" s="21"/>
      <c r="CS2768" s="21"/>
      <c r="CT2768" s="21"/>
      <c r="CU2768" s="21"/>
      <c r="CV2768" s="21"/>
      <c r="CW2768" s="21"/>
      <c r="CX2768" s="21"/>
      <c r="CY2768" s="21"/>
      <c r="CZ2768" s="21"/>
      <c r="DA2768" s="21"/>
      <c r="DB2768" s="21"/>
      <c r="DC2768" s="21"/>
      <c r="DD2768" s="21"/>
      <c r="DE2768" s="21"/>
      <c r="DF2768" s="21"/>
      <c r="DG2768" s="21"/>
      <c r="DH2768" s="21"/>
      <c r="DI2768" s="21"/>
      <c r="DJ2768" s="21"/>
      <c r="DK2768" s="21"/>
      <c r="DL2768" s="21"/>
      <c r="DM2768" s="21"/>
      <c r="DN2768" s="21"/>
      <c r="DO2768" s="21"/>
      <c r="DP2768" s="21"/>
      <c r="DQ2768" s="21"/>
      <c r="DR2768" s="21"/>
      <c r="DS2768" s="21"/>
      <c r="DT2768" s="21"/>
      <c r="DU2768" s="21"/>
      <c r="DV2768" s="21"/>
      <c r="DW2768" s="21"/>
      <c r="DX2768" s="21"/>
      <c r="DY2768" s="21"/>
      <c r="DZ2768" s="21"/>
      <c r="EA2768" s="21"/>
      <c r="EB2768" s="21"/>
      <c r="EC2768" s="21"/>
      <c r="ED2768" s="21"/>
      <c r="EE2768" s="21"/>
      <c r="EF2768" s="21"/>
      <c r="EG2768" s="21"/>
      <c r="EH2768" s="21"/>
      <c r="EI2768" s="21"/>
      <c r="EJ2768" s="21"/>
      <c r="EK2768" s="21"/>
      <c r="EL2768" s="21"/>
      <c r="EM2768" s="21"/>
      <c r="EN2768" s="21"/>
      <c r="EO2768" s="21"/>
      <c r="EP2768" s="21"/>
      <c r="EQ2768" s="21"/>
      <c r="ER2768" s="21"/>
      <c r="ES2768" s="21"/>
      <c r="ET2768" s="21"/>
      <c r="EU2768" s="21"/>
      <c r="EV2768" s="21"/>
      <c r="EW2768" s="21"/>
      <c r="EX2768" s="21"/>
      <c r="EY2768" s="21"/>
      <c r="EZ2768" s="21"/>
      <c r="FA2768" s="21"/>
      <c r="FB2768" s="21"/>
      <c r="FC2768" s="21"/>
      <c r="FD2768" s="21"/>
      <c r="FE2768" s="21"/>
      <c r="FF2768" s="21"/>
      <c r="FG2768" s="21"/>
      <c r="FH2768" s="21"/>
      <c r="FI2768" s="21"/>
      <c r="FJ2768" s="21"/>
      <c r="FK2768" s="21"/>
      <c r="FL2768" s="21"/>
      <c r="FM2768" s="21"/>
      <c r="FN2768" s="21"/>
      <c r="FO2768" s="21"/>
      <c r="FP2768" s="21"/>
      <c r="FQ2768" s="21"/>
      <c r="FR2768" s="21"/>
      <c r="FS2768" s="21"/>
      <c r="FT2768" s="21"/>
      <c r="FU2768" s="21"/>
      <c r="FV2768" s="21"/>
      <c r="FW2768" s="21"/>
      <c r="FX2768" s="21"/>
      <c r="FY2768" s="21"/>
      <c r="FZ2768" s="21"/>
      <c r="GA2768" s="21"/>
      <c r="GB2768" s="21"/>
      <c r="GC2768" s="21"/>
      <c r="GD2768" s="21"/>
      <c r="GE2768" s="21"/>
      <c r="GF2768" s="21"/>
      <c r="GG2768" s="21"/>
      <c r="GH2768" s="21"/>
      <c r="GI2768" s="21"/>
      <c r="GJ2768" s="21"/>
      <c r="GK2768" s="21"/>
      <c r="GL2768" s="21"/>
      <c r="GM2768" s="21"/>
      <c r="GN2768" s="21"/>
    </row>
    <row r="2769" spans="1:196" x14ac:dyDescent="0.2">
      <c r="A2769" s="109"/>
      <c r="B2769" s="4"/>
      <c r="C2769" s="4"/>
      <c r="D2769" s="6"/>
      <c r="E2769" s="7"/>
      <c r="F2769" s="24"/>
      <c r="G2769" s="8"/>
      <c r="H2769" s="7"/>
      <c r="I2769" s="7"/>
      <c r="J2769" s="7"/>
      <c r="K2769" s="4"/>
      <c r="L2769" s="25"/>
      <c r="M2769" s="10"/>
      <c r="N2769" s="4"/>
      <c r="O2769" s="4"/>
      <c r="P2769" s="26"/>
      <c r="Q2769" s="3"/>
      <c r="R2769" s="12"/>
      <c r="S2769" s="12"/>
      <c r="T2769" s="12"/>
      <c r="U2769" s="12"/>
      <c r="V2769" s="12"/>
      <c r="W2769" s="12"/>
      <c r="X2769" s="12"/>
      <c r="Y2769" s="12"/>
      <c r="Z2769" s="12"/>
      <c r="AA2769" s="12"/>
      <c r="AB2769" s="12"/>
      <c r="AC2769" s="12"/>
      <c r="AD2769" s="12"/>
      <c r="AE2769" s="12"/>
      <c r="AF2769" s="113"/>
      <c r="AG2769" s="18"/>
      <c r="AH2769" s="18"/>
      <c r="AI2769" s="6"/>
      <c r="AJ2769" s="19"/>
      <c r="AK2769" s="6"/>
      <c r="AL2769" s="113"/>
      <c r="AM2769" s="19"/>
      <c r="AN2769" s="18"/>
      <c r="AO2769" s="12"/>
      <c r="AP2769" s="20"/>
      <c r="AQ2769" s="18"/>
      <c r="AR2769" s="13"/>
      <c r="AS2769" s="113"/>
      <c r="AT2769" s="21"/>
      <c r="AU2769" s="21"/>
      <c r="AV2769" s="45"/>
      <c r="AW2769" s="21"/>
      <c r="AX2769" s="21"/>
      <c r="AY2769" s="21"/>
      <c r="AZ2769" s="21"/>
      <c r="BA2769" s="21"/>
      <c r="BB2769" s="21"/>
      <c r="BC2769" s="21"/>
      <c r="BD2769" s="21"/>
      <c r="BE2769" s="21"/>
      <c r="BF2769" s="21"/>
      <c r="BG2769" s="21"/>
      <c r="BH2769" s="21"/>
      <c r="BI2769" s="21"/>
      <c r="BJ2769" s="21"/>
      <c r="BK2769" s="21"/>
      <c r="BL2769" s="21"/>
      <c r="BM2769" s="21"/>
      <c r="BN2769" s="21"/>
      <c r="BO2769" s="21"/>
      <c r="BP2769" s="21"/>
      <c r="BQ2769" s="21"/>
      <c r="BR2769" s="21"/>
      <c r="BS2769" s="21"/>
      <c r="BT2769" s="21"/>
      <c r="BU2769" s="21"/>
      <c r="BV2769" s="21"/>
      <c r="BW2769" s="21"/>
      <c r="BX2769" s="21"/>
      <c r="BY2769" s="21"/>
      <c r="BZ2769" s="21"/>
      <c r="CA2769" s="21"/>
      <c r="CB2769" s="21"/>
      <c r="CC2769" s="21"/>
      <c r="CD2769" s="21"/>
      <c r="CE2769" s="21"/>
      <c r="CF2769" s="21"/>
      <c r="CG2769" s="21"/>
      <c r="CH2769" s="21"/>
      <c r="CI2769" s="21"/>
      <c r="CJ2769" s="21"/>
      <c r="CK2769" s="21"/>
      <c r="CL2769" s="21"/>
      <c r="CM2769" s="21"/>
      <c r="CN2769" s="21"/>
      <c r="CO2769" s="21"/>
      <c r="CP2769" s="21"/>
      <c r="CQ2769" s="21"/>
      <c r="CR2769" s="21"/>
      <c r="CS2769" s="21"/>
      <c r="CT2769" s="21"/>
      <c r="CU2769" s="21"/>
      <c r="CV2769" s="21"/>
      <c r="CW2769" s="21"/>
      <c r="CX2769" s="21"/>
      <c r="CY2769" s="21"/>
      <c r="CZ2769" s="21"/>
      <c r="DA2769" s="21"/>
      <c r="DB2769" s="21"/>
      <c r="DC2769" s="21"/>
      <c r="DD2769" s="21"/>
      <c r="DE2769" s="21"/>
      <c r="DF2769" s="21"/>
      <c r="DG2769" s="21"/>
      <c r="DH2769" s="21"/>
      <c r="DI2769" s="21"/>
      <c r="DJ2769" s="21"/>
      <c r="DK2769" s="21"/>
      <c r="DL2769" s="21"/>
      <c r="DM2769" s="21"/>
      <c r="DN2769" s="21"/>
      <c r="DO2769" s="21"/>
      <c r="DP2769" s="21"/>
      <c r="DQ2769" s="21"/>
      <c r="DR2769" s="21"/>
      <c r="DS2769" s="21"/>
      <c r="DT2769" s="21"/>
      <c r="DU2769" s="21"/>
      <c r="DV2769" s="21"/>
      <c r="DW2769" s="21"/>
      <c r="DX2769" s="21"/>
      <c r="DY2769" s="21"/>
      <c r="DZ2769" s="21"/>
      <c r="EA2769" s="21"/>
      <c r="EB2769" s="21"/>
      <c r="EC2769" s="21"/>
      <c r="ED2769" s="21"/>
      <c r="EE2769" s="21"/>
      <c r="EF2769" s="21"/>
      <c r="EG2769" s="21"/>
      <c r="EH2769" s="21"/>
      <c r="EI2769" s="21"/>
      <c r="EJ2769" s="21"/>
      <c r="EK2769" s="21"/>
      <c r="EL2769" s="21"/>
      <c r="EM2769" s="21"/>
      <c r="EN2769" s="21"/>
      <c r="EO2769" s="21"/>
      <c r="EP2769" s="21"/>
      <c r="EQ2769" s="21"/>
      <c r="ER2769" s="21"/>
      <c r="ES2769" s="21"/>
      <c r="ET2769" s="21"/>
      <c r="EU2769" s="21"/>
      <c r="EV2769" s="21"/>
      <c r="EW2769" s="21"/>
      <c r="EX2769" s="21"/>
      <c r="EY2769" s="21"/>
      <c r="EZ2769" s="21"/>
      <c r="FA2769" s="21"/>
      <c r="FB2769" s="21"/>
      <c r="FC2769" s="21"/>
      <c r="FD2769" s="21"/>
      <c r="FE2769" s="21"/>
      <c r="FF2769" s="21"/>
      <c r="FG2769" s="21"/>
      <c r="FH2769" s="21"/>
      <c r="FI2769" s="21"/>
      <c r="FJ2769" s="21"/>
      <c r="FK2769" s="21"/>
      <c r="FL2769" s="21"/>
      <c r="FM2769" s="21"/>
      <c r="FN2769" s="21"/>
      <c r="FO2769" s="21"/>
      <c r="FP2769" s="21"/>
      <c r="FQ2769" s="21"/>
      <c r="FR2769" s="21"/>
      <c r="FS2769" s="21"/>
      <c r="FT2769" s="21"/>
      <c r="FU2769" s="21"/>
      <c r="FV2769" s="21"/>
      <c r="FW2769" s="21"/>
      <c r="FX2769" s="21"/>
      <c r="FY2769" s="21"/>
      <c r="FZ2769" s="21"/>
      <c r="GA2769" s="21"/>
      <c r="GB2769" s="21"/>
      <c r="GC2769" s="21"/>
      <c r="GD2769" s="21"/>
      <c r="GE2769" s="21"/>
      <c r="GF2769" s="21"/>
      <c r="GG2769" s="21"/>
      <c r="GH2769" s="21"/>
      <c r="GI2769" s="21"/>
      <c r="GJ2769" s="21"/>
      <c r="GK2769" s="21"/>
      <c r="GL2769" s="21"/>
      <c r="GM2769" s="21"/>
      <c r="GN2769" s="21"/>
    </row>
    <row r="2770" spans="1:196" x14ac:dyDescent="0.2">
      <c r="A2770" s="109"/>
      <c r="B2770" s="4"/>
      <c r="C2770" s="4"/>
      <c r="D2770" s="6"/>
      <c r="E2770" s="7"/>
      <c r="F2770" s="24"/>
      <c r="G2770" s="8"/>
      <c r="H2770" s="7"/>
      <c r="I2770" s="7"/>
      <c r="J2770" s="7"/>
      <c r="K2770" s="4"/>
      <c r="L2770" s="25"/>
      <c r="M2770" s="10"/>
      <c r="N2770" s="4"/>
      <c r="O2770" s="4"/>
      <c r="P2770" s="26"/>
      <c r="Q2770" s="3"/>
      <c r="R2770" s="12"/>
      <c r="S2770" s="12"/>
      <c r="T2770" s="12"/>
      <c r="U2770" s="12"/>
      <c r="V2770" s="12"/>
      <c r="W2770" s="12"/>
      <c r="X2770" s="12"/>
      <c r="Y2770" s="12"/>
      <c r="Z2770" s="12"/>
      <c r="AA2770" s="12"/>
      <c r="AB2770" s="12"/>
      <c r="AC2770" s="12"/>
      <c r="AD2770" s="12"/>
      <c r="AE2770" s="12"/>
      <c r="AF2770" s="113"/>
      <c r="AG2770" s="18"/>
      <c r="AH2770" s="18"/>
      <c r="AI2770" s="6"/>
      <c r="AJ2770" s="19"/>
      <c r="AK2770" s="6"/>
      <c r="AL2770" s="113"/>
      <c r="AM2770" s="19"/>
      <c r="AN2770" s="18"/>
      <c r="AO2770" s="12"/>
      <c r="AP2770" s="20"/>
      <c r="AQ2770" s="18"/>
      <c r="AR2770" s="13"/>
      <c r="AS2770" s="113"/>
      <c r="AT2770" s="21"/>
      <c r="AU2770" s="21"/>
      <c r="AV2770" s="45"/>
      <c r="AW2770" s="21"/>
      <c r="AX2770" s="21"/>
      <c r="AY2770" s="21"/>
      <c r="AZ2770" s="21"/>
      <c r="BA2770" s="21"/>
      <c r="BB2770" s="21"/>
      <c r="BC2770" s="21"/>
      <c r="BD2770" s="21"/>
      <c r="BE2770" s="21"/>
      <c r="BF2770" s="21"/>
      <c r="BG2770" s="21"/>
      <c r="BH2770" s="21"/>
      <c r="BI2770" s="21"/>
      <c r="BJ2770" s="21"/>
      <c r="BK2770" s="21"/>
      <c r="BL2770" s="21"/>
      <c r="BM2770" s="21"/>
      <c r="BN2770" s="21"/>
      <c r="BO2770" s="21"/>
      <c r="BP2770" s="21"/>
      <c r="BQ2770" s="21"/>
      <c r="BR2770" s="21"/>
      <c r="BS2770" s="21"/>
      <c r="BT2770" s="21"/>
      <c r="BU2770" s="21"/>
      <c r="BV2770" s="21"/>
      <c r="BW2770" s="21"/>
      <c r="BX2770" s="21"/>
      <c r="BY2770" s="21"/>
      <c r="BZ2770" s="21"/>
      <c r="CA2770" s="21"/>
      <c r="CB2770" s="21"/>
      <c r="CC2770" s="21"/>
      <c r="CD2770" s="21"/>
      <c r="CE2770" s="21"/>
      <c r="CF2770" s="21"/>
      <c r="CG2770" s="21"/>
      <c r="CH2770" s="21"/>
      <c r="CI2770" s="21"/>
      <c r="CJ2770" s="21"/>
      <c r="CK2770" s="21"/>
      <c r="CL2770" s="21"/>
      <c r="CM2770" s="21"/>
      <c r="CN2770" s="21"/>
      <c r="CO2770" s="21"/>
      <c r="CP2770" s="21"/>
      <c r="CQ2770" s="21"/>
      <c r="CR2770" s="21"/>
      <c r="CS2770" s="21"/>
      <c r="CT2770" s="21"/>
      <c r="CU2770" s="21"/>
      <c r="CV2770" s="21"/>
      <c r="CW2770" s="21"/>
      <c r="CX2770" s="21"/>
      <c r="CY2770" s="21"/>
      <c r="CZ2770" s="21"/>
      <c r="DA2770" s="21"/>
      <c r="DB2770" s="21"/>
      <c r="DC2770" s="21"/>
      <c r="DD2770" s="21"/>
      <c r="DE2770" s="21"/>
      <c r="DF2770" s="21"/>
      <c r="DG2770" s="21"/>
      <c r="DH2770" s="21"/>
      <c r="DI2770" s="21"/>
      <c r="DJ2770" s="21"/>
      <c r="DK2770" s="21"/>
      <c r="DL2770" s="21"/>
      <c r="DM2770" s="21"/>
      <c r="DN2770" s="21"/>
      <c r="DO2770" s="21"/>
      <c r="DP2770" s="21"/>
      <c r="DQ2770" s="21"/>
      <c r="DR2770" s="21"/>
      <c r="DS2770" s="21"/>
      <c r="DT2770" s="21"/>
      <c r="DU2770" s="21"/>
      <c r="DV2770" s="21"/>
      <c r="DW2770" s="21"/>
      <c r="DX2770" s="21"/>
      <c r="DY2770" s="21"/>
      <c r="DZ2770" s="21"/>
      <c r="EA2770" s="21"/>
      <c r="EB2770" s="21"/>
      <c r="EC2770" s="21"/>
      <c r="ED2770" s="21"/>
      <c r="EE2770" s="21"/>
      <c r="EF2770" s="21"/>
      <c r="EG2770" s="21"/>
      <c r="EH2770" s="21"/>
      <c r="EI2770" s="21"/>
      <c r="EJ2770" s="21"/>
      <c r="EK2770" s="21"/>
      <c r="EL2770" s="21"/>
      <c r="EM2770" s="21"/>
      <c r="EN2770" s="21"/>
      <c r="EO2770" s="21"/>
      <c r="EP2770" s="21"/>
      <c r="EQ2770" s="21"/>
      <c r="ER2770" s="21"/>
      <c r="ES2770" s="21"/>
      <c r="ET2770" s="21"/>
      <c r="EU2770" s="21"/>
      <c r="EV2770" s="21"/>
      <c r="EW2770" s="21"/>
      <c r="EX2770" s="21"/>
      <c r="EY2770" s="21"/>
      <c r="EZ2770" s="21"/>
      <c r="FA2770" s="21"/>
      <c r="FB2770" s="21"/>
      <c r="FC2770" s="21"/>
      <c r="FD2770" s="21"/>
      <c r="FE2770" s="21"/>
      <c r="FF2770" s="21"/>
      <c r="FG2770" s="21"/>
      <c r="FH2770" s="21"/>
      <c r="FI2770" s="21"/>
      <c r="FJ2770" s="21"/>
      <c r="FK2770" s="21"/>
      <c r="FL2770" s="21"/>
      <c r="FM2770" s="21"/>
      <c r="FN2770" s="21"/>
      <c r="FO2770" s="21"/>
      <c r="FP2770" s="21"/>
      <c r="FQ2770" s="21"/>
      <c r="FR2770" s="21"/>
      <c r="FS2770" s="21"/>
      <c r="FT2770" s="21"/>
      <c r="FU2770" s="21"/>
      <c r="FV2770" s="21"/>
      <c r="FW2770" s="21"/>
      <c r="FX2770" s="21"/>
      <c r="FY2770" s="21"/>
      <c r="FZ2770" s="21"/>
      <c r="GA2770" s="21"/>
      <c r="GB2770" s="21"/>
      <c r="GC2770" s="21"/>
      <c r="GD2770" s="21"/>
      <c r="GE2770" s="21"/>
      <c r="GF2770" s="21"/>
      <c r="GG2770" s="21"/>
      <c r="GH2770" s="21"/>
      <c r="GI2770" s="21"/>
      <c r="GJ2770" s="21"/>
      <c r="GK2770" s="21"/>
      <c r="GL2770" s="21"/>
      <c r="GM2770" s="21"/>
      <c r="GN2770" s="21"/>
    </row>
    <row r="2771" spans="1:196" x14ac:dyDescent="0.2">
      <c r="A2771" s="109"/>
      <c r="B2771" s="4"/>
      <c r="C2771" s="4"/>
      <c r="D2771" s="6"/>
      <c r="E2771" s="7"/>
      <c r="F2771" s="24"/>
      <c r="G2771" s="8"/>
      <c r="H2771" s="7"/>
      <c r="I2771" s="7"/>
      <c r="J2771" s="7"/>
      <c r="K2771" s="4"/>
      <c r="L2771" s="25"/>
      <c r="M2771" s="10"/>
      <c r="N2771" s="4"/>
      <c r="O2771" s="4"/>
      <c r="P2771" s="26"/>
      <c r="Q2771" s="3"/>
      <c r="R2771" s="12"/>
      <c r="S2771" s="12"/>
      <c r="T2771" s="12"/>
      <c r="U2771" s="12"/>
      <c r="V2771" s="12"/>
      <c r="W2771" s="12"/>
      <c r="X2771" s="12"/>
      <c r="Y2771" s="12"/>
      <c r="Z2771" s="12"/>
      <c r="AA2771" s="12"/>
      <c r="AB2771" s="12"/>
      <c r="AC2771" s="12"/>
      <c r="AD2771" s="12"/>
      <c r="AE2771" s="12"/>
      <c r="AF2771" s="113"/>
      <c r="AG2771" s="18"/>
      <c r="AH2771" s="18"/>
      <c r="AI2771" s="6"/>
      <c r="AJ2771" s="19"/>
      <c r="AK2771" s="6"/>
      <c r="AL2771" s="113"/>
      <c r="AM2771" s="19"/>
      <c r="AN2771" s="18"/>
      <c r="AO2771" s="12"/>
      <c r="AP2771" s="20"/>
      <c r="AQ2771" s="18"/>
      <c r="AR2771" s="13"/>
      <c r="AS2771" s="113"/>
      <c r="AT2771" s="21"/>
      <c r="AU2771" s="21"/>
      <c r="AV2771" s="45"/>
      <c r="AW2771" s="21"/>
      <c r="AX2771" s="21"/>
      <c r="AY2771" s="21"/>
      <c r="AZ2771" s="21"/>
      <c r="BA2771" s="21"/>
      <c r="BB2771" s="21"/>
      <c r="BC2771" s="21"/>
      <c r="BD2771" s="21"/>
      <c r="BE2771" s="21"/>
      <c r="BF2771" s="21"/>
      <c r="BG2771" s="21"/>
      <c r="BH2771" s="21"/>
      <c r="BI2771" s="21"/>
      <c r="BJ2771" s="21"/>
      <c r="BK2771" s="21"/>
      <c r="BL2771" s="21"/>
      <c r="BM2771" s="21"/>
      <c r="BN2771" s="21"/>
      <c r="BO2771" s="21"/>
      <c r="BP2771" s="21"/>
      <c r="BQ2771" s="21"/>
      <c r="BR2771" s="21"/>
      <c r="BS2771" s="21"/>
      <c r="BT2771" s="21"/>
      <c r="BU2771" s="21"/>
      <c r="BV2771" s="21"/>
      <c r="BW2771" s="21"/>
      <c r="BX2771" s="21"/>
      <c r="BY2771" s="21"/>
      <c r="BZ2771" s="21"/>
      <c r="CA2771" s="21"/>
      <c r="CB2771" s="21"/>
      <c r="CC2771" s="21"/>
      <c r="CD2771" s="21"/>
      <c r="CE2771" s="21"/>
      <c r="CF2771" s="21"/>
      <c r="CG2771" s="21"/>
      <c r="CH2771" s="21"/>
      <c r="CI2771" s="21"/>
      <c r="CJ2771" s="21"/>
      <c r="CK2771" s="21"/>
      <c r="CL2771" s="21"/>
      <c r="CM2771" s="21"/>
      <c r="CN2771" s="21"/>
      <c r="CO2771" s="21"/>
      <c r="CP2771" s="21"/>
      <c r="CQ2771" s="21"/>
      <c r="CR2771" s="21"/>
      <c r="CS2771" s="21"/>
      <c r="CT2771" s="21"/>
      <c r="CU2771" s="21"/>
      <c r="CV2771" s="21"/>
      <c r="CW2771" s="21"/>
      <c r="CX2771" s="21"/>
      <c r="CY2771" s="21"/>
      <c r="CZ2771" s="21"/>
      <c r="DA2771" s="21"/>
      <c r="DB2771" s="21"/>
      <c r="DC2771" s="21"/>
      <c r="DD2771" s="21"/>
      <c r="DE2771" s="21"/>
      <c r="DF2771" s="21"/>
      <c r="DG2771" s="21"/>
      <c r="DH2771" s="21"/>
      <c r="DI2771" s="21"/>
      <c r="DJ2771" s="21"/>
      <c r="DK2771" s="21"/>
      <c r="DL2771" s="21"/>
      <c r="DM2771" s="21"/>
      <c r="DN2771" s="21"/>
      <c r="DO2771" s="21"/>
      <c r="DP2771" s="21"/>
      <c r="DQ2771" s="21"/>
      <c r="DR2771" s="21"/>
      <c r="DS2771" s="21"/>
      <c r="DT2771" s="21"/>
      <c r="DU2771" s="21"/>
      <c r="DV2771" s="21"/>
      <c r="DW2771" s="21"/>
      <c r="DX2771" s="21"/>
      <c r="DY2771" s="21"/>
      <c r="DZ2771" s="21"/>
      <c r="EA2771" s="21"/>
      <c r="EB2771" s="21"/>
      <c r="EC2771" s="21"/>
      <c r="ED2771" s="21"/>
      <c r="EE2771" s="21"/>
      <c r="EF2771" s="21"/>
      <c r="EG2771" s="21"/>
      <c r="EH2771" s="21"/>
      <c r="EI2771" s="21"/>
      <c r="EJ2771" s="21"/>
      <c r="EK2771" s="21"/>
      <c r="EL2771" s="21"/>
      <c r="EM2771" s="21"/>
      <c r="EN2771" s="21"/>
      <c r="EO2771" s="21"/>
      <c r="EP2771" s="21"/>
      <c r="EQ2771" s="21"/>
      <c r="ER2771" s="21"/>
      <c r="ES2771" s="21"/>
      <c r="ET2771" s="21"/>
      <c r="EU2771" s="21"/>
      <c r="EV2771" s="21"/>
      <c r="EW2771" s="21"/>
      <c r="EX2771" s="21"/>
      <c r="EY2771" s="21"/>
      <c r="EZ2771" s="21"/>
      <c r="FA2771" s="21"/>
      <c r="FB2771" s="21"/>
      <c r="FC2771" s="21"/>
      <c r="FD2771" s="21"/>
      <c r="FE2771" s="21"/>
      <c r="FF2771" s="21"/>
      <c r="FG2771" s="21"/>
      <c r="FH2771" s="21"/>
      <c r="FI2771" s="21"/>
      <c r="FJ2771" s="21"/>
      <c r="FK2771" s="21"/>
      <c r="FL2771" s="21"/>
      <c r="FM2771" s="21"/>
      <c r="FN2771" s="21"/>
      <c r="FO2771" s="21"/>
      <c r="FP2771" s="21"/>
      <c r="FQ2771" s="21"/>
      <c r="FR2771" s="21"/>
      <c r="FS2771" s="21"/>
      <c r="FT2771" s="21"/>
      <c r="FU2771" s="21"/>
      <c r="FV2771" s="21"/>
      <c r="FW2771" s="21"/>
      <c r="FX2771" s="21"/>
      <c r="FY2771" s="21"/>
      <c r="FZ2771" s="21"/>
      <c r="GA2771" s="21"/>
      <c r="GB2771" s="21"/>
      <c r="GC2771" s="21"/>
      <c r="GD2771" s="21"/>
      <c r="GE2771" s="21"/>
      <c r="GF2771" s="21"/>
      <c r="GG2771" s="21"/>
      <c r="GH2771" s="21"/>
      <c r="GI2771" s="21"/>
      <c r="GJ2771" s="21"/>
      <c r="GK2771" s="21"/>
      <c r="GL2771" s="21"/>
      <c r="GM2771" s="21"/>
      <c r="GN2771" s="21"/>
    </row>
    <row r="2772" spans="1:196" x14ac:dyDescent="0.2">
      <c r="A2772" s="109"/>
      <c r="B2772" s="4"/>
      <c r="C2772" s="4"/>
      <c r="D2772" s="6"/>
      <c r="E2772" s="7"/>
      <c r="F2772" s="24"/>
      <c r="G2772" s="8"/>
      <c r="H2772" s="7"/>
      <c r="I2772" s="7"/>
      <c r="J2772" s="7"/>
      <c r="K2772" s="4"/>
      <c r="L2772" s="25"/>
      <c r="M2772" s="10"/>
      <c r="N2772" s="4"/>
      <c r="O2772" s="4"/>
      <c r="P2772" s="26"/>
      <c r="Q2772" s="3"/>
      <c r="R2772" s="12"/>
      <c r="S2772" s="12"/>
      <c r="T2772" s="12"/>
      <c r="U2772" s="12"/>
      <c r="V2772" s="12"/>
      <c r="W2772" s="12"/>
      <c r="X2772" s="12"/>
      <c r="Y2772" s="12"/>
      <c r="Z2772" s="12"/>
      <c r="AA2772" s="12"/>
      <c r="AB2772" s="12"/>
      <c r="AC2772" s="12"/>
      <c r="AD2772" s="12"/>
      <c r="AE2772" s="12"/>
      <c r="AF2772" s="113"/>
      <c r="AG2772" s="18"/>
      <c r="AH2772" s="18"/>
      <c r="AI2772" s="6"/>
      <c r="AJ2772" s="19"/>
      <c r="AK2772" s="6"/>
      <c r="AL2772" s="113"/>
      <c r="AM2772" s="19"/>
      <c r="AN2772" s="18"/>
      <c r="AO2772" s="12"/>
      <c r="AP2772" s="20"/>
      <c r="AQ2772" s="18"/>
      <c r="AR2772" s="13"/>
      <c r="AS2772" s="113"/>
      <c r="AT2772" s="21"/>
      <c r="AU2772" s="21"/>
      <c r="AV2772" s="45"/>
      <c r="AW2772" s="21"/>
      <c r="AX2772" s="21"/>
      <c r="AY2772" s="21"/>
      <c r="AZ2772" s="21"/>
      <c r="BA2772" s="21"/>
      <c r="BB2772" s="21"/>
      <c r="BC2772" s="21"/>
      <c r="BD2772" s="21"/>
      <c r="BE2772" s="21"/>
      <c r="BF2772" s="21"/>
      <c r="BG2772" s="21"/>
      <c r="BH2772" s="21"/>
      <c r="BI2772" s="21"/>
      <c r="BJ2772" s="21"/>
      <c r="BK2772" s="21"/>
      <c r="BL2772" s="21"/>
      <c r="BM2772" s="21"/>
      <c r="BN2772" s="21"/>
      <c r="BO2772" s="21"/>
      <c r="BP2772" s="21"/>
      <c r="BQ2772" s="21"/>
      <c r="BR2772" s="21"/>
      <c r="BS2772" s="21"/>
      <c r="BT2772" s="21"/>
      <c r="BU2772" s="21"/>
      <c r="BV2772" s="21"/>
      <c r="BW2772" s="21"/>
      <c r="BX2772" s="21"/>
      <c r="BY2772" s="21"/>
      <c r="BZ2772" s="21"/>
      <c r="CA2772" s="21"/>
      <c r="CB2772" s="21"/>
      <c r="CC2772" s="21"/>
      <c r="CD2772" s="21"/>
      <c r="CE2772" s="21"/>
      <c r="CF2772" s="21"/>
      <c r="CG2772" s="21"/>
      <c r="CH2772" s="21"/>
      <c r="CI2772" s="21"/>
      <c r="CJ2772" s="21"/>
      <c r="CK2772" s="21"/>
      <c r="CL2772" s="21"/>
      <c r="CM2772" s="21"/>
      <c r="CN2772" s="21"/>
      <c r="CO2772" s="21"/>
      <c r="CP2772" s="21"/>
      <c r="CQ2772" s="21"/>
      <c r="CR2772" s="21"/>
      <c r="CS2772" s="21"/>
      <c r="CT2772" s="21"/>
      <c r="CU2772" s="21"/>
      <c r="CV2772" s="21"/>
      <c r="CW2772" s="21"/>
      <c r="CX2772" s="21"/>
      <c r="CY2772" s="21"/>
      <c r="CZ2772" s="21"/>
      <c r="DA2772" s="21"/>
      <c r="DB2772" s="21"/>
      <c r="DC2772" s="21"/>
      <c r="DD2772" s="21"/>
      <c r="DE2772" s="21"/>
      <c r="DF2772" s="21"/>
      <c r="DG2772" s="21"/>
      <c r="DH2772" s="21"/>
      <c r="DI2772" s="21"/>
      <c r="DJ2772" s="21"/>
      <c r="DK2772" s="21"/>
      <c r="DL2772" s="21"/>
      <c r="DM2772" s="21"/>
      <c r="DN2772" s="21"/>
      <c r="DO2772" s="21"/>
      <c r="DP2772" s="21"/>
      <c r="DQ2772" s="21"/>
      <c r="DR2772" s="21"/>
      <c r="DS2772" s="21"/>
      <c r="DT2772" s="21"/>
      <c r="DU2772" s="21"/>
      <c r="DV2772" s="21"/>
      <c r="DW2772" s="21"/>
      <c r="DX2772" s="21"/>
      <c r="DY2772" s="21"/>
      <c r="DZ2772" s="21"/>
      <c r="EA2772" s="21"/>
      <c r="EB2772" s="21"/>
      <c r="EC2772" s="21"/>
      <c r="ED2772" s="21"/>
      <c r="EE2772" s="21"/>
      <c r="EF2772" s="21"/>
      <c r="EG2772" s="21"/>
      <c r="EH2772" s="21"/>
      <c r="EI2772" s="21"/>
      <c r="EJ2772" s="21"/>
      <c r="EK2772" s="21"/>
      <c r="EL2772" s="21"/>
      <c r="EM2772" s="21"/>
      <c r="EN2772" s="21"/>
      <c r="EO2772" s="21"/>
      <c r="EP2772" s="21"/>
      <c r="EQ2772" s="21"/>
      <c r="ER2772" s="21"/>
      <c r="ES2772" s="21"/>
      <c r="ET2772" s="21"/>
      <c r="EU2772" s="21"/>
      <c r="EV2772" s="21"/>
      <c r="EW2772" s="21"/>
      <c r="EX2772" s="21"/>
      <c r="EY2772" s="21"/>
      <c r="EZ2772" s="21"/>
      <c r="FA2772" s="21"/>
      <c r="FB2772" s="21"/>
      <c r="FC2772" s="21"/>
      <c r="FD2772" s="21"/>
      <c r="FE2772" s="21"/>
      <c r="FF2772" s="21"/>
      <c r="FG2772" s="21"/>
      <c r="FH2772" s="21"/>
      <c r="FI2772" s="21"/>
      <c r="FJ2772" s="21"/>
      <c r="FK2772" s="21"/>
      <c r="FL2772" s="21"/>
      <c r="FM2772" s="21"/>
      <c r="FN2772" s="21"/>
      <c r="FO2772" s="21"/>
      <c r="FP2772" s="21"/>
      <c r="FQ2772" s="21"/>
      <c r="FR2772" s="21"/>
      <c r="FS2772" s="21"/>
      <c r="FT2772" s="21"/>
      <c r="FU2772" s="21"/>
      <c r="FV2772" s="21"/>
      <c r="FW2772" s="21"/>
      <c r="FX2772" s="21"/>
      <c r="FY2772" s="21"/>
      <c r="FZ2772" s="21"/>
      <c r="GA2772" s="21"/>
      <c r="GB2772" s="21"/>
      <c r="GC2772" s="21"/>
      <c r="GD2772" s="21"/>
      <c r="GE2772" s="21"/>
      <c r="GF2772" s="21"/>
      <c r="GG2772" s="21"/>
      <c r="GH2772" s="21"/>
      <c r="GI2772" s="21"/>
      <c r="GJ2772" s="21"/>
      <c r="GK2772" s="21"/>
      <c r="GL2772" s="21"/>
      <c r="GM2772" s="21"/>
      <c r="GN2772" s="21"/>
    </row>
    <row r="2773" spans="1:196" x14ac:dyDescent="0.2">
      <c r="A2773" s="109"/>
      <c r="B2773" s="4"/>
      <c r="C2773" s="4"/>
      <c r="D2773" s="6"/>
      <c r="E2773" s="7"/>
      <c r="F2773" s="24"/>
      <c r="G2773" s="8"/>
      <c r="H2773" s="7"/>
      <c r="I2773" s="7"/>
      <c r="J2773" s="7"/>
      <c r="K2773" s="4"/>
      <c r="L2773" s="25"/>
      <c r="M2773" s="10"/>
      <c r="N2773" s="4"/>
      <c r="O2773" s="4"/>
      <c r="P2773" s="26"/>
      <c r="Q2773" s="3"/>
      <c r="R2773" s="12"/>
      <c r="S2773" s="12"/>
      <c r="T2773" s="12"/>
      <c r="U2773" s="12"/>
      <c r="V2773" s="12"/>
      <c r="W2773" s="12"/>
      <c r="X2773" s="12"/>
      <c r="Y2773" s="12"/>
      <c r="Z2773" s="12"/>
      <c r="AA2773" s="12"/>
      <c r="AB2773" s="12"/>
      <c r="AC2773" s="12"/>
      <c r="AD2773" s="12"/>
      <c r="AE2773" s="12"/>
      <c r="AF2773" s="113"/>
      <c r="AG2773" s="18"/>
      <c r="AH2773" s="18"/>
      <c r="AI2773" s="6"/>
      <c r="AJ2773" s="19"/>
      <c r="AK2773" s="6"/>
      <c r="AL2773" s="113"/>
      <c r="AM2773" s="19"/>
      <c r="AN2773" s="18"/>
      <c r="AO2773" s="12"/>
      <c r="AP2773" s="20"/>
      <c r="AQ2773" s="18"/>
      <c r="AR2773" s="13"/>
      <c r="AS2773" s="113"/>
      <c r="AT2773" s="21"/>
      <c r="AU2773" s="21"/>
      <c r="AV2773" s="45"/>
      <c r="AW2773" s="21"/>
      <c r="AX2773" s="21"/>
      <c r="AY2773" s="21"/>
      <c r="AZ2773" s="21"/>
      <c r="BA2773" s="21"/>
      <c r="BB2773" s="21"/>
      <c r="BC2773" s="21"/>
      <c r="BD2773" s="21"/>
      <c r="BE2773" s="21"/>
      <c r="BF2773" s="21"/>
      <c r="BG2773" s="21"/>
      <c r="BH2773" s="21"/>
      <c r="BI2773" s="21"/>
      <c r="BJ2773" s="21"/>
      <c r="BK2773" s="21"/>
      <c r="BL2773" s="21"/>
      <c r="BM2773" s="21"/>
      <c r="BN2773" s="21"/>
      <c r="BO2773" s="21"/>
      <c r="BP2773" s="21"/>
      <c r="BQ2773" s="21"/>
      <c r="BR2773" s="21"/>
      <c r="BS2773" s="21"/>
      <c r="BT2773" s="21"/>
      <c r="BU2773" s="21"/>
      <c r="BV2773" s="21"/>
      <c r="BW2773" s="21"/>
      <c r="BX2773" s="21"/>
      <c r="BY2773" s="21"/>
      <c r="BZ2773" s="21"/>
      <c r="CA2773" s="21"/>
      <c r="CB2773" s="21"/>
      <c r="CC2773" s="21"/>
      <c r="CD2773" s="21"/>
      <c r="CE2773" s="21"/>
      <c r="CF2773" s="21"/>
      <c r="CG2773" s="21"/>
      <c r="CH2773" s="21"/>
      <c r="CI2773" s="21"/>
      <c r="CJ2773" s="21"/>
      <c r="CK2773" s="21"/>
      <c r="CL2773" s="21"/>
      <c r="CM2773" s="21"/>
      <c r="CN2773" s="21"/>
      <c r="CO2773" s="21"/>
      <c r="CP2773" s="21"/>
      <c r="CQ2773" s="21"/>
      <c r="CR2773" s="21"/>
      <c r="CS2773" s="21"/>
      <c r="CT2773" s="21"/>
      <c r="CU2773" s="21"/>
      <c r="CV2773" s="21"/>
      <c r="CW2773" s="21"/>
      <c r="CX2773" s="21"/>
      <c r="CY2773" s="21"/>
      <c r="CZ2773" s="21"/>
      <c r="DA2773" s="21"/>
      <c r="DB2773" s="21"/>
      <c r="DC2773" s="21"/>
      <c r="DD2773" s="21"/>
      <c r="DE2773" s="21"/>
      <c r="DF2773" s="21"/>
      <c r="DG2773" s="21"/>
      <c r="DH2773" s="21"/>
      <c r="DI2773" s="21"/>
      <c r="DJ2773" s="21"/>
      <c r="DK2773" s="21"/>
      <c r="DL2773" s="21"/>
      <c r="DM2773" s="21"/>
      <c r="DN2773" s="21"/>
      <c r="DO2773" s="21"/>
      <c r="DP2773" s="21"/>
      <c r="DQ2773" s="21"/>
      <c r="DR2773" s="21"/>
      <c r="DS2773" s="21"/>
      <c r="DT2773" s="21"/>
      <c r="DU2773" s="21"/>
      <c r="DV2773" s="21"/>
      <c r="DW2773" s="21"/>
      <c r="DX2773" s="21"/>
      <c r="DY2773" s="21"/>
      <c r="DZ2773" s="21"/>
      <c r="EA2773" s="21"/>
      <c r="EB2773" s="21"/>
      <c r="EC2773" s="21"/>
      <c r="ED2773" s="21"/>
      <c r="EE2773" s="21"/>
      <c r="EF2773" s="21"/>
      <c r="EG2773" s="21"/>
      <c r="EH2773" s="21"/>
      <c r="EI2773" s="21"/>
      <c r="EJ2773" s="21"/>
      <c r="EK2773" s="21"/>
      <c r="EL2773" s="21"/>
      <c r="EM2773" s="21"/>
      <c r="EN2773" s="21"/>
      <c r="EO2773" s="21"/>
      <c r="EP2773" s="21"/>
      <c r="EQ2773" s="21"/>
      <c r="ER2773" s="21"/>
      <c r="ES2773" s="21"/>
      <c r="ET2773" s="21"/>
      <c r="EU2773" s="21"/>
      <c r="EV2773" s="21"/>
      <c r="EW2773" s="21"/>
      <c r="EX2773" s="21"/>
      <c r="EY2773" s="21"/>
      <c r="EZ2773" s="21"/>
      <c r="FA2773" s="21"/>
      <c r="FB2773" s="21"/>
      <c r="FC2773" s="21"/>
      <c r="FD2773" s="21"/>
      <c r="FE2773" s="21"/>
      <c r="FF2773" s="21"/>
      <c r="FG2773" s="21"/>
      <c r="FH2773" s="21"/>
      <c r="FI2773" s="21"/>
      <c r="FJ2773" s="21"/>
      <c r="FK2773" s="21"/>
      <c r="FL2773" s="21"/>
      <c r="FM2773" s="21"/>
      <c r="FN2773" s="21"/>
      <c r="FO2773" s="21"/>
      <c r="FP2773" s="21"/>
      <c r="FQ2773" s="21"/>
      <c r="FR2773" s="21"/>
      <c r="FS2773" s="21"/>
      <c r="FT2773" s="21"/>
      <c r="FU2773" s="21"/>
      <c r="FV2773" s="21"/>
      <c r="FW2773" s="21"/>
      <c r="FX2773" s="21"/>
      <c r="FY2773" s="21"/>
      <c r="FZ2773" s="21"/>
      <c r="GA2773" s="21"/>
      <c r="GB2773" s="21"/>
      <c r="GC2773" s="21"/>
      <c r="GD2773" s="21"/>
      <c r="GE2773" s="21"/>
      <c r="GF2773" s="21"/>
      <c r="GG2773" s="21"/>
      <c r="GH2773" s="21"/>
      <c r="GI2773" s="21"/>
      <c r="GJ2773" s="21"/>
      <c r="GK2773" s="21"/>
      <c r="GL2773" s="21"/>
      <c r="GM2773" s="21"/>
      <c r="GN2773" s="21"/>
    </row>
    <row r="2774" spans="1:196" x14ac:dyDescent="0.2">
      <c r="A2774" s="109"/>
      <c r="B2774" s="4"/>
      <c r="C2774" s="4"/>
      <c r="D2774" s="6"/>
      <c r="E2774" s="7"/>
      <c r="F2774" s="24"/>
      <c r="G2774" s="8"/>
      <c r="H2774" s="7"/>
      <c r="I2774" s="7"/>
      <c r="J2774" s="7"/>
      <c r="K2774" s="4"/>
      <c r="L2774" s="25"/>
      <c r="M2774" s="10"/>
      <c r="N2774" s="4"/>
      <c r="O2774" s="4"/>
      <c r="P2774" s="26"/>
      <c r="Q2774" s="3"/>
      <c r="R2774" s="12"/>
      <c r="S2774" s="12"/>
      <c r="T2774" s="12"/>
      <c r="U2774" s="12"/>
      <c r="V2774" s="12"/>
      <c r="W2774" s="12"/>
      <c r="X2774" s="12"/>
      <c r="Y2774" s="12"/>
      <c r="Z2774" s="12"/>
      <c r="AA2774" s="12"/>
      <c r="AB2774" s="12"/>
      <c r="AC2774" s="12"/>
      <c r="AD2774" s="12"/>
      <c r="AE2774" s="12"/>
      <c r="AF2774" s="113"/>
      <c r="AG2774" s="18"/>
      <c r="AH2774" s="18"/>
      <c r="AI2774" s="6"/>
      <c r="AJ2774" s="19"/>
      <c r="AK2774" s="6"/>
      <c r="AL2774" s="113"/>
      <c r="AM2774" s="19"/>
      <c r="AN2774" s="18"/>
      <c r="AO2774" s="12"/>
      <c r="AP2774" s="20"/>
      <c r="AQ2774" s="18"/>
      <c r="AR2774" s="13"/>
      <c r="AS2774" s="113"/>
      <c r="AT2774" s="21"/>
      <c r="AU2774" s="21"/>
      <c r="AV2774" s="45"/>
      <c r="AW2774" s="21"/>
      <c r="AX2774" s="21"/>
      <c r="AY2774" s="21"/>
      <c r="AZ2774" s="21"/>
      <c r="BA2774" s="21"/>
      <c r="BB2774" s="21"/>
      <c r="BC2774" s="21"/>
      <c r="BD2774" s="21"/>
      <c r="BE2774" s="21"/>
      <c r="BF2774" s="21"/>
      <c r="BG2774" s="21"/>
      <c r="BH2774" s="21"/>
      <c r="BI2774" s="21"/>
      <c r="BJ2774" s="21"/>
      <c r="BK2774" s="21"/>
      <c r="BL2774" s="21"/>
      <c r="BM2774" s="21"/>
      <c r="BN2774" s="21"/>
      <c r="BO2774" s="21"/>
      <c r="BP2774" s="21"/>
      <c r="BQ2774" s="21"/>
      <c r="BR2774" s="21"/>
      <c r="BS2774" s="21"/>
      <c r="BT2774" s="21"/>
      <c r="BU2774" s="21"/>
      <c r="BV2774" s="21"/>
      <c r="BW2774" s="21"/>
      <c r="BX2774" s="21"/>
      <c r="BY2774" s="21"/>
      <c r="BZ2774" s="21"/>
      <c r="CA2774" s="21"/>
      <c r="CB2774" s="21"/>
      <c r="CC2774" s="21"/>
      <c r="CD2774" s="21"/>
      <c r="CE2774" s="21"/>
      <c r="CF2774" s="21"/>
      <c r="CG2774" s="21"/>
      <c r="CH2774" s="21"/>
      <c r="CI2774" s="21"/>
      <c r="CJ2774" s="21"/>
      <c r="CK2774" s="21"/>
      <c r="CL2774" s="21"/>
      <c r="CM2774" s="21"/>
      <c r="CN2774" s="21"/>
      <c r="CO2774" s="21"/>
      <c r="CP2774" s="21"/>
      <c r="CQ2774" s="21"/>
      <c r="CR2774" s="21"/>
      <c r="CS2774" s="21"/>
      <c r="CT2774" s="21"/>
      <c r="CU2774" s="21"/>
      <c r="CV2774" s="21"/>
      <c r="CW2774" s="21"/>
      <c r="CX2774" s="21"/>
      <c r="CY2774" s="21"/>
      <c r="CZ2774" s="21"/>
      <c r="DA2774" s="21"/>
      <c r="DB2774" s="21"/>
      <c r="DC2774" s="21"/>
      <c r="DD2774" s="21"/>
      <c r="DE2774" s="21"/>
      <c r="DF2774" s="21"/>
      <c r="DG2774" s="21"/>
      <c r="DH2774" s="21"/>
      <c r="DI2774" s="21"/>
      <c r="DJ2774" s="21"/>
      <c r="DK2774" s="21"/>
      <c r="DL2774" s="21"/>
      <c r="DM2774" s="21"/>
      <c r="DN2774" s="21"/>
      <c r="DO2774" s="21"/>
      <c r="DP2774" s="21"/>
      <c r="DQ2774" s="21"/>
      <c r="DR2774" s="21"/>
      <c r="DS2774" s="21"/>
      <c r="DT2774" s="21"/>
      <c r="DU2774" s="21"/>
      <c r="DV2774" s="21"/>
      <c r="DW2774" s="21"/>
      <c r="DX2774" s="21"/>
      <c r="DY2774" s="21"/>
      <c r="DZ2774" s="21"/>
      <c r="EA2774" s="21"/>
      <c r="EB2774" s="21"/>
      <c r="EC2774" s="21"/>
      <c r="ED2774" s="21"/>
      <c r="EE2774" s="21"/>
      <c r="EF2774" s="21"/>
      <c r="EG2774" s="21"/>
      <c r="EH2774" s="21"/>
      <c r="EI2774" s="21"/>
      <c r="EJ2774" s="21"/>
      <c r="EK2774" s="21"/>
      <c r="EL2774" s="21"/>
      <c r="EM2774" s="21"/>
      <c r="EN2774" s="21"/>
      <c r="EO2774" s="21"/>
      <c r="EP2774" s="21"/>
      <c r="EQ2774" s="21"/>
      <c r="ER2774" s="21"/>
      <c r="ES2774" s="21"/>
      <c r="ET2774" s="21"/>
      <c r="EU2774" s="21"/>
      <c r="EV2774" s="21"/>
      <c r="EW2774" s="21"/>
      <c r="EX2774" s="21"/>
      <c r="EY2774" s="21"/>
      <c r="EZ2774" s="21"/>
      <c r="FA2774" s="21"/>
      <c r="FB2774" s="21"/>
      <c r="FC2774" s="21"/>
      <c r="FD2774" s="21"/>
      <c r="FE2774" s="21"/>
      <c r="FF2774" s="21"/>
      <c r="FG2774" s="21"/>
      <c r="FH2774" s="21"/>
      <c r="FI2774" s="21"/>
      <c r="FJ2774" s="21"/>
      <c r="FK2774" s="21"/>
      <c r="FL2774" s="21"/>
      <c r="FM2774" s="21"/>
      <c r="FN2774" s="21"/>
      <c r="FO2774" s="21"/>
      <c r="FP2774" s="21"/>
      <c r="FQ2774" s="21"/>
      <c r="FR2774" s="21"/>
      <c r="FS2774" s="21"/>
      <c r="FT2774" s="21"/>
      <c r="FU2774" s="21"/>
      <c r="FV2774" s="21"/>
      <c r="FW2774" s="21"/>
      <c r="FX2774" s="21"/>
      <c r="FY2774" s="21"/>
      <c r="FZ2774" s="21"/>
      <c r="GA2774" s="21"/>
      <c r="GB2774" s="21"/>
      <c r="GC2774" s="21"/>
      <c r="GD2774" s="21"/>
      <c r="GE2774" s="21"/>
      <c r="GF2774" s="21"/>
      <c r="GG2774" s="21"/>
      <c r="GH2774" s="21"/>
      <c r="GI2774" s="21"/>
      <c r="GJ2774" s="21"/>
      <c r="GK2774" s="21"/>
      <c r="GL2774" s="21"/>
      <c r="GM2774" s="21"/>
      <c r="GN2774" s="21"/>
    </row>
    <row r="2775" spans="1:196" x14ac:dyDescent="0.2">
      <c r="A2775" s="109"/>
      <c r="B2775" s="4"/>
      <c r="C2775" s="4"/>
      <c r="D2775" s="6"/>
      <c r="E2775" s="7"/>
      <c r="F2775" s="24"/>
      <c r="G2775" s="8"/>
      <c r="H2775" s="7"/>
      <c r="I2775" s="7"/>
      <c r="J2775" s="7"/>
      <c r="K2775" s="4"/>
      <c r="L2775" s="25"/>
      <c r="M2775" s="10"/>
      <c r="N2775" s="4"/>
      <c r="O2775" s="4"/>
      <c r="P2775" s="26"/>
      <c r="Q2775" s="3"/>
      <c r="R2775" s="12"/>
      <c r="S2775" s="12"/>
      <c r="T2775" s="12"/>
      <c r="U2775" s="12"/>
      <c r="V2775" s="12"/>
      <c r="W2775" s="12"/>
      <c r="X2775" s="12"/>
      <c r="Y2775" s="12"/>
      <c r="Z2775" s="12"/>
      <c r="AA2775" s="12"/>
      <c r="AB2775" s="12"/>
      <c r="AC2775" s="12"/>
      <c r="AD2775" s="12"/>
      <c r="AE2775" s="12"/>
      <c r="AF2775" s="113"/>
      <c r="AG2775" s="18"/>
      <c r="AH2775" s="18"/>
      <c r="AI2775" s="6"/>
      <c r="AJ2775" s="19"/>
      <c r="AK2775" s="6"/>
      <c r="AL2775" s="113"/>
      <c r="AM2775" s="19"/>
      <c r="AN2775" s="18"/>
      <c r="AO2775" s="12"/>
      <c r="AP2775" s="20"/>
      <c r="AQ2775" s="18"/>
      <c r="AR2775" s="13"/>
      <c r="AS2775" s="113"/>
      <c r="AT2775" s="21"/>
      <c r="AU2775" s="21"/>
      <c r="AV2775" s="45"/>
      <c r="AW2775" s="21"/>
      <c r="AX2775" s="21"/>
      <c r="AY2775" s="21"/>
      <c r="AZ2775" s="21"/>
      <c r="BA2775" s="21"/>
      <c r="BB2775" s="21"/>
      <c r="BC2775" s="21"/>
      <c r="BD2775" s="21"/>
      <c r="BE2775" s="21"/>
      <c r="BF2775" s="21"/>
      <c r="BG2775" s="21"/>
      <c r="BH2775" s="21"/>
      <c r="BI2775" s="21"/>
      <c r="BJ2775" s="21"/>
      <c r="BK2775" s="21"/>
      <c r="BL2775" s="21"/>
      <c r="BM2775" s="21"/>
      <c r="BN2775" s="21"/>
      <c r="BO2775" s="21"/>
      <c r="BP2775" s="21"/>
      <c r="BQ2775" s="21"/>
      <c r="BR2775" s="21"/>
      <c r="BS2775" s="21"/>
      <c r="BT2775" s="21"/>
      <c r="BU2775" s="21"/>
      <c r="BV2775" s="21"/>
      <c r="BW2775" s="21"/>
      <c r="BX2775" s="21"/>
      <c r="BY2775" s="21"/>
      <c r="BZ2775" s="21"/>
      <c r="CA2775" s="21"/>
      <c r="CB2775" s="21"/>
      <c r="CC2775" s="21"/>
      <c r="CD2775" s="21"/>
      <c r="CE2775" s="21"/>
      <c r="CF2775" s="21"/>
      <c r="CG2775" s="21"/>
      <c r="CH2775" s="21"/>
      <c r="CI2775" s="21"/>
      <c r="CJ2775" s="21"/>
      <c r="CK2775" s="21"/>
      <c r="CL2775" s="21"/>
      <c r="CM2775" s="21"/>
      <c r="CN2775" s="21"/>
      <c r="CO2775" s="21"/>
      <c r="CP2775" s="21"/>
      <c r="CQ2775" s="21"/>
      <c r="CR2775" s="21"/>
      <c r="CS2775" s="21"/>
      <c r="CT2775" s="21"/>
      <c r="CU2775" s="21"/>
      <c r="CV2775" s="21"/>
      <c r="CW2775" s="21"/>
      <c r="CX2775" s="21"/>
      <c r="CY2775" s="21"/>
      <c r="CZ2775" s="21"/>
      <c r="DA2775" s="21"/>
      <c r="DB2775" s="21"/>
      <c r="DC2775" s="21"/>
      <c r="DD2775" s="21"/>
      <c r="DE2775" s="21"/>
      <c r="DF2775" s="21"/>
      <c r="DG2775" s="21"/>
      <c r="DH2775" s="21"/>
      <c r="DI2775" s="21"/>
      <c r="DJ2775" s="21"/>
      <c r="DK2775" s="21"/>
      <c r="DL2775" s="21"/>
      <c r="DM2775" s="21"/>
      <c r="DN2775" s="21"/>
      <c r="DO2775" s="21"/>
      <c r="DP2775" s="21"/>
      <c r="DQ2775" s="21"/>
      <c r="DR2775" s="21"/>
      <c r="DS2775" s="21"/>
      <c r="DT2775" s="21"/>
      <c r="DU2775" s="21"/>
      <c r="DV2775" s="21"/>
      <c r="DW2775" s="21"/>
      <c r="DX2775" s="21"/>
      <c r="DY2775" s="21"/>
      <c r="DZ2775" s="21"/>
      <c r="EA2775" s="21"/>
      <c r="EB2775" s="21"/>
      <c r="EC2775" s="21"/>
      <c r="ED2775" s="21"/>
      <c r="EE2775" s="21"/>
      <c r="EF2775" s="21"/>
      <c r="EG2775" s="21"/>
      <c r="EH2775" s="21"/>
      <c r="EI2775" s="21"/>
      <c r="EJ2775" s="21"/>
      <c r="EK2775" s="21"/>
      <c r="EL2775" s="21"/>
      <c r="EM2775" s="21"/>
      <c r="EN2775" s="21"/>
      <c r="EO2775" s="21"/>
      <c r="EP2775" s="21"/>
      <c r="EQ2775" s="21"/>
      <c r="ER2775" s="21"/>
      <c r="ES2775" s="21"/>
      <c r="ET2775" s="21"/>
      <c r="EU2775" s="21"/>
      <c r="EV2775" s="21"/>
      <c r="EW2775" s="21"/>
      <c r="EX2775" s="21"/>
      <c r="EY2775" s="21"/>
      <c r="EZ2775" s="21"/>
      <c r="FA2775" s="21"/>
      <c r="FB2775" s="21"/>
      <c r="FC2775" s="21"/>
      <c r="FD2775" s="21"/>
      <c r="FE2775" s="21"/>
      <c r="FF2775" s="21"/>
      <c r="FG2775" s="21"/>
      <c r="FH2775" s="21"/>
      <c r="FI2775" s="21"/>
      <c r="FJ2775" s="21"/>
      <c r="FK2775" s="21"/>
      <c r="FL2775" s="21"/>
      <c r="FM2775" s="21"/>
      <c r="FN2775" s="21"/>
      <c r="FO2775" s="21"/>
      <c r="FP2775" s="21"/>
      <c r="FQ2775" s="21"/>
      <c r="FR2775" s="21"/>
      <c r="FS2775" s="21"/>
      <c r="FT2775" s="21"/>
      <c r="FU2775" s="21"/>
      <c r="FV2775" s="21"/>
      <c r="FW2775" s="21"/>
      <c r="FX2775" s="21"/>
      <c r="FY2775" s="21"/>
      <c r="FZ2775" s="21"/>
      <c r="GA2775" s="21"/>
      <c r="GB2775" s="21"/>
      <c r="GC2775" s="21"/>
      <c r="GD2775" s="21"/>
      <c r="GE2775" s="21"/>
      <c r="GF2775" s="21"/>
      <c r="GG2775" s="21"/>
      <c r="GH2775" s="21"/>
      <c r="GI2775" s="21"/>
      <c r="GJ2775" s="21"/>
      <c r="GK2775" s="21"/>
      <c r="GL2775" s="21"/>
      <c r="GM2775" s="21"/>
      <c r="GN2775" s="21"/>
    </row>
    <row r="2776" spans="1:196" x14ac:dyDescent="0.2">
      <c r="A2776" s="109"/>
      <c r="B2776" s="4"/>
      <c r="C2776" s="4"/>
      <c r="D2776" s="6"/>
      <c r="E2776" s="7"/>
      <c r="F2776" s="24"/>
      <c r="G2776" s="8"/>
      <c r="H2776" s="7"/>
      <c r="I2776" s="7"/>
      <c r="J2776" s="7"/>
      <c r="K2776" s="4"/>
      <c r="L2776" s="25"/>
      <c r="M2776" s="10"/>
      <c r="N2776" s="4"/>
      <c r="O2776" s="4"/>
      <c r="P2776" s="26"/>
      <c r="Q2776" s="3"/>
      <c r="R2776" s="12"/>
      <c r="S2776" s="12"/>
      <c r="T2776" s="12"/>
      <c r="U2776" s="12"/>
      <c r="V2776" s="12"/>
      <c r="W2776" s="12"/>
      <c r="X2776" s="12"/>
      <c r="Y2776" s="12"/>
      <c r="Z2776" s="12"/>
      <c r="AA2776" s="12"/>
      <c r="AB2776" s="12"/>
      <c r="AC2776" s="12"/>
      <c r="AD2776" s="12"/>
      <c r="AE2776" s="12"/>
      <c r="AF2776" s="113"/>
      <c r="AG2776" s="18"/>
      <c r="AH2776" s="18"/>
      <c r="AI2776" s="6"/>
      <c r="AJ2776" s="19"/>
      <c r="AK2776" s="6"/>
      <c r="AL2776" s="113"/>
      <c r="AM2776" s="19"/>
      <c r="AN2776" s="18"/>
      <c r="AO2776" s="12"/>
      <c r="AP2776" s="20"/>
      <c r="AQ2776" s="18"/>
      <c r="AR2776" s="13"/>
      <c r="AS2776" s="113"/>
      <c r="AT2776" s="21"/>
      <c r="AU2776" s="21"/>
      <c r="AV2776" s="45"/>
      <c r="AW2776" s="21"/>
      <c r="AX2776" s="21"/>
      <c r="AY2776" s="21"/>
      <c r="AZ2776" s="21"/>
      <c r="BA2776" s="21"/>
      <c r="BB2776" s="21"/>
      <c r="BC2776" s="21"/>
      <c r="BD2776" s="21"/>
      <c r="BE2776" s="21"/>
      <c r="BF2776" s="21"/>
      <c r="BG2776" s="21"/>
      <c r="BH2776" s="21"/>
      <c r="BI2776" s="21"/>
      <c r="BJ2776" s="21"/>
      <c r="BK2776" s="21"/>
      <c r="BL2776" s="21"/>
      <c r="BM2776" s="21"/>
      <c r="BN2776" s="21"/>
      <c r="BO2776" s="21"/>
      <c r="BP2776" s="21"/>
      <c r="BQ2776" s="21"/>
      <c r="BR2776" s="21"/>
      <c r="BS2776" s="21"/>
      <c r="BT2776" s="21"/>
      <c r="BU2776" s="21"/>
      <c r="BV2776" s="21"/>
      <c r="BW2776" s="21"/>
      <c r="BX2776" s="21"/>
      <c r="BY2776" s="21"/>
      <c r="BZ2776" s="21"/>
      <c r="CA2776" s="21"/>
      <c r="CB2776" s="21"/>
      <c r="CC2776" s="21"/>
      <c r="CD2776" s="21"/>
      <c r="CE2776" s="21"/>
      <c r="CF2776" s="21"/>
      <c r="CG2776" s="21"/>
      <c r="CH2776" s="21"/>
      <c r="CI2776" s="21"/>
      <c r="CJ2776" s="21"/>
      <c r="CK2776" s="21"/>
      <c r="CL2776" s="21"/>
      <c r="CM2776" s="21"/>
      <c r="CN2776" s="21"/>
      <c r="CO2776" s="21"/>
      <c r="CP2776" s="21"/>
      <c r="CQ2776" s="21"/>
      <c r="CR2776" s="21"/>
      <c r="CS2776" s="21"/>
      <c r="CT2776" s="21"/>
      <c r="CU2776" s="21"/>
      <c r="CV2776" s="21"/>
      <c r="CW2776" s="21"/>
      <c r="CX2776" s="21"/>
      <c r="CY2776" s="21"/>
      <c r="CZ2776" s="21"/>
      <c r="DA2776" s="21"/>
      <c r="DB2776" s="21"/>
      <c r="DC2776" s="21"/>
      <c r="DD2776" s="21"/>
      <c r="DE2776" s="21"/>
      <c r="DF2776" s="21"/>
      <c r="DG2776" s="21"/>
      <c r="DH2776" s="21"/>
      <c r="DI2776" s="21"/>
      <c r="DJ2776" s="21"/>
      <c r="DK2776" s="21"/>
      <c r="DL2776" s="21"/>
      <c r="DM2776" s="21"/>
      <c r="DN2776" s="21"/>
      <c r="DO2776" s="21"/>
      <c r="DP2776" s="21"/>
      <c r="DQ2776" s="21"/>
      <c r="DR2776" s="21"/>
      <c r="DS2776" s="21"/>
      <c r="DT2776" s="21"/>
      <c r="DU2776" s="21"/>
      <c r="DV2776" s="21"/>
      <c r="DW2776" s="21"/>
      <c r="DX2776" s="21"/>
      <c r="DY2776" s="21"/>
      <c r="DZ2776" s="21"/>
      <c r="EA2776" s="21"/>
      <c r="EB2776" s="21"/>
      <c r="EC2776" s="21"/>
      <c r="ED2776" s="21"/>
      <c r="EE2776" s="21"/>
      <c r="EF2776" s="21"/>
      <c r="EG2776" s="21"/>
      <c r="EH2776" s="21"/>
      <c r="EI2776" s="21"/>
      <c r="EJ2776" s="21"/>
      <c r="EK2776" s="21"/>
      <c r="EL2776" s="21"/>
      <c r="EM2776" s="21"/>
      <c r="EN2776" s="21"/>
      <c r="EO2776" s="21"/>
      <c r="EP2776" s="21"/>
      <c r="EQ2776" s="21"/>
      <c r="ER2776" s="21"/>
      <c r="ES2776" s="21"/>
      <c r="ET2776" s="21"/>
      <c r="EU2776" s="21"/>
      <c r="EV2776" s="21"/>
      <c r="EW2776" s="21"/>
      <c r="EX2776" s="21"/>
      <c r="EY2776" s="21"/>
      <c r="EZ2776" s="21"/>
      <c r="FA2776" s="21"/>
      <c r="FB2776" s="21"/>
      <c r="FC2776" s="21"/>
      <c r="FD2776" s="21"/>
      <c r="FE2776" s="21"/>
      <c r="FF2776" s="21"/>
      <c r="FG2776" s="21"/>
      <c r="FH2776" s="21"/>
      <c r="FI2776" s="21"/>
      <c r="FJ2776" s="21"/>
      <c r="FK2776" s="21"/>
      <c r="FL2776" s="21"/>
      <c r="FM2776" s="21"/>
      <c r="FN2776" s="21"/>
      <c r="FO2776" s="21"/>
      <c r="FP2776" s="21"/>
      <c r="FQ2776" s="21"/>
      <c r="FR2776" s="21"/>
      <c r="FS2776" s="21"/>
      <c r="FT2776" s="21"/>
      <c r="FU2776" s="21"/>
      <c r="FV2776" s="21"/>
      <c r="FW2776" s="21"/>
      <c r="FX2776" s="21"/>
      <c r="FY2776" s="21"/>
      <c r="FZ2776" s="21"/>
      <c r="GA2776" s="21"/>
      <c r="GB2776" s="21"/>
      <c r="GC2776" s="21"/>
      <c r="GD2776" s="21"/>
      <c r="GE2776" s="21"/>
      <c r="GF2776" s="21"/>
      <c r="GG2776" s="21"/>
      <c r="GH2776" s="21"/>
      <c r="GI2776" s="21"/>
      <c r="GJ2776" s="21"/>
      <c r="GK2776" s="21"/>
      <c r="GL2776" s="21"/>
      <c r="GM2776" s="21"/>
      <c r="GN2776" s="21"/>
    </row>
    <row r="2777" spans="1:196" x14ac:dyDescent="0.2">
      <c r="A2777" s="109"/>
      <c r="B2777" s="4"/>
      <c r="C2777" s="4"/>
      <c r="D2777" s="6"/>
      <c r="E2777" s="7"/>
      <c r="F2777" s="24"/>
      <c r="G2777" s="8"/>
      <c r="H2777" s="7"/>
      <c r="I2777" s="7"/>
      <c r="J2777" s="7"/>
      <c r="K2777" s="4"/>
      <c r="L2777" s="25"/>
      <c r="M2777" s="10"/>
      <c r="N2777" s="4"/>
      <c r="O2777" s="4"/>
      <c r="P2777" s="26"/>
      <c r="Q2777" s="3"/>
      <c r="R2777" s="12"/>
      <c r="S2777" s="12"/>
      <c r="T2777" s="12"/>
      <c r="U2777" s="12"/>
      <c r="V2777" s="12"/>
      <c r="W2777" s="12"/>
      <c r="X2777" s="12"/>
      <c r="Y2777" s="12"/>
      <c r="Z2777" s="12"/>
      <c r="AA2777" s="12"/>
      <c r="AB2777" s="12"/>
      <c r="AC2777" s="12"/>
      <c r="AD2777" s="12"/>
      <c r="AE2777" s="12"/>
      <c r="AF2777" s="113"/>
      <c r="AG2777" s="18"/>
      <c r="AH2777" s="18"/>
      <c r="AI2777" s="6"/>
      <c r="AJ2777" s="19"/>
      <c r="AK2777" s="6"/>
      <c r="AL2777" s="113"/>
      <c r="AM2777" s="19"/>
      <c r="AN2777" s="18"/>
      <c r="AO2777" s="12"/>
      <c r="AP2777" s="20"/>
      <c r="AQ2777" s="18"/>
      <c r="AR2777" s="13"/>
      <c r="AS2777" s="113"/>
      <c r="AT2777" s="21"/>
      <c r="AU2777" s="21"/>
      <c r="AV2777" s="45"/>
      <c r="AW2777" s="21"/>
      <c r="AX2777" s="21"/>
      <c r="AY2777" s="21"/>
      <c r="AZ2777" s="21"/>
      <c r="BA2777" s="21"/>
      <c r="BB2777" s="21"/>
      <c r="BC2777" s="21"/>
      <c r="BD2777" s="21"/>
      <c r="BE2777" s="21"/>
      <c r="BF2777" s="21"/>
      <c r="BG2777" s="21"/>
      <c r="BH2777" s="21"/>
      <c r="BI2777" s="21"/>
      <c r="BJ2777" s="21"/>
      <c r="BK2777" s="21"/>
      <c r="BL2777" s="21"/>
      <c r="BM2777" s="21"/>
      <c r="BN2777" s="21"/>
      <c r="BO2777" s="21"/>
      <c r="BP2777" s="21"/>
      <c r="BQ2777" s="21"/>
      <c r="BR2777" s="21"/>
      <c r="BS2777" s="21"/>
      <c r="BT2777" s="21"/>
      <c r="BU2777" s="21"/>
      <c r="BV2777" s="21"/>
      <c r="BW2777" s="21"/>
      <c r="BX2777" s="21"/>
      <c r="BY2777" s="21"/>
      <c r="BZ2777" s="21"/>
      <c r="CA2777" s="21"/>
      <c r="CB2777" s="21"/>
      <c r="CC2777" s="21"/>
      <c r="CD2777" s="21"/>
      <c r="CE2777" s="21"/>
      <c r="CF2777" s="21"/>
      <c r="CG2777" s="21"/>
      <c r="CH2777" s="21"/>
      <c r="CI2777" s="21"/>
      <c r="CJ2777" s="21"/>
      <c r="CK2777" s="21"/>
      <c r="CL2777" s="21"/>
      <c r="CM2777" s="21"/>
      <c r="CN2777" s="21"/>
      <c r="CO2777" s="21"/>
      <c r="CP2777" s="21"/>
      <c r="CQ2777" s="21"/>
      <c r="CR2777" s="21"/>
      <c r="CS2777" s="21"/>
      <c r="CT2777" s="21"/>
      <c r="CU2777" s="21"/>
      <c r="CV2777" s="21"/>
      <c r="CW2777" s="21"/>
      <c r="CX2777" s="21"/>
      <c r="CY2777" s="21"/>
      <c r="CZ2777" s="21"/>
      <c r="DA2777" s="21"/>
      <c r="DB2777" s="21"/>
      <c r="DC2777" s="21"/>
      <c r="DD2777" s="21"/>
      <c r="DE2777" s="21"/>
      <c r="DF2777" s="21"/>
      <c r="DG2777" s="21"/>
      <c r="DH2777" s="21"/>
      <c r="DI2777" s="21"/>
      <c r="DJ2777" s="21"/>
      <c r="DK2777" s="21"/>
      <c r="DL2777" s="21"/>
      <c r="DM2777" s="21"/>
      <c r="DN2777" s="21"/>
      <c r="DO2777" s="21"/>
      <c r="DP2777" s="21"/>
      <c r="DQ2777" s="21"/>
      <c r="DR2777" s="21"/>
      <c r="DS2777" s="21"/>
      <c r="DT2777" s="21"/>
      <c r="DU2777" s="21"/>
      <c r="DV2777" s="21"/>
      <c r="DW2777" s="21"/>
      <c r="DX2777" s="21"/>
      <c r="DY2777" s="21"/>
      <c r="DZ2777" s="21"/>
      <c r="EA2777" s="21"/>
      <c r="EB2777" s="21"/>
      <c r="EC2777" s="21"/>
      <c r="ED2777" s="21"/>
      <c r="EE2777" s="21"/>
      <c r="EF2777" s="21"/>
      <c r="EG2777" s="21"/>
      <c r="EH2777" s="21"/>
      <c r="EI2777" s="21"/>
      <c r="EJ2777" s="21"/>
      <c r="EK2777" s="21"/>
      <c r="EL2777" s="21"/>
      <c r="EM2777" s="21"/>
      <c r="EN2777" s="21"/>
      <c r="EO2777" s="21"/>
      <c r="EP2777" s="21"/>
      <c r="EQ2777" s="21"/>
      <c r="ER2777" s="21"/>
      <c r="ES2777" s="21"/>
      <c r="ET2777" s="21"/>
      <c r="EU2777" s="21"/>
      <c r="EV2777" s="21"/>
      <c r="EW2777" s="21"/>
      <c r="EX2777" s="21"/>
      <c r="EY2777" s="21"/>
      <c r="EZ2777" s="21"/>
      <c r="FA2777" s="21"/>
      <c r="FB2777" s="21"/>
      <c r="FC2777" s="21"/>
      <c r="FD2777" s="21"/>
      <c r="FE2777" s="21"/>
      <c r="FF2777" s="21"/>
      <c r="FG2777" s="21"/>
      <c r="FH2777" s="21"/>
      <c r="FI2777" s="21"/>
      <c r="FJ2777" s="21"/>
      <c r="FK2777" s="21"/>
      <c r="FL2777" s="21"/>
      <c r="FM2777" s="21"/>
      <c r="FN2777" s="21"/>
      <c r="FO2777" s="21"/>
      <c r="FP2777" s="21"/>
      <c r="FQ2777" s="21"/>
      <c r="FR2777" s="21"/>
      <c r="FS2777" s="21"/>
      <c r="FT2777" s="21"/>
      <c r="FU2777" s="21"/>
      <c r="FV2777" s="21"/>
      <c r="FW2777" s="21"/>
      <c r="FX2777" s="21"/>
      <c r="FY2777" s="21"/>
      <c r="FZ2777" s="21"/>
      <c r="GA2777" s="21"/>
      <c r="GB2777" s="21"/>
      <c r="GC2777" s="21"/>
      <c r="GD2777" s="21"/>
      <c r="GE2777" s="21"/>
      <c r="GF2777" s="21"/>
      <c r="GG2777" s="21"/>
      <c r="GH2777" s="21"/>
      <c r="GI2777" s="21"/>
      <c r="GJ2777" s="21"/>
      <c r="GK2777" s="21"/>
      <c r="GL2777" s="21"/>
      <c r="GM2777" s="21"/>
      <c r="GN2777" s="21"/>
    </row>
    <row r="2778" spans="1:196" x14ac:dyDescent="0.2">
      <c r="A2778" s="109"/>
      <c r="B2778" s="4"/>
      <c r="C2778" s="4"/>
      <c r="D2778" s="6"/>
      <c r="E2778" s="7"/>
      <c r="F2778" s="24"/>
      <c r="G2778" s="8"/>
      <c r="H2778" s="7"/>
      <c r="I2778" s="7"/>
      <c r="J2778" s="7"/>
      <c r="K2778" s="4"/>
      <c r="L2778" s="25"/>
      <c r="M2778" s="10"/>
      <c r="N2778" s="4"/>
      <c r="O2778" s="4"/>
      <c r="P2778" s="26"/>
      <c r="Q2778" s="3"/>
      <c r="R2778" s="12"/>
      <c r="S2778" s="12"/>
      <c r="T2778" s="12"/>
      <c r="U2778" s="12"/>
      <c r="V2778" s="12"/>
      <c r="W2778" s="12"/>
      <c r="X2778" s="12"/>
      <c r="Y2778" s="12"/>
      <c r="Z2778" s="12"/>
      <c r="AA2778" s="12"/>
      <c r="AB2778" s="12"/>
      <c r="AC2778" s="12"/>
      <c r="AD2778" s="12"/>
      <c r="AE2778" s="12"/>
      <c r="AF2778" s="113"/>
      <c r="AG2778" s="18"/>
      <c r="AH2778" s="18"/>
      <c r="AI2778" s="6"/>
      <c r="AJ2778" s="19"/>
      <c r="AK2778" s="6"/>
      <c r="AL2778" s="113"/>
      <c r="AM2778" s="19"/>
      <c r="AN2778" s="18"/>
      <c r="AO2778" s="12"/>
      <c r="AP2778" s="20"/>
      <c r="AQ2778" s="18"/>
      <c r="AR2778" s="13"/>
      <c r="AS2778" s="113"/>
      <c r="AT2778" s="21"/>
      <c r="AU2778" s="21"/>
      <c r="AV2778" s="45"/>
      <c r="AW2778" s="21"/>
      <c r="AX2778" s="21"/>
      <c r="AY2778" s="21"/>
      <c r="AZ2778" s="21"/>
      <c r="BA2778" s="21"/>
      <c r="BB2778" s="21"/>
      <c r="BC2778" s="21"/>
      <c r="BD2778" s="21"/>
      <c r="BE2778" s="21"/>
      <c r="BF2778" s="21"/>
      <c r="BG2778" s="21"/>
      <c r="BH2778" s="21"/>
      <c r="BI2778" s="21"/>
      <c r="BJ2778" s="21"/>
      <c r="BK2778" s="21"/>
      <c r="BL2778" s="21"/>
      <c r="BM2778" s="21"/>
      <c r="BN2778" s="21"/>
      <c r="BO2778" s="21"/>
      <c r="BP2778" s="21"/>
      <c r="BQ2778" s="21"/>
      <c r="BR2778" s="21"/>
      <c r="BS2778" s="21"/>
      <c r="BT2778" s="21"/>
      <c r="BU2778" s="21"/>
      <c r="BV2778" s="21"/>
      <c r="BW2778" s="21"/>
      <c r="BX2778" s="21"/>
      <c r="BY2778" s="21"/>
      <c r="BZ2778" s="21"/>
      <c r="CA2778" s="21"/>
      <c r="CB2778" s="21"/>
      <c r="CC2778" s="21"/>
      <c r="CD2778" s="21"/>
      <c r="CE2778" s="21"/>
      <c r="CF2778" s="21"/>
      <c r="CG2778" s="21"/>
      <c r="CH2778" s="21"/>
      <c r="CI2778" s="21"/>
      <c r="CJ2778" s="21"/>
      <c r="CK2778" s="21"/>
      <c r="CL2778" s="21"/>
      <c r="CM2778" s="21"/>
      <c r="CN2778" s="21"/>
      <c r="CO2778" s="21"/>
      <c r="CP2778" s="21"/>
      <c r="CQ2778" s="21"/>
      <c r="CR2778" s="21"/>
      <c r="CS2778" s="21"/>
      <c r="CT2778" s="21"/>
      <c r="CU2778" s="21"/>
      <c r="CV2778" s="21"/>
      <c r="CW2778" s="21"/>
      <c r="CX2778" s="21"/>
      <c r="CY2778" s="21"/>
      <c r="CZ2778" s="21"/>
      <c r="DA2778" s="21"/>
      <c r="DB2778" s="21"/>
      <c r="DC2778" s="21"/>
      <c r="DD2778" s="21"/>
      <c r="DE2778" s="21"/>
      <c r="DF2778" s="21"/>
      <c r="DG2778" s="21"/>
      <c r="DH2778" s="21"/>
      <c r="DI2778" s="21"/>
      <c r="DJ2778" s="21"/>
      <c r="DK2778" s="21"/>
      <c r="DL2778" s="21"/>
      <c r="DM2778" s="21"/>
      <c r="DN2778" s="21"/>
      <c r="DO2778" s="21"/>
      <c r="DP2778" s="21"/>
      <c r="DQ2778" s="21"/>
      <c r="DR2778" s="21"/>
      <c r="DS2778" s="21"/>
      <c r="DT2778" s="21"/>
      <c r="DU2778" s="21"/>
      <c r="DV2778" s="21"/>
      <c r="DW2778" s="21"/>
      <c r="DX2778" s="21"/>
      <c r="DY2778" s="21"/>
      <c r="DZ2778" s="21"/>
      <c r="EA2778" s="21"/>
      <c r="EB2778" s="21"/>
      <c r="EC2778" s="21"/>
      <c r="ED2778" s="21"/>
      <c r="EE2778" s="21"/>
      <c r="EF2778" s="21"/>
      <c r="EG2778" s="21"/>
      <c r="EH2778" s="21"/>
      <c r="EI2778" s="21"/>
      <c r="EJ2778" s="21"/>
      <c r="EK2778" s="21"/>
      <c r="EL2778" s="21"/>
      <c r="EM2778" s="21"/>
      <c r="EN2778" s="21"/>
      <c r="EO2778" s="21"/>
      <c r="EP2778" s="21"/>
      <c r="EQ2778" s="21"/>
      <c r="ER2778" s="21"/>
      <c r="ES2778" s="21"/>
      <c r="ET2778" s="21"/>
      <c r="EU2778" s="21"/>
      <c r="EV2778" s="21"/>
      <c r="EW2778" s="21"/>
      <c r="EX2778" s="21"/>
      <c r="EY2778" s="21"/>
      <c r="EZ2778" s="21"/>
      <c r="FA2778" s="21"/>
      <c r="FB2778" s="21"/>
      <c r="FC2778" s="21"/>
      <c r="FD2778" s="21"/>
      <c r="FE2778" s="21"/>
      <c r="FF2778" s="21"/>
      <c r="FG2778" s="21"/>
      <c r="FH2778" s="21"/>
      <c r="FI2778" s="21"/>
      <c r="FJ2778" s="21"/>
      <c r="FK2778" s="21"/>
      <c r="FL2778" s="21"/>
      <c r="FM2778" s="21"/>
      <c r="FN2778" s="21"/>
      <c r="FO2778" s="21"/>
      <c r="FP2778" s="21"/>
      <c r="FQ2778" s="21"/>
      <c r="FR2778" s="21"/>
      <c r="FS2778" s="21"/>
      <c r="FT2778" s="21"/>
      <c r="FU2778" s="21"/>
      <c r="FV2778" s="21"/>
      <c r="FW2778" s="21"/>
      <c r="FX2778" s="21"/>
      <c r="FY2778" s="21"/>
      <c r="FZ2778" s="21"/>
      <c r="GA2778" s="21"/>
      <c r="GB2778" s="21"/>
      <c r="GC2778" s="21"/>
      <c r="GD2778" s="21"/>
      <c r="GE2778" s="21"/>
      <c r="GF2778" s="21"/>
      <c r="GG2778" s="21"/>
      <c r="GH2778" s="21"/>
      <c r="GI2778" s="21"/>
      <c r="GJ2778" s="21"/>
      <c r="GK2778" s="21"/>
      <c r="GL2778" s="21"/>
      <c r="GM2778" s="21"/>
      <c r="GN2778" s="21"/>
    </row>
    <row r="2779" spans="1:196" x14ac:dyDescent="0.2">
      <c r="A2779" s="109"/>
      <c r="B2779" s="4"/>
      <c r="C2779" s="4"/>
      <c r="D2779" s="6"/>
      <c r="E2779" s="7"/>
      <c r="F2779" s="24"/>
      <c r="G2779" s="8"/>
      <c r="H2779" s="7"/>
      <c r="I2779" s="7"/>
      <c r="J2779" s="7"/>
      <c r="K2779" s="4"/>
      <c r="L2779" s="25"/>
      <c r="M2779" s="10"/>
      <c r="N2779" s="4"/>
      <c r="O2779" s="4"/>
      <c r="P2779" s="26"/>
      <c r="Q2779" s="3"/>
      <c r="R2779" s="12"/>
      <c r="S2779" s="12"/>
      <c r="T2779" s="12"/>
      <c r="U2779" s="12"/>
      <c r="V2779" s="12"/>
      <c r="W2779" s="12"/>
      <c r="X2779" s="12"/>
      <c r="Y2779" s="12"/>
      <c r="Z2779" s="12"/>
      <c r="AA2779" s="12"/>
      <c r="AB2779" s="12"/>
      <c r="AC2779" s="12"/>
      <c r="AD2779" s="12"/>
      <c r="AE2779" s="12"/>
      <c r="AF2779" s="113"/>
      <c r="AG2779" s="12"/>
      <c r="AH2779" s="12"/>
      <c r="AI2779" s="12"/>
      <c r="AJ2779" s="12"/>
      <c r="AK2779" s="6"/>
      <c r="AL2779" s="113"/>
      <c r="AM2779" s="12"/>
      <c r="AN2779" s="12"/>
      <c r="AO2779" s="12"/>
      <c r="AP2779" s="20"/>
      <c r="AQ2779" s="12"/>
      <c r="AR2779" s="13"/>
      <c r="AS2779" s="113"/>
      <c r="AT2779" s="21"/>
      <c r="AU2779" s="21"/>
      <c r="AV2779" s="45"/>
      <c r="AW2779" s="21"/>
      <c r="AX2779" s="21"/>
      <c r="AY2779" s="21"/>
      <c r="AZ2779" s="21"/>
      <c r="BA2779" s="21"/>
      <c r="BB2779" s="21"/>
      <c r="BC2779" s="21"/>
      <c r="BD2779" s="21"/>
      <c r="BE2779" s="21"/>
      <c r="BF2779" s="21"/>
      <c r="BG2779" s="21"/>
      <c r="BH2779" s="21"/>
      <c r="BI2779" s="21"/>
      <c r="BJ2779" s="21"/>
      <c r="BK2779" s="21"/>
      <c r="BL2779" s="21"/>
      <c r="BM2779" s="21"/>
      <c r="BN2779" s="21"/>
      <c r="BO2779" s="21"/>
      <c r="BP2779" s="21"/>
      <c r="BQ2779" s="21"/>
      <c r="BR2779" s="21"/>
      <c r="BS2779" s="21"/>
      <c r="BT2779" s="21"/>
      <c r="BU2779" s="21"/>
      <c r="BV2779" s="21"/>
      <c r="BW2779" s="21"/>
      <c r="BX2779" s="21"/>
      <c r="BY2779" s="21"/>
      <c r="BZ2779" s="21"/>
      <c r="CA2779" s="21"/>
      <c r="CB2779" s="21"/>
      <c r="CC2779" s="21"/>
      <c r="CD2779" s="21"/>
      <c r="CE2779" s="21"/>
      <c r="CF2779" s="21"/>
      <c r="CG2779" s="21"/>
      <c r="CH2779" s="21"/>
      <c r="CI2779" s="21"/>
      <c r="CJ2779" s="21"/>
      <c r="CK2779" s="21"/>
      <c r="CL2779" s="21"/>
      <c r="CM2779" s="21"/>
      <c r="CN2779" s="21"/>
      <c r="CO2779" s="21"/>
      <c r="CP2779" s="21"/>
      <c r="CQ2779" s="21"/>
      <c r="CR2779" s="21"/>
      <c r="CS2779" s="21"/>
      <c r="CT2779" s="21"/>
      <c r="CU2779" s="21"/>
      <c r="CV2779" s="21"/>
      <c r="CW2779" s="21"/>
      <c r="CX2779" s="21"/>
      <c r="CY2779" s="21"/>
      <c r="CZ2779" s="21"/>
      <c r="DA2779" s="21"/>
      <c r="DB2779" s="21"/>
      <c r="DC2779" s="21"/>
      <c r="DD2779" s="21"/>
      <c r="DE2779" s="21"/>
      <c r="DF2779" s="21"/>
      <c r="DG2779" s="21"/>
      <c r="DH2779" s="21"/>
      <c r="DI2779" s="21"/>
      <c r="DJ2779" s="21"/>
      <c r="DK2779" s="21"/>
      <c r="DL2779" s="21"/>
      <c r="DM2779" s="21"/>
      <c r="DN2779" s="21"/>
      <c r="DO2779" s="21"/>
      <c r="DP2779" s="21"/>
      <c r="DQ2779" s="21"/>
      <c r="DR2779" s="21"/>
      <c r="DS2779" s="21"/>
      <c r="DT2779" s="21"/>
      <c r="DU2779" s="21"/>
      <c r="DV2779" s="21"/>
      <c r="DW2779" s="21"/>
      <c r="DX2779" s="21"/>
      <c r="DY2779" s="21"/>
      <c r="DZ2779" s="21"/>
      <c r="EA2779" s="21"/>
      <c r="EB2779" s="21"/>
      <c r="EC2779" s="21"/>
      <c r="ED2779" s="21"/>
      <c r="EE2779" s="21"/>
      <c r="EF2779" s="21"/>
      <c r="EG2779" s="21"/>
      <c r="EH2779" s="21"/>
      <c r="EI2779" s="21"/>
      <c r="EJ2779" s="21"/>
      <c r="EK2779" s="21"/>
      <c r="EL2779" s="21"/>
      <c r="EM2779" s="21"/>
      <c r="EN2779" s="21"/>
      <c r="EO2779" s="21"/>
      <c r="EP2779" s="21"/>
      <c r="EQ2779" s="21"/>
      <c r="ER2779" s="21"/>
      <c r="ES2779" s="21"/>
      <c r="ET2779" s="21"/>
      <c r="EU2779" s="21"/>
      <c r="EV2779" s="21"/>
      <c r="EW2779" s="21"/>
      <c r="EX2779" s="21"/>
      <c r="EY2779" s="21"/>
      <c r="EZ2779" s="21"/>
      <c r="FA2779" s="21"/>
      <c r="FB2779" s="21"/>
      <c r="FC2779" s="21"/>
      <c r="FD2779" s="21"/>
      <c r="FE2779" s="21"/>
      <c r="FF2779" s="21"/>
      <c r="FG2779" s="21"/>
      <c r="FH2779" s="21"/>
      <c r="FI2779" s="21"/>
      <c r="FJ2779" s="21"/>
      <c r="FK2779" s="21"/>
      <c r="FL2779" s="21"/>
      <c r="FM2779" s="21"/>
      <c r="FN2779" s="21"/>
      <c r="FO2779" s="21"/>
      <c r="FP2779" s="21"/>
      <c r="FQ2779" s="21"/>
      <c r="FR2779" s="21"/>
      <c r="FS2779" s="21"/>
      <c r="FT2779" s="21"/>
      <c r="FU2779" s="21"/>
      <c r="FV2779" s="21"/>
      <c r="FW2779" s="21"/>
      <c r="FX2779" s="21"/>
      <c r="FY2779" s="21"/>
      <c r="FZ2779" s="21"/>
      <c r="GA2779" s="21"/>
      <c r="GB2779" s="21"/>
      <c r="GC2779" s="21"/>
      <c r="GD2779" s="21"/>
      <c r="GE2779" s="21"/>
      <c r="GF2779" s="21"/>
      <c r="GG2779" s="21"/>
      <c r="GH2779" s="21"/>
      <c r="GI2779" s="21"/>
      <c r="GJ2779" s="21"/>
      <c r="GK2779" s="21"/>
      <c r="GL2779" s="21"/>
      <c r="GM2779" s="21"/>
      <c r="GN2779" s="21"/>
    </row>
    <row r="2780" spans="1:196" x14ac:dyDescent="0.2">
      <c r="A2780" s="109"/>
      <c r="B2780" s="4"/>
      <c r="C2780" s="4"/>
      <c r="D2780" s="6"/>
      <c r="E2780" s="7"/>
      <c r="F2780" s="24"/>
      <c r="G2780" s="8"/>
      <c r="H2780" s="7"/>
      <c r="I2780" s="7"/>
      <c r="J2780" s="7"/>
      <c r="K2780" s="4"/>
      <c r="L2780" s="25"/>
      <c r="M2780" s="10"/>
      <c r="N2780" s="4"/>
      <c r="O2780" s="4"/>
      <c r="P2780" s="26"/>
      <c r="Q2780" s="3"/>
      <c r="R2780" s="12"/>
      <c r="S2780" s="12"/>
      <c r="T2780" s="12"/>
      <c r="U2780" s="12"/>
      <c r="V2780" s="12"/>
      <c r="W2780" s="12"/>
      <c r="X2780" s="12"/>
      <c r="Y2780" s="12"/>
      <c r="Z2780" s="12"/>
      <c r="AA2780" s="12"/>
      <c r="AB2780" s="12"/>
      <c r="AC2780" s="12"/>
      <c r="AD2780" s="12"/>
      <c r="AE2780" s="12"/>
      <c r="AF2780" s="65"/>
      <c r="AG2780" s="4"/>
      <c r="AH2780" s="4"/>
      <c r="AI2780" s="41"/>
      <c r="AJ2780" s="42"/>
      <c r="AK2780" s="41"/>
      <c r="AL2780" s="115"/>
      <c r="AM2780" s="42"/>
      <c r="AN2780" s="4"/>
      <c r="AO2780" s="9"/>
      <c r="AP2780" s="43"/>
      <c r="AQ2780" s="4"/>
      <c r="AR2780" s="44"/>
      <c r="AS2780" s="65"/>
      <c r="AT2780" s="21"/>
      <c r="AU2780" s="21"/>
      <c r="AV2780" s="45"/>
      <c r="AW2780" s="21"/>
      <c r="AX2780" s="21"/>
      <c r="AY2780" s="21"/>
      <c r="AZ2780" s="21"/>
      <c r="BA2780" s="21"/>
      <c r="BB2780" s="21"/>
      <c r="BC2780" s="21"/>
      <c r="BD2780" s="21"/>
      <c r="BE2780" s="21"/>
      <c r="BF2780" s="21"/>
      <c r="BG2780" s="21"/>
      <c r="BH2780" s="21"/>
      <c r="BI2780" s="21"/>
      <c r="BJ2780" s="21"/>
      <c r="BK2780" s="21"/>
      <c r="BL2780" s="21"/>
      <c r="BM2780" s="21"/>
      <c r="BN2780" s="21"/>
      <c r="BO2780" s="21"/>
      <c r="BP2780" s="21"/>
      <c r="BQ2780" s="21"/>
      <c r="BR2780" s="21"/>
      <c r="BS2780" s="21"/>
      <c r="BT2780" s="21"/>
      <c r="BU2780" s="21"/>
      <c r="BV2780" s="21"/>
      <c r="BW2780" s="21"/>
      <c r="BX2780" s="21"/>
      <c r="BY2780" s="21"/>
      <c r="BZ2780" s="21"/>
      <c r="CA2780" s="21"/>
      <c r="CB2780" s="21"/>
      <c r="CC2780" s="21"/>
      <c r="CD2780" s="21"/>
      <c r="CE2780" s="21"/>
      <c r="CF2780" s="21"/>
      <c r="CG2780" s="21"/>
      <c r="CH2780" s="21"/>
      <c r="CI2780" s="21"/>
      <c r="CJ2780" s="21"/>
      <c r="CK2780" s="21"/>
      <c r="CL2780" s="21"/>
      <c r="CM2780" s="21"/>
      <c r="CN2780" s="21"/>
      <c r="CO2780" s="21"/>
      <c r="CP2780" s="21"/>
      <c r="CQ2780" s="21"/>
      <c r="CR2780" s="21"/>
      <c r="CS2780" s="21"/>
      <c r="CT2780" s="21"/>
      <c r="CU2780" s="21"/>
      <c r="CV2780" s="21"/>
      <c r="CW2780" s="21"/>
      <c r="CX2780" s="21"/>
      <c r="CY2780" s="21"/>
      <c r="CZ2780" s="21"/>
      <c r="DA2780" s="21"/>
      <c r="DB2780" s="21"/>
      <c r="DC2780" s="21"/>
      <c r="DD2780" s="21"/>
      <c r="DE2780" s="21"/>
      <c r="DF2780" s="21"/>
      <c r="DG2780" s="21"/>
      <c r="DH2780" s="21"/>
      <c r="DI2780" s="21"/>
      <c r="DJ2780" s="21"/>
      <c r="DK2780" s="21"/>
      <c r="DL2780" s="21"/>
      <c r="DM2780" s="21"/>
      <c r="DN2780" s="21"/>
      <c r="DO2780" s="21"/>
      <c r="DP2780" s="21"/>
      <c r="DQ2780" s="21"/>
      <c r="DR2780" s="21"/>
      <c r="DS2780" s="21"/>
      <c r="DT2780" s="21"/>
      <c r="DU2780" s="21"/>
      <c r="DV2780" s="21"/>
      <c r="DW2780" s="21"/>
      <c r="DX2780" s="21"/>
      <c r="DY2780" s="21"/>
      <c r="DZ2780" s="21"/>
      <c r="EA2780" s="21"/>
      <c r="EB2780" s="21"/>
      <c r="EC2780" s="21"/>
      <c r="ED2780" s="21"/>
      <c r="EE2780" s="21"/>
      <c r="EF2780" s="21"/>
      <c r="EG2780" s="21"/>
      <c r="EH2780" s="21"/>
      <c r="EI2780" s="21"/>
      <c r="EJ2780" s="21"/>
      <c r="EK2780" s="21"/>
      <c r="EL2780" s="21"/>
      <c r="EM2780" s="21"/>
      <c r="EN2780" s="21"/>
      <c r="EO2780" s="21"/>
      <c r="EP2780" s="21"/>
      <c r="EQ2780" s="21"/>
      <c r="ER2780" s="21"/>
      <c r="ES2780" s="21"/>
      <c r="ET2780" s="21"/>
      <c r="EU2780" s="21"/>
      <c r="EV2780" s="21"/>
      <c r="EW2780" s="21"/>
      <c r="EX2780" s="21"/>
      <c r="EY2780" s="21"/>
      <c r="EZ2780" s="21"/>
      <c r="FA2780" s="21"/>
      <c r="FB2780" s="21"/>
      <c r="FC2780" s="21"/>
      <c r="FD2780" s="21"/>
      <c r="FE2780" s="21"/>
      <c r="FF2780" s="21"/>
      <c r="FG2780" s="21"/>
      <c r="FH2780" s="21"/>
      <c r="FI2780" s="21"/>
      <c r="FJ2780" s="21"/>
      <c r="FK2780" s="21"/>
      <c r="FL2780" s="21"/>
      <c r="FM2780" s="21"/>
      <c r="FN2780" s="21"/>
      <c r="FO2780" s="21"/>
      <c r="FP2780" s="21"/>
      <c r="FQ2780" s="21"/>
      <c r="FR2780" s="21"/>
      <c r="FS2780" s="21"/>
      <c r="FT2780" s="21"/>
      <c r="FU2780" s="21"/>
      <c r="FV2780" s="21"/>
      <c r="FW2780" s="21"/>
      <c r="FX2780" s="21"/>
      <c r="FY2780" s="21"/>
      <c r="FZ2780" s="21"/>
      <c r="GA2780" s="21"/>
      <c r="GB2780" s="21"/>
      <c r="GC2780" s="21"/>
      <c r="GD2780" s="21"/>
      <c r="GE2780" s="21"/>
      <c r="GF2780" s="21"/>
      <c r="GG2780" s="21"/>
      <c r="GH2780" s="21"/>
      <c r="GI2780" s="21"/>
      <c r="GJ2780" s="21"/>
      <c r="GK2780" s="21"/>
      <c r="GL2780" s="21"/>
      <c r="GM2780" s="21"/>
      <c r="GN2780" s="21"/>
    </row>
    <row r="2781" spans="1:196" x14ac:dyDescent="0.2">
      <c r="A2781" s="109"/>
      <c r="B2781" s="4"/>
      <c r="C2781" s="4"/>
      <c r="D2781" s="6"/>
      <c r="E2781" s="7"/>
      <c r="F2781" s="24"/>
      <c r="G2781" s="8"/>
      <c r="H2781" s="7"/>
      <c r="I2781" s="7"/>
      <c r="J2781" s="7"/>
      <c r="K2781" s="4"/>
      <c r="L2781" s="25"/>
      <c r="M2781" s="10"/>
      <c r="N2781" s="4"/>
      <c r="O2781" s="4"/>
      <c r="P2781" s="26"/>
      <c r="Q2781" s="3"/>
      <c r="R2781" s="12"/>
      <c r="S2781" s="12"/>
      <c r="T2781" s="12"/>
      <c r="U2781" s="12"/>
      <c r="V2781" s="12"/>
      <c r="W2781" s="12"/>
      <c r="X2781" s="12"/>
      <c r="Y2781" s="12"/>
      <c r="Z2781" s="12"/>
      <c r="AA2781" s="12"/>
      <c r="AB2781" s="12"/>
      <c r="AC2781" s="12"/>
      <c r="AD2781" s="12"/>
      <c r="AE2781" s="12"/>
      <c r="AF2781" s="65"/>
      <c r="AG2781" s="18"/>
      <c r="AH2781" s="4"/>
      <c r="AI2781" s="24"/>
      <c r="AJ2781" s="7"/>
      <c r="AK2781" s="24"/>
      <c r="AL2781" s="65"/>
      <c r="AM2781" s="7"/>
      <c r="AN2781" s="4"/>
      <c r="AO2781" s="9"/>
      <c r="AP2781" s="43"/>
      <c r="AQ2781" s="4"/>
      <c r="AR2781" s="44"/>
      <c r="AS2781" s="65"/>
      <c r="AT2781" s="21"/>
      <c r="AU2781" s="21"/>
      <c r="AV2781" s="45"/>
      <c r="AW2781" s="21"/>
      <c r="AX2781" s="21"/>
      <c r="AY2781" s="21"/>
      <c r="AZ2781" s="21"/>
      <c r="BA2781" s="21"/>
      <c r="BB2781" s="21"/>
      <c r="BC2781" s="21"/>
      <c r="BD2781" s="21"/>
      <c r="BE2781" s="21"/>
      <c r="BF2781" s="21"/>
      <c r="BG2781" s="21"/>
      <c r="BH2781" s="21"/>
      <c r="BI2781" s="21"/>
      <c r="BJ2781" s="21"/>
      <c r="BK2781" s="21"/>
      <c r="BL2781" s="21"/>
      <c r="BM2781" s="21"/>
      <c r="BN2781" s="21"/>
      <c r="BO2781" s="21"/>
      <c r="BP2781" s="21"/>
      <c r="BQ2781" s="21"/>
      <c r="BR2781" s="21"/>
      <c r="BS2781" s="21"/>
      <c r="BT2781" s="21"/>
      <c r="BU2781" s="21"/>
      <c r="BV2781" s="21"/>
      <c r="BW2781" s="21"/>
      <c r="BX2781" s="21"/>
      <c r="BY2781" s="21"/>
      <c r="BZ2781" s="21"/>
      <c r="CA2781" s="21"/>
      <c r="CB2781" s="21"/>
      <c r="CC2781" s="21"/>
      <c r="CD2781" s="21"/>
      <c r="CE2781" s="21"/>
      <c r="CF2781" s="21"/>
      <c r="CG2781" s="21"/>
      <c r="CH2781" s="21"/>
      <c r="CI2781" s="21"/>
      <c r="CJ2781" s="21"/>
      <c r="CK2781" s="21"/>
      <c r="CL2781" s="21"/>
      <c r="CM2781" s="21"/>
      <c r="CN2781" s="21"/>
      <c r="CO2781" s="21"/>
      <c r="CP2781" s="21"/>
      <c r="CQ2781" s="21"/>
      <c r="CR2781" s="21"/>
      <c r="CS2781" s="21"/>
      <c r="CT2781" s="21"/>
      <c r="CU2781" s="21"/>
      <c r="CV2781" s="21"/>
      <c r="CW2781" s="21"/>
      <c r="CX2781" s="21"/>
      <c r="CY2781" s="21"/>
      <c r="CZ2781" s="21"/>
      <c r="DA2781" s="21"/>
      <c r="DB2781" s="21"/>
      <c r="DC2781" s="21"/>
      <c r="DD2781" s="21"/>
      <c r="DE2781" s="21"/>
      <c r="DF2781" s="21"/>
      <c r="DG2781" s="21"/>
      <c r="DH2781" s="21"/>
      <c r="DI2781" s="21"/>
      <c r="DJ2781" s="21"/>
      <c r="DK2781" s="21"/>
      <c r="DL2781" s="21"/>
      <c r="DM2781" s="21"/>
      <c r="DN2781" s="21"/>
      <c r="DO2781" s="21"/>
      <c r="DP2781" s="21"/>
      <c r="DQ2781" s="21"/>
      <c r="DR2781" s="21"/>
      <c r="DS2781" s="21"/>
      <c r="DT2781" s="21"/>
      <c r="DU2781" s="21"/>
      <c r="DV2781" s="21"/>
      <c r="DW2781" s="21"/>
      <c r="DX2781" s="21"/>
      <c r="DY2781" s="21"/>
      <c r="DZ2781" s="21"/>
      <c r="EA2781" s="21"/>
      <c r="EB2781" s="21"/>
      <c r="EC2781" s="21"/>
      <c r="ED2781" s="21"/>
      <c r="EE2781" s="21"/>
      <c r="EF2781" s="21"/>
      <c r="EG2781" s="21"/>
      <c r="EH2781" s="21"/>
      <c r="EI2781" s="21"/>
      <c r="EJ2781" s="21"/>
      <c r="EK2781" s="21"/>
      <c r="EL2781" s="21"/>
      <c r="EM2781" s="21"/>
      <c r="EN2781" s="21"/>
      <c r="EO2781" s="21"/>
      <c r="EP2781" s="21"/>
      <c r="EQ2781" s="21"/>
      <c r="ER2781" s="21"/>
      <c r="ES2781" s="21"/>
      <c r="ET2781" s="21"/>
      <c r="EU2781" s="21"/>
      <c r="EV2781" s="21"/>
      <c r="EW2781" s="21"/>
      <c r="EX2781" s="21"/>
      <c r="EY2781" s="21"/>
      <c r="EZ2781" s="21"/>
      <c r="FA2781" s="21"/>
      <c r="FB2781" s="21"/>
      <c r="FC2781" s="21"/>
      <c r="FD2781" s="21"/>
      <c r="FE2781" s="21"/>
      <c r="FF2781" s="21"/>
      <c r="FG2781" s="21"/>
      <c r="FH2781" s="21"/>
      <c r="FI2781" s="21"/>
      <c r="FJ2781" s="21"/>
      <c r="FK2781" s="21"/>
      <c r="FL2781" s="21"/>
      <c r="FM2781" s="21"/>
      <c r="FN2781" s="21"/>
      <c r="FO2781" s="21"/>
      <c r="FP2781" s="21"/>
      <c r="FQ2781" s="21"/>
      <c r="FR2781" s="21"/>
      <c r="FS2781" s="21"/>
      <c r="FT2781" s="21"/>
      <c r="FU2781" s="21"/>
      <c r="FV2781" s="21"/>
      <c r="FW2781" s="21"/>
      <c r="FX2781" s="21"/>
      <c r="FY2781" s="21"/>
      <c r="FZ2781" s="21"/>
      <c r="GA2781" s="21"/>
      <c r="GB2781" s="21"/>
      <c r="GC2781" s="21"/>
      <c r="GD2781" s="21"/>
      <c r="GE2781" s="21"/>
      <c r="GF2781" s="21"/>
      <c r="GG2781" s="21"/>
      <c r="GH2781" s="21"/>
      <c r="GI2781" s="21"/>
      <c r="GJ2781" s="21"/>
      <c r="GK2781" s="21"/>
      <c r="GL2781" s="21"/>
      <c r="GM2781" s="21"/>
      <c r="GN2781" s="21"/>
    </row>
    <row r="2782" spans="1:196" x14ac:dyDescent="0.2">
      <c r="A2782" s="109"/>
      <c r="B2782" s="4"/>
      <c r="C2782" s="4"/>
      <c r="D2782" s="6"/>
      <c r="E2782" s="7"/>
      <c r="F2782" s="24"/>
      <c r="G2782" s="8"/>
      <c r="H2782" s="7"/>
      <c r="I2782" s="7"/>
      <c r="J2782" s="7"/>
      <c r="K2782" s="4"/>
      <c r="L2782" s="25"/>
      <c r="M2782" s="10"/>
      <c r="N2782" s="4"/>
      <c r="O2782" s="4"/>
      <c r="P2782" s="26"/>
      <c r="Q2782" s="3"/>
      <c r="R2782" s="12"/>
      <c r="S2782" s="12"/>
      <c r="T2782" s="12"/>
      <c r="U2782" s="12"/>
      <c r="V2782" s="12"/>
      <c r="W2782" s="12"/>
      <c r="X2782" s="12"/>
      <c r="Y2782" s="12"/>
      <c r="Z2782" s="12"/>
      <c r="AA2782" s="12"/>
      <c r="AB2782" s="12"/>
      <c r="AC2782" s="12"/>
      <c r="AD2782" s="12"/>
      <c r="AE2782" s="12"/>
      <c r="AF2782" s="65"/>
      <c r="AG2782" s="18"/>
      <c r="AH2782" s="4"/>
      <c r="AI2782" s="24"/>
      <c r="AJ2782" s="7"/>
      <c r="AK2782" s="24"/>
      <c r="AL2782" s="65"/>
      <c r="AM2782" s="7"/>
      <c r="AN2782" s="4"/>
      <c r="AO2782" s="9"/>
      <c r="AP2782" s="43"/>
      <c r="AQ2782" s="4"/>
      <c r="AR2782" s="44"/>
      <c r="AS2782" s="65"/>
      <c r="AT2782" s="21"/>
      <c r="AU2782" s="21"/>
      <c r="AV2782" s="45"/>
      <c r="AW2782" s="21"/>
      <c r="AX2782" s="21"/>
      <c r="AY2782" s="21"/>
      <c r="AZ2782" s="21"/>
      <c r="BA2782" s="21"/>
      <c r="BB2782" s="21"/>
      <c r="BC2782" s="21"/>
      <c r="BD2782" s="21"/>
      <c r="BE2782" s="21"/>
      <c r="BF2782" s="21"/>
      <c r="BG2782" s="21"/>
      <c r="BH2782" s="21"/>
      <c r="BI2782" s="21"/>
      <c r="BJ2782" s="21"/>
      <c r="BK2782" s="21"/>
      <c r="BL2782" s="21"/>
      <c r="BM2782" s="21"/>
      <c r="BN2782" s="21"/>
      <c r="BO2782" s="21"/>
      <c r="BP2782" s="21"/>
      <c r="BQ2782" s="21"/>
      <c r="BR2782" s="21"/>
      <c r="BS2782" s="21"/>
      <c r="BT2782" s="21"/>
      <c r="BU2782" s="21"/>
      <c r="BV2782" s="21"/>
      <c r="BW2782" s="21"/>
      <c r="BX2782" s="21"/>
      <c r="BY2782" s="21"/>
      <c r="BZ2782" s="21"/>
      <c r="CA2782" s="21"/>
      <c r="CB2782" s="21"/>
      <c r="CC2782" s="21"/>
      <c r="CD2782" s="21"/>
      <c r="CE2782" s="21"/>
      <c r="CF2782" s="21"/>
      <c r="CG2782" s="21"/>
      <c r="CH2782" s="21"/>
      <c r="CI2782" s="21"/>
      <c r="CJ2782" s="21"/>
      <c r="CK2782" s="21"/>
      <c r="CL2782" s="21"/>
      <c r="CM2782" s="21"/>
      <c r="CN2782" s="21"/>
      <c r="CO2782" s="21"/>
      <c r="CP2782" s="21"/>
      <c r="CQ2782" s="21"/>
      <c r="CR2782" s="21"/>
      <c r="CS2782" s="21"/>
      <c r="CT2782" s="21"/>
      <c r="CU2782" s="21"/>
      <c r="CV2782" s="21"/>
      <c r="CW2782" s="21"/>
      <c r="CX2782" s="21"/>
      <c r="CY2782" s="21"/>
      <c r="CZ2782" s="21"/>
      <c r="DA2782" s="21"/>
      <c r="DB2782" s="21"/>
      <c r="DC2782" s="21"/>
      <c r="DD2782" s="21"/>
      <c r="DE2782" s="21"/>
      <c r="DF2782" s="21"/>
      <c r="DG2782" s="21"/>
      <c r="DH2782" s="21"/>
      <c r="DI2782" s="21"/>
      <c r="DJ2782" s="21"/>
      <c r="DK2782" s="21"/>
      <c r="DL2782" s="21"/>
      <c r="DM2782" s="21"/>
      <c r="DN2782" s="21"/>
      <c r="DO2782" s="21"/>
      <c r="DP2782" s="21"/>
      <c r="DQ2782" s="21"/>
      <c r="DR2782" s="21"/>
      <c r="DS2782" s="21"/>
      <c r="DT2782" s="21"/>
      <c r="DU2782" s="21"/>
      <c r="DV2782" s="21"/>
      <c r="DW2782" s="21"/>
      <c r="DX2782" s="21"/>
      <c r="DY2782" s="21"/>
      <c r="DZ2782" s="21"/>
      <c r="EA2782" s="21"/>
      <c r="EB2782" s="21"/>
      <c r="EC2782" s="21"/>
      <c r="ED2782" s="21"/>
      <c r="EE2782" s="21"/>
      <c r="EF2782" s="21"/>
      <c r="EG2782" s="21"/>
      <c r="EH2782" s="21"/>
      <c r="EI2782" s="21"/>
      <c r="EJ2782" s="21"/>
      <c r="EK2782" s="21"/>
      <c r="EL2782" s="21"/>
      <c r="EM2782" s="21"/>
      <c r="EN2782" s="21"/>
      <c r="EO2782" s="21"/>
      <c r="EP2782" s="21"/>
      <c r="EQ2782" s="21"/>
      <c r="ER2782" s="21"/>
      <c r="ES2782" s="21"/>
      <c r="ET2782" s="21"/>
      <c r="EU2782" s="21"/>
      <c r="EV2782" s="21"/>
      <c r="EW2782" s="21"/>
      <c r="EX2782" s="21"/>
      <c r="EY2782" s="21"/>
      <c r="EZ2782" s="21"/>
      <c r="FA2782" s="21"/>
      <c r="FB2782" s="21"/>
      <c r="FC2782" s="21"/>
      <c r="FD2782" s="21"/>
      <c r="FE2782" s="21"/>
      <c r="FF2782" s="21"/>
      <c r="FG2782" s="21"/>
      <c r="FH2782" s="21"/>
      <c r="FI2782" s="21"/>
      <c r="FJ2782" s="21"/>
      <c r="FK2782" s="21"/>
      <c r="FL2782" s="21"/>
      <c r="FM2782" s="21"/>
      <c r="FN2782" s="21"/>
      <c r="FO2782" s="21"/>
      <c r="FP2782" s="21"/>
      <c r="FQ2782" s="21"/>
      <c r="FR2782" s="21"/>
      <c r="FS2782" s="21"/>
      <c r="FT2782" s="21"/>
      <c r="FU2782" s="21"/>
      <c r="FV2782" s="21"/>
      <c r="FW2782" s="21"/>
      <c r="FX2782" s="21"/>
      <c r="FY2782" s="21"/>
      <c r="FZ2782" s="21"/>
      <c r="GA2782" s="21"/>
      <c r="GB2782" s="21"/>
      <c r="GC2782" s="21"/>
      <c r="GD2782" s="21"/>
      <c r="GE2782" s="21"/>
      <c r="GF2782" s="21"/>
      <c r="GG2782" s="21"/>
      <c r="GH2782" s="21"/>
      <c r="GI2782" s="21"/>
      <c r="GJ2782" s="21"/>
      <c r="GK2782" s="21"/>
      <c r="GL2782" s="21"/>
      <c r="GM2782" s="21"/>
      <c r="GN2782" s="21"/>
    </row>
    <row r="2783" spans="1:196" x14ac:dyDescent="0.2">
      <c r="A2783" s="109"/>
      <c r="B2783" s="4"/>
      <c r="C2783" s="4"/>
      <c r="D2783" s="6"/>
      <c r="E2783" s="7"/>
      <c r="F2783" s="24"/>
      <c r="G2783" s="8"/>
      <c r="H2783" s="7"/>
      <c r="I2783" s="7"/>
      <c r="J2783" s="7"/>
      <c r="K2783" s="4"/>
      <c r="L2783" s="25"/>
      <c r="M2783" s="10"/>
      <c r="N2783" s="4"/>
      <c r="O2783" s="4"/>
      <c r="P2783" s="26"/>
      <c r="Q2783" s="3"/>
      <c r="R2783" s="12"/>
      <c r="S2783" s="12"/>
      <c r="T2783" s="12"/>
      <c r="U2783" s="12"/>
      <c r="V2783" s="12"/>
      <c r="W2783" s="12"/>
      <c r="X2783" s="12"/>
      <c r="Y2783" s="12"/>
      <c r="Z2783" s="12"/>
      <c r="AA2783" s="12"/>
      <c r="AB2783" s="12"/>
      <c r="AC2783" s="12"/>
      <c r="AD2783" s="12"/>
      <c r="AE2783" s="12"/>
      <c r="AF2783" s="65"/>
      <c r="AG2783" s="4"/>
      <c r="AH2783" s="4"/>
      <c r="AI2783" s="24"/>
      <c r="AJ2783" s="7"/>
      <c r="AK2783" s="6"/>
      <c r="AL2783" s="113"/>
      <c r="AM2783" s="19"/>
      <c r="AN2783" s="4"/>
      <c r="AO2783" s="9"/>
      <c r="AP2783" s="43"/>
      <c r="AQ2783" s="4"/>
      <c r="AR2783" s="44"/>
      <c r="AS2783" s="113"/>
      <c r="AT2783" s="21"/>
      <c r="AU2783" s="21"/>
      <c r="AV2783" s="45"/>
      <c r="AW2783" s="21"/>
      <c r="AX2783" s="21"/>
      <c r="AY2783" s="21"/>
      <c r="AZ2783" s="21"/>
      <c r="BA2783" s="21"/>
      <c r="BB2783" s="21"/>
      <c r="BC2783" s="21"/>
      <c r="BD2783" s="21"/>
      <c r="BE2783" s="21"/>
      <c r="BF2783" s="21"/>
      <c r="BG2783" s="21"/>
      <c r="BH2783" s="21"/>
      <c r="BI2783" s="21"/>
      <c r="BJ2783" s="21"/>
      <c r="BK2783" s="21"/>
      <c r="BL2783" s="21"/>
      <c r="BM2783" s="21"/>
      <c r="BN2783" s="21"/>
      <c r="BO2783" s="21"/>
      <c r="BP2783" s="21"/>
      <c r="BQ2783" s="21"/>
      <c r="BR2783" s="21"/>
      <c r="BS2783" s="21"/>
      <c r="BT2783" s="21"/>
      <c r="BU2783" s="21"/>
      <c r="BV2783" s="21"/>
      <c r="BW2783" s="21"/>
      <c r="BX2783" s="21"/>
      <c r="BY2783" s="21"/>
      <c r="BZ2783" s="21"/>
      <c r="CA2783" s="21"/>
      <c r="CB2783" s="21"/>
      <c r="CC2783" s="21"/>
      <c r="CD2783" s="21"/>
      <c r="CE2783" s="21"/>
      <c r="CF2783" s="21"/>
      <c r="CG2783" s="21"/>
      <c r="CH2783" s="21"/>
      <c r="CI2783" s="21"/>
      <c r="CJ2783" s="21"/>
      <c r="CK2783" s="21"/>
      <c r="CL2783" s="21"/>
      <c r="CM2783" s="21"/>
      <c r="CN2783" s="21"/>
      <c r="CO2783" s="21"/>
      <c r="CP2783" s="21"/>
      <c r="CQ2783" s="21"/>
      <c r="CR2783" s="21"/>
      <c r="CS2783" s="21"/>
      <c r="CT2783" s="21"/>
      <c r="CU2783" s="21"/>
      <c r="CV2783" s="21"/>
      <c r="CW2783" s="21"/>
      <c r="CX2783" s="21"/>
      <c r="CY2783" s="21"/>
      <c r="CZ2783" s="21"/>
      <c r="DA2783" s="21"/>
      <c r="DB2783" s="21"/>
      <c r="DC2783" s="21"/>
      <c r="DD2783" s="21"/>
      <c r="DE2783" s="21"/>
      <c r="DF2783" s="21"/>
      <c r="DG2783" s="21"/>
      <c r="DH2783" s="21"/>
      <c r="DI2783" s="21"/>
      <c r="DJ2783" s="21"/>
      <c r="DK2783" s="21"/>
      <c r="DL2783" s="21"/>
      <c r="DM2783" s="21"/>
      <c r="DN2783" s="21"/>
      <c r="DO2783" s="21"/>
      <c r="DP2783" s="21"/>
      <c r="DQ2783" s="21"/>
      <c r="DR2783" s="21"/>
      <c r="DS2783" s="21"/>
      <c r="DT2783" s="21"/>
      <c r="DU2783" s="21"/>
      <c r="DV2783" s="21"/>
      <c r="DW2783" s="21"/>
      <c r="DX2783" s="21"/>
      <c r="DY2783" s="21"/>
      <c r="DZ2783" s="21"/>
      <c r="EA2783" s="21"/>
      <c r="EB2783" s="21"/>
      <c r="EC2783" s="21"/>
      <c r="ED2783" s="21"/>
      <c r="EE2783" s="21"/>
      <c r="EF2783" s="21"/>
      <c r="EG2783" s="21"/>
      <c r="EH2783" s="21"/>
      <c r="EI2783" s="21"/>
      <c r="EJ2783" s="21"/>
      <c r="EK2783" s="21"/>
      <c r="EL2783" s="21"/>
      <c r="EM2783" s="21"/>
      <c r="EN2783" s="21"/>
      <c r="EO2783" s="21"/>
      <c r="EP2783" s="21"/>
      <c r="EQ2783" s="21"/>
      <c r="ER2783" s="21"/>
      <c r="ES2783" s="21"/>
      <c r="ET2783" s="21"/>
      <c r="EU2783" s="21"/>
      <c r="EV2783" s="21"/>
      <c r="EW2783" s="21"/>
      <c r="EX2783" s="21"/>
      <c r="EY2783" s="21"/>
      <c r="EZ2783" s="21"/>
      <c r="FA2783" s="21"/>
      <c r="FB2783" s="21"/>
      <c r="FC2783" s="21"/>
      <c r="FD2783" s="21"/>
      <c r="FE2783" s="21"/>
      <c r="FF2783" s="21"/>
      <c r="FG2783" s="21"/>
      <c r="FH2783" s="21"/>
      <c r="FI2783" s="21"/>
      <c r="FJ2783" s="21"/>
      <c r="FK2783" s="21"/>
      <c r="FL2783" s="21"/>
      <c r="FM2783" s="21"/>
      <c r="FN2783" s="21"/>
      <c r="FO2783" s="21"/>
      <c r="FP2783" s="21"/>
      <c r="FQ2783" s="21"/>
      <c r="FR2783" s="21"/>
      <c r="FS2783" s="21"/>
      <c r="FT2783" s="21"/>
      <c r="FU2783" s="21"/>
      <c r="FV2783" s="21"/>
      <c r="FW2783" s="21"/>
      <c r="FX2783" s="21"/>
      <c r="FY2783" s="21"/>
      <c r="FZ2783" s="21"/>
      <c r="GA2783" s="21"/>
      <c r="GB2783" s="21"/>
      <c r="GC2783" s="21"/>
      <c r="GD2783" s="21"/>
      <c r="GE2783" s="21"/>
      <c r="GF2783" s="21"/>
      <c r="GG2783" s="21"/>
      <c r="GH2783" s="21"/>
      <c r="GI2783" s="21"/>
      <c r="GJ2783" s="21"/>
      <c r="GK2783" s="21"/>
      <c r="GL2783" s="21"/>
      <c r="GM2783" s="21"/>
      <c r="GN2783" s="21"/>
    </row>
    <row r="2784" spans="1:196" x14ac:dyDescent="0.2">
      <c r="A2784" s="109"/>
      <c r="B2784" s="4"/>
      <c r="C2784" s="4"/>
      <c r="D2784" s="6"/>
      <c r="E2784" s="7"/>
      <c r="F2784" s="24"/>
      <c r="G2784" s="8"/>
      <c r="H2784" s="7"/>
      <c r="I2784" s="7"/>
      <c r="J2784" s="7"/>
      <c r="K2784" s="4"/>
      <c r="L2784" s="25"/>
      <c r="M2784" s="10"/>
      <c r="N2784" s="4"/>
      <c r="O2784" s="4"/>
      <c r="P2784" s="26"/>
      <c r="Q2784" s="3"/>
      <c r="R2784" s="12"/>
      <c r="S2784" s="12"/>
      <c r="T2784" s="12"/>
      <c r="U2784" s="12"/>
      <c r="V2784" s="12"/>
      <c r="W2784" s="12"/>
      <c r="X2784" s="12"/>
      <c r="Y2784" s="12"/>
      <c r="Z2784" s="12"/>
      <c r="AA2784" s="12"/>
      <c r="AB2784" s="12"/>
      <c r="AC2784" s="12"/>
      <c r="AD2784" s="12"/>
      <c r="AE2784" s="12"/>
      <c r="AF2784" s="113"/>
      <c r="AG2784" s="18"/>
      <c r="AH2784" s="18"/>
      <c r="AI2784" s="6"/>
      <c r="AJ2784" s="19"/>
      <c r="AK2784" s="6"/>
      <c r="AL2784" s="113"/>
      <c r="AM2784" s="19"/>
      <c r="AN2784" s="18"/>
      <c r="AO2784" s="12"/>
      <c r="AP2784" s="20"/>
      <c r="AQ2784" s="18"/>
      <c r="AR2784" s="13"/>
      <c r="AS2784" s="116"/>
      <c r="AT2784" s="21"/>
      <c r="AU2784" s="21"/>
      <c r="AV2784" s="45"/>
      <c r="AW2784" s="21"/>
      <c r="AX2784" s="21"/>
      <c r="AY2784" s="21"/>
      <c r="AZ2784" s="21"/>
      <c r="BA2784" s="21"/>
      <c r="BB2784" s="21"/>
      <c r="BC2784" s="21"/>
      <c r="BD2784" s="21"/>
      <c r="BE2784" s="21"/>
      <c r="BF2784" s="21"/>
      <c r="BG2784" s="21"/>
      <c r="BH2784" s="21"/>
      <c r="BI2784" s="21"/>
      <c r="BJ2784" s="21"/>
      <c r="BK2784" s="21"/>
      <c r="BL2784" s="21"/>
      <c r="BM2784" s="21"/>
      <c r="BN2784" s="21"/>
      <c r="BO2784" s="21"/>
      <c r="BP2784" s="21"/>
      <c r="BQ2784" s="21"/>
      <c r="BR2784" s="21"/>
      <c r="BS2784" s="21"/>
      <c r="BT2784" s="21"/>
      <c r="BU2784" s="21"/>
      <c r="BV2784" s="21"/>
      <c r="BW2784" s="21"/>
      <c r="BX2784" s="21"/>
      <c r="BY2784" s="21"/>
      <c r="BZ2784" s="21"/>
      <c r="CA2784" s="21"/>
      <c r="CB2784" s="21"/>
      <c r="CC2784" s="21"/>
      <c r="CD2784" s="21"/>
      <c r="CE2784" s="21"/>
      <c r="CF2784" s="21"/>
      <c r="CG2784" s="21"/>
      <c r="CH2784" s="21"/>
      <c r="CI2784" s="21"/>
      <c r="CJ2784" s="21"/>
      <c r="CK2784" s="21"/>
      <c r="CL2784" s="21"/>
      <c r="CM2784" s="21"/>
      <c r="CN2784" s="21"/>
      <c r="CO2784" s="21"/>
      <c r="CP2784" s="21"/>
      <c r="CQ2784" s="21"/>
      <c r="CR2784" s="21"/>
      <c r="CS2784" s="21"/>
      <c r="CT2784" s="21"/>
      <c r="CU2784" s="21"/>
      <c r="CV2784" s="21"/>
      <c r="CW2784" s="21"/>
      <c r="CX2784" s="21"/>
      <c r="CY2784" s="21"/>
      <c r="CZ2784" s="21"/>
      <c r="DA2784" s="21"/>
      <c r="DB2784" s="21"/>
      <c r="DC2784" s="21"/>
      <c r="DD2784" s="21"/>
      <c r="DE2784" s="21"/>
      <c r="DF2784" s="21"/>
      <c r="DG2784" s="21"/>
      <c r="DH2784" s="21"/>
      <c r="DI2784" s="21"/>
      <c r="DJ2784" s="21"/>
      <c r="DK2784" s="21"/>
      <c r="DL2784" s="21"/>
      <c r="DM2784" s="21"/>
      <c r="DN2784" s="21"/>
      <c r="DO2784" s="21"/>
      <c r="DP2784" s="21"/>
      <c r="DQ2784" s="21"/>
      <c r="DR2784" s="21"/>
      <c r="DS2784" s="21"/>
      <c r="DT2784" s="21"/>
      <c r="DU2784" s="21"/>
      <c r="DV2784" s="21"/>
      <c r="DW2784" s="21"/>
      <c r="DX2784" s="21"/>
      <c r="DY2784" s="21"/>
      <c r="DZ2784" s="21"/>
      <c r="EA2784" s="21"/>
      <c r="EB2784" s="21"/>
      <c r="EC2784" s="21"/>
      <c r="ED2784" s="21"/>
      <c r="EE2784" s="21"/>
      <c r="EF2784" s="21"/>
      <c r="EG2784" s="21"/>
      <c r="EH2784" s="21"/>
      <c r="EI2784" s="21"/>
      <c r="EJ2784" s="21"/>
      <c r="EK2784" s="21"/>
      <c r="EL2784" s="21"/>
      <c r="EM2784" s="21"/>
      <c r="EN2784" s="21"/>
      <c r="EO2784" s="21"/>
      <c r="EP2784" s="21"/>
      <c r="EQ2784" s="21"/>
      <c r="ER2784" s="21"/>
      <c r="ES2784" s="21"/>
      <c r="ET2784" s="21"/>
      <c r="EU2784" s="21"/>
      <c r="EV2784" s="21"/>
      <c r="EW2784" s="21"/>
      <c r="EX2784" s="21"/>
      <c r="EY2784" s="21"/>
      <c r="EZ2784" s="21"/>
      <c r="FA2784" s="21"/>
      <c r="FB2784" s="21"/>
      <c r="FC2784" s="21"/>
      <c r="FD2784" s="21"/>
      <c r="FE2784" s="21"/>
      <c r="FF2784" s="21"/>
      <c r="FG2784" s="21"/>
      <c r="FH2784" s="21"/>
      <c r="FI2784" s="21"/>
      <c r="FJ2784" s="21"/>
      <c r="FK2784" s="21"/>
      <c r="FL2784" s="21"/>
      <c r="FM2784" s="21"/>
      <c r="FN2784" s="21"/>
      <c r="FO2784" s="21"/>
      <c r="FP2784" s="21"/>
      <c r="FQ2784" s="21"/>
      <c r="FR2784" s="21"/>
      <c r="FS2784" s="21"/>
      <c r="FT2784" s="21"/>
      <c r="FU2784" s="21"/>
      <c r="FV2784" s="21"/>
      <c r="FW2784" s="21"/>
      <c r="FX2784" s="21"/>
      <c r="FY2784" s="21"/>
      <c r="FZ2784" s="21"/>
      <c r="GA2784" s="21"/>
      <c r="GB2784" s="21"/>
      <c r="GC2784" s="21"/>
      <c r="GD2784" s="21"/>
      <c r="GE2784" s="21"/>
      <c r="GF2784" s="21"/>
      <c r="GG2784" s="21"/>
      <c r="GH2784" s="21"/>
      <c r="GI2784" s="21"/>
      <c r="GJ2784" s="21"/>
      <c r="GK2784" s="21"/>
      <c r="GL2784" s="21"/>
      <c r="GM2784" s="21"/>
      <c r="GN2784" s="21"/>
    </row>
    <row r="2785" spans="1:196" x14ac:dyDescent="0.2">
      <c r="A2785" s="109"/>
      <c r="B2785" s="4"/>
      <c r="C2785" s="4"/>
      <c r="D2785" s="6"/>
      <c r="E2785" s="7"/>
      <c r="F2785" s="24"/>
      <c r="G2785" s="8"/>
      <c r="H2785" s="7"/>
      <c r="I2785" s="7"/>
      <c r="J2785" s="7"/>
      <c r="K2785" s="4"/>
      <c r="L2785" s="25"/>
      <c r="M2785" s="10"/>
      <c r="N2785" s="4"/>
      <c r="O2785" s="4"/>
      <c r="P2785" s="26"/>
      <c r="Q2785" s="3"/>
      <c r="R2785" s="12"/>
      <c r="S2785" s="12"/>
      <c r="T2785" s="12"/>
      <c r="U2785" s="12"/>
      <c r="V2785" s="12"/>
      <c r="W2785" s="12"/>
      <c r="X2785" s="12"/>
      <c r="Y2785" s="12"/>
      <c r="Z2785" s="12"/>
      <c r="AA2785" s="12"/>
      <c r="AB2785" s="12"/>
      <c r="AC2785" s="12"/>
      <c r="AD2785" s="12"/>
      <c r="AE2785" s="12"/>
      <c r="AF2785" s="113"/>
      <c r="AG2785" s="18"/>
      <c r="AH2785" s="18"/>
      <c r="AI2785" s="6"/>
      <c r="AJ2785" s="19"/>
      <c r="AK2785" s="6"/>
      <c r="AL2785" s="113"/>
      <c r="AM2785" s="19"/>
      <c r="AN2785" s="18"/>
      <c r="AO2785" s="12"/>
      <c r="AP2785" s="20"/>
      <c r="AQ2785" s="18"/>
      <c r="AR2785" s="13"/>
      <c r="AS2785" s="113"/>
      <c r="AT2785" s="21"/>
      <c r="AU2785" s="21"/>
      <c r="AV2785" s="45"/>
      <c r="AW2785" s="21"/>
      <c r="AX2785" s="21"/>
      <c r="AY2785" s="21"/>
      <c r="AZ2785" s="21"/>
      <c r="BA2785" s="21"/>
      <c r="BB2785" s="21"/>
      <c r="BC2785" s="21"/>
      <c r="BD2785" s="21"/>
      <c r="BE2785" s="21"/>
      <c r="BF2785" s="21"/>
      <c r="BG2785" s="21"/>
      <c r="BH2785" s="21"/>
      <c r="BI2785" s="21"/>
      <c r="BJ2785" s="21"/>
      <c r="BK2785" s="21"/>
      <c r="BL2785" s="21"/>
      <c r="BM2785" s="21"/>
      <c r="BN2785" s="21"/>
      <c r="BO2785" s="21"/>
      <c r="BP2785" s="21"/>
      <c r="BQ2785" s="21"/>
      <c r="BR2785" s="21"/>
      <c r="BS2785" s="21"/>
      <c r="BT2785" s="21"/>
      <c r="BU2785" s="21"/>
      <c r="BV2785" s="21"/>
      <c r="BW2785" s="21"/>
      <c r="BX2785" s="21"/>
      <c r="BY2785" s="21"/>
      <c r="BZ2785" s="21"/>
      <c r="CA2785" s="21"/>
      <c r="CB2785" s="21"/>
      <c r="CC2785" s="21"/>
      <c r="CD2785" s="21"/>
      <c r="CE2785" s="21"/>
      <c r="CF2785" s="21"/>
      <c r="CG2785" s="21"/>
      <c r="CH2785" s="21"/>
      <c r="CI2785" s="21"/>
      <c r="CJ2785" s="21"/>
      <c r="CK2785" s="21"/>
      <c r="CL2785" s="21"/>
      <c r="CM2785" s="21"/>
      <c r="CN2785" s="21"/>
      <c r="CO2785" s="21"/>
      <c r="CP2785" s="21"/>
      <c r="CQ2785" s="21"/>
      <c r="CR2785" s="21"/>
      <c r="CS2785" s="21"/>
      <c r="CT2785" s="21"/>
      <c r="CU2785" s="21"/>
      <c r="CV2785" s="21"/>
      <c r="CW2785" s="21"/>
      <c r="CX2785" s="21"/>
      <c r="CY2785" s="21"/>
      <c r="CZ2785" s="21"/>
      <c r="DA2785" s="21"/>
      <c r="DB2785" s="21"/>
      <c r="DC2785" s="21"/>
      <c r="DD2785" s="21"/>
      <c r="DE2785" s="21"/>
      <c r="DF2785" s="21"/>
      <c r="DG2785" s="21"/>
      <c r="DH2785" s="21"/>
      <c r="DI2785" s="21"/>
      <c r="DJ2785" s="21"/>
      <c r="DK2785" s="21"/>
      <c r="DL2785" s="21"/>
      <c r="DM2785" s="21"/>
      <c r="DN2785" s="21"/>
      <c r="DO2785" s="21"/>
      <c r="DP2785" s="21"/>
      <c r="DQ2785" s="21"/>
      <c r="DR2785" s="21"/>
      <c r="DS2785" s="21"/>
      <c r="DT2785" s="21"/>
      <c r="DU2785" s="21"/>
      <c r="DV2785" s="21"/>
      <c r="DW2785" s="21"/>
      <c r="DX2785" s="21"/>
      <c r="DY2785" s="21"/>
      <c r="DZ2785" s="21"/>
      <c r="EA2785" s="21"/>
      <c r="EB2785" s="21"/>
      <c r="EC2785" s="21"/>
      <c r="ED2785" s="21"/>
      <c r="EE2785" s="21"/>
      <c r="EF2785" s="21"/>
      <c r="EG2785" s="21"/>
      <c r="EH2785" s="21"/>
      <c r="EI2785" s="21"/>
      <c r="EJ2785" s="21"/>
      <c r="EK2785" s="21"/>
      <c r="EL2785" s="21"/>
      <c r="EM2785" s="21"/>
      <c r="EN2785" s="21"/>
      <c r="EO2785" s="21"/>
      <c r="EP2785" s="21"/>
      <c r="EQ2785" s="21"/>
      <c r="ER2785" s="21"/>
      <c r="ES2785" s="21"/>
      <c r="ET2785" s="21"/>
      <c r="EU2785" s="21"/>
      <c r="EV2785" s="21"/>
      <c r="EW2785" s="21"/>
      <c r="EX2785" s="21"/>
      <c r="EY2785" s="21"/>
      <c r="EZ2785" s="21"/>
      <c r="FA2785" s="21"/>
      <c r="FB2785" s="21"/>
      <c r="FC2785" s="21"/>
      <c r="FD2785" s="21"/>
      <c r="FE2785" s="21"/>
      <c r="FF2785" s="21"/>
      <c r="FG2785" s="21"/>
      <c r="FH2785" s="21"/>
      <c r="FI2785" s="21"/>
      <c r="FJ2785" s="21"/>
      <c r="FK2785" s="21"/>
      <c r="FL2785" s="21"/>
      <c r="FM2785" s="21"/>
      <c r="FN2785" s="21"/>
      <c r="FO2785" s="21"/>
      <c r="FP2785" s="21"/>
      <c r="FQ2785" s="21"/>
      <c r="FR2785" s="21"/>
      <c r="FS2785" s="21"/>
      <c r="FT2785" s="21"/>
      <c r="FU2785" s="21"/>
      <c r="FV2785" s="21"/>
      <c r="FW2785" s="21"/>
      <c r="FX2785" s="21"/>
      <c r="FY2785" s="21"/>
      <c r="FZ2785" s="21"/>
      <c r="GA2785" s="21"/>
      <c r="GB2785" s="21"/>
      <c r="GC2785" s="21"/>
      <c r="GD2785" s="21"/>
      <c r="GE2785" s="21"/>
      <c r="GF2785" s="21"/>
      <c r="GG2785" s="21"/>
      <c r="GH2785" s="21"/>
      <c r="GI2785" s="21"/>
      <c r="GJ2785" s="21"/>
      <c r="GK2785" s="21"/>
      <c r="GL2785" s="21"/>
      <c r="GM2785" s="21"/>
      <c r="GN2785" s="21"/>
    </row>
    <row r="2786" spans="1:196" x14ac:dyDescent="0.2">
      <c r="A2786" s="109"/>
      <c r="B2786" s="4"/>
      <c r="C2786" s="4"/>
      <c r="D2786" s="6"/>
      <c r="E2786" s="7"/>
      <c r="F2786" s="24"/>
      <c r="G2786" s="8"/>
      <c r="H2786" s="7"/>
      <c r="I2786" s="7"/>
      <c r="J2786" s="7"/>
      <c r="K2786" s="4"/>
      <c r="L2786" s="25"/>
      <c r="M2786" s="10"/>
      <c r="N2786" s="4"/>
      <c r="O2786" s="4"/>
      <c r="P2786" s="26"/>
      <c r="Q2786" s="3"/>
      <c r="R2786" s="12"/>
      <c r="S2786" s="12"/>
      <c r="T2786" s="12"/>
      <c r="U2786" s="12"/>
      <c r="V2786" s="12"/>
      <c r="W2786" s="12"/>
      <c r="X2786" s="12"/>
      <c r="Y2786" s="12"/>
      <c r="Z2786" s="12"/>
      <c r="AA2786" s="12"/>
      <c r="AB2786" s="12"/>
      <c r="AC2786" s="12"/>
      <c r="AD2786" s="12"/>
      <c r="AE2786" s="12"/>
      <c r="AF2786" s="113"/>
      <c r="AG2786" s="18"/>
      <c r="AH2786" s="18"/>
      <c r="AI2786" s="6"/>
      <c r="AJ2786" s="19"/>
      <c r="AK2786" s="6"/>
      <c r="AL2786" s="113"/>
      <c r="AM2786" s="19"/>
      <c r="AN2786" s="18"/>
      <c r="AO2786" s="12"/>
      <c r="AP2786" s="20"/>
      <c r="AQ2786" s="18"/>
      <c r="AR2786" s="13"/>
      <c r="AS2786" s="113"/>
      <c r="AT2786" s="21"/>
      <c r="AU2786" s="21"/>
      <c r="AV2786" s="45"/>
      <c r="AW2786" s="21"/>
      <c r="AX2786" s="21"/>
      <c r="AY2786" s="21"/>
      <c r="AZ2786" s="21"/>
      <c r="BA2786" s="21"/>
      <c r="BB2786" s="21"/>
      <c r="BC2786" s="21"/>
      <c r="BD2786" s="21"/>
      <c r="BE2786" s="21"/>
      <c r="BF2786" s="21"/>
      <c r="BG2786" s="21"/>
      <c r="BH2786" s="21"/>
      <c r="BI2786" s="21"/>
      <c r="BJ2786" s="21"/>
      <c r="BK2786" s="21"/>
      <c r="BL2786" s="21"/>
      <c r="BM2786" s="21"/>
      <c r="BN2786" s="21"/>
      <c r="BO2786" s="21"/>
      <c r="BP2786" s="21"/>
      <c r="BQ2786" s="21"/>
      <c r="BR2786" s="21"/>
      <c r="BS2786" s="21"/>
      <c r="BT2786" s="21"/>
      <c r="BU2786" s="21"/>
      <c r="BV2786" s="21"/>
      <c r="BW2786" s="21"/>
      <c r="BX2786" s="21"/>
      <c r="BY2786" s="21"/>
      <c r="BZ2786" s="21"/>
      <c r="CA2786" s="21"/>
      <c r="CB2786" s="21"/>
      <c r="CC2786" s="21"/>
      <c r="CD2786" s="21"/>
      <c r="CE2786" s="21"/>
      <c r="CF2786" s="21"/>
      <c r="CG2786" s="21"/>
      <c r="CH2786" s="21"/>
      <c r="CI2786" s="21"/>
      <c r="CJ2786" s="21"/>
      <c r="CK2786" s="21"/>
      <c r="CL2786" s="21"/>
      <c r="CM2786" s="21"/>
      <c r="CN2786" s="21"/>
      <c r="CO2786" s="21"/>
      <c r="CP2786" s="21"/>
      <c r="CQ2786" s="21"/>
      <c r="CR2786" s="21"/>
      <c r="CS2786" s="21"/>
      <c r="CT2786" s="21"/>
      <c r="CU2786" s="21"/>
      <c r="CV2786" s="21"/>
      <c r="CW2786" s="21"/>
      <c r="CX2786" s="21"/>
      <c r="CY2786" s="21"/>
      <c r="CZ2786" s="21"/>
      <c r="DA2786" s="21"/>
      <c r="DB2786" s="21"/>
      <c r="DC2786" s="21"/>
      <c r="DD2786" s="21"/>
      <c r="DE2786" s="21"/>
      <c r="DF2786" s="21"/>
      <c r="DG2786" s="21"/>
      <c r="DH2786" s="21"/>
      <c r="DI2786" s="21"/>
      <c r="DJ2786" s="21"/>
      <c r="DK2786" s="21"/>
      <c r="DL2786" s="21"/>
      <c r="DM2786" s="21"/>
      <c r="DN2786" s="21"/>
      <c r="DO2786" s="21"/>
      <c r="DP2786" s="21"/>
      <c r="DQ2786" s="21"/>
      <c r="DR2786" s="21"/>
      <c r="DS2786" s="21"/>
      <c r="DT2786" s="21"/>
      <c r="DU2786" s="21"/>
      <c r="DV2786" s="21"/>
      <c r="DW2786" s="21"/>
      <c r="DX2786" s="21"/>
      <c r="DY2786" s="21"/>
      <c r="DZ2786" s="21"/>
      <c r="EA2786" s="21"/>
      <c r="EB2786" s="21"/>
      <c r="EC2786" s="21"/>
      <c r="ED2786" s="21"/>
      <c r="EE2786" s="21"/>
      <c r="EF2786" s="21"/>
      <c r="EG2786" s="21"/>
      <c r="EH2786" s="21"/>
      <c r="EI2786" s="21"/>
      <c r="EJ2786" s="21"/>
      <c r="EK2786" s="21"/>
      <c r="EL2786" s="21"/>
      <c r="EM2786" s="21"/>
      <c r="EN2786" s="21"/>
      <c r="EO2786" s="21"/>
      <c r="EP2786" s="21"/>
      <c r="EQ2786" s="21"/>
      <c r="ER2786" s="21"/>
      <c r="ES2786" s="21"/>
      <c r="ET2786" s="21"/>
      <c r="EU2786" s="21"/>
      <c r="EV2786" s="21"/>
      <c r="EW2786" s="21"/>
      <c r="EX2786" s="21"/>
      <c r="EY2786" s="21"/>
      <c r="EZ2786" s="21"/>
      <c r="FA2786" s="21"/>
      <c r="FB2786" s="21"/>
      <c r="FC2786" s="21"/>
      <c r="FD2786" s="21"/>
      <c r="FE2786" s="21"/>
      <c r="FF2786" s="21"/>
      <c r="FG2786" s="21"/>
      <c r="FH2786" s="21"/>
      <c r="FI2786" s="21"/>
      <c r="FJ2786" s="21"/>
      <c r="FK2786" s="21"/>
      <c r="FL2786" s="21"/>
      <c r="FM2786" s="21"/>
      <c r="FN2786" s="21"/>
      <c r="FO2786" s="21"/>
      <c r="FP2786" s="21"/>
      <c r="FQ2786" s="21"/>
      <c r="FR2786" s="21"/>
      <c r="FS2786" s="21"/>
      <c r="FT2786" s="21"/>
      <c r="FU2786" s="21"/>
      <c r="FV2786" s="21"/>
      <c r="FW2786" s="21"/>
      <c r="FX2786" s="21"/>
      <c r="FY2786" s="21"/>
      <c r="FZ2786" s="21"/>
      <c r="GA2786" s="21"/>
      <c r="GB2786" s="21"/>
      <c r="GC2786" s="21"/>
      <c r="GD2786" s="21"/>
      <c r="GE2786" s="21"/>
      <c r="GF2786" s="21"/>
      <c r="GG2786" s="21"/>
      <c r="GH2786" s="21"/>
      <c r="GI2786" s="21"/>
      <c r="GJ2786" s="21"/>
      <c r="GK2786" s="21"/>
      <c r="GL2786" s="21"/>
      <c r="GM2786" s="21"/>
      <c r="GN2786" s="21"/>
    </row>
    <row r="2787" spans="1:196" x14ac:dyDescent="0.2">
      <c r="A2787" s="109"/>
      <c r="B2787" s="4"/>
      <c r="C2787" s="4"/>
      <c r="D2787" s="6"/>
      <c r="E2787" s="7"/>
      <c r="F2787" s="24"/>
      <c r="G2787" s="8"/>
      <c r="H2787" s="7"/>
      <c r="I2787" s="7"/>
      <c r="J2787" s="7"/>
      <c r="K2787" s="4"/>
      <c r="L2787" s="25"/>
      <c r="M2787" s="10"/>
      <c r="N2787" s="4"/>
      <c r="O2787" s="4"/>
      <c r="P2787" s="26"/>
      <c r="Q2787" s="3"/>
      <c r="R2787" s="12"/>
      <c r="S2787" s="12"/>
      <c r="T2787" s="12"/>
      <c r="U2787" s="12"/>
      <c r="V2787" s="12"/>
      <c r="W2787" s="12"/>
      <c r="X2787" s="12"/>
      <c r="Y2787" s="12"/>
      <c r="Z2787" s="12"/>
      <c r="AA2787" s="12"/>
      <c r="AB2787" s="12"/>
      <c r="AC2787" s="12"/>
      <c r="AD2787" s="12"/>
      <c r="AE2787" s="12"/>
      <c r="AF2787" s="113"/>
      <c r="AG2787" s="18"/>
      <c r="AH2787" s="18"/>
      <c r="AI2787" s="6"/>
      <c r="AJ2787" s="19"/>
      <c r="AK2787" s="6"/>
      <c r="AL2787" s="113"/>
      <c r="AM2787" s="19"/>
      <c r="AN2787" s="18"/>
      <c r="AO2787" s="12"/>
      <c r="AP2787" s="20"/>
      <c r="AQ2787" s="18"/>
      <c r="AR2787" s="13"/>
      <c r="AS2787" s="113"/>
      <c r="AT2787" s="21"/>
      <c r="AU2787" s="21"/>
      <c r="AV2787" s="45"/>
      <c r="AW2787" s="21"/>
      <c r="AX2787" s="21"/>
      <c r="AY2787" s="21"/>
      <c r="AZ2787" s="21"/>
      <c r="BA2787" s="21"/>
      <c r="BB2787" s="21"/>
      <c r="BC2787" s="21"/>
      <c r="BD2787" s="21"/>
      <c r="BE2787" s="21"/>
      <c r="BF2787" s="21"/>
      <c r="BG2787" s="21"/>
      <c r="BH2787" s="21"/>
      <c r="BI2787" s="21"/>
      <c r="BJ2787" s="21"/>
      <c r="BK2787" s="21"/>
      <c r="BL2787" s="21"/>
      <c r="BM2787" s="21"/>
      <c r="BN2787" s="21"/>
      <c r="BO2787" s="21"/>
      <c r="BP2787" s="21"/>
      <c r="BQ2787" s="21"/>
      <c r="BR2787" s="21"/>
      <c r="BS2787" s="21"/>
      <c r="BT2787" s="21"/>
      <c r="BU2787" s="21"/>
      <c r="BV2787" s="21"/>
      <c r="BW2787" s="21"/>
      <c r="BX2787" s="21"/>
      <c r="BY2787" s="21"/>
      <c r="BZ2787" s="21"/>
      <c r="CA2787" s="21"/>
      <c r="CB2787" s="21"/>
      <c r="CC2787" s="21"/>
      <c r="CD2787" s="21"/>
      <c r="CE2787" s="21"/>
      <c r="CF2787" s="21"/>
      <c r="CG2787" s="21"/>
      <c r="CH2787" s="21"/>
      <c r="CI2787" s="21"/>
      <c r="CJ2787" s="21"/>
      <c r="CK2787" s="21"/>
      <c r="CL2787" s="21"/>
      <c r="CM2787" s="21"/>
      <c r="CN2787" s="21"/>
      <c r="CO2787" s="21"/>
      <c r="CP2787" s="21"/>
      <c r="CQ2787" s="21"/>
      <c r="CR2787" s="21"/>
      <c r="CS2787" s="21"/>
      <c r="CT2787" s="21"/>
      <c r="CU2787" s="21"/>
      <c r="CV2787" s="21"/>
      <c r="CW2787" s="21"/>
      <c r="CX2787" s="21"/>
      <c r="CY2787" s="21"/>
      <c r="CZ2787" s="21"/>
      <c r="DA2787" s="21"/>
      <c r="DB2787" s="21"/>
      <c r="DC2787" s="21"/>
      <c r="DD2787" s="21"/>
      <c r="DE2787" s="21"/>
      <c r="DF2787" s="21"/>
      <c r="DG2787" s="21"/>
      <c r="DH2787" s="21"/>
      <c r="DI2787" s="21"/>
      <c r="DJ2787" s="21"/>
      <c r="DK2787" s="21"/>
      <c r="DL2787" s="21"/>
      <c r="DM2787" s="21"/>
      <c r="DN2787" s="21"/>
      <c r="DO2787" s="21"/>
      <c r="DP2787" s="21"/>
      <c r="DQ2787" s="21"/>
      <c r="DR2787" s="21"/>
      <c r="DS2787" s="21"/>
      <c r="DT2787" s="21"/>
      <c r="DU2787" s="21"/>
      <c r="DV2787" s="21"/>
      <c r="DW2787" s="21"/>
      <c r="DX2787" s="21"/>
      <c r="DY2787" s="21"/>
      <c r="DZ2787" s="21"/>
      <c r="EA2787" s="21"/>
      <c r="EB2787" s="21"/>
      <c r="EC2787" s="21"/>
      <c r="ED2787" s="21"/>
      <c r="EE2787" s="21"/>
      <c r="EF2787" s="21"/>
      <c r="EG2787" s="21"/>
      <c r="EH2787" s="21"/>
      <c r="EI2787" s="21"/>
      <c r="EJ2787" s="21"/>
      <c r="EK2787" s="21"/>
      <c r="EL2787" s="21"/>
      <c r="EM2787" s="21"/>
      <c r="EN2787" s="21"/>
      <c r="EO2787" s="21"/>
      <c r="EP2787" s="21"/>
      <c r="EQ2787" s="21"/>
      <c r="ER2787" s="21"/>
      <c r="ES2787" s="21"/>
      <c r="ET2787" s="21"/>
      <c r="EU2787" s="21"/>
      <c r="EV2787" s="21"/>
      <c r="EW2787" s="21"/>
      <c r="EX2787" s="21"/>
      <c r="EY2787" s="21"/>
      <c r="EZ2787" s="21"/>
      <c r="FA2787" s="21"/>
      <c r="FB2787" s="21"/>
      <c r="FC2787" s="21"/>
      <c r="FD2787" s="21"/>
      <c r="FE2787" s="21"/>
      <c r="FF2787" s="21"/>
      <c r="FG2787" s="21"/>
      <c r="FH2787" s="21"/>
      <c r="FI2787" s="21"/>
      <c r="FJ2787" s="21"/>
      <c r="FK2787" s="21"/>
      <c r="FL2787" s="21"/>
      <c r="FM2787" s="21"/>
      <c r="FN2787" s="21"/>
      <c r="FO2787" s="21"/>
      <c r="FP2787" s="21"/>
      <c r="FQ2787" s="21"/>
      <c r="FR2787" s="21"/>
      <c r="FS2787" s="21"/>
      <c r="FT2787" s="21"/>
      <c r="FU2787" s="21"/>
      <c r="FV2787" s="21"/>
      <c r="FW2787" s="21"/>
      <c r="FX2787" s="21"/>
      <c r="FY2787" s="21"/>
      <c r="FZ2787" s="21"/>
      <c r="GA2787" s="21"/>
      <c r="GB2787" s="21"/>
      <c r="GC2787" s="21"/>
      <c r="GD2787" s="21"/>
      <c r="GE2787" s="21"/>
      <c r="GF2787" s="21"/>
      <c r="GG2787" s="21"/>
      <c r="GH2787" s="21"/>
      <c r="GI2787" s="21"/>
      <c r="GJ2787" s="21"/>
      <c r="GK2787" s="21"/>
      <c r="GL2787" s="21"/>
      <c r="GM2787" s="21"/>
      <c r="GN2787" s="21"/>
    </row>
    <row r="2788" spans="1:196" x14ac:dyDescent="0.2">
      <c r="A2788" s="109"/>
      <c r="B2788" s="4"/>
      <c r="C2788" s="4"/>
      <c r="D2788" s="6"/>
      <c r="E2788" s="7"/>
      <c r="F2788" s="24"/>
      <c r="G2788" s="8"/>
      <c r="H2788" s="7"/>
      <c r="I2788" s="7"/>
      <c r="J2788" s="7"/>
      <c r="K2788" s="4"/>
      <c r="L2788" s="25"/>
      <c r="M2788" s="10"/>
      <c r="N2788" s="4"/>
      <c r="O2788" s="4"/>
      <c r="P2788" s="26"/>
      <c r="Q2788" s="3"/>
      <c r="R2788" s="12"/>
      <c r="S2788" s="12"/>
      <c r="T2788" s="12"/>
      <c r="U2788" s="12"/>
      <c r="V2788" s="12"/>
      <c r="W2788" s="12"/>
      <c r="X2788" s="12"/>
      <c r="Y2788" s="12"/>
      <c r="Z2788" s="12"/>
      <c r="AA2788" s="12"/>
      <c r="AB2788" s="12"/>
      <c r="AC2788" s="12"/>
      <c r="AD2788" s="12"/>
      <c r="AE2788" s="12"/>
      <c r="AF2788" s="113"/>
      <c r="AG2788" s="18"/>
      <c r="AH2788" s="18"/>
      <c r="AI2788" s="6"/>
      <c r="AJ2788" s="19"/>
      <c r="AK2788" s="6"/>
      <c r="AL2788" s="113"/>
      <c r="AM2788" s="19"/>
      <c r="AN2788" s="18"/>
      <c r="AO2788" s="12"/>
      <c r="AP2788" s="20"/>
      <c r="AQ2788" s="18"/>
      <c r="AR2788" s="13"/>
      <c r="AS2788" s="113"/>
      <c r="AT2788" s="21"/>
      <c r="AU2788" s="21"/>
      <c r="AV2788" s="45"/>
      <c r="AW2788" s="21"/>
      <c r="AX2788" s="21"/>
      <c r="AY2788" s="21"/>
      <c r="AZ2788" s="21"/>
      <c r="BA2788" s="21"/>
      <c r="BB2788" s="21"/>
      <c r="BC2788" s="21"/>
      <c r="BD2788" s="21"/>
      <c r="BE2788" s="21"/>
      <c r="BF2788" s="21"/>
      <c r="BG2788" s="21"/>
      <c r="BH2788" s="21"/>
      <c r="BI2788" s="21"/>
      <c r="BJ2788" s="21"/>
      <c r="BK2788" s="21"/>
      <c r="BL2788" s="21"/>
      <c r="BM2788" s="21"/>
      <c r="BN2788" s="21"/>
      <c r="BO2788" s="21"/>
      <c r="BP2788" s="21"/>
      <c r="BQ2788" s="21"/>
      <c r="BR2788" s="21"/>
      <c r="BS2788" s="21"/>
      <c r="BT2788" s="21"/>
      <c r="BU2788" s="21"/>
      <c r="BV2788" s="21"/>
      <c r="BW2788" s="21"/>
      <c r="BX2788" s="21"/>
      <c r="BY2788" s="21"/>
      <c r="BZ2788" s="21"/>
      <c r="CA2788" s="21"/>
      <c r="CB2788" s="21"/>
      <c r="CC2788" s="21"/>
      <c r="CD2788" s="21"/>
      <c r="CE2788" s="21"/>
      <c r="CF2788" s="21"/>
      <c r="CG2788" s="21"/>
      <c r="CH2788" s="21"/>
      <c r="CI2788" s="21"/>
      <c r="CJ2788" s="21"/>
      <c r="CK2788" s="21"/>
      <c r="CL2788" s="21"/>
      <c r="CM2788" s="21"/>
      <c r="CN2788" s="21"/>
      <c r="CO2788" s="21"/>
      <c r="CP2788" s="21"/>
      <c r="CQ2788" s="21"/>
      <c r="CR2788" s="21"/>
      <c r="CS2788" s="21"/>
      <c r="CT2788" s="21"/>
      <c r="CU2788" s="21"/>
      <c r="CV2788" s="21"/>
      <c r="CW2788" s="21"/>
      <c r="CX2788" s="21"/>
      <c r="CY2788" s="21"/>
      <c r="CZ2788" s="21"/>
      <c r="DA2788" s="21"/>
      <c r="DB2788" s="21"/>
      <c r="DC2788" s="21"/>
      <c r="DD2788" s="21"/>
      <c r="DE2788" s="21"/>
      <c r="DF2788" s="21"/>
      <c r="DG2788" s="21"/>
      <c r="DH2788" s="21"/>
      <c r="DI2788" s="21"/>
      <c r="DJ2788" s="21"/>
      <c r="DK2788" s="21"/>
      <c r="DL2788" s="21"/>
      <c r="DM2788" s="21"/>
      <c r="DN2788" s="21"/>
      <c r="DO2788" s="21"/>
      <c r="DP2788" s="21"/>
      <c r="DQ2788" s="21"/>
      <c r="DR2788" s="21"/>
      <c r="DS2788" s="21"/>
      <c r="DT2788" s="21"/>
      <c r="DU2788" s="21"/>
      <c r="DV2788" s="21"/>
      <c r="DW2788" s="21"/>
      <c r="DX2788" s="21"/>
      <c r="DY2788" s="21"/>
      <c r="DZ2788" s="21"/>
      <c r="EA2788" s="21"/>
      <c r="EB2788" s="21"/>
      <c r="EC2788" s="21"/>
      <c r="ED2788" s="21"/>
      <c r="EE2788" s="21"/>
      <c r="EF2788" s="21"/>
      <c r="EG2788" s="21"/>
      <c r="EH2788" s="21"/>
      <c r="EI2788" s="21"/>
      <c r="EJ2788" s="21"/>
      <c r="EK2788" s="21"/>
      <c r="EL2788" s="21"/>
      <c r="EM2788" s="21"/>
      <c r="EN2788" s="21"/>
      <c r="EO2788" s="21"/>
      <c r="EP2788" s="21"/>
      <c r="EQ2788" s="21"/>
      <c r="ER2788" s="21"/>
      <c r="ES2788" s="21"/>
      <c r="ET2788" s="21"/>
      <c r="EU2788" s="21"/>
      <c r="EV2788" s="21"/>
      <c r="EW2788" s="21"/>
      <c r="EX2788" s="21"/>
      <c r="EY2788" s="21"/>
      <c r="EZ2788" s="21"/>
      <c r="FA2788" s="21"/>
      <c r="FB2788" s="21"/>
      <c r="FC2788" s="21"/>
      <c r="FD2788" s="21"/>
      <c r="FE2788" s="21"/>
      <c r="FF2788" s="21"/>
      <c r="FG2788" s="21"/>
      <c r="FH2788" s="21"/>
      <c r="FI2788" s="21"/>
      <c r="FJ2788" s="21"/>
      <c r="FK2788" s="21"/>
      <c r="FL2788" s="21"/>
      <c r="FM2788" s="21"/>
      <c r="FN2788" s="21"/>
      <c r="FO2788" s="21"/>
      <c r="FP2788" s="21"/>
      <c r="FQ2788" s="21"/>
      <c r="FR2788" s="21"/>
      <c r="FS2788" s="21"/>
      <c r="FT2788" s="21"/>
      <c r="FU2788" s="21"/>
      <c r="FV2788" s="21"/>
      <c r="FW2788" s="21"/>
      <c r="FX2788" s="21"/>
      <c r="FY2788" s="21"/>
      <c r="FZ2788" s="21"/>
      <c r="GA2788" s="21"/>
      <c r="GB2788" s="21"/>
      <c r="GC2788" s="21"/>
      <c r="GD2788" s="21"/>
      <c r="GE2788" s="21"/>
      <c r="GF2788" s="21"/>
      <c r="GG2788" s="21"/>
      <c r="GH2788" s="21"/>
      <c r="GI2788" s="21"/>
      <c r="GJ2788" s="21"/>
      <c r="GK2788" s="21"/>
      <c r="GL2788" s="21"/>
      <c r="GM2788" s="21"/>
      <c r="GN2788" s="21"/>
    </row>
    <row r="2789" spans="1:196" x14ac:dyDescent="0.2">
      <c r="A2789" s="109"/>
      <c r="B2789" s="4"/>
      <c r="C2789" s="4"/>
      <c r="D2789" s="6"/>
      <c r="E2789" s="7"/>
      <c r="F2789" s="24"/>
      <c r="G2789" s="8"/>
      <c r="H2789" s="7"/>
      <c r="I2789" s="7"/>
      <c r="J2789" s="7"/>
      <c r="K2789" s="4"/>
      <c r="L2789" s="25"/>
      <c r="M2789" s="10"/>
      <c r="N2789" s="4"/>
      <c r="O2789" s="4"/>
      <c r="P2789" s="26"/>
      <c r="Q2789" s="3"/>
      <c r="R2789" s="12"/>
      <c r="S2789" s="12"/>
      <c r="T2789" s="12"/>
      <c r="U2789" s="12"/>
      <c r="V2789" s="12"/>
      <c r="W2789" s="12"/>
      <c r="X2789" s="12"/>
      <c r="Y2789" s="12"/>
      <c r="Z2789" s="12"/>
      <c r="AA2789" s="12"/>
      <c r="AB2789" s="12"/>
      <c r="AC2789" s="12"/>
      <c r="AD2789" s="12"/>
      <c r="AE2789" s="12"/>
      <c r="AF2789" s="113"/>
      <c r="AG2789" s="18"/>
      <c r="AH2789" s="18"/>
      <c r="AI2789" s="6"/>
      <c r="AJ2789" s="19"/>
      <c r="AK2789" s="6"/>
      <c r="AL2789" s="113"/>
      <c r="AM2789" s="19"/>
      <c r="AN2789" s="18"/>
      <c r="AO2789" s="12"/>
      <c r="AP2789" s="20"/>
      <c r="AQ2789" s="18"/>
      <c r="AR2789" s="13"/>
      <c r="AS2789" s="113"/>
      <c r="AT2789" s="21"/>
      <c r="AU2789" s="21"/>
      <c r="AV2789" s="45"/>
      <c r="AW2789" s="21"/>
      <c r="AX2789" s="21"/>
      <c r="AY2789" s="21"/>
      <c r="AZ2789" s="21"/>
      <c r="BA2789" s="21"/>
      <c r="BB2789" s="21"/>
      <c r="BC2789" s="21"/>
      <c r="BD2789" s="21"/>
      <c r="BE2789" s="21"/>
      <c r="BF2789" s="21"/>
      <c r="BG2789" s="21"/>
      <c r="BH2789" s="21"/>
      <c r="BI2789" s="21"/>
      <c r="BJ2789" s="21"/>
      <c r="BK2789" s="21"/>
      <c r="BL2789" s="21"/>
      <c r="BM2789" s="21"/>
      <c r="BN2789" s="21"/>
      <c r="BO2789" s="21"/>
      <c r="BP2789" s="21"/>
      <c r="BQ2789" s="21"/>
      <c r="BR2789" s="21"/>
      <c r="BS2789" s="21"/>
      <c r="BT2789" s="21"/>
      <c r="BU2789" s="21"/>
      <c r="BV2789" s="21"/>
      <c r="BW2789" s="21"/>
      <c r="BX2789" s="21"/>
      <c r="BY2789" s="21"/>
      <c r="BZ2789" s="21"/>
      <c r="CA2789" s="21"/>
      <c r="CB2789" s="21"/>
      <c r="CC2789" s="21"/>
      <c r="CD2789" s="21"/>
      <c r="CE2789" s="21"/>
      <c r="CF2789" s="21"/>
      <c r="CG2789" s="21"/>
      <c r="CH2789" s="21"/>
      <c r="CI2789" s="21"/>
      <c r="CJ2789" s="21"/>
      <c r="CK2789" s="21"/>
      <c r="CL2789" s="21"/>
      <c r="CM2789" s="21"/>
      <c r="CN2789" s="21"/>
      <c r="CO2789" s="21"/>
      <c r="CP2789" s="21"/>
      <c r="CQ2789" s="21"/>
      <c r="CR2789" s="21"/>
      <c r="CS2789" s="21"/>
      <c r="CT2789" s="21"/>
      <c r="CU2789" s="21"/>
      <c r="CV2789" s="21"/>
      <c r="CW2789" s="21"/>
      <c r="CX2789" s="21"/>
      <c r="CY2789" s="21"/>
      <c r="CZ2789" s="21"/>
      <c r="DA2789" s="21"/>
      <c r="DB2789" s="21"/>
      <c r="DC2789" s="21"/>
      <c r="DD2789" s="21"/>
      <c r="DE2789" s="21"/>
      <c r="DF2789" s="21"/>
      <c r="DG2789" s="21"/>
      <c r="DH2789" s="21"/>
      <c r="DI2789" s="21"/>
      <c r="DJ2789" s="21"/>
      <c r="DK2789" s="21"/>
      <c r="DL2789" s="21"/>
      <c r="DM2789" s="21"/>
      <c r="DN2789" s="21"/>
      <c r="DO2789" s="21"/>
      <c r="DP2789" s="21"/>
      <c r="DQ2789" s="21"/>
      <c r="DR2789" s="21"/>
      <c r="DS2789" s="21"/>
      <c r="DT2789" s="21"/>
      <c r="DU2789" s="21"/>
      <c r="DV2789" s="21"/>
      <c r="DW2789" s="21"/>
      <c r="DX2789" s="21"/>
      <c r="DY2789" s="21"/>
      <c r="DZ2789" s="21"/>
      <c r="EA2789" s="21"/>
      <c r="EB2789" s="21"/>
      <c r="EC2789" s="21"/>
      <c r="ED2789" s="21"/>
      <c r="EE2789" s="21"/>
      <c r="EF2789" s="21"/>
      <c r="EG2789" s="21"/>
      <c r="EH2789" s="21"/>
      <c r="EI2789" s="21"/>
      <c r="EJ2789" s="21"/>
      <c r="EK2789" s="21"/>
      <c r="EL2789" s="21"/>
      <c r="EM2789" s="21"/>
      <c r="EN2789" s="21"/>
      <c r="EO2789" s="21"/>
      <c r="EP2789" s="21"/>
      <c r="EQ2789" s="21"/>
      <c r="ER2789" s="21"/>
      <c r="ES2789" s="21"/>
      <c r="ET2789" s="21"/>
      <c r="EU2789" s="21"/>
      <c r="EV2789" s="21"/>
      <c r="EW2789" s="21"/>
      <c r="EX2789" s="21"/>
      <c r="EY2789" s="21"/>
      <c r="EZ2789" s="21"/>
      <c r="FA2789" s="21"/>
      <c r="FB2789" s="21"/>
      <c r="FC2789" s="21"/>
      <c r="FD2789" s="21"/>
      <c r="FE2789" s="21"/>
      <c r="FF2789" s="21"/>
      <c r="FG2789" s="21"/>
      <c r="FH2789" s="21"/>
      <c r="FI2789" s="21"/>
      <c r="FJ2789" s="21"/>
      <c r="FK2789" s="21"/>
      <c r="FL2789" s="21"/>
      <c r="FM2789" s="21"/>
      <c r="FN2789" s="21"/>
      <c r="FO2789" s="21"/>
      <c r="FP2789" s="21"/>
      <c r="FQ2789" s="21"/>
      <c r="FR2789" s="21"/>
      <c r="FS2789" s="21"/>
      <c r="FT2789" s="21"/>
      <c r="FU2789" s="21"/>
      <c r="FV2789" s="21"/>
      <c r="FW2789" s="21"/>
      <c r="FX2789" s="21"/>
      <c r="FY2789" s="21"/>
      <c r="FZ2789" s="21"/>
      <c r="GA2789" s="21"/>
      <c r="GB2789" s="21"/>
      <c r="GC2789" s="21"/>
      <c r="GD2789" s="21"/>
      <c r="GE2789" s="21"/>
      <c r="GF2789" s="21"/>
      <c r="GG2789" s="21"/>
      <c r="GH2789" s="21"/>
      <c r="GI2789" s="21"/>
      <c r="GJ2789" s="21"/>
      <c r="GK2789" s="21"/>
      <c r="GL2789" s="21"/>
      <c r="GM2789" s="21"/>
      <c r="GN2789" s="21"/>
    </row>
    <row r="2790" spans="1:196" x14ac:dyDescent="0.2">
      <c r="A2790" s="109"/>
      <c r="B2790" s="4"/>
      <c r="C2790" s="4"/>
      <c r="D2790" s="6"/>
      <c r="E2790" s="7"/>
      <c r="F2790" s="24"/>
      <c r="G2790" s="8"/>
      <c r="H2790" s="7"/>
      <c r="I2790" s="7"/>
      <c r="J2790" s="7"/>
      <c r="K2790" s="4"/>
      <c r="L2790" s="25"/>
      <c r="M2790" s="10"/>
      <c r="N2790" s="4"/>
      <c r="O2790" s="4"/>
      <c r="P2790" s="26"/>
      <c r="Q2790" s="3"/>
      <c r="R2790" s="12"/>
      <c r="S2790" s="12"/>
      <c r="T2790" s="12"/>
      <c r="U2790" s="12"/>
      <c r="V2790" s="12"/>
      <c r="W2790" s="12"/>
      <c r="X2790" s="12"/>
      <c r="Y2790" s="12"/>
      <c r="Z2790" s="12"/>
      <c r="AA2790" s="12"/>
      <c r="AB2790" s="12"/>
      <c r="AC2790" s="12"/>
      <c r="AD2790" s="12"/>
      <c r="AE2790" s="12"/>
      <c r="AF2790" s="113"/>
      <c r="AG2790" s="18"/>
      <c r="AH2790" s="18"/>
      <c r="AI2790" s="6"/>
      <c r="AJ2790" s="19"/>
      <c r="AK2790" s="6"/>
      <c r="AL2790" s="113"/>
      <c r="AM2790" s="19"/>
      <c r="AN2790" s="18"/>
      <c r="AO2790" s="12"/>
      <c r="AP2790" s="20"/>
      <c r="AQ2790" s="18"/>
      <c r="AR2790" s="13"/>
      <c r="AS2790" s="113"/>
      <c r="AT2790" s="21"/>
      <c r="AU2790" s="21"/>
      <c r="AV2790" s="45"/>
      <c r="AW2790" s="21"/>
      <c r="AX2790" s="21"/>
      <c r="AY2790" s="21"/>
      <c r="AZ2790" s="21"/>
      <c r="BA2790" s="21"/>
      <c r="BB2790" s="21"/>
      <c r="BC2790" s="21"/>
      <c r="BD2790" s="21"/>
      <c r="BE2790" s="21"/>
      <c r="BF2790" s="21"/>
      <c r="BG2790" s="21"/>
      <c r="BH2790" s="21"/>
      <c r="BI2790" s="21"/>
      <c r="BJ2790" s="21"/>
      <c r="BK2790" s="21"/>
      <c r="BL2790" s="21"/>
      <c r="BM2790" s="21"/>
      <c r="BN2790" s="21"/>
      <c r="BO2790" s="21"/>
      <c r="BP2790" s="21"/>
      <c r="BQ2790" s="21"/>
      <c r="BR2790" s="21"/>
      <c r="BS2790" s="21"/>
      <c r="BT2790" s="21"/>
      <c r="BU2790" s="21"/>
      <c r="BV2790" s="21"/>
      <c r="BW2790" s="21"/>
      <c r="BX2790" s="21"/>
      <c r="BY2790" s="21"/>
      <c r="BZ2790" s="21"/>
      <c r="CA2790" s="21"/>
      <c r="CB2790" s="21"/>
      <c r="CC2790" s="21"/>
      <c r="CD2790" s="21"/>
      <c r="CE2790" s="21"/>
      <c r="CF2790" s="21"/>
      <c r="CG2790" s="21"/>
      <c r="CH2790" s="21"/>
      <c r="CI2790" s="21"/>
      <c r="CJ2790" s="21"/>
      <c r="CK2790" s="21"/>
      <c r="CL2790" s="21"/>
      <c r="CM2790" s="21"/>
      <c r="CN2790" s="21"/>
      <c r="CO2790" s="21"/>
      <c r="CP2790" s="21"/>
      <c r="CQ2790" s="21"/>
      <c r="CR2790" s="21"/>
      <c r="CS2790" s="21"/>
      <c r="CT2790" s="21"/>
      <c r="CU2790" s="21"/>
      <c r="CV2790" s="21"/>
      <c r="CW2790" s="21"/>
      <c r="CX2790" s="21"/>
      <c r="CY2790" s="21"/>
      <c r="CZ2790" s="21"/>
      <c r="DA2790" s="21"/>
      <c r="DB2790" s="21"/>
      <c r="DC2790" s="21"/>
      <c r="DD2790" s="21"/>
      <c r="DE2790" s="21"/>
      <c r="DF2790" s="21"/>
      <c r="DG2790" s="21"/>
      <c r="DH2790" s="21"/>
      <c r="DI2790" s="21"/>
      <c r="DJ2790" s="21"/>
      <c r="DK2790" s="21"/>
      <c r="DL2790" s="21"/>
      <c r="DM2790" s="21"/>
      <c r="DN2790" s="21"/>
      <c r="DO2790" s="21"/>
      <c r="DP2790" s="21"/>
      <c r="DQ2790" s="21"/>
      <c r="DR2790" s="21"/>
      <c r="DS2790" s="21"/>
      <c r="DT2790" s="21"/>
      <c r="DU2790" s="21"/>
      <c r="DV2790" s="21"/>
      <c r="DW2790" s="21"/>
      <c r="DX2790" s="21"/>
      <c r="DY2790" s="21"/>
      <c r="DZ2790" s="21"/>
      <c r="EA2790" s="21"/>
      <c r="EB2790" s="21"/>
      <c r="EC2790" s="21"/>
      <c r="ED2790" s="21"/>
      <c r="EE2790" s="21"/>
      <c r="EF2790" s="21"/>
      <c r="EG2790" s="21"/>
      <c r="EH2790" s="21"/>
      <c r="EI2790" s="21"/>
      <c r="EJ2790" s="21"/>
      <c r="EK2790" s="21"/>
      <c r="EL2790" s="21"/>
      <c r="EM2790" s="21"/>
      <c r="EN2790" s="21"/>
      <c r="EO2790" s="21"/>
      <c r="EP2790" s="21"/>
      <c r="EQ2790" s="21"/>
      <c r="ER2790" s="21"/>
      <c r="ES2790" s="21"/>
      <c r="ET2790" s="21"/>
      <c r="EU2790" s="21"/>
      <c r="EV2790" s="21"/>
      <c r="EW2790" s="21"/>
      <c r="EX2790" s="21"/>
      <c r="EY2790" s="21"/>
      <c r="EZ2790" s="21"/>
      <c r="FA2790" s="21"/>
      <c r="FB2790" s="21"/>
      <c r="FC2790" s="21"/>
      <c r="FD2790" s="21"/>
      <c r="FE2790" s="21"/>
      <c r="FF2790" s="21"/>
      <c r="FG2790" s="21"/>
      <c r="FH2790" s="21"/>
      <c r="FI2790" s="21"/>
      <c r="FJ2790" s="21"/>
      <c r="FK2790" s="21"/>
      <c r="FL2790" s="21"/>
      <c r="FM2790" s="21"/>
      <c r="FN2790" s="21"/>
      <c r="FO2790" s="21"/>
      <c r="FP2790" s="21"/>
      <c r="FQ2790" s="21"/>
      <c r="FR2790" s="21"/>
      <c r="FS2790" s="21"/>
      <c r="FT2790" s="21"/>
      <c r="FU2790" s="21"/>
      <c r="FV2790" s="21"/>
      <c r="FW2790" s="21"/>
      <c r="FX2790" s="21"/>
      <c r="FY2790" s="21"/>
      <c r="FZ2790" s="21"/>
      <c r="GA2790" s="21"/>
      <c r="GB2790" s="21"/>
      <c r="GC2790" s="21"/>
      <c r="GD2790" s="21"/>
      <c r="GE2790" s="21"/>
      <c r="GF2790" s="21"/>
      <c r="GG2790" s="21"/>
      <c r="GH2790" s="21"/>
      <c r="GI2790" s="21"/>
      <c r="GJ2790" s="21"/>
      <c r="GK2790" s="21"/>
      <c r="GL2790" s="21"/>
      <c r="GM2790" s="21"/>
      <c r="GN2790" s="21"/>
    </row>
    <row r="2791" spans="1:196" x14ac:dyDescent="0.2">
      <c r="A2791" s="109"/>
      <c r="B2791" s="4"/>
      <c r="C2791" s="4"/>
      <c r="D2791" s="6"/>
      <c r="E2791" s="7"/>
      <c r="F2791" s="24"/>
      <c r="G2791" s="8"/>
      <c r="H2791" s="7"/>
      <c r="I2791" s="7"/>
      <c r="J2791" s="7"/>
      <c r="K2791" s="4"/>
      <c r="L2791" s="25"/>
      <c r="M2791" s="10"/>
      <c r="N2791" s="4"/>
      <c r="O2791" s="4"/>
      <c r="P2791" s="26"/>
      <c r="Q2791" s="3"/>
      <c r="R2791" s="12"/>
      <c r="S2791" s="12"/>
      <c r="T2791" s="12"/>
      <c r="U2791" s="12"/>
      <c r="V2791" s="12"/>
      <c r="W2791" s="12"/>
      <c r="X2791" s="12"/>
      <c r="Y2791" s="12"/>
      <c r="Z2791" s="12"/>
      <c r="AA2791" s="12"/>
      <c r="AB2791" s="12"/>
      <c r="AC2791" s="12"/>
      <c r="AD2791" s="12"/>
      <c r="AE2791" s="12"/>
      <c r="AF2791" s="113"/>
      <c r="AG2791" s="18"/>
      <c r="AH2791" s="18"/>
      <c r="AI2791" s="6"/>
      <c r="AJ2791" s="19"/>
      <c r="AK2791" s="6"/>
      <c r="AL2791" s="113"/>
      <c r="AM2791" s="19"/>
      <c r="AN2791" s="18"/>
      <c r="AO2791" s="12"/>
      <c r="AP2791" s="20"/>
      <c r="AQ2791" s="18"/>
      <c r="AR2791" s="13"/>
      <c r="AS2791" s="113"/>
      <c r="AT2791" s="21"/>
      <c r="AU2791" s="21"/>
      <c r="AV2791" s="45"/>
      <c r="AW2791" s="21"/>
      <c r="AX2791" s="21"/>
      <c r="AY2791" s="21"/>
      <c r="AZ2791" s="21"/>
      <c r="BA2791" s="21"/>
      <c r="BB2791" s="21"/>
      <c r="BC2791" s="21"/>
      <c r="BD2791" s="21"/>
      <c r="BE2791" s="21"/>
      <c r="BF2791" s="21"/>
      <c r="BG2791" s="21"/>
      <c r="BH2791" s="21"/>
      <c r="BI2791" s="21"/>
      <c r="BJ2791" s="21"/>
      <c r="BK2791" s="21"/>
      <c r="BL2791" s="21"/>
      <c r="BM2791" s="21"/>
      <c r="BN2791" s="21"/>
      <c r="BO2791" s="21"/>
      <c r="BP2791" s="21"/>
      <c r="BQ2791" s="21"/>
      <c r="BR2791" s="21"/>
      <c r="BS2791" s="21"/>
      <c r="BT2791" s="21"/>
      <c r="BU2791" s="21"/>
      <c r="BV2791" s="21"/>
      <c r="BW2791" s="21"/>
      <c r="BX2791" s="21"/>
      <c r="BY2791" s="21"/>
      <c r="BZ2791" s="21"/>
      <c r="CA2791" s="21"/>
      <c r="CB2791" s="21"/>
      <c r="CC2791" s="21"/>
      <c r="CD2791" s="21"/>
      <c r="CE2791" s="21"/>
      <c r="CF2791" s="21"/>
      <c r="CG2791" s="21"/>
      <c r="CH2791" s="21"/>
      <c r="CI2791" s="21"/>
      <c r="CJ2791" s="21"/>
      <c r="CK2791" s="21"/>
      <c r="CL2791" s="21"/>
      <c r="CM2791" s="21"/>
      <c r="CN2791" s="21"/>
      <c r="CO2791" s="21"/>
      <c r="CP2791" s="21"/>
      <c r="CQ2791" s="21"/>
      <c r="CR2791" s="21"/>
      <c r="CS2791" s="21"/>
      <c r="CT2791" s="21"/>
      <c r="CU2791" s="21"/>
      <c r="CV2791" s="21"/>
      <c r="CW2791" s="21"/>
      <c r="CX2791" s="21"/>
      <c r="CY2791" s="21"/>
      <c r="CZ2791" s="21"/>
      <c r="DA2791" s="21"/>
      <c r="DB2791" s="21"/>
      <c r="DC2791" s="21"/>
      <c r="DD2791" s="21"/>
      <c r="DE2791" s="21"/>
      <c r="DF2791" s="21"/>
      <c r="DG2791" s="21"/>
      <c r="DH2791" s="21"/>
      <c r="DI2791" s="21"/>
      <c r="DJ2791" s="21"/>
      <c r="DK2791" s="21"/>
      <c r="DL2791" s="21"/>
      <c r="DM2791" s="21"/>
      <c r="DN2791" s="21"/>
      <c r="DO2791" s="21"/>
      <c r="DP2791" s="21"/>
      <c r="DQ2791" s="21"/>
      <c r="DR2791" s="21"/>
      <c r="DS2791" s="21"/>
      <c r="DT2791" s="21"/>
      <c r="DU2791" s="21"/>
      <c r="DV2791" s="21"/>
      <c r="DW2791" s="21"/>
      <c r="DX2791" s="21"/>
      <c r="DY2791" s="21"/>
      <c r="DZ2791" s="21"/>
      <c r="EA2791" s="21"/>
      <c r="EB2791" s="21"/>
      <c r="EC2791" s="21"/>
      <c r="ED2791" s="21"/>
      <c r="EE2791" s="21"/>
      <c r="EF2791" s="21"/>
      <c r="EG2791" s="21"/>
      <c r="EH2791" s="21"/>
      <c r="EI2791" s="21"/>
      <c r="EJ2791" s="21"/>
      <c r="EK2791" s="21"/>
      <c r="EL2791" s="21"/>
      <c r="EM2791" s="21"/>
      <c r="EN2791" s="21"/>
      <c r="EO2791" s="21"/>
      <c r="EP2791" s="21"/>
      <c r="EQ2791" s="21"/>
      <c r="ER2791" s="21"/>
      <c r="ES2791" s="21"/>
      <c r="ET2791" s="21"/>
      <c r="EU2791" s="21"/>
      <c r="EV2791" s="21"/>
      <c r="EW2791" s="21"/>
      <c r="EX2791" s="21"/>
      <c r="EY2791" s="21"/>
      <c r="EZ2791" s="21"/>
      <c r="FA2791" s="21"/>
      <c r="FB2791" s="21"/>
      <c r="FC2791" s="21"/>
      <c r="FD2791" s="21"/>
      <c r="FE2791" s="21"/>
      <c r="FF2791" s="21"/>
      <c r="FG2791" s="21"/>
      <c r="FH2791" s="21"/>
      <c r="FI2791" s="21"/>
      <c r="FJ2791" s="21"/>
      <c r="FK2791" s="21"/>
      <c r="FL2791" s="21"/>
      <c r="FM2791" s="21"/>
      <c r="FN2791" s="21"/>
      <c r="FO2791" s="21"/>
      <c r="FP2791" s="21"/>
      <c r="FQ2791" s="21"/>
      <c r="FR2791" s="21"/>
      <c r="FS2791" s="21"/>
      <c r="FT2791" s="21"/>
      <c r="FU2791" s="21"/>
      <c r="FV2791" s="21"/>
      <c r="FW2791" s="21"/>
      <c r="FX2791" s="21"/>
      <c r="FY2791" s="21"/>
      <c r="FZ2791" s="21"/>
      <c r="GA2791" s="21"/>
      <c r="GB2791" s="21"/>
      <c r="GC2791" s="21"/>
      <c r="GD2791" s="21"/>
      <c r="GE2791" s="21"/>
      <c r="GF2791" s="21"/>
      <c r="GG2791" s="21"/>
      <c r="GH2791" s="21"/>
      <c r="GI2791" s="21"/>
      <c r="GJ2791" s="21"/>
      <c r="GK2791" s="21"/>
      <c r="GL2791" s="21"/>
      <c r="GM2791" s="21"/>
      <c r="GN2791" s="21"/>
    </row>
    <row r="2792" spans="1:196" x14ac:dyDescent="0.2">
      <c r="A2792" s="109"/>
      <c r="B2792" s="4"/>
      <c r="C2792" s="4"/>
      <c r="D2792" s="6"/>
      <c r="E2792" s="7"/>
      <c r="F2792" s="24"/>
      <c r="G2792" s="8"/>
      <c r="H2792" s="7"/>
      <c r="I2792" s="7"/>
      <c r="J2792" s="7"/>
      <c r="K2792" s="4"/>
      <c r="L2792" s="25"/>
      <c r="M2792" s="10"/>
      <c r="N2792" s="4"/>
      <c r="O2792" s="4"/>
      <c r="P2792" s="26"/>
      <c r="Q2792" s="3"/>
      <c r="R2792" s="12"/>
      <c r="S2792" s="12"/>
      <c r="T2792" s="12"/>
      <c r="U2792" s="12"/>
      <c r="V2792" s="12"/>
      <c r="W2792" s="12"/>
      <c r="X2792" s="12"/>
      <c r="Y2792" s="12"/>
      <c r="Z2792" s="12"/>
      <c r="AA2792" s="12"/>
      <c r="AB2792" s="12"/>
      <c r="AC2792" s="12"/>
      <c r="AD2792" s="12"/>
      <c r="AE2792" s="12"/>
      <c r="AF2792" s="113"/>
      <c r="AG2792" s="18"/>
      <c r="AH2792" s="18"/>
      <c r="AI2792" s="6"/>
      <c r="AJ2792" s="19"/>
      <c r="AK2792" s="6"/>
      <c r="AL2792" s="113"/>
      <c r="AM2792" s="19"/>
      <c r="AN2792" s="18"/>
      <c r="AO2792" s="12"/>
      <c r="AP2792" s="20"/>
      <c r="AQ2792" s="18"/>
      <c r="AR2792" s="13"/>
      <c r="AS2792" s="113"/>
      <c r="AT2792" s="21"/>
      <c r="AU2792" s="21"/>
      <c r="AV2792" s="45"/>
      <c r="AW2792" s="21"/>
      <c r="AX2792" s="21"/>
      <c r="AY2792" s="21"/>
      <c r="AZ2792" s="21"/>
      <c r="BA2792" s="21"/>
      <c r="BB2792" s="21"/>
      <c r="BC2792" s="21"/>
      <c r="BD2792" s="21"/>
      <c r="BE2792" s="21"/>
      <c r="BF2792" s="21"/>
      <c r="BG2792" s="21"/>
      <c r="BH2792" s="21"/>
      <c r="BI2792" s="21"/>
      <c r="BJ2792" s="21"/>
      <c r="BK2792" s="21"/>
      <c r="BL2792" s="21"/>
      <c r="BM2792" s="21"/>
      <c r="BN2792" s="21"/>
      <c r="BO2792" s="21"/>
      <c r="BP2792" s="21"/>
      <c r="BQ2792" s="21"/>
      <c r="BR2792" s="21"/>
      <c r="BS2792" s="21"/>
      <c r="BT2792" s="21"/>
      <c r="BU2792" s="21"/>
      <c r="BV2792" s="21"/>
      <c r="BW2792" s="21"/>
      <c r="BX2792" s="21"/>
      <c r="BY2792" s="21"/>
      <c r="BZ2792" s="21"/>
      <c r="CA2792" s="21"/>
      <c r="CB2792" s="21"/>
      <c r="CC2792" s="21"/>
      <c r="CD2792" s="21"/>
      <c r="CE2792" s="21"/>
      <c r="CF2792" s="21"/>
      <c r="CG2792" s="21"/>
      <c r="CH2792" s="21"/>
      <c r="CI2792" s="21"/>
      <c r="CJ2792" s="21"/>
      <c r="CK2792" s="21"/>
      <c r="CL2792" s="21"/>
      <c r="CM2792" s="21"/>
      <c r="CN2792" s="21"/>
      <c r="CO2792" s="21"/>
      <c r="CP2792" s="21"/>
      <c r="CQ2792" s="21"/>
      <c r="CR2792" s="21"/>
      <c r="CS2792" s="21"/>
      <c r="CT2792" s="21"/>
      <c r="CU2792" s="21"/>
      <c r="CV2792" s="21"/>
      <c r="CW2792" s="21"/>
      <c r="CX2792" s="21"/>
      <c r="CY2792" s="21"/>
      <c r="CZ2792" s="21"/>
      <c r="DA2792" s="21"/>
      <c r="DB2792" s="21"/>
      <c r="DC2792" s="21"/>
      <c r="DD2792" s="21"/>
      <c r="DE2792" s="21"/>
      <c r="DF2792" s="21"/>
      <c r="DG2792" s="21"/>
      <c r="DH2792" s="21"/>
      <c r="DI2792" s="21"/>
      <c r="DJ2792" s="21"/>
      <c r="DK2792" s="21"/>
      <c r="DL2792" s="21"/>
      <c r="DM2792" s="21"/>
      <c r="DN2792" s="21"/>
      <c r="DO2792" s="21"/>
      <c r="DP2792" s="21"/>
      <c r="DQ2792" s="21"/>
      <c r="DR2792" s="21"/>
      <c r="DS2792" s="21"/>
      <c r="DT2792" s="21"/>
      <c r="DU2792" s="21"/>
      <c r="DV2792" s="21"/>
      <c r="DW2792" s="21"/>
      <c r="DX2792" s="21"/>
      <c r="DY2792" s="21"/>
      <c r="DZ2792" s="21"/>
      <c r="EA2792" s="21"/>
      <c r="EB2792" s="21"/>
      <c r="EC2792" s="21"/>
      <c r="ED2792" s="21"/>
      <c r="EE2792" s="21"/>
      <c r="EF2792" s="21"/>
      <c r="EG2792" s="21"/>
      <c r="EH2792" s="21"/>
      <c r="EI2792" s="21"/>
      <c r="EJ2792" s="21"/>
      <c r="EK2792" s="21"/>
      <c r="EL2792" s="21"/>
      <c r="EM2792" s="21"/>
      <c r="EN2792" s="21"/>
      <c r="EO2792" s="21"/>
      <c r="EP2792" s="21"/>
      <c r="EQ2792" s="21"/>
      <c r="ER2792" s="21"/>
      <c r="ES2792" s="21"/>
      <c r="ET2792" s="21"/>
      <c r="EU2792" s="21"/>
      <c r="EV2792" s="21"/>
      <c r="EW2792" s="21"/>
      <c r="EX2792" s="21"/>
      <c r="EY2792" s="21"/>
      <c r="EZ2792" s="21"/>
      <c r="FA2792" s="21"/>
      <c r="FB2792" s="21"/>
      <c r="FC2792" s="21"/>
      <c r="FD2792" s="21"/>
      <c r="FE2792" s="21"/>
      <c r="FF2792" s="21"/>
      <c r="FG2792" s="21"/>
      <c r="FH2792" s="21"/>
      <c r="FI2792" s="21"/>
      <c r="FJ2792" s="21"/>
      <c r="FK2792" s="21"/>
      <c r="FL2792" s="21"/>
      <c r="FM2792" s="21"/>
      <c r="FN2792" s="21"/>
      <c r="FO2792" s="21"/>
      <c r="FP2792" s="21"/>
      <c r="FQ2792" s="21"/>
      <c r="FR2792" s="21"/>
      <c r="FS2792" s="21"/>
      <c r="FT2792" s="21"/>
      <c r="FU2792" s="21"/>
      <c r="FV2792" s="21"/>
      <c r="FW2792" s="21"/>
      <c r="FX2792" s="21"/>
      <c r="FY2792" s="21"/>
      <c r="FZ2792" s="21"/>
      <c r="GA2792" s="21"/>
      <c r="GB2792" s="21"/>
      <c r="GC2792" s="21"/>
      <c r="GD2792" s="21"/>
      <c r="GE2792" s="21"/>
      <c r="GF2792" s="21"/>
      <c r="GG2792" s="21"/>
      <c r="GH2792" s="21"/>
      <c r="GI2792" s="21"/>
      <c r="GJ2792" s="21"/>
      <c r="GK2792" s="21"/>
      <c r="GL2792" s="21"/>
      <c r="GM2792" s="21"/>
      <c r="GN2792" s="21"/>
    </row>
    <row r="2793" spans="1:196" x14ac:dyDescent="0.2">
      <c r="A2793" s="109"/>
      <c r="B2793" s="4"/>
      <c r="C2793" s="4"/>
      <c r="D2793" s="6"/>
      <c r="E2793" s="7"/>
      <c r="F2793" s="24"/>
      <c r="G2793" s="8"/>
      <c r="H2793" s="7"/>
      <c r="I2793" s="7"/>
      <c r="J2793" s="7"/>
      <c r="K2793" s="4"/>
      <c r="L2793" s="25"/>
      <c r="M2793" s="10"/>
      <c r="N2793" s="4"/>
      <c r="O2793" s="4"/>
      <c r="P2793" s="26"/>
      <c r="Q2793" s="3"/>
      <c r="R2793" s="12"/>
      <c r="S2793" s="12"/>
      <c r="T2793" s="12"/>
      <c r="U2793" s="12"/>
      <c r="V2793" s="12"/>
      <c r="W2793" s="12"/>
      <c r="X2793" s="12"/>
      <c r="Y2793" s="12"/>
      <c r="Z2793" s="12"/>
      <c r="AA2793" s="12"/>
      <c r="AB2793" s="12"/>
      <c r="AC2793" s="12"/>
      <c r="AD2793" s="12"/>
      <c r="AE2793" s="12"/>
      <c r="AF2793" s="113"/>
      <c r="AG2793" s="18"/>
      <c r="AH2793" s="18"/>
      <c r="AI2793" s="6"/>
      <c r="AJ2793" s="19"/>
      <c r="AK2793" s="6"/>
      <c r="AL2793" s="113"/>
      <c r="AM2793" s="19"/>
      <c r="AN2793" s="18"/>
      <c r="AO2793" s="12"/>
      <c r="AP2793" s="20"/>
      <c r="AQ2793" s="18"/>
      <c r="AR2793" s="13"/>
      <c r="AS2793" s="113"/>
      <c r="AT2793" s="21"/>
      <c r="AU2793" s="21"/>
      <c r="AV2793" s="45"/>
      <c r="AW2793" s="21"/>
      <c r="AX2793" s="21"/>
      <c r="AY2793" s="21"/>
      <c r="AZ2793" s="21"/>
      <c r="BA2793" s="21"/>
      <c r="BB2793" s="21"/>
      <c r="BC2793" s="21"/>
      <c r="BD2793" s="21"/>
      <c r="BE2793" s="21"/>
      <c r="BF2793" s="21"/>
      <c r="BG2793" s="21"/>
      <c r="BH2793" s="21"/>
      <c r="BI2793" s="21"/>
      <c r="BJ2793" s="21"/>
      <c r="BK2793" s="21"/>
      <c r="BL2793" s="21"/>
      <c r="BM2793" s="21"/>
      <c r="BN2793" s="21"/>
      <c r="BO2793" s="21"/>
      <c r="BP2793" s="21"/>
      <c r="BQ2793" s="21"/>
      <c r="BR2793" s="21"/>
      <c r="BS2793" s="21"/>
      <c r="BT2793" s="21"/>
      <c r="BU2793" s="21"/>
      <c r="BV2793" s="21"/>
      <c r="BW2793" s="21"/>
      <c r="BX2793" s="21"/>
      <c r="BY2793" s="21"/>
      <c r="BZ2793" s="21"/>
      <c r="CA2793" s="21"/>
      <c r="CB2793" s="21"/>
      <c r="CC2793" s="21"/>
      <c r="CD2793" s="21"/>
      <c r="CE2793" s="21"/>
      <c r="CF2793" s="21"/>
      <c r="CG2793" s="21"/>
      <c r="CH2793" s="21"/>
      <c r="CI2793" s="21"/>
      <c r="CJ2793" s="21"/>
      <c r="CK2793" s="21"/>
      <c r="CL2793" s="21"/>
      <c r="CM2793" s="21"/>
      <c r="CN2793" s="21"/>
      <c r="CO2793" s="21"/>
      <c r="CP2793" s="21"/>
      <c r="CQ2793" s="21"/>
      <c r="CR2793" s="21"/>
      <c r="CS2793" s="21"/>
      <c r="CT2793" s="21"/>
      <c r="CU2793" s="21"/>
      <c r="CV2793" s="21"/>
      <c r="CW2793" s="21"/>
      <c r="CX2793" s="21"/>
      <c r="CY2793" s="21"/>
      <c r="CZ2793" s="21"/>
      <c r="DA2793" s="21"/>
      <c r="DB2793" s="21"/>
      <c r="DC2793" s="21"/>
      <c r="DD2793" s="21"/>
      <c r="DE2793" s="21"/>
      <c r="DF2793" s="21"/>
      <c r="DG2793" s="21"/>
      <c r="DH2793" s="21"/>
      <c r="DI2793" s="21"/>
      <c r="DJ2793" s="21"/>
      <c r="DK2793" s="21"/>
      <c r="DL2793" s="21"/>
      <c r="DM2793" s="21"/>
      <c r="DN2793" s="21"/>
      <c r="DO2793" s="21"/>
      <c r="DP2793" s="21"/>
      <c r="DQ2793" s="21"/>
      <c r="DR2793" s="21"/>
      <c r="DS2793" s="21"/>
      <c r="DT2793" s="21"/>
      <c r="DU2793" s="21"/>
      <c r="DV2793" s="21"/>
      <c r="DW2793" s="21"/>
      <c r="DX2793" s="21"/>
      <c r="DY2793" s="21"/>
      <c r="DZ2793" s="21"/>
      <c r="EA2793" s="21"/>
      <c r="EB2793" s="21"/>
      <c r="EC2793" s="21"/>
      <c r="ED2793" s="21"/>
      <c r="EE2793" s="21"/>
      <c r="EF2793" s="21"/>
      <c r="EG2793" s="21"/>
      <c r="EH2793" s="21"/>
      <c r="EI2793" s="21"/>
      <c r="EJ2793" s="21"/>
      <c r="EK2793" s="21"/>
      <c r="EL2793" s="21"/>
      <c r="EM2793" s="21"/>
      <c r="EN2793" s="21"/>
      <c r="EO2793" s="21"/>
      <c r="EP2793" s="21"/>
      <c r="EQ2793" s="21"/>
      <c r="ER2793" s="21"/>
      <c r="ES2793" s="21"/>
      <c r="ET2793" s="21"/>
      <c r="EU2793" s="21"/>
      <c r="EV2793" s="21"/>
      <c r="EW2793" s="21"/>
      <c r="EX2793" s="21"/>
      <c r="EY2793" s="21"/>
      <c r="EZ2793" s="21"/>
      <c r="FA2793" s="21"/>
      <c r="FB2793" s="21"/>
      <c r="FC2793" s="21"/>
      <c r="FD2793" s="21"/>
      <c r="FE2793" s="21"/>
      <c r="FF2793" s="21"/>
      <c r="FG2793" s="21"/>
      <c r="FH2793" s="21"/>
      <c r="FI2793" s="21"/>
      <c r="FJ2793" s="21"/>
      <c r="FK2793" s="21"/>
      <c r="FL2793" s="21"/>
      <c r="FM2793" s="21"/>
      <c r="FN2793" s="21"/>
      <c r="FO2793" s="21"/>
      <c r="FP2793" s="21"/>
      <c r="FQ2793" s="21"/>
      <c r="FR2793" s="21"/>
      <c r="FS2793" s="21"/>
      <c r="FT2793" s="21"/>
      <c r="FU2793" s="21"/>
      <c r="FV2793" s="21"/>
      <c r="FW2793" s="21"/>
      <c r="FX2793" s="21"/>
      <c r="FY2793" s="21"/>
      <c r="FZ2793" s="21"/>
      <c r="GA2793" s="21"/>
      <c r="GB2793" s="21"/>
      <c r="GC2793" s="21"/>
      <c r="GD2793" s="21"/>
      <c r="GE2793" s="21"/>
      <c r="GF2793" s="21"/>
      <c r="GG2793" s="21"/>
      <c r="GH2793" s="21"/>
      <c r="GI2793" s="21"/>
      <c r="GJ2793" s="21"/>
      <c r="GK2793" s="21"/>
      <c r="GL2793" s="21"/>
      <c r="GM2793" s="21"/>
      <c r="GN2793" s="21"/>
    </row>
    <row r="2794" spans="1:196" x14ac:dyDescent="0.2">
      <c r="A2794" s="109"/>
      <c r="B2794" s="4"/>
      <c r="C2794" s="4"/>
      <c r="D2794" s="6"/>
      <c r="E2794" s="7"/>
      <c r="F2794" s="24"/>
      <c r="G2794" s="8"/>
      <c r="H2794" s="7"/>
      <c r="I2794" s="7"/>
      <c r="J2794" s="7"/>
      <c r="K2794" s="4"/>
      <c r="L2794" s="25"/>
      <c r="M2794" s="10"/>
      <c r="N2794" s="4"/>
      <c r="O2794" s="4"/>
      <c r="P2794" s="26"/>
      <c r="Q2794" s="3"/>
      <c r="R2794" s="12"/>
      <c r="S2794" s="12"/>
      <c r="T2794" s="12"/>
      <c r="U2794" s="12"/>
      <c r="V2794" s="12"/>
      <c r="W2794" s="12"/>
      <c r="X2794" s="12"/>
      <c r="Y2794" s="12"/>
      <c r="Z2794" s="12"/>
      <c r="AA2794" s="12"/>
      <c r="AB2794" s="12"/>
      <c r="AC2794" s="12"/>
      <c r="AD2794" s="12"/>
      <c r="AE2794" s="12"/>
      <c r="AF2794" s="113"/>
      <c r="AG2794" s="18"/>
      <c r="AH2794" s="18"/>
      <c r="AI2794" s="6"/>
      <c r="AJ2794" s="19"/>
      <c r="AK2794" s="6"/>
      <c r="AL2794" s="113"/>
      <c r="AM2794" s="19"/>
      <c r="AN2794" s="18"/>
      <c r="AO2794" s="12"/>
      <c r="AP2794" s="20"/>
      <c r="AQ2794" s="18"/>
      <c r="AR2794" s="13"/>
      <c r="AS2794" s="113"/>
      <c r="AT2794" s="21"/>
      <c r="AU2794" s="21"/>
      <c r="AV2794" s="45"/>
      <c r="AW2794" s="21"/>
      <c r="AX2794" s="21"/>
      <c r="AY2794" s="21"/>
      <c r="AZ2794" s="21"/>
      <c r="BA2794" s="21"/>
      <c r="BB2794" s="21"/>
      <c r="BC2794" s="21"/>
      <c r="BD2794" s="21"/>
      <c r="BE2794" s="21"/>
      <c r="BF2794" s="21"/>
      <c r="BG2794" s="21"/>
      <c r="BH2794" s="21"/>
      <c r="BI2794" s="21"/>
      <c r="BJ2794" s="21"/>
      <c r="BK2794" s="21"/>
      <c r="BL2794" s="21"/>
      <c r="BM2794" s="21"/>
      <c r="BN2794" s="21"/>
      <c r="BO2794" s="21"/>
      <c r="BP2794" s="21"/>
      <c r="BQ2794" s="21"/>
      <c r="BR2794" s="21"/>
      <c r="BS2794" s="21"/>
      <c r="BT2794" s="21"/>
      <c r="BU2794" s="21"/>
      <c r="BV2794" s="21"/>
      <c r="BW2794" s="21"/>
      <c r="BX2794" s="21"/>
      <c r="BY2794" s="21"/>
      <c r="BZ2794" s="21"/>
      <c r="CA2794" s="21"/>
      <c r="CB2794" s="21"/>
      <c r="CC2794" s="21"/>
      <c r="CD2794" s="21"/>
      <c r="CE2794" s="21"/>
      <c r="CF2794" s="21"/>
      <c r="CG2794" s="21"/>
      <c r="CH2794" s="21"/>
      <c r="CI2794" s="21"/>
      <c r="CJ2794" s="21"/>
      <c r="CK2794" s="21"/>
      <c r="CL2794" s="21"/>
      <c r="CM2794" s="21"/>
      <c r="CN2794" s="21"/>
      <c r="CO2794" s="21"/>
      <c r="CP2794" s="21"/>
      <c r="CQ2794" s="21"/>
      <c r="CR2794" s="21"/>
      <c r="CS2794" s="21"/>
      <c r="CT2794" s="21"/>
      <c r="CU2794" s="21"/>
      <c r="CV2794" s="21"/>
      <c r="CW2794" s="21"/>
      <c r="CX2794" s="21"/>
      <c r="CY2794" s="21"/>
      <c r="CZ2794" s="21"/>
      <c r="DA2794" s="21"/>
      <c r="DB2794" s="21"/>
      <c r="DC2794" s="21"/>
      <c r="DD2794" s="21"/>
      <c r="DE2794" s="21"/>
      <c r="DF2794" s="21"/>
      <c r="DG2794" s="21"/>
      <c r="DH2794" s="21"/>
      <c r="DI2794" s="21"/>
      <c r="DJ2794" s="21"/>
      <c r="DK2794" s="21"/>
      <c r="DL2794" s="21"/>
      <c r="DM2794" s="21"/>
      <c r="DN2794" s="21"/>
      <c r="DO2794" s="21"/>
      <c r="DP2794" s="21"/>
      <c r="DQ2794" s="21"/>
      <c r="DR2794" s="21"/>
      <c r="DS2794" s="21"/>
      <c r="DT2794" s="21"/>
      <c r="DU2794" s="21"/>
      <c r="DV2794" s="21"/>
      <c r="DW2794" s="21"/>
      <c r="DX2794" s="21"/>
      <c r="DY2794" s="21"/>
      <c r="DZ2794" s="21"/>
      <c r="EA2794" s="21"/>
      <c r="EB2794" s="21"/>
      <c r="EC2794" s="21"/>
      <c r="ED2794" s="21"/>
      <c r="EE2794" s="21"/>
      <c r="EF2794" s="21"/>
      <c r="EG2794" s="21"/>
      <c r="EH2794" s="21"/>
      <c r="EI2794" s="21"/>
      <c r="EJ2794" s="21"/>
      <c r="EK2794" s="21"/>
      <c r="EL2794" s="21"/>
      <c r="EM2794" s="21"/>
      <c r="EN2794" s="21"/>
      <c r="EO2794" s="21"/>
      <c r="EP2794" s="21"/>
      <c r="EQ2794" s="21"/>
      <c r="ER2794" s="21"/>
      <c r="ES2794" s="21"/>
      <c r="ET2794" s="21"/>
      <c r="EU2794" s="21"/>
      <c r="EV2794" s="21"/>
      <c r="EW2794" s="21"/>
      <c r="EX2794" s="21"/>
      <c r="EY2794" s="21"/>
      <c r="EZ2794" s="21"/>
      <c r="FA2794" s="21"/>
      <c r="FB2794" s="21"/>
      <c r="FC2794" s="21"/>
      <c r="FD2794" s="21"/>
      <c r="FE2794" s="21"/>
      <c r="FF2794" s="21"/>
      <c r="FG2794" s="21"/>
      <c r="FH2794" s="21"/>
      <c r="FI2794" s="21"/>
      <c r="FJ2794" s="21"/>
      <c r="FK2794" s="21"/>
      <c r="FL2794" s="21"/>
      <c r="FM2794" s="21"/>
      <c r="FN2794" s="21"/>
      <c r="FO2794" s="21"/>
      <c r="FP2794" s="21"/>
      <c r="FQ2794" s="21"/>
      <c r="FR2794" s="21"/>
      <c r="FS2794" s="21"/>
      <c r="FT2794" s="21"/>
      <c r="FU2794" s="21"/>
      <c r="FV2794" s="21"/>
      <c r="FW2794" s="21"/>
      <c r="FX2794" s="21"/>
      <c r="FY2794" s="21"/>
      <c r="FZ2794" s="21"/>
      <c r="GA2794" s="21"/>
      <c r="GB2794" s="21"/>
      <c r="GC2794" s="21"/>
      <c r="GD2794" s="21"/>
      <c r="GE2794" s="21"/>
      <c r="GF2794" s="21"/>
      <c r="GG2794" s="21"/>
      <c r="GH2794" s="21"/>
      <c r="GI2794" s="21"/>
      <c r="GJ2794" s="21"/>
      <c r="GK2794" s="21"/>
      <c r="GL2794" s="21"/>
      <c r="GM2794" s="21"/>
      <c r="GN2794" s="21"/>
    </row>
    <row r="2795" spans="1:196" x14ac:dyDescent="0.2">
      <c r="A2795" s="109"/>
      <c r="B2795" s="4"/>
      <c r="C2795" s="4"/>
      <c r="D2795" s="6"/>
      <c r="E2795" s="7"/>
      <c r="F2795" s="24"/>
      <c r="G2795" s="8"/>
      <c r="H2795" s="7"/>
      <c r="I2795" s="7"/>
      <c r="J2795" s="7"/>
      <c r="K2795" s="4"/>
      <c r="L2795" s="25"/>
      <c r="M2795" s="10"/>
      <c r="N2795" s="4"/>
      <c r="O2795" s="4"/>
      <c r="P2795" s="26"/>
      <c r="Q2795" s="3"/>
      <c r="R2795" s="12"/>
      <c r="S2795" s="12"/>
      <c r="T2795" s="12"/>
      <c r="U2795" s="12"/>
      <c r="V2795" s="12"/>
      <c r="W2795" s="12"/>
      <c r="X2795" s="12"/>
      <c r="Y2795" s="12"/>
      <c r="Z2795" s="12"/>
      <c r="AA2795" s="12"/>
      <c r="AB2795" s="12"/>
      <c r="AC2795" s="12"/>
      <c r="AD2795" s="12"/>
      <c r="AE2795" s="12"/>
      <c r="AF2795" s="113"/>
      <c r="AG2795" s="18"/>
      <c r="AH2795" s="18"/>
      <c r="AI2795" s="6"/>
      <c r="AJ2795" s="19"/>
      <c r="AK2795" s="6"/>
      <c r="AL2795" s="113"/>
      <c r="AM2795" s="19"/>
      <c r="AN2795" s="18"/>
      <c r="AO2795" s="12"/>
      <c r="AP2795" s="20"/>
      <c r="AQ2795" s="18"/>
      <c r="AR2795" s="13"/>
      <c r="AS2795" s="113"/>
      <c r="AT2795" s="21"/>
      <c r="AU2795" s="21"/>
      <c r="AV2795" s="45"/>
      <c r="AW2795" s="21"/>
      <c r="AX2795" s="21"/>
      <c r="AY2795" s="21"/>
      <c r="AZ2795" s="21"/>
      <c r="BA2795" s="21"/>
      <c r="BB2795" s="21"/>
      <c r="BC2795" s="21"/>
      <c r="BD2795" s="21"/>
      <c r="BE2795" s="21"/>
      <c r="BF2795" s="21"/>
      <c r="BG2795" s="21"/>
      <c r="BH2795" s="21"/>
      <c r="BI2795" s="21"/>
      <c r="BJ2795" s="21"/>
      <c r="BK2795" s="21"/>
      <c r="BL2795" s="21"/>
      <c r="BM2795" s="21"/>
      <c r="BN2795" s="21"/>
      <c r="BO2795" s="21"/>
      <c r="BP2795" s="21"/>
      <c r="BQ2795" s="21"/>
      <c r="BR2795" s="21"/>
      <c r="BS2795" s="21"/>
      <c r="BT2795" s="21"/>
      <c r="BU2795" s="21"/>
      <c r="BV2795" s="21"/>
      <c r="BW2795" s="21"/>
      <c r="BX2795" s="21"/>
      <c r="BY2795" s="21"/>
      <c r="BZ2795" s="21"/>
      <c r="CA2795" s="21"/>
      <c r="CB2795" s="21"/>
      <c r="CC2795" s="21"/>
      <c r="CD2795" s="21"/>
      <c r="CE2795" s="21"/>
      <c r="CF2795" s="21"/>
      <c r="CG2795" s="21"/>
      <c r="CH2795" s="21"/>
      <c r="CI2795" s="21"/>
      <c r="CJ2795" s="21"/>
      <c r="CK2795" s="21"/>
      <c r="CL2795" s="21"/>
      <c r="CM2795" s="21"/>
      <c r="CN2795" s="21"/>
      <c r="CO2795" s="21"/>
      <c r="CP2795" s="21"/>
      <c r="CQ2795" s="21"/>
      <c r="CR2795" s="21"/>
      <c r="CS2795" s="21"/>
      <c r="CT2795" s="21"/>
      <c r="CU2795" s="21"/>
      <c r="CV2795" s="21"/>
      <c r="CW2795" s="21"/>
      <c r="CX2795" s="21"/>
      <c r="CY2795" s="21"/>
      <c r="CZ2795" s="21"/>
      <c r="DA2795" s="21"/>
      <c r="DB2795" s="21"/>
      <c r="DC2795" s="21"/>
      <c r="DD2795" s="21"/>
      <c r="DE2795" s="21"/>
      <c r="DF2795" s="21"/>
      <c r="DG2795" s="21"/>
      <c r="DH2795" s="21"/>
      <c r="DI2795" s="21"/>
      <c r="DJ2795" s="21"/>
      <c r="DK2795" s="21"/>
      <c r="DL2795" s="21"/>
      <c r="DM2795" s="21"/>
      <c r="DN2795" s="21"/>
      <c r="DO2795" s="21"/>
      <c r="DP2795" s="21"/>
      <c r="DQ2795" s="21"/>
      <c r="DR2795" s="21"/>
      <c r="DS2795" s="21"/>
      <c r="DT2795" s="21"/>
      <c r="DU2795" s="21"/>
      <c r="DV2795" s="21"/>
      <c r="DW2795" s="21"/>
      <c r="DX2795" s="21"/>
      <c r="DY2795" s="21"/>
      <c r="DZ2795" s="21"/>
      <c r="EA2795" s="21"/>
      <c r="EB2795" s="21"/>
      <c r="EC2795" s="21"/>
      <c r="ED2795" s="21"/>
      <c r="EE2795" s="21"/>
      <c r="EF2795" s="21"/>
      <c r="EG2795" s="21"/>
      <c r="EH2795" s="21"/>
      <c r="EI2795" s="21"/>
      <c r="EJ2795" s="21"/>
      <c r="EK2795" s="21"/>
      <c r="EL2795" s="21"/>
      <c r="EM2795" s="21"/>
      <c r="EN2795" s="21"/>
      <c r="EO2795" s="21"/>
      <c r="EP2795" s="21"/>
      <c r="EQ2795" s="21"/>
      <c r="ER2795" s="21"/>
      <c r="ES2795" s="21"/>
      <c r="ET2795" s="21"/>
      <c r="EU2795" s="21"/>
      <c r="EV2795" s="21"/>
      <c r="EW2795" s="21"/>
      <c r="EX2795" s="21"/>
      <c r="EY2795" s="21"/>
      <c r="EZ2795" s="21"/>
      <c r="FA2795" s="21"/>
      <c r="FB2795" s="21"/>
      <c r="FC2795" s="21"/>
      <c r="FD2795" s="21"/>
      <c r="FE2795" s="21"/>
      <c r="FF2795" s="21"/>
      <c r="FG2795" s="21"/>
      <c r="FH2795" s="21"/>
      <c r="FI2795" s="21"/>
      <c r="FJ2795" s="21"/>
      <c r="FK2795" s="21"/>
      <c r="FL2795" s="21"/>
      <c r="FM2795" s="21"/>
      <c r="FN2795" s="21"/>
      <c r="FO2795" s="21"/>
      <c r="FP2795" s="21"/>
      <c r="FQ2795" s="21"/>
      <c r="FR2795" s="21"/>
      <c r="FS2795" s="21"/>
      <c r="FT2795" s="21"/>
      <c r="FU2795" s="21"/>
      <c r="FV2795" s="21"/>
      <c r="FW2795" s="21"/>
      <c r="FX2795" s="21"/>
      <c r="FY2795" s="21"/>
      <c r="FZ2795" s="21"/>
      <c r="GA2795" s="21"/>
      <c r="GB2795" s="21"/>
      <c r="GC2795" s="21"/>
      <c r="GD2795" s="21"/>
      <c r="GE2795" s="21"/>
      <c r="GF2795" s="21"/>
      <c r="GG2795" s="21"/>
      <c r="GH2795" s="21"/>
      <c r="GI2795" s="21"/>
      <c r="GJ2795" s="21"/>
      <c r="GK2795" s="21"/>
      <c r="GL2795" s="21"/>
      <c r="GM2795" s="21"/>
      <c r="GN2795" s="21"/>
    </row>
    <row r="2796" spans="1:196" x14ac:dyDescent="0.2">
      <c r="A2796" s="109"/>
      <c r="B2796" s="4"/>
      <c r="C2796" s="4"/>
      <c r="D2796" s="6"/>
      <c r="E2796" s="7"/>
      <c r="F2796" s="24"/>
      <c r="G2796" s="8"/>
      <c r="H2796" s="7"/>
      <c r="I2796" s="7"/>
      <c r="J2796" s="7"/>
      <c r="K2796" s="4"/>
      <c r="L2796" s="25"/>
      <c r="M2796" s="10"/>
      <c r="N2796" s="4"/>
      <c r="O2796" s="4"/>
      <c r="P2796" s="26"/>
      <c r="Q2796" s="3"/>
      <c r="R2796" s="12"/>
      <c r="S2796" s="12"/>
      <c r="T2796" s="12"/>
      <c r="U2796" s="12"/>
      <c r="V2796" s="12"/>
      <c r="W2796" s="12"/>
      <c r="X2796" s="12"/>
      <c r="Y2796" s="12"/>
      <c r="Z2796" s="12"/>
      <c r="AA2796" s="12"/>
      <c r="AB2796" s="12"/>
      <c r="AC2796" s="12"/>
      <c r="AD2796" s="12"/>
      <c r="AE2796" s="12"/>
      <c r="AF2796" s="113"/>
      <c r="AG2796" s="18"/>
      <c r="AH2796" s="18"/>
      <c r="AI2796" s="6"/>
      <c r="AJ2796" s="19"/>
      <c r="AK2796" s="6"/>
      <c r="AL2796" s="113"/>
      <c r="AM2796" s="19"/>
      <c r="AN2796" s="18"/>
      <c r="AO2796" s="12"/>
      <c r="AP2796" s="20"/>
      <c r="AQ2796" s="18"/>
      <c r="AR2796" s="13"/>
      <c r="AS2796" s="113"/>
      <c r="AT2796" s="21"/>
      <c r="AU2796" s="21"/>
      <c r="AV2796" s="45"/>
      <c r="AW2796" s="21"/>
      <c r="AX2796" s="21"/>
      <c r="AY2796" s="21"/>
      <c r="AZ2796" s="21"/>
      <c r="BA2796" s="21"/>
      <c r="BB2796" s="21"/>
      <c r="BC2796" s="21"/>
      <c r="BD2796" s="21"/>
      <c r="BE2796" s="21"/>
      <c r="BF2796" s="21"/>
      <c r="BG2796" s="21"/>
      <c r="BH2796" s="21"/>
      <c r="BI2796" s="21"/>
      <c r="BJ2796" s="21"/>
      <c r="BK2796" s="21"/>
      <c r="BL2796" s="21"/>
      <c r="BM2796" s="21"/>
      <c r="BN2796" s="21"/>
      <c r="BO2796" s="21"/>
      <c r="BP2796" s="21"/>
      <c r="BQ2796" s="21"/>
      <c r="BR2796" s="21"/>
      <c r="BS2796" s="21"/>
      <c r="BT2796" s="21"/>
      <c r="BU2796" s="21"/>
      <c r="BV2796" s="21"/>
      <c r="BW2796" s="21"/>
      <c r="BX2796" s="21"/>
      <c r="BY2796" s="21"/>
      <c r="BZ2796" s="21"/>
      <c r="CA2796" s="21"/>
      <c r="CB2796" s="21"/>
      <c r="CC2796" s="21"/>
      <c r="CD2796" s="21"/>
      <c r="CE2796" s="21"/>
      <c r="CF2796" s="21"/>
      <c r="CG2796" s="21"/>
      <c r="CH2796" s="21"/>
      <c r="CI2796" s="21"/>
      <c r="CJ2796" s="21"/>
      <c r="CK2796" s="21"/>
      <c r="CL2796" s="21"/>
      <c r="CM2796" s="21"/>
      <c r="CN2796" s="21"/>
      <c r="CO2796" s="21"/>
      <c r="CP2796" s="21"/>
      <c r="CQ2796" s="21"/>
      <c r="CR2796" s="21"/>
      <c r="CS2796" s="21"/>
      <c r="CT2796" s="21"/>
      <c r="CU2796" s="21"/>
      <c r="CV2796" s="21"/>
      <c r="CW2796" s="21"/>
      <c r="CX2796" s="21"/>
      <c r="CY2796" s="21"/>
      <c r="CZ2796" s="21"/>
      <c r="DA2796" s="21"/>
      <c r="DB2796" s="21"/>
      <c r="DC2796" s="21"/>
      <c r="DD2796" s="21"/>
      <c r="DE2796" s="21"/>
      <c r="DF2796" s="21"/>
      <c r="DG2796" s="21"/>
      <c r="DH2796" s="21"/>
      <c r="DI2796" s="21"/>
      <c r="DJ2796" s="21"/>
      <c r="DK2796" s="21"/>
      <c r="DL2796" s="21"/>
      <c r="DM2796" s="21"/>
      <c r="DN2796" s="21"/>
      <c r="DO2796" s="21"/>
      <c r="DP2796" s="21"/>
      <c r="DQ2796" s="21"/>
      <c r="DR2796" s="21"/>
      <c r="DS2796" s="21"/>
      <c r="DT2796" s="21"/>
      <c r="DU2796" s="21"/>
      <c r="DV2796" s="21"/>
      <c r="DW2796" s="21"/>
      <c r="DX2796" s="21"/>
      <c r="DY2796" s="21"/>
      <c r="DZ2796" s="21"/>
      <c r="EA2796" s="21"/>
      <c r="EB2796" s="21"/>
      <c r="EC2796" s="21"/>
      <c r="ED2796" s="21"/>
      <c r="EE2796" s="21"/>
      <c r="EF2796" s="21"/>
      <c r="EG2796" s="21"/>
      <c r="EH2796" s="21"/>
      <c r="EI2796" s="21"/>
      <c r="EJ2796" s="21"/>
      <c r="EK2796" s="21"/>
      <c r="EL2796" s="21"/>
      <c r="EM2796" s="21"/>
      <c r="EN2796" s="21"/>
      <c r="EO2796" s="21"/>
      <c r="EP2796" s="21"/>
      <c r="EQ2796" s="21"/>
      <c r="ER2796" s="21"/>
      <c r="ES2796" s="21"/>
      <c r="ET2796" s="21"/>
      <c r="EU2796" s="21"/>
      <c r="EV2796" s="21"/>
      <c r="EW2796" s="21"/>
      <c r="EX2796" s="21"/>
      <c r="EY2796" s="21"/>
      <c r="EZ2796" s="21"/>
      <c r="FA2796" s="21"/>
      <c r="FB2796" s="21"/>
      <c r="FC2796" s="21"/>
      <c r="FD2796" s="21"/>
      <c r="FE2796" s="21"/>
      <c r="FF2796" s="21"/>
      <c r="FG2796" s="21"/>
      <c r="FH2796" s="21"/>
      <c r="FI2796" s="21"/>
      <c r="FJ2796" s="21"/>
      <c r="FK2796" s="21"/>
      <c r="FL2796" s="21"/>
      <c r="FM2796" s="21"/>
      <c r="FN2796" s="21"/>
      <c r="FO2796" s="21"/>
      <c r="FP2796" s="21"/>
      <c r="FQ2796" s="21"/>
      <c r="FR2796" s="21"/>
      <c r="FS2796" s="21"/>
      <c r="FT2796" s="21"/>
      <c r="FU2796" s="21"/>
      <c r="FV2796" s="21"/>
      <c r="FW2796" s="21"/>
      <c r="FX2796" s="21"/>
      <c r="FY2796" s="21"/>
      <c r="FZ2796" s="21"/>
      <c r="GA2796" s="21"/>
      <c r="GB2796" s="21"/>
      <c r="GC2796" s="21"/>
      <c r="GD2796" s="21"/>
      <c r="GE2796" s="21"/>
      <c r="GF2796" s="21"/>
      <c r="GG2796" s="21"/>
      <c r="GH2796" s="21"/>
      <c r="GI2796" s="21"/>
      <c r="GJ2796" s="21"/>
      <c r="GK2796" s="21"/>
      <c r="GL2796" s="21"/>
      <c r="GM2796" s="21"/>
      <c r="GN2796" s="21"/>
    </row>
    <row r="2797" spans="1:196" x14ac:dyDescent="0.2">
      <c r="A2797" s="109"/>
      <c r="B2797" s="4"/>
      <c r="C2797" s="4"/>
      <c r="D2797" s="6"/>
      <c r="E2797" s="7"/>
      <c r="F2797" s="24"/>
      <c r="G2797" s="8"/>
      <c r="H2797" s="7"/>
      <c r="I2797" s="7"/>
      <c r="J2797" s="7"/>
      <c r="K2797" s="4"/>
      <c r="L2797" s="25"/>
      <c r="M2797" s="10"/>
      <c r="N2797" s="4"/>
      <c r="O2797" s="4"/>
      <c r="P2797" s="26"/>
      <c r="Q2797" s="3"/>
      <c r="R2797" s="12"/>
      <c r="S2797" s="12"/>
      <c r="T2797" s="12"/>
      <c r="U2797" s="12"/>
      <c r="V2797" s="12"/>
      <c r="W2797" s="12"/>
      <c r="X2797" s="12"/>
      <c r="Y2797" s="12"/>
      <c r="Z2797" s="12"/>
      <c r="AA2797" s="12"/>
      <c r="AB2797" s="12"/>
      <c r="AC2797" s="12"/>
      <c r="AD2797" s="12"/>
      <c r="AE2797" s="12"/>
      <c r="AF2797" s="113"/>
      <c r="AG2797" s="18"/>
      <c r="AH2797" s="18"/>
      <c r="AI2797" s="6"/>
      <c r="AJ2797" s="19"/>
      <c r="AK2797" s="6"/>
      <c r="AL2797" s="113"/>
      <c r="AM2797" s="19"/>
      <c r="AN2797" s="18"/>
      <c r="AO2797" s="12"/>
      <c r="AP2797" s="20"/>
      <c r="AQ2797" s="18"/>
      <c r="AR2797" s="13"/>
      <c r="AS2797" s="113"/>
      <c r="AT2797" s="21"/>
      <c r="AU2797" s="21"/>
      <c r="AV2797" s="45"/>
      <c r="AW2797" s="21"/>
      <c r="AX2797" s="21"/>
      <c r="AY2797" s="21"/>
      <c r="AZ2797" s="21"/>
      <c r="BA2797" s="21"/>
      <c r="BB2797" s="21"/>
      <c r="BC2797" s="21"/>
      <c r="BD2797" s="21"/>
      <c r="BE2797" s="21"/>
      <c r="BF2797" s="21"/>
      <c r="BG2797" s="21"/>
      <c r="BH2797" s="21"/>
      <c r="BI2797" s="21"/>
      <c r="BJ2797" s="21"/>
      <c r="BK2797" s="21"/>
      <c r="BL2797" s="21"/>
      <c r="BM2797" s="21"/>
      <c r="BN2797" s="21"/>
      <c r="BO2797" s="21"/>
      <c r="BP2797" s="21"/>
      <c r="BQ2797" s="21"/>
      <c r="BR2797" s="21"/>
      <c r="BS2797" s="21"/>
      <c r="BT2797" s="21"/>
      <c r="BU2797" s="21"/>
      <c r="BV2797" s="21"/>
      <c r="BW2797" s="21"/>
      <c r="BX2797" s="21"/>
      <c r="BY2797" s="21"/>
      <c r="BZ2797" s="21"/>
      <c r="CA2797" s="21"/>
      <c r="CB2797" s="21"/>
      <c r="CC2797" s="21"/>
      <c r="CD2797" s="21"/>
      <c r="CE2797" s="21"/>
      <c r="CF2797" s="21"/>
      <c r="CG2797" s="21"/>
      <c r="CH2797" s="21"/>
      <c r="CI2797" s="21"/>
      <c r="CJ2797" s="21"/>
      <c r="CK2797" s="21"/>
      <c r="CL2797" s="21"/>
      <c r="CM2797" s="21"/>
      <c r="CN2797" s="21"/>
      <c r="CO2797" s="21"/>
      <c r="CP2797" s="21"/>
      <c r="CQ2797" s="21"/>
      <c r="CR2797" s="21"/>
      <c r="CS2797" s="21"/>
      <c r="CT2797" s="21"/>
      <c r="CU2797" s="21"/>
      <c r="CV2797" s="21"/>
      <c r="CW2797" s="21"/>
      <c r="CX2797" s="21"/>
      <c r="CY2797" s="21"/>
      <c r="CZ2797" s="21"/>
      <c r="DA2797" s="21"/>
      <c r="DB2797" s="21"/>
      <c r="DC2797" s="21"/>
      <c r="DD2797" s="21"/>
      <c r="DE2797" s="21"/>
      <c r="DF2797" s="21"/>
      <c r="DG2797" s="21"/>
      <c r="DH2797" s="21"/>
      <c r="DI2797" s="21"/>
      <c r="DJ2797" s="21"/>
      <c r="DK2797" s="21"/>
      <c r="DL2797" s="21"/>
      <c r="DM2797" s="21"/>
      <c r="DN2797" s="21"/>
      <c r="DO2797" s="21"/>
      <c r="DP2797" s="21"/>
      <c r="DQ2797" s="21"/>
      <c r="DR2797" s="21"/>
      <c r="DS2797" s="21"/>
      <c r="DT2797" s="21"/>
      <c r="DU2797" s="21"/>
      <c r="DV2797" s="21"/>
      <c r="DW2797" s="21"/>
      <c r="DX2797" s="21"/>
      <c r="DY2797" s="21"/>
      <c r="DZ2797" s="21"/>
      <c r="EA2797" s="21"/>
      <c r="EB2797" s="21"/>
      <c r="EC2797" s="21"/>
      <c r="ED2797" s="21"/>
      <c r="EE2797" s="21"/>
      <c r="EF2797" s="21"/>
      <c r="EG2797" s="21"/>
      <c r="EH2797" s="21"/>
      <c r="EI2797" s="21"/>
      <c r="EJ2797" s="21"/>
      <c r="EK2797" s="21"/>
      <c r="EL2797" s="21"/>
      <c r="EM2797" s="21"/>
      <c r="EN2797" s="21"/>
      <c r="EO2797" s="21"/>
      <c r="EP2797" s="21"/>
      <c r="EQ2797" s="21"/>
      <c r="ER2797" s="21"/>
      <c r="ES2797" s="21"/>
      <c r="ET2797" s="21"/>
      <c r="EU2797" s="21"/>
      <c r="EV2797" s="21"/>
      <c r="EW2797" s="21"/>
      <c r="EX2797" s="21"/>
      <c r="EY2797" s="21"/>
      <c r="EZ2797" s="21"/>
      <c r="FA2797" s="21"/>
      <c r="FB2797" s="21"/>
      <c r="FC2797" s="21"/>
      <c r="FD2797" s="21"/>
      <c r="FE2797" s="21"/>
      <c r="FF2797" s="21"/>
      <c r="FG2797" s="21"/>
      <c r="FH2797" s="21"/>
      <c r="FI2797" s="21"/>
      <c r="FJ2797" s="21"/>
      <c r="FK2797" s="21"/>
      <c r="FL2797" s="21"/>
      <c r="FM2797" s="21"/>
      <c r="FN2797" s="21"/>
      <c r="FO2797" s="21"/>
      <c r="FP2797" s="21"/>
      <c r="FQ2797" s="21"/>
      <c r="FR2797" s="21"/>
      <c r="FS2797" s="21"/>
      <c r="FT2797" s="21"/>
      <c r="FU2797" s="21"/>
      <c r="FV2797" s="21"/>
      <c r="FW2797" s="21"/>
      <c r="FX2797" s="21"/>
      <c r="FY2797" s="21"/>
      <c r="FZ2797" s="21"/>
      <c r="GA2797" s="21"/>
      <c r="GB2797" s="21"/>
      <c r="GC2797" s="21"/>
      <c r="GD2797" s="21"/>
      <c r="GE2797" s="21"/>
      <c r="GF2797" s="21"/>
      <c r="GG2797" s="21"/>
      <c r="GH2797" s="21"/>
      <c r="GI2797" s="21"/>
      <c r="GJ2797" s="21"/>
      <c r="GK2797" s="21"/>
      <c r="GL2797" s="21"/>
      <c r="GM2797" s="21"/>
      <c r="GN2797" s="21"/>
    </row>
    <row r="2798" spans="1:196" x14ac:dyDescent="0.2">
      <c r="A2798" s="109"/>
      <c r="B2798" s="4"/>
      <c r="C2798" s="4"/>
      <c r="D2798" s="6"/>
      <c r="E2798" s="7"/>
      <c r="F2798" s="24"/>
      <c r="G2798" s="8"/>
      <c r="H2798" s="7"/>
      <c r="I2798" s="7"/>
      <c r="J2798" s="7"/>
      <c r="K2798" s="4"/>
      <c r="L2798" s="25"/>
      <c r="M2798" s="10"/>
      <c r="N2798" s="4"/>
      <c r="O2798" s="4"/>
      <c r="P2798" s="26"/>
      <c r="Q2798" s="3"/>
      <c r="R2798" s="12"/>
      <c r="S2798" s="12"/>
      <c r="T2798" s="12"/>
      <c r="U2798" s="12"/>
      <c r="V2798" s="12"/>
      <c r="W2798" s="12"/>
      <c r="X2798" s="12"/>
      <c r="Y2798" s="12"/>
      <c r="Z2798" s="12"/>
      <c r="AA2798" s="12"/>
      <c r="AB2798" s="12"/>
      <c r="AC2798" s="12"/>
      <c r="AD2798" s="12"/>
      <c r="AE2798" s="12"/>
      <c r="AF2798" s="113"/>
      <c r="AG2798" s="18"/>
      <c r="AH2798" s="18"/>
      <c r="AI2798" s="6"/>
      <c r="AJ2798" s="19"/>
      <c r="AK2798" s="6"/>
      <c r="AL2798" s="113"/>
      <c r="AM2798" s="19"/>
      <c r="AN2798" s="18"/>
      <c r="AO2798" s="12"/>
      <c r="AP2798" s="20"/>
      <c r="AQ2798" s="18"/>
      <c r="AR2798" s="13"/>
      <c r="AS2798" s="113"/>
      <c r="AT2798" s="21"/>
      <c r="AU2798" s="21"/>
      <c r="AV2798" s="45"/>
      <c r="AW2798" s="21"/>
      <c r="AX2798" s="21"/>
      <c r="AY2798" s="21"/>
      <c r="AZ2798" s="21"/>
      <c r="BA2798" s="21"/>
      <c r="BB2798" s="21"/>
      <c r="BC2798" s="21"/>
      <c r="BD2798" s="21"/>
      <c r="BE2798" s="21"/>
      <c r="BF2798" s="21"/>
      <c r="BG2798" s="21"/>
      <c r="BH2798" s="21"/>
      <c r="BI2798" s="21"/>
      <c r="BJ2798" s="21"/>
      <c r="BK2798" s="21"/>
      <c r="BL2798" s="21"/>
      <c r="BM2798" s="21"/>
      <c r="BN2798" s="21"/>
      <c r="BO2798" s="21"/>
      <c r="BP2798" s="21"/>
      <c r="BQ2798" s="21"/>
      <c r="BR2798" s="21"/>
      <c r="BS2798" s="21"/>
      <c r="BT2798" s="21"/>
      <c r="BU2798" s="21"/>
      <c r="BV2798" s="21"/>
      <c r="BW2798" s="21"/>
      <c r="BX2798" s="21"/>
      <c r="BY2798" s="21"/>
      <c r="BZ2798" s="21"/>
      <c r="CA2798" s="21"/>
      <c r="CB2798" s="21"/>
      <c r="CC2798" s="21"/>
      <c r="CD2798" s="21"/>
      <c r="CE2798" s="21"/>
      <c r="CF2798" s="21"/>
      <c r="CG2798" s="21"/>
      <c r="CH2798" s="21"/>
      <c r="CI2798" s="21"/>
      <c r="CJ2798" s="21"/>
      <c r="CK2798" s="21"/>
      <c r="CL2798" s="21"/>
      <c r="CM2798" s="21"/>
      <c r="CN2798" s="21"/>
      <c r="CO2798" s="21"/>
      <c r="CP2798" s="21"/>
      <c r="CQ2798" s="21"/>
      <c r="CR2798" s="21"/>
      <c r="CS2798" s="21"/>
      <c r="CT2798" s="21"/>
      <c r="CU2798" s="21"/>
      <c r="CV2798" s="21"/>
      <c r="CW2798" s="21"/>
      <c r="CX2798" s="21"/>
      <c r="CY2798" s="21"/>
      <c r="CZ2798" s="21"/>
      <c r="DA2798" s="21"/>
      <c r="DB2798" s="21"/>
      <c r="DC2798" s="21"/>
      <c r="DD2798" s="21"/>
      <c r="DE2798" s="21"/>
      <c r="DF2798" s="21"/>
      <c r="DG2798" s="21"/>
      <c r="DH2798" s="21"/>
      <c r="DI2798" s="21"/>
      <c r="DJ2798" s="21"/>
      <c r="DK2798" s="21"/>
      <c r="DL2798" s="21"/>
      <c r="DM2798" s="21"/>
      <c r="DN2798" s="21"/>
      <c r="DO2798" s="21"/>
      <c r="DP2798" s="21"/>
      <c r="DQ2798" s="21"/>
      <c r="DR2798" s="21"/>
      <c r="DS2798" s="21"/>
      <c r="DT2798" s="21"/>
      <c r="DU2798" s="21"/>
      <c r="DV2798" s="21"/>
      <c r="DW2798" s="21"/>
      <c r="DX2798" s="21"/>
      <c r="DY2798" s="21"/>
      <c r="DZ2798" s="21"/>
      <c r="EA2798" s="21"/>
      <c r="EB2798" s="21"/>
      <c r="EC2798" s="21"/>
      <c r="ED2798" s="21"/>
      <c r="EE2798" s="21"/>
      <c r="EF2798" s="21"/>
      <c r="EG2798" s="21"/>
      <c r="EH2798" s="21"/>
      <c r="EI2798" s="21"/>
      <c r="EJ2798" s="21"/>
      <c r="EK2798" s="21"/>
      <c r="EL2798" s="21"/>
      <c r="EM2798" s="21"/>
      <c r="EN2798" s="21"/>
      <c r="EO2798" s="21"/>
      <c r="EP2798" s="21"/>
      <c r="EQ2798" s="21"/>
      <c r="ER2798" s="21"/>
      <c r="ES2798" s="21"/>
      <c r="ET2798" s="21"/>
      <c r="EU2798" s="21"/>
      <c r="EV2798" s="21"/>
      <c r="EW2798" s="21"/>
      <c r="EX2798" s="21"/>
      <c r="EY2798" s="21"/>
      <c r="EZ2798" s="21"/>
      <c r="FA2798" s="21"/>
      <c r="FB2798" s="21"/>
      <c r="FC2798" s="21"/>
      <c r="FD2798" s="21"/>
      <c r="FE2798" s="21"/>
      <c r="FF2798" s="21"/>
      <c r="FG2798" s="21"/>
      <c r="FH2798" s="21"/>
      <c r="FI2798" s="21"/>
      <c r="FJ2798" s="21"/>
      <c r="FK2798" s="21"/>
      <c r="FL2798" s="21"/>
      <c r="FM2798" s="21"/>
      <c r="FN2798" s="21"/>
      <c r="FO2798" s="21"/>
      <c r="FP2798" s="21"/>
      <c r="FQ2798" s="21"/>
      <c r="FR2798" s="21"/>
      <c r="FS2798" s="21"/>
      <c r="FT2798" s="21"/>
      <c r="FU2798" s="21"/>
      <c r="FV2798" s="21"/>
      <c r="FW2798" s="21"/>
      <c r="FX2798" s="21"/>
      <c r="FY2798" s="21"/>
      <c r="FZ2798" s="21"/>
      <c r="GA2798" s="21"/>
      <c r="GB2798" s="21"/>
      <c r="GC2798" s="21"/>
      <c r="GD2798" s="21"/>
      <c r="GE2798" s="21"/>
      <c r="GF2798" s="21"/>
      <c r="GG2798" s="21"/>
      <c r="GH2798" s="21"/>
      <c r="GI2798" s="21"/>
      <c r="GJ2798" s="21"/>
      <c r="GK2798" s="21"/>
      <c r="GL2798" s="21"/>
      <c r="GM2798" s="21"/>
      <c r="GN2798" s="21"/>
    </row>
    <row r="2799" spans="1:196" x14ac:dyDescent="0.2">
      <c r="A2799" s="109"/>
      <c r="B2799" s="4"/>
      <c r="C2799" s="4"/>
      <c r="D2799" s="6"/>
      <c r="E2799" s="7"/>
      <c r="F2799" s="24"/>
      <c r="G2799" s="8"/>
      <c r="H2799" s="7"/>
      <c r="I2799" s="7"/>
      <c r="J2799" s="7"/>
      <c r="K2799" s="4"/>
      <c r="L2799" s="25"/>
      <c r="M2799" s="10"/>
      <c r="N2799" s="4"/>
      <c r="O2799" s="4"/>
      <c r="P2799" s="26"/>
      <c r="Q2799" s="3"/>
      <c r="R2799" s="12"/>
      <c r="S2799" s="12"/>
      <c r="T2799" s="12"/>
      <c r="U2799" s="12"/>
      <c r="V2799" s="12"/>
      <c r="W2799" s="12"/>
      <c r="X2799" s="12"/>
      <c r="Y2799" s="12"/>
      <c r="Z2799" s="12"/>
      <c r="AA2799" s="12"/>
      <c r="AB2799" s="12"/>
      <c r="AC2799" s="12"/>
      <c r="AD2799" s="12"/>
      <c r="AE2799" s="12"/>
      <c r="AF2799" s="113"/>
      <c r="AG2799" s="18"/>
      <c r="AH2799" s="18"/>
      <c r="AI2799" s="6"/>
      <c r="AJ2799" s="19"/>
      <c r="AK2799" s="6"/>
      <c r="AL2799" s="113"/>
      <c r="AM2799" s="19"/>
      <c r="AN2799" s="18"/>
      <c r="AO2799" s="12"/>
      <c r="AP2799" s="20"/>
      <c r="AQ2799" s="18"/>
      <c r="AR2799" s="13"/>
      <c r="AS2799" s="113"/>
      <c r="AT2799" s="21"/>
      <c r="AU2799" s="21"/>
      <c r="AV2799" s="45"/>
      <c r="AW2799" s="21"/>
      <c r="AX2799" s="21"/>
      <c r="AY2799" s="21"/>
      <c r="AZ2799" s="21"/>
      <c r="BA2799" s="21"/>
      <c r="BB2799" s="21"/>
      <c r="BC2799" s="21"/>
      <c r="BD2799" s="21"/>
      <c r="BE2799" s="21"/>
      <c r="BF2799" s="21"/>
      <c r="BG2799" s="21"/>
      <c r="BH2799" s="21"/>
      <c r="BI2799" s="21"/>
      <c r="BJ2799" s="21"/>
      <c r="BK2799" s="21"/>
      <c r="BL2799" s="21"/>
      <c r="BM2799" s="21"/>
      <c r="BN2799" s="21"/>
      <c r="BO2799" s="21"/>
      <c r="BP2799" s="21"/>
      <c r="BQ2799" s="21"/>
      <c r="BR2799" s="21"/>
      <c r="BS2799" s="21"/>
      <c r="BT2799" s="21"/>
      <c r="BU2799" s="21"/>
      <c r="BV2799" s="21"/>
      <c r="BW2799" s="21"/>
      <c r="BX2799" s="21"/>
      <c r="BY2799" s="21"/>
      <c r="BZ2799" s="21"/>
      <c r="CA2799" s="21"/>
      <c r="CB2799" s="21"/>
      <c r="CC2799" s="21"/>
      <c r="CD2799" s="21"/>
      <c r="CE2799" s="21"/>
      <c r="CF2799" s="21"/>
      <c r="CG2799" s="21"/>
      <c r="CH2799" s="21"/>
      <c r="CI2799" s="21"/>
      <c r="CJ2799" s="21"/>
      <c r="CK2799" s="21"/>
      <c r="CL2799" s="21"/>
      <c r="CM2799" s="21"/>
      <c r="CN2799" s="21"/>
      <c r="CO2799" s="21"/>
      <c r="CP2799" s="21"/>
      <c r="CQ2799" s="21"/>
      <c r="CR2799" s="21"/>
      <c r="CS2799" s="21"/>
      <c r="CT2799" s="21"/>
      <c r="CU2799" s="21"/>
      <c r="CV2799" s="21"/>
      <c r="CW2799" s="21"/>
      <c r="CX2799" s="21"/>
      <c r="CY2799" s="21"/>
      <c r="CZ2799" s="21"/>
      <c r="DA2799" s="21"/>
      <c r="DB2799" s="21"/>
      <c r="DC2799" s="21"/>
      <c r="DD2799" s="21"/>
      <c r="DE2799" s="21"/>
      <c r="DF2799" s="21"/>
      <c r="DG2799" s="21"/>
      <c r="DH2799" s="21"/>
      <c r="DI2799" s="21"/>
      <c r="DJ2799" s="21"/>
      <c r="DK2799" s="21"/>
      <c r="DL2799" s="21"/>
      <c r="DM2799" s="21"/>
      <c r="DN2799" s="21"/>
      <c r="DO2799" s="21"/>
      <c r="DP2799" s="21"/>
      <c r="DQ2799" s="21"/>
      <c r="DR2799" s="21"/>
      <c r="DS2799" s="21"/>
      <c r="DT2799" s="21"/>
      <c r="DU2799" s="21"/>
      <c r="DV2799" s="21"/>
      <c r="DW2799" s="21"/>
      <c r="DX2799" s="21"/>
      <c r="DY2799" s="21"/>
      <c r="DZ2799" s="21"/>
      <c r="EA2799" s="21"/>
      <c r="EB2799" s="21"/>
      <c r="EC2799" s="21"/>
      <c r="ED2799" s="21"/>
      <c r="EE2799" s="21"/>
      <c r="EF2799" s="21"/>
      <c r="EG2799" s="21"/>
      <c r="EH2799" s="21"/>
      <c r="EI2799" s="21"/>
      <c r="EJ2799" s="21"/>
      <c r="EK2799" s="21"/>
      <c r="EL2799" s="21"/>
      <c r="EM2799" s="21"/>
      <c r="EN2799" s="21"/>
      <c r="EO2799" s="21"/>
      <c r="EP2799" s="21"/>
      <c r="EQ2799" s="21"/>
      <c r="ER2799" s="21"/>
      <c r="ES2799" s="21"/>
      <c r="ET2799" s="21"/>
      <c r="EU2799" s="21"/>
      <c r="EV2799" s="21"/>
      <c r="EW2799" s="21"/>
      <c r="EX2799" s="21"/>
      <c r="EY2799" s="21"/>
      <c r="EZ2799" s="21"/>
      <c r="FA2799" s="21"/>
      <c r="FB2799" s="21"/>
      <c r="FC2799" s="21"/>
      <c r="FD2799" s="21"/>
      <c r="FE2799" s="21"/>
      <c r="FF2799" s="21"/>
      <c r="FG2799" s="21"/>
      <c r="FH2799" s="21"/>
      <c r="FI2799" s="21"/>
      <c r="FJ2799" s="21"/>
      <c r="FK2799" s="21"/>
      <c r="FL2799" s="21"/>
      <c r="FM2799" s="21"/>
      <c r="FN2799" s="21"/>
      <c r="FO2799" s="21"/>
      <c r="FP2799" s="21"/>
      <c r="FQ2799" s="21"/>
      <c r="FR2799" s="21"/>
      <c r="FS2799" s="21"/>
      <c r="FT2799" s="21"/>
      <c r="FU2799" s="21"/>
      <c r="FV2799" s="21"/>
      <c r="FW2799" s="21"/>
      <c r="FX2799" s="21"/>
      <c r="FY2799" s="21"/>
      <c r="FZ2799" s="21"/>
      <c r="GA2799" s="21"/>
      <c r="GB2799" s="21"/>
      <c r="GC2799" s="21"/>
      <c r="GD2799" s="21"/>
      <c r="GE2799" s="21"/>
      <c r="GF2799" s="21"/>
      <c r="GG2799" s="21"/>
      <c r="GH2799" s="21"/>
      <c r="GI2799" s="21"/>
      <c r="GJ2799" s="21"/>
      <c r="GK2799" s="21"/>
      <c r="GL2799" s="21"/>
      <c r="GM2799" s="21"/>
      <c r="GN2799" s="21"/>
    </row>
    <row r="2800" spans="1:196" x14ac:dyDescent="0.2">
      <c r="A2800" s="109"/>
      <c r="B2800" s="4"/>
      <c r="C2800" s="4"/>
      <c r="D2800" s="6"/>
      <c r="E2800" s="7"/>
      <c r="F2800" s="24"/>
      <c r="G2800" s="8"/>
      <c r="H2800" s="7"/>
      <c r="I2800" s="7"/>
      <c r="J2800" s="7"/>
      <c r="K2800" s="4"/>
      <c r="L2800" s="25"/>
      <c r="M2800" s="10"/>
      <c r="N2800" s="4"/>
      <c r="O2800" s="4"/>
      <c r="P2800" s="26"/>
      <c r="Q2800" s="3"/>
      <c r="R2800" s="12"/>
      <c r="S2800" s="12"/>
      <c r="T2800" s="12"/>
      <c r="U2800" s="12"/>
      <c r="V2800" s="12"/>
      <c r="W2800" s="12"/>
      <c r="X2800" s="12"/>
      <c r="Y2800" s="12"/>
      <c r="Z2800" s="12"/>
      <c r="AA2800" s="12"/>
      <c r="AB2800" s="12"/>
      <c r="AC2800" s="12"/>
      <c r="AD2800" s="12"/>
      <c r="AE2800" s="12"/>
      <c r="AF2800" s="113"/>
      <c r="AG2800" s="18"/>
      <c r="AH2800" s="18"/>
      <c r="AI2800" s="6"/>
      <c r="AJ2800" s="19"/>
      <c r="AK2800" s="6"/>
      <c r="AL2800" s="113"/>
      <c r="AM2800" s="19"/>
      <c r="AN2800" s="18"/>
      <c r="AO2800" s="12"/>
      <c r="AP2800" s="20"/>
      <c r="AQ2800" s="18"/>
      <c r="AR2800" s="13"/>
      <c r="AS2800" s="113"/>
      <c r="AT2800" s="21"/>
      <c r="AU2800" s="21"/>
      <c r="AV2800" s="45"/>
      <c r="AW2800" s="21"/>
      <c r="AX2800" s="21"/>
      <c r="AY2800" s="21"/>
      <c r="AZ2800" s="21"/>
      <c r="BA2800" s="21"/>
      <c r="BB2800" s="21"/>
      <c r="BC2800" s="21"/>
      <c r="BD2800" s="21"/>
      <c r="BE2800" s="21"/>
      <c r="BF2800" s="21"/>
      <c r="BG2800" s="21"/>
      <c r="BH2800" s="21"/>
      <c r="BI2800" s="21"/>
      <c r="BJ2800" s="21"/>
      <c r="BK2800" s="21"/>
      <c r="BL2800" s="21"/>
      <c r="BM2800" s="21"/>
      <c r="BN2800" s="21"/>
      <c r="BO2800" s="21"/>
      <c r="BP2800" s="21"/>
      <c r="BQ2800" s="21"/>
      <c r="BR2800" s="21"/>
      <c r="BS2800" s="21"/>
      <c r="BT2800" s="21"/>
      <c r="BU2800" s="21"/>
      <c r="BV2800" s="21"/>
      <c r="BW2800" s="21"/>
      <c r="BX2800" s="21"/>
      <c r="BY2800" s="21"/>
      <c r="BZ2800" s="21"/>
      <c r="CA2800" s="21"/>
      <c r="CB2800" s="21"/>
      <c r="CC2800" s="21"/>
      <c r="CD2800" s="21"/>
      <c r="CE2800" s="21"/>
      <c r="CF2800" s="21"/>
      <c r="CG2800" s="21"/>
      <c r="CH2800" s="21"/>
      <c r="CI2800" s="21"/>
      <c r="CJ2800" s="21"/>
      <c r="CK2800" s="21"/>
      <c r="CL2800" s="21"/>
      <c r="CM2800" s="21"/>
      <c r="CN2800" s="21"/>
      <c r="CO2800" s="21"/>
      <c r="CP2800" s="21"/>
      <c r="CQ2800" s="21"/>
      <c r="CR2800" s="21"/>
      <c r="CS2800" s="21"/>
      <c r="CT2800" s="21"/>
      <c r="CU2800" s="21"/>
      <c r="CV2800" s="21"/>
      <c r="CW2800" s="21"/>
      <c r="CX2800" s="21"/>
      <c r="CY2800" s="21"/>
      <c r="CZ2800" s="21"/>
      <c r="DA2800" s="21"/>
      <c r="DB2800" s="21"/>
      <c r="DC2800" s="21"/>
      <c r="DD2800" s="21"/>
      <c r="DE2800" s="21"/>
      <c r="DF2800" s="21"/>
      <c r="DG2800" s="21"/>
      <c r="DH2800" s="21"/>
      <c r="DI2800" s="21"/>
      <c r="DJ2800" s="21"/>
      <c r="DK2800" s="21"/>
      <c r="DL2800" s="21"/>
      <c r="DM2800" s="21"/>
      <c r="DN2800" s="21"/>
      <c r="DO2800" s="21"/>
      <c r="DP2800" s="21"/>
      <c r="DQ2800" s="21"/>
      <c r="DR2800" s="21"/>
      <c r="DS2800" s="21"/>
      <c r="DT2800" s="21"/>
      <c r="DU2800" s="21"/>
      <c r="DV2800" s="21"/>
      <c r="DW2800" s="21"/>
      <c r="DX2800" s="21"/>
      <c r="DY2800" s="21"/>
      <c r="DZ2800" s="21"/>
      <c r="EA2800" s="21"/>
      <c r="EB2800" s="21"/>
      <c r="EC2800" s="21"/>
      <c r="ED2800" s="21"/>
      <c r="EE2800" s="21"/>
      <c r="EF2800" s="21"/>
      <c r="EG2800" s="21"/>
      <c r="EH2800" s="21"/>
      <c r="EI2800" s="21"/>
      <c r="EJ2800" s="21"/>
      <c r="EK2800" s="21"/>
      <c r="EL2800" s="21"/>
      <c r="EM2800" s="21"/>
      <c r="EN2800" s="21"/>
      <c r="EO2800" s="21"/>
      <c r="EP2800" s="21"/>
      <c r="EQ2800" s="21"/>
      <c r="ER2800" s="21"/>
      <c r="ES2800" s="21"/>
      <c r="ET2800" s="21"/>
      <c r="EU2800" s="21"/>
      <c r="EV2800" s="21"/>
      <c r="EW2800" s="21"/>
      <c r="EX2800" s="21"/>
      <c r="EY2800" s="21"/>
      <c r="EZ2800" s="21"/>
      <c r="FA2800" s="21"/>
      <c r="FB2800" s="21"/>
      <c r="FC2800" s="21"/>
      <c r="FD2800" s="21"/>
      <c r="FE2800" s="21"/>
      <c r="FF2800" s="21"/>
      <c r="FG2800" s="21"/>
      <c r="FH2800" s="21"/>
      <c r="FI2800" s="21"/>
      <c r="FJ2800" s="21"/>
      <c r="FK2800" s="21"/>
      <c r="FL2800" s="21"/>
      <c r="FM2800" s="21"/>
      <c r="FN2800" s="21"/>
      <c r="FO2800" s="21"/>
      <c r="FP2800" s="21"/>
      <c r="FQ2800" s="21"/>
      <c r="FR2800" s="21"/>
      <c r="FS2800" s="21"/>
      <c r="FT2800" s="21"/>
      <c r="FU2800" s="21"/>
      <c r="FV2800" s="21"/>
      <c r="FW2800" s="21"/>
      <c r="FX2800" s="21"/>
      <c r="FY2800" s="21"/>
      <c r="FZ2800" s="21"/>
      <c r="GA2800" s="21"/>
      <c r="GB2800" s="21"/>
      <c r="GC2800" s="21"/>
      <c r="GD2800" s="21"/>
      <c r="GE2800" s="21"/>
      <c r="GF2800" s="21"/>
      <c r="GG2800" s="21"/>
      <c r="GH2800" s="21"/>
      <c r="GI2800" s="21"/>
      <c r="GJ2800" s="21"/>
      <c r="GK2800" s="21"/>
      <c r="GL2800" s="21"/>
      <c r="GM2800" s="21"/>
      <c r="GN2800" s="21"/>
    </row>
  </sheetData>
  <mergeCells count="1">
    <mergeCell ref="AF3:AS3"/>
  </mergeCells>
  <conditionalFormatting sqref="A10:Q1106">
    <cfRule type="expression" dxfId="1" priority="2">
      <formula>$L10&gt;0</formula>
    </cfRule>
  </conditionalFormatting>
  <conditionalFormatting sqref="A1107:Q1107">
    <cfRule type="expression" dxfId="0" priority="1">
      <formula>$L1107&gt;0</formula>
    </cfRule>
  </conditionalFormatting>
  <pageMargins left="0.511811024" right="0.511811024" top="0.78740157499999996" bottom="0.78740157499999996" header="0.31496062000000002" footer="0.31496062000000002"/>
  <pageSetup paperSize="9" orientation="portrait" horizontalDpi="4294967294" verticalDpi="4294967294" r:id="rId1"/>
  <drawing r:id="rId2"/>
  <webPublishItems count="4">
    <webPublishItem id="12018" divId="PUDIMED12_18988" sourceType="range" sourceRef="AF2:AS1398" destinationFile="M:\DTVM\ServicosFiduciarios\Deb\Planilhas-Excel\Web\PUDIMED12.htm"/>
    <webPublishItem id="11408" divId="PUPORTOSEGLF21_18988" sourceType="range" sourceRef="AF2:AS1398" destinationFile="M:\DTVM\ServicosFiduciarios\Deb\Planilhas-Excel\Web\PUPORTOSEGLF21.htm"/>
    <webPublishItem id="21345" divId="PUPORTOSEGLF22_18988" sourceType="range" sourceRef="AF2:AS1398" destinationFile="M:\DTVM\ServicosFiduciarios\Deb\Planilhas-Excel\Web\PUPORTOSEGLF22.htm"/>
    <webPublishItem id="9409" divId="PUENERCAN12_18988" sourceType="range" sourceRef="AF2:AS2750" destinationFile="M:\DTVM\ServicosFiduciarios\Deb\Planilhas-Excel\Web\PUENERCAN12.htm"/>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Paulo Oliveira</dc:creator>
  <cp:lastModifiedBy>Renato Penna Magoulas Bacha</cp:lastModifiedBy>
  <dcterms:created xsi:type="dcterms:W3CDTF">2017-09-19T19:52:11Z</dcterms:created>
  <dcterms:modified xsi:type="dcterms:W3CDTF">2025-05-16T12:57:42Z</dcterms:modified>
</cp:coreProperties>
</file>